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sez-moi" sheetId="1" state="visible" r:id="rId1"/>
    <sheet xmlns:r="http://schemas.openxmlformats.org/officeDocument/2006/relationships" name="12_ETL_JSON" sheetId="2" state="visible" r:id="rId2"/>
    <sheet xmlns:r="http://schemas.openxmlformats.org/officeDocument/2006/relationships" name="13_M_PowerQuery" sheetId="3" state="visible" r:id="rId3"/>
    <sheet xmlns:r="http://schemas.openxmlformats.org/officeDocument/2006/relationships" name="09_référentiels" sheetId="4" state="visible" r:id="rId4"/>
    <sheet xmlns:r="http://schemas.openxmlformats.org/officeDocument/2006/relationships" name="01_import_flat" sheetId="5" state="visible" r:id="rId5"/>
    <sheet xmlns:r="http://schemas.openxmlformats.org/officeDocument/2006/relationships" name="02_unpivot_stats" sheetId="6" state="visible" r:id="rId6"/>
    <sheet xmlns:r="http://schemas.openxmlformats.org/officeDocument/2006/relationships" name="03_synthèse_domaines" sheetId="7" state="visible" r:id="rId7"/>
    <sheet xmlns:r="http://schemas.openxmlformats.org/officeDocument/2006/relationships" name="04_synthèse_indicateurs" sheetId="8" state="visible" r:id="rId8"/>
    <sheet xmlns:r="http://schemas.openxmlformats.org/officeDocument/2006/relationships" name="05_synthèse_pays" sheetId="9" state="visible" r:id="rId9"/>
    <sheet xmlns:r="http://schemas.openxmlformats.org/officeDocument/2006/relationships" name="06_synthèse_acteurs" sheetId="10" state="visible" r:id="rId10"/>
    <sheet xmlns:r="http://schemas.openxmlformats.org/officeDocument/2006/relationships" name="07_qualité_données" sheetId="11" state="visible" r:id="rId11"/>
    <sheet xmlns:r="http://schemas.openxmlformats.org/officeDocument/2006/relationships" name="08_dashboard" sheetId="12" state="visible" r:id="rId12"/>
    <sheet xmlns:r="http://schemas.openxmlformats.org/officeDocument/2006/relationships" name="10_dictionnaire" sheetId="13" state="visible" r:id="rId13"/>
    <sheet xmlns:r="http://schemas.openxmlformats.org/officeDocument/2006/relationships" name="11_op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indicateurs (fréquence)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'08_dashboard'!$B$10:$B$19</f>
            </numRef>
          </cat>
          <val>
            <numRef>
              <f>'08_dashboard'!$C$10:$C$19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sélections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omaines" displayName="T_Domaines" ref="A2:C14" headerRowCount="1">
  <autoFilter ref="A2:C14"/>
  <tableColumns count="3">
    <tableColumn id="1" name="Domain_code"/>
    <tableColumn id="2" name="Domain_label_fr"/>
    <tableColumn id="3" name="Domain_label_en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_Indicateurs" displayName="T_Indicateurs" ref="A17:D97" headerRowCount="1">
  <autoFilter ref="A17:D97"/>
  <tableColumns count="4">
    <tableColumn id="1" name="Domain_code"/>
    <tableColumn id="2" name="Stat_code"/>
    <tableColumn id="3" name="Stat_label_fr"/>
    <tableColumn id="4" name="Stat_label_en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_Pays" displayName="T_Pays" ref="A100:C154" headerRowCount="1">
  <autoFilter ref="A100:C154"/>
  <tableColumns count="3">
    <tableColumn id="1" name="ISO3"/>
    <tableColumn id="2" name="Nom_fr"/>
    <tableColumn id="3" name="Nom_en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_ImportFlat" displayName="T_ImportFlat" ref="A1:Z5001" headerRowCount="1">
  <autoFilter ref="A1:X5001"/>
  <tableColumns count="26">
    <tableColumn id="1" name="organisation"/>
    <tableColumn id="2" name="pays_iso3"/>
    <tableColumn id="3" name="type_acteur"/>
    <tableColumn id="4" name="fonction"/>
    <tableColumn id="5" name="email"/>
    <tableColumn id="6" name="lang"/>
    <tableColumn id="7" name="scope"/>
    <tableColumn id="8" name="scope_other"/>
    <tableColumn id="9" name="preselection_domains"/>
    <tableColumn id="10" name="nb_preselection_domains"/>
    <tableColumn id="11" name="nb_stats"/>
    <tableColumn id="12" name="stats_list"/>
    <tableColumn id="13" name="selected_by_domain_json"/>
    <tableColumn id="14" name="scoring_json"/>
    <tableColumn id="15" name="scoring_version"/>
    <tableColumn id="16" name="quality_expectations"/>
    <tableColumn id="17" name="quality_other"/>
    <tableColumn id="18" name="dissemination_channels"/>
    <tableColumn id="19" name="dissemination_other"/>
    <tableColumn id="20" name="comment_1"/>
    <tableColumn id="21" name="missing_indicators"/>
    <tableColumn id="22" name="support_needs"/>
    <tableColumn id="23" name="submitted_at_utc"/>
    <tableColumn id="24" name="submission_id"/>
    <tableColumn id="25" name="flag_first_email"/>
    <tableColumn id="26" name="flag_email_dupliqu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_StatsLong" displayName="T_StatsLong" ref="A1:Y5001" headerRowCount="1">
  <autoFilter ref="A1:R5001"/>
  <tableColumns count="25">
    <tableColumn id="1" name="submission_id"/>
    <tableColumn id="2" name="email"/>
    <tableColumn id="3" name="pays_iso3"/>
    <tableColumn id="4" name="type_acteur"/>
    <tableColumn id="5" name="scope"/>
    <tableColumn id="6" name="domain_code"/>
    <tableColumn id="7" name="domain_label_fr"/>
    <tableColumn id="8" name="stat_code"/>
    <tableColumn id="9" name="stat_label_fr"/>
    <tableColumn id="10" name="demande_politique"/>
    <tableColumn id="11" name="disponibilite_actuelle"/>
    <tableColumn id="12" name="faisabilite_12_24m"/>
    <tableColumn id="13" name="demande_adj"/>
    <tableColumn id="14" name="disponibilite_adj"/>
    <tableColumn id="15" name="faisabilite_adj"/>
    <tableColumn id="16" name="score_total"/>
    <tableColumn id="17" name="score_total_adj"/>
    <tableColumn id="18" name="scoring_version"/>
    <tableColumn id="19" name="flag_repondant_domaine"/>
    <tableColumn id="20" name="flag_repondant_stat"/>
    <tableColumn id="21" name="flag_repondant_pays"/>
    <tableColumn id="22" name="flag_repondant_acteur"/>
    <tableColumn id="23" name="domain_code_reference"/>
    <tableColumn id="24" name="flag_domain_incoherent"/>
    <tableColumn id="25" name="flag_score_hors_plag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_SynthDomaines" displayName="T_SynthDomaines" ref="A1:H13" headerRowCount="1">
  <autoFilter ref="A1:H13"/>
  <tableColumns count="8">
    <tableColumn id="1" name="domain_code"/>
    <tableColumn id="2" name="domain_label_fr"/>
    <tableColumn id="3" name="nb_selections"/>
    <tableColumn id="4" name="nb_repondants"/>
    <tableColumn id="5" name="score_moyen_adj"/>
    <tableColumn id="6" name="demande_moy_adj"/>
    <tableColumn id="7" name="dispo_moy_adj"/>
    <tableColumn id="8" name="fais_moy_adj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_SynthIndicateurs" displayName="T_SynthIndicateurs" ref="A1:K81" headerRowCount="1">
  <autoFilter ref="A1:J81"/>
  <tableColumns count="11">
    <tableColumn id="1" name="stat_code"/>
    <tableColumn id="2" name="domain_code"/>
    <tableColumn id="3" name="domain_label_fr"/>
    <tableColumn id="4" name="stat_label_fr"/>
    <tableColumn id="5" name="nb_selections"/>
    <tableColumn id="6" name="nb_repondants"/>
    <tableColumn id="7" name="score_moyen_adj"/>
    <tableColumn id="8" name="demande_moy_adj"/>
    <tableColumn id="9" name="dispo_moy_adj"/>
    <tableColumn id="10" name="fais_moy_adj"/>
    <tableColumn id="11" name="rang_top10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_SynthPays" displayName="T_SynthPays" ref="A1:E55" headerRowCount="1">
  <autoFilter ref="A1:E55"/>
  <tableColumns count="5">
    <tableColumn id="1" name="pays_iso3"/>
    <tableColumn id="2" name="nom_fr"/>
    <tableColumn id="3" name="nb_repondants"/>
    <tableColumn id="4" name="nb_selections"/>
    <tableColumn id="5" name="score_moyen_adj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_SynthActeurs" displayName="T_SynthActeurs" ref="A1:D9" headerRowCount="1">
  <autoFilter ref="A1:D9"/>
  <tableColumns count="4">
    <tableColumn id="1" name="type_acteur"/>
    <tableColumn id="2" name="nb_repondants"/>
    <tableColumn id="3" name="nb_selections"/>
    <tableColumn id="4" name="score_moyen_adj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_Dictionnaire" displayName="T_Dictionnaire" ref="A3:F29" headerRowCount="1">
  <autoFilter ref="A3:F29"/>
  <tableColumns count="6">
    <tableColumn id="1" name="Nom_variable"/>
    <tableColumn id="2" name="Type"/>
    <tableColumn id="3" name="Obligatoire"/>
    <tableColumn id="4" name="Description"/>
    <tableColumn id="5" name="Modalités / format"/>
    <tableColumn id="6" name="Source (app22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d’analyse approfondie – enquête app22</t>
        </is>
      </c>
    </row>
    <row r="2"/>
    <row r="3">
      <c r="A3" s="2" t="inlineStr">
        <is>
          <t>Objectif</t>
        </is>
      </c>
    </row>
    <row r="4">
      <c r="A4" s="3" t="inlineStr">
        <is>
          <t>Ce classeur sert à analyser les réponses au questionnaire app22 : choix des domaines, sélection et notation des statistiques, et synthèses par pays, type d’acteur, domaine et indicateur.</t>
        </is>
      </c>
    </row>
    <row r="5">
      <c r="A5" s="3" t="n"/>
    </row>
    <row r="6">
      <c r="A6" s="4" t="inlineStr">
        <is>
          <t>Workflow recommandé</t>
        </is>
      </c>
    </row>
    <row r="7">
      <c r="A7" s="3" t="inlineStr">
        <is>
          <t>1) Exporter les réponses depuis l’application (ou la base) sous forme de table : 1 ligne = 1 réponse.</t>
        </is>
      </c>
    </row>
    <row r="8">
      <c r="A8" s="3" t="inlineStr">
        <is>
          <t>2) Coller l’export dans l’onglet 01_import_flat (en conservant les colonnes JSON si elles existent).</t>
        </is>
      </c>
    </row>
    <row r="9">
      <c r="A9" s="3" t="inlineStr">
        <is>
          <t>3) Transformer les colonnes JSON (selected_by_domain_json, scoring_json) en table longue dans 02_unpivot_stats (via Power Query ou un script externe), puis coller le résultat dans 02_unpivot_stats.</t>
        </is>
      </c>
    </row>
    <row r="10">
      <c r="A10" s="3" t="inlineStr">
        <is>
          <t>4) Consulter les onglets de contrôle (07_qualité_données) puis les synthèses et le dashboard.</t>
        </is>
      </c>
    </row>
    <row r="11">
      <c r="A11" s="3" t="n"/>
    </row>
    <row r="12">
      <c r="A12" s="4" t="inlineStr">
        <is>
          <t>Points d’attention</t>
        </is>
      </c>
    </row>
    <row r="13">
      <c r="A13" s="3" t="inlineStr">
        <is>
          <t>• NSP/UK/DK : dans les notations 0–3, 0 correspond à “Ne sait pas”. Pour les moyennes, utilisez les colonnes *_adj (0 traité comme manquant).</t>
        </is>
      </c>
    </row>
    <row r="14">
      <c r="A14" s="3" t="inlineStr">
        <is>
          <t>• Doublons : une statistique ne doit pas être sélectionnée dans plusieurs domaines (contrôle dans 07_qualité_données).</t>
        </is>
      </c>
    </row>
    <row r="15">
      <c r="A15" s="3" t="inlineStr">
        <is>
          <t>• Seuils : pré-sélection 5–10 domaines ; total attendu 5–15 statistiques.</t>
        </is>
      </c>
    </row>
    <row r="16"/>
    <row r="17">
      <c r="A17" s="5" t="inlineStr">
        <is>
          <t>Nouveau : import JSON</t>
        </is>
      </c>
      <c r="B17" s="8" t="inlineStr">
        <is>
          <t>Si vos données sont stockées en fichiers JSON (ex : Dropbox), utilisez l’onglet 12_ETL_JSON (procédure) et 13_M_PowerQuery (scripts).</t>
        </is>
      </c>
    </row>
  </sheetData>
  <mergeCells count="1"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9" t="inlineStr">
        <is>
          <t>ETL JSON – import et transformation (Power Query)</t>
        </is>
      </c>
    </row>
    <row r="2"/>
    <row r="3" ht="60" customHeight="1">
      <c r="A3" s="3" t="inlineStr">
        <is>
          <t>Objectif : importer les réponses au format JSON (1 fichier par soumission ou un fichier JSON unique) et alimenter les onglets : 01_import_flat (table T_ImportFlat) et 02_unpivot_stats (table T_StatsLong). Les onglets 03 à 08 se mettent ensuite à jour via formules.</t>
        </is>
      </c>
    </row>
    <row r="4"/>
    <row r="5"/>
    <row r="6">
      <c r="A6" s="10" t="inlineStr">
        <is>
          <t>1. Formats JSON pris en charge</t>
        </is>
      </c>
    </row>
    <row r="7" ht="42" customHeight="1">
      <c r="A7" s="3" t="inlineStr">
        <is>
          <t>Cas 1</t>
        </is>
      </c>
      <c r="B7" s="3" t="inlineStr">
        <is>
          <t>Dossier avec 1 fichier JSON par soumission (ex : Dropbox /submissions/&lt;id&gt;.json).</t>
        </is>
      </c>
      <c r="C7" s="3" t="inlineStr">
        <is>
          <t>Import via « Données &gt; Obtenir des données &gt; À partir d’un dossier ».</t>
        </is>
      </c>
      <c r="D7" s="3" t="inlineStr">
        <is>
          <t>Requête M : script 1</t>
        </is>
      </c>
    </row>
    <row r="8" ht="42" customHeight="1">
      <c r="A8" s="3" t="inlineStr">
        <is>
          <t>Cas 2</t>
        </is>
      </c>
      <c r="B8" s="3" t="inlineStr">
        <is>
          <t>Un fichier JSON unique contenant une liste d’objets (une soumission = un objet).</t>
        </is>
      </c>
      <c r="C8" s="3" t="inlineStr">
        <is>
          <t>Import via « À partir d’un fichier &gt; À partir de JSON » puis conversion en table.</t>
        </is>
      </c>
      <c r="D8" s="3" t="inlineStr">
        <is>
          <t>Adapter script 1</t>
        </is>
      </c>
    </row>
    <row r="9" ht="42" customHeight="1">
      <c r="A9" s="3" t="inlineStr">
        <is>
          <t>Cas 3</t>
        </is>
      </c>
      <c r="B9" s="3" t="inlineStr">
        <is>
          <t>Export JSON « administratif » : enregistrements avec champ payload_json (texte).</t>
        </is>
      </c>
      <c r="C9" s="3" t="inlineStr">
        <is>
          <t>Le script 1 inclut une étape optionnelle de décodage du champ payload_json.</t>
        </is>
      </c>
      <c r="D9" s="3" t="inlineStr">
        <is>
          <t>Voir commentaires M</t>
        </is>
      </c>
    </row>
    <row r="10"/>
    <row r="11">
      <c r="A11" s="11" t="inlineStr">
        <is>
          <t>2. Procédure recommandée dans Excel</t>
        </is>
      </c>
    </row>
    <row r="12" ht="36" customHeight="1">
      <c r="A12" s="12" t="inlineStr">
        <is>
          <t>Étape 1</t>
        </is>
      </c>
      <c r="B12" s="3" t="inlineStr">
        <is>
          <t>Créer la requête « Import flat » (script 1) dans Power Query.</t>
        </is>
      </c>
    </row>
    <row r="13" ht="36" customHeight="1">
      <c r="A13" s="12" t="inlineStr">
        <is>
          <t>Étape 2</t>
        </is>
      </c>
      <c r="B13" s="3" t="inlineStr">
        <is>
          <t>Charger le résultat dans une feuille technique (recommandé : 14_PQ_export – à créer) puis copier-coller en valeurs dans 01_import_flat (A2).</t>
        </is>
      </c>
    </row>
    <row r="14" ht="36" customHeight="1">
      <c r="A14" s="12" t="inlineStr">
        <is>
          <t>Étape 3</t>
        </is>
      </c>
      <c r="B14" s="3" t="inlineStr">
        <is>
          <t>Créer la requête « Stats long » (script 2) en s’appuyant sur la table flat (ou le même dossier JSON). Charger dans une feuille technique, puis copier-coller en valeurs dans 02_unpivot_stats (colonnes A–F, H, J–L, R, SVersion si applicable).</t>
        </is>
      </c>
    </row>
    <row r="15" ht="36" customHeight="1">
      <c r="A15" s="12" t="inlineStr">
        <is>
          <t>Étape 4</t>
        </is>
      </c>
      <c r="B15" s="3" t="inlineStr">
        <is>
          <t>Vérifier 07_qualité_données, puis lire les synthèses (03–06) et le dashboard (08).</t>
        </is>
      </c>
    </row>
    <row r="16"/>
    <row r="17" ht="48" customHeight="1">
      <c r="A17" s="3" t="inlineStr">
        <is>
          <t>Important : évitez de charger Power Query directement dans 02_unpivot_stats si la requête écrase les formules. La méthode la plus robuste est : charger dans une feuille brute, puis copier-coller en valeurs dans les colonnes d’entrée.</t>
        </is>
      </c>
    </row>
    <row r="18"/>
    <row r="19"/>
    <row r="20">
      <c r="A20" s="10" t="inlineStr">
        <is>
          <t>3. Scripts Power Query (M) prêts à copier-coller : voir l’onglet 13_M_PowerQuery</t>
        </is>
      </c>
    </row>
  </sheetData>
  <mergeCells count="10">
    <mergeCell ref="A1:D1"/>
    <mergeCell ref="A17:D18"/>
    <mergeCell ref="B14:D14"/>
    <mergeCell ref="A6:D6"/>
    <mergeCell ref="B15:D15"/>
    <mergeCell ref="A20:D20"/>
    <mergeCell ref="A3:D4"/>
    <mergeCell ref="B13:D13"/>
    <mergeCell ref="A11:D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4" customHeight="1">
      <c r="A1" s="9" t="inlineStr">
        <is>
          <t>Power Query (M) – scripts</t>
        </is>
      </c>
    </row>
    <row r="2"/>
    <row r="3">
      <c r="A3" s="5" t="inlineStr">
        <is>
          <t>Script 1 : Importer un dossier JSON → table flat (01_import_flat)</t>
        </is>
      </c>
    </row>
    <row r="4" ht="360" customHeight="1">
      <c r="A4" s="3" t="inlineStr">
        <is>
          <t xml:space="preserve">// Script 1 : importer un dossier de fichiers JSON (1 fichier = 1 soumission)
// À adapter : remplacer le chemin du dossier ci-dessous.
// Sortie : table « flat » (colonnes alignées sur l’onglet 01_import_flat).
let
    Source = Folder.Files("C:\CHEMIN\VERS\submissions"),
    JsonOnly = Table.SelectRows(Source, each Text.Lower([Extension]) = ".json"),
    AddJson = Table.AddColumn(JsonOnly, "j", each Json.Document([Content])),
    Expand = Table.ExpandRecordColumn(
        AddJson, "j",
        {"submission_id","submitted_at_utc","organisation","pays","type_acteur","fonction","email","lang","scope","scope_other",
         "preselection_domains","selected_stats","selected_by_domain","scoring","scoring_version",
         "quality_expectations","quality_other","dissemination_channels","dissemination_other",
         "open_q1","open_q2","open_q3"},
        {"submission_id","submitted_at_utc","organisation","pays_iso3","type_acteur","fonction","email","lang","scope","scope_other",
         "preselection_domains","selected_stats","selected_by_domain","scoring","scoring_version",
         "quality_expectations","quality_other","dissemination_channels","dissemination_other",
         "comment_1","missing_indicators","support_needs"}
    ),
    // Si votre export contient un champ payload_json (texte) au lieu des champs ci-dessus :
    // Remplacez les étapes Expand / Transform par :
    //   AddPayload = Table.AddColumn(AddJson, "payload", each Json.Document(Text.ToBinary([payload_json]))),
    //   Expand = Table.ExpandRecordColumn(AddPayload, "payload", {...}, {...})
    ListsToText = Table.TransformColumns(Expand, {
        {"preselection_domains", each if _ is list then Text.Combine(List.Transform(_, Text.From), "; ") else "", type text},
        {"selected_stats", each if _ is list then Text.Combine(List.Transform(_, Text.From), "; ") else "", type text},
        {"quality_expectations", each if _ is list then Text.Combine(List.Transform(_, Text.From), "; ") else "", type text},
        {"dissemination_channels", each if _ is list then Text.Combine(List.Transform(_, Text.From), "; ") else "", type text}
    }),
    AddNbPre = Table.AddColumn(ListsToText, "nb_preselection_domains", each if [preselection_domains] = "" then 0 else List.Count(Text.Split([preselection_domains], "; ")), Int64.Type),
    AddNbStats = Table.AddColumn(AddNbPre, "nb_stats", each if [selected_stats] = "" then 0 else List.Count(Text.Split([selected_stats], "; ")), Int64.Type),
    RenameStats = Table.RenameColumns(AddNbStats, {{"selected_stats","stats_list"}}),
    AddSelectedJson = Table.AddColumn(RenameStats, "selected_by_domain_json", each Text.FromBinary(Json.FromValue([selected_by_domain])), type text),
    AddScoringJson = Table.AddColumn(AddSelectedJson, "scoring_json", each Text.FromBinary(Json.FromValue([scoring])), type text),
    Keep = Table.SelectColumns(AddScoringJson, {
        "organisation","pays_iso3","type_acteur","fonction","email","lang","scope","scope_other",
        "preselection_domains","nb_preselection_domains","nb_stats","stats_list",
        "selected_by_domain_json","scoring_json","scoring_version",
        "quality_expectations","quality_other","dissemination_channels","dissemination_other",
        "comment_1","missing_indicators","support_needs","submitted_at_utc","submission_id"
    })
in
    Keep
</t>
        </is>
      </c>
    </row>
    <row r="5"/>
    <row r="6">
      <c r="A6" s="5" t="inlineStr">
        <is>
          <t>Script 2 : Table longue (statistiques) → base de 02_unpivot_stats</t>
        </is>
      </c>
    </row>
    <row r="7" ht="300" customHeight="1">
      <c r="A7" s="3" t="inlineStr">
        <is>
          <t xml:space="preserve">// Script 2 : produire la table longue « statistiques » (une ligne = 1 statistique sélectionnée)
// Entrée : table issue du script 1 (nom à adapter : ImportFlat).
// Sortie : colonnes alignées sur l’onglet 02_unpivot_stats (colonnes d’entrée).
let
    ImportFlat = #"Script 1 : importer un dossier de fichiers JSON (1 fichier = 1 soumission)",
    Keep = Table.SelectColumns(ImportFlat, {"submission_id","email","pays_iso3","type_acteur","scope","selected_by_domain_json","scoring_json","scoring_version"}),
    Sel = Table.AddColumn(Keep, "selected_by_domain", each try Json.Document([selected_by_domain_json]) otherwise null),
    Sco = Table.AddColumn(Sel, "scoring", each try Json.Document([scoring_json]) otherwise null),
    // Record (domain -&gt; list(stat)) -&gt; table
    DomTbl = Table.AddColumn(Sco, "dom_tbl", each if [selected_by_domain] is record then Record.ToTable([selected_by_domain]) else #table({"Name","Value"},{})),
    ExpandDom = Table.ExpandTableColumn(DomTbl, "dom_tbl", {"Name","Value"}, {"domain_code","stat_list"}),
    // List -&gt; rows
    ExpandStats = Table.ExpandListColumn(ExpandDom, "stat_list"),
    RenameStat = Table.RenameColumns(ExpandStats, {{"stat_list","stat_code"}}),
    // Join scores (record per stat_code)
    AddScoreRec = Table.AddColumn(RenameStat, "score_rec", each try Record.Field([scoring], [stat_code]) otherwise null),
    ExpandScores = Table.ExpandRecordColumn(AddScoreRec, "score_rec", {"demand","availability","feasibility"}, {"demande_politique","disponibilite_actuelle","faisabilite_12_24m"}),
    // Types
    Types = Table.TransformColumnTypes(ExpandScores, {
        {"demande_politique", Int64.Type},
        {"disponibilite_actuelle", Int64.Type},
        {"faisabilite_12_24m", Int64.Type}
    }),
    Output = Table.SelectColumns(Types, {"submission_id","email","pays_iso3","type_acteur","scope","domain_code","stat_code","demande_politique","disponibilite_actuelle","faisabilite_12_24m","scoring_version"})
in
    Output
</t>
        </is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70" customWidth="1" min="4" max="4"/>
  </cols>
  <sheetData>
    <row r="1">
      <c r="A1" s="5" t="inlineStr">
        <is>
          <t>Domaines (longlist)</t>
        </is>
      </c>
    </row>
    <row r="2">
      <c r="A2" s="6" t="inlineStr">
        <is>
          <t>Domain_code</t>
        </is>
      </c>
      <c r="B2" s="6" t="inlineStr">
        <is>
          <t>Domain_label_fr</t>
        </is>
      </c>
      <c r="C2" s="6" t="inlineStr">
        <is>
          <t>Domain_label_en</t>
        </is>
      </c>
    </row>
    <row r="3">
      <c r="A3" t="inlineStr">
        <is>
          <t>D01</t>
        </is>
      </c>
      <c r="B3" t="inlineStr">
        <is>
          <t>Croissance Économique, Transformation Structurelle et Commerce</t>
        </is>
      </c>
      <c r="C3" t="inlineStr">
        <is>
          <t>Economic Growth, Structural Transformation and Trade</t>
        </is>
      </c>
    </row>
    <row r="4">
      <c r="A4" t="inlineStr">
        <is>
          <t>D02</t>
        </is>
      </c>
      <c r="B4" t="inlineStr">
        <is>
          <t>Emploi, Travail Décent et Protection Sociale</t>
        </is>
      </c>
      <c r="C4" t="inlineStr">
        <is>
          <t>Employment, Decent Work and Social Protection</t>
        </is>
      </c>
    </row>
    <row r="5">
      <c r="A5" t="inlineStr">
        <is>
          <t>D03</t>
        </is>
      </c>
      <c r="B5" t="inlineStr">
        <is>
          <t>Agriculture durable, Sécurité alimentaire et Nutrition</t>
        </is>
      </c>
      <c r="C5" t="inlineStr">
        <is>
          <t>Sustainable Agriculture, Food Security and Nutrition</t>
        </is>
      </c>
    </row>
    <row r="6">
      <c r="A6" t="inlineStr">
        <is>
          <t>D04</t>
        </is>
      </c>
      <c r="B6" t="inlineStr">
        <is>
          <t>Infrastructures, Industrialisation et Innovation</t>
        </is>
      </c>
      <c r="C6" t="inlineStr">
        <is>
          <t>Infrastructure, Industrialization and Innovation</t>
        </is>
      </c>
    </row>
    <row r="7">
      <c r="A7" t="inlineStr">
        <is>
          <t>D05</t>
        </is>
      </c>
      <c r="B7" t="inlineStr">
        <is>
          <t>Inclusion, Pauvreté et Inégalités</t>
        </is>
      </c>
      <c r="C7" t="inlineStr">
        <is>
          <t>Inclusion, Poverty and Inequalities</t>
        </is>
      </c>
    </row>
    <row r="8">
      <c r="A8" t="inlineStr">
        <is>
          <t>D06</t>
        </is>
      </c>
      <c r="B8" t="inlineStr">
        <is>
          <t>Éducation, Compétences et Capital Humain</t>
        </is>
      </c>
      <c r="C8" t="inlineStr">
        <is>
          <t>Education, Skills and Human Capital</t>
        </is>
      </c>
    </row>
    <row r="9">
      <c r="A9" t="inlineStr">
        <is>
          <t>D07</t>
        </is>
      </c>
      <c r="B9" t="inlineStr">
        <is>
          <t>Santé, Bien-être et Accès Universel</t>
        </is>
      </c>
      <c r="C9" t="inlineStr">
        <is>
          <t>Health, Well-being and Universal Access</t>
        </is>
      </c>
    </row>
    <row r="10">
      <c r="A10" t="inlineStr">
        <is>
          <t>D08</t>
        </is>
      </c>
      <c r="B10" t="inlineStr">
        <is>
          <t>Égalité des Genres et Autonomisation</t>
        </is>
      </c>
      <c r="C10" t="inlineStr">
        <is>
          <t>Gender Equality and Empowerment</t>
        </is>
      </c>
    </row>
    <row r="11">
      <c r="A11" t="inlineStr">
        <is>
          <t>D09</t>
        </is>
      </c>
      <c r="B11" t="inlineStr">
        <is>
          <t>Environnement, Résilience Climatique et Villes Durables</t>
        </is>
      </c>
      <c r="C11" t="inlineStr">
        <is>
          <t>Environment, Climate Resilience and Sustainable Cities</t>
        </is>
      </c>
    </row>
    <row r="12">
      <c r="A12" t="inlineStr">
        <is>
          <t>D10</t>
        </is>
      </c>
      <c r="B12" t="inlineStr">
        <is>
          <t>Gouvernance, Paix et Institutions</t>
        </is>
      </c>
      <c r="C12" t="inlineStr">
        <is>
          <t>Governance, Peace and Institutions</t>
        </is>
      </c>
    </row>
    <row r="13">
      <c r="A13" t="inlineStr">
        <is>
          <t>D11</t>
        </is>
      </c>
      <c r="B13" t="inlineStr">
        <is>
          <t>Économie Bleue et Gestion des Océans</t>
        </is>
      </c>
      <c r="C13" t="inlineStr">
        <is>
          <t>Blue Economy and Ocean Management</t>
        </is>
      </c>
    </row>
    <row r="14">
      <c r="A14" t="inlineStr">
        <is>
          <t>D12</t>
        </is>
      </c>
      <c r="B14" t="inlineStr">
        <is>
          <t>Partenariats et Financement du Développement</t>
        </is>
      </c>
      <c r="C14" t="inlineStr">
        <is>
          <t>Partnerships and Development Financing</t>
        </is>
      </c>
    </row>
    <row r="15"/>
    <row r="16">
      <c r="A16" s="5" t="inlineStr">
        <is>
          <t>Indicateurs (longlist)</t>
        </is>
      </c>
    </row>
    <row r="17">
      <c r="A17" s="6" t="inlineStr">
        <is>
          <t>Domain_code</t>
        </is>
      </c>
      <c r="B17" s="6" t="inlineStr">
        <is>
          <t>Stat_code</t>
        </is>
      </c>
      <c r="C17" s="6" t="inlineStr">
        <is>
          <t>Stat_label_fr</t>
        </is>
      </c>
      <c r="D17" s="6" t="inlineStr">
        <is>
          <t>Stat_label_en</t>
        </is>
      </c>
    </row>
    <row r="18">
      <c r="A18" t="inlineStr">
        <is>
          <t>D01</t>
        </is>
      </c>
      <c r="B18" t="inlineStr">
        <is>
          <t>D01S01</t>
        </is>
      </c>
      <c r="C18" t="inlineStr">
        <is>
          <t>Taux de croissance du PIB réel</t>
        </is>
      </c>
      <c r="D18" t="inlineStr">
        <is>
          <t>Real GDP growth rate</t>
        </is>
      </c>
    </row>
    <row r="19">
      <c r="A19" t="inlineStr">
        <is>
          <t>D01</t>
        </is>
      </c>
      <c r="B19" t="inlineStr">
        <is>
          <t>D01S02</t>
        </is>
      </c>
      <c r="C19" t="inlineStr">
        <is>
          <t>PIB par habitant (USD constant)</t>
        </is>
      </c>
      <c r="D19" t="inlineStr">
        <is>
          <t>GDP per capita (constant USD)</t>
        </is>
      </c>
    </row>
    <row r="20">
      <c r="A20" t="inlineStr">
        <is>
          <t>D01</t>
        </is>
      </c>
      <c r="B20" t="inlineStr">
        <is>
          <t>D01S03</t>
        </is>
      </c>
      <c r="C20" t="inlineStr">
        <is>
          <t>Part de la Valeur Ajoutée Manufacturière (VAM) dans le PIB</t>
        </is>
      </c>
      <c r="D20" t="inlineStr">
        <is>
          <t>Manufacturing Value Added (MVA) share in GDP</t>
        </is>
      </c>
    </row>
    <row r="21">
      <c r="A21" t="inlineStr">
        <is>
          <t>D01</t>
        </is>
      </c>
      <c r="B21" t="inlineStr">
        <is>
          <t>D01S04</t>
        </is>
      </c>
      <c r="C21" t="inlineStr">
        <is>
          <t>Part des produits de haute technologie dans les exportations manufacturées</t>
        </is>
      </c>
      <c r="D21" t="inlineStr">
        <is>
          <t>Share of high-tech products in manufactured exports</t>
        </is>
      </c>
    </row>
    <row r="22">
      <c r="A22" t="inlineStr">
        <is>
          <t>D01</t>
        </is>
      </c>
      <c r="B22" t="inlineStr">
        <is>
          <t>D01S05</t>
        </is>
      </c>
      <c r="C22" t="inlineStr">
        <is>
          <t>Part de l'Afrique dans la valeur ajoutée manufacturière mondiale</t>
        </is>
      </c>
      <c r="D22" t="inlineStr">
        <is>
          <t>Africa's share in global manufacturing value added</t>
        </is>
      </c>
    </row>
    <row r="23">
      <c r="A23" t="inlineStr">
        <is>
          <t>D01</t>
        </is>
      </c>
      <c r="B23" t="inlineStr">
        <is>
          <t>D01S06</t>
        </is>
      </c>
      <c r="C23" t="inlineStr">
        <is>
          <t>Part du commerce intra-africain dans le commerce total</t>
        </is>
      </c>
      <c r="D23" t="inlineStr">
        <is>
          <t>Intra-African trade share in total trade</t>
        </is>
      </c>
    </row>
    <row r="24">
      <c r="A24" t="inlineStr">
        <is>
          <t>D01</t>
        </is>
      </c>
      <c r="B24" t="inlineStr">
        <is>
          <t>D01S07</t>
        </is>
      </c>
      <c r="C24" t="inlineStr">
        <is>
          <t>Indice de diversification économique</t>
        </is>
      </c>
      <c r="D24" t="inlineStr">
        <is>
          <t>Economic diversification index</t>
        </is>
      </c>
    </row>
    <row r="25">
      <c r="A25" t="inlineStr">
        <is>
          <t>D01</t>
        </is>
      </c>
      <c r="B25" t="inlineStr">
        <is>
          <t>D01S08</t>
        </is>
      </c>
      <c r="C25" t="inlineStr">
        <is>
          <t>Contribution directe du tourisme au PIB</t>
        </is>
      </c>
      <c r="D25" t="inlineStr">
        <is>
          <t>Direct contribution of tourism to GDP</t>
        </is>
      </c>
    </row>
    <row r="26">
      <c r="A26" t="inlineStr">
        <is>
          <t>D01</t>
        </is>
      </c>
      <c r="B26" t="inlineStr">
        <is>
          <t>D01S09</t>
        </is>
      </c>
      <c r="C26" t="inlineStr">
        <is>
          <t>Formation brute de capital fixe (% PIB)</t>
        </is>
      </c>
      <c r="D26" t="inlineStr">
        <is>
          <t>Gross fixed capital formation (% of GDP)</t>
        </is>
      </c>
    </row>
    <row r="27">
      <c r="A27" t="inlineStr">
        <is>
          <t>D01</t>
        </is>
      </c>
      <c r="B27" t="inlineStr">
        <is>
          <t>D01S10</t>
        </is>
      </c>
      <c r="C27" t="inlineStr">
        <is>
          <t>Pays commerçant sous le régime ZLECA</t>
        </is>
      </c>
      <c r="D27" t="inlineStr">
        <is>
          <t>Countries trading under the AfCFTA regime</t>
        </is>
      </c>
    </row>
    <row r="28">
      <c r="A28" t="inlineStr">
        <is>
          <t>D02</t>
        </is>
      </c>
      <c r="B28" t="inlineStr">
        <is>
          <t>D02S11</t>
        </is>
      </c>
      <c r="C28" t="inlineStr">
        <is>
          <t>Taux de chômage (total, jeunes, femmes)</t>
        </is>
      </c>
      <c r="D28" t="inlineStr">
        <is>
          <t>Unemployment rate (total, youth, women)</t>
        </is>
      </c>
    </row>
    <row r="29">
      <c r="A29" t="inlineStr">
        <is>
          <t>D02</t>
        </is>
      </c>
      <c r="B29" t="inlineStr">
        <is>
          <t>D02S12</t>
        </is>
      </c>
      <c r="C29" t="inlineStr">
        <is>
          <t>Nombre d'emplois créés (dont jeunes)</t>
        </is>
      </c>
      <c r="D29" t="inlineStr">
        <is>
          <t>Number of jobs created (including youth)</t>
        </is>
      </c>
    </row>
    <row r="30">
      <c r="A30" t="inlineStr">
        <is>
          <t>D02</t>
        </is>
      </c>
      <c r="B30" t="inlineStr">
        <is>
          <t>D02S13</t>
        </is>
      </c>
      <c r="C30" t="inlineStr">
        <is>
          <t>Taux de jeunes NEET (Ni en emploi, éducation ou formation) (15-24 ans)</t>
        </is>
      </c>
      <c r="D30" t="inlineStr">
        <is>
          <t>Share of youth NEET (Not in Employment, Education or Training) (15–24)</t>
        </is>
      </c>
    </row>
    <row r="31">
      <c r="A31" t="inlineStr">
        <is>
          <t>D02</t>
        </is>
      </c>
      <c r="B31" t="inlineStr">
        <is>
          <t>D02S14</t>
        </is>
      </c>
      <c r="C31" t="inlineStr">
        <is>
          <t>Taux de couverture de la protection sociale</t>
        </is>
      </c>
      <c r="D31" t="inlineStr">
        <is>
          <t>Social protection coverage rate</t>
        </is>
      </c>
    </row>
    <row r="32">
      <c r="A32" t="inlineStr">
        <is>
          <t>D02</t>
        </is>
      </c>
      <c r="B32" t="inlineStr">
        <is>
          <t>D02S15</t>
        </is>
      </c>
      <c r="C32" t="inlineStr">
        <is>
          <t>Pourcentage d'enfants (5-17 ans) au travail</t>
        </is>
      </c>
      <c r="D32" t="inlineStr">
        <is>
          <t>Percentage of children (5–17) in child labour</t>
        </is>
      </c>
    </row>
    <row r="33">
      <c r="A33" t="inlineStr">
        <is>
          <t>D02</t>
        </is>
      </c>
      <c r="B33" t="inlineStr">
        <is>
          <t>D02S16</t>
        </is>
      </c>
      <c r="C33" t="inlineStr">
        <is>
          <t>Part de l'emploi informel dans l'emploi total</t>
        </is>
      </c>
      <c r="D33" t="inlineStr">
        <is>
          <t>Share of informal employment in total employment</t>
        </is>
      </c>
    </row>
    <row r="34">
      <c r="A34" t="inlineStr">
        <is>
          <t>D02</t>
        </is>
      </c>
      <c r="B34" t="inlineStr">
        <is>
          <t>D02S17</t>
        </is>
      </c>
      <c r="C34" t="inlineStr">
        <is>
          <t>Écart de rémunération horaire hommes-femmes</t>
        </is>
      </c>
      <c r="D34" t="inlineStr">
        <is>
          <t>Gender gap in hourly earnings</t>
        </is>
      </c>
    </row>
    <row r="35">
      <c r="A35" t="inlineStr">
        <is>
          <t>D03</t>
        </is>
      </c>
      <c r="B35" t="inlineStr">
        <is>
          <t>D03S18</t>
        </is>
      </c>
      <c r="C35" t="inlineStr">
        <is>
          <t>Prévalence de la sous-alimentation (Faim)</t>
        </is>
      </c>
      <c r="D35" t="inlineStr">
        <is>
          <t>Prevalence of undernourishment (hunger)</t>
        </is>
      </c>
    </row>
    <row r="36">
      <c r="A36" t="inlineStr">
        <is>
          <t>D03</t>
        </is>
      </c>
      <c r="B36" t="inlineStr">
        <is>
          <t>D03S19</t>
        </is>
      </c>
      <c r="C36" t="inlineStr">
        <is>
          <t>Prévalence du retard de croissance (enfants &lt;5 ans)</t>
        </is>
      </c>
      <c r="D36" t="inlineStr">
        <is>
          <t>Prevalence of stunting (children under 5)</t>
        </is>
      </c>
    </row>
    <row r="37">
      <c r="A37" t="inlineStr">
        <is>
          <t>D03</t>
        </is>
      </c>
      <c r="B37" t="inlineStr">
        <is>
          <t>D03S20</t>
        </is>
      </c>
      <c r="C37" t="inlineStr">
        <is>
          <t>Taux de croissance des rendements agricoles</t>
        </is>
      </c>
      <c r="D37" t="inlineStr">
        <is>
          <t>Growth rate of agricultural yields</t>
        </is>
      </c>
    </row>
    <row r="38">
      <c r="A38" t="inlineStr">
        <is>
          <t>D03</t>
        </is>
      </c>
      <c r="B38" t="inlineStr">
        <is>
          <t>D03S21</t>
        </is>
      </c>
      <c r="C38" t="inlineStr">
        <is>
          <t>Réduction des pertes post-récolte</t>
        </is>
      </c>
      <c r="D38" t="inlineStr">
        <is>
          <t>Reduction in post-harvest losses</t>
        </is>
      </c>
    </row>
    <row r="39">
      <c r="A39" t="inlineStr">
        <is>
          <t>D03</t>
        </is>
      </c>
      <c r="B39" t="inlineStr">
        <is>
          <t>D03S22</t>
        </is>
      </c>
      <c r="C39" t="inlineStr">
        <is>
          <t>Part des importations alimentaires / importations totales</t>
        </is>
      </c>
      <c r="D39" t="inlineStr">
        <is>
          <t>Share of food imports in total imports</t>
        </is>
      </c>
    </row>
    <row r="40">
      <c r="A40" t="inlineStr">
        <is>
          <t>D03</t>
        </is>
      </c>
      <c r="B40" t="inlineStr">
        <is>
          <t>D03S23</t>
        </is>
      </c>
      <c r="C40" t="inlineStr">
        <is>
          <t>Terres sous gestion durable</t>
        </is>
      </c>
      <c r="D40" t="inlineStr">
        <is>
          <t>Land under sustainable management</t>
        </is>
      </c>
    </row>
    <row r="41">
      <c r="A41" t="inlineStr">
        <is>
          <t>D03</t>
        </is>
      </c>
      <c r="B41" t="inlineStr">
        <is>
          <t>D03S24</t>
        </is>
      </c>
      <c r="C41" t="inlineStr">
        <is>
          <t>Résilience climatique des ménages agricoles</t>
        </is>
      </c>
      <c r="D41" t="inlineStr">
        <is>
          <t>Climate resilience of agricultural households</t>
        </is>
      </c>
    </row>
    <row r="42">
      <c r="A42" t="inlineStr">
        <is>
          <t>D03</t>
        </is>
      </c>
      <c r="B42" t="inlineStr">
        <is>
          <t>D03S25</t>
        </is>
      </c>
      <c r="C42" t="inlineStr">
        <is>
          <t>Zones de Transformation Agro-industrielle (SAPZ) créées</t>
        </is>
      </c>
      <c r="D42" t="inlineStr">
        <is>
          <t>Special Agro-Industrial Processing Zones (SAPZ) established</t>
        </is>
      </c>
    </row>
    <row r="43">
      <c r="A43" t="inlineStr">
        <is>
          <t>D03</t>
        </is>
      </c>
      <c r="B43" t="inlineStr">
        <is>
          <t>D03S26</t>
        </is>
      </c>
      <c r="C43" t="inlineStr">
        <is>
          <t>Utilisation d'engrais (kg/ha)</t>
        </is>
      </c>
      <c r="D43" t="inlineStr">
        <is>
          <t>Fertilizer use (kg/ha)</t>
        </is>
      </c>
    </row>
    <row r="44">
      <c r="A44" t="inlineStr">
        <is>
          <t>D04</t>
        </is>
      </c>
      <c r="B44" t="inlineStr">
        <is>
          <t>D04S27</t>
        </is>
      </c>
      <c r="C44" t="inlineStr">
        <is>
          <t>Taux d’accès à l'électricité (Ménages)</t>
        </is>
      </c>
      <c r="D44" t="inlineStr">
        <is>
          <t>Access to electricity (households)</t>
        </is>
      </c>
    </row>
    <row r="45">
      <c r="A45" t="inlineStr">
        <is>
          <t>D04</t>
        </is>
      </c>
      <c r="B45" t="inlineStr">
        <is>
          <t>D04S28</t>
        </is>
      </c>
      <c r="C45" t="inlineStr">
        <is>
          <t>Accès Internet haut débit (Qualité)</t>
        </is>
      </c>
      <c r="D45" t="inlineStr">
        <is>
          <t>Broadband internet access (quality)</t>
        </is>
      </c>
    </row>
    <row r="46">
      <c r="A46" t="inlineStr">
        <is>
          <t>D04</t>
        </is>
      </c>
      <c r="B46" t="inlineStr">
        <is>
          <t>D04S29</t>
        </is>
      </c>
      <c r="C46" t="inlineStr">
        <is>
          <t>Connectivité routière interafricaine</t>
        </is>
      </c>
      <c r="D46" t="inlineStr">
        <is>
          <t>Inter-African road connectivity</t>
        </is>
      </c>
    </row>
    <row r="47">
      <c r="A47" t="inlineStr">
        <is>
          <t>D04</t>
        </is>
      </c>
      <c r="B47" t="inlineStr">
        <is>
          <t>D04S30</t>
        </is>
      </c>
      <c r="C47" t="inlineStr">
        <is>
          <t>Connectivité ferroviaire interafricaine</t>
        </is>
      </c>
      <c r="D47" t="inlineStr">
        <is>
          <t>Inter-African rail connectivity</t>
        </is>
      </c>
    </row>
    <row r="48">
      <c r="A48" t="inlineStr">
        <is>
          <t>D04</t>
        </is>
      </c>
      <c r="B48" t="inlineStr">
        <is>
          <t>D04S31</t>
        </is>
      </c>
      <c r="C48" t="inlineStr">
        <is>
          <t>Dépenses de R&amp;D (% PIB)</t>
        </is>
      </c>
      <c r="D48" t="inlineStr">
        <is>
          <t>R&amp;D expenditure (% of GDP)</t>
        </is>
      </c>
    </row>
    <row r="49">
      <c r="A49" t="inlineStr">
        <is>
          <t>D04</t>
        </is>
      </c>
      <c r="B49" t="inlineStr">
        <is>
          <t>D04S32</t>
        </is>
      </c>
      <c r="C49" t="inlineStr">
        <is>
          <t>Capacité de production électrique installée</t>
        </is>
      </c>
      <c r="D49" t="inlineStr">
        <is>
          <t>Installed electricity generation capacity</t>
        </is>
      </c>
    </row>
    <row r="50">
      <c r="A50" t="inlineStr">
        <is>
          <t>D04</t>
        </is>
      </c>
      <c r="B50" t="inlineStr">
        <is>
          <t>D04S33</t>
        </is>
      </c>
      <c r="C50" t="inlineStr">
        <is>
          <t>Contribution des services numériques au PIB</t>
        </is>
      </c>
      <c r="D50" t="inlineStr">
        <is>
          <t>Contribution of digital services to GDP</t>
        </is>
      </c>
    </row>
    <row r="51">
      <c r="A51" t="inlineStr">
        <is>
          <t>D04</t>
        </is>
      </c>
      <c r="B51" t="inlineStr">
        <is>
          <t>D04S34</t>
        </is>
      </c>
      <c r="C51" t="inlineStr">
        <is>
          <t>Part des énergies renouvelables</t>
        </is>
      </c>
      <c r="D51" t="inlineStr">
        <is>
          <t>Share of renewable energy</t>
        </is>
      </c>
    </row>
    <row r="52">
      <c r="A52" t="inlineStr">
        <is>
          <t>D05</t>
        </is>
      </c>
      <c r="B52" t="inlineStr">
        <is>
          <t>D05S35</t>
        </is>
      </c>
      <c r="C52" t="inlineStr">
        <is>
          <t>Taux de pauvreté (seuil national)</t>
        </is>
      </c>
      <c r="D52" t="inlineStr">
        <is>
          <t>Poverty rate (national poverty line)</t>
        </is>
      </c>
    </row>
    <row r="53">
      <c r="A53" t="inlineStr">
        <is>
          <t>D05</t>
        </is>
      </c>
      <c r="B53" t="inlineStr">
        <is>
          <t>D05S36</t>
        </is>
      </c>
      <c r="C53" t="inlineStr">
        <is>
          <t>Indice de Gini (Inégalités de revenus)</t>
        </is>
      </c>
      <c r="D53" t="inlineStr">
        <is>
          <t>Gini index (income inequality)</t>
        </is>
      </c>
    </row>
    <row r="54">
      <c r="A54" t="inlineStr">
        <is>
          <t>D05</t>
        </is>
      </c>
      <c r="B54" t="inlineStr">
        <is>
          <t>D05S37</t>
        </is>
      </c>
      <c r="C54" t="inlineStr">
        <is>
          <t>Accès à l'eau potable salubre</t>
        </is>
      </c>
      <c r="D54" t="inlineStr">
        <is>
          <t>Access to safely managed drinking water</t>
        </is>
      </c>
    </row>
    <row r="55">
      <c r="A55" t="inlineStr">
        <is>
          <t>D05</t>
        </is>
      </c>
      <c r="B55" t="inlineStr">
        <is>
          <t>D05S38</t>
        </is>
      </c>
      <c r="C55" t="inlineStr">
        <is>
          <t>Accès à l'assainissement amélioré</t>
        </is>
      </c>
      <c r="D55" t="inlineStr">
        <is>
          <t>Access to improved sanitation</t>
        </is>
      </c>
    </row>
    <row r="56">
      <c r="A56" t="inlineStr">
        <is>
          <t>D05</t>
        </is>
      </c>
      <c r="B56" t="inlineStr">
        <is>
          <t>D05S39</t>
        </is>
      </c>
      <c r="C56" t="inlineStr">
        <is>
          <t>Population urbaine vivant dans des taudis</t>
        </is>
      </c>
      <c r="D56" t="inlineStr">
        <is>
          <t>Urban population living in slums</t>
        </is>
      </c>
    </row>
    <row r="57">
      <c r="A57" t="inlineStr">
        <is>
          <t>D05</t>
        </is>
      </c>
      <c r="B57" t="inlineStr">
        <is>
          <t>D05S40</t>
        </is>
      </c>
      <c r="C57" t="inlineStr">
        <is>
          <t>Accès à un logement décent</t>
        </is>
      </c>
      <c r="D57" t="inlineStr">
        <is>
          <t>Access to adequate housing</t>
        </is>
      </c>
    </row>
    <row r="58">
      <c r="A58" t="inlineStr">
        <is>
          <t>D05</t>
        </is>
      </c>
      <c r="B58" t="inlineStr">
        <is>
          <t>D05S41</t>
        </is>
      </c>
      <c r="C58" t="inlineStr">
        <is>
          <t>Accès à l'eau (Pays en transition/fragiles)</t>
        </is>
      </c>
      <c r="D58" t="inlineStr">
        <is>
          <t>Access to water (transition/fragile countries)</t>
        </is>
      </c>
    </row>
    <row r="59">
      <c r="A59" t="inlineStr">
        <is>
          <t>D06</t>
        </is>
      </c>
      <c r="B59" t="inlineStr">
        <is>
          <t>D06S42</t>
        </is>
      </c>
      <c r="C59" t="inlineStr">
        <is>
          <t>Taux net de scolarisation (Primaire)</t>
        </is>
      </c>
      <c r="D59" t="inlineStr">
        <is>
          <t>Net enrolment rate (primary)</t>
        </is>
      </c>
    </row>
    <row r="60">
      <c r="A60" t="inlineStr">
        <is>
          <t>D06</t>
        </is>
      </c>
      <c r="B60" t="inlineStr">
        <is>
          <t>D06S43</t>
        </is>
      </c>
      <c r="C60" t="inlineStr">
        <is>
          <t>Taux net de scolarisation (Secondaire)</t>
        </is>
      </c>
      <c r="D60" t="inlineStr">
        <is>
          <t>Net enrolment rate (secondary)</t>
        </is>
      </c>
    </row>
    <row r="61">
      <c r="A61" t="inlineStr">
        <is>
          <t>D06</t>
        </is>
      </c>
      <c r="B61" t="inlineStr">
        <is>
          <t>D06S44</t>
        </is>
      </c>
      <c r="C61" t="inlineStr">
        <is>
          <t>Taux de scolarisation pré-primaire</t>
        </is>
      </c>
      <c r="D61" t="inlineStr">
        <is>
          <t>Pre-primary enrolment rate</t>
        </is>
      </c>
    </row>
    <row r="62">
      <c r="A62" t="inlineStr">
        <is>
          <t>D06</t>
        </is>
      </c>
      <c r="B62" t="inlineStr">
        <is>
          <t>D06S45</t>
        </is>
      </c>
      <c r="C62" t="inlineStr">
        <is>
          <t>Proportion de diplômés en STEM</t>
        </is>
      </c>
      <c r="D62" t="inlineStr">
        <is>
          <t>Share of graduates in STEM</t>
        </is>
      </c>
    </row>
    <row r="63">
      <c r="A63" t="inlineStr">
        <is>
          <t>D06</t>
        </is>
      </c>
      <c r="B63" t="inlineStr">
        <is>
          <t>D06S46</t>
        </is>
      </c>
      <c r="C63" t="inlineStr">
        <is>
          <t>Taux de compétence minimale (Lecture/Maths)</t>
        </is>
      </c>
      <c r="D63" t="inlineStr">
        <is>
          <t>Minimum proficiency level (reading/mathematics)</t>
        </is>
      </c>
    </row>
    <row r="64">
      <c r="A64" t="inlineStr">
        <is>
          <t>D06</t>
        </is>
      </c>
      <c r="B64" t="inlineStr">
        <is>
          <t>D06S47</t>
        </is>
      </c>
      <c r="C64" t="inlineStr">
        <is>
          <t>Ratio Élèves / Enseignant qualifié</t>
        </is>
      </c>
      <c r="D64" t="inlineStr">
        <is>
          <t>Pupil-to-qualified-teacher ratio</t>
        </is>
      </c>
    </row>
    <row r="65">
      <c r="A65" t="inlineStr">
        <is>
          <t>D06</t>
        </is>
      </c>
      <c r="B65" t="inlineStr">
        <is>
          <t>D06S48</t>
        </is>
      </c>
      <c r="C65" t="inlineStr">
        <is>
          <t>Taux brut de scolarisation (Supérieur)</t>
        </is>
      </c>
      <c r="D65" t="inlineStr">
        <is>
          <t>Gross enrolment rate (tertiary)</t>
        </is>
      </c>
    </row>
    <row r="66">
      <c r="A66" t="inlineStr">
        <is>
          <t>D07</t>
        </is>
      </c>
      <c r="B66" t="inlineStr">
        <is>
          <t>D07S49</t>
        </is>
      </c>
      <c r="C66" t="inlineStr">
        <is>
          <t>Accès aux soins de santé primaires</t>
        </is>
      </c>
      <c r="D66" t="inlineStr">
        <is>
          <t>Access to primary health care</t>
        </is>
      </c>
    </row>
    <row r="67">
      <c r="A67" t="inlineStr">
        <is>
          <t>D07</t>
        </is>
      </c>
      <c r="B67" t="inlineStr">
        <is>
          <t>D07S50</t>
        </is>
      </c>
      <c r="C67" t="inlineStr">
        <is>
          <t>Taux de mortalité maternelle</t>
        </is>
      </c>
      <c r="D67" t="inlineStr">
        <is>
          <t>Maternal mortality ratio</t>
        </is>
      </c>
    </row>
    <row r="68">
      <c r="A68" t="inlineStr">
        <is>
          <t>D07</t>
        </is>
      </c>
      <c r="B68" t="inlineStr">
        <is>
          <t>D07S51</t>
        </is>
      </c>
      <c r="C68" t="inlineStr">
        <is>
          <t>Taux de mortalité infantile (&lt;5 ans)</t>
        </is>
      </c>
      <c r="D68" t="inlineStr">
        <is>
          <t>Under-five mortality rate</t>
        </is>
      </c>
    </row>
    <row r="69">
      <c r="A69" t="inlineStr">
        <is>
          <t>D07</t>
        </is>
      </c>
      <c r="B69" t="inlineStr">
        <is>
          <t>D07S52</t>
        </is>
      </c>
      <c r="C69" t="inlineStr">
        <is>
          <t>Incidence VIH / Couverture ARV</t>
        </is>
      </c>
      <c r="D69" t="inlineStr">
        <is>
          <t>HIV incidence / ART coverage</t>
        </is>
      </c>
    </row>
    <row r="70">
      <c r="A70" t="inlineStr">
        <is>
          <t>D07</t>
        </is>
      </c>
      <c r="B70" t="inlineStr">
        <is>
          <t>D07S53</t>
        </is>
      </c>
      <c r="C70" t="inlineStr">
        <is>
          <t>Incidence Paludisme</t>
        </is>
      </c>
      <c r="D70" t="inlineStr">
        <is>
          <t>Malaria incidence</t>
        </is>
      </c>
    </row>
    <row r="71">
      <c r="A71" t="inlineStr">
        <is>
          <t>D07</t>
        </is>
      </c>
      <c r="B71" t="inlineStr">
        <is>
          <t>D07S54</t>
        </is>
      </c>
      <c r="C71" t="inlineStr">
        <is>
          <t>Indice de Couverture Sanitaire Universelle</t>
        </is>
      </c>
      <c r="D71" t="inlineStr">
        <is>
          <t>Universal Health Coverage (UHC) service coverage index</t>
        </is>
      </c>
    </row>
    <row r="72">
      <c r="A72" t="inlineStr">
        <is>
          <t>D08</t>
        </is>
      </c>
      <c r="B72" t="inlineStr">
        <is>
          <t>D08S55</t>
        </is>
      </c>
      <c r="C72" t="inlineStr">
        <is>
          <t>Femmes dans les instances décisionnelles</t>
        </is>
      </c>
      <c r="D72" t="inlineStr">
        <is>
          <t>Women in decision-making bodies</t>
        </is>
      </c>
    </row>
    <row r="73">
      <c r="A73" t="inlineStr">
        <is>
          <t>D08</t>
        </is>
      </c>
      <c r="B73" t="inlineStr">
        <is>
          <t>D08S56</t>
        </is>
      </c>
      <c r="C73" t="inlineStr">
        <is>
          <t>Droits fonciers et propriété des femmes</t>
        </is>
      </c>
      <c r="D73" t="inlineStr">
        <is>
          <t>Women's land and property rights</t>
        </is>
      </c>
    </row>
    <row r="74">
      <c r="A74" t="inlineStr">
        <is>
          <t>D08</t>
        </is>
      </c>
      <c r="B74" t="inlineStr">
        <is>
          <t>D08S57</t>
        </is>
      </c>
      <c r="C74" t="inlineStr">
        <is>
          <t>Accès au financement (Femmes entrepreneurs)</t>
        </is>
      </c>
      <c r="D74" t="inlineStr">
        <is>
          <t>Access to finance (women entrepreneurs)</t>
        </is>
      </c>
    </row>
    <row r="75">
      <c r="A75" t="inlineStr">
        <is>
          <t>D08</t>
        </is>
      </c>
      <c r="B75" t="inlineStr">
        <is>
          <t>D08S58</t>
        </is>
      </c>
      <c r="C75" t="inlineStr">
        <is>
          <t>Prévalence des Violences Basées sur le Genre</t>
        </is>
      </c>
      <c r="D75" t="inlineStr">
        <is>
          <t>Prevalence of gender-based violence</t>
        </is>
      </c>
    </row>
    <row r="76">
      <c r="A76" t="inlineStr">
        <is>
          <t>D08</t>
        </is>
      </c>
      <c r="B76" t="inlineStr">
        <is>
          <t>D08S59</t>
        </is>
      </c>
      <c r="C76" t="inlineStr">
        <is>
          <t>Mutilations Génitales Féminines (MGF)</t>
        </is>
      </c>
      <c r="D76" t="inlineStr">
        <is>
          <t>Female genital mutilation (FGM)</t>
        </is>
      </c>
    </row>
    <row r="77">
      <c r="A77" t="inlineStr">
        <is>
          <t>D08</t>
        </is>
      </c>
      <c r="B77" t="inlineStr">
        <is>
          <t>D08S60</t>
        </is>
      </c>
      <c r="C77" t="inlineStr">
        <is>
          <t>Temps de travail domestique non rémunéré</t>
        </is>
      </c>
      <c r="D77" t="inlineStr">
        <is>
          <t>Time spent on unpaid domestic work</t>
        </is>
      </c>
    </row>
    <row r="78">
      <c r="A78" t="inlineStr">
        <is>
          <t>D09</t>
        </is>
      </c>
      <c r="B78" t="inlineStr">
        <is>
          <t>D09S61</t>
        </is>
      </c>
      <c r="C78" t="inlineStr">
        <is>
          <t>Pertes économiques dues aux catastrophes</t>
        </is>
      </c>
      <c r="D78" t="inlineStr">
        <is>
          <t>Economic losses due to disasters</t>
        </is>
      </c>
    </row>
    <row r="79">
      <c r="A79" t="inlineStr">
        <is>
          <t>D09</t>
        </is>
      </c>
      <c r="B79" t="inlineStr">
        <is>
          <t>D09S62</t>
        </is>
      </c>
      <c r="C79" t="inlineStr">
        <is>
          <t>Couverture forestière</t>
        </is>
      </c>
      <c r="D79" t="inlineStr">
        <is>
          <t>Forest cover</t>
        </is>
      </c>
    </row>
    <row r="80">
      <c r="A80" t="inlineStr">
        <is>
          <t>D09</t>
        </is>
      </c>
      <c r="B80" t="inlineStr">
        <is>
          <t>D09S63</t>
        </is>
      </c>
      <c r="C80" t="inlineStr">
        <is>
          <t>Ménages avec résilience climatique renforcée</t>
        </is>
      </c>
      <c r="D80" t="inlineStr">
        <is>
          <t>Households with strengthened climate resilience</t>
        </is>
      </c>
    </row>
    <row r="81">
      <c r="A81" t="inlineStr">
        <is>
          <t>D09</t>
        </is>
      </c>
      <c r="B81" t="inlineStr">
        <is>
          <t>D09S64</t>
        </is>
      </c>
      <c r="C81" t="inlineStr">
        <is>
          <t>Finance Climatique mobilisée</t>
        </is>
      </c>
      <c r="D81" t="inlineStr">
        <is>
          <t>Climate finance mobilized</t>
        </is>
      </c>
    </row>
    <row r="82">
      <c r="A82" t="inlineStr">
        <is>
          <t>D09</t>
        </is>
      </c>
      <c r="B82" t="inlineStr">
        <is>
          <t>D09S65</t>
        </is>
      </c>
      <c r="C82" t="inlineStr">
        <is>
          <t>Pollution marine (Plastiques/Eutrophisation)</t>
        </is>
      </c>
      <c r="D82" t="inlineStr">
        <is>
          <t>Marine pollution (plastics/eutrophication)</t>
        </is>
      </c>
    </row>
    <row r="83">
      <c r="A83" t="inlineStr">
        <is>
          <t>D10</t>
        </is>
      </c>
      <c r="B83" t="inlineStr">
        <is>
          <t>D10S66</t>
        </is>
      </c>
      <c r="C83" t="inlineStr">
        <is>
          <t>Score de Perception de la Corruption (IPC)</t>
        </is>
      </c>
      <c r="D83" t="inlineStr">
        <is>
          <t>Corruption Perceptions Index (CPI) score</t>
        </is>
      </c>
    </row>
    <row r="84">
      <c r="A84" t="inlineStr">
        <is>
          <t>D10</t>
        </is>
      </c>
      <c r="B84" t="inlineStr">
        <is>
          <t>D10S67</t>
        </is>
      </c>
      <c r="C84" t="inlineStr">
        <is>
          <t>Flux Financiers Illicites (% PIB)</t>
        </is>
      </c>
      <c r="D84" t="inlineStr">
        <is>
          <t>Illicit financial flows (% of GDP)</t>
        </is>
      </c>
    </row>
    <row r="85">
      <c r="A85" t="inlineStr">
        <is>
          <t>D10</t>
        </is>
      </c>
      <c r="B85" t="inlineStr">
        <is>
          <t>D10S68</t>
        </is>
      </c>
      <c r="C85" t="inlineStr">
        <is>
          <t>Perception d'indépendance de la justice</t>
        </is>
      </c>
      <c r="D85" t="inlineStr">
        <is>
          <t>Perceived independence of the judiciary</t>
        </is>
      </c>
    </row>
    <row r="86">
      <c r="A86" t="inlineStr">
        <is>
          <t>D10</t>
        </is>
      </c>
      <c r="B86" t="inlineStr">
        <is>
          <t>D10S69</t>
        </is>
      </c>
      <c r="C86" t="inlineStr">
        <is>
          <t>Ratio recettes fiscales / PIB</t>
        </is>
      </c>
      <c r="D86" t="inlineStr">
        <is>
          <t>Tax revenue-to-GDP ratio</t>
        </is>
      </c>
    </row>
    <row r="87">
      <c r="A87" t="inlineStr">
        <is>
          <t>D10</t>
        </is>
      </c>
      <c r="B87" t="inlineStr">
        <is>
          <t>D10S70</t>
        </is>
      </c>
      <c r="C87" t="inlineStr">
        <is>
          <t>Taux d'homicide volontaire</t>
        </is>
      </c>
      <c r="D87" t="inlineStr">
        <is>
          <t>Intentional homicide rate</t>
        </is>
      </c>
    </row>
    <row r="88">
      <c r="A88" t="inlineStr">
        <is>
          <t>D11</t>
        </is>
      </c>
      <c r="B88" t="inlineStr">
        <is>
          <t>D11S71</t>
        </is>
      </c>
      <c r="C88" t="inlineStr">
        <is>
          <t>Valeur ajoutée de l'économie bleue (VAB)</t>
        </is>
      </c>
      <c r="D88" t="inlineStr">
        <is>
          <t>Blue economy value added (GVA)</t>
        </is>
      </c>
    </row>
    <row r="89">
      <c r="A89" t="inlineStr">
        <is>
          <t>D11</t>
        </is>
      </c>
      <c r="B89" t="inlineStr">
        <is>
          <t>D11S72</t>
        </is>
      </c>
      <c r="C89" t="inlineStr">
        <is>
          <t>Emplois liés à l'économie bleue</t>
        </is>
      </c>
      <c r="D89" t="inlineStr">
        <is>
          <t>Blue economy jobs</t>
        </is>
      </c>
    </row>
    <row r="90">
      <c r="A90" t="inlineStr">
        <is>
          <t>D11</t>
        </is>
      </c>
      <c r="B90" t="inlineStr">
        <is>
          <t>D11S73</t>
        </is>
      </c>
      <c r="C90" t="inlineStr">
        <is>
          <t>Aires marines protégées (% zones territoriales)</t>
        </is>
      </c>
      <c r="D90" t="inlineStr">
        <is>
          <t>Marine protected areas (% of territorial waters)</t>
        </is>
      </c>
    </row>
    <row r="91">
      <c r="A91" t="inlineStr">
        <is>
          <t>D11</t>
        </is>
      </c>
      <c r="B91" t="inlineStr">
        <is>
          <t>D11S74</t>
        </is>
      </c>
      <c r="C91" t="inlineStr">
        <is>
          <t>Pénétration de l'énergie bleue</t>
        </is>
      </c>
      <c r="D91" t="inlineStr">
        <is>
          <t>Blue energy penetration</t>
        </is>
      </c>
    </row>
    <row r="92">
      <c r="A92" t="inlineStr">
        <is>
          <t>D11</t>
        </is>
      </c>
      <c r="B92" t="inlineStr">
        <is>
          <t>D11S75</t>
        </is>
      </c>
      <c r="C92" t="inlineStr">
        <is>
          <t>Stocks de poissons durables</t>
        </is>
      </c>
      <c r="D92" t="inlineStr">
        <is>
          <t>Sustainable fish stocks</t>
        </is>
      </c>
    </row>
    <row r="93">
      <c r="A93" t="inlineStr">
        <is>
          <t>D12</t>
        </is>
      </c>
      <c r="B93" t="inlineStr">
        <is>
          <t>D12S76</t>
        </is>
      </c>
      <c r="C93" t="inlineStr">
        <is>
          <t>Ratio recettes fiscales / PIB</t>
        </is>
      </c>
      <c r="D93" t="inlineStr">
        <is>
          <t>Tax revenue-to-GDP ratio</t>
        </is>
      </c>
    </row>
    <row r="94">
      <c r="A94" t="inlineStr">
        <is>
          <t>D12</t>
        </is>
      </c>
      <c r="B94" t="inlineStr">
        <is>
          <t>D12S77</t>
        </is>
      </c>
      <c r="C94" t="inlineStr">
        <is>
          <t>Flux financiers illicites (% PIB)</t>
        </is>
      </c>
      <c r="D94" t="inlineStr">
        <is>
          <t>Illicit financial flows (% of GDP)</t>
        </is>
      </c>
    </row>
    <row r="95">
      <c r="A95" t="inlineStr">
        <is>
          <t>D12</t>
        </is>
      </c>
      <c r="B95" t="inlineStr">
        <is>
          <t>D12S78</t>
        </is>
      </c>
      <c r="C95" t="inlineStr">
        <is>
          <t>Part du budget financé par impôts nationaux</t>
        </is>
      </c>
      <c r="D95" t="inlineStr">
        <is>
          <t>Share of budget financed by domestic taxes</t>
        </is>
      </c>
    </row>
    <row r="96">
      <c r="A96" t="inlineStr">
        <is>
          <t>D12</t>
        </is>
      </c>
      <c r="B96" t="inlineStr">
        <is>
          <t>D12S79</t>
        </is>
      </c>
      <c r="C96" t="inlineStr">
        <is>
          <t>Envois de fonds migrants (% PIB)</t>
        </is>
      </c>
      <c r="D96" t="inlineStr">
        <is>
          <t>Migrant remittances (% of GDP)</t>
        </is>
      </c>
    </row>
    <row r="97">
      <c r="A97" t="inlineStr">
        <is>
          <t>D12</t>
        </is>
      </c>
      <c r="B97" t="inlineStr">
        <is>
          <t>D12S80</t>
        </is>
      </c>
      <c r="C97" t="inlineStr">
        <is>
          <t>Service de la dette (% exportations)</t>
        </is>
      </c>
      <c r="D97" t="inlineStr">
        <is>
          <t>Debt service (% of exports)</t>
        </is>
      </c>
    </row>
    <row r="98"/>
    <row r="99">
      <c r="A99" s="5" t="inlineStr">
        <is>
          <t>Pays (ISO3)</t>
        </is>
      </c>
    </row>
    <row r="100">
      <c r="A100" s="6" t="inlineStr">
        <is>
          <t>ISO3</t>
        </is>
      </c>
      <c r="B100" s="6" t="inlineStr">
        <is>
          <t>Nom_fr</t>
        </is>
      </c>
      <c r="C100" s="6" t="inlineStr">
        <is>
          <t>Nom_en</t>
        </is>
      </c>
      <c r="D100" s="6" t="n"/>
    </row>
    <row r="101">
      <c r="A101" t="inlineStr">
        <is>
          <t>AGO</t>
        </is>
      </c>
      <c r="B101" t="inlineStr">
        <is>
          <t>Angola</t>
        </is>
      </c>
      <c r="C101" t="inlineStr">
        <is>
          <t>Angola</t>
        </is>
      </c>
    </row>
    <row r="102">
      <c r="A102" t="inlineStr">
        <is>
          <t>BDI</t>
        </is>
      </c>
      <c r="B102" t="inlineStr">
        <is>
          <t>Burundi</t>
        </is>
      </c>
      <c r="C102" t="inlineStr">
        <is>
          <t>Burundi</t>
        </is>
      </c>
    </row>
    <row r="103">
      <c r="A103" t="inlineStr">
        <is>
          <t>BEN</t>
        </is>
      </c>
      <c r="B103" t="inlineStr">
        <is>
          <t>Bénin</t>
        </is>
      </c>
      <c r="C103" t="inlineStr">
        <is>
          <t>Benin</t>
        </is>
      </c>
    </row>
    <row r="104">
      <c r="A104" t="inlineStr">
        <is>
          <t>BFA</t>
        </is>
      </c>
      <c r="B104" t="inlineStr">
        <is>
          <t>Burkina Faso</t>
        </is>
      </c>
      <c r="C104" t="inlineStr">
        <is>
          <t>Burkina Faso</t>
        </is>
      </c>
    </row>
    <row r="105">
      <c r="A105" t="inlineStr">
        <is>
          <t>BWA</t>
        </is>
      </c>
      <c r="B105" t="inlineStr">
        <is>
          <t>Botswana</t>
        </is>
      </c>
      <c r="C105" t="inlineStr">
        <is>
          <t>Botswana</t>
        </is>
      </c>
    </row>
    <row r="106">
      <c r="A106" t="inlineStr">
        <is>
          <t>CAF</t>
        </is>
      </c>
      <c r="B106" t="inlineStr">
        <is>
          <t>République centrafricaine</t>
        </is>
      </c>
      <c r="C106" t="inlineStr">
        <is>
          <t>Central African Republic</t>
        </is>
      </c>
    </row>
    <row r="107">
      <c r="A107" t="inlineStr">
        <is>
          <t>CIV</t>
        </is>
      </c>
      <c r="B107" t="inlineStr">
        <is>
          <t>Côte d'Ivoire</t>
        </is>
      </c>
      <c r="C107" t="inlineStr">
        <is>
          <t>Côte d'Ivoire</t>
        </is>
      </c>
    </row>
    <row r="108">
      <c r="A108" t="inlineStr">
        <is>
          <t>CMR</t>
        </is>
      </c>
      <c r="B108" t="inlineStr">
        <is>
          <t>Cameroun</t>
        </is>
      </c>
      <c r="C108" t="inlineStr">
        <is>
          <t>Cameroon</t>
        </is>
      </c>
    </row>
    <row r="109">
      <c r="A109" t="inlineStr">
        <is>
          <t>COD</t>
        </is>
      </c>
      <c r="B109" t="inlineStr">
        <is>
          <t>République démocratique du Congo</t>
        </is>
      </c>
      <c r="C109" t="inlineStr">
        <is>
          <t>Democratic Republic of the Congo</t>
        </is>
      </c>
    </row>
    <row r="110">
      <c r="A110" t="inlineStr">
        <is>
          <t>COG</t>
        </is>
      </c>
      <c r="B110" t="inlineStr">
        <is>
          <t>Congo</t>
        </is>
      </c>
      <c r="C110" t="inlineStr">
        <is>
          <t>Republic of the Congo</t>
        </is>
      </c>
    </row>
    <row r="111">
      <c r="A111" t="inlineStr">
        <is>
          <t>COM</t>
        </is>
      </c>
      <c r="B111" t="inlineStr">
        <is>
          <t>Comores</t>
        </is>
      </c>
      <c r="C111" t="inlineStr">
        <is>
          <t>Comoros</t>
        </is>
      </c>
    </row>
    <row r="112">
      <c r="A112" t="inlineStr">
        <is>
          <t>CPV</t>
        </is>
      </c>
      <c r="B112" t="inlineStr">
        <is>
          <t>Cabo Verde</t>
        </is>
      </c>
      <c r="C112" t="inlineStr">
        <is>
          <t>Cabo Verde</t>
        </is>
      </c>
    </row>
    <row r="113">
      <c r="A113" t="inlineStr">
        <is>
          <t>DJI</t>
        </is>
      </c>
      <c r="B113" t="inlineStr">
        <is>
          <t>Djibouti</t>
        </is>
      </c>
      <c r="C113" t="inlineStr">
        <is>
          <t>Djibouti</t>
        </is>
      </c>
    </row>
    <row r="114">
      <c r="A114" t="inlineStr">
        <is>
          <t>DZA</t>
        </is>
      </c>
      <c r="B114" t="inlineStr">
        <is>
          <t>Algérie</t>
        </is>
      </c>
      <c r="C114" t="inlineStr">
        <is>
          <t>Algeria</t>
        </is>
      </c>
    </row>
    <row r="115">
      <c r="A115" t="inlineStr">
        <is>
          <t>EGY</t>
        </is>
      </c>
      <c r="B115" t="inlineStr">
        <is>
          <t>Egypte</t>
        </is>
      </c>
      <c r="C115" t="inlineStr">
        <is>
          <t>Egypt</t>
        </is>
      </c>
    </row>
    <row r="116">
      <c r="A116" t="inlineStr">
        <is>
          <t>ERI</t>
        </is>
      </c>
      <c r="B116" t="inlineStr">
        <is>
          <t>Érythrée</t>
        </is>
      </c>
      <c r="C116" t="inlineStr">
        <is>
          <t>Eritrea</t>
        </is>
      </c>
    </row>
    <row r="117">
      <c r="A117" t="inlineStr">
        <is>
          <t>ETH</t>
        </is>
      </c>
      <c r="B117" t="inlineStr">
        <is>
          <t>Ethiopie</t>
        </is>
      </c>
      <c r="C117" t="inlineStr">
        <is>
          <t>Ethiopia</t>
        </is>
      </c>
    </row>
    <row r="118">
      <c r="A118" t="inlineStr">
        <is>
          <t>GAB</t>
        </is>
      </c>
      <c r="B118" t="inlineStr">
        <is>
          <t>Gabon</t>
        </is>
      </c>
      <c r="C118" t="inlineStr">
        <is>
          <t>Gabon</t>
        </is>
      </c>
    </row>
    <row r="119">
      <c r="A119" t="inlineStr">
        <is>
          <t>GHA</t>
        </is>
      </c>
      <c r="B119" t="inlineStr">
        <is>
          <t>Ghana</t>
        </is>
      </c>
      <c r="C119" t="inlineStr">
        <is>
          <t>Ghana</t>
        </is>
      </c>
    </row>
    <row r="120">
      <c r="A120" t="inlineStr">
        <is>
          <t>GIN</t>
        </is>
      </c>
      <c r="B120" t="inlineStr">
        <is>
          <t>Guinée</t>
        </is>
      </c>
      <c r="C120" t="inlineStr">
        <is>
          <t>Guinea</t>
        </is>
      </c>
    </row>
    <row r="121">
      <c r="A121" t="inlineStr">
        <is>
          <t>GMB</t>
        </is>
      </c>
      <c r="B121" t="inlineStr">
        <is>
          <t>Gambie</t>
        </is>
      </c>
      <c r="C121" t="inlineStr">
        <is>
          <t>Gambia</t>
        </is>
      </c>
    </row>
    <row r="122">
      <c r="A122" t="inlineStr">
        <is>
          <t>GNB</t>
        </is>
      </c>
      <c r="B122" t="inlineStr">
        <is>
          <t>Guinée-Bissau</t>
        </is>
      </c>
      <c r="C122" t="inlineStr">
        <is>
          <t>Guinea-Bissau</t>
        </is>
      </c>
    </row>
    <row r="123">
      <c r="A123" t="inlineStr">
        <is>
          <t>GNQ</t>
        </is>
      </c>
      <c r="B123" t="inlineStr">
        <is>
          <t>Guinée équatoriale</t>
        </is>
      </c>
      <c r="C123" t="inlineStr">
        <is>
          <t>Equatorial Guinea</t>
        </is>
      </c>
    </row>
    <row r="124">
      <c r="A124" t="inlineStr">
        <is>
          <t>KEN</t>
        </is>
      </c>
      <c r="B124" t="inlineStr">
        <is>
          <t>Kenya</t>
        </is>
      </c>
      <c r="C124" t="inlineStr">
        <is>
          <t>Kenya</t>
        </is>
      </c>
    </row>
    <row r="125">
      <c r="A125" t="inlineStr">
        <is>
          <t>LBR</t>
        </is>
      </c>
      <c r="B125" t="inlineStr">
        <is>
          <t>Libéria</t>
        </is>
      </c>
      <c r="C125" t="inlineStr">
        <is>
          <t>Liberia</t>
        </is>
      </c>
    </row>
    <row r="126">
      <c r="A126" t="inlineStr">
        <is>
          <t>LBY</t>
        </is>
      </c>
      <c r="B126" t="inlineStr">
        <is>
          <t>Libye</t>
        </is>
      </c>
      <c r="C126" t="inlineStr">
        <is>
          <t>Libya</t>
        </is>
      </c>
    </row>
    <row r="127">
      <c r="A127" t="inlineStr">
        <is>
          <t>LSO</t>
        </is>
      </c>
      <c r="B127" t="inlineStr">
        <is>
          <t>Lesotho</t>
        </is>
      </c>
      <c r="C127" t="inlineStr">
        <is>
          <t>Lesotho</t>
        </is>
      </c>
    </row>
    <row r="128">
      <c r="A128" t="inlineStr">
        <is>
          <t>MAR</t>
        </is>
      </c>
      <c r="B128" t="inlineStr">
        <is>
          <t>Maroc</t>
        </is>
      </c>
      <c r="C128" t="inlineStr">
        <is>
          <t>Morocco</t>
        </is>
      </c>
    </row>
    <row r="129">
      <c r="A129" t="inlineStr">
        <is>
          <t>MDG</t>
        </is>
      </c>
      <c r="B129" t="inlineStr">
        <is>
          <t>Madagascar</t>
        </is>
      </c>
      <c r="C129" t="inlineStr">
        <is>
          <t>Madagascar</t>
        </is>
      </c>
    </row>
    <row r="130">
      <c r="A130" t="inlineStr">
        <is>
          <t>MLI</t>
        </is>
      </c>
      <c r="B130" t="inlineStr">
        <is>
          <t>Mali</t>
        </is>
      </c>
      <c r="C130" t="inlineStr">
        <is>
          <t>Mali</t>
        </is>
      </c>
    </row>
    <row r="131">
      <c r="A131" t="inlineStr">
        <is>
          <t>MOZ</t>
        </is>
      </c>
      <c r="B131" t="inlineStr">
        <is>
          <t>Mozambique</t>
        </is>
      </c>
      <c r="C131" t="inlineStr">
        <is>
          <t>Mozambique</t>
        </is>
      </c>
    </row>
    <row r="132">
      <c r="A132" t="inlineStr">
        <is>
          <t>MRT</t>
        </is>
      </c>
      <c r="B132" t="inlineStr">
        <is>
          <t>Mauritanie</t>
        </is>
      </c>
      <c r="C132" t="inlineStr">
        <is>
          <t>Mauritania</t>
        </is>
      </c>
    </row>
    <row r="133">
      <c r="A133" t="inlineStr">
        <is>
          <t>MUS</t>
        </is>
      </c>
      <c r="B133" t="inlineStr">
        <is>
          <t>Île Maurice</t>
        </is>
      </c>
      <c r="C133" t="inlineStr">
        <is>
          <t>Mauritius</t>
        </is>
      </c>
    </row>
    <row r="134">
      <c r="A134" t="inlineStr">
        <is>
          <t>MWI</t>
        </is>
      </c>
      <c r="B134" t="inlineStr">
        <is>
          <t>Malawi</t>
        </is>
      </c>
      <c r="C134" t="inlineStr">
        <is>
          <t>Malawi</t>
        </is>
      </c>
    </row>
    <row r="135">
      <c r="A135" t="inlineStr">
        <is>
          <t>NAM</t>
        </is>
      </c>
      <c r="B135" t="inlineStr">
        <is>
          <t>Namibie</t>
        </is>
      </c>
      <c r="C135" t="inlineStr">
        <is>
          <t>Namibia</t>
        </is>
      </c>
    </row>
    <row r="136">
      <c r="A136" t="inlineStr">
        <is>
          <t>NER</t>
        </is>
      </c>
      <c r="B136" t="inlineStr">
        <is>
          <t>Niger</t>
        </is>
      </c>
      <c r="C136" t="inlineStr">
        <is>
          <t>Niger</t>
        </is>
      </c>
    </row>
    <row r="137">
      <c r="A137" t="inlineStr">
        <is>
          <t>NGA</t>
        </is>
      </c>
      <c r="B137" t="inlineStr">
        <is>
          <t>Nigeria</t>
        </is>
      </c>
      <c r="C137" t="inlineStr">
        <is>
          <t>Nigeria</t>
        </is>
      </c>
    </row>
    <row r="138">
      <c r="A138" t="inlineStr">
        <is>
          <t>RWA</t>
        </is>
      </c>
      <c r="B138" t="inlineStr">
        <is>
          <t>Rwanda</t>
        </is>
      </c>
      <c r="C138" t="inlineStr">
        <is>
          <t>Rwanda</t>
        </is>
      </c>
    </row>
    <row r="139">
      <c r="A139" t="inlineStr">
        <is>
          <t>SDN</t>
        </is>
      </c>
      <c r="B139" t="inlineStr">
        <is>
          <t>Soudan</t>
        </is>
      </c>
      <c r="C139" t="inlineStr">
        <is>
          <t>Sudan</t>
        </is>
      </c>
    </row>
    <row r="140">
      <c r="A140" t="inlineStr">
        <is>
          <t>SEN</t>
        </is>
      </c>
      <c r="B140" t="inlineStr">
        <is>
          <t>Sénégal</t>
        </is>
      </c>
      <c r="C140" t="inlineStr">
        <is>
          <t>Senegal</t>
        </is>
      </c>
    </row>
    <row r="141">
      <c r="A141" t="inlineStr">
        <is>
          <t>SLE</t>
        </is>
      </c>
      <c r="B141" t="inlineStr">
        <is>
          <t>Sierra Leone</t>
        </is>
      </c>
      <c r="C141" t="inlineStr">
        <is>
          <t>Sierra Leone</t>
        </is>
      </c>
    </row>
    <row r="142">
      <c r="A142" t="inlineStr">
        <is>
          <t>SOM</t>
        </is>
      </c>
      <c r="B142" t="inlineStr">
        <is>
          <t>Somalie</t>
        </is>
      </c>
      <c r="C142" t="inlineStr">
        <is>
          <t>Somalia</t>
        </is>
      </c>
    </row>
    <row r="143">
      <c r="A143" t="inlineStr">
        <is>
          <t>SSD</t>
        </is>
      </c>
      <c r="B143" t="inlineStr">
        <is>
          <t>Soudan du Sud</t>
        </is>
      </c>
      <c r="C143" t="inlineStr">
        <is>
          <t>South Sudan</t>
        </is>
      </c>
    </row>
    <row r="144">
      <c r="A144" t="inlineStr">
        <is>
          <t>STP</t>
        </is>
      </c>
      <c r="B144" t="inlineStr">
        <is>
          <t>Sao Tomé-et-Principe</t>
        </is>
      </c>
      <c r="C144" t="inlineStr">
        <is>
          <t>Sao Tome and Principe</t>
        </is>
      </c>
    </row>
    <row r="145">
      <c r="A145" t="inlineStr">
        <is>
          <t>SWZ</t>
        </is>
      </c>
      <c r="B145" t="inlineStr">
        <is>
          <t>Eswatini</t>
        </is>
      </c>
      <c r="C145" t="inlineStr">
        <is>
          <t>Eswatini</t>
        </is>
      </c>
    </row>
    <row r="146">
      <c r="A146" t="inlineStr">
        <is>
          <t>SYC</t>
        </is>
      </c>
      <c r="B146" t="inlineStr">
        <is>
          <t>Seychelles</t>
        </is>
      </c>
      <c r="C146" t="inlineStr">
        <is>
          <t>Seychelles</t>
        </is>
      </c>
    </row>
    <row r="147">
      <c r="A147" t="inlineStr">
        <is>
          <t>TCD</t>
        </is>
      </c>
      <c r="B147" t="inlineStr">
        <is>
          <t>Tchad</t>
        </is>
      </c>
      <c r="C147" t="inlineStr">
        <is>
          <t>Chad</t>
        </is>
      </c>
    </row>
    <row r="148">
      <c r="A148" t="inlineStr">
        <is>
          <t>TGO</t>
        </is>
      </c>
      <c r="B148" t="inlineStr">
        <is>
          <t>Togo</t>
        </is>
      </c>
      <c r="C148" t="inlineStr">
        <is>
          <t>Togo</t>
        </is>
      </c>
    </row>
    <row r="149">
      <c r="A149" t="inlineStr">
        <is>
          <t>TUN</t>
        </is>
      </c>
      <c r="B149" t="inlineStr">
        <is>
          <t>Tunisie</t>
        </is>
      </c>
      <c r="C149" t="inlineStr">
        <is>
          <t>Tunisia</t>
        </is>
      </c>
    </row>
    <row r="150">
      <c r="A150" t="inlineStr">
        <is>
          <t>TZA</t>
        </is>
      </c>
      <c r="B150" t="inlineStr">
        <is>
          <t>République-Unie de Tanzanie</t>
        </is>
      </c>
      <c r="C150" t="inlineStr">
        <is>
          <t>Tanzania</t>
        </is>
      </c>
    </row>
    <row r="151">
      <c r="A151" t="inlineStr">
        <is>
          <t>UGA</t>
        </is>
      </c>
      <c r="B151" t="inlineStr">
        <is>
          <t>Ouganda</t>
        </is>
      </c>
      <c r="C151" t="inlineStr">
        <is>
          <t>Uganda</t>
        </is>
      </c>
    </row>
    <row r="152">
      <c r="A152" t="inlineStr">
        <is>
          <t>ZAF</t>
        </is>
      </c>
      <c r="B152" t="inlineStr">
        <is>
          <t>Afrique du Sud</t>
        </is>
      </c>
      <c r="C152" t="inlineStr">
        <is>
          <t>South Africa</t>
        </is>
      </c>
    </row>
    <row r="153">
      <c r="A153" t="inlineStr">
        <is>
          <t>ZMB</t>
        </is>
      </c>
      <c r="B153" t="inlineStr">
        <is>
          <t>Zambie</t>
        </is>
      </c>
      <c r="C153" t="inlineStr">
        <is>
          <t>Zambia</t>
        </is>
      </c>
    </row>
    <row r="154">
      <c r="A154" t="inlineStr">
        <is>
          <t>ZWE</t>
        </is>
      </c>
      <c r="B154" t="inlineStr">
        <is>
          <t>Zimbabwe</t>
        </is>
      </c>
      <c r="C154" t="inlineStr">
        <is>
          <t>Zimbabwe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26" customWidth="1" min="5" max="5"/>
    <col width="8" customWidth="1" min="6" max="6"/>
    <col width="14" customWidth="1" min="7" max="7"/>
    <col width="16" customWidth="1" min="8" max="8"/>
    <col width="30" customWidth="1" min="9" max="9"/>
    <col width="20" customWidth="1" min="10" max="10"/>
    <col width="10" customWidth="1" min="11" max="11"/>
    <col width="30" customWidth="1" min="12" max="12"/>
    <col width="35" customWidth="1" min="13" max="13"/>
    <col width="35" customWidth="1" min="14" max="14"/>
    <col width="14" customWidth="1" min="15" max="15"/>
    <col width="28" customWidth="1" min="16" max="16"/>
    <col width="20" customWidth="1" min="17" max="17"/>
    <col width="28" customWidth="1" min="18" max="18"/>
    <col width="20" customWidth="1" min="19" max="19"/>
    <col width="24" customWidth="1" min="20" max="20"/>
    <col width="24" customWidth="1" min="21" max="21"/>
    <col width="24" customWidth="1" min="22" max="22"/>
    <col width="22" customWidth="1" min="23" max="23"/>
    <col width="18" customWidth="1" min="24" max="24"/>
    <col width="16" customWidth="1" min="25" max="25"/>
    <col width="18" customWidth="1" min="26" max="26"/>
  </cols>
  <sheetData>
    <row r="1">
      <c r="A1" s="6" t="inlineStr">
        <is>
          <t>organisation</t>
        </is>
      </c>
      <c r="B1" s="6" t="inlineStr">
        <is>
          <t>pays_iso3</t>
        </is>
      </c>
      <c r="C1" s="6" t="inlineStr">
        <is>
          <t>type_acteur</t>
        </is>
      </c>
      <c r="D1" s="6" t="inlineStr">
        <is>
          <t>fonction</t>
        </is>
      </c>
      <c r="E1" s="6" t="inlineStr">
        <is>
          <t>email</t>
        </is>
      </c>
      <c r="F1" s="6" t="inlineStr">
        <is>
          <t>lang</t>
        </is>
      </c>
      <c r="G1" s="6" t="inlineStr">
        <is>
          <t>scope</t>
        </is>
      </c>
      <c r="H1" s="6" t="inlineStr">
        <is>
          <t>scope_other</t>
        </is>
      </c>
      <c r="I1" s="6" t="inlineStr">
        <is>
          <t>preselection_domains</t>
        </is>
      </c>
      <c r="J1" s="6" t="inlineStr">
        <is>
          <t>nb_preselection_domains</t>
        </is>
      </c>
      <c r="K1" s="6" t="inlineStr">
        <is>
          <t>nb_stats</t>
        </is>
      </c>
      <c r="L1" s="6" t="inlineStr">
        <is>
          <t>stats_list</t>
        </is>
      </c>
      <c r="M1" s="6" t="inlineStr">
        <is>
          <t>selected_by_domain_json</t>
        </is>
      </c>
      <c r="N1" s="6" t="inlineStr">
        <is>
          <t>scoring_json</t>
        </is>
      </c>
      <c r="O1" s="6" t="inlineStr">
        <is>
          <t>scoring_version</t>
        </is>
      </c>
      <c r="P1" s="6" t="inlineStr">
        <is>
          <t>quality_expectations</t>
        </is>
      </c>
      <c r="Q1" s="6" t="inlineStr">
        <is>
          <t>quality_other</t>
        </is>
      </c>
      <c r="R1" s="6" t="inlineStr">
        <is>
          <t>dissemination_channels</t>
        </is>
      </c>
      <c r="S1" s="6" t="inlineStr">
        <is>
          <t>dissemination_other</t>
        </is>
      </c>
      <c r="T1" s="6" t="inlineStr">
        <is>
          <t>comment_1</t>
        </is>
      </c>
      <c r="U1" s="6" t="inlineStr">
        <is>
          <t>missing_indicators</t>
        </is>
      </c>
      <c r="V1" s="6" t="inlineStr">
        <is>
          <t>support_needs</t>
        </is>
      </c>
      <c r="W1" s="6" t="inlineStr">
        <is>
          <t>submitted_at_utc</t>
        </is>
      </c>
      <c r="X1" s="6" t="inlineStr">
        <is>
          <t>submission_id</t>
        </is>
      </c>
      <c r="Y1" s="11" t="inlineStr">
        <is>
          <t>flag_first_email</t>
        </is>
      </c>
      <c r="Z1" s="11" t="inlineStr">
        <is>
          <t>flag_email_duplique</t>
        </is>
      </c>
    </row>
    <row r="2">
      <c r="Y2" s="13">
        <f>IF($E2="","",IF(COUNTIF($E$2:$E2,$E2)=1,1,0))</f>
        <v/>
      </c>
      <c r="Z2" s="13">
        <f>IF($E2="","",IF(COUNTIF($E$2:$E$5001,$E2)&gt;1,1,0))</f>
        <v/>
      </c>
    </row>
    <row r="3">
      <c r="Y3" s="13">
        <f>IF($E3="","",IF(COUNTIF($E$2:$E3,$E3)=1,1,0))</f>
        <v/>
      </c>
      <c r="Z3" s="13">
        <f>IF($E3="","",IF(COUNTIF($E$2:$E$5001,$E3)&gt;1,1,0))</f>
        <v/>
      </c>
    </row>
    <row r="4">
      <c r="Y4" s="13">
        <f>IF($E4="","",IF(COUNTIF($E$2:$E4,$E4)=1,1,0))</f>
        <v/>
      </c>
      <c r="Z4" s="13">
        <f>IF($E4="","",IF(COUNTIF($E$2:$E$5001,$E4)&gt;1,1,0))</f>
        <v/>
      </c>
    </row>
    <row r="5">
      <c r="Y5" s="13">
        <f>IF($E5="","",IF(COUNTIF($E$2:$E5,$E5)=1,1,0))</f>
        <v/>
      </c>
      <c r="Z5" s="13">
        <f>IF($E5="","",IF(COUNTIF($E$2:$E$5001,$E5)&gt;1,1,0))</f>
        <v/>
      </c>
    </row>
    <row r="6">
      <c r="Y6" s="13">
        <f>IF($E6="","",IF(COUNTIF($E$2:$E6,$E6)=1,1,0))</f>
        <v/>
      </c>
      <c r="Z6" s="13">
        <f>IF($E6="","",IF(COUNTIF($E$2:$E$5001,$E6)&gt;1,1,0))</f>
        <v/>
      </c>
    </row>
    <row r="7">
      <c r="Y7" s="13">
        <f>IF($E7="","",IF(COUNTIF($E$2:$E7,$E7)=1,1,0))</f>
        <v/>
      </c>
      <c r="Z7" s="13">
        <f>IF($E7="","",IF(COUNTIF($E$2:$E$5001,$E7)&gt;1,1,0))</f>
        <v/>
      </c>
    </row>
    <row r="8">
      <c r="Y8" s="13">
        <f>IF($E8="","",IF(COUNTIF($E$2:$E8,$E8)=1,1,0))</f>
        <v/>
      </c>
      <c r="Z8" s="13">
        <f>IF($E8="","",IF(COUNTIF($E$2:$E$5001,$E8)&gt;1,1,0))</f>
        <v/>
      </c>
    </row>
    <row r="9">
      <c r="Y9" s="13">
        <f>IF($E9="","",IF(COUNTIF($E$2:$E9,$E9)=1,1,0))</f>
        <v/>
      </c>
      <c r="Z9" s="13">
        <f>IF($E9="","",IF(COUNTIF($E$2:$E$5001,$E9)&gt;1,1,0))</f>
        <v/>
      </c>
    </row>
    <row r="10">
      <c r="Y10" s="13">
        <f>IF($E10="","",IF(COUNTIF($E$2:$E10,$E10)=1,1,0))</f>
        <v/>
      </c>
      <c r="Z10" s="13">
        <f>IF($E10="","",IF(COUNTIF($E$2:$E$5001,$E10)&gt;1,1,0))</f>
        <v/>
      </c>
    </row>
    <row r="11">
      <c r="Y11" s="13">
        <f>IF($E11="","",IF(COUNTIF($E$2:$E11,$E11)=1,1,0))</f>
        <v/>
      </c>
      <c r="Z11" s="13">
        <f>IF($E11="","",IF(COUNTIF($E$2:$E$5001,$E11)&gt;1,1,0))</f>
        <v/>
      </c>
    </row>
    <row r="12">
      <c r="Y12" s="13">
        <f>IF($E12="","",IF(COUNTIF($E$2:$E12,$E12)=1,1,0))</f>
        <v/>
      </c>
      <c r="Z12" s="13">
        <f>IF($E12="","",IF(COUNTIF($E$2:$E$5001,$E12)&gt;1,1,0))</f>
        <v/>
      </c>
    </row>
    <row r="13">
      <c r="Y13" s="13">
        <f>IF($E13="","",IF(COUNTIF($E$2:$E13,$E13)=1,1,0))</f>
        <v/>
      </c>
      <c r="Z13" s="13">
        <f>IF($E13="","",IF(COUNTIF($E$2:$E$5001,$E13)&gt;1,1,0))</f>
        <v/>
      </c>
    </row>
    <row r="14">
      <c r="Y14" s="13">
        <f>IF($E14="","",IF(COUNTIF($E$2:$E14,$E14)=1,1,0))</f>
        <v/>
      </c>
      <c r="Z14" s="13">
        <f>IF($E14="","",IF(COUNTIF($E$2:$E$5001,$E14)&gt;1,1,0))</f>
        <v/>
      </c>
    </row>
    <row r="15">
      <c r="Y15" s="13">
        <f>IF($E15="","",IF(COUNTIF($E$2:$E15,$E15)=1,1,0))</f>
        <v/>
      </c>
      <c r="Z15" s="13">
        <f>IF($E15="","",IF(COUNTIF($E$2:$E$5001,$E15)&gt;1,1,0))</f>
        <v/>
      </c>
    </row>
    <row r="16">
      <c r="Y16" s="13">
        <f>IF($E16="","",IF(COUNTIF($E$2:$E16,$E16)=1,1,0))</f>
        <v/>
      </c>
      <c r="Z16" s="13">
        <f>IF($E16="","",IF(COUNTIF($E$2:$E$5001,$E16)&gt;1,1,0))</f>
        <v/>
      </c>
    </row>
    <row r="17">
      <c r="Y17" s="13">
        <f>IF($E17="","",IF(COUNTIF($E$2:$E17,$E17)=1,1,0))</f>
        <v/>
      </c>
      <c r="Z17" s="13">
        <f>IF($E17="","",IF(COUNTIF($E$2:$E$5001,$E17)&gt;1,1,0))</f>
        <v/>
      </c>
    </row>
    <row r="18">
      <c r="Y18" s="13">
        <f>IF($E18="","",IF(COUNTIF($E$2:$E18,$E18)=1,1,0))</f>
        <v/>
      </c>
      <c r="Z18" s="13">
        <f>IF($E18="","",IF(COUNTIF($E$2:$E$5001,$E18)&gt;1,1,0))</f>
        <v/>
      </c>
    </row>
    <row r="19">
      <c r="Y19" s="13">
        <f>IF($E19="","",IF(COUNTIF($E$2:$E19,$E19)=1,1,0))</f>
        <v/>
      </c>
      <c r="Z19" s="13">
        <f>IF($E19="","",IF(COUNTIF($E$2:$E$5001,$E19)&gt;1,1,0))</f>
        <v/>
      </c>
    </row>
    <row r="20">
      <c r="Y20" s="13">
        <f>IF($E20="","",IF(COUNTIF($E$2:$E20,$E20)=1,1,0))</f>
        <v/>
      </c>
      <c r="Z20" s="13">
        <f>IF($E20="","",IF(COUNTIF($E$2:$E$5001,$E20)&gt;1,1,0))</f>
        <v/>
      </c>
    </row>
    <row r="21">
      <c r="Y21" s="13">
        <f>IF($E21="","",IF(COUNTIF($E$2:$E21,$E21)=1,1,0))</f>
        <v/>
      </c>
      <c r="Z21" s="13">
        <f>IF($E21="","",IF(COUNTIF($E$2:$E$5001,$E21)&gt;1,1,0))</f>
        <v/>
      </c>
    </row>
    <row r="22">
      <c r="Y22" s="13">
        <f>IF($E22="","",IF(COUNTIF($E$2:$E22,$E22)=1,1,0))</f>
        <v/>
      </c>
      <c r="Z22" s="13">
        <f>IF($E22="","",IF(COUNTIF($E$2:$E$5001,$E22)&gt;1,1,0))</f>
        <v/>
      </c>
    </row>
    <row r="23">
      <c r="Y23" s="13">
        <f>IF($E23="","",IF(COUNTIF($E$2:$E23,$E23)=1,1,0))</f>
        <v/>
      </c>
      <c r="Z23" s="13">
        <f>IF($E23="","",IF(COUNTIF($E$2:$E$5001,$E23)&gt;1,1,0))</f>
        <v/>
      </c>
    </row>
    <row r="24">
      <c r="Y24" s="13">
        <f>IF($E24="","",IF(COUNTIF($E$2:$E24,$E24)=1,1,0))</f>
        <v/>
      </c>
      <c r="Z24" s="13">
        <f>IF($E24="","",IF(COUNTIF($E$2:$E$5001,$E24)&gt;1,1,0))</f>
        <v/>
      </c>
    </row>
    <row r="25">
      <c r="Y25" s="13">
        <f>IF($E25="","",IF(COUNTIF($E$2:$E25,$E25)=1,1,0))</f>
        <v/>
      </c>
      <c r="Z25" s="13">
        <f>IF($E25="","",IF(COUNTIF($E$2:$E$5001,$E25)&gt;1,1,0))</f>
        <v/>
      </c>
    </row>
    <row r="26">
      <c r="Y26" s="13">
        <f>IF($E26="","",IF(COUNTIF($E$2:$E26,$E26)=1,1,0))</f>
        <v/>
      </c>
      <c r="Z26" s="13">
        <f>IF($E26="","",IF(COUNTIF($E$2:$E$5001,$E26)&gt;1,1,0))</f>
        <v/>
      </c>
    </row>
    <row r="27">
      <c r="Y27" s="13">
        <f>IF($E27="","",IF(COUNTIF($E$2:$E27,$E27)=1,1,0))</f>
        <v/>
      </c>
      <c r="Z27" s="13">
        <f>IF($E27="","",IF(COUNTIF($E$2:$E$5001,$E27)&gt;1,1,0))</f>
        <v/>
      </c>
    </row>
    <row r="28">
      <c r="Y28" s="13">
        <f>IF($E28="","",IF(COUNTIF($E$2:$E28,$E28)=1,1,0))</f>
        <v/>
      </c>
      <c r="Z28" s="13">
        <f>IF($E28="","",IF(COUNTIF($E$2:$E$5001,$E28)&gt;1,1,0))</f>
        <v/>
      </c>
    </row>
    <row r="29">
      <c r="Y29" s="13">
        <f>IF($E29="","",IF(COUNTIF($E$2:$E29,$E29)=1,1,0))</f>
        <v/>
      </c>
      <c r="Z29" s="13">
        <f>IF($E29="","",IF(COUNTIF($E$2:$E$5001,$E29)&gt;1,1,0))</f>
        <v/>
      </c>
    </row>
    <row r="30">
      <c r="Y30" s="13">
        <f>IF($E30="","",IF(COUNTIF($E$2:$E30,$E30)=1,1,0))</f>
        <v/>
      </c>
      <c r="Z30" s="13">
        <f>IF($E30="","",IF(COUNTIF($E$2:$E$5001,$E30)&gt;1,1,0))</f>
        <v/>
      </c>
    </row>
    <row r="31">
      <c r="Y31" s="13">
        <f>IF($E31="","",IF(COUNTIF($E$2:$E31,$E31)=1,1,0))</f>
        <v/>
      </c>
      <c r="Z31" s="13">
        <f>IF($E31="","",IF(COUNTIF($E$2:$E$5001,$E31)&gt;1,1,0))</f>
        <v/>
      </c>
    </row>
    <row r="32">
      <c r="Y32" s="13">
        <f>IF($E32="","",IF(COUNTIF($E$2:$E32,$E32)=1,1,0))</f>
        <v/>
      </c>
      <c r="Z32" s="13">
        <f>IF($E32="","",IF(COUNTIF($E$2:$E$5001,$E32)&gt;1,1,0))</f>
        <v/>
      </c>
    </row>
    <row r="33">
      <c r="Y33" s="13">
        <f>IF($E33="","",IF(COUNTIF($E$2:$E33,$E33)=1,1,0))</f>
        <v/>
      </c>
      <c r="Z33" s="13">
        <f>IF($E33="","",IF(COUNTIF($E$2:$E$5001,$E33)&gt;1,1,0))</f>
        <v/>
      </c>
    </row>
    <row r="34">
      <c r="Y34" s="13">
        <f>IF($E34="","",IF(COUNTIF($E$2:$E34,$E34)=1,1,0))</f>
        <v/>
      </c>
      <c r="Z34" s="13">
        <f>IF($E34="","",IF(COUNTIF($E$2:$E$5001,$E34)&gt;1,1,0))</f>
        <v/>
      </c>
    </row>
    <row r="35">
      <c r="Y35" s="13">
        <f>IF($E35="","",IF(COUNTIF($E$2:$E35,$E35)=1,1,0))</f>
        <v/>
      </c>
      <c r="Z35" s="13">
        <f>IF($E35="","",IF(COUNTIF($E$2:$E$5001,$E35)&gt;1,1,0))</f>
        <v/>
      </c>
    </row>
    <row r="36">
      <c r="Y36" s="13">
        <f>IF($E36="","",IF(COUNTIF($E$2:$E36,$E36)=1,1,0))</f>
        <v/>
      </c>
      <c r="Z36" s="13">
        <f>IF($E36="","",IF(COUNTIF($E$2:$E$5001,$E36)&gt;1,1,0))</f>
        <v/>
      </c>
    </row>
    <row r="37">
      <c r="Y37" s="13">
        <f>IF($E37="","",IF(COUNTIF($E$2:$E37,$E37)=1,1,0))</f>
        <v/>
      </c>
      <c r="Z37" s="13">
        <f>IF($E37="","",IF(COUNTIF($E$2:$E$5001,$E37)&gt;1,1,0))</f>
        <v/>
      </c>
    </row>
    <row r="38">
      <c r="Y38" s="13">
        <f>IF($E38="","",IF(COUNTIF($E$2:$E38,$E38)=1,1,0))</f>
        <v/>
      </c>
      <c r="Z38" s="13">
        <f>IF($E38="","",IF(COUNTIF($E$2:$E$5001,$E38)&gt;1,1,0))</f>
        <v/>
      </c>
    </row>
    <row r="39">
      <c r="Y39" s="13">
        <f>IF($E39="","",IF(COUNTIF($E$2:$E39,$E39)=1,1,0))</f>
        <v/>
      </c>
      <c r="Z39" s="13">
        <f>IF($E39="","",IF(COUNTIF($E$2:$E$5001,$E39)&gt;1,1,0))</f>
        <v/>
      </c>
    </row>
    <row r="40">
      <c r="Y40" s="13">
        <f>IF($E40="","",IF(COUNTIF($E$2:$E40,$E40)=1,1,0))</f>
        <v/>
      </c>
      <c r="Z40" s="13">
        <f>IF($E40="","",IF(COUNTIF($E$2:$E$5001,$E40)&gt;1,1,0))</f>
        <v/>
      </c>
    </row>
    <row r="41">
      <c r="Y41" s="13">
        <f>IF($E41="","",IF(COUNTIF($E$2:$E41,$E41)=1,1,0))</f>
        <v/>
      </c>
      <c r="Z41" s="13">
        <f>IF($E41="","",IF(COUNTIF($E$2:$E$5001,$E41)&gt;1,1,0))</f>
        <v/>
      </c>
    </row>
    <row r="42">
      <c r="Y42" s="13">
        <f>IF($E42="","",IF(COUNTIF($E$2:$E42,$E42)=1,1,0))</f>
        <v/>
      </c>
      <c r="Z42" s="13">
        <f>IF($E42="","",IF(COUNTIF($E$2:$E$5001,$E42)&gt;1,1,0))</f>
        <v/>
      </c>
    </row>
    <row r="43">
      <c r="Y43" s="13">
        <f>IF($E43="","",IF(COUNTIF($E$2:$E43,$E43)=1,1,0))</f>
        <v/>
      </c>
      <c r="Z43" s="13">
        <f>IF($E43="","",IF(COUNTIF($E$2:$E$5001,$E43)&gt;1,1,0))</f>
        <v/>
      </c>
    </row>
    <row r="44">
      <c r="Y44" s="13">
        <f>IF($E44="","",IF(COUNTIF($E$2:$E44,$E44)=1,1,0))</f>
        <v/>
      </c>
      <c r="Z44" s="13">
        <f>IF($E44="","",IF(COUNTIF($E$2:$E$5001,$E44)&gt;1,1,0))</f>
        <v/>
      </c>
    </row>
    <row r="45">
      <c r="Y45" s="13">
        <f>IF($E45="","",IF(COUNTIF($E$2:$E45,$E45)=1,1,0))</f>
        <v/>
      </c>
      <c r="Z45" s="13">
        <f>IF($E45="","",IF(COUNTIF($E$2:$E$5001,$E45)&gt;1,1,0))</f>
        <v/>
      </c>
    </row>
    <row r="46">
      <c r="Y46" s="13">
        <f>IF($E46="","",IF(COUNTIF($E$2:$E46,$E46)=1,1,0))</f>
        <v/>
      </c>
      <c r="Z46" s="13">
        <f>IF($E46="","",IF(COUNTIF($E$2:$E$5001,$E46)&gt;1,1,0))</f>
        <v/>
      </c>
    </row>
    <row r="47">
      <c r="Y47" s="13">
        <f>IF($E47="","",IF(COUNTIF($E$2:$E47,$E47)=1,1,0))</f>
        <v/>
      </c>
      <c r="Z47" s="13">
        <f>IF($E47="","",IF(COUNTIF($E$2:$E$5001,$E47)&gt;1,1,0))</f>
        <v/>
      </c>
    </row>
    <row r="48">
      <c r="Y48" s="13">
        <f>IF($E48="","",IF(COUNTIF($E$2:$E48,$E48)=1,1,0))</f>
        <v/>
      </c>
      <c r="Z48" s="13">
        <f>IF($E48="","",IF(COUNTIF($E$2:$E$5001,$E48)&gt;1,1,0))</f>
        <v/>
      </c>
    </row>
    <row r="49">
      <c r="Y49" s="13">
        <f>IF($E49="","",IF(COUNTIF($E$2:$E49,$E49)=1,1,0))</f>
        <v/>
      </c>
      <c r="Z49" s="13">
        <f>IF($E49="","",IF(COUNTIF($E$2:$E$5001,$E49)&gt;1,1,0))</f>
        <v/>
      </c>
    </row>
    <row r="50">
      <c r="Y50" s="13">
        <f>IF($E50="","",IF(COUNTIF($E$2:$E50,$E50)=1,1,0))</f>
        <v/>
      </c>
      <c r="Z50" s="13">
        <f>IF($E50="","",IF(COUNTIF($E$2:$E$5001,$E50)&gt;1,1,0))</f>
        <v/>
      </c>
    </row>
    <row r="51">
      <c r="Y51" s="13">
        <f>IF($E51="","",IF(COUNTIF($E$2:$E51,$E51)=1,1,0))</f>
        <v/>
      </c>
      <c r="Z51" s="13">
        <f>IF($E51="","",IF(COUNTIF($E$2:$E$5001,$E51)&gt;1,1,0))</f>
        <v/>
      </c>
    </row>
    <row r="52">
      <c r="Y52" s="13">
        <f>IF($E52="","",IF(COUNTIF($E$2:$E52,$E52)=1,1,0))</f>
        <v/>
      </c>
      <c r="Z52" s="13">
        <f>IF($E52="","",IF(COUNTIF($E$2:$E$5001,$E52)&gt;1,1,0))</f>
        <v/>
      </c>
    </row>
    <row r="53">
      <c r="Y53" s="13">
        <f>IF($E53="","",IF(COUNTIF($E$2:$E53,$E53)=1,1,0))</f>
        <v/>
      </c>
      <c r="Z53" s="13">
        <f>IF($E53="","",IF(COUNTIF($E$2:$E$5001,$E53)&gt;1,1,0))</f>
        <v/>
      </c>
    </row>
    <row r="54">
      <c r="Y54" s="13">
        <f>IF($E54="","",IF(COUNTIF($E$2:$E54,$E54)=1,1,0))</f>
        <v/>
      </c>
      <c r="Z54" s="13">
        <f>IF($E54="","",IF(COUNTIF($E$2:$E$5001,$E54)&gt;1,1,0))</f>
        <v/>
      </c>
    </row>
    <row r="55">
      <c r="Y55" s="13">
        <f>IF($E55="","",IF(COUNTIF($E$2:$E55,$E55)=1,1,0))</f>
        <v/>
      </c>
      <c r="Z55" s="13">
        <f>IF($E55="","",IF(COUNTIF($E$2:$E$5001,$E55)&gt;1,1,0))</f>
        <v/>
      </c>
    </row>
    <row r="56">
      <c r="Y56" s="13">
        <f>IF($E56="","",IF(COUNTIF($E$2:$E56,$E56)=1,1,0))</f>
        <v/>
      </c>
      <c r="Z56" s="13">
        <f>IF($E56="","",IF(COUNTIF($E$2:$E$5001,$E56)&gt;1,1,0))</f>
        <v/>
      </c>
    </row>
    <row r="57">
      <c r="Y57" s="13">
        <f>IF($E57="","",IF(COUNTIF($E$2:$E57,$E57)=1,1,0))</f>
        <v/>
      </c>
      <c r="Z57" s="13">
        <f>IF($E57="","",IF(COUNTIF($E$2:$E$5001,$E57)&gt;1,1,0))</f>
        <v/>
      </c>
    </row>
    <row r="58">
      <c r="Y58" s="13">
        <f>IF($E58="","",IF(COUNTIF($E$2:$E58,$E58)=1,1,0))</f>
        <v/>
      </c>
      <c r="Z58" s="13">
        <f>IF($E58="","",IF(COUNTIF($E$2:$E$5001,$E58)&gt;1,1,0))</f>
        <v/>
      </c>
    </row>
    <row r="59">
      <c r="Y59" s="13">
        <f>IF($E59="","",IF(COUNTIF($E$2:$E59,$E59)=1,1,0))</f>
        <v/>
      </c>
      <c r="Z59" s="13">
        <f>IF($E59="","",IF(COUNTIF($E$2:$E$5001,$E59)&gt;1,1,0))</f>
        <v/>
      </c>
    </row>
    <row r="60">
      <c r="Y60" s="13">
        <f>IF($E60="","",IF(COUNTIF($E$2:$E60,$E60)=1,1,0))</f>
        <v/>
      </c>
      <c r="Z60" s="13">
        <f>IF($E60="","",IF(COUNTIF($E$2:$E$5001,$E60)&gt;1,1,0))</f>
        <v/>
      </c>
    </row>
    <row r="61">
      <c r="Y61" s="13">
        <f>IF($E61="","",IF(COUNTIF($E$2:$E61,$E61)=1,1,0))</f>
        <v/>
      </c>
      <c r="Z61" s="13">
        <f>IF($E61="","",IF(COUNTIF($E$2:$E$5001,$E61)&gt;1,1,0))</f>
        <v/>
      </c>
    </row>
    <row r="62">
      <c r="Y62" s="13">
        <f>IF($E62="","",IF(COUNTIF($E$2:$E62,$E62)=1,1,0))</f>
        <v/>
      </c>
      <c r="Z62" s="13">
        <f>IF($E62="","",IF(COUNTIF($E$2:$E$5001,$E62)&gt;1,1,0))</f>
        <v/>
      </c>
    </row>
    <row r="63">
      <c r="Y63" s="13">
        <f>IF($E63="","",IF(COUNTIF($E$2:$E63,$E63)=1,1,0))</f>
        <v/>
      </c>
      <c r="Z63" s="13">
        <f>IF($E63="","",IF(COUNTIF($E$2:$E$5001,$E63)&gt;1,1,0))</f>
        <v/>
      </c>
    </row>
    <row r="64">
      <c r="Y64" s="13">
        <f>IF($E64="","",IF(COUNTIF($E$2:$E64,$E64)=1,1,0))</f>
        <v/>
      </c>
      <c r="Z64" s="13">
        <f>IF($E64="","",IF(COUNTIF($E$2:$E$5001,$E64)&gt;1,1,0))</f>
        <v/>
      </c>
    </row>
    <row r="65">
      <c r="Y65" s="13">
        <f>IF($E65="","",IF(COUNTIF($E$2:$E65,$E65)=1,1,0))</f>
        <v/>
      </c>
      <c r="Z65" s="13">
        <f>IF($E65="","",IF(COUNTIF($E$2:$E$5001,$E65)&gt;1,1,0))</f>
        <v/>
      </c>
    </row>
    <row r="66">
      <c r="Y66" s="13">
        <f>IF($E66="","",IF(COUNTIF($E$2:$E66,$E66)=1,1,0))</f>
        <v/>
      </c>
      <c r="Z66" s="13">
        <f>IF($E66="","",IF(COUNTIF($E$2:$E$5001,$E66)&gt;1,1,0))</f>
        <v/>
      </c>
    </row>
    <row r="67">
      <c r="Y67" s="13">
        <f>IF($E67="","",IF(COUNTIF($E$2:$E67,$E67)=1,1,0))</f>
        <v/>
      </c>
      <c r="Z67" s="13">
        <f>IF($E67="","",IF(COUNTIF($E$2:$E$5001,$E67)&gt;1,1,0))</f>
        <v/>
      </c>
    </row>
    <row r="68">
      <c r="Y68" s="13">
        <f>IF($E68="","",IF(COUNTIF($E$2:$E68,$E68)=1,1,0))</f>
        <v/>
      </c>
      <c r="Z68" s="13">
        <f>IF($E68="","",IF(COUNTIF($E$2:$E$5001,$E68)&gt;1,1,0))</f>
        <v/>
      </c>
    </row>
    <row r="69">
      <c r="Y69" s="13">
        <f>IF($E69="","",IF(COUNTIF($E$2:$E69,$E69)=1,1,0))</f>
        <v/>
      </c>
      <c r="Z69" s="13">
        <f>IF($E69="","",IF(COUNTIF($E$2:$E$5001,$E69)&gt;1,1,0))</f>
        <v/>
      </c>
    </row>
    <row r="70">
      <c r="Y70" s="13">
        <f>IF($E70="","",IF(COUNTIF($E$2:$E70,$E70)=1,1,0))</f>
        <v/>
      </c>
      <c r="Z70" s="13">
        <f>IF($E70="","",IF(COUNTIF($E$2:$E$5001,$E70)&gt;1,1,0))</f>
        <v/>
      </c>
    </row>
    <row r="71">
      <c r="Y71" s="13">
        <f>IF($E71="","",IF(COUNTIF($E$2:$E71,$E71)=1,1,0))</f>
        <v/>
      </c>
      <c r="Z71" s="13">
        <f>IF($E71="","",IF(COUNTIF($E$2:$E$5001,$E71)&gt;1,1,0))</f>
        <v/>
      </c>
    </row>
    <row r="72">
      <c r="Y72" s="13">
        <f>IF($E72="","",IF(COUNTIF($E$2:$E72,$E72)=1,1,0))</f>
        <v/>
      </c>
      <c r="Z72" s="13">
        <f>IF($E72="","",IF(COUNTIF($E$2:$E$5001,$E72)&gt;1,1,0))</f>
        <v/>
      </c>
    </row>
    <row r="73">
      <c r="Y73" s="13">
        <f>IF($E73="","",IF(COUNTIF($E$2:$E73,$E73)=1,1,0))</f>
        <v/>
      </c>
      <c r="Z73" s="13">
        <f>IF($E73="","",IF(COUNTIF($E$2:$E$5001,$E73)&gt;1,1,0))</f>
        <v/>
      </c>
    </row>
    <row r="74">
      <c r="Y74" s="13">
        <f>IF($E74="","",IF(COUNTIF($E$2:$E74,$E74)=1,1,0))</f>
        <v/>
      </c>
      <c r="Z74" s="13">
        <f>IF($E74="","",IF(COUNTIF($E$2:$E$5001,$E74)&gt;1,1,0))</f>
        <v/>
      </c>
    </row>
    <row r="75">
      <c r="Y75" s="13">
        <f>IF($E75="","",IF(COUNTIF($E$2:$E75,$E75)=1,1,0))</f>
        <v/>
      </c>
      <c r="Z75" s="13">
        <f>IF($E75="","",IF(COUNTIF($E$2:$E$5001,$E75)&gt;1,1,0))</f>
        <v/>
      </c>
    </row>
    <row r="76">
      <c r="Y76" s="13">
        <f>IF($E76="","",IF(COUNTIF($E$2:$E76,$E76)=1,1,0))</f>
        <v/>
      </c>
      <c r="Z76" s="13">
        <f>IF($E76="","",IF(COUNTIF($E$2:$E$5001,$E76)&gt;1,1,0))</f>
        <v/>
      </c>
    </row>
    <row r="77">
      <c r="Y77" s="13">
        <f>IF($E77="","",IF(COUNTIF($E$2:$E77,$E77)=1,1,0))</f>
        <v/>
      </c>
      <c r="Z77" s="13">
        <f>IF($E77="","",IF(COUNTIF($E$2:$E$5001,$E77)&gt;1,1,0))</f>
        <v/>
      </c>
    </row>
    <row r="78">
      <c r="Y78" s="13">
        <f>IF($E78="","",IF(COUNTIF($E$2:$E78,$E78)=1,1,0))</f>
        <v/>
      </c>
      <c r="Z78" s="13">
        <f>IF($E78="","",IF(COUNTIF($E$2:$E$5001,$E78)&gt;1,1,0))</f>
        <v/>
      </c>
    </row>
    <row r="79">
      <c r="Y79" s="13">
        <f>IF($E79="","",IF(COUNTIF($E$2:$E79,$E79)=1,1,0))</f>
        <v/>
      </c>
      <c r="Z79" s="13">
        <f>IF($E79="","",IF(COUNTIF($E$2:$E$5001,$E79)&gt;1,1,0))</f>
        <v/>
      </c>
    </row>
    <row r="80">
      <c r="Y80" s="13">
        <f>IF($E80="","",IF(COUNTIF($E$2:$E80,$E80)=1,1,0))</f>
        <v/>
      </c>
      <c r="Z80" s="13">
        <f>IF($E80="","",IF(COUNTIF($E$2:$E$5001,$E80)&gt;1,1,0))</f>
        <v/>
      </c>
    </row>
    <row r="81">
      <c r="Y81" s="13">
        <f>IF($E81="","",IF(COUNTIF($E$2:$E81,$E81)=1,1,0))</f>
        <v/>
      </c>
      <c r="Z81" s="13">
        <f>IF($E81="","",IF(COUNTIF($E$2:$E$5001,$E81)&gt;1,1,0))</f>
        <v/>
      </c>
    </row>
    <row r="82">
      <c r="Y82" s="13">
        <f>IF($E82="","",IF(COUNTIF($E$2:$E82,$E82)=1,1,0))</f>
        <v/>
      </c>
      <c r="Z82" s="13">
        <f>IF($E82="","",IF(COUNTIF($E$2:$E$5001,$E82)&gt;1,1,0))</f>
        <v/>
      </c>
    </row>
    <row r="83">
      <c r="Y83" s="13">
        <f>IF($E83="","",IF(COUNTIF($E$2:$E83,$E83)=1,1,0))</f>
        <v/>
      </c>
      <c r="Z83" s="13">
        <f>IF($E83="","",IF(COUNTIF($E$2:$E$5001,$E83)&gt;1,1,0))</f>
        <v/>
      </c>
    </row>
    <row r="84">
      <c r="Y84" s="13">
        <f>IF($E84="","",IF(COUNTIF($E$2:$E84,$E84)=1,1,0))</f>
        <v/>
      </c>
      <c r="Z84" s="13">
        <f>IF($E84="","",IF(COUNTIF($E$2:$E$5001,$E84)&gt;1,1,0))</f>
        <v/>
      </c>
    </row>
    <row r="85">
      <c r="Y85" s="13">
        <f>IF($E85="","",IF(COUNTIF($E$2:$E85,$E85)=1,1,0))</f>
        <v/>
      </c>
      <c r="Z85" s="13">
        <f>IF($E85="","",IF(COUNTIF($E$2:$E$5001,$E85)&gt;1,1,0))</f>
        <v/>
      </c>
    </row>
    <row r="86">
      <c r="Y86" s="13">
        <f>IF($E86="","",IF(COUNTIF($E$2:$E86,$E86)=1,1,0))</f>
        <v/>
      </c>
      <c r="Z86" s="13">
        <f>IF($E86="","",IF(COUNTIF($E$2:$E$5001,$E86)&gt;1,1,0))</f>
        <v/>
      </c>
    </row>
    <row r="87">
      <c r="Y87" s="13">
        <f>IF($E87="","",IF(COUNTIF($E$2:$E87,$E87)=1,1,0))</f>
        <v/>
      </c>
      <c r="Z87" s="13">
        <f>IF($E87="","",IF(COUNTIF($E$2:$E$5001,$E87)&gt;1,1,0))</f>
        <v/>
      </c>
    </row>
    <row r="88">
      <c r="Y88" s="13">
        <f>IF($E88="","",IF(COUNTIF($E$2:$E88,$E88)=1,1,0))</f>
        <v/>
      </c>
      <c r="Z88" s="13">
        <f>IF($E88="","",IF(COUNTIF($E$2:$E$5001,$E88)&gt;1,1,0))</f>
        <v/>
      </c>
    </row>
    <row r="89">
      <c r="Y89" s="13">
        <f>IF($E89="","",IF(COUNTIF($E$2:$E89,$E89)=1,1,0))</f>
        <v/>
      </c>
      <c r="Z89" s="13">
        <f>IF($E89="","",IF(COUNTIF($E$2:$E$5001,$E89)&gt;1,1,0))</f>
        <v/>
      </c>
    </row>
    <row r="90">
      <c r="Y90" s="13">
        <f>IF($E90="","",IF(COUNTIF($E$2:$E90,$E90)=1,1,0))</f>
        <v/>
      </c>
      <c r="Z90" s="13">
        <f>IF($E90="","",IF(COUNTIF($E$2:$E$5001,$E90)&gt;1,1,0))</f>
        <v/>
      </c>
    </row>
    <row r="91">
      <c r="Y91" s="13">
        <f>IF($E91="","",IF(COUNTIF($E$2:$E91,$E91)=1,1,0))</f>
        <v/>
      </c>
      <c r="Z91" s="13">
        <f>IF($E91="","",IF(COUNTIF($E$2:$E$5001,$E91)&gt;1,1,0))</f>
        <v/>
      </c>
    </row>
    <row r="92">
      <c r="Y92" s="13">
        <f>IF($E92="","",IF(COUNTIF($E$2:$E92,$E92)=1,1,0))</f>
        <v/>
      </c>
      <c r="Z92" s="13">
        <f>IF($E92="","",IF(COUNTIF($E$2:$E$5001,$E92)&gt;1,1,0))</f>
        <v/>
      </c>
    </row>
    <row r="93">
      <c r="Y93" s="13">
        <f>IF($E93="","",IF(COUNTIF($E$2:$E93,$E93)=1,1,0))</f>
        <v/>
      </c>
      <c r="Z93" s="13">
        <f>IF($E93="","",IF(COUNTIF($E$2:$E$5001,$E93)&gt;1,1,0))</f>
        <v/>
      </c>
    </row>
    <row r="94">
      <c r="Y94" s="13">
        <f>IF($E94="","",IF(COUNTIF($E$2:$E94,$E94)=1,1,0))</f>
        <v/>
      </c>
      <c r="Z94" s="13">
        <f>IF($E94="","",IF(COUNTIF($E$2:$E$5001,$E94)&gt;1,1,0))</f>
        <v/>
      </c>
    </row>
    <row r="95">
      <c r="Y95" s="13">
        <f>IF($E95="","",IF(COUNTIF($E$2:$E95,$E95)=1,1,0))</f>
        <v/>
      </c>
      <c r="Z95" s="13">
        <f>IF($E95="","",IF(COUNTIF($E$2:$E$5001,$E95)&gt;1,1,0))</f>
        <v/>
      </c>
    </row>
    <row r="96">
      <c r="Y96" s="13">
        <f>IF($E96="","",IF(COUNTIF($E$2:$E96,$E96)=1,1,0))</f>
        <v/>
      </c>
      <c r="Z96" s="13">
        <f>IF($E96="","",IF(COUNTIF($E$2:$E$5001,$E96)&gt;1,1,0))</f>
        <v/>
      </c>
    </row>
    <row r="97">
      <c r="Y97" s="13">
        <f>IF($E97="","",IF(COUNTIF($E$2:$E97,$E97)=1,1,0))</f>
        <v/>
      </c>
      <c r="Z97" s="13">
        <f>IF($E97="","",IF(COUNTIF($E$2:$E$5001,$E97)&gt;1,1,0))</f>
        <v/>
      </c>
    </row>
    <row r="98">
      <c r="Y98" s="13">
        <f>IF($E98="","",IF(COUNTIF($E$2:$E98,$E98)=1,1,0))</f>
        <v/>
      </c>
      <c r="Z98" s="13">
        <f>IF($E98="","",IF(COUNTIF($E$2:$E$5001,$E98)&gt;1,1,0))</f>
        <v/>
      </c>
    </row>
    <row r="99">
      <c r="Y99" s="13">
        <f>IF($E99="","",IF(COUNTIF($E$2:$E99,$E99)=1,1,0))</f>
        <v/>
      </c>
      <c r="Z99" s="13">
        <f>IF($E99="","",IF(COUNTIF($E$2:$E$5001,$E99)&gt;1,1,0))</f>
        <v/>
      </c>
    </row>
    <row r="100">
      <c r="Y100" s="13">
        <f>IF($E100="","",IF(COUNTIF($E$2:$E100,$E100)=1,1,0))</f>
        <v/>
      </c>
      <c r="Z100" s="13">
        <f>IF($E100="","",IF(COUNTIF($E$2:$E$5001,$E100)&gt;1,1,0))</f>
        <v/>
      </c>
    </row>
    <row r="101">
      <c r="Y101" s="13">
        <f>IF($E101="","",IF(COUNTIF($E$2:$E101,$E101)=1,1,0))</f>
        <v/>
      </c>
      <c r="Z101" s="13">
        <f>IF($E101="","",IF(COUNTIF($E$2:$E$5001,$E101)&gt;1,1,0))</f>
        <v/>
      </c>
    </row>
    <row r="102">
      <c r="Y102" s="13">
        <f>IF($E102="","",IF(COUNTIF($E$2:$E102,$E102)=1,1,0))</f>
        <v/>
      </c>
      <c r="Z102" s="13">
        <f>IF($E102="","",IF(COUNTIF($E$2:$E$5001,$E102)&gt;1,1,0))</f>
        <v/>
      </c>
    </row>
    <row r="103">
      <c r="Y103" s="13">
        <f>IF($E103="","",IF(COUNTIF($E$2:$E103,$E103)=1,1,0))</f>
        <v/>
      </c>
      <c r="Z103" s="13">
        <f>IF($E103="","",IF(COUNTIF($E$2:$E$5001,$E103)&gt;1,1,0))</f>
        <v/>
      </c>
    </row>
    <row r="104">
      <c r="Y104" s="13">
        <f>IF($E104="","",IF(COUNTIF($E$2:$E104,$E104)=1,1,0))</f>
        <v/>
      </c>
      <c r="Z104" s="13">
        <f>IF($E104="","",IF(COUNTIF($E$2:$E$5001,$E104)&gt;1,1,0))</f>
        <v/>
      </c>
    </row>
    <row r="105">
      <c r="Y105" s="13">
        <f>IF($E105="","",IF(COUNTIF($E$2:$E105,$E105)=1,1,0))</f>
        <v/>
      </c>
      <c r="Z105" s="13">
        <f>IF($E105="","",IF(COUNTIF($E$2:$E$5001,$E105)&gt;1,1,0))</f>
        <v/>
      </c>
    </row>
    <row r="106">
      <c r="Y106" s="13">
        <f>IF($E106="","",IF(COUNTIF($E$2:$E106,$E106)=1,1,0))</f>
        <v/>
      </c>
      <c r="Z106" s="13">
        <f>IF($E106="","",IF(COUNTIF($E$2:$E$5001,$E106)&gt;1,1,0))</f>
        <v/>
      </c>
    </row>
    <row r="107">
      <c r="Y107" s="13">
        <f>IF($E107="","",IF(COUNTIF($E$2:$E107,$E107)=1,1,0))</f>
        <v/>
      </c>
      <c r="Z107" s="13">
        <f>IF($E107="","",IF(COUNTIF($E$2:$E$5001,$E107)&gt;1,1,0))</f>
        <v/>
      </c>
    </row>
    <row r="108">
      <c r="Y108" s="13">
        <f>IF($E108="","",IF(COUNTIF($E$2:$E108,$E108)=1,1,0))</f>
        <v/>
      </c>
      <c r="Z108" s="13">
        <f>IF($E108="","",IF(COUNTIF($E$2:$E$5001,$E108)&gt;1,1,0))</f>
        <v/>
      </c>
    </row>
    <row r="109">
      <c r="Y109" s="13">
        <f>IF($E109="","",IF(COUNTIF($E$2:$E109,$E109)=1,1,0))</f>
        <v/>
      </c>
      <c r="Z109" s="13">
        <f>IF($E109="","",IF(COUNTIF($E$2:$E$5001,$E109)&gt;1,1,0))</f>
        <v/>
      </c>
    </row>
    <row r="110">
      <c r="Y110" s="13">
        <f>IF($E110="","",IF(COUNTIF($E$2:$E110,$E110)=1,1,0))</f>
        <v/>
      </c>
      <c r="Z110" s="13">
        <f>IF($E110="","",IF(COUNTIF($E$2:$E$5001,$E110)&gt;1,1,0))</f>
        <v/>
      </c>
    </row>
    <row r="111">
      <c r="Y111" s="13">
        <f>IF($E111="","",IF(COUNTIF($E$2:$E111,$E111)=1,1,0))</f>
        <v/>
      </c>
      <c r="Z111" s="13">
        <f>IF($E111="","",IF(COUNTIF($E$2:$E$5001,$E111)&gt;1,1,0))</f>
        <v/>
      </c>
    </row>
    <row r="112">
      <c r="Y112" s="13">
        <f>IF($E112="","",IF(COUNTIF($E$2:$E112,$E112)=1,1,0))</f>
        <v/>
      </c>
      <c r="Z112" s="13">
        <f>IF($E112="","",IF(COUNTIF($E$2:$E$5001,$E112)&gt;1,1,0))</f>
        <v/>
      </c>
    </row>
    <row r="113">
      <c r="Y113" s="13">
        <f>IF($E113="","",IF(COUNTIF($E$2:$E113,$E113)=1,1,0))</f>
        <v/>
      </c>
      <c r="Z113" s="13">
        <f>IF($E113="","",IF(COUNTIF($E$2:$E$5001,$E113)&gt;1,1,0))</f>
        <v/>
      </c>
    </row>
    <row r="114">
      <c r="Y114" s="13">
        <f>IF($E114="","",IF(COUNTIF($E$2:$E114,$E114)=1,1,0))</f>
        <v/>
      </c>
      <c r="Z114" s="13">
        <f>IF($E114="","",IF(COUNTIF($E$2:$E$5001,$E114)&gt;1,1,0))</f>
        <v/>
      </c>
    </row>
    <row r="115">
      <c r="Y115" s="13">
        <f>IF($E115="","",IF(COUNTIF($E$2:$E115,$E115)=1,1,0))</f>
        <v/>
      </c>
      <c r="Z115" s="13">
        <f>IF($E115="","",IF(COUNTIF($E$2:$E$5001,$E115)&gt;1,1,0))</f>
        <v/>
      </c>
    </row>
    <row r="116">
      <c r="Y116" s="13">
        <f>IF($E116="","",IF(COUNTIF($E$2:$E116,$E116)=1,1,0))</f>
        <v/>
      </c>
      <c r="Z116" s="13">
        <f>IF($E116="","",IF(COUNTIF($E$2:$E$5001,$E116)&gt;1,1,0))</f>
        <v/>
      </c>
    </row>
    <row r="117">
      <c r="Y117" s="13">
        <f>IF($E117="","",IF(COUNTIF($E$2:$E117,$E117)=1,1,0))</f>
        <v/>
      </c>
      <c r="Z117" s="13">
        <f>IF($E117="","",IF(COUNTIF($E$2:$E$5001,$E117)&gt;1,1,0))</f>
        <v/>
      </c>
    </row>
    <row r="118">
      <c r="Y118" s="13">
        <f>IF($E118="","",IF(COUNTIF($E$2:$E118,$E118)=1,1,0))</f>
        <v/>
      </c>
      <c r="Z118" s="13">
        <f>IF($E118="","",IF(COUNTIF($E$2:$E$5001,$E118)&gt;1,1,0))</f>
        <v/>
      </c>
    </row>
    <row r="119">
      <c r="Y119" s="13">
        <f>IF($E119="","",IF(COUNTIF($E$2:$E119,$E119)=1,1,0))</f>
        <v/>
      </c>
      <c r="Z119" s="13">
        <f>IF($E119="","",IF(COUNTIF($E$2:$E$5001,$E119)&gt;1,1,0))</f>
        <v/>
      </c>
    </row>
    <row r="120">
      <c r="Y120" s="13">
        <f>IF($E120="","",IF(COUNTIF($E$2:$E120,$E120)=1,1,0))</f>
        <v/>
      </c>
      <c r="Z120" s="13">
        <f>IF($E120="","",IF(COUNTIF($E$2:$E$5001,$E120)&gt;1,1,0))</f>
        <v/>
      </c>
    </row>
    <row r="121">
      <c r="Y121" s="13">
        <f>IF($E121="","",IF(COUNTIF($E$2:$E121,$E121)=1,1,0))</f>
        <v/>
      </c>
      <c r="Z121" s="13">
        <f>IF($E121="","",IF(COUNTIF($E$2:$E$5001,$E121)&gt;1,1,0))</f>
        <v/>
      </c>
    </row>
    <row r="122">
      <c r="Y122" s="13">
        <f>IF($E122="","",IF(COUNTIF($E$2:$E122,$E122)=1,1,0))</f>
        <v/>
      </c>
      <c r="Z122" s="13">
        <f>IF($E122="","",IF(COUNTIF($E$2:$E$5001,$E122)&gt;1,1,0))</f>
        <v/>
      </c>
    </row>
    <row r="123">
      <c r="Y123" s="13">
        <f>IF($E123="","",IF(COUNTIF($E$2:$E123,$E123)=1,1,0))</f>
        <v/>
      </c>
      <c r="Z123" s="13">
        <f>IF($E123="","",IF(COUNTIF($E$2:$E$5001,$E123)&gt;1,1,0))</f>
        <v/>
      </c>
    </row>
    <row r="124">
      <c r="Y124" s="13">
        <f>IF($E124="","",IF(COUNTIF($E$2:$E124,$E124)=1,1,0))</f>
        <v/>
      </c>
      <c r="Z124" s="13">
        <f>IF($E124="","",IF(COUNTIF($E$2:$E$5001,$E124)&gt;1,1,0))</f>
        <v/>
      </c>
    </row>
    <row r="125">
      <c r="Y125" s="13">
        <f>IF($E125="","",IF(COUNTIF($E$2:$E125,$E125)=1,1,0))</f>
        <v/>
      </c>
      <c r="Z125" s="13">
        <f>IF($E125="","",IF(COUNTIF($E$2:$E$5001,$E125)&gt;1,1,0))</f>
        <v/>
      </c>
    </row>
    <row r="126">
      <c r="Y126" s="13">
        <f>IF($E126="","",IF(COUNTIF($E$2:$E126,$E126)=1,1,0))</f>
        <v/>
      </c>
      <c r="Z126" s="13">
        <f>IF($E126="","",IF(COUNTIF($E$2:$E$5001,$E126)&gt;1,1,0))</f>
        <v/>
      </c>
    </row>
    <row r="127">
      <c r="Y127" s="13">
        <f>IF($E127="","",IF(COUNTIF($E$2:$E127,$E127)=1,1,0))</f>
        <v/>
      </c>
      <c r="Z127" s="13">
        <f>IF($E127="","",IF(COUNTIF($E$2:$E$5001,$E127)&gt;1,1,0))</f>
        <v/>
      </c>
    </row>
    <row r="128">
      <c r="Y128" s="13">
        <f>IF($E128="","",IF(COUNTIF($E$2:$E128,$E128)=1,1,0))</f>
        <v/>
      </c>
      <c r="Z128" s="13">
        <f>IF($E128="","",IF(COUNTIF($E$2:$E$5001,$E128)&gt;1,1,0))</f>
        <v/>
      </c>
    </row>
    <row r="129">
      <c r="Y129" s="13">
        <f>IF($E129="","",IF(COUNTIF($E$2:$E129,$E129)=1,1,0))</f>
        <v/>
      </c>
      <c r="Z129" s="13">
        <f>IF($E129="","",IF(COUNTIF($E$2:$E$5001,$E129)&gt;1,1,0))</f>
        <v/>
      </c>
    </row>
    <row r="130">
      <c r="Y130" s="13">
        <f>IF($E130="","",IF(COUNTIF($E$2:$E130,$E130)=1,1,0))</f>
        <v/>
      </c>
      <c r="Z130" s="13">
        <f>IF($E130="","",IF(COUNTIF($E$2:$E$5001,$E130)&gt;1,1,0))</f>
        <v/>
      </c>
    </row>
    <row r="131">
      <c r="Y131" s="13">
        <f>IF($E131="","",IF(COUNTIF($E$2:$E131,$E131)=1,1,0))</f>
        <v/>
      </c>
      <c r="Z131" s="13">
        <f>IF($E131="","",IF(COUNTIF($E$2:$E$5001,$E131)&gt;1,1,0))</f>
        <v/>
      </c>
    </row>
    <row r="132">
      <c r="Y132" s="13">
        <f>IF($E132="","",IF(COUNTIF($E$2:$E132,$E132)=1,1,0))</f>
        <v/>
      </c>
      <c r="Z132" s="13">
        <f>IF($E132="","",IF(COUNTIF($E$2:$E$5001,$E132)&gt;1,1,0))</f>
        <v/>
      </c>
    </row>
    <row r="133">
      <c r="Y133" s="13">
        <f>IF($E133="","",IF(COUNTIF($E$2:$E133,$E133)=1,1,0))</f>
        <v/>
      </c>
      <c r="Z133" s="13">
        <f>IF($E133="","",IF(COUNTIF($E$2:$E$5001,$E133)&gt;1,1,0))</f>
        <v/>
      </c>
    </row>
    <row r="134">
      <c r="Y134" s="13">
        <f>IF($E134="","",IF(COUNTIF($E$2:$E134,$E134)=1,1,0))</f>
        <v/>
      </c>
      <c r="Z134" s="13">
        <f>IF($E134="","",IF(COUNTIF($E$2:$E$5001,$E134)&gt;1,1,0))</f>
        <v/>
      </c>
    </row>
    <row r="135">
      <c r="Y135" s="13">
        <f>IF($E135="","",IF(COUNTIF($E$2:$E135,$E135)=1,1,0))</f>
        <v/>
      </c>
      <c r="Z135" s="13">
        <f>IF($E135="","",IF(COUNTIF($E$2:$E$5001,$E135)&gt;1,1,0))</f>
        <v/>
      </c>
    </row>
    <row r="136">
      <c r="Y136" s="13">
        <f>IF($E136="","",IF(COUNTIF($E$2:$E136,$E136)=1,1,0))</f>
        <v/>
      </c>
      <c r="Z136" s="13">
        <f>IF($E136="","",IF(COUNTIF($E$2:$E$5001,$E136)&gt;1,1,0))</f>
        <v/>
      </c>
    </row>
    <row r="137">
      <c r="Y137" s="13">
        <f>IF($E137="","",IF(COUNTIF($E$2:$E137,$E137)=1,1,0))</f>
        <v/>
      </c>
      <c r="Z137" s="13">
        <f>IF($E137="","",IF(COUNTIF($E$2:$E$5001,$E137)&gt;1,1,0))</f>
        <v/>
      </c>
    </row>
    <row r="138">
      <c r="Y138" s="13">
        <f>IF($E138="","",IF(COUNTIF($E$2:$E138,$E138)=1,1,0))</f>
        <v/>
      </c>
      <c r="Z138" s="13">
        <f>IF($E138="","",IF(COUNTIF($E$2:$E$5001,$E138)&gt;1,1,0))</f>
        <v/>
      </c>
    </row>
    <row r="139">
      <c r="Y139" s="13">
        <f>IF($E139="","",IF(COUNTIF($E$2:$E139,$E139)=1,1,0))</f>
        <v/>
      </c>
      <c r="Z139" s="13">
        <f>IF($E139="","",IF(COUNTIF($E$2:$E$5001,$E139)&gt;1,1,0))</f>
        <v/>
      </c>
    </row>
    <row r="140">
      <c r="Y140" s="13">
        <f>IF($E140="","",IF(COUNTIF($E$2:$E140,$E140)=1,1,0))</f>
        <v/>
      </c>
      <c r="Z140" s="13">
        <f>IF($E140="","",IF(COUNTIF($E$2:$E$5001,$E140)&gt;1,1,0))</f>
        <v/>
      </c>
    </row>
    <row r="141">
      <c r="Y141" s="13">
        <f>IF($E141="","",IF(COUNTIF($E$2:$E141,$E141)=1,1,0))</f>
        <v/>
      </c>
      <c r="Z141" s="13">
        <f>IF($E141="","",IF(COUNTIF($E$2:$E$5001,$E141)&gt;1,1,0))</f>
        <v/>
      </c>
    </row>
    <row r="142">
      <c r="Y142" s="13">
        <f>IF($E142="","",IF(COUNTIF($E$2:$E142,$E142)=1,1,0))</f>
        <v/>
      </c>
      <c r="Z142" s="13">
        <f>IF($E142="","",IF(COUNTIF($E$2:$E$5001,$E142)&gt;1,1,0))</f>
        <v/>
      </c>
    </row>
    <row r="143">
      <c r="Y143" s="13">
        <f>IF($E143="","",IF(COUNTIF($E$2:$E143,$E143)=1,1,0))</f>
        <v/>
      </c>
      <c r="Z143" s="13">
        <f>IF($E143="","",IF(COUNTIF($E$2:$E$5001,$E143)&gt;1,1,0))</f>
        <v/>
      </c>
    </row>
    <row r="144">
      <c r="Y144" s="13">
        <f>IF($E144="","",IF(COUNTIF($E$2:$E144,$E144)=1,1,0))</f>
        <v/>
      </c>
      <c r="Z144" s="13">
        <f>IF($E144="","",IF(COUNTIF($E$2:$E$5001,$E144)&gt;1,1,0))</f>
        <v/>
      </c>
    </row>
    <row r="145">
      <c r="Y145" s="13">
        <f>IF($E145="","",IF(COUNTIF($E$2:$E145,$E145)=1,1,0))</f>
        <v/>
      </c>
      <c r="Z145" s="13">
        <f>IF($E145="","",IF(COUNTIF($E$2:$E$5001,$E145)&gt;1,1,0))</f>
        <v/>
      </c>
    </row>
    <row r="146">
      <c r="Y146" s="13">
        <f>IF($E146="","",IF(COUNTIF($E$2:$E146,$E146)=1,1,0))</f>
        <v/>
      </c>
      <c r="Z146" s="13">
        <f>IF($E146="","",IF(COUNTIF($E$2:$E$5001,$E146)&gt;1,1,0))</f>
        <v/>
      </c>
    </row>
    <row r="147">
      <c r="Y147" s="13">
        <f>IF($E147="","",IF(COUNTIF($E$2:$E147,$E147)=1,1,0))</f>
        <v/>
      </c>
      <c r="Z147" s="13">
        <f>IF($E147="","",IF(COUNTIF($E$2:$E$5001,$E147)&gt;1,1,0))</f>
        <v/>
      </c>
    </row>
    <row r="148">
      <c r="Y148" s="13">
        <f>IF($E148="","",IF(COUNTIF($E$2:$E148,$E148)=1,1,0))</f>
        <v/>
      </c>
      <c r="Z148" s="13">
        <f>IF($E148="","",IF(COUNTIF($E$2:$E$5001,$E148)&gt;1,1,0))</f>
        <v/>
      </c>
    </row>
    <row r="149">
      <c r="Y149" s="13">
        <f>IF($E149="","",IF(COUNTIF($E$2:$E149,$E149)=1,1,0))</f>
        <v/>
      </c>
      <c r="Z149" s="13">
        <f>IF($E149="","",IF(COUNTIF($E$2:$E$5001,$E149)&gt;1,1,0))</f>
        <v/>
      </c>
    </row>
    <row r="150">
      <c r="Y150" s="13">
        <f>IF($E150="","",IF(COUNTIF($E$2:$E150,$E150)=1,1,0))</f>
        <v/>
      </c>
      <c r="Z150" s="13">
        <f>IF($E150="","",IF(COUNTIF($E$2:$E$5001,$E150)&gt;1,1,0))</f>
        <v/>
      </c>
    </row>
    <row r="151">
      <c r="Y151" s="13">
        <f>IF($E151="","",IF(COUNTIF($E$2:$E151,$E151)=1,1,0))</f>
        <v/>
      </c>
      <c r="Z151" s="13">
        <f>IF($E151="","",IF(COUNTIF($E$2:$E$5001,$E151)&gt;1,1,0))</f>
        <v/>
      </c>
    </row>
    <row r="152">
      <c r="Y152" s="13">
        <f>IF($E152="","",IF(COUNTIF($E$2:$E152,$E152)=1,1,0))</f>
        <v/>
      </c>
      <c r="Z152" s="13">
        <f>IF($E152="","",IF(COUNTIF($E$2:$E$5001,$E152)&gt;1,1,0))</f>
        <v/>
      </c>
    </row>
    <row r="153">
      <c r="Y153" s="13">
        <f>IF($E153="","",IF(COUNTIF($E$2:$E153,$E153)=1,1,0))</f>
        <v/>
      </c>
      <c r="Z153" s="13">
        <f>IF($E153="","",IF(COUNTIF($E$2:$E$5001,$E153)&gt;1,1,0))</f>
        <v/>
      </c>
    </row>
    <row r="154">
      <c r="Y154" s="13">
        <f>IF($E154="","",IF(COUNTIF($E$2:$E154,$E154)=1,1,0))</f>
        <v/>
      </c>
      <c r="Z154" s="13">
        <f>IF($E154="","",IF(COUNTIF($E$2:$E$5001,$E154)&gt;1,1,0))</f>
        <v/>
      </c>
    </row>
    <row r="155">
      <c r="Y155" s="13">
        <f>IF($E155="","",IF(COUNTIF($E$2:$E155,$E155)=1,1,0))</f>
        <v/>
      </c>
      <c r="Z155" s="13">
        <f>IF($E155="","",IF(COUNTIF($E$2:$E$5001,$E155)&gt;1,1,0))</f>
        <v/>
      </c>
    </row>
    <row r="156">
      <c r="Y156" s="13">
        <f>IF($E156="","",IF(COUNTIF($E$2:$E156,$E156)=1,1,0))</f>
        <v/>
      </c>
      <c r="Z156" s="13">
        <f>IF($E156="","",IF(COUNTIF($E$2:$E$5001,$E156)&gt;1,1,0))</f>
        <v/>
      </c>
    </row>
    <row r="157">
      <c r="Y157" s="13">
        <f>IF($E157="","",IF(COUNTIF($E$2:$E157,$E157)=1,1,0))</f>
        <v/>
      </c>
      <c r="Z157" s="13">
        <f>IF($E157="","",IF(COUNTIF($E$2:$E$5001,$E157)&gt;1,1,0))</f>
        <v/>
      </c>
    </row>
    <row r="158">
      <c r="Y158" s="13">
        <f>IF($E158="","",IF(COUNTIF($E$2:$E158,$E158)=1,1,0))</f>
        <v/>
      </c>
      <c r="Z158" s="13">
        <f>IF($E158="","",IF(COUNTIF($E$2:$E$5001,$E158)&gt;1,1,0))</f>
        <v/>
      </c>
    </row>
    <row r="159">
      <c r="Y159" s="13">
        <f>IF($E159="","",IF(COUNTIF($E$2:$E159,$E159)=1,1,0))</f>
        <v/>
      </c>
      <c r="Z159" s="13">
        <f>IF($E159="","",IF(COUNTIF($E$2:$E$5001,$E159)&gt;1,1,0))</f>
        <v/>
      </c>
    </row>
    <row r="160">
      <c r="Y160" s="13">
        <f>IF($E160="","",IF(COUNTIF($E$2:$E160,$E160)=1,1,0))</f>
        <v/>
      </c>
      <c r="Z160" s="13">
        <f>IF($E160="","",IF(COUNTIF($E$2:$E$5001,$E160)&gt;1,1,0))</f>
        <v/>
      </c>
    </row>
    <row r="161">
      <c r="Y161" s="13">
        <f>IF($E161="","",IF(COUNTIF($E$2:$E161,$E161)=1,1,0))</f>
        <v/>
      </c>
      <c r="Z161" s="13">
        <f>IF($E161="","",IF(COUNTIF($E$2:$E$5001,$E161)&gt;1,1,0))</f>
        <v/>
      </c>
    </row>
    <row r="162">
      <c r="Y162" s="13">
        <f>IF($E162="","",IF(COUNTIF($E$2:$E162,$E162)=1,1,0))</f>
        <v/>
      </c>
      <c r="Z162" s="13">
        <f>IF($E162="","",IF(COUNTIF($E$2:$E$5001,$E162)&gt;1,1,0))</f>
        <v/>
      </c>
    </row>
    <row r="163">
      <c r="Y163" s="13">
        <f>IF($E163="","",IF(COUNTIF($E$2:$E163,$E163)=1,1,0))</f>
        <v/>
      </c>
      <c r="Z163" s="13">
        <f>IF($E163="","",IF(COUNTIF($E$2:$E$5001,$E163)&gt;1,1,0))</f>
        <v/>
      </c>
    </row>
    <row r="164">
      <c r="Y164" s="13">
        <f>IF($E164="","",IF(COUNTIF($E$2:$E164,$E164)=1,1,0))</f>
        <v/>
      </c>
      <c r="Z164" s="13">
        <f>IF($E164="","",IF(COUNTIF($E$2:$E$5001,$E164)&gt;1,1,0))</f>
        <v/>
      </c>
    </row>
    <row r="165">
      <c r="Y165" s="13">
        <f>IF($E165="","",IF(COUNTIF($E$2:$E165,$E165)=1,1,0))</f>
        <v/>
      </c>
      <c r="Z165" s="13">
        <f>IF($E165="","",IF(COUNTIF($E$2:$E$5001,$E165)&gt;1,1,0))</f>
        <v/>
      </c>
    </row>
    <row r="166">
      <c r="Y166" s="13">
        <f>IF($E166="","",IF(COUNTIF($E$2:$E166,$E166)=1,1,0))</f>
        <v/>
      </c>
      <c r="Z166" s="13">
        <f>IF($E166="","",IF(COUNTIF($E$2:$E$5001,$E166)&gt;1,1,0))</f>
        <v/>
      </c>
    </row>
    <row r="167">
      <c r="Y167" s="13">
        <f>IF($E167="","",IF(COUNTIF($E$2:$E167,$E167)=1,1,0))</f>
        <v/>
      </c>
      <c r="Z167" s="13">
        <f>IF($E167="","",IF(COUNTIF($E$2:$E$5001,$E167)&gt;1,1,0))</f>
        <v/>
      </c>
    </row>
    <row r="168">
      <c r="Y168" s="13">
        <f>IF($E168="","",IF(COUNTIF($E$2:$E168,$E168)=1,1,0))</f>
        <v/>
      </c>
      <c r="Z168" s="13">
        <f>IF($E168="","",IF(COUNTIF($E$2:$E$5001,$E168)&gt;1,1,0))</f>
        <v/>
      </c>
    </row>
    <row r="169">
      <c r="Y169" s="13">
        <f>IF($E169="","",IF(COUNTIF($E$2:$E169,$E169)=1,1,0))</f>
        <v/>
      </c>
      <c r="Z169" s="13">
        <f>IF($E169="","",IF(COUNTIF($E$2:$E$5001,$E169)&gt;1,1,0))</f>
        <v/>
      </c>
    </row>
    <row r="170">
      <c r="Y170" s="13">
        <f>IF($E170="","",IF(COUNTIF($E$2:$E170,$E170)=1,1,0))</f>
        <v/>
      </c>
      <c r="Z170" s="13">
        <f>IF($E170="","",IF(COUNTIF($E$2:$E$5001,$E170)&gt;1,1,0))</f>
        <v/>
      </c>
    </row>
    <row r="171">
      <c r="Y171" s="13">
        <f>IF($E171="","",IF(COUNTIF($E$2:$E171,$E171)=1,1,0))</f>
        <v/>
      </c>
      <c r="Z171" s="13">
        <f>IF($E171="","",IF(COUNTIF($E$2:$E$5001,$E171)&gt;1,1,0))</f>
        <v/>
      </c>
    </row>
    <row r="172">
      <c r="Y172" s="13">
        <f>IF($E172="","",IF(COUNTIF($E$2:$E172,$E172)=1,1,0))</f>
        <v/>
      </c>
      <c r="Z172" s="13">
        <f>IF($E172="","",IF(COUNTIF($E$2:$E$5001,$E172)&gt;1,1,0))</f>
        <v/>
      </c>
    </row>
    <row r="173">
      <c r="Y173" s="13">
        <f>IF($E173="","",IF(COUNTIF($E$2:$E173,$E173)=1,1,0))</f>
        <v/>
      </c>
      <c r="Z173" s="13">
        <f>IF($E173="","",IF(COUNTIF($E$2:$E$5001,$E173)&gt;1,1,0))</f>
        <v/>
      </c>
    </row>
    <row r="174">
      <c r="Y174" s="13">
        <f>IF($E174="","",IF(COUNTIF($E$2:$E174,$E174)=1,1,0))</f>
        <v/>
      </c>
      <c r="Z174" s="13">
        <f>IF($E174="","",IF(COUNTIF($E$2:$E$5001,$E174)&gt;1,1,0))</f>
        <v/>
      </c>
    </row>
    <row r="175">
      <c r="Y175" s="13">
        <f>IF($E175="","",IF(COUNTIF($E$2:$E175,$E175)=1,1,0))</f>
        <v/>
      </c>
      <c r="Z175" s="13">
        <f>IF($E175="","",IF(COUNTIF($E$2:$E$5001,$E175)&gt;1,1,0))</f>
        <v/>
      </c>
    </row>
    <row r="176">
      <c r="Y176" s="13">
        <f>IF($E176="","",IF(COUNTIF($E$2:$E176,$E176)=1,1,0))</f>
        <v/>
      </c>
      <c r="Z176" s="13">
        <f>IF($E176="","",IF(COUNTIF($E$2:$E$5001,$E176)&gt;1,1,0))</f>
        <v/>
      </c>
    </row>
    <row r="177">
      <c r="Y177" s="13">
        <f>IF($E177="","",IF(COUNTIF($E$2:$E177,$E177)=1,1,0))</f>
        <v/>
      </c>
      <c r="Z177" s="13">
        <f>IF($E177="","",IF(COUNTIF($E$2:$E$5001,$E177)&gt;1,1,0))</f>
        <v/>
      </c>
    </row>
    <row r="178">
      <c r="Y178" s="13">
        <f>IF($E178="","",IF(COUNTIF($E$2:$E178,$E178)=1,1,0))</f>
        <v/>
      </c>
      <c r="Z178" s="13">
        <f>IF($E178="","",IF(COUNTIF($E$2:$E$5001,$E178)&gt;1,1,0))</f>
        <v/>
      </c>
    </row>
    <row r="179">
      <c r="Y179" s="13">
        <f>IF($E179="","",IF(COUNTIF($E$2:$E179,$E179)=1,1,0))</f>
        <v/>
      </c>
      <c r="Z179" s="13">
        <f>IF($E179="","",IF(COUNTIF($E$2:$E$5001,$E179)&gt;1,1,0))</f>
        <v/>
      </c>
    </row>
    <row r="180">
      <c r="Y180" s="13">
        <f>IF($E180="","",IF(COUNTIF($E$2:$E180,$E180)=1,1,0))</f>
        <v/>
      </c>
      <c r="Z180" s="13">
        <f>IF($E180="","",IF(COUNTIF($E$2:$E$5001,$E180)&gt;1,1,0))</f>
        <v/>
      </c>
    </row>
    <row r="181">
      <c r="Y181" s="13">
        <f>IF($E181="","",IF(COUNTIF($E$2:$E181,$E181)=1,1,0))</f>
        <v/>
      </c>
      <c r="Z181" s="13">
        <f>IF($E181="","",IF(COUNTIF($E$2:$E$5001,$E181)&gt;1,1,0))</f>
        <v/>
      </c>
    </row>
    <row r="182">
      <c r="Y182" s="13">
        <f>IF($E182="","",IF(COUNTIF($E$2:$E182,$E182)=1,1,0))</f>
        <v/>
      </c>
      <c r="Z182" s="13">
        <f>IF($E182="","",IF(COUNTIF($E$2:$E$5001,$E182)&gt;1,1,0))</f>
        <v/>
      </c>
    </row>
    <row r="183">
      <c r="Y183" s="13">
        <f>IF($E183="","",IF(COUNTIF($E$2:$E183,$E183)=1,1,0))</f>
        <v/>
      </c>
      <c r="Z183" s="13">
        <f>IF($E183="","",IF(COUNTIF($E$2:$E$5001,$E183)&gt;1,1,0))</f>
        <v/>
      </c>
    </row>
    <row r="184">
      <c r="Y184" s="13">
        <f>IF($E184="","",IF(COUNTIF($E$2:$E184,$E184)=1,1,0))</f>
        <v/>
      </c>
      <c r="Z184" s="13">
        <f>IF($E184="","",IF(COUNTIF($E$2:$E$5001,$E184)&gt;1,1,0))</f>
        <v/>
      </c>
    </row>
    <row r="185">
      <c r="Y185" s="13">
        <f>IF($E185="","",IF(COUNTIF($E$2:$E185,$E185)=1,1,0))</f>
        <v/>
      </c>
      <c r="Z185" s="13">
        <f>IF($E185="","",IF(COUNTIF($E$2:$E$5001,$E185)&gt;1,1,0))</f>
        <v/>
      </c>
    </row>
    <row r="186">
      <c r="Y186" s="13">
        <f>IF($E186="","",IF(COUNTIF($E$2:$E186,$E186)=1,1,0))</f>
        <v/>
      </c>
      <c r="Z186" s="13">
        <f>IF($E186="","",IF(COUNTIF($E$2:$E$5001,$E186)&gt;1,1,0))</f>
        <v/>
      </c>
    </row>
    <row r="187">
      <c r="Y187" s="13">
        <f>IF($E187="","",IF(COUNTIF($E$2:$E187,$E187)=1,1,0))</f>
        <v/>
      </c>
      <c r="Z187" s="13">
        <f>IF($E187="","",IF(COUNTIF($E$2:$E$5001,$E187)&gt;1,1,0))</f>
        <v/>
      </c>
    </row>
    <row r="188">
      <c r="Y188" s="13">
        <f>IF($E188="","",IF(COUNTIF($E$2:$E188,$E188)=1,1,0))</f>
        <v/>
      </c>
      <c r="Z188" s="13">
        <f>IF($E188="","",IF(COUNTIF($E$2:$E$5001,$E188)&gt;1,1,0))</f>
        <v/>
      </c>
    </row>
    <row r="189">
      <c r="Y189" s="13">
        <f>IF($E189="","",IF(COUNTIF($E$2:$E189,$E189)=1,1,0))</f>
        <v/>
      </c>
      <c r="Z189" s="13">
        <f>IF($E189="","",IF(COUNTIF($E$2:$E$5001,$E189)&gt;1,1,0))</f>
        <v/>
      </c>
    </row>
    <row r="190">
      <c r="Y190" s="13">
        <f>IF($E190="","",IF(COUNTIF($E$2:$E190,$E190)=1,1,0))</f>
        <v/>
      </c>
      <c r="Z190" s="13">
        <f>IF($E190="","",IF(COUNTIF($E$2:$E$5001,$E190)&gt;1,1,0))</f>
        <v/>
      </c>
    </row>
    <row r="191">
      <c r="Y191" s="13">
        <f>IF($E191="","",IF(COUNTIF($E$2:$E191,$E191)=1,1,0))</f>
        <v/>
      </c>
      <c r="Z191" s="13">
        <f>IF($E191="","",IF(COUNTIF($E$2:$E$5001,$E191)&gt;1,1,0))</f>
        <v/>
      </c>
    </row>
    <row r="192">
      <c r="Y192" s="13">
        <f>IF($E192="","",IF(COUNTIF($E$2:$E192,$E192)=1,1,0))</f>
        <v/>
      </c>
      <c r="Z192" s="13">
        <f>IF($E192="","",IF(COUNTIF($E$2:$E$5001,$E192)&gt;1,1,0))</f>
        <v/>
      </c>
    </row>
    <row r="193">
      <c r="Y193" s="13">
        <f>IF($E193="","",IF(COUNTIF($E$2:$E193,$E193)=1,1,0))</f>
        <v/>
      </c>
      <c r="Z193" s="13">
        <f>IF($E193="","",IF(COUNTIF($E$2:$E$5001,$E193)&gt;1,1,0))</f>
        <v/>
      </c>
    </row>
    <row r="194">
      <c r="Y194" s="13">
        <f>IF($E194="","",IF(COUNTIF($E$2:$E194,$E194)=1,1,0))</f>
        <v/>
      </c>
      <c r="Z194" s="13">
        <f>IF($E194="","",IF(COUNTIF($E$2:$E$5001,$E194)&gt;1,1,0))</f>
        <v/>
      </c>
    </row>
    <row r="195">
      <c r="Y195" s="13">
        <f>IF($E195="","",IF(COUNTIF($E$2:$E195,$E195)=1,1,0))</f>
        <v/>
      </c>
      <c r="Z195" s="13">
        <f>IF($E195="","",IF(COUNTIF($E$2:$E$5001,$E195)&gt;1,1,0))</f>
        <v/>
      </c>
    </row>
    <row r="196">
      <c r="Y196" s="13">
        <f>IF($E196="","",IF(COUNTIF($E$2:$E196,$E196)=1,1,0))</f>
        <v/>
      </c>
      <c r="Z196" s="13">
        <f>IF($E196="","",IF(COUNTIF($E$2:$E$5001,$E196)&gt;1,1,0))</f>
        <v/>
      </c>
    </row>
    <row r="197">
      <c r="Y197" s="13">
        <f>IF($E197="","",IF(COUNTIF($E$2:$E197,$E197)=1,1,0))</f>
        <v/>
      </c>
      <c r="Z197" s="13">
        <f>IF($E197="","",IF(COUNTIF($E$2:$E$5001,$E197)&gt;1,1,0))</f>
        <v/>
      </c>
    </row>
    <row r="198">
      <c r="Y198" s="13">
        <f>IF($E198="","",IF(COUNTIF($E$2:$E198,$E198)=1,1,0))</f>
        <v/>
      </c>
      <c r="Z198" s="13">
        <f>IF($E198="","",IF(COUNTIF($E$2:$E$5001,$E198)&gt;1,1,0))</f>
        <v/>
      </c>
    </row>
    <row r="199">
      <c r="Y199" s="13">
        <f>IF($E199="","",IF(COUNTIF($E$2:$E199,$E199)=1,1,0))</f>
        <v/>
      </c>
      <c r="Z199" s="13">
        <f>IF($E199="","",IF(COUNTIF($E$2:$E$5001,$E199)&gt;1,1,0))</f>
        <v/>
      </c>
    </row>
    <row r="200">
      <c r="Y200" s="13">
        <f>IF($E200="","",IF(COUNTIF($E$2:$E200,$E200)=1,1,0))</f>
        <v/>
      </c>
      <c r="Z200" s="13">
        <f>IF($E200="","",IF(COUNTIF($E$2:$E$5001,$E200)&gt;1,1,0))</f>
        <v/>
      </c>
    </row>
    <row r="201">
      <c r="Y201" s="13">
        <f>IF($E201="","",IF(COUNTIF($E$2:$E201,$E201)=1,1,0))</f>
        <v/>
      </c>
      <c r="Z201" s="13">
        <f>IF($E201="","",IF(COUNTIF($E$2:$E$5001,$E201)&gt;1,1,0))</f>
        <v/>
      </c>
    </row>
    <row r="202">
      <c r="Y202" s="13">
        <f>IF($E202="","",IF(COUNTIF($E$2:$E202,$E202)=1,1,0))</f>
        <v/>
      </c>
      <c r="Z202" s="13">
        <f>IF($E202="","",IF(COUNTIF($E$2:$E$5001,$E202)&gt;1,1,0))</f>
        <v/>
      </c>
    </row>
    <row r="203">
      <c r="Y203" s="13">
        <f>IF($E203="","",IF(COUNTIF($E$2:$E203,$E203)=1,1,0))</f>
        <v/>
      </c>
      <c r="Z203" s="13">
        <f>IF($E203="","",IF(COUNTIF($E$2:$E$5001,$E203)&gt;1,1,0))</f>
        <v/>
      </c>
    </row>
    <row r="204">
      <c r="Y204" s="13">
        <f>IF($E204="","",IF(COUNTIF($E$2:$E204,$E204)=1,1,0))</f>
        <v/>
      </c>
      <c r="Z204" s="13">
        <f>IF($E204="","",IF(COUNTIF($E$2:$E$5001,$E204)&gt;1,1,0))</f>
        <v/>
      </c>
    </row>
    <row r="205">
      <c r="Y205" s="13">
        <f>IF($E205="","",IF(COUNTIF($E$2:$E205,$E205)=1,1,0))</f>
        <v/>
      </c>
      <c r="Z205" s="13">
        <f>IF($E205="","",IF(COUNTIF($E$2:$E$5001,$E205)&gt;1,1,0))</f>
        <v/>
      </c>
    </row>
    <row r="206">
      <c r="Y206" s="13">
        <f>IF($E206="","",IF(COUNTIF($E$2:$E206,$E206)=1,1,0))</f>
        <v/>
      </c>
      <c r="Z206" s="13">
        <f>IF($E206="","",IF(COUNTIF($E$2:$E$5001,$E206)&gt;1,1,0))</f>
        <v/>
      </c>
    </row>
    <row r="207">
      <c r="Y207" s="13">
        <f>IF($E207="","",IF(COUNTIF($E$2:$E207,$E207)=1,1,0))</f>
        <v/>
      </c>
      <c r="Z207" s="13">
        <f>IF($E207="","",IF(COUNTIF($E$2:$E$5001,$E207)&gt;1,1,0))</f>
        <v/>
      </c>
    </row>
    <row r="208">
      <c r="Y208" s="13">
        <f>IF($E208="","",IF(COUNTIF($E$2:$E208,$E208)=1,1,0))</f>
        <v/>
      </c>
      <c r="Z208" s="13">
        <f>IF($E208="","",IF(COUNTIF($E$2:$E$5001,$E208)&gt;1,1,0))</f>
        <v/>
      </c>
    </row>
    <row r="209">
      <c r="Y209" s="13">
        <f>IF($E209="","",IF(COUNTIF($E$2:$E209,$E209)=1,1,0))</f>
        <v/>
      </c>
      <c r="Z209" s="13">
        <f>IF($E209="","",IF(COUNTIF($E$2:$E$5001,$E209)&gt;1,1,0))</f>
        <v/>
      </c>
    </row>
    <row r="210">
      <c r="Y210" s="13">
        <f>IF($E210="","",IF(COUNTIF($E$2:$E210,$E210)=1,1,0))</f>
        <v/>
      </c>
      <c r="Z210" s="13">
        <f>IF($E210="","",IF(COUNTIF($E$2:$E$5001,$E210)&gt;1,1,0))</f>
        <v/>
      </c>
    </row>
    <row r="211">
      <c r="Y211" s="13">
        <f>IF($E211="","",IF(COUNTIF($E$2:$E211,$E211)=1,1,0))</f>
        <v/>
      </c>
      <c r="Z211" s="13">
        <f>IF($E211="","",IF(COUNTIF($E$2:$E$5001,$E211)&gt;1,1,0))</f>
        <v/>
      </c>
    </row>
    <row r="212">
      <c r="Y212" s="13">
        <f>IF($E212="","",IF(COUNTIF($E$2:$E212,$E212)=1,1,0))</f>
        <v/>
      </c>
      <c r="Z212" s="13">
        <f>IF($E212="","",IF(COUNTIF($E$2:$E$5001,$E212)&gt;1,1,0))</f>
        <v/>
      </c>
    </row>
    <row r="213">
      <c r="Y213" s="13">
        <f>IF($E213="","",IF(COUNTIF($E$2:$E213,$E213)=1,1,0))</f>
        <v/>
      </c>
      <c r="Z213" s="13">
        <f>IF($E213="","",IF(COUNTIF($E$2:$E$5001,$E213)&gt;1,1,0))</f>
        <v/>
      </c>
    </row>
    <row r="214">
      <c r="Y214" s="13">
        <f>IF($E214="","",IF(COUNTIF($E$2:$E214,$E214)=1,1,0))</f>
        <v/>
      </c>
      <c r="Z214" s="13">
        <f>IF($E214="","",IF(COUNTIF($E$2:$E$5001,$E214)&gt;1,1,0))</f>
        <v/>
      </c>
    </row>
    <row r="215">
      <c r="Y215" s="13">
        <f>IF($E215="","",IF(COUNTIF($E$2:$E215,$E215)=1,1,0))</f>
        <v/>
      </c>
      <c r="Z215" s="13">
        <f>IF($E215="","",IF(COUNTIF($E$2:$E$5001,$E215)&gt;1,1,0))</f>
        <v/>
      </c>
    </row>
    <row r="216">
      <c r="Y216" s="13">
        <f>IF($E216="","",IF(COUNTIF($E$2:$E216,$E216)=1,1,0))</f>
        <v/>
      </c>
      <c r="Z216" s="13">
        <f>IF($E216="","",IF(COUNTIF($E$2:$E$5001,$E216)&gt;1,1,0))</f>
        <v/>
      </c>
    </row>
    <row r="217">
      <c r="Y217" s="13">
        <f>IF($E217="","",IF(COUNTIF($E$2:$E217,$E217)=1,1,0))</f>
        <v/>
      </c>
      <c r="Z217" s="13">
        <f>IF($E217="","",IF(COUNTIF($E$2:$E$5001,$E217)&gt;1,1,0))</f>
        <v/>
      </c>
    </row>
    <row r="218">
      <c r="Y218" s="13">
        <f>IF($E218="","",IF(COUNTIF($E$2:$E218,$E218)=1,1,0))</f>
        <v/>
      </c>
      <c r="Z218" s="13">
        <f>IF($E218="","",IF(COUNTIF($E$2:$E$5001,$E218)&gt;1,1,0))</f>
        <v/>
      </c>
    </row>
    <row r="219">
      <c r="Y219" s="13">
        <f>IF($E219="","",IF(COUNTIF($E$2:$E219,$E219)=1,1,0))</f>
        <v/>
      </c>
      <c r="Z219" s="13">
        <f>IF($E219="","",IF(COUNTIF($E$2:$E$5001,$E219)&gt;1,1,0))</f>
        <v/>
      </c>
    </row>
    <row r="220">
      <c r="Y220" s="13">
        <f>IF($E220="","",IF(COUNTIF($E$2:$E220,$E220)=1,1,0))</f>
        <v/>
      </c>
      <c r="Z220" s="13">
        <f>IF($E220="","",IF(COUNTIF($E$2:$E$5001,$E220)&gt;1,1,0))</f>
        <v/>
      </c>
    </row>
    <row r="221">
      <c r="Y221" s="13">
        <f>IF($E221="","",IF(COUNTIF($E$2:$E221,$E221)=1,1,0))</f>
        <v/>
      </c>
      <c r="Z221" s="13">
        <f>IF($E221="","",IF(COUNTIF($E$2:$E$5001,$E221)&gt;1,1,0))</f>
        <v/>
      </c>
    </row>
    <row r="222">
      <c r="Y222" s="13">
        <f>IF($E222="","",IF(COUNTIF($E$2:$E222,$E222)=1,1,0))</f>
        <v/>
      </c>
      <c r="Z222" s="13">
        <f>IF($E222="","",IF(COUNTIF($E$2:$E$5001,$E222)&gt;1,1,0))</f>
        <v/>
      </c>
    </row>
    <row r="223">
      <c r="Y223" s="13">
        <f>IF($E223="","",IF(COUNTIF($E$2:$E223,$E223)=1,1,0))</f>
        <v/>
      </c>
      <c r="Z223" s="13">
        <f>IF($E223="","",IF(COUNTIF($E$2:$E$5001,$E223)&gt;1,1,0))</f>
        <v/>
      </c>
    </row>
    <row r="224">
      <c r="Y224" s="13">
        <f>IF($E224="","",IF(COUNTIF($E$2:$E224,$E224)=1,1,0))</f>
        <v/>
      </c>
      <c r="Z224" s="13">
        <f>IF($E224="","",IF(COUNTIF($E$2:$E$5001,$E224)&gt;1,1,0))</f>
        <v/>
      </c>
    </row>
    <row r="225">
      <c r="Y225" s="13">
        <f>IF($E225="","",IF(COUNTIF($E$2:$E225,$E225)=1,1,0))</f>
        <v/>
      </c>
      <c r="Z225" s="13">
        <f>IF($E225="","",IF(COUNTIF($E$2:$E$5001,$E225)&gt;1,1,0))</f>
        <v/>
      </c>
    </row>
    <row r="226">
      <c r="Y226" s="13">
        <f>IF($E226="","",IF(COUNTIF($E$2:$E226,$E226)=1,1,0))</f>
        <v/>
      </c>
      <c r="Z226" s="13">
        <f>IF($E226="","",IF(COUNTIF($E$2:$E$5001,$E226)&gt;1,1,0))</f>
        <v/>
      </c>
    </row>
    <row r="227">
      <c r="Y227" s="13">
        <f>IF($E227="","",IF(COUNTIF($E$2:$E227,$E227)=1,1,0))</f>
        <v/>
      </c>
      <c r="Z227" s="13">
        <f>IF($E227="","",IF(COUNTIF($E$2:$E$5001,$E227)&gt;1,1,0))</f>
        <v/>
      </c>
    </row>
    <row r="228">
      <c r="Y228" s="13">
        <f>IF($E228="","",IF(COUNTIF($E$2:$E228,$E228)=1,1,0))</f>
        <v/>
      </c>
      <c r="Z228" s="13">
        <f>IF($E228="","",IF(COUNTIF($E$2:$E$5001,$E228)&gt;1,1,0))</f>
        <v/>
      </c>
    </row>
    <row r="229">
      <c r="Y229" s="13">
        <f>IF($E229="","",IF(COUNTIF($E$2:$E229,$E229)=1,1,0))</f>
        <v/>
      </c>
      <c r="Z229" s="13">
        <f>IF($E229="","",IF(COUNTIF($E$2:$E$5001,$E229)&gt;1,1,0))</f>
        <v/>
      </c>
    </row>
    <row r="230">
      <c r="Y230" s="13">
        <f>IF($E230="","",IF(COUNTIF($E$2:$E230,$E230)=1,1,0))</f>
        <v/>
      </c>
      <c r="Z230" s="13">
        <f>IF($E230="","",IF(COUNTIF($E$2:$E$5001,$E230)&gt;1,1,0))</f>
        <v/>
      </c>
    </row>
    <row r="231">
      <c r="Y231" s="13">
        <f>IF($E231="","",IF(COUNTIF($E$2:$E231,$E231)=1,1,0))</f>
        <v/>
      </c>
      <c r="Z231" s="13">
        <f>IF($E231="","",IF(COUNTIF($E$2:$E$5001,$E231)&gt;1,1,0))</f>
        <v/>
      </c>
    </row>
    <row r="232">
      <c r="Y232" s="13">
        <f>IF($E232="","",IF(COUNTIF($E$2:$E232,$E232)=1,1,0))</f>
        <v/>
      </c>
      <c r="Z232" s="13">
        <f>IF($E232="","",IF(COUNTIF($E$2:$E$5001,$E232)&gt;1,1,0))</f>
        <v/>
      </c>
    </row>
    <row r="233">
      <c r="Y233" s="13">
        <f>IF($E233="","",IF(COUNTIF($E$2:$E233,$E233)=1,1,0))</f>
        <v/>
      </c>
      <c r="Z233" s="13">
        <f>IF($E233="","",IF(COUNTIF($E$2:$E$5001,$E233)&gt;1,1,0))</f>
        <v/>
      </c>
    </row>
    <row r="234">
      <c r="Y234" s="13">
        <f>IF($E234="","",IF(COUNTIF($E$2:$E234,$E234)=1,1,0))</f>
        <v/>
      </c>
      <c r="Z234" s="13">
        <f>IF($E234="","",IF(COUNTIF($E$2:$E$5001,$E234)&gt;1,1,0))</f>
        <v/>
      </c>
    </row>
    <row r="235">
      <c r="Y235" s="13">
        <f>IF($E235="","",IF(COUNTIF($E$2:$E235,$E235)=1,1,0))</f>
        <v/>
      </c>
      <c r="Z235" s="13">
        <f>IF($E235="","",IF(COUNTIF($E$2:$E$5001,$E235)&gt;1,1,0))</f>
        <v/>
      </c>
    </row>
    <row r="236">
      <c r="Y236" s="13">
        <f>IF($E236="","",IF(COUNTIF($E$2:$E236,$E236)=1,1,0))</f>
        <v/>
      </c>
      <c r="Z236" s="13">
        <f>IF($E236="","",IF(COUNTIF($E$2:$E$5001,$E236)&gt;1,1,0))</f>
        <v/>
      </c>
    </row>
    <row r="237">
      <c r="Y237" s="13">
        <f>IF($E237="","",IF(COUNTIF($E$2:$E237,$E237)=1,1,0))</f>
        <v/>
      </c>
      <c r="Z237" s="13">
        <f>IF($E237="","",IF(COUNTIF($E$2:$E$5001,$E237)&gt;1,1,0))</f>
        <v/>
      </c>
    </row>
    <row r="238">
      <c r="Y238" s="13">
        <f>IF($E238="","",IF(COUNTIF($E$2:$E238,$E238)=1,1,0))</f>
        <v/>
      </c>
      <c r="Z238" s="13">
        <f>IF($E238="","",IF(COUNTIF($E$2:$E$5001,$E238)&gt;1,1,0))</f>
        <v/>
      </c>
    </row>
    <row r="239">
      <c r="Y239" s="13">
        <f>IF($E239="","",IF(COUNTIF($E$2:$E239,$E239)=1,1,0))</f>
        <v/>
      </c>
      <c r="Z239" s="13">
        <f>IF($E239="","",IF(COUNTIF($E$2:$E$5001,$E239)&gt;1,1,0))</f>
        <v/>
      </c>
    </row>
    <row r="240">
      <c r="Y240" s="13">
        <f>IF($E240="","",IF(COUNTIF($E$2:$E240,$E240)=1,1,0))</f>
        <v/>
      </c>
      <c r="Z240" s="13">
        <f>IF($E240="","",IF(COUNTIF($E$2:$E$5001,$E240)&gt;1,1,0))</f>
        <v/>
      </c>
    </row>
    <row r="241">
      <c r="Y241" s="13">
        <f>IF($E241="","",IF(COUNTIF($E$2:$E241,$E241)=1,1,0))</f>
        <v/>
      </c>
      <c r="Z241" s="13">
        <f>IF($E241="","",IF(COUNTIF($E$2:$E$5001,$E241)&gt;1,1,0))</f>
        <v/>
      </c>
    </row>
    <row r="242">
      <c r="Y242" s="13">
        <f>IF($E242="","",IF(COUNTIF($E$2:$E242,$E242)=1,1,0))</f>
        <v/>
      </c>
      <c r="Z242" s="13">
        <f>IF($E242="","",IF(COUNTIF($E$2:$E$5001,$E242)&gt;1,1,0))</f>
        <v/>
      </c>
    </row>
    <row r="243">
      <c r="Y243" s="13">
        <f>IF($E243="","",IF(COUNTIF($E$2:$E243,$E243)=1,1,0))</f>
        <v/>
      </c>
      <c r="Z243" s="13">
        <f>IF($E243="","",IF(COUNTIF($E$2:$E$5001,$E243)&gt;1,1,0))</f>
        <v/>
      </c>
    </row>
    <row r="244">
      <c r="Y244" s="13">
        <f>IF($E244="","",IF(COUNTIF($E$2:$E244,$E244)=1,1,0))</f>
        <v/>
      </c>
      <c r="Z244" s="13">
        <f>IF($E244="","",IF(COUNTIF($E$2:$E$5001,$E244)&gt;1,1,0))</f>
        <v/>
      </c>
    </row>
    <row r="245">
      <c r="Y245" s="13">
        <f>IF($E245="","",IF(COUNTIF($E$2:$E245,$E245)=1,1,0))</f>
        <v/>
      </c>
      <c r="Z245" s="13">
        <f>IF($E245="","",IF(COUNTIF($E$2:$E$5001,$E245)&gt;1,1,0))</f>
        <v/>
      </c>
    </row>
    <row r="246">
      <c r="Y246" s="13">
        <f>IF($E246="","",IF(COUNTIF($E$2:$E246,$E246)=1,1,0))</f>
        <v/>
      </c>
      <c r="Z246" s="13">
        <f>IF($E246="","",IF(COUNTIF($E$2:$E$5001,$E246)&gt;1,1,0))</f>
        <v/>
      </c>
    </row>
    <row r="247">
      <c r="Y247" s="13">
        <f>IF($E247="","",IF(COUNTIF($E$2:$E247,$E247)=1,1,0))</f>
        <v/>
      </c>
      <c r="Z247" s="13">
        <f>IF($E247="","",IF(COUNTIF($E$2:$E$5001,$E247)&gt;1,1,0))</f>
        <v/>
      </c>
    </row>
    <row r="248">
      <c r="Y248" s="13">
        <f>IF($E248="","",IF(COUNTIF($E$2:$E248,$E248)=1,1,0))</f>
        <v/>
      </c>
      <c r="Z248" s="13">
        <f>IF($E248="","",IF(COUNTIF($E$2:$E$5001,$E248)&gt;1,1,0))</f>
        <v/>
      </c>
    </row>
    <row r="249">
      <c r="Y249" s="13">
        <f>IF($E249="","",IF(COUNTIF($E$2:$E249,$E249)=1,1,0))</f>
        <v/>
      </c>
      <c r="Z249" s="13">
        <f>IF($E249="","",IF(COUNTIF($E$2:$E$5001,$E249)&gt;1,1,0))</f>
        <v/>
      </c>
    </row>
    <row r="250">
      <c r="Y250" s="13">
        <f>IF($E250="","",IF(COUNTIF($E$2:$E250,$E250)=1,1,0))</f>
        <v/>
      </c>
      <c r="Z250" s="13">
        <f>IF($E250="","",IF(COUNTIF($E$2:$E$5001,$E250)&gt;1,1,0))</f>
        <v/>
      </c>
    </row>
    <row r="251">
      <c r="Y251" s="13">
        <f>IF($E251="","",IF(COUNTIF($E$2:$E251,$E251)=1,1,0))</f>
        <v/>
      </c>
      <c r="Z251" s="13">
        <f>IF($E251="","",IF(COUNTIF($E$2:$E$5001,$E251)&gt;1,1,0))</f>
        <v/>
      </c>
    </row>
    <row r="252">
      <c r="Y252" s="13">
        <f>IF($E252="","",IF(COUNTIF($E$2:$E252,$E252)=1,1,0))</f>
        <v/>
      </c>
      <c r="Z252" s="13">
        <f>IF($E252="","",IF(COUNTIF($E$2:$E$5001,$E252)&gt;1,1,0))</f>
        <v/>
      </c>
    </row>
    <row r="253">
      <c r="Y253" s="13">
        <f>IF($E253="","",IF(COUNTIF($E$2:$E253,$E253)=1,1,0))</f>
        <v/>
      </c>
      <c r="Z253" s="13">
        <f>IF($E253="","",IF(COUNTIF($E$2:$E$5001,$E253)&gt;1,1,0))</f>
        <v/>
      </c>
    </row>
    <row r="254">
      <c r="Y254" s="13">
        <f>IF($E254="","",IF(COUNTIF($E$2:$E254,$E254)=1,1,0))</f>
        <v/>
      </c>
      <c r="Z254" s="13">
        <f>IF($E254="","",IF(COUNTIF($E$2:$E$5001,$E254)&gt;1,1,0))</f>
        <v/>
      </c>
    </row>
    <row r="255">
      <c r="Y255" s="13">
        <f>IF($E255="","",IF(COUNTIF($E$2:$E255,$E255)=1,1,0))</f>
        <v/>
      </c>
      <c r="Z255" s="13">
        <f>IF($E255="","",IF(COUNTIF($E$2:$E$5001,$E255)&gt;1,1,0))</f>
        <v/>
      </c>
    </row>
    <row r="256">
      <c r="Y256" s="13">
        <f>IF($E256="","",IF(COUNTIF($E$2:$E256,$E256)=1,1,0))</f>
        <v/>
      </c>
      <c r="Z256" s="13">
        <f>IF($E256="","",IF(COUNTIF($E$2:$E$5001,$E256)&gt;1,1,0))</f>
        <v/>
      </c>
    </row>
    <row r="257">
      <c r="Y257" s="13">
        <f>IF($E257="","",IF(COUNTIF($E$2:$E257,$E257)=1,1,0))</f>
        <v/>
      </c>
      <c r="Z257" s="13">
        <f>IF($E257="","",IF(COUNTIF($E$2:$E$5001,$E257)&gt;1,1,0))</f>
        <v/>
      </c>
    </row>
    <row r="258">
      <c r="Y258" s="13">
        <f>IF($E258="","",IF(COUNTIF($E$2:$E258,$E258)=1,1,0))</f>
        <v/>
      </c>
      <c r="Z258" s="13">
        <f>IF($E258="","",IF(COUNTIF($E$2:$E$5001,$E258)&gt;1,1,0))</f>
        <v/>
      </c>
    </row>
    <row r="259">
      <c r="Y259" s="13">
        <f>IF($E259="","",IF(COUNTIF($E$2:$E259,$E259)=1,1,0))</f>
        <v/>
      </c>
      <c r="Z259" s="13">
        <f>IF($E259="","",IF(COUNTIF($E$2:$E$5001,$E259)&gt;1,1,0))</f>
        <v/>
      </c>
    </row>
    <row r="260">
      <c r="Y260" s="13">
        <f>IF($E260="","",IF(COUNTIF($E$2:$E260,$E260)=1,1,0))</f>
        <v/>
      </c>
      <c r="Z260" s="13">
        <f>IF($E260="","",IF(COUNTIF($E$2:$E$5001,$E260)&gt;1,1,0))</f>
        <v/>
      </c>
    </row>
    <row r="261">
      <c r="Y261" s="13">
        <f>IF($E261="","",IF(COUNTIF($E$2:$E261,$E261)=1,1,0))</f>
        <v/>
      </c>
      <c r="Z261" s="13">
        <f>IF($E261="","",IF(COUNTIF($E$2:$E$5001,$E261)&gt;1,1,0))</f>
        <v/>
      </c>
    </row>
    <row r="262">
      <c r="Y262" s="13">
        <f>IF($E262="","",IF(COUNTIF($E$2:$E262,$E262)=1,1,0))</f>
        <v/>
      </c>
      <c r="Z262" s="13">
        <f>IF($E262="","",IF(COUNTIF($E$2:$E$5001,$E262)&gt;1,1,0))</f>
        <v/>
      </c>
    </row>
    <row r="263">
      <c r="Y263" s="13">
        <f>IF($E263="","",IF(COUNTIF($E$2:$E263,$E263)=1,1,0))</f>
        <v/>
      </c>
      <c r="Z263" s="13">
        <f>IF($E263="","",IF(COUNTIF($E$2:$E$5001,$E263)&gt;1,1,0))</f>
        <v/>
      </c>
    </row>
    <row r="264">
      <c r="Y264" s="13">
        <f>IF($E264="","",IF(COUNTIF($E$2:$E264,$E264)=1,1,0))</f>
        <v/>
      </c>
      <c r="Z264" s="13">
        <f>IF($E264="","",IF(COUNTIF($E$2:$E$5001,$E264)&gt;1,1,0))</f>
        <v/>
      </c>
    </row>
    <row r="265">
      <c r="Y265" s="13">
        <f>IF($E265="","",IF(COUNTIF($E$2:$E265,$E265)=1,1,0))</f>
        <v/>
      </c>
      <c r="Z265" s="13">
        <f>IF($E265="","",IF(COUNTIF($E$2:$E$5001,$E265)&gt;1,1,0))</f>
        <v/>
      </c>
    </row>
    <row r="266">
      <c r="Y266" s="13">
        <f>IF($E266="","",IF(COUNTIF($E$2:$E266,$E266)=1,1,0))</f>
        <v/>
      </c>
      <c r="Z266" s="13">
        <f>IF($E266="","",IF(COUNTIF($E$2:$E$5001,$E266)&gt;1,1,0))</f>
        <v/>
      </c>
    </row>
    <row r="267">
      <c r="Y267" s="13">
        <f>IF($E267="","",IF(COUNTIF($E$2:$E267,$E267)=1,1,0))</f>
        <v/>
      </c>
      <c r="Z267" s="13">
        <f>IF($E267="","",IF(COUNTIF($E$2:$E$5001,$E267)&gt;1,1,0))</f>
        <v/>
      </c>
    </row>
    <row r="268">
      <c r="Y268" s="13">
        <f>IF($E268="","",IF(COUNTIF($E$2:$E268,$E268)=1,1,0))</f>
        <v/>
      </c>
      <c r="Z268" s="13">
        <f>IF($E268="","",IF(COUNTIF($E$2:$E$5001,$E268)&gt;1,1,0))</f>
        <v/>
      </c>
    </row>
    <row r="269">
      <c r="Y269" s="13">
        <f>IF($E269="","",IF(COUNTIF($E$2:$E269,$E269)=1,1,0))</f>
        <v/>
      </c>
      <c r="Z269" s="13">
        <f>IF($E269="","",IF(COUNTIF($E$2:$E$5001,$E269)&gt;1,1,0))</f>
        <v/>
      </c>
    </row>
    <row r="270">
      <c r="Y270" s="13">
        <f>IF($E270="","",IF(COUNTIF($E$2:$E270,$E270)=1,1,0))</f>
        <v/>
      </c>
      <c r="Z270" s="13">
        <f>IF($E270="","",IF(COUNTIF($E$2:$E$5001,$E270)&gt;1,1,0))</f>
        <v/>
      </c>
    </row>
    <row r="271">
      <c r="Y271" s="13">
        <f>IF($E271="","",IF(COUNTIF($E$2:$E271,$E271)=1,1,0))</f>
        <v/>
      </c>
      <c r="Z271" s="13">
        <f>IF($E271="","",IF(COUNTIF($E$2:$E$5001,$E271)&gt;1,1,0))</f>
        <v/>
      </c>
    </row>
    <row r="272">
      <c r="Y272" s="13">
        <f>IF($E272="","",IF(COUNTIF($E$2:$E272,$E272)=1,1,0))</f>
        <v/>
      </c>
      <c r="Z272" s="13">
        <f>IF($E272="","",IF(COUNTIF($E$2:$E$5001,$E272)&gt;1,1,0))</f>
        <v/>
      </c>
    </row>
    <row r="273">
      <c r="Y273" s="13">
        <f>IF($E273="","",IF(COUNTIF($E$2:$E273,$E273)=1,1,0))</f>
        <v/>
      </c>
      <c r="Z273" s="13">
        <f>IF($E273="","",IF(COUNTIF($E$2:$E$5001,$E273)&gt;1,1,0))</f>
        <v/>
      </c>
    </row>
    <row r="274">
      <c r="Y274" s="13">
        <f>IF($E274="","",IF(COUNTIF($E$2:$E274,$E274)=1,1,0))</f>
        <v/>
      </c>
      <c r="Z274" s="13">
        <f>IF($E274="","",IF(COUNTIF($E$2:$E$5001,$E274)&gt;1,1,0))</f>
        <v/>
      </c>
    </row>
    <row r="275">
      <c r="Y275" s="13">
        <f>IF($E275="","",IF(COUNTIF($E$2:$E275,$E275)=1,1,0))</f>
        <v/>
      </c>
      <c r="Z275" s="13">
        <f>IF($E275="","",IF(COUNTIF($E$2:$E$5001,$E275)&gt;1,1,0))</f>
        <v/>
      </c>
    </row>
    <row r="276">
      <c r="Y276" s="13">
        <f>IF($E276="","",IF(COUNTIF($E$2:$E276,$E276)=1,1,0))</f>
        <v/>
      </c>
      <c r="Z276" s="13">
        <f>IF($E276="","",IF(COUNTIF($E$2:$E$5001,$E276)&gt;1,1,0))</f>
        <v/>
      </c>
    </row>
    <row r="277">
      <c r="Y277" s="13">
        <f>IF($E277="","",IF(COUNTIF($E$2:$E277,$E277)=1,1,0))</f>
        <v/>
      </c>
      <c r="Z277" s="13">
        <f>IF($E277="","",IF(COUNTIF($E$2:$E$5001,$E277)&gt;1,1,0))</f>
        <v/>
      </c>
    </row>
    <row r="278">
      <c r="Y278" s="13">
        <f>IF($E278="","",IF(COUNTIF($E$2:$E278,$E278)=1,1,0))</f>
        <v/>
      </c>
      <c r="Z278" s="13">
        <f>IF($E278="","",IF(COUNTIF($E$2:$E$5001,$E278)&gt;1,1,0))</f>
        <v/>
      </c>
    </row>
    <row r="279">
      <c r="Y279" s="13">
        <f>IF($E279="","",IF(COUNTIF($E$2:$E279,$E279)=1,1,0))</f>
        <v/>
      </c>
      <c r="Z279" s="13">
        <f>IF($E279="","",IF(COUNTIF($E$2:$E$5001,$E279)&gt;1,1,0))</f>
        <v/>
      </c>
    </row>
    <row r="280">
      <c r="Y280" s="13">
        <f>IF($E280="","",IF(COUNTIF($E$2:$E280,$E280)=1,1,0))</f>
        <v/>
      </c>
      <c r="Z280" s="13">
        <f>IF($E280="","",IF(COUNTIF($E$2:$E$5001,$E280)&gt;1,1,0))</f>
        <v/>
      </c>
    </row>
    <row r="281">
      <c r="Y281" s="13">
        <f>IF($E281="","",IF(COUNTIF($E$2:$E281,$E281)=1,1,0))</f>
        <v/>
      </c>
      <c r="Z281" s="13">
        <f>IF($E281="","",IF(COUNTIF($E$2:$E$5001,$E281)&gt;1,1,0))</f>
        <v/>
      </c>
    </row>
    <row r="282">
      <c r="Y282" s="13">
        <f>IF($E282="","",IF(COUNTIF($E$2:$E282,$E282)=1,1,0))</f>
        <v/>
      </c>
      <c r="Z282" s="13">
        <f>IF($E282="","",IF(COUNTIF($E$2:$E$5001,$E282)&gt;1,1,0))</f>
        <v/>
      </c>
    </row>
    <row r="283">
      <c r="Y283" s="13">
        <f>IF($E283="","",IF(COUNTIF($E$2:$E283,$E283)=1,1,0))</f>
        <v/>
      </c>
      <c r="Z283" s="13">
        <f>IF($E283="","",IF(COUNTIF($E$2:$E$5001,$E283)&gt;1,1,0))</f>
        <v/>
      </c>
    </row>
    <row r="284">
      <c r="Y284" s="13">
        <f>IF($E284="","",IF(COUNTIF($E$2:$E284,$E284)=1,1,0))</f>
        <v/>
      </c>
      <c r="Z284" s="13">
        <f>IF($E284="","",IF(COUNTIF($E$2:$E$5001,$E284)&gt;1,1,0))</f>
        <v/>
      </c>
    </row>
    <row r="285">
      <c r="Y285" s="13">
        <f>IF($E285="","",IF(COUNTIF($E$2:$E285,$E285)=1,1,0))</f>
        <v/>
      </c>
      <c r="Z285" s="13">
        <f>IF($E285="","",IF(COUNTIF($E$2:$E$5001,$E285)&gt;1,1,0))</f>
        <v/>
      </c>
    </row>
    <row r="286">
      <c r="Y286" s="13">
        <f>IF($E286="","",IF(COUNTIF($E$2:$E286,$E286)=1,1,0))</f>
        <v/>
      </c>
      <c r="Z286" s="13">
        <f>IF($E286="","",IF(COUNTIF($E$2:$E$5001,$E286)&gt;1,1,0))</f>
        <v/>
      </c>
    </row>
    <row r="287">
      <c r="Y287" s="13">
        <f>IF($E287="","",IF(COUNTIF($E$2:$E287,$E287)=1,1,0))</f>
        <v/>
      </c>
      <c r="Z287" s="13">
        <f>IF($E287="","",IF(COUNTIF($E$2:$E$5001,$E287)&gt;1,1,0))</f>
        <v/>
      </c>
    </row>
    <row r="288">
      <c r="Y288" s="13">
        <f>IF($E288="","",IF(COUNTIF($E$2:$E288,$E288)=1,1,0))</f>
        <v/>
      </c>
      <c r="Z288" s="13">
        <f>IF($E288="","",IF(COUNTIF($E$2:$E$5001,$E288)&gt;1,1,0))</f>
        <v/>
      </c>
    </row>
    <row r="289">
      <c r="Y289" s="13">
        <f>IF($E289="","",IF(COUNTIF($E$2:$E289,$E289)=1,1,0))</f>
        <v/>
      </c>
      <c r="Z289" s="13">
        <f>IF($E289="","",IF(COUNTIF($E$2:$E$5001,$E289)&gt;1,1,0))</f>
        <v/>
      </c>
    </row>
    <row r="290">
      <c r="Y290" s="13">
        <f>IF($E290="","",IF(COUNTIF($E$2:$E290,$E290)=1,1,0))</f>
        <v/>
      </c>
      <c r="Z290" s="13">
        <f>IF($E290="","",IF(COUNTIF($E$2:$E$5001,$E290)&gt;1,1,0))</f>
        <v/>
      </c>
    </row>
    <row r="291">
      <c r="Y291" s="13">
        <f>IF($E291="","",IF(COUNTIF($E$2:$E291,$E291)=1,1,0))</f>
        <v/>
      </c>
      <c r="Z291" s="13">
        <f>IF($E291="","",IF(COUNTIF($E$2:$E$5001,$E291)&gt;1,1,0))</f>
        <v/>
      </c>
    </row>
    <row r="292">
      <c r="Y292" s="13">
        <f>IF($E292="","",IF(COUNTIF($E$2:$E292,$E292)=1,1,0))</f>
        <v/>
      </c>
      <c r="Z292" s="13">
        <f>IF($E292="","",IF(COUNTIF($E$2:$E$5001,$E292)&gt;1,1,0))</f>
        <v/>
      </c>
    </row>
    <row r="293">
      <c r="Y293" s="13">
        <f>IF($E293="","",IF(COUNTIF($E$2:$E293,$E293)=1,1,0))</f>
        <v/>
      </c>
      <c r="Z293" s="13">
        <f>IF($E293="","",IF(COUNTIF($E$2:$E$5001,$E293)&gt;1,1,0))</f>
        <v/>
      </c>
    </row>
    <row r="294">
      <c r="Y294" s="13">
        <f>IF($E294="","",IF(COUNTIF($E$2:$E294,$E294)=1,1,0))</f>
        <v/>
      </c>
      <c r="Z294" s="13">
        <f>IF($E294="","",IF(COUNTIF($E$2:$E$5001,$E294)&gt;1,1,0))</f>
        <v/>
      </c>
    </row>
    <row r="295">
      <c r="Y295" s="13">
        <f>IF($E295="","",IF(COUNTIF($E$2:$E295,$E295)=1,1,0))</f>
        <v/>
      </c>
      <c r="Z295" s="13">
        <f>IF($E295="","",IF(COUNTIF($E$2:$E$5001,$E295)&gt;1,1,0))</f>
        <v/>
      </c>
    </row>
    <row r="296">
      <c r="Y296" s="13">
        <f>IF($E296="","",IF(COUNTIF($E$2:$E296,$E296)=1,1,0))</f>
        <v/>
      </c>
      <c r="Z296" s="13">
        <f>IF($E296="","",IF(COUNTIF($E$2:$E$5001,$E296)&gt;1,1,0))</f>
        <v/>
      </c>
    </row>
    <row r="297">
      <c r="Y297" s="13">
        <f>IF($E297="","",IF(COUNTIF($E$2:$E297,$E297)=1,1,0))</f>
        <v/>
      </c>
      <c r="Z297" s="13">
        <f>IF($E297="","",IF(COUNTIF($E$2:$E$5001,$E297)&gt;1,1,0))</f>
        <v/>
      </c>
    </row>
    <row r="298">
      <c r="Y298" s="13">
        <f>IF($E298="","",IF(COUNTIF($E$2:$E298,$E298)=1,1,0))</f>
        <v/>
      </c>
      <c r="Z298" s="13">
        <f>IF($E298="","",IF(COUNTIF($E$2:$E$5001,$E298)&gt;1,1,0))</f>
        <v/>
      </c>
    </row>
    <row r="299">
      <c r="Y299" s="13">
        <f>IF($E299="","",IF(COUNTIF($E$2:$E299,$E299)=1,1,0))</f>
        <v/>
      </c>
      <c r="Z299" s="13">
        <f>IF($E299="","",IF(COUNTIF($E$2:$E$5001,$E299)&gt;1,1,0))</f>
        <v/>
      </c>
    </row>
    <row r="300">
      <c r="Y300" s="13">
        <f>IF($E300="","",IF(COUNTIF($E$2:$E300,$E300)=1,1,0))</f>
        <v/>
      </c>
      <c r="Z300" s="13">
        <f>IF($E300="","",IF(COUNTIF($E$2:$E$5001,$E300)&gt;1,1,0))</f>
        <v/>
      </c>
    </row>
    <row r="301">
      <c r="Y301" s="13">
        <f>IF($E301="","",IF(COUNTIF($E$2:$E301,$E301)=1,1,0))</f>
        <v/>
      </c>
      <c r="Z301" s="13">
        <f>IF($E301="","",IF(COUNTIF($E$2:$E$5001,$E301)&gt;1,1,0))</f>
        <v/>
      </c>
    </row>
    <row r="302">
      <c r="Y302" s="13">
        <f>IF($E302="","",IF(COUNTIF($E$2:$E302,$E302)=1,1,0))</f>
        <v/>
      </c>
      <c r="Z302" s="13">
        <f>IF($E302="","",IF(COUNTIF($E$2:$E$5001,$E302)&gt;1,1,0))</f>
        <v/>
      </c>
    </row>
    <row r="303">
      <c r="Y303" s="13">
        <f>IF($E303="","",IF(COUNTIF($E$2:$E303,$E303)=1,1,0))</f>
        <v/>
      </c>
      <c r="Z303" s="13">
        <f>IF($E303="","",IF(COUNTIF($E$2:$E$5001,$E303)&gt;1,1,0))</f>
        <v/>
      </c>
    </row>
    <row r="304">
      <c r="Y304" s="13">
        <f>IF($E304="","",IF(COUNTIF($E$2:$E304,$E304)=1,1,0))</f>
        <v/>
      </c>
      <c r="Z304" s="13">
        <f>IF($E304="","",IF(COUNTIF($E$2:$E$5001,$E304)&gt;1,1,0))</f>
        <v/>
      </c>
    </row>
    <row r="305">
      <c r="Y305" s="13">
        <f>IF($E305="","",IF(COUNTIF($E$2:$E305,$E305)=1,1,0))</f>
        <v/>
      </c>
      <c r="Z305" s="13">
        <f>IF($E305="","",IF(COUNTIF($E$2:$E$5001,$E305)&gt;1,1,0))</f>
        <v/>
      </c>
    </row>
    <row r="306">
      <c r="Y306" s="13">
        <f>IF($E306="","",IF(COUNTIF($E$2:$E306,$E306)=1,1,0))</f>
        <v/>
      </c>
      <c r="Z306" s="13">
        <f>IF($E306="","",IF(COUNTIF($E$2:$E$5001,$E306)&gt;1,1,0))</f>
        <v/>
      </c>
    </row>
    <row r="307">
      <c r="Y307" s="13">
        <f>IF($E307="","",IF(COUNTIF($E$2:$E307,$E307)=1,1,0))</f>
        <v/>
      </c>
      <c r="Z307" s="13">
        <f>IF($E307="","",IF(COUNTIF($E$2:$E$5001,$E307)&gt;1,1,0))</f>
        <v/>
      </c>
    </row>
    <row r="308">
      <c r="Y308" s="13">
        <f>IF($E308="","",IF(COUNTIF($E$2:$E308,$E308)=1,1,0))</f>
        <v/>
      </c>
      <c r="Z308" s="13">
        <f>IF($E308="","",IF(COUNTIF($E$2:$E$5001,$E308)&gt;1,1,0))</f>
        <v/>
      </c>
    </row>
    <row r="309">
      <c r="Y309" s="13">
        <f>IF($E309="","",IF(COUNTIF($E$2:$E309,$E309)=1,1,0))</f>
        <v/>
      </c>
      <c r="Z309" s="13">
        <f>IF($E309="","",IF(COUNTIF($E$2:$E$5001,$E309)&gt;1,1,0))</f>
        <v/>
      </c>
    </row>
    <row r="310">
      <c r="Y310" s="13">
        <f>IF($E310="","",IF(COUNTIF($E$2:$E310,$E310)=1,1,0))</f>
        <v/>
      </c>
      <c r="Z310" s="13">
        <f>IF($E310="","",IF(COUNTIF($E$2:$E$5001,$E310)&gt;1,1,0))</f>
        <v/>
      </c>
    </row>
    <row r="311">
      <c r="Y311" s="13">
        <f>IF($E311="","",IF(COUNTIF($E$2:$E311,$E311)=1,1,0))</f>
        <v/>
      </c>
      <c r="Z311" s="13">
        <f>IF($E311="","",IF(COUNTIF($E$2:$E$5001,$E311)&gt;1,1,0))</f>
        <v/>
      </c>
    </row>
    <row r="312">
      <c r="Y312" s="13">
        <f>IF($E312="","",IF(COUNTIF($E$2:$E312,$E312)=1,1,0))</f>
        <v/>
      </c>
      <c r="Z312" s="13">
        <f>IF($E312="","",IF(COUNTIF($E$2:$E$5001,$E312)&gt;1,1,0))</f>
        <v/>
      </c>
    </row>
    <row r="313">
      <c r="Y313" s="13">
        <f>IF($E313="","",IF(COUNTIF($E$2:$E313,$E313)=1,1,0))</f>
        <v/>
      </c>
      <c r="Z313" s="13">
        <f>IF($E313="","",IF(COUNTIF($E$2:$E$5001,$E313)&gt;1,1,0))</f>
        <v/>
      </c>
    </row>
    <row r="314">
      <c r="Y314" s="13">
        <f>IF($E314="","",IF(COUNTIF($E$2:$E314,$E314)=1,1,0))</f>
        <v/>
      </c>
      <c r="Z314" s="13">
        <f>IF($E314="","",IF(COUNTIF($E$2:$E$5001,$E314)&gt;1,1,0))</f>
        <v/>
      </c>
    </row>
    <row r="315">
      <c r="Y315" s="13">
        <f>IF($E315="","",IF(COUNTIF($E$2:$E315,$E315)=1,1,0))</f>
        <v/>
      </c>
      <c r="Z315" s="13">
        <f>IF($E315="","",IF(COUNTIF($E$2:$E$5001,$E315)&gt;1,1,0))</f>
        <v/>
      </c>
    </row>
    <row r="316">
      <c r="Y316" s="13">
        <f>IF($E316="","",IF(COUNTIF($E$2:$E316,$E316)=1,1,0))</f>
        <v/>
      </c>
      <c r="Z316" s="13">
        <f>IF($E316="","",IF(COUNTIF($E$2:$E$5001,$E316)&gt;1,1,0))</f>
        <v/>
      </c>
    </row>
    <row r="317">
      <c r="Y317" s="13">
        <f>IF($E317="","",IF(COUNTIF($E$2:$E317,$E317)=1,1,0))</f>
        <v/>
      </c>
      <c r="Z317" s="13">
        <f>IF($E317="","",IF(COUNTIF($E$2:$E$5001,$E317)&gt;1,1,0))</f>
        <v/>
      </c>
    </row>
    <row r="318">
      <c r="Y318" s="13">
        <f>IF($E318="","",IF(COUNTIF($E$2:$E318,$E318)=1,1,0))</f>
        <v/>
      </c>
      <c r="Z318" s="13">
        <f>IF($E318="","",IF(COUNTIF($E$2:$E$5001,$E318)&gt;1,1,0))</f>
        <v/>
      </c>
    </row>
    <row r="319">
      <c r="Y319" s="13">
        <f>IF($E319="","",IF(COUNTIF($E$2:$E319,$E319)=1,1,0))</f>
        <v/>
      </c>
      <c r="Z319" s="13">
        <f>IF($E319="","",IF(COUNTIF($E$2:$E$5001,$E319)&gt;1,1,0))</f>
        <v/>
      </c>
    </row>
    <row r="320">
      <c r="Y320" s="13">
        <f>IF($E320="","",IF(COUNTIF($E$2:$E320,$E320)=1,1,0))</f>
        <v/>
      </c>
      <c r="Z320" s="13">
        <f>IF($E320="","",IF(COUNTIF($E$2:$E$5001,$E320)&gt;1,1,0))</f>
        <v/>
      </c>
    </row>
    <row r="321">
      <c r="Y321" s="13">
        <f>IF($E321="","",IF(COUNTIF($E$2:$E321,$E321)=1,1,0))</f>
        <v/>
      </c>
      <c r="Z321" s="13">
        <f>IF($E321="","",IF(COUNTIF($E$2:$E$5001,$E321)&gt;1,1,0))</f>
        <v/>
      </c>
    </row>
    <row r="322">
      <c r="Y322" s="13">
        <f>IF($E322="","",IF(COUNTIF($E$2:$E322,$E322)=1,1,0))</f>
        <v/>
      </c>
      <c r="Z322" s="13">
        <f>IF($E322="","",IF(COUNTIF($E$2:$E$5001,$E322)&gt;1,1,0))</f>
        <v/>
      </c>
    </row>
    <row r="323">
      <c r="Y323" s="13">
        <f>IF($E323="","",IF(COUNTIF($E$2:$E323,$E323)=1,1,0))</f>
        <v/>
      </c>
      <c r="Z323" s="13">
        <f>IF($E323="","",IF(COUNTIF($E$2:$E$5001,$E323)&gt;1,1,0))</f>
        <v/>
      </c>
    </row>
    <row r="324">
      <c r="Y324" s="13">
        <f>IF($E324="","",IF(COUNTIF($E$2:$E324,$E324)=1,1,0))</f>
        <v/>
      </c>
      <c r="Z324" s="13">
        <f>IF($E324="","",IF(COUNTIF($E$2:$E$5001,$E324)&gt;1,1,0))</f>
        <v/>
      </c>
    </row>
    <row r="325">
      <c r="Y325" s="13">
        <f>IF($E325="","",IF(COUNTIF($E$2:$E325,$E325)=1,1,0))</f>
        <v/>
      </c>
      <c r="Z325" s="13">
        <f>IF($E325="","",IF(COUNTIF($E$2:$E$5001,$E325)&gt;1,1,0))</f>
        <v/>
      </c>
    </row>
    <row r="326">
      <c r="Y326" s="13">
        <f>IF($E326="","",IF(COUNTIF($E$2:$E326,$E326)=1,1,0))</f>
        <v/>
      </c>
      <c r="Z326" s="13">
        <f>IF($E326="","",IF(COUNTIF($E$2:$E$5001,$E326)&gt;1,1,0))</f>
        <v/>
      </c>
    </row>
    <row r="327">
      <c r="Y327" s="13">
        <f>IF($E327="","",IF(COUNTIF($E$2:$E327,$E327)=1,1,0))</f>
        <v/>
      </c>
      <c r="Z327" s="13">
        <f>IF($E327="","",IF(COUNTIF($E$2:$E$5001,$E327)&gt;1,1,0))</f>
        <v/>
      </c>
    </row>
    <row r="328">
      <c r="Y328" s="13">
        <f>IF($E328="","",IF(COUNTIF($E$2:$E328,$E328)=1,1,0))</f>
        <v/>
      </c>
      <c r="Z328" s="13">
        <f>IF($E328="","",IF(COUNTIF($E$2:$E$5001,$E328)&gt;1,1,0))</f>
        <v/>
      </c>
    </row>
    <row r="329">
      <c r="Y329" s="13">
        <f>IF($E329="","",IF(COUNTIF($E$2:$E329,$E329)=1,1,0))</f>
        <v/>
      </c>
      <c r="Z329" s="13">
        <f>IF($E329="","",IF(COUNTIF($E$2:$E$5001,$E329)&gt;1,1,0))</f>
        <v/>
      </c>
    </row>
    <row r="330">
      <c r="Y330" s="13">
        <f>IF($E330="","",IF(COUNTIF($E$2:$E330,$E330)=1,1,0))</f>
        <v/>
      </c>
      <c r="Z330" s="13">
        <f>IF($E330="","",IF(COUNTIF($E$2:$E$5001,$E330)&gt;1,1,0))</f>
        <v/>
      </c>
    </row>
    <row r="331">
      <c r="Y331" s="13">
        <f>IF($E331="","",IF(COUNTIF($E$2:$E331,$E331)=1,1,0))</f>
        <v/>
      </c>
      <c r="Z331" s="13">
        <f>IF($E331="","",IF(COUNTIF($E$2:$E$5001,$E331)&gt;1,1,0))</f>
        <v/>
      </c>
    </row>
    <row r="332">
      <c r="Y332" s="13">
        <f>IF($E332="","",IF(COUNTIF($E$2:$E332,$E332)=1,1,0))</f>
        <v/>
      </c>
      <c r="Z332" s="13">
        <f>IF($E332="","",IF(COUNTIF($E$2:$E$5001,$E332)&gt;1,1,0))</f>
        <v/>
      </c>
    </row>
    <row r="333">
      <c r="Y333" s="13">
        <f>IF($E333="","",IF(COUNTIF($E$2:$E333,$E333)=1,1,0))</f>
        <v/>
      </c>
      <c r="Z333" s="13">
        <f>IF($E333="","",IF(COUNTIF($E$2:$E$5001,$E333)&gt;1,1,0))</f>
        <v/>
      </c>
    </row>
    <row r="334">
      <c r="Y334" s="13">
        <f>IF($E334="","",IF(COUNTIF($E$2:$E334,$E334)=1,1,0))</f>
        <v/>
      </c>
      <c r="Z334" s="13">
        <f>IF($E334="","",IF(COUNTIF($E$2:$E$5001,$E334)&gt;1,1,0))</f>
        <v/>
      </c>
    </row>
    <row r="335">
      <c r="Y335" s="13">
        <f>IF($E335="","",IF(COUNTIF($E$2:$E335,$E335)=1,1,0))</f>
        <v/>
      </c>
      <c r="Z335" s="13">
        <f>IF($E335="","",IF(COUNTIF($E$2:$E$5001,$E335)&gt;1,1,0))</f>
        <v/>
      </c>
    </row>
    <row r="336">
      <c r="Y336" s="13">
        <f>IF($E336="","",IF(COUNTIF($E$2:$E336,$E336)=1,1,0))</f>
        <v/>
      </c>
      <c r="Z336" s="13">
        <f>IF($E336="","",IF(COUNTIF($E$2:$E$5001,$E336)&gt;1,1,0))</f>
        <v/>
      </c>
    </row>
    <row r="337">
      <c r="Y337" s="13">
        <f>IF($E337="","",IF(COUNTIF($E$2:$E337,$E337)=1,1,0))</f>
        <v/>
      </c>
      <c r="Z337" s="13">
        <f>IF($E337="","",IF(COUNTIF($E$2:$E$5001,$E337)&gt;1,1,0))</f>
        <v/>
      </c>
    </row>
    <row r="338">
      <c r="Y338" s="13">
        <f>IF($E338="","",IF(COUNTIF($E$2:$E338,$E338)=1,1,0))</f>
        <v/>
      </c>
      <c r="Z338" s="13">
        <f>IF($E338="","",IF(COUNTIF($E$2:$E$5001,$E338)&gt;1,1,0))</f>
        <v/>
      </c>
    </row>
    <row r="339">
      <c r="Y339" s="13">
        <f>IF($E339="","",IF(COUNTIF($E$2:$E339,$E339)=1,1,0))</f>
        <v/>
      </c>
      <c r="Z339" s="13">
        <f>IF($E339="","",IF(COUNTIF($E$2:$E$5001,$E339)&gt;1,1,0))</f>
        <v/>
      </c>
    </row>
    <row r="340">
      <c r="Y340" s="13">
        <f>IF($E340="","",IF(COUNTIF($E$2:$E340,$E340)=1,1,0))</f>
        <v/>
      </c>
      <c r="Z340" s="13">
        <f>IF($E340="","",IF(COUNTIF($E$2:$E$5001,$E340)&gt;1,1,0))</f>
        <v/>
      </c>
    </row>
    <row r="341">
      <c r="Y341" s="13">
        <f>IF($E341="","",IF(COUNTIF($E$2:$E341,$E341)=1,1,0))</f>
        <v/>
      </c>
      <c r="Z341" s="13">
        <f>IF($E341="","",IF(COUNTIF($E$2:$E$5001,$E341)&gt;1,1,0))</f>
        <v/>
      </c>
    </row>
    <row r="342">
      <c r="Y342" s="13">
        <f>IF($E342="","",IF(COUNTIF($E$2:$E342,$E342)=1,1,0))</f>
        <v/>
      </c>
      <c r="Z342" s="13">
        <f>IF($E342="","",IF(COUNTIF($E$2:$E$5001,$E342)&gt;1,1,0))</f>
        <v/>
      </c>
    </row>
    <row r="343">
      <c r="Y343" s="13">
        <f>IF($E343="","",IF(COUNTIF($E$2:$E343,$E343)=1,1,0))</f>
        <v/>
      </c>
      <c r="Z343" s="13">
        <f>IF($E343="","",IF(COUNTIF($E$2:$E$5001,$E343)&gt;1,1,0))</f>
        <v/>
      </c>
    </row>
    <row r="344">
      <c r="Y344" s="13">
        <f>IF($E344="","",IF(COUNTIF($E$2:$E344,$E344)=1,1,0))</f>
        <v/>
      </c>
      <c r="Z344" s="13">
        <f>IF($E344="","",IF(COUNTIF($E$2:$E$5001,$E344)&gt;1,1,0))</f>
        <v/>
      </c>
    </row>
    <row r="345">
      <c r="Y345" s="13">
        <f>IF($E345="","",IF(COUNTIF($E$2:$E345,$E345)=1,1,0))</f>
        <v/>
      </c>
      <c r="Z345" s="13">
        <f>IF($E345="","",IF(COUNTIF($E$2:$E$5001,$E345)&gt;1,1,0))</f>
        <v/>
      </c>
    </row>
    <row r="346">
      <c r="Y346" s="13">
        <f>IF($E346="","",IF(COUNTIF($E$2:$E346,$E346)=1,1,0))</f>
        <v/>
      </c>
      <c r="Z346" s="13">
        <f>IF($E346="","",IF(COUNTIF($E$2:$E$5001,$E346)&gt;1,1,0))</f>
        <v/>
      </c>
    </row>
    <row r="347">
      <c r="Y347" s="13">
        <f>IF($E347="","",IF(COUNTIF($E$2:$E347,$E347)=1,1,0))</f>
        <v/>
      </c>
      <c r="Z347" s="13">
        <f>IF($E347="","",IF(COUNTIF($E$2:$E$5001,$E347)&gt;1,1,0))</f>
        <v/>
      </c>
    </row>
    <row r="348">
      <c r="Y348" s="13">
        <f>IF($E348="","",IF(COUNTIF($E$2:$E348,$E348)=1,1,0))</f>
        <v/>
      </c>
      <c r="Z348" s="13">
        <f>IF($E348="","",IF(COUNTIF($E$2:$E$5001,$E348)&gt;1,1,0))</f>
        <v/>
      </c>
    </row>
    <row r="349">
      <c r="Y349" s="13">
        <f>IF($E349="","",IF(COUNTIF($E$2:$E349,$E349)=1,1,0))</f>
        <v/>
      </c>
      <c r="Z349" s="13">
        <f>IF($E349="","",IF(COUNTIF($E$2:$E$5001,$E349)&gt;1,1,0))</f>
        <v/>
      </c>
    </row>
    <row r="350">
      <c r="Y350" s="13">
        <f>IF($E350="","",IF(COUNTIF($E$2:$E350,$E350)=1,1,0))</f>
        <v/>
      </c>
      <c r="Z350" s="13">
        <f>IF($E350="","",IF(COUNTIF($E$2:$E$5001,$E350)&gt;1,1,0))</f>
        <v/>
      </c>
    </row>
    <row r="351">
      <c r="Y351" s="13">
        <f>IF($E351="","",IF(COUNTIF($E$2:$E351,$E351)=1,1,0))</f>
        <v/>
      </c>
      <c r="Z351" s="13">
        <f>IF($E351="","",IF(COUNTIF($E$2:$E$5001,$E351)&gt;1,1,0))</f>
        <v/>
      </c>
    </row>
    <row r="352">
      <c r="Y352" s="13">
        <f>IF($E352="","",IF(COUNTIF($E$2:$E352,$E352)=1,1,0))</f>
        <v/>
      </c>
      <c r="Z352" s="13">
        <f>IF($E352="","",IF(COUNTIF($E$2:$E$5001,$E352)&gt;1,1,0))</f>
        <v/>
      </c>
    </row>
    <row r="353">
      <c r="Y353" s="13">
        <f>IF($E353="","",IF(COUNTIF($E$2:$E353,$E353)=1,1,0))</f>
        <v/>
      </c>
      <c r="Z353" s="13">
        <f>IF($E353="","",IF(COUNTIF($E$2:$E$5001,$E353)&gt;1,1,0))</f>
        <v/>
      </c>
    </row>
    <row r="354">
      <c r="Y354" s="13">
        <f>IF($E354="","",IF(COUNTIF($E$2:$E354,$E354)=1,1,0))</f>
        <v/>
      </c>
      <c r="Z354" s="13">
        <f>IF($E354="","",IF(COUNTIF($E$2:$E$5001,$E354)&gt;1,1,0))</f>
        <v/>
      </c>
    </row>
    <row r="355">
      <c r="Y355" s="13">
        <f>IF($E355="","",IF(COUNTIF($E$2:$E355,$E355)=1,1,0))</f>
        <v/>
      </c>
      <c r="Z355" s="13">
        <f>IF($E355="","",IF(COUNTIF($E$2:$E$5001,$E355)&gt;1,1,0))</f>
        <v/>
      </c>
    </row>
    <row r="356">
      <c r="Y356" s="13">
        <f>IF($E356="","",IF(COUNTIF($E$2:$E356,$E356)=1,1,0))</f>
        <v/>
      </c>
      <c r="Z356" s="13">
        <f>IF($E356="","",IF(COUNTIF($E$2:$E$5001,$E356)&gt;1,1,0))</f>
        <v/>
      </c>
    </row>
    <row r="357">
      <c r="Y357" s="13">
        <f>IF($E357="","",IF(COUNTIF($E$2:$E357,$E357)=1,1,0))</f>
        <v/>
      </c>
      <c r="Z357" s="13">
        <f>IF($E357="","",IF(COUNTIF($E$2:$E$5001,$E357)&gt;1,1,0))</f>
        <v/>
      </c>
    </row>
    <row r="358">
      <c r="Y358" s="13">
        <f>IF($E358="","",IF(COUNTIF($E$2:$E358,$E358)=1,1,0))</f>
        <v/>
      </c>
      <c r="Z358" s="13">
        <f>IF($E358="","",IF(COUNTIF($E$2:$E$5001,$E358)&gt;1,1,0))</f>
        <v/>
      </c>
    </row>
    <row r="359">
      <c r="Y359" s="13">
        <f>IF($E359="","",IF(COUNTIF($E$2:$E359,$E359)=1,1,0))</f>
        <v/>
      </c>
      <c r="Z359" s="13">
        <f>IF($E359="","",IF(COUNTIF($E$2:$E$5001,$E359)&gt;1,1,0))</f>
        <v/>
      </c>
    </row>
    <row r="360">
      <c r="Y360" s="13">
        <f>IF($E360="","",IF(COUNTIF($E$2:$E360,$E360)=1,1,0))</f>
        <v/>
      </c>
      <c r="Z360" s="13">
        <f>IF($E360="","",IF(COUNTIF($E$2:$E$5001,$E360)&gt;1,1,0))</f>
        <v/>
      </c>
    </row>
    <row r="361">
      <c r="Y361" s="13">
        <f>IF($E361="","",IF(COUNTIF($E$2:$E361,$E361)=1,1,0))</f>
        <v/>
      </c>
      <c r="Z361" s="13">
        <f>IF($E361="","",IF(COUNTIF($E$2:$E$5001,$E361)&gt;1,1,0))</f>
        <v/>
      </c>
    </row>
    <row r="362">
      <c r="Y362" s="13">
        <f>IF($E362="","",IF(COUNTIF($E$2:$E362,$E362)=1,1,0))</f>
        <v/>
      </c>
      <c r="Z362" s="13">
        <f>IF($E362="","",IF(COUNTIF($E$2:$E$5001,$E362)&gt;1,1,0))</f>
        <v/>
      </c>
    </row>
    <row r="363">
      <c r="Y363" s="13">
        <f>IF($E363="","",IF(COUNTIF($E$2:$E363,$E363)=1,1,0))</f>
        <v/>
      </c>
      <c r="Z363" s="13">
        <f>IF($E363="","",IF(COUNTIF($E$2:$E$5001,$E363)&gt;1,1,0))</f>
        <v/>
      </c>
    </row>
    <row r="364">
      <c r="Y364" s="13">
        <f>IF($E364="","",IF(COUNTIF($E$2:$E364,$E364)=1,1,0))</f>
        <v/>
      </c>
      <c r="Z364" s="13">
        <f>IF($E364="","",IF(COUNTIF($E$2:$E$5001,$E364)&gt;1,1,0))</f>
        <v/>
      </c>
    </row>
    <row r="365">
      <c r="Y365" s="13">
        <f>IF($E365="","",IF(COUNTIF($E$2:$E365,$E365)=1,1,0))</f>
        <v/>
      </c>
      <c r="Z365" s="13">
        <f>IF($E365="","",IF(COUNTIF($E$2:$E$5001,$E365)&gt;1,1,0))</f>
        <v/>
      </c>
    </row>
    <row r="366">
      <c r="Y366" s="13">
        <f>IF($E366="","",IF(COUNTIF($E$2:$E366,$E366)=1,1,0))</f>
        <v/>
      </c>
      <c r="Z366" s="13">
        <f>IF($E366="","",IF(COUNTIF($E$2:$E$5001,$E366)&gt;1,1,0))</f>
        <v/>
      </c>
    </row>
    <row r="367">
      <c r="Y367" s="13">
        <f>IF($E367="","",IF(COUNTIF($E$2:$E367,$E367)=1,1,0))</f>
        <v/>
      </c>
      <c r="Z367" s="13">
        <f>IF($E367="","",IF(COUNTIF($E$2:$E$5001,$E367)&gt;1,1,0))</f>
        <v/>
      </c>
    </row>
    <row r="368">
      <c r="Y368" s="13">
        <f>IF($E368="","",IF(COUNTIF($E$2:$E368,$E368)=1,1,0))</f>
        <v/>
      </c>
      <c r="Z368" s="13">
        <f>IF($E368="","",IF(COUNTIF($E$2:$E$5001,$E368)&gt;1,1,0))</f>
        <v/>
      </c>
    </row>
    <row r="369">
      <c r="Y369" s="13">
        <f>IF($E369="","",IF(COUNTIF($E$2:$E369,$E369)=1,1,0))</f>
        <v/>
      </c>
      <c r="Z369" s="13">
        <f>IF($E369="","",IF(COUNTIF($E$2:$E$5001,$E369)&gt;1,1,0))</f>
        <v/>
      </c>
    </row>
    <row r="370">
      <c r="Y370" s="13">
        <f>IF($E370="","",IF(COUNTIF($E$2:$E370,$E370)=1,1,0))</f>
        <v/>
      </c>
      <c r="Z370" s="13">
        <f>IF($E370="","",IF(COUNTIF($E$2:$E$5001,$E370)&gt;1,1,0))</f>
        <v/>
      </c>
    </row>
    <row r="371">
      <c r="Y371" s="13">
        <f>IF($E371="","",IF(COUNTIF($E$2:$E371,$E371)=1,1,0))</f>
        <v/>
      </c>
      <c r="Z371" s="13">
        <f>IF($E371="","",IF(COUNTIF($E$2:$E$5001,$E371)&gt;1,1,0))</f>
        <v/>
      </c>
    </row>
    <row r="372">
      <c r="Y372" s="13">
        <f>IF($E372="","",IF(COUNTIF($E$2:$E372,$E372)=1,1,0))</f>
        <v/>
      </c>
      <c r="Z372" s="13">
        <f>IF($E372="","",IF(COUNTIF($E$2:$E$5001,$E372)&gt;1,1,0))</f>
        <v/>
      </c>
    </row>
    <row r="373">
      <c r="Y373" s="13">
        <f>IF($E373="","",IF(COUNTIF($E$2:$E373,$E373)=1,1,0))</f>
        <v/>
      </c>
      <c r="Z373" s="13">
        <f>IF($E373="","",IF(COUNTIF($E$2:$E$5001,$E373)&gt;1,1,0))</f>
        <v/>
      </c>
    </row>
    <row r="374">
      <c r="Y374" s="13">
        <f>IF($E374="","",IF(COUNTIF($E$2:$E374,$E374)=1,1,0))</f>
        <v/>
      </c>
      <c r="Z374" s="13">
        <f>IF($E374="","",IF(COUNTIF($E$2:$E$5001,$E374)&gt;1,1,0))</f>
        <v/>
      </c>
    </row>
    <row r="375">
      <c r="Y375" s="13">
        <f>IF($E375="","",IF(COUNTIF($E$2:$E375,$E375)=1,1,0))</f>
        <v/>
      </c>
      <c r="Z375" s="13">
        <f>IF($E375="","",IF(COUNTIF($E$2:$E$5001,$E375)&gt;1,1,0))</f>
        <v/>
      </c>
    </row>
    <row r="376">
      <c r="Y376" s="13">
        <f>IF($E376="","",IF(COUNTIF($E$2:$E376,$E376)=1,1,0))</f>
        <v/>
      </c>
      <c r="Z376" s="13">
        <f>IF($E376="","",IF(COUNTIF($E$2:$E$5001,$E376)&gt;1,1,0))</f>
        <v/>
      </c>
    </row>
    <row r="377">
      <c r="Y377" s="13">
        <f>IF($E377="","",IF(COUNTIF($E$2:$E377,$E377)=1,1,0))</f>
        <v/>
      </c>
      <c r="Z377" s="13">
        <f>IF($E377="","",IF(COUNTIF($E$2:$E$5001,$E377)&gt;1,1,0))</f>
        <v/>
      </c>
    </row>
    <row r="378">
      <c r="Y378" s="13">
        <f>IF($E378="","",IF(COUNTIF($E$2:$E378,$E378)=1,1,0))</f>
        <v/>
      </c>
      <c r="Z378" s="13">
        <f>IF($E378="","",IF(COUNTIF($E$2:$E$5001,$E378)&gt;1,1,0))</f>
        <v/>
      </c>
    </row>
    <row r="379">
      <c r="Y379" s="13">
        <f>IF($E379="","",IF(COUNTIF($E$2:$E379,$E379)=1,1,0))</f>
        <v/>
      </c>
      <c r="Z379" s="13">
        <f>IF($E379="","",IF(COUNTIF($E$2:$E$5001,$E379)&gt;1,1,0))</f>
        <v/>
      </c>
    </row>
    <row r="380">
      <c r="Y380" s="13">
        <f>IF($E380="","",IF(COUNTIF($E$2:$E380,$E380)=1,1,0))</f>
        <v/>
      </c>
      <c r="Z380" s="13">
        <f>IF($E380="","",IF(COUNTIF($E$2:$E$5001,$E380)&gt;1,1,0))</f>
        <v/>
      </c>
    </row>
    <row r="381">
      <c r="Y381" s="13">
        <f>IF($E381="","",IF(COUNTIF($E$2:$E381,$E381)=1,1,0))</f>
        <v/>
      </c>
      <c r="Z381" s="13">
        <f>IF($E381="","",IF(COUNTIF($E$2:$E$5001,$E381)&gt;1,1,0))</f>
        <v/>
      </c>
    </row>
    <row r="382">
      <c r="Y382" s="13">
        <f>IF($E382="","",IF(COUNTIF($E$2:$E382,$E382)=1,1,0))</f>
        <v/>
      </c>
      <c r="Z382" s="13">
        <f>IF($E382="","",IF(COUNTIF($E$2:$E$5001,$E382)&gt;1,1,0))</f>
        <v/>
      </c>
    </row>
    <row r="383">
      <c r="Y383" s="13">
        <f>IF($E383="","",IF(COUNTIF($E$2:$E383,$E383)=1,1,0))</f>
        <v/>
      </c>
      <c r="Z383" s="13">
        <f>IF($E383="","",IF(COUNTIF($E$2:$E$5001,$E383)&gt;1,1,0))</f>
        <v/>
      </c>
    </row>
    <row r="384">
      <c r="Y384" s="13">
        <f>IF($E384="","",IF(COUNTIF($E$2:$E384,$E384)=1,1,0))</f>
        <v/>
      </c>
      <c r="Z384" s="13">
        <f>IF($E384="","",IF(COUNTIF($E$2:$E$5001,$E384)&gt;1,1,0))</f>
        <v/>
      </c>
    </row>
    <row r="385">
      <c r="Y385" s="13">
        <f>IF($E385="","",IF(COUNTIF($E$2:$E385,$E385)=1,1,0))</f>
        <v/>
      </c>
      <c r="Z385" s="13">
        <f>IF($E385="","",IF(COUNTIF($E$2:$E$5001,$E385)&gt;1,1,0))</f>
        <v/>
      </c>
    </row>
    <row r="386">
      <c r="Y386" s="13">
        <f>IF($E386="","",IF(COUNTIF($E$2:$E386,$E386)=1,1,0))</f>
        <v/>
      </c>
      <c r="Z386" s="13">
        <f>IF($E386="","",IF(COUNTIF($E$2:$E$5001,$E386)&gt;1,1,0))</f>
        <v/>
      </c>
    </row>
    <row r="387">
      <c r="Y387" s="13">
        <f>IF($E387="","",IF(COUNTIF($E$2:$E387,$E387)=1,1,0))</f>
        <v/>
      </c>
      <c r="Z387" s="13">
        <f>IF($E387="","",IF(COUNTIF($E$2:$E$5001,$E387)&gt;1,1,0))</f>
        <v/>
      </c>
    </row>
    <row r="388">
      <c r="Y388" s="13">
        <f>IF($E388="","",IF(COUNTIF($E$2:$E388,$E388)=1,1,0))</f>
        <v/>
      </c>
      <c r="Z388" s="13">
        <f>IF($E388="","",IF(COUNTIF($E$2:$E$5001,$E388)&gt;1,1,0))</f>
        <v/>
      </c>
    </row>
    <row r="389">
      <c r="Y389" s="13">
        <f>IF($E389="","",IF(COUNTIF($E$2:$E389,$E389)=1,1,0))</f>
        <v/>
      </c>
      <c r="Z389" s="13">
        <f>IF($E389="","",IF(COUNTIF($E$2:$E$5001,$E389)&gt;1,1,0))</f>
        <v/>
      </c>
    </row>
    <row r="390">
      <c r="Y390" s="13">
        <f>IF($E390="","",IF(COUNTIF($E$2:$E390,$E390)=1,1,0))</f>
        <v/>
      </c>
      <c r="Z390" s="13">
        <f>IF($E390="","",IF(COUNTIF($E$2:$E$5001,$E390)&gt;1,1,0))</f>
        <v/>
      </c>
    </row>
    <row r="391">
      <c r="Y391" s="13">
        <f>IF($E391="","",IF(COUNTIF($E$2:$E391,$E391)=1,1,0))</f>
        <v/>
      </c>
      <c r="Z391" s="13">
        <f>IF($E391="","",IF(COUNTIF($E$2:$E$5001,$E391)&gt;1,1,0))</f>
        <v/>
      </c>
    </row>
    <row r="392">
      <c r="Y392" s="13">
        <f>IF($E392="","",IF(COUNTIF($E$2:$E392,$E392)=1,1,0))</f>
        <v/>
      </c>
      <c r="Z392" s="13">
        <f>IF($E392="","",IF(COUNTIF($E$2:$E$5001,$E392)&gt;1,1,0))</f>
        <v/>
      </c>
    </row>
    <row r="393">
      <c r="Y393" s="13">
        <f>IF($E393="","",IF(COUNTIF($E$2:$E393,$E393)=1,1,0))</f>
        <v/>
      </c>
      <c r="Z393" s="13">
        <f>IF($E393="","",IF(COUNTIF($E$2:$E$5001,$E393)&gt;1,1,0))</f>
        <v/>
      </c>
    </row>
    <row r="394">
      <c r="Y394" s="13">
        <f>IF($E394="","",IF(COUNTIF($E$2:$E394,$E394)=1,1,0))</f>
        <v/>
      </c>
      <c r="Z394" s="13">
        <f>IF($E394="","",IF(COUNTIF($E$2:$E$5001,$E394)&gt;1,1,0))</f>
        <v/>
      </c>
    </row>
    <row r="395">
      <c r="Y395" s="13">
        <f>IF($E395="","",IF(COUNTIF($E$2:$E395,$E395)=1,1,0))</f>
        <v/>
      </c>
      <c r="Z395" s="13">
        <f>IF($E395="","",IF(COUNTIF($E$2:$E$5001,$E395)&gt;1,1,0))</f>
        <v/>
      </c>
    </row>
    <row r="396">
      <c r="Y396" s="13">
        <f>IF($E396="","",IF(COUNTIF($E$2:$E396,$E396)=1,1,0))</f>
        <v/>
      </c>
      <c r="Z396" s="13">
        <f>IF($E396="","",IF(COUNTIF($E$2:$E$5001,$E396)&gt;1,1,0))</f>
        <v/>
      </c>
    </row>
    <row r="397">
      <c r="Y397" s="13">
        <f>IF($E397="","",IF(COUNTIF($E$2:$E397,$E397)=1,1,0))</f>
        <v/>
      </c>
      <c r="Z397" s="13">
        <f>IF($E397="","",IF(COUNTIF($E$2:$E$5001,$E397)&gt;1,1,0))</f>
        <v/>
      </c>
    </row>
    <row r="398">
      <c r="Y398" s="13">
        <f>IF($E398="","",IF(COUNTIF($E$2:$E398,$E398)=1,1,0))</f>
        <v/>
      </c>
      <c r="Z398" s="13">
        <f>IF($E398="","",IF(COUNTIF($E$2:$E$5001,$E398)&gt;1,1,0))</f>
        <v/>
      </c>
    </row>
    <row r="399">
      <c r="Y399" s="13">
        <f>IF($E399="","",IF(COUNTIF($E$2:$E399,$E399)=1,1,0))</f>
        <v/>
      </c>
      <c r="Z399" s="13">
        <f>IF($E399="","",IF(COUNTIF($E$2:$E$5001,$E399)&gt;1,1,0))</f>
        <v/>
      </c>
    </row>
    <row r="400">
      <c r="Y400" s="13">
        <f>IF($E400="","",IF(COUNTIF($E$2:$E400,$E400)=1,1,0))</f>
        <v/>
      </c>
      <c r="Z400" s="13">
        <f>IF($E400="","",IF(COUNTIF($E$2:$E$5001,$E400)&gt;1,1,0))</f>
        <v/>
      </c>
    </row>
    <row r="401">
      <c r="Y401" s="13">
        <f>IF($E401="","",IF(COUNTIF($E$2:$E401,$E401)=1,1,0))</f>
        <v/>
      </c>
      <c r="Z401" s="13">
        <f>IF($E401="","",IF(COUNTIF($E$2:$E$5001,$E401)&gt;1,1,0))</f>
        <v/>
      </c>
    </row>
    <row r="402">
      <c r="Y402" s="13">
        <f>IF($E402="","",IF(COUNTIF($E$2:$E402,$E402)=1,1,0))</f>
        <v/>
      </c>
      <c r="Z402" s="13">
        <f>IF($E402="","",IF(COUNTIF($E$2:$E$5001,$E402)&gt;1,1,0))</f>
        <v/>
      </c>
    </row>
    <row r="403">
      <c r="Y403" s="13">
        <f>IF($E403="","",IF(COUNTIF($E$2:$E403,$E403)=1,1,0))</f>
        <v/>
      </c>
      <c r="Z403" s="13">
        <f>IF($E403="","",IF(COUNTIF($E$2:$E$5001,$E403)&gt;1,1,0))</f>
        <v/>
      </c>
    </row>
    <row r="404">
      <c r="Y404" s="13">
        <f>IF($E404="","",IF(COUNTIF($E$2:$E404,$E404)=1,1,0))</f>
        <v/>
      </c>
      <c r="Z404" s="13">
        <f>IF($E404="","",IF(COUNTIF($E$2:$E$5001,$E404)&gt;1,1,0))</f>
        <v/>
      </c>
    </row>
    <row r="405">
      <c r="Y405" s="13">
        <f>IF($E405="","",IF(COUNTIF($E$2:$E405,$E405)=1,1,0))</f>
        <v/>
      </c>
      <c r="Z405" s="13">
        <f>IF($E405="","",IF(COUNTIF($E$2:$E$5001,$E405)&gt;1,1,0))</f>
        <v/>
      </c>
    </row>
    <row r="406">
      <c r="Y406" s="13">
        <f>IF($E406="","",IF(COUNTIF($E$2:$E406,$E406)=1,1,0))</f>
        <v/>
      </c>
      <c r="Z406" s="13">
        <f>IF($E406="","",IF(COUNTIF($E$2:$E$5001,$E406)&gt;1,1,0))</f>
        <v/>
      </c>
    </row>
    <row r="407">
      <c r="Y407" s="13">
        <f>IF($E407="","",IF(COUNTIF($E$2:$E407,$E407)=1,1,0))</f>
        <v/>
      </c>
      <c r="Z407" s="13">
        <f>IF($E407="","",IF(COUNTIF($E$2:$E$5001,$E407)&gt;1,1,0))</f>
        <v/>
      </c>
    </row>
    <row r="408">
      <c r="Y408" s="13">
        <f>IF($E408="","",IF(COUNTIF($E$2:$E408,$E408)=1,1,0))</f>
        <v/>
      </c>
      <c r="Z408" s="13">
        <f>IF($E408="","",IF(COUNTIF($E$2:$E$5001,$E408)&gt;1,1,0))</f>
        <v/>
      </c>
    </row>
    <row r="409">
      <c r="Y409" s="13">
        <f>IF($E409="","",IF(COUNTIF($E$2:$E409,$E409)=1,1,0))</f>
        <v/>
      </c>
      <c r="Z409" s="13">
        <f>IF($E409="","",IF(COUNTIF($E$2:$E$5001,$E409)&gt;1,1,0))</f>
        <v/>
      </c>
    </row>
    <row r="410">
      <c r="Y410" s="13">
        <f>IF($E410="","",IF(COUNTIF($E$2:$E410,$E410)=1,1,0))</f>
        <v/>
      </c>
      <c r="Z410" s="13">
        <f>IF($E410="","",IF(COUNTIF($E$2:$E$5001,$E410)&gt;1,1,0))</f>
        <v/>
      </c>
    </row>
    <row r="411">
      <c r="Y411" s="13">
        <f>IF($E411="","",IF(COUNTIF($E$2:$E411,$E411)=1,1,0))</f>
        <v/>
      </c>
      <c r="Z411" s="13">
        <f>IF($E411="","",IF(COUNTIF($E$2:$E$5001,$E411)&gt;1,1,0))</f>
        <v/>
      </c>
    </row>
    <row r="412">
      <c r="Y412" s="13">
        <f>IF($E412="","",IF(COUNTIF($E$2:$E412,$E412)=1,1,0))</f>
        <v/>
      </c>
      <c r="Z412" s="13">
        <f>IF($E412="","",IF(COUNTIF($E$2:$E$5001,$E412)&gt;1,1,0))</f>
        <v/>
      </c>
    </row>
    <row r="413">
      <c r="Y413" s="13">
        <f>IF($E413="","",IF(COUNTIF($E$2:$E413,$E413)=1,1,0))</f>
        <v/>
      </c>
      <c r="Z413" s="13">
        <f>IF($E413="","",IF(COUNTIF($E$2:$E$5001,$E413)&gt;1,1,0))</f>
        <v/>
      </c>
    </row>
    <row r="414">
      <c r="Y414" s="13">
        <f>IF($E414="","",IF(COUNTIF($E$2:$E414,$E414)=1,1,0))</f>
        <v/>
      </c>
      <c r="Z414" s="13">
        <f>IF($E414="","",IF(COUNTIF($E$2:$E$5001,$E414)&gt;1,1,0))</f>
        <v/>
      </c>
    </row>
    <row r="415">
      <c r="Y415" s="13">
        <f>IF($E415="","",IF(COUNTIF($E$2:$E415,$E415)=1,1,0))</f>
        <v/>
      </c>
      <c r="Z415" s="13">
        <f>IF($E415="","",IF(COUNTIF($E$2:$E$5001,$E415)&gt;1,1,0))</f>
        <v/>
      </c>
    </row>
    <row r="416">
      <c r="Y416" s="13">
        <f>IF($E416="","",IF(COUNTIF($E$2:$E416,$E416)=1,1,0))</f>
        <v/>
      </c>
      <c r="Z416" s="13">
        <f>IF($E416="","",IF(COUNTIF($E$2:$E$5001,$E416)&gt;1,1,0))</f>
        <v/>
      </c>
    </row>
    <row r="417">
      <c r="Y417" s="13">
        <f>IF($E417="","",IF(COUNTIF($E$2:$E417,$E417)=1,1,0))</f>
        <v/>
      </c>
      <c r="Z417" s="13">
        <f>IF($E417="","",IF(COUNTIF($E$2:$E$5001,$E417)&gt;1,1,0))</f>
        <v/>
      </c>
    </row>
    <row r="418">
      <c r="Y418" s="13">
        <f>IF($E418="","",IF(COUNTIF($E$2:$E418,$E418)=1,1,0))</f>
        <v/>
      </c>
      <c r="Z418" s="13">
        <f>IF($E418="","",IF(COUNTIF($E$2:$E$5001,$E418)&gt;1,1,0))</f>
        <v/>
      </c>
    </row>
    <row r="419">
      <c r="Y419" s="13">
        <f>IF($E419="","",IF(COUNTIF($E$2:$E419,$E419)=1,1,0))</f>
        <v/>
      </c>
      <c r="Z419" s="13">
        <f>IF($E419="","",IF(COUNTIF($E$2:$E$5001,$E419)&gt;1,1,0))</f>
        <v/>
      </c>
    </row>
    <row r="420">
      <c r="Y420" s="13">
        <f>IF($E420="","",IF(COUNTIF($E$2:$E420,$E420)=1,1,0))</f>
        <v/>
      </c>
      <c r="Z420" s="13">
        <f>IF($E420="","",IF(COUNTIF($E$2:$E$5001,$E420)&gt;1,1,0))</f>
        <v/>
      </c>
    </row>
    <row r="421">
      <c r="Y421" s="13">
        <f>IF($E421="","",IF(COUNTIF($E$2:$E421,$E421)=1,1,0))</f>
        <v/>
      </c>
      <c r="Z421" s="13">
        <f>IF($E421="","",IF(COUNTIF($E$2:$E$5001,$E421)&gt;1,1,0))</f>
        <v/>
      </c>
    </row>
    <row r="422">
      <c r="Y422" s="13">
        <f>IF($E422="","",IF(COUNTIF($E$2:$E422,$E422)=1,1,0))</f>
        <v/>
      </c>
      <c r="Z422" s="13">
        <f>IF($E422="","",IF(COUNTIF($E$2:$E$5001,$E422)&gt;1,1,0))</f>
        <v/>
      </c>
    </row>
    <row r="423">
      <c r="Y423" s="13">
        <f>IF($E423="","",IF(COUNTIF($E$2:$E423,$E423)=1,1,0))</f>
        <v/>
      </c>
      <c r="Z423" s="13">
        <f>IF($E423="","",IF(COUNTIF($E$2:$E$5001,$E423)&gt;1,1,0))</f>
        <v/>
      </c>
    </row>
    <row r="424">
      <c r="Y424" s="13">
        <f>IF($E424="","",IF(COUNTIF($E$2:$E424,$E424)=1,1,0))</f>
        <v/>
      </c>
      <c r="Z424" s="13">
        <f>IF($E424="","",IF(COUNTIF($E$2:$E$5001,$E424)&gt;1,1,0))</f>
        <v/>
      </c>
    </row>
    <row r="425">
      <c r="Y425" s="13">
        <f>IF($E425="","",IF(COUNTIF($E$2:$E425,$E425)=1,1,0))</f>
        <v/>
      </c>
      <c r="Z425" s="13">
        <f>IF($E425="","",IF(COUNTIF($E$2:$E$5001,$E425)&gt;1,1,0))</f>
        <v/>
      </c>
    </row>
    <row r="426">
      <c r="Y426" s="13">
        <f>IF($E426="","",IF(COUNTIF($E$2:$E426,$E426)=1,1,0))</f>
        <v/>
      </c>
      <c r="Z426" s="13">
        <f>IF($E426="","",IF(COUNTIF($E$2:$E$5001,$E426)&gt;1,1,0))</f>
        <v/>
      </c>
    </row>
    <row r="427">
      <c r="Y427" s="13">
        <f>IF($E427="","",IF(COUNTIF($E$2:$E427,$E427)=1,1,0))</f>
        <v/>
      </c>
      <c r="Z427" s="13">
        <f>IF($E427="","",IF(COUNTIF($E$2:$E$5001,$E427)&gt;1,1,0))</f>
        <v/>
      </c>
    </row>
    <row r="428">
      <c r="Y428" s="13">
        <f>IF($E428="","",IF(COUNTIF($E$2:$E428,$E428)=1,1,0))</f>
        <v/>
      </c>
      <c r="Z428" s="13">
        <f>IF($E428="","",IF(COUNTIF($E$2:$E$5001,$E428)&gt;1,1,0))</f>
        <v/>
      </c>
    </row>
    <row r="429">
      <c r="Y429" s="13">
        <f>IF($E429="","",IF(COUNTIF($E$2:$E429,$E429)=1,1,0))</f>
        <v/>
      </c>
      <c r="Z429" s="13">
        <f>IF($E429="","",IF(COUNTIF($E$2:$E$5001,$E429)&gt;1,1,0))</f>
        <v/>
      </c>
    </row>
    <row r="430">
      <c r="Y430" s="13">
        <f>IF($E430="","",IF(COUNTIF($E$2:$E430,$E430)=1,1,0))</f>
        <v/>
      </c>
      <c r="Z430" s="13">
        <f>IF($E430="","",IF(COUNTIF($E$2:$E$5001,$E430)&gt;1,1,0))</f>
        <v/>
      </c>
    </row>
    <row r="431">
      <c r="Y431" s="13">
        <f>IF($E431="","",IF(COUNTIF($E$2:$E431,$E431)=1,1,0))</f>
        <v/>
      </c>
      <c r="Z431" s="13">
        <f>IF($E431="","",IF(COUNTIF($E$2:$E$5001,$E431)&gt;1,1,0))</f>
        <v/>
      </c>
    </row>
    <row r="432">
      <c r="Y432" s="13">
        <f>IF($E432="","",IF(COUNTIF($E$2:$E432,$E432)=1,1,0))</f>
        <v/>
      </c>
      <c r="Z432" s="13">
        <f>IF($E432="","",IF(COUNTIF($E$2:$E$5001,$E432)&gt;1,1,0))</f>
        <v/>
      </c>
    </row>
    <row r="433">
      <c r="Y433" s="13">
        <f>IF($E433="","",IF(COUNTIF($E$2:$E433,$E433)=1,1,0))</f>
        <v/>
      </c>
      <c r="Z433" s="13">
        <f>IF($E433="","",IF(COUNTIF($E$2:$E$5001,$E433)&gt;1,1,0))</f>
        <v/>
      </c>
    </row>
    <row r="434">
      <c r="Y434" s="13">
        <f>IF($E434="","",IF(COUNTIF($E$2:$E434,$E434)=1,1,0))</f>
        <v/>
      </c>
      <c r="Z434" s="13">
        <f>IF($E434="","",IF(COUNTIF($E$2:$E$5001,$E434)&gt;1,1,0))</f>
        <v/>
      </c>
    </row>
    <row r="435">
      <c r="Y435" s="13">
        <f>IF($E435="","",IF(COUNTIF($E$2:$E435,$E435)=1,1,0))</f>
        <v/>
      </c>
      <c r="Z435" s="13">
        <f>IF($E435="","",IF(COUNTIF($E$2:$E$5001,$E435)&gt;1,1,0))</f>
        <v/>
      </c>
    </row>
    <row r="436">
      <c r="Y436" s="13">
        <f>IF($E436="","",IF(COUNTIF($E$2:$E436,$E436)=1,1,0))</f>
        <v/>
      </c>
      <c r="Z436" s="13">
        <f>IF($E436="","",IF(COUNTIF($E$2:$E$5001,$E436)&gt;1,1,0))</f>
        <v/>
      </c>
    </row>
    <row r="437">
      <c r="Y437" s="13">
        <f>IF($E437="","",IF(COUNTIF($E$2:$E437,$E437)=1,1,0))</f>
        <v/>
      </c>
      <c r="Z437" s="13">
        <f>IF($E437="","",IF(COUNTIF($E$2:$E$5001,$E437)&gt;1,1,0))</f>
        <v/>
      </c>
    </row>
    <row r="438">
      <c r="Y438" s="13">
        <f>IF($E438="","",IF(COUNTIF($E$2:$E438,$E438)=1,1,0))</f>
        <v/>
      </c>
      <c r="Z438" s="13">
        <f>IF($E438="","",IF(COUNTIF($E$2:$E$5001,$E438)&gt;1,1,0))</f>
        <v/>
      </c>
    </row>
    <row r="439">
      <c r="Y439" s="13">
        <f>IF($E439="","",IF(COUNTIF($E$2:$E439,$E439)=1,1,0))</f>
        <v/>
      </c>
      <c r="Z439" s="13">
        <f>IF($E439="","",IF(COUNTIF($E$2:$E$5001,$E439)&gt;1,1,0))</f>
        <v/>
      </c>
    </row>
    <row r="440">
      <c r="Y440" s="13">
        <f>IF($E440="","",IF(COUNTIF($E$2:$E440,$E440)=1,1,0))</f>
        <v/>
      </c>
      <c r="Z440" s="13">
        <f>IF($E440="","",IF(COUNTIF($E$2:$E$5001,$E440)&gt;1,1,0))</f>
        <v/>
      </c>
    </row>
    <row r="441">
      <c r="Y441" s="13">
        <f>IF($E441="","",IF(COUNTIF($E$2:$E441,$E441)=1,1,0))</f>
        <v/>
      </c>
      <c r="Z441" s="13">
        <f>IF($E441="","",IF(COUNTIF($E$2:$E$5001,$E441)&gt;1,1,0))</f>
        <v/>
      </c>
    </row>
    <row r="442">
      <c r="Y442" s="13">
        <f>IF($E442="","",IF(COUNTIF($E$2:$E442,$E442)=1,1,0))</f>
        <v/>
      </c>
      <c r="Z442" s="13">
        <f>IF($E442="","",IF(COUNTIF($E$2:$E$5001,$E442)&gt;1,1,0))</f>
        <v/>
      </c>
    </row>
    <row r="443">
      <c r="Y443" s="13">
        <f>IF($E443="","",IF(COUNTIF($E$2:$E443,$E443)=1,1,0))</f>
        <v/>
      </c>
      <c r="Z443" s="13">
        <f>IF($E443="","",IF(COUNTIF($E$2:$E$5001,$E443)&gt;1,1,0))</f>
        <v/>
      </c>
    </row>
    <row r="444">
      <c r="Y444" s="13">
        <f>IF($E444="","",IF(COUNTIF($E$2:$E444,$E444)=1,1,0))</f>
        <v/>
      </c>
      <c r="Z444" s="13">
        <f>IF($E444="","",IF(COUNTIF($E$2:$E$5001,$E444)&gt;1,1,0))</f>
        <v/>
      </c>
    </row>
    <row r="445">
      <c r="Y445" s="13">
        <f>IF($E445="","",IF(COUNTIF($E$2:$E445,$E445)=1,1,0))</f>
        <v/>
      </c>
      <c r="Z445" s="13">
        <f>IF($E445="","",IF(COUNTIF($E$2:$E$5001,$E445)&gt;1,1,0))</f>
        <v/>
      </c>
    </row>
    <row r="446">
      <c r="Y446" s="13">
        <f>IF($E446="","",IF(COUNTIF($E$2:$E446,$E446)=1,1,0))</f>
        <v/>
      </c>
      <c r="Z446" s="13">
        <f>IF($E446="","",IF(COUNTIF($E$2:$E$5001,$E446)&gt;1,1,0))</f>
        <v/>
      </c>
    </row>
    <row r="447">
      <c r="Y447" s="13">
        <f>IF($E447="","",IF(COUNTIF($E$2:$E447,$E447)=1,1,0))</f>
        <v/>
      </c>
      <c r="Z447" s="13">
        <f>IF($E447="","",IF(COUNTIF($E$2:$E$5001,$E447)&gt;1,1,0))</f>
        <v/>
      </c>
    </row>
    <row r="448">
      <c r="Y448" s="13">
        <f>IF($E448="","",IF(COUNTIF($E$2:$E448,$E448)=1,1,0))</f>
        <v/>
      </c>
      <c r="Z448" s="13">
        <f>IF($E448="","",IF(COUNTIF($E$2:$E$5001,$E448)&gt;1,1,0))</f>
        <v/>
      </c>
    </row>
    <row r="449">
      <c r="Y449" s="13">
        <f>IF($E449="","",IF(COUNTIF($E$2:$E449,$E449)=1,1,0))</f>
        <v/>
      </c>
      <c r="Z449" s="13">
        <f>IF($E449="","",IF(COUNTIF($E$2:$E$5001,$E449)&gt;1,1,0))</f>
        <v/>
      </c>
    </row>
    <row r="450">
      <c r="Y450" s="13">
        <f>IF($E450="","",IF(COUNTIF($E$2:$E450,$E450)=1,1,0))</f>
        <v/>
      </c>
      <c r="Z450" s="13">
        <f>IF($E450="","",IF(COUNTIF($E$2:$E$5001,$E450)&gt;1,1,0))</f>
        <v/>
      </c>
    </row>
    <row r="451">
      <c r="Y451" s="13">
        <f>IF($E451="","",IF(COUNTIF($E$2:$E451,$E451)=1,1,0))</f>
        <v/>
      </c>
      <c r="Z451" s="13">
        <f>IF($E451="","",IF(COUNTIF($E$2:$E$5001,$E451)&gt;1,1,0))</f>
        <v/>
      </c>
    </row>
    <row r="452">
      <c r="Y452" s="13">
        <f>IF($E452="","",IF(COUNTIF($E$2:$E452,$E452)=1,1,0))</f>
        <v/>
      </c>
      <c r="Z452" s="13">
        <f>IF($E452="","",IF(COUNTIF($E$2:$E$5001,$E452)&gt;1,1,0))</f>
        <v/>
      </c>
    </row>
    <row r="453">
      <c r="Y453" s="13">
        <f>IF($E453="","",IF(COUNTIF($E$2:$E453,$E453)=1,1,0))</f>
        <v/>
      </c>
      <c r="Z453" s="13">
        <f>IF($E453="","",IF(COUNTIF($E$2:$E$5001,$E453)&gt;1,1,0))</f>
        <v/>
      </c>
    </row>
    <row r="454">
      <c r="Y454" s="13">
        <f>IF($E454="","",IF(COUNTIF($E$2:$E454,$E454)=1,1,0))</f>
        <v/>
      </c>
      <c r="Z454" s="13">
        <f>IF($E454="","",IF(COUNTIF($E$2:$E$5001,$E454)&gt;1,1,0))</f>
        <v/>
      </c>
    </row>
    <row r="455">
      <c r="Y455" s="13">
        <f>IF($E455="","",IF(COUNTIF($E$2:$E455,$E455)=1,1,0))</f>
        <v/>
      </c>
      <c r="Z455" s="13">
        <f>IF($E455="","",IF(COUNTIF($E$2:$E$5001,$E455)&gt;1,1,0))</f>
        <v/>
      </c>
    </row>
    <row r="456">
      <c r="Y456" s="13">
        <f>IF($E456="","",IF(COUNTIF($E$2:$E456,$E456)=1,1,0))</f>
        <v/>
      </c>
      <c r="Z456" s="13">
        <f>IF($E456="","",IF(COUNTIF($E$2:$E$5001,$E456)&gt;1,1,0))</f>
        <v/>
      </c>
    </row>
    <row r="457">
      <c r="Y457" s="13">
        <f>IF($E457="","",IF(COUNTIF($E$2:$E457,$E457)=1,1,0))</f>
        <v/>
      </c>
      <c r="Z457" s="13">
        <f>IF($E457="","",IF(COUNTIF($E$2:$E$5001,$E457)&gt;1,1,0))</f>
        <v/>
      </c>
    </row>
    <row r="458">
      <c r="Y458" s="13">
        <f>IF($E458="","",IF(COUNTIF($E$2:$E458,$E458)=1,1,0))</f>
        <v/>
      </c>
      <c r="Z458" s="13">
        <f>IF($E458="","",IF(COUNTIF($E$2:$E$5001,$E458)&gt;1,1,0))</f>
        <v/>
      </c>
    </row>
    <row r="459">
      <c r="Y459" s="13">
        <f>IF($E459="","",IF(COUNTIF($E$2:$E459,$E459)=1,1,0))</f>
        <v/>
      </c>
      <c r="Z459" s="13">
        <f>IF($E459="","",IF(COUNTIF($E$2:$E$5001,$E459)&gt;1,1,0))</f>
        <v/>
      </c>
    </row>
    <row r="460">
      <c r="Y460" s="13">
        <f>IF($E460="","",IF(COUNTIF($E$2:$E460,$E460)=1,1,0))</f>
        <v/>
      </c>
      <c r="Z460" s="13">
        <f>IF($E460="","",IF(COUNTIF($E$2:$E$5001,$E460)&gt;1,1,0))</f>
        <v/>
      </c>
    </row>
    <row r="461">
      <c r="Y461" s="13">
        <f>IF($E461="","",IF(COUNTIF($E$2:$E461,$E461)=1,1,0))</f>
        <v/>
      </c>
      <c r="Z461" s="13">
        <f>IF($E461="","",IF(COUNTIF($E$2:$E$5001,$E461)&gt;1,1,0))</f>
        <v/>
      </c>
    </row>
    <row r="462">
      <c r="Y462" s="13">
        <f>IF($E462="","",IF(COUNTIF($E$2:$E462,$E462)=1,1,0))</f>
        <v/>
      </c>
      <c r="Z462" s="13">
        <f>IF($E462="","",IF(COUNTIF($E$2:$E$5001,$E462)&gt;1,1,0))</f>
        <v/>
      </c>
    </row>
    <row r="463">
      <c r="Y463" s="13">
        <f>IF($E463="","",IF(COUNTIF($E$2:$E463,$E463)=1,1,0))</f>
        <v/>
      </c>
      <c r="Z463" s="13">
        <f>IF($E463="","",IF(COUNTIF($E$2:$E$5001,$E463)&gt;1,1,0))</f>
        <v/>
      </c>
    </row>
    <row r="464">
      <c r="Y464" s="13">
        <f>IF($E464="","",IF(COUNTIF($E$2:$E464,$E464)=1,1,0))</f>
        <v/>
      </c>
      <c r="Z464" s="13">
        <f>IF($E464="","",IF(COUNTIF($E$2:$E$5001,$E464)&gt;1,1,0))</f>
        <v/>
      </c>
    </row>
    <row r="465">
      <c r="Y465" s="13">
        <f>IF($E465="","",IF(COUNTIF($E$2:$E465,$E465)=1,1,0))</f>
        <v/>
      </c>
      <c r="Z465" s="13">
        <f>IF($E465="","",IF(COUNTIF($E$2:$E$5001,$E465)&gt;1,1,0))</f>
        <v/>
      </c>
    </row>
    <row r="466">
      <c r="Y466" s="13">
        <f>IF($E466="","",IF(COUNTIF($E$2:$E466,$E466)=1,1,0))</f>
        <v/>
      </c>
      <c r="Z466" s="13">
        <f>IF($E466="","",IF(COUNTIF($E$2:$E$5001,$E466)&gt;1,1,0))</f>
        <v/>
      </c>
    </row>
    <row r="467">
      <c r="Y467" s="13">
        <f>IF($E467="","",IF(COUNTIF($E$2:$E467,$E467)=1,1,0))</f>
        <v/>
      </c>
      <c r="Z467" s="13">
        <f>IF($E467="","",IF(COUNTIF($E$2:$E$5001,$E467)&gt;1,1,0))</f>
        <v/>
      </c>
    </row>
    <row r="468">
      <c r="Y468" s="13">
        <f>IF($E468="","",IF(COUNTIF($E$2:$E468,$E468)=1,1,0))</f>
        <v/>
      </c>
      <c r="Z468" s="13">
        <f>IF($E468="","",IF(COUNTIF($E$2:$E$5001,$E468)&gt;1,1,0))</f>
        <v/>
      </c>
    </row>
    <row r="469">
      <c r="Y469" s="13">
        <f>IF($E469="","",IF(COUNTIF($E$2:$E469,$E469)=1,1,0))</f>
        <v/>
      </c>
      <c r="Z469" s="13">
        <f>IF($E469="","",IF(COUNTIF($E$2:$E$5001,$E469)&gt;1,1,0))</f>
        <v/>
      </c>
    </row>
    <row r="470">
      <c r="Y470" s="13">
        <f>IF($E470="","",IF(COUNTIF($E$2:$E470,$E470)=1,1,0))</f>
        <v/>
      </c>
      <c r="Z470" s="13">
        <f>IF($E470="","",IF(COUNTIF($E$2:$E$5001,$E470)&gt;1,1,0))</f>
        <v/>
      </c>
    </row>
    <row r="471">
      <c r="Y471" s="13">
        <f>IF($E471="","",IF(COUNTIF($E$2:$E471,$E471)=1,1,0))</f>
        <v/>
      </c>
      <c r="Z471" s="13">
        <f>IF($E471="","",IF(COUNTIF($E$2:$E$5001,$E471)&gt;1,1,0))</f>
        <v/>
      </c>
    </row>
    <row r="472">
      <c r="Y472" s="13">
        <f>IF($E472="","",IF(COUNTIF($E$2:$E472,$E472)=1,1,0))</f>
        <v/>
      </c>
      <c r="Z472" s="13">
        <f>IF($E472="","",IF(COUNTIF($E$2:$E$5001,$E472)&gt;1,1,0))</f>
        <v/>
      </c>
    </row>
    <row r="473">
      <c r="Y473" s="13">
        <f>IF($E473="","",IF(COUNTIF($E$2:$E473,$E473)=1,1,0))</f>
        <v/>
      </c>
      <c r="Z473" s="13">
        <f>IF($E473="","",IF(COUNTIF($E$2:$E$5001,$E473)&gt;1,1,0))</f>
        <v/>
      </c>
    </row>
    <row r="474">
      <c r="Y474" s="13">
        <f>IF($E474="","",IF(COUNTIF($E$2:$E474,$E474)=1,1,0))</f>
        <v/>
      </c>
      <c r="Z474" s="13">
        <f>IF($E474="","",IF(COUNTIF($E$2:$E$5001,$E474)&gt;1,1,0))</f>
        <v/>
      </c>
    </row>
    <row r="475">
      <c r="Y475" s="13">
        <f>IF($E475="","",IF(COUNTIF($E$2:$E475,$E475)=1,1,0))</f>
        <v/>
      </c>
      <c r="Z475" s="13">
        <f>IF($E475="","",IF(COUNTIF($E$2:$E$5001,$E475)&gt;1,1,0))</f>
        <v/>
      </c>
    </row>
    <row r="476">
      <c r="Y476" s="13">
        <f>IF($E476="","",IF(COUNTIF($E$2:$E476,$E476)=1,1,0))</f>
        <v/>
      </c>
      <c r="Z476" s="13">
        <f>IF($E476="","",IF(COUNTIF($E$2:$E$5001,$E476)&gt;1,1,0))</f>
        <v/>
      </c>
    </row>
    <row r="477">
      <c r="Y477" s="13">
        <f>IF($E477="","",IF(COUNTIF($E$2:$E477,$E477)=1,1,0))</f>
        <v/>
      </c>
      <c r="Z477" s="13">
        <f>IF($E477="","",IF(COUNTIF($E$2:$E$5001,$E477)&gt;1,1,0))</f>
        <v/>
      </c>
    </row>
    <row r="478">
      <c r="Y478" s="13">
        <f>IF($E478="","",IF(COUNTIF($E$2:$E478,$E478)=1,1,0))</f>
        <v/>
      </c>
      <c r="Z478" s="13">
        <f>IF($E478="","",IF(COUNTIF($E$2:$E$5001,$E478)&gt;1,1,0))</f>
        <v/>
      </c>
    </row>
    <row r="479">
      <c r="Y479" s="13">
        <f>IF($E479="","",IF(COUNTIF($E$2:$E479,$E479)=1,1,0))</f>
        <v/>
      </c>
      <c r="Z479" s="13">
        <f>IF($E479="","",IF(COUNTIF($E$2:$E$5001,$E479)&gt;1,1,0))</f>
        <v/>
      </c>
    </row>
    <row r="480">
      <c r="Y480" s="13">
        <f>IF($E480="","",IF(COUNTIF($E$2:$E480,$E480)=1,1,0))</f>
        <v/>
      </c>
      <c r="Z480" s="13">
        <f>IF($E480="","",IF(COUNTIF($E$2:$E$5001,$E480)&gt;1,1,0))</f>
        <v/>
      </c>
    </row>
    <row r="481">
      <c r="Y481" s="13">
        <f>IF($E481="","",IF(COUNTIF($E$2:$E481,$E481)=1,1,0))</f>
        <v/>
      </c>
      <c r="Z481" s="13">
        <f>IF($E481="","",IF(COUNTIF($E$2:$E$5001,$E481)&gt;1,1,0))</f>
        <v/>
      </c>
    </row>
    <row r="482">
      <c r="Y482" s="13">
        <f>IF($E482="","",IF(COUNTIF($E$2:$E482,$E482)=1,1,0))</f>
        <v/>
      </c>
      <c r="Z482" s="13">
        <f>IF($E482="","",IF(COUNTIF($E$2:$E$5001,$E482)&gt;1,1,0))</f>
        <v/>
      </c>
    </row>
    <row r="483">
      <c r="Y483" s="13">
        <f>IF($E483="","",IF(COUNTIF($E$2:$E483,$E483)=1,1,0))</f>
        <v/>
      </c>
      <c r="Z483" s="13">
        <f>IF($E483="","",IF(COUNTIF($E$2:$E$5001,$E483)&gt;1,1,0))</f>
        <v/>
      </c>
    </row>
    <row r="484">
      <c r="Y484" s="13">
        <f>IF($E484="","",IF(COUNTIF($E$2:$E484,$E484)=1,1,0))</f>
        <v/>
      </c>
      <c r="Z484" s="13">
        <f>IF($E484="","",IF(COUNTIF($E$2:$E$5001,$E484)&gt;1,1,0))</f>
        <v/>
      </c>
    </row>
    <row r="485">
      <c r="Y485" s="13">
        <f>IF($E485="","",IF(COUNTIF($E$2:$E485,$E485)=1,1,0))</f>
        <v/>
      </c>
      <c r="Z485" s="13">
        <f>IF($E485="","",IF(COUNTIF($E$2:$E$5001,$E485)&gt;1,1,0))</f>
        <v/>
      </c>
    </row>
    <row r="486">
      <c r="Y486" s="13">
        <f>IF($E486="","",IF(COUNTIF($E$2:$E486,$E486)=1,1,0))</f>
        <v/>
      </c>
      <c r="Z486" s="13">
        <f>IF($E486="","",IF(COUNTIF($E$2:$E$5001,$E486)&gt;1,1,0))</f>
        <v/>
      </c>
    </row>
    <row r="487">
      <c r="Y487" s="13">
        <f>IF($E487="","",IF(COUNTIF($E$2:$E487,$E487)=1,1,0))</f>
        <v/>
      </c>
      <c r="Z487" s="13">
        <f>IF($E487="","",IF(COUNTIF($E$2:$E$5001,$E487)&gt;1,1,0))</f>
        <v/>
      </c>
    </row>
    <row r="488">
      <c r="Y488" s="13">
        <f>IF($E488="","",IF(COUNTIF($E$2:$E488,$E488)=1,1,0))</f>
        <v/>
      </c>
      <c r="Z488" s="13">
        <f>IF($E488="","",IF(COUNTIF($E$2:$E$5001,$E488)&gt;1,1,0))</f>
        <v/>
      </c>
    </row>
    <row r="489">
      <c r="Y489" s="13">
        <f>IF($E489="","",IF(COUNTIF($E$2:$E489,$E489)=1,1,0))</f>
        <v/>
      </c>
      <c r="Z489" s="13">
        <f>IF($E489="","",IF(COUNTIF($E$2:$E$5001,$E489)&gt;1,1,0))</f>
        <v/>
      </c>
    </row>
    <row r="490">
      <c r="Y490" s="13">
        <f>IF($E490="","",IF(COUNTIF($E$2:$E490,$E490)=1,1,0))</f>
        <v/>
      </c>
      <c r="Z490" s="13">
        <f>IF($E490="","",IF(COUNTIF($E$2:$E$5001,$E490)&gt;1,1,0))</f>
        <v/>
      </c>
    </row>
    <row r="491">
      <c r="Y491" s="13">
        <f>IF($E491="","",IF(COUNTIF($E$2:$E491,$E491)=1,1,0))</f>
        <v/>
      </c>
      <c r="Z491" s="13">
        <f>IF($E491="","",IF(COUNTIF($E$2:$E$5001,$E491)&gt;1,1,0))</f>
        <v/>
      </c>
    </row>
    <row r="492">
      <c r="Y492" s="13">
        <f>IF($E492="","",IF(COUNTIF($E$2:$E492,$E492)=1,1,0))</f>
        <v/>
      </c>
      <c r="Z492" s="13">
        <f>IF($E492="","",IF(COUNTIF($E$2:$E$5001,$E492)&gt;1,1,0))</f>
        <v/>
      </c>
    </row>
    <row r="493">
      <c r="Y493" s="13">
        <f>IF($E493="","",IF(COUNTIF($E$2:$E493,$E493)=1,1,0))</f>
        <v/>
      </c>
      <c r="Z493" s="13">
        <f>IF($E493="","",IF(COUNTIF($E$2:$E$5001,$E493)&gt;1,1,0))</f>
        <v/>
      </c>
    </row>
    <row r="494">
      <c r="Y494" s="13">
        <f>IF($E494="","",IF(COUNTIF($E$2:$E494,$E494)=1,1,0))</f>
        <v/>
      </c>
      <c r="Z494" s="13">
        <f>IF($E494="","",IF(COUNTIF($E$2:$E$5001,$E494)&gt;1,1,0))</f>
        <v/>
      </c>
    </row>
    <row r="495">
      <c r="Y495" s="13">
        <f>IF($E495="","",IF(COUNTIF($E$2:$E495,$E495)=1,1,0))</f>
        <v/>
      </c>
      <c r="Z495" s="13">
        <f>IF($E495="","",IF(COUNTIF($E$2:$E$5001,$E495)&gt;1,1,0))</f>
        <v/>
      </c>
    </row>
    <row r="496">
      <c r="Y496" s="13">
        <f>IF($E496="","",IF(COUNTIF($E$2:$E496,$E496)=1,1,0))</f>
        <v/>
      </c>
      <c r="Z496" s="13">
        <f>IF($E496="","",IF(COUNTIF($E$2:$E$5001,$E496)&gt;1,1,0))</f>
        <v/>
      </c>
    </row>
    <row r="497">
      <c r="Y497" s="13">
        <f>IF($E497="","",IF(COUNTIF($E$2:$E497,$E497)=1,1,0))</f>
        <v/>
      </c>
      <c r="Z497" s="13">
        <f>IF($E497="","",IF(COUNTIF($E$2:$E$5001,$E497)&gt;1,1,0))</f>
        <v/>
      </c>
    </row>
    <row r="498">
      <c r="Y498" s="13">
        <f>IF($E498="","",IF(COUNTIF($E$2:$E498,$E498)=1,1,0))</f>
        <v/>
      </c>
      <c r="Z498" s="13">
        <f>IF($E498="","",IF(COUNTIF($E$2:$E$5001,$E498)&gt;1,1,0))</f>
        <v/>
      </c>
    </row>
    <row r="499">
      <c r="Y499" s="13">
        <f>IF($E499="","",IF(COUNTIF($E$2:$E499,$E499)=1,1,0))</f>
        <v/>
      </c>
      <c r="Z499" s="13">
        <f>IF($E499="","",IF(COUNTIF($E$2:$E$5001,$E499)&gt;1,1,0))</f>
        <v/>
      </c>
    </row>
    <row r="500">
      <c r="Y500" s="13">
        <f>IF($E500="","",IF(COUNTIF($E$2:$E500,$E500)=1,1,0))</f>
        <v/>
      </c>
      <c r="Z500" s="13">
        <f>IF($E500="","",IF(COUNTIF($E$2:$E$5001,$E500)&gt;1,1,0))</f>
        <v/>
      </c>
    </row>
    <row r="501">
      <c r="Y501" s="13">
        <f>IF($E501="","",IF(COUNTIF($E$2:$E501,$E501)=1,1,0))</f>
        <v/>
      </c>
      <c r="Z501" s="13">
        <f>IF($E501="","",IF(COUNTIF($E$2:$E$5001,$E501)&gt;1,1,0))</f>
        <v/>
      </c>
    </row>
    <row r="502">
      <c r="Y502" s="13">
        <f>IF($E502="","",IF(COUNTIF($E$2:$E502,$E502)=1,1,0))</f>
        <v/>
      </c>
      <c r="Z502" s="13">
        <f>IF($E502="","",IF(COUNTIF($E$2:$E$5001,$E502)&gt;1,1,0))</f>
        <v/>
      </c>
    </row>
    <row r="503">
      <c r="Y503" s="13">
        <f>IF($E503="","",IF(COUNTIF($E$2:$E503,$E503)=1,1,0))</f>
        <v/>
      </c>
      <c r="Z503" s="13">
        <f>IF($E503="","",IF(COUNTIF($E$2:$E$5001,$E503)&gt;1,1,0))</f>
        <v/>
      </c>
    </row>
    <row r="504">
      <c r="Y504" s="13">
        <f>IF($E504="","",IF(COUNTIF($E$2:$E504,$E504)=1,1,0))</f>
        <v/>
      </c>
      <c r="Z504" s="13">
        <f>IF($E504="","",IF(COUNTIF($E$2:$E$5001,$E504)&gt;1,1,0))</f>
        <v/>
      </c>
    </row>
    <row r="505">
      <c r="Y505" s="13">
        <f>IF($E505="","",IF(COUNTIF($E$2:$E505,$E505)=1,1,0))</f>
        <v/>
      </c>
      <c r="Z505" s="13">
        <f>IF($E505="","",IF(COUNTIF($E$2:$E$5001,$E505)&gt;1,1,0))</f>
        <v/>
      </c>
    </row>
    <row r="506">
      <c r="Y506" s="13">
        <f>IF($E506="","",IF(COUNTIF($E$2:$E506,$E506)=1,1,0))</f>
        <v/>
      </c>
      <c r="Z506" s="13">
        <f>IF($E506="","",IF(COUNTIF($E$2:$E$5001,$E506)&gt;1,1,0))</f>
        <v/>
      </c>
    </row>
    <row r="507">
      <c r="Y507" s="13">
        <f>IF($E507="","",IF(COUNTIF($E$2:$E507,$E507)=1,1,0))</f>
        <v/>
      </c>
      <c r="Z507" s="13">
        <f>IF($E507="","",IF(COUNTIF($E$2:$E$5001,$E507)&gt;1,1,0))</f>
        <v/>
      </c>
    </row>
    <row r="508">
      <c r="Y508" s="13">
        <f>IF($E508="","",IF(COUNTIF($E$2:$E508,$E508)=1,1,0))</f>
        <v/>
      </c>
      <c r="Z508" s="13">
        <f>IF($E508="","",IF(COUNTIF($E$2:$E$5001,$E508)&gt;1,1,0))</f>
        <v/>
      </c>
    </row>
    <row r="509">
      <c r="Y509" s="13">
        <f>IF($E509="","",IF(COUNTIF($E$2:$E509,$E509)=1,1,0))</f>
        <v/>
      </c>
      <c r="Z509" s="13">
        <f>IF($E509="","",IF(COUNTIF($E$2:$E$5001,$E509)&gt;1,1,0))</f>
        <v/>
      </c>
    </row>
    <row r="510">
      <c r="Y510" s="13">
        <f>IF($E510="","",IF(COUNTIF($E$2:$E510,$E510)=1,1,0))</f>
        <v/>
      </c>
      <c r="Z510" s="13">
        <f>IF($E510="","",IF(COUNTIF($E$2:$E$5001,$E510)&gt;1,1,0))</f>
        <v/>
      </c>
    </row>
    <row r="511">
      <c r="Y511" s="13">
        <f>IF($E511="","",IF(COUNTIF($E$2:$E511,$E511)=1,1,0))</f>
        <v/>
      </c>
      <c r="Z511" s="13">
        <f>IF($E511="","",IF(COUNTIF($E$2:$E$5001,$E511)&gt;1,1,0))</f>
        <v/>
      </c>
    </row>
    <row r="512">
      <c r="Y512" s="13">
        <f>IF($E512="","",IF(COUNTIF($E$2:$E512,$E512)=1,1,0))</f>
        <v/>
      </c>
      <c r="Z512" s="13">
        <f>IF($E512="","",IF(COUNTIF($E$2:$E$5001,$E512)&gt;1,1,0))</f>
        <v/>
      </c>
    </row>
    <row r="513">
      <c r="Y513" s="13">
        <f>IF($E513="","",IF(COUNTIF($E$2:$E513,$E513)=1,1,0))</f>
        <v/>
      </c>
      <c r="Z513" s="13">
        <f>IF($E513="","",IF(COUNTIF($E$2:$E$5001,$E513)&gt;1,1,0))</f>
        <v/>
      </c>
    </row>
    <row r="514">
      <c r="Y514" s="13">
        <f>IF($E514="","",IF(COUNTIF($E$2:$E514,$E514)=1,1,0))</f>
        <v/>
      </c>
      <c r="Z514" s="13">
        <f>IF($E514="","",IF(COUNTIF($E$2:$E$5001,$E514)&gt;1,1,0))</f>
        <v/>
      </c>
    </row>
    <row r="515">
      <c r="Y515" s="13">
        <f>IF($E515="","",IF(COUNTIF($E$2:$E515,$E515)=1,1,0))</f>
        <v/>
      </c>
      <c r="Z515" s="13">
        <f>IF($E515="","",IF(COUNTIF($E$2:$E$5001,$E515)&gt;1,1,0))</f>
        <v/>
      </c>
    </row>
    <row r="516">
      <c r="Y516" s="13">
        <f>IF($E516="","",IF(COUNTIF($E$2:$E516,$E516)=1,1,0))</f>
        <v/>
      </c>
      <c r="Z516" s="13">
        <f>IF($E516="","",IF(COUNTIF($E$2:$E$5001,$E516)&gt;1,1,0))</f>
        <v/>
      </c>
    </row>
    <row r="517">
      <c r="Y517" s="13">
        <f>IF($E517="","",IF(COUNTIF($E$2:$E517,$E517)=1,1,0))</f>
        <v/>
      </c>
      <c r="Z517" s="13">
        <f>IF($E517="","",IF(COUNTIF($E$2:$E$5001,$E517)&gt;1,1,0))</f>
        <v/>
      </c>
    </row>
    <row r="518">
      <c r="Y518" s="13">
        <f>IF($E518="","",IF(COUNTIF($E$2:$E518,$E518)=1,1,0))</f>
        <v/>
      </c>
      <c r="Z518" s="13">
        <f>IF($E518="","",IF(COUNTIF($E$2:$E$5001,$E518)&gt;1,1,0))</f>
        <v/>
      </c>
    </row>
    <row r="519">
      <c r="Y519" s="13">
        <f>IF($E519="","",IF(COUNTIF($E$2:$E519,$E519)=1,1,0))</f>
        <v/>
      </c>
      <c r="Z519" s="13">
        <f>IF($E519="","",IF(COUNTIF($E$2:$E$5001,$E519)&gt;1,1,0))</f>
        <v/>
      </c>
    </row>
    <row r="520">
      <c r="Y520" s="13">
        <f>IF($E520="","",IF(COUNTIF($E$2:$E520,$E520)=1,1,0))</f>
        <v/>
      </c>
      <c r="Z520" s="13">
        <f>IF($E520="","",IF(COUNTIF($E$2:$E$5001,$E520)&gt;1,1,0))</f>
        <v/>
      </c>
    </row>
    <row r="521">
      <c r="Y521" s="13">
        <f>IF($E521="","",IF(COUNTIF($E$2:$E521,$E521)=1,1,0))</f>
        <v/>
      </c>
      <c r="Z521" s="13">
        <f>IF($E521="","",IF(COUNTIF($E$2:$E$5001,$E521)&gt;1,1,0))</f>
        <v/>
      </c>
    </row>
    <row r="522">
      <c r="Y522" s="13">
        <f>IF($E522="","",IF(COUNTIF($E$2:$E522,$E522)=1,1,0))</f>
        <v/>
      </c>
      <c r="Z522" s="13">
        <f>IF($E522="","",IF(COUNTIF($E$2:$E$5001,$E522)&gt;1,1,0))</f>
        <v/>
      </c>
    </row>
    <row r="523">
      <c r="Y523" s="13">
        <f>IF($E523="","",IF(COUNTIF($E$2:$E523,$E523)=1,1,0))</f>
        <v/>
      </c>
      <c r="Z523" s="13">
        <f>IF($E523="","",IF(COUNTIF($E$2:$E$5001,$E523)&gt;1,1,0))</f>
        <v/>
      </c>
    </row>
    <row r="524">
      <c r="Y524" s="13">
        <f>IF($E524="","",IF(COUNTIF($E$2:$E524,$E524)=1,1,0))</f>
        <v/>
      </c>
      <c r="Z524" s="13">
        <f>IF($E524="","",IF(COUNTIF($E$2:$E$5001,$E524)&gt;1,1,0))</f>
        <v/>
      </c>
    </row>
    <row r="525">
      <c r="Y525" s="13">
        <f>IF($E525="","",IF(COUNTIF($E$2:$E525,$E525)=1,1,0))</f>
        <v/>
      </c>
      <c r="Z525" s="13">
        <f>IF($E525="","",IF(COUNTIF($E$2:$E$5001,$E525)&gt;1,1,0))</f>
        <v/>
      </c>
    </row>
    <row r="526">
      <c r="Y526" s="13">
        <f>IF($E526="","",IF(COUNTIF($E$2:$E526,$E526)=1,1,0))</f>
        <v/>
      </c>
      <c r="Z526" s="13">
        <f>IF($E526="","",IF(COUNTIF($E$2:$E$5001,$E526)&gt;1,1,0))</f>
        <v/>
      </c>
    </row>
    <row r="527">
      <c r="Y527" s="13">
        <f>IF($E527="","",IF(COUNTIF($E$2:$E527,$E527)=1,1,0))</f>
        <v/>
      </c>
      <c r="Z527" s="13">
        <f>IF($E527="","",IF(COUNTIF($E$2:$E$5001,$E527)&gt;1,1,0))</f>
        <v/>
      </c>
    </row>
    <row r="528">
      <c r="Y528" s="13">
        <f>IF($E528="","",IF(COUNTIF($E$2:$E528,$E528)=1,1,0))</f>
        <v/>
      </c>
      <c r="Z528" s="13">
        <f>IF($E528="","",IF(COUNTIF($E$2:$E$5001,$E528)&gt;1,1,0))</f>
        <v/>
      </c>
    </row>
    <row r="529">
      <c r="Y529" s="13">
        <f>IF($E529="","",IF(COUNTIF($E$2:$E529,$E529)=1,1,0))</f>
        <v/>
      </c>
      <c r="Z529" s="13">
        <f>IF($E529="","",IF(COUNTIF($E$2:$E$5001,$E529)&gt;1,1,0))</f>
        <v/>
      </c>
    </row>
    <row r="530">
      <c r="Y530" s="13">
        <f>IF($E530="","",IF(COUNTIF($E$2:$E530,$E530)=1,1,0))</f>
        <v/>
      </c>
      <c r="Z530" s="13">
        <f>IF($E530="","",IF(COUNTIF($E$2:$E$5001,$E530)&gt;1,1,0))</f>
        <v/>
      </c>
    </row>
    <row r="531">
      <c r="Y531" s="13">
        <f>IF($E531="","",IF(COUNTIF($E$2:$E531,$E531)=1,1,0))</f>
        <v/>
      </c>
      <c r="Z531" s="13">
        <f>IF($E531="","",IF(COUNTIF($E$2:$E$5001,$E531)&gt;1,1,0))</f>
        <v/>
      </c>
    </row>
    <row r="532">
      <c r="Y532" s="13">
        <f>IF($E532="","",IF(COUNTIF($E$2:$E532,$E532)=1,1,0))</f>
        <v/>
      </c>
      <c r="Z532" s="13">
        <f>IF($E532="","",IF(COUNTIF($E$2:$E$5001,$E532)&gt;1,1,0))</f>
        <v/>
      </c>
    </row>
    <row r="533">
      <c r="Y533" s="13">
        <f>IF($E533="","",IF(COUNTIF($E$2:$E533,$E533)=1,1,0))</f>
        <v/>
      </c>
      <c r="Z533" s="13">
        <f>IF($E533="","",IF(COUNTIF($E$2:$E$5001,$E533)&gt;1,1,0))</f>
        <v/>
      </c>
    </row>
    <row r="534">
      <c r="Y534" s="13">
        <f>IF($E534="","",IF(COUNTIF($E$2:$E534,$E534)=1,1,0))</f>
        <v/>
      </c>
      <c r="Z534" s="13">
        <f>IF($E534="","",IF(COUNTIF($E$2:$E$5001,$E534)&gt;1,1,0))</f>
        <v/>
      </c>
    </row>
    <row r="535">
      <c r="Y535" s="13">
        <f>IF($E535="","",IF(COUNTIF($E$2:$E535,$E535)=1,1,0))</f>
        <v/>
      </c>
      <c r="Z535" s="13">
        <f>IF($E535="","",IF(COUNTIF($E$2:$E$5001,$E535)&gt;1,1,0))</f>
        <v/>
      </c>
    </row>
    <row r="536">
      <c r="Y536" s="13">
        <f>IF($E536="","",IF(COUNTIF($E$2:$E536,$E536)=1,1,0))</f>
        <v/>
      </c>
      <c r="Z536" s="13">
        <f>IF($E536="","",IF(COUNTIF($E$2:$E$5001,$E536)&gt;1,1,0))</f>
        <v/>
      </c>
    </row>
    <row r="537">
      <c r="Y537" s="13">
        <f>IF($E537="","",IF(COUNTIF($E$2:$E537,$E537)=1,1,0))</f>
        <v/>
      </c>
      <c r="Z537" s="13">
        <f>IF($E537="","",IF(COUNTIF($E$2:$E$5001,$E537)&gt;1,1,0))</f>
        <v/>
      </c>
    </row>
    <row r="538">
      <c r="Y538" s="13">
        <f>IF($E538="","",IF(COUNTIF($E$2:$E538,$E538)=1,1,0))</f>
        <v/>
      </c>
      <c r="Z538" s="13">
        <f>IF($E538="","",IF(COUNTIF($E$2:$E$5001,$E538)&gt;1,1,0))</f>
        <v/>
      </c>
    </row>
    <row r="539">
      <c r="Y539" s="13">
        <f>IF($E539="","",IF(COUNTIF($E$2:$E539,$E539)=1,1,0))</f>
        <v/>
      </c>
      <c r="Z539" s="13">
        <f>IF($E539="","",IF(COUNTIF($E$2:$E$5001,$E539)&gt;1,1,0))</f>
        <v/>
      </c>
    </row>
    <row r="540">
      <c r="Y540" s="13">
        <f>IF($E540="","",IF(COUNTIF($E$2:$E540,$E540)=1,1,0))</f>
        <v/>
      </c>
      <c r="Z540" s="13">
        <f>IF($E540="","",IF(COUNTIF($E$2:$E$5001,$E540)&gt;1,1,0))</f>
        <v/>
      </c>
    </row>
    <row r="541">
      <c r="Y541" s="13">
        <f>IF($E541="","",IF(COUNTIF($E$2:$E541,$E541)=1,1,0))</f>
        <v/>
      </c>
      <c r="Z541" s="13">
        <f>IF($E541="","",IF(COUNTIF($E$2:$E$5001,$E541)&gt;1,1,0))</f>
        <v/>
      </c>
    </row>
    <row r="542">
      <c r="Y542" s="13">
        <f>IF($E542="","",IF(COUNTIF($E$2:$E542,$E542)=1,1,0))</f>
        <v/>
      </c>
      <c r="Z542" s="13">
        <f>IF($E542="","",IF(COUNTIF($E$2:$E$5001,$E542)&gt;1,1,0))</f>
        <v/>
      </c>
    </row>
    <row r="543">
      <c r="Y543" s="13">
        <f>IF($E543="","",IF(COUNTIF($E$2:$E543,$E543)=1,1,0))</f>
        <v/>
      </c>
      <c r="Z543" s="13">
        <f>IF($E543="","",IF(COUNTIF($E$2:$E$5001,$E543)&gt;1,1,0))</f>
        <v/>
      </c>
    </row>
    <row r="544">
      <c r="Y544" s="13">
        <f>IF($E544="","",IF(COUNTIF($E$2:$E544,$E544)=1,1,0))</f>
        <v/>
      </c>
      <c r="Z544" s="13">
        <f>IF($E544="","",IF(COUNTIF($E$2:$E$5001,$E544)&gt;1,1,0))</f>
        <v/>
      </c>
    </row>
    <row r="545">
      <c r="Y545" s="13">
        <f>IF($E545="","",IF(COUNTIF($E$2:$E545,$E545)=1,1,0))</f>
        <v/>
      </c>
      <c r="Z545" s="13">
        <f>IF($E545="","",IF(COUNTIF($E$2:$E$5001,$E545)&gt;1,1,0))</f>
        <v/>
      </c>
    </row>
    <row r="546">
      <c r="Y546" s="13">
        <f>IF($E546="","",IF(COUNTIF($E$2:$E546,$E546)=1,1,0))</f>
        <v/>
      </c>
      <c r="Z546" s="13">
        <f>IF($E546="","",IF(COUNTIF($E$2:$E$5001,$E546)&gt;1,1,0))</f>
        <v/>
      </c>
    </row>
    <row r="547">
      <c r="Y547" s="13">
        <f>IF($E547="","",IF(COUNTIF($E$2:$E547,$E547)=1,1,0))</f>
        <v/>
      </c>
      <c r="Z547" s="13">
        <f>IF($E547="","",IF(COUNTIF($E$2:$E$5001,$E547)&gt;1,1,0))</f>
        <v/>
      </c>
    </row>
    <row r="548">
      <c r="Y548" s="13">
        <f>IF($E548="","",IF(COUNTIF($E$2:$E548,$E548)=1,1,0))</f>
        <v/>
      </c>
      <c r="Z548" s="13">
        <f>IF($E548="","",IF(COUNTIF($E$2:$E$5001,$E548)&gt;1,1,0))</f>
        <v/>
      </c>
    </row>
    <row r="549">
      <c r="Y549" s="13">
        <f>IF($E549="","",IF(COUNTIF($E$2:$E549,$E549)=1,1,0))</f>
        <v/>
      </c>
      <c r="Z549" s="13">
        <f>IF($E549="","",IF(COUNTIF($E$2:$E$5001,$E549)&gt;1,1,0))</f>
        <v/>
      </c>
    </row>
    <row r="550">
      <c r="Y550" s="13">
        <f>IF($E550="","",IF(COUNTIF($E$2:$E550,$E550)=1,1,0))</f>
        <v/>
      </c>
      <c r="Z550" s="13">
        <f>IF($E550="","",IF(COUNTIF($E$2:$E$5001,$E550)&gt;1,1,0))</f>
        <v/>
      </c>
    </row>
    <row r="551">
      <c r="Y551" s="13">
        <f>IF($E551="","",IF(COUNTIF($E$2:$E551,$E551)=1,1,0))</f>
        <v/>
      </c>
      <c r="Z551" s="13">
        <f>IF($E551="","",IF(COUNTIF($E$2:$E$5001,$E551)&gt;1,1,0))</f>
        <v/>
      </c>
    </row>
    <row r="552">
      <c r="Y552" s="13">
        <f>IF($E552="","",IF(COUNTIF($E$2:$E552,$E552)=1,1,0))</f>
        <v/>
      </c>
      <c r="Z552" s="13">
        <f>IF($E552="","",IF(COUNTIF($E$2:$E$5001,$E552)&gt;1,1,0))</f>
        <v/>
      </c>
    </row>
    <row r="553">
      <c r="Y553" s="13">
        <f>IF($E553="","",IF(COUNTIF($E$2:$E553,$E553)=1,1,0))</f>
        <v/>
      </c>
      <c r="Z553" s="13">
        <f>IF($E553="","",IF(COUNTIF($E$2:$E$5001,$E553)&gt;1,1,0))</f>
        <v/>
      </c>
    </row>
    <row r="554">
      <c r="Y554" s="13">
        <f>IF($E554="","",IF(COUNTIF($E$2:$E554,$E554)=1,1,0))</f>
        <v/>
      </c>
      <c r="Z554" s="13">
        <f>IF($E554="","",IF(COUNTIF($E$2:$E$5001,$E554)&gt;1,1,0))</f>
        <v/>
      </c>
    </row>
    <row r="555">
      <c r="Y555" s="13">
        <f>IF($E555="","",IF(COUNTIF($E$2:$E555,$E555)=1,1,0))</f>
        <v/>
      </c>
      <c r="Z555" s="13">
        <f>IF($E555="","",IF(COUNTIF($E$2:$E$5001,$E555)&gt;1,1,0))</f>
        <v/>
      </c>
    </row>
    <row r="556">
      <c r="Y556" s="13">
        <f>IF($E556="","",IF(COUNTIF($E$2:$E556,$E556)=1,1,0))</f>
        <v/>
      </c>
      <c r="Z556" s="13">
        <f>IF($E556="","",IF(COUNTIF($E$2:$E$5001,$E556)&gt;1,1,0))</f>
        <v/>
      </c>
    </row>
    <row r="557">
      <c r="Y557" s="13">
        <f>IF($E557="","",IF(COUNTIF($E$2:$E557,$E557)=1,1,0))</f>
        <v/>
      </c>
      <c r="Z557" s="13">
        <f>IF($E557="","",IF(COUNTIF($E$2:$E$5001,$E557)&gt;1,1,0))</f>
        <v/>
      </c>
    </row>
    <row r="558">
      <c r="Y558" s="13">
        <f>IF($E558="","",IF(COUNTIF($E$2:$E558,$E558)=1,1,0))</f>
        <v/>
      </c>
      <c r="Z558" s="13">
        <f>IF($E558="","",IF(COUNTIF($E$2:$E$5001,$E558)&gt;1,1,0))</f>
        <v/>
      </c>
    </row>
    <row r="559">
      <c r="Y559" s="13">
        <f>IF($E559="","",IF(COUNTIF($E$2:$E559,$E559)=1,1,0))</f>
        <v/>
      </c>
      <c r="Z559" s="13">
        <f>IF($E559="","",IF(COUNTIF($E$2:$E$5001,$E559)&gt;1,1,0))</f>
        <v/>
      </c>
    </row>
    <row r="560">
      <c r="Y560" s="13">
        <f>IF($E560="","",IF(COUNTIF($E$2:$E560,$E560)=1,1,0))</f>
        <v/>
      </c>
      <c r="Z560" s="13">
        <f>IF($E560="","",IF(COUNTIF($E$2:$E$5001,$E560)&gt;1,1,0))</f>
        <v/>
      </c>
    </row>
    <row r="561">
      <c r="Y561" s="13">
        <f>IF($E561="","",IF(COUNTIF($E$2:$E561,$E561)=1,1,0))</f>
        <v/>
      </c>
      <c r="Z561" s="13">
        <f>IF($E561="","",IF(COUNTIF($E$2:$E$5001,$E561)&gt;1,1,0))</f>
        <v/>
      </c>
    </row>
    <row r="562">
      <c r="Y562" s="13">
        <f>IF($E562="","",IF(COUNTIF($E$2:$E562,$E562)=1,1,0))</f>
        <v/>
      </c>
      <c r="Z562" s="13">
        <f>IF($E562="","",IF(COUNTIF($E$2:$E$5001,$E562)&gt;1,1,0))</f>
        <v/>
      </c>
    </row>
    <row r="563">
      <c r="Y563" s="13">
        <f>IF($E563="","",IF(COUNTIF($E$2:$E563,$E563)=1,1,0))</f>
        <v/>
      </c>
      <c r="Z563" s="13">
        <f>IF($E563="","",IF(COUNTIF($E$2:$E$5001,$E563)&gt;1,1,0))</f>
        <v/>
      </c>
    </row>
    <row r="564">
      <c r="Y564" s="13">
        <f>IF($E564="","",IF(COUNTIF($E$2:$E564,$E564)=1,1,0))</f>
        <v/>
      </c>
      <c r="Z564" s="13">
        <f>IF($E564="","",IF(COUNTIF($E$2:$E$5001,$E564)&gt;1,1,0))</f>
        <v/>
      </c>
    </row>
    <row r="565">
      <c r="Y565" s="13">
        <f>IF($E565="","",IF(COUNTIF($E$2:$E565,$E565)=1,1,0))</f>
        <v/>
      </c>
      <c r="Z565" s="13">
        <f>IF($E565="","",IF(COUNTIF($E$2:$E$5001,$E565)&gt;1,1,0))</f>
        <v/>
      </c>
    </row>
    <row r="566">
      <c r="Y566" s="13">
        <f>IF($E566="","",IF(COUNTIF($E$2:$E566,$E566)=1,1,0))</f>
        <v/>
      </c>
      <c r="Z566" s="13">
        <f>IF($E566="","",IF(COUNTIF($E$2:$E$5001,$E566)&gt;1,1,0))</f>
        <v/>
      </c>
    </row>
    <row r="567">
      <c r="Y567" s="13">
        <f>IF($E567="","",IF(COUNTIF($E$2:$E567,$E567)=1,1,0))</f>
        <v/>
      </c>
      <c r="Z567" s="13">
        <f>IF($E567="","",IF(COUNTIF($E$2:$E$5001,$E567)&gt;1,1,0))</f>
        <v/>
      </c>
    </row>
    <row r="568">
      <c r="Y568" s="13">
        <f>IF($E568="","",IF(COUNTIF($E$2:$E568,$E568)=1,1,0))</f>
        <v/>
      </c>
      <c r="Z568" s="13">
        <f>IF($E568="","",IF(COUNTIF($E$2:$E$5001,$E568)&gt;1,1,0))</f>
        <v/>
      </c>
    </row>
    <row r="569">
      <c r="Y569" s="13">
        <f>IF($E569="","",IF(COUNTIF($E$2:$E569,$E569)=1,1,0))</f>
        <v/>
      </c>
      <c r="Z569" s="13">
        <f>IF($E569="","",IF(COUNTIF($E$2:$E$5001,$E569)&gt;1,1,0))</f>
        <v/>
      </c>
    </row>
    <row r="570">
      <c r="Y570" s="13">
        <f>IF($E570="","",IF(COUNTIF($E$2:$E570,$E570)=1,1,0))</f>
        <v/>
      </c>
      <c r="Z570" s="13">
        <f>IF($E570="","",IF(COUNTIF($E$2:$E$5001,$E570)&gt;1,1,0))</f>
        <v/>
      </c>
    </row>
    <row r="571">
      <c r="Y571" s="13">
        <f>IF($E571="","",IF(COUNTIF($E$2:$E571,$E571)=1,1,0))</f>
        <v/>
      </c>
      <c r="Z571" s="13">
        <f>IF($E571="","",IF(COUNTIF($E$2:$E$5001,$E571)&gt;1,1,0))</f>
        <v/>
      </c>
    </row>
    <row r="572">
      <c r="Y572" s="13">
        <f>IF($E572="","",IF(COUNTIF($E$2:$E572,$E572)=1,1,0))</f>
        <v/>
      </c>
      <c r="Z572" s="13">
        <f>IF($E572="","",IF(COUNTIF($E$2:$E$5001,$E572)&gt;1,1,0))</f>
        <v/>
      </c>
    </row>
    <row r="573">
      <c r="Y573" s="13">
        <f>IF($E573="","",IF(COUNTIF($E$2:$E573,$E573)=1,1,0))</f>
        <v/>
      </c>
      <c r="Z573" s="13">
        <f>IF($E573="","",IF(COUNTIF($E$2:$E$5001,$E573)&gt;1,1,0))</f>
        <v/>
      </c>
    </row>
    <row r="574">
      <c r="Y574" s="13">
        <f>IF($E574="","",IF(COUNTIF($E$2:$E574,$E574)=1,1,0))</f>
        <v/>
      </c>
      <c r="Z574" s="13">
        <f>IF($E574="","",IF(COUNTIF($E$2:$E$5001,$E574)&gt;1,1,0))</f>
        <v/>
      </c>
    </row>
    <row r="575">
      <c r="Y575" s="13">
        <f>IF($E575="","",IF(COUNTIF($E$2:$E575,$E575)=1,1,0))</f>
        <v/>
      </c>
      <c r="Z575" s="13">
        <f>IF($E575="","",IF(COUNTIF($E$2:$E$5001,$E575)&gt;1,1,0))</f>
        <v/>
      </c>
    </row>
    <row r="576">
      <c r="Y576" s="13">
        <f>IF($E576="","",IF(COUNTIF($E$2:$E576,$E576)=1,1,0))</f>
        <v/>
      </c>
      <c r="Z576" s="13">
        <f>IF($E576="","",IF(COUNTIF($E$2:$E$5001,$E576)&gt;1,1,0))</f>
        <v/>
      </c>
    </row>
    <row r="577">
      <c r="Y577" s="13">
        <f>IF($E577="","",IF(COUNTIF($E$2:$E577,$E577)=1,1,0))</f>
        <v/>
      </c>
      <c r="Z577" s="13">
        <f>IF($E577="","",IF(COUNTIF($E$2:$E$5001,$E577)&gt;1,1,0))</f>
        <v/>
      </c>
    </row>
    <row r="578">
      <c r="Y578" s="13">
        <f>IF($E578="","",IF(COUNTIF($E$2:$E578,$E578)=1,1,0))</f>
        <v/>
      </c>
      <c r="Z578" s="13">
        <f>IF($E578="","",IF(COUNTIF($E$2:$E$5001,$E578)&gt;1,1,0))</f>
        <v/>
      </c>
    </row>
    <row r="579">
      <c r="Y579" s="13">
        <f>IF($E579="","",IF(COUNTIF($E$2:$E579,$E579)=1,1,0))</f>
        <v/>
      </c>
      <c r="Z579" s="13">
        <f>IF($E579="","",IF(COUNTIF($E$2:$E$5001,$E579)&gt;1,1,0))</f>
        <v/>
      </c>
    </row>
    <row r="580">
      <c r="Y580" s="13">
        <f>IF($E580="","",IF(COUNTIF($E$2:$E580,$E580)=1,1,0))</f>
        <v/>
      </c>
      <c r="Z580" s="13">
        <f>IF($E580="","",IF(COUNTIF($E$2:$E$5001,$E580)&gt;1,1,0))</f>
        <v/>
      </c>
    </row>
    <row r="581">
      <c r="Y581" s="13">
        <f>IF($E581="","",IF(COUNTIF($E$2:$E581,$E581)=1,1,0))</f>
        <v/>
      </c>
      <c r="Z581" s="13">
        <f>IF($E581="","",IF(COUNTIF($E$2:$E$5001,$E581)&gt;1,1,0))</f>
        <v/>
      </c>
    </row>
    <row r="582">
      <c r="Y582" s="13">
        <f>IF($E582="","",IF(COUNTIF($E$2:$E582,$E582)=1,1,0))</f>
        <v/>
      </c>
      <c r="Z582" s="13">
        <f>IF($E582="","",IF(COUNTIF($E$2:$E$5001,$E582)&gt;1,1,0))</f>
        <v/>
      </c>
    </row>
    <row r="583">
      <c r="Y583" s="13">
        <f>IF($E583="","",IF(COUNTIF($E$2:$E583,$E583)=1,1,0))</f>
        <v/>
      </c>
      <c r="Z583" s="13">
        <f>IF($E583="","",IF(COUNTIF($E$2:$E$5001,$E583)&gt;1,1,0))</f>
        <v/>
      </c>
    </row>
    <row r="584">
      <c r="Y584" s="13">
        <f>IF($E584="","",IF(COUNTIF($E$2:$E584,$E584)=1,1,0))</f>
        <v/>
      </c>
      <c r="Z584" s="13">
        <f>IF($E584="","",IF(COUNTIF($E$2:$E$5001,$E584)&gt;1,1,0))</f>
        <v/>
      </c>
    </row>
    <row r="585">
      <c r="Y585" s="13">
        <f>IF($E585="","",IF(COUNTIF($E$2:$E585,$E585)=1,1,0))</f>
        <v/>
      </c>
      <c r="Z585" s="13">
        <f>IF($E585="","",IF(COUNTIF($E$2:$E$5001,$E585)&gt;1,1,0))</f>
        <v/>
      </c>
    </row>
    <row r="586">
      <c r="Y586" s="13">
        <f>IF($E586="","",IF(COUNTIF($E$2:$E586,$E586)=1,1,0))</f>
        <v/>
      </c>
      <c r="Z586" s="13">
        <f>IF($E586="","",IF(COUNTIF($E$2:$E$5001,$E586)&gt;1,1,0))</f>
        <v/>
      </c>
    </row>
    <row r="587">
      <c r="Y587" s="13">
        <f>IF($E587="","",IF(COUNTIF($E$2:$E587,$E587)=1,1,0))</f>
        <v/>
      </c>
      <c r="Z587" s="13">
        <f>IF($E587="","",IF(COUNTIF($E$2:$E$5001,$E587)&gt;1,1,0))</f>
        <v/>
      </c>
    </row>
    <row r="588">
      <c r="Y588" s="13">
        <f>IF($E588="","",IF(COUNTIF($E$2:$E588,$E588)=1,1,0))</f>
        <v/>
      </c>
      <c r="Z588" s="13">
        <f>IF($E588="","",IF(COUNTIF($E$2:$E$5001,$E588)&gt;1,1,0))</f>
        <v/>
      </c>
    </row>
    <row r="589">
      <c r="Y589" s="13">
        <f>IF($E589="","",IF(COUNTIF($E$2:$E589,$E589)=1,1,0))</f>
        <v/>
      </c>
      <c r="Z589" s="13">
        <f>IF($E589="","",IF(COUNTIF($E$2:$E$5001,$E589)&gt;1,1,0))</f>
        <v/>
      </c>
    </row>
    <row r="590">
      <c r="Y590" s="13">
        <f>IF($E590="","",IF(COUNTIF($E$2:$E590,$E590)=1,1,0))</f>
        <v/>
      </c>
      <c r="Z590" s="13">
        <f>IF($E590="","",IF(COUNTIF($E$2:$E$5001,$E590)&gt;1,1,0))</f>
        <v/>
      </c>
    </row>
    <row r="591">
      <c r="Y591" s="13">
        <f>IF($E591="","",IF(COUNTIF($E$2:$E591,$E591)=1,1,0))</f>
        <v/>
      </c>
      <c r="Z591" s="13">
        <f>IF($E591="","",IF(COUNTIF($E$2:$E$5001,$E591)&gt;1,1,0))</f>
        <v/>
      </c>
    </row>
    <row r="592">
      <c r="Y592" s="13">
        <f>IF($E592="","",IF(COUNTIF($E$2:$E592,$E592)=1,1,0))</f>
        <v/>
      </c>
      <c r="Z592" s="13">
        <f>IF($E592="","",IF(COUNTIF($E$2:$E$5001,$E592)&gt;1,1,0))</f>
        <v/>
      </c>
    </row>
    <row r="593">
      <c r="Y593" s="13">
        <f>IF($E593="","",IF(COUNTIF($E$2:$E593,$E593)=1,1,0))</f>
        <v/>
      </c>
      <c r="Z593" s="13">
        <f>IF($E593="","",IF(COUNTIF($E$2:$E$5001,$E593)&gt;1,1,0))</f>
        <v/>
      </c>
    </row>
    <row r="594">
      <c r="Y594" s="13">
        <f>IF($E594="","",IF(COUNTIF($E$2:$E594,$E594)=1,1,0))</f>
        <v/>
      </c>
      <c r="Z594" s="13">
        <f>IF($E594="","",IF(COUNTIF($E$2:$E$5001,$E594)&gt;1,1,0))</f>
        <v/>
      </c>
    </row>
    <row r="595">
      <c r="Y595" s="13">
        <f>IF($E595="","",IF(COUNTIF($E$2:$E595,$E595)=1,1,0))</f>
        <v/>
      </c>
      <c r="Z595" s="13">
        <f>IF($E595="","",IF(COUNTIF($E$2:$E$5001,$E595)&gt;1,1,0))</f>
        <v/>
      </c>
    </row>
    <row r="596">
      <c r="Y596" s="13">
        <f>IF($E596="","",IF(COUNTIF($E$2:$E596,$E596)=1,1,0))</f>
        <v/>
      </c>
      <c r="Z596" s="13">
        <f>IF($E596="","",IF(COUNTIF($E$2:$E$5001,$E596)&gt;1,1,0))</f>
        <v/>
      </c>
    </row>
    <row r="597">
      <c r="Y597" s="13">
        <f>IF($E597="","",IF(COUNTIF($E$2:$E597,$E597)=1,1,0))</f>
        <v/>
      </c>
      <c r="Z597" s="13">
        <f>IF($E597="","",IF(COUNTIF($E$2:$E$5001,$E597)&gt;1,1,0))</f>
        <v/>
      </c>
    </row>
    <row r="598">
      <c r="Y598" s="13">
        <f>IF($E598="","",IF(COUNTIF($E$2:$E598,$E598)=1,1,0))</f>
        <v/>
      </c>
      <c r="Z598" s="13">
        <f>IF($E598="","",IF(COUNTIF($E$2:$E$5001,$E598)&gt;1,1,0))</f>
        <v/>
      </c>
    </row>
    <row r="599">
      <c r="Y599" s="13">
        <f>IF($E599="","",IF(COUNTIF($E$2:$E599,$E599)=1,1,0))</f>
        <v/>
      </c>
      <c r="Z599" s="13">
        <f>IF($E599="","",IF(COUNTIF($E$2:$E$5001,$E599)&gt;1,1,0))</f>
        <v/>
      </c>
    </row>
    <row r="600">
      <c r="Y600" s="13">
        <f>IF($E600="","",IF(COUNTIF($E$2:$E600,$E600)=1,1,0))</f>
        <v/>
      </c>
      <c r="Z600" s="13">
        <f>IF($E600="","",IF(COUNTIF($E$2:$E$5001,$E600)&gt;1,1,0))</f>
        <v/>
      </c>
    </row>
    <row r="601">
      <c r="Y601" s="13">
        <f>IF($E601="","",IF(COUNTIF($E$2:$E601,$E601)=1,1,0))</f>
        <v/>
      </c>
      <c r="Z601" s="13">
        <f>IF($E601="","",IF(COUNTIF($E$2:$E$5001,$E601)&gt;1,1,0))</f>
        <v/>
      </c>
    </row>
    <row r="602">
      <c r="Y602" s="13">
        <f>IF($E602="","",IF(COUNTIF($E$2:$E602,$E602)=1,1,0))</f>
        <v/>
      </c>
      <c r="Z602" s="13">
        <f>IF($E602="","",IF(COUNTIF($E$2:$E$5001,$E602)&gt;1,1,0))</f>
        <v/>
      </c>
    </row>
    <row r="603">
      <c r="Y603" s="13">
        <f>IF($E603="","",IF(COUNTIF($E$2:$E603,$E603)=1,1,0))</f>
        <v/>
      </c>
      <c r="Z603" s="13">
        <f>IF($E603="","",IF(COUNTIF($E$2:$E$5001,$E603)&gt;1,1,0))</f>
        <v/>
      </c>
    </row>
    <row r="604">
      <c r="Y604" s="13">
        <f>IF($E604="","",IF(COUNTIF($E$2:$E604,$E604)=1,1,0))</f>
        <v/>
      </c>
      <c r="Z604" s="13">
        <f>IF($E604="","",IF(COUNTIF($E$2:$E$5001,$E604)&gt;1,1,0))</f>
        <v/>
      </c>
    </row>
    <row r="605">
      <c r="Y605" s="13">
        <f>IF($E605="","",IF(COUNTIF($E$2:$E605,$E605)=1,1,0))</f>
        <v/>
      </c>
      <c r="Z605" s="13">
        <f>IF($E605="","",IF(COUNTIF($E$2:$E$5001,$E605)&gt;1,1,0))</f>
        <v/>
      </c>
    </row>
    <row r="606">
      <c r="Y606" s="13">
        <f>IF($E606="","",IF(COUNTIF($E$2:$E606,$E606)=1,1,0))</f>
        <v/>
      </c>
      <c r="Z606" s="13">
        <f>IF($E606="","",IF(COUNTIF($E$2:$E$5001,$E606)&gt;1,1,0))</f>
        <v/>
      </c>
    </row>
    <row r="607">
      <c r="Y607" s="13">
        <f>IF($E607="","",IF(COUNTIF($E$2:$E607,$E607)=1,1,0))</f>
        <v/>
      </c>
      <c r="Z607" s="13">
        <f>IF($E607="","",IF(COUNTIF($E$2:$E$5001,$E607)&gt;1,1,0))</f>
        <v/>
      </c>
    </row>
    <row r="608">
      <c r="Y608" s="13">
        <f>IF($E608="","",IF(COUNTIF($E$2:$E608,$E608)=1,1,0))</f>
        <v/>
      </c>
      <c r="Z608" s="13">
        <f>IF($E608="","",IF(COUNTIF($E$2:$E$5001,$E608)&gt;1,1,0))</f>
        <v/>
      </c>
    </row>
    <row r="609">
      <c r="Y609" s="13">
        <f>IF($E609="","",IF(COUNTIF($E$2:$E609,$E609)=1,1,0))</f>
        <v/>
      </c>
      <c r="Z609" s="13">
        <f>IF($E609="","",IF(COUNTIF($E$2:$E$5001,$E609)&gt;1,1,0))</f>
        <v/>
      </c>
    </row>
    <row r="610">
      <c r="Y610" s="13">
        <f>IF($E610="","",IF(COUNTIF($E$2:$E610,$E610)=1,1,0))</f>
        <v/>
      </c>
      <c r="Z610" s="13">
        <f>IF($E610="","",IF(COUNTIF($E$2:$E$5001,$E610)&gt;1,1,0))</f>
        <v/>
      </c>
    </row>
    <row r="611">
      <c r="Y611" s="13">
        <f>IF($E611="","",IF(COUNTIF($E$2:$E611,$E611)=1,1,0))</f>
        <v/>
      </c>
      <c r="Z611" s="13">
        <f>IF($E611="","",IF(COUNTIF($E$2:$E$5001,$E611)&gt;1,1,0))</f>
        <v/>
      </c>
    </row>
    <row r="612">
      <c r="Y612" s="13">
        <f>IF($E612="","",IF(COUNTIF($E$2:$E612,$E612)=1,1,0))</f>
        <v/>
      </c>
      <c r="Z612" s="13">
        <f>IF($E612="","",IF(COUNTIF($E$2:$E$5001,$E612)&gt;1,1,0))</f>
        <v/>
      </c>
    </row>
    <row r="613">
      <c r="Y613" s="13">
        <f>IF($E613="","",IF(COUNTIF($E$2:$E613,$E613)=1,1,0))</f>
        <v/>
      </c>
      <c r="Z613" s="13">
        <f>IF($E613="","",IF(COUNTIF($E$2:$E$5001,$E613)&gt;1,1,0))</f>
        <v/>
      </c>
    </row>
    <row r="614">
      <c r="Y614" s="13">
        <f>IF($E614="","",IF(COUNTIF($E$2:$E614,$E614)=1,1,0))</f>
        <v/>
      </c>
      <c r="Z614" s="13">
        <f>IF($E614="","",IF(COUNTIF($E$2:$E$5001,$E614)&gt;1,1,0))</f>
        <v/>
      </c>
    </row>
    <row r="615">
      <c r="Y615" s="13">
        <f>IF($E615="","",IF(COUNTIF($E$2:$E615,$E615)=1,1,0))</f>
        <v/>
      </c>
      <c r="Z615" s="13">
        <f>IF($E615="","",IF(COUNTIF($E$2:$E$5001,$E615)&gt;1,1,0))</f>
        <v/>
      </c>
    </row>
    <row r="616">
      <c r="Y616" s="13">
        <f>IF($E616="","",IF(COUNTIF($E$2:$E616,$E616)=1,1,0))</f>
        <v/>
      </c>
      <c r="Z616" s="13">
        <f>IF($E616="","",IF(COUNTIF($E$2:$E$5001,$E616)&gt;1,1,0))</f>
        <v/>
      </c>
    </row>
    <row r="617">
      <c r="Y617" s="13">
        <f>IF($E617="","",IF(COUNTIF($E$2:$E617,$E617)=1,1,0))</f>
        <v/>
      </c>
      <c r="Z617" s="13">
        <f>IF($E617="","",IF(COUNTIF($E$2:$E$5001,$E617)&gt;1,1,0))</f>
        <v/>
      </c>
    </row>
    <row r="618">
      <c r="Y618" s="13">
        <f>IF($E618="","",IF(COUNTIF($E$2:$E618,$E618)=1,1,0))</f>
        <v/>
      </c>
      <c r="Z618" s="13">
        <f>IF($E618="","",IF(COUNTIF($E$2:$E$5001,$E618)&gt;1,1,0))</f>
        <v/>
      </c>
    </row>
    <row r="619">
      <c r="Y619" s="13">
        <f>IF($E619="","",IF(COUNTIF($E$2:$E619,$E619)=1,1,0))</f>
        <v/>
      </c>
      <c r="Z619" s="13">
        <f>IF($E619="","",IF(COUNTIF($E$2:$E$5001,$E619)&gt;1,1,0))</f>
        <v/>
      </c>
    </row>
    <row r="620">
      <c r="Y620" s="13">
        <f>IF($E620="","",IF(COUNTIF($E$2:$E620,$E620)=1,1,0))</f>
        <v/>
      </c>
      <c r="Z620" s="13">
        <f>IF($E620="","",IF(COUNTIF($E$2:$E$5001,$E620)&gt;1,1,0))</f>
        <v/>
      </c>
    </row>
    <row r="621">
      <c r="Y621" s="13">
        <f>IF($E621="","",IF(COUNTIF($E$2:$E621,$E621)=1,1,0))</f>
        <v/>
      </c>
      <c r="Z621" s="13">
        <f>IF($E621="","",IF(COUNTIF($E$2:$E$5001,$E621)&gt;1,1,0))</f>
        <v/>
      </c>
    </row>
    <row r="622">
      <c r="Y622" s="13">
        <f>IF($E622="","",IF(COUNTIF($E$2:$E622,$E622)=1,1,0))</f>
        <v/>
      </c>
      <c r="Z622" s="13">
        <f>IF($E622="","",IF(COUNTIF($E$2:$E$5001,$E622)&gt;1,1,0))</f>
        <v/>
      </c>
    </row>
    <row r="623">
      <c r="Y623" s="13">
        <f>IF($E623="","",IF(COUNTIF($E$2:$E623,$E623)=1,1,0))</f>
        <v/>
      </c>
      <c r="Z623" s="13">
        <f>IF($E623="","",IF(COUNTIF($E$2:$E$5001,$E623)&gt;1,1,0))</f>
        <v/>
      </c>
    </row>
    <row r="624">
      <c r="Y624" s="13">
        <f>IF($E624="","",IF(COUNTIF($E$2:$E624,$E624)=1,1,0))</f>
        <v/>
      </c>
      <c r="Z624" s="13">
        <f>IF($E624="","",IF(COUNTIF($E$2:$E$5001,$E624)&gt;1,1,0))</f>
        <v/>
      </c>
    </row>
    <row r="625">
      <c r="Y625" s="13">
        <f>IF($E625="","",IF(COUNTIF($E$2:$E625,$E625)=1,1,0))</f>
        <v/>
      </c>
      <c r="Z625" s="13">
        <f>IF($E625="","",IF(COUNTIF($E$2:$E$5001,$E625)&gt;1,1,0))</f>
        <v/>
      </c>
    </row>
    <row r="626">
      <c r="Y626" s="13">
        <f>IF($E626="","",IF(COUNTIF($E$2:$E626,$E626)=1,1,0))</f>
        <v/>
      </c>
      <c r="Z626" s="13">
        <f>IF($E626="","",IF(COUNTIF($E$2:$E$5001,$E626)&gt;1,1,0))</f>
        <v/>
      </c>
    </row>
    <row r="627">
      <c r="Y627" s="13">
        <f>IF($E627="","",IF(COUNTIF($E$2:$E627,$E627)=1,1,0))</f>
        <v/>
      </c>
      <c r="Z627" s="13">
        <f>IF($E627="","",IF(COUNTIF($E$2:$E$5001,$E627)&gt;1,1,0))</f>
        <v/>
      </c>
    </row>
    <row r="628">
      <c r="Y628" s="13">
        <f>IF($E628="","",IF(COUNTIF($E$2:$E628,$E628)=1,1,0))</f>
        <v/>
      </c>
      <c r="Z628" s="13">
        <f>IF($E628="","",IF(COUNTIF($E$2:$E$5001,$E628)&gt;1,1,0))</f>
        <v/>
      </c>
    </row>
    <row r="629">
      <c r="Y629" s="13">
        <f>IF($E629="","",IF(COUNTIF($E$2:$E629,$E629)=1,1,0))</f>
        <v/>
      </c>
      <c r="Z629" s="13">
        <f>IF($E629="","",IF(COUNTIF($E$2:$E$5001,$E629)&gt;1,1,0))</f>
        <v/>
      </c>
    </row>
    <row r="630">
      <c r="Y630" s="13">
        <f>IF($E630="","",IF(COUNTIF($E$2:$E630,$E630)=1,1,0))</f>
        <v/>
      </c>
      <c r="Z630" s="13">
        <f>IF($E630="","",IF(COUNTIF($E$2:$E$5001,$E630)&gt;1,1,0))</f>
        <v/>
      </c>
    </row>
    <row r="631">
      <c r="Y631" s="13">
        <f>IF($E631="","",IF(COUNTIF($E$2:$E631,$E631)=1,1,0))</f>
        <v/>
      </c>
      <c r="Z631" s="13">
        <f>IF($E631="","",IF(COUNTIF($E$2:$E$5001,$E631)&gt;1,1,0))</f>
        <v/>
      </c>
    </row>
    <row r="632">
      <c r="Y632" s="13">
        <f>IF($E632="","",IF(COUNTIF($E$2:$E632,$E632)=1,1,0))</f>
        <v/>
      </c>
      <c r="Z632" s="13">
        <f>IF($E632="","",IF(COUNTIF($E$2:$E$5001,$E632)&gt;1,1,0))</f>
        <v/>
      </c>
    </row>
    <row r="633">
      <c r="Y633" s="13">
        <f>IF($E633="","",IF(COUNTIF($E$2:$E633,$E633)=1,1,0))</f>
        <v/>
      </c>
      <c r="Z633" s="13">
        <f>IF($E633="","",IF(COUNTIF($E$2:$E$5001,$E633)&gt;1,1,0))</f>
        <v/>
      </c>
    </row>
    <row r="634">
      <c r="Y634" s="13">
        <f>IF($E634="","",IF(COUNTIF($E$2:$E634,$E634)=1,1,0))</f>
        <v/>
      </c>
      <c r="Z634" s="13">
        <f>IF($E634="","",IF(COUNTIF($E$2:$E$5001,$E634)&gt;1,1,0))</f>
        <v/>
      </c>
    </row>
    <row r="635">
      <c r="Y635" s="13">
        <f>IF($E635="","",IF(COUNTIF($E$2:$E635,$E635)=1,1,0))</f>
        <v/>
      </c>
      <c r="Z635" s="13">
        <f>IF($E635="","",IF(COUNTIF($E$2:$E$5001,$E635)&gt;1,1,0))</f>
        <v/>
      </c>
    </row>
    <row r="636">
      <c r="Y636" s="13">
        <f>IF($E636="","",IF(COUNTIF($E$2:$E636,$E636)=1,1,0))</f>
        <v/>
      </c>
      <c r="Z636" s="13">
        <f>IF($E636="","",IF(COUNTIF($E$2:$E$5001,$E636)&gt;1,1,0))</f>
        <v/>
      </c>
    </row>
    <row r="637">
      <c r="Y637" s="13">
        <f>IF($E637="","",IF(COUNTIF($E$2:$E637,$E637)=1,1,0))</f>
        <v/>
      </c>
      <c r="Z637" s="13">
        <f>IF($E637="","",IF(COUNTIF($E$2:$E$5001,$E637)&gt;1,1,0))</f>
        <v/>
      </c>
    </row>
    <row r="638">
      <c r="Y638" s="13">
        <f>IF($E638="","",IF(COUNTIF($E$2:$E638,$E638)=1,1,0))</f>
        <v/>
      </c>
      <c r="Z638" s="13">
        <f>IF($E638="","",IF(COUNTIF($E$2:$E$5001,$E638)&gt;1,1,0))</f>
        <v/>
      </c>
    </row>
    <row r="639">
      <c r="Y639" s="13">
        <f>IF($E639="","",IF(COUNTIF($E$2:$E639,$E639)=1,1,0))</f>
        <v/>
      </c>
      <c r="Z639" s="13">
        <f>IF($E639="","",IF(COUNTIF($E$2:$E$5001,$E639)&gt;1,1,0))</f>
        <v/>
      </c>
    </row>
    <row r="640">
      <c r="Y640" s="13">
        <f>IF($E640="","",IF(COUNTIF($E$2:$E640,$E640)=1,1,0))</f>
        <v/>
      </c>
      <c r="Z640" s="13">
        <f>IF($E640="","",IF(COUNTIF($E$2:$E$5001,$E640)&gt;1,1,0))</f>
        <v/>
      </c>
    </row>
    <row r="641">
      <c r="Y641" s="13">
        <f>IF($E641="","",IF(COUNTIF($E$2:$E641,$E641)=1,1,0))</f>
        <v/>
      </c>
      <c r="Z641" s="13">
        <f>IF($E641="","",IF(COUNTIF($E$2:$E$5001,$E641)&gt;1,1,0))</f>
        <v/>
      </c>
    </row>
    <row r="642">
      <c r="Y642" s="13">
        <f>IF($E642="","",IF(COUNTIF($E$2:$E642,$E642)=1,1,0))</f>
        <v/>
      </c>
      <c r="Z642" s="13">
        <f>IF($E642="","",IF(COUNTIF($E$2:$E$5001,$E642)&gt;1,1,0))</f>
        <v/>
      </c>
    </row>
    <row r="643">
      <c r="Y643" s="13">
        <f>IF($E643="","",IF(COUNTIF($E$2:$E643,$E643)=1,1,0))</f>
        <v/>
      </c>
      <c r="Z643" s="13">
        <f>IF($E643="","",IF(COUNTIF($E$2:$E$5001,$E643)&gt;1,1,0))</f>
        <v/>
      </c>
    </row>
    <row r="644">
      <c r="Y644" s="13">
        <f>IF($E644="","",IF(COUNTIF($E$2:$E644,$E644)=1,1,0))</f>
        <v/>
      </c>
      <c r="Z644" s="13">
        <f>IF($E644="","",IF(COUNTIF($E$2:$E$5001,$E644)&gt;1,1,0))</f>
        <v/>
      </c>
    </row>
    <row r="645">
      <c r="Y645" s="13">
        <f>IF($E645="","",IF(COUNTIF($E$2:$E645,$E645)=1,1,0))</f>
        <v/>
      </c>
      <c r="Z645" s="13">
        <f>IF($E645="","",IF(COUNTIF($E$2:$E$5001,$E645)&gt;1,1,0))</f>
        <v/>
      </c>
    </row>
    <row r="646">
      <c r="Y646" s="13">
        <f>IF($E646="","",IF(COUNTIF($E$2:$E646,$E646)=1,1,0))</f>
        <v/>
      </c>
      <c r="Z646" s="13">
        <f>IF($E646="","",IF(COUNTIF($E$2:$E$5001,$E646)&gt;1,1,0))</f>
        <v/>
      </c>
    </row>
    <row r="647">
      <c r="Y647" s="13">
        <f>IF($E647="","",IF(COUNTIF($E$2:$E647,$E647)=1,1,0))</f>
        <v/>
      </c>
      <c r="Z647" s="13">
        <f>IF($E647="","",IF(COUNTIF($E$2:$E$5001,$E647)&gt;1,1,0))</f>
        <v/>
      </c>
    </row>
    <row r="648">
      <c r="Y648" s="13">
        <f>IF($E648="","",IF(COUNTIF($E$2:$E648,$E648)=1,1,0))</f>
        <v/>
      </c>
      <c r="Z648" s="13">
        <f>IF($E648="","",IF(COUNTIF($E$2:$E$5001,$E648)&gt;1,1,0))</f>
        <v/>
      </c>
    </row>
    <row r="649">
      <c r="Y649" s="13">
        <f>IF($E649="","",IF(COUNTIF($E$2:$E649,$E649)=1,1,0))</f>
        <v/>
      </c>
      <c r="Z649" s="13">
        <f>IF($E649="","",IF(COUNTIF($E$2:$E$5001,$E649)&gt;1,1,0))</f>
        <v/>
      </c>
    </row>
    <row r="650">
      <c r="Y650" s="13">
        <f>IF($E650="","",IF(COUNTIF($E$2:$E650,$E650)=1,1,0))</f>
        <v/>
      </c>
      <c r="Z650" s="13">
        <f>IF($E650="","",IF(COUNTIF($E$2:$E$5001,$E650)&gt;1,1,0))</f>
        <v/>
      </c>
    </row>
    <row r="651">
      <c r="Y651" s="13">
        <f>IF($E651="","",IF(COUNTIF($E$2:$E651,$E651)=1,1,0))</f>
        <v/>
      </c>
      <c r="Z651" s="13">
        <f>IF($E651="","",IF(COUNTIF($E$2:$E$5001,$E651)&gt;1,1,0))</f>
        <v/>
      </c>
    </row>
    <row r="652">
      <c r="Y652" s="13">
        <f>IF($E652="","",IF(COUNTIF($E$2:$E652,$E652)=1,1,0))</f>
        <v/>
      </c>
      <c r="Z652" s="13">
        <f>IF($E652="","",IF(COUNTIF($E$2:$E$5001,$E652)&gt;1,1,0))</f>
        <v/>
      </c>
    </row>
    <row r="653">
      <c r="Y653" s="13">
        <f>IF($E653="","",IF(COUNTIF($E$2:$E653,$E653)=1,1,0))</f>
        <v/>
      </c>
      <c r="Z653" s="13">
        <f>IF($E653="","",IF(COUNTIF($E$2:$E$5001,$E653)&gt;1,1,0))</f>
        <v/>
      </c>
    </row>
    <row r="654">
      <c r="Y654" s="13">
        <f>IF($E654="","",IF(COUNTIF($E$2:$E654,$E654)=1,1,0))</f>
        <v/>
      </c>
      <c r="Z654" s="13">
        <f>IF($E654="","",IF(COUNTIF($E$2:$E$5001,$E654)&gt;1,1,0))</f>
        <v/>
      </c>
    </row>
    <row r="655">
      <c r="Y655" s="13">
        <f>IF($E655="","",IF(COUNTIF($E$2:$E655,$E655)=1,1,0))</f>
        <v/>
      </c>
      <c r="Z655" s="13">
        <f>IF($E655="","",IF(COUNTIF($E$2:$E$5001,$E655)&gt;1,1,0))</f>
        <v/>
      </c>
    </row>
    <row r="656">
      <c r="Y656" s="13">
        <f>IF($E656="","",IF(COUNTIF($E$2:$E656,$E656)=1,1,0))</f>
        <v/>
      </c>
      <c r="Z656" s="13">
        <f>IF($E656="","",IF(COUNTIF($E$2:$E$5001,$E656)&gt;1,1,0))</f>
        <v/>
      </c>
    </row>
    <row r="657">
      <c r="Y657" s="13">
        <f>IF($E657="","",IF(COUNTIF($E$2:$E657,$E657)=1,1,0))</f>
        <v/>
      </c>
      <c r="Z657" s="13">
        <f>IF($E657="","",IF(COUNTIF($E$2:$E$5001,$E657)&gt;1,1,0))</f>
        <v/>
      </c>
    </row>
    <row r="658">
      <c r="Y658" s="13">
        <f>IF($E658="","",IF(COUNTIF($E$2:$E658,$E658)=1,1,0))</f>
        <v/>
      </c>
      <c r="Z658" s="13">
        <f>IF($E658="","",IF(COUNTIF($E$2:$E$5001,$E658)&gt;1,1,0))</f>
        <v/>
      </c>
    </row>
    <row r="659">
      <c r="Y659" s="13">
        <f>IF($E659="","",IF(COUNTIF($E$2:$E659,$E659)=1,1,0))</f>
        <v/>
      </c>
      <c r="Z659" s="13">
        <f>IF($E659="","",IF(COUNTIF($E$2:$E$5001,$E659)&gt;1,1,0))</f>
        <v/>
      </c>
    </row>
    <row r="660">
      <c r="Y660" s="13">
        <f>IF($E660="","",IF(COUNTIF($E$2:$E660,$E660)=1,1,0))</f>
        <v/>
      </c>
      <c r="Z660" s="13">
        <f>IF($E660="","",IF(COUNTIF($E$2:$E$5001,$E660)&gt;1,1,0))</f>
        <v/>
      </c>
    </row>
    <row r="661">
      <c r="Y661" s="13">
        <f>IF($E661="","",IF(COUNTIF($E$2:$E661,$E661)=1,1,0))</f>
        <v/>
      </c>
      <c r="Z661" s="13">
        <f>IF($E661="","",IF(COUNTIF($E$2:$E$5001,$E661)&gt;1,1,0))</f>
        <v/>
      </c>
    </row>
    <row r="662">
      <c r="Y662" s="13">
        <f>IF($E662="","",IF(COUNTIF($E$2:$E662,$E662)=1,1,0))</f>
        <v/>
      </c>
      <c r="Z662" s="13">
        <f>IF($E662="","",IF(COUNTIF($E$2:$E$5001,$E662)&gt;1,1,0))</f>
        <v/>
      </c>
    </row>
    <row r="663">
      <c r="Y663" s="13">
        <f>IF($E663="","",IF(COUNTIF($E$2:$E663,$E663)=1,1,0))</f>
        <v/>
      </c>
      <c r="Z663" s="13">
        <f>IF($E663="","",IF(COUNTIF($E$2:$E$5001,$E663)&gt;1,1,0))</f>
        <v/>
      </c>
    </row>
    <row r="664">
      <c r="Y664" s="13">
        <f>IF($E664="","",IF(COUNTIF($E$2:$E664,$E664)=1,1,0))</f>
        <v/>
      </c>
      <c r="Z664" s="13">
        <f>IF($E664="","",IF(COUNTIF($E$2:$E$5001,$E664)&gt;1,1,0))</f>
        <v/>
      </c>
    </row>
    <row r="665">
      <c r="Y665" s="13">
        <f>IF($E665="","",IF(COUNTIF($E$2:$E665,$E665)=1,1,0))</f>
        <v/>
      </c>
      <c r="Z665" s="13">
        <f>IF($E665="","",IF(COUNTIF($E$2:$E$5001,$E665)&gt;1,1,0))</f>
        <v/>
      </c>
    </row>
    <row r="666">
      <c r="Y666" s="13">
        <f>IF($E666="","",IF(COUNTIF($E$2:$E666,$E666)=1,1,0))</f>
        <v/>
      </c>
      <c r="Z666" s="13">
        <f>IF($E666="","",IF(COUNTIF($E$2:$E$5001,$E666)&gt;1,1,0))</f>
        <v/>
      </c>
    </row>
    <row r="667">
      <c r="Y667" s="13">
        <f>IF($E667="","",IF(COUNTIF($E$2:$E667,$E667)=1,1,0))</f>
        <v/>
      </c>
      <c r="Z667" s="13">
        <f>IF($E667="","",IF(COUNTIF($E$2:$E$5001,$E667)&gt;1,1,0))</f>
        <v/>
      </c>
    </row>
    <row r="668">
      <c r="Y668" s="13">
        <f>IF($E668="","",IF(COUNTIF($E$2:$E668,$E668)=1,1,0))</f>
        <v/>
      </c>
      <c r="Z668" s="13">
        <f>IF($E668="","",IF(COUNTIF($E$2:$E$5001,$E668)&gt;1,1,0))</f>
        <v/>
      </c>
    </row>
    <row r="669">
      <c r="Y669" s="13">
        <f>IF($E669="","",IF(COUNTIF($E$2:$E669,$E669)=1,1,0))</f>
        <v/>
      </c>
      <c r="Z669" s="13">
        <f>IF($E669="","",IF(COUNTIF($E$2:$E$5001,$E669)&gt;1,1,0))</f>
        <v/>
      </c>
    </row>
    <row r="670">
      <c r="Y670" s="13">
        <f>IF($E670="","",IF(COUNTIF($E$2:$E670,$E670)=1,1,0))</f>
        <v/>
      </c>
      <c r="Z670" s="13">
        <f>IF($E670="","",IF(COUNTIF($E$2:$E$5001,$E670)&gt;1,1,0))</f>
        <v/>
      </c>
    </row>
    <row r="671">
      <c r="Y671" s="13">
        <f>IF($E671="","",IF(COUNTIF($E$2:$E671,$E671)=1,1,0))</f>
        <v/>
      </c>
      <c r="Z671" s="13">
        <f>IF($E671="","",IF(COUNTIF($E$2:$E$5001,$E671)&gt;1,1,0))</f>
        <v/>
      </c>
    </row>
    <row r="672">
      <c r="Y672" s="13">
        <f>IF($E672="","",IF(COUNTIF($E$2:$E672,$E672)=1,1,0))</f>
        <v/>
      </c>
      <c r="Z672" s="13">
        <f>IF($E672="","",IF(COUNTIF($E$2:$E$5001,$E672)&gt;1,1,0))</f>
        <v/>
      </c>
    </row>
    <row r="673">
      <c r="Y673" s="13">
        <f>IF($E673="","",IF(COUNTIF($E$2:$E673,$E673)=1,1,0))</f>
        <v/>
      </c>
      <c r="Z673" s="13">
        <f>IF($E673="","",IF(COUNTIF($E$2:$E$5001,$E673)&gt;1,1,0))</f>
        <v/>
      </c>
    </row>
    <row r="674">
      <c r="Y674" s="13">
        <f>IF($E674="","",IF(COUNTIF($E$2:$E674,$E674)=1,1,0))</f>
        <v/>
      </c>
      <c r="Z674" s="13">
        <f>IF($E674="","",IF(COUNTIF($E$2:$E$5001,$E674)&gt;1,1,0))</f>
        <v/>
      </c>
    </row>
    <row r="675">
      <c r="Y675" s="13">
        <f>IF($E675="","",IF(COUNTIF($E$2:$E675,$E675)=1,1,0))</f>
        <v/>
      </c>
      <c r="Z675" s="13">
        <f>IF($E675="","",IF(COUNTIF($E$2:$E$5001,$E675)&gt;1,1,0))</f>
        <v/>
      </c>
    </row>
    <row r="676">
      <c r="Y676" s="13">
        <f>IF($E676="","",IF(COUNTIF($E$2:$E676,$E676)=1,1,0))</f>
        <v/>
      </c>
      <c r="Z676" s="13">
        <f>IF($E676="","",IF(COUNTIF($E$2:$E$5001,$E676)&gt;1,1,0))</f>
        <v/>
      </c>
    </row>
    <row r="677">
      <c r="Y677" s="13">
        <f>IF($E677="","",IF(COUNTIF($E$2:$E677,$E677)=1,1,0))</f>
        <v/>
      </c>
      <c r="Z677" s="13">
        <f>IF($E677="","",IF(COUNTIF($E$2:$E$5001,$E677)&gt;1,1,0))</f>
        <v/>
      </c>
    </row>
    <row r="678">
      <c r="Y678" s="13">
        <f>IF($E678="","",IF(COUNTIF($E$2:$E678,$E678)=1,1,0))</f>
        <v/>
      </c>
      <c r="Z678" s="13">
        <f>IF($E678="","",IF(COUNTIF($E$2:$E$5001,$E678)&gt;1,1,0))</f>
        <v/>
      </c>
    </row>
    <row r="679">
      <c r="Y679" s="13">
        <f>IF($E679="","",IF(COUNTIF($E$2:$E679,$E679)=1,1,0))</f>
        <v/>
      </c>
      <c r="Z679" s="13">
        <f>IF($E679="","",IF(COUNTIF($E$2:$E$5001,$E679)&gt;1,1,0))</f>
        <v/>
      </c>
    </row>
    <row r="680">
      <c r="Y680" s="13">
        <f>IF($E680="","",IF(COUNTIF($E$2:$E680,$E680)=1,1,0))</f>
        <v/>
      </c>
      <c r="Z680" s="13">
        <f>IF($E680="","",IF(COUNTIF($E$2:$E$5001,$E680)&gt;1,1,0))</f>
        <v/>
      </c>
    </row>
    <row r="681">
      <c r="Y681" s="13">
        <f>IF($E681="","",IF(COUNTIF($E$2:$E681,$E681)=1,1,0))</f>
        <v/>
      </c>
      <c r="Z681" s="13">
        <f>IF($E681="","",IF(COUNTIF($E$2:$E$5001,$E681)&gt;1,1,0))</f>
        <v/>
      </c>
    </row>
    <row r="682">
      <c r="Y682" s="13">
        <f>IF($E682="","",IF(COUNTIF($E$2:$E682,$E682)=1,1,0))</f>
        <v/>
      </c>
      <c r="Z682" s="13">
        <f>IF($E682="","",IF(COUNTIF($E$2:$E$5001,$E682)&gt;1,1,0))</f>
        <v/>
      </c>
    </row>
    <row r="683">
      <c r="Y683" s="13">
        <f>IF($E683="","",IF(COUNTIF($E$2:$E683,$E683)=1,1,0))</f>
        <v/>
      </c>
      <c r="Z683" s="13">
        <f>IF($E683="","",IF(COUNTIF($E$2:$E$5001,$E683)&gt;1,1,0))</f>
        <v/>
      </c>
    </row>
    <row r="684">
      <c r="Y684" s="13">
        <f>IF($E684="","",IF(COUNTIF($E$2:$E684,$E684)=1,1,0))</f>
        <v/>
      </c>
      <c r="Z684" s="13">
        <f>IF($E684="","",IF(COUNTIF($E$2:$E$5001,$E684)&gt;1,1,0))</f>
        <v/>
      </c>
    </row>
    <row r="685">
      <c r="Y685" s="13">
        <f>IF($E685="","",IF(COUNTIF($E$2:$E685,$E685)=1,1,0))</f>
        <v/>
      </c>
      <c r="Z685" s="13">
        <f>IF($E685="","",IF(COUNTIF($E$2:$E$5001,$E685)&gt;1,1,0))</f>
        <v/>
      </c>
    </row>
    <row r="686">
      <c r="Y686" s="13">
        <f>IF($E686="","",IF(COUNTIF($E$2:$E686,$E686)=1,1,0))</f>
        <v/>
      </c>
      <c r="Z686" s="13">
        <f>IF($E686="","",IF(COUNTIF($E$2:$E$5001,$E686)&gt;1,1,0))</f>
        <v/>
      </c>
    </row>
    <row r="687">
      <c r="Y687" s="13">
        <f>IF($E687="","",IF(COUNTIF($E$2:$E687,$E687)=1,1,0))</f>
        <v/>
      </c>
      <c r="Z687" s="13">
        <f>IF($E687="","",IF(COUNTIF($E$2:$E$5001,$E687)&gt;1,1,0))</f>
        <v/>
      </c>
    </row>
    <row r="688">
      <c r="Y688" s="13">
        <f>IF($E688="","",IF(COUNTIF($E$2:$E688,$E688)=1,1,0))</f>
        <v/>
      </c>
      <c r="Z688" s="13">
        <f>IF($E688="","",IF(COUNTIF($E$2:$E$5001,$E688)&gt;1,1,0))</f>
        <v/>
      </c>
    </row>
    <row r="689">
      <c r="Y689" s="13">
        <f>IF($E689="","",IF(COUNTIF($E$2:$E689,$E689)=1,1,0))</f>
        <v/>
      </c>
      <c r="Z689" s="13">
        <f>IF($E689="","",IF(COUNTIF($E$2:$E$5001,$E689)&gt;1,1,0))</f>
        <v/>
      </c>
    </row>
    <row r="690">
      <c r="Y690" s="13">
        <f>IF($E690="","",IF(COUNTIF($E$2:$E690,$E690)=1,1,0))</f>
        <v/>
      </c>
      <c r="Z690" s="13">
        <f>IF($E690="","",IF(COUNTIF($E$2:$E$5001,$E690)&gt;1,1,0))</f>
        <v/>
      </c>
    </row>
    <row r="691">
      <c r="Y691" s="13">
        <f>IF($E691="","",IF(COUNTIF($E$2:$E691,$E691)=1,1,0))</f>
        <v/>
      </c>
      <c r="Z691" s="13">
        <f>IF($E691="","",IF(COUNTIF($E$2:$E$5001,$E691)&gt;1,1,0))</f>
        <v/>
      </c>
    </row>
    <row r="692">
      <c r="Y692" s="13">
        <f>IF($E692="","",IF(COUNTIF($E$2:$E692,$E692)=1,1,0))</f>
        <v/>
      </c>
      <c r="Z692" s="13">
        <f>IF($E692="","",IF(COUNTIF($E$2:$E$5001,$E692)&gt;1,1,0))</f>
        <v/>
      </c>
    </row>
    <row r="693">
      <c r="Y693" s="13">
        <f>IF($E693="","",IF(COUNTIF($E$2:$E693,$E693)=1,1,0))</f>
        <v/>
      </c>
      <c r="Z693" s="13">
        <f>IF($E693="","",IF(COUNTIF($E$2:$E$5001,$E693)&gt;1,1,0))</f>
        <v/>
      </c>
    </row>
    <row r="694">
      <c r="Y694" s="13">
        <f>IF($E694="","",IF(COUNTIF($E$2:$E694,$E694)=1,1,0))</f>
        <v/>
      </c>
      <c r="Z694" s="13">
        <f>IF($E694="","",IF(COUNTIF($E$2:$E$5001,$E694)&gt;1,1,0))</f>
        <v/>
      </c>
    </row>
    <row r="695">
      <c r="Y695" s="13">
        <f>IF($E695="","",IF(COUNTIF($E$2:$E695,$E695)=1,1,0))</f>
        <v/>
      </c>
      <c r="Z695" s="13">
        <f>IF($E695="","",IF(COUNTIF($E$2:$E$5001,$E695)&gt;1,1,0))</f>
        <v/>
      </c>
    </row>
    <row r="696">
      <c r="Y696" s="13">
        <f>IF($E696="","",IF(COUNTIF($E$2:$E696,$E696)=1,1,0))</f>
        <v/>
      </c>
      <c r="Z696" s="13">
        <f>IF($E696="","",IF(COUNTIF($E$2:$E$5001,$E696)&gt;1,1,0))</f>
        <v/>
      </c>
    </row>
    <row r="697">
      <c r="Y697" s="13">
        <f>IF($E697="","",IF(COUNTIF($E$2:$E697,$E697)=1,1,0))</f>
        <v/>
      </c>
      <c r="Z697" s="13">
        <f>IF($E697="","",IF(COUNTIF($E$2:$E$5001,$E697)&gt;1,1,0))</f>
        <v/>
      </c>
    </row>
    <row r="698">
      <c r="Y698" s="13">
        <f>IF($E698="","",IF(COUNTIF($E$2:$E698,$E698)=1,1,0))</f>
        <v/>
      </c>
      <c r="Z698" s="13">
        <f>IF($E698="","",IF(COUNTIF($E$2:$E$5001,$E698)&gt;1,1,0))</f>
        <v/>
      </c>
    </row>
    <row r="699">
      <c r="Y699" s="13">
        <f>IF($E699="","",IF(COUNTIF($E$2:$E699,$E699)=1,1,0))</f>
        <v/>
      </c>
      <c r="Z699" s="13">
        <f>IF($E699="","",IF(COUNTIF($E$2:$E$5001,$E699)&gt;1,1,0))</f>
        <v/>
      </c>
    </row>
    <row r="700">
      <c r="Y700" s="13">
        <f>IF($E700="","",IF(COUNTIF($E$2:$E700,$E700)=1,1,0))</f>
        <v/>
      </c>
      <c r="Z700" s="13">
        <f>IF($E700="","",IF(COUNTIF($E$2:$E$5001,$E700)&gt;1,1,0))</f>
        <v/>
      </c>
    </row>
    <row r="701">
      <c r="Y701" s="13">
        <f>IF($E701="","",IF(COUNTIF($E$2:$E701,$E701)=1,1,0))</f>
        <v/>
      </c>
      <c r="Z701" s="13">
        <f>IF($E701="","",IF(COUNTIF($E$2:$E$5001,$E701)&gt;1,1,0))</f>
        <v/>
      </c>
    </row>
    <row r="702">
      <c r="Y702" s="13">
        <f>IF($E702="","",IF(COUNTIF($E$2:$E702,$E702)=1,1,0))</f>
        <v/>
      </c>
      <c r="Z702" s="13">
        <f>IF($E702="","",IF(COUNTIF($E$2:$E$5001,$E702)&gt;1,1,0))</f>
        <v/>
      </c>
    </row>
    <row r="703">
      <c r="Y703" s="13">
        <f>IF($E703="","",IF(COUNTIF($E$2:$E703,$E703)=1,1,0))</f>
        <v/>
      </c>
      <c r="Z703" s="13">
        <f>IF($E703="","",IF(COUNTIF($E$2:$E$5001,$E703)&gt;1,1,0))</f>
        <v/>
      </c>
    </row>
    <row r="704">
      <c r="Y704" s="13">
        <f>IF($E704="","",IF(COUNTIF($E$2:$E704,$E704)=1,1,0))</f>
        <v/>
      </c>
      <c r="Z704" s="13">
        <f>IF($E704="","",IF(COUNTIF($E$2:$E$5001,$E704)&gt;1,1,0))</f>
        <v/>
      </c>
    </row>
    <row r="705">
      <c r="Y705" s="13">
        <f>IF($E705="","",IF(COUNTIF($E$2:$E705,$E705)=1,1,0))</f>
        <v/>
      </c>
      <c r="Z705" s="13">
        <f>IF($E705="","",IF(COUNTIF($E$2:$E$5001,$E705)&gt;1,1,0))</f>
        <v/>
      </c>
    </row>
    <row r="706">
      <c r="Y706" s="13">
        <f>IF($E706="","",IF(COUNTIF($E$2:$E706,$E706)=1,1,0))</f>
        <v/>
      </c>
      <c r="Z706" s="13">
        <f>IF($E706="","",IF(COUNTIF($E$2:$E$5001,$E706)&gt;1,1,0))</f>
        <v/>
      </c>
    </row>
    <row r="707">
      <c r="Y707" s="13">
        <f>IF($E707="","",IF(COUNTIF($E$2:$E707,$E707)=1,1,0))</f>
        <v/>
      </c>
      <c r="Z707" s="13">
        <f>IF($E707="","",IF(COUNTIF($E$2:$E$5001,$E707)&gt;1,1,0))</f>
        <v/>
      </c>
    </row>
    <row r="708">
      <c r="Y708" s="13">
        <f>IF($E708="","",IF(COUNTIF($E$2:$E708,$E708)=1,1,0))</f>
        <v/>
      </c>
      <c r="Z708" s="13">
        <f>IF($E708="","",IF(COUNTIF($E$2:$E$5001,$E708)&gt;1,1,0))</f>
        <v/>
      </c>
    </row>
    <row r="709">
      <c r="Y709" s="13">
        <f>IF($E709="","",IF(COUNTIF($E$2:$E709,$E709)=1,1,0))</f>
        <v/>
      </c>
      <c r="Z709" s="13">
        <f>IF($E709="","",IF(COUNTIF($E$2:$E$5001,$E709)&gt;1,1,0))</f>
        <v/>
      </c>
    </row>
    <row r="710">
      <c r="Y710" s="13">
        <f>IF($E710="","",IF(COUNTIF($E$2:$E710,$E710)=1,1,0))</f>
        <v/>
      </c>
      <c r="Z710" s="13">
        <f>IF($E710="","",IF(COUNTIF($E$2:$E$5001,$E710)&gt;1,1,0))</f>
        <v/>
      </c>
    </row>
    <row r="711">
      <c r="Y711" s="13">
        <f>IF($E711="","",IF(COUNTIF($E$2:$E711,$E711)=1,1,0))</f>
        <v/>
      </c>
      <c r="Z711" s="13">
        <f>IF($E711="","",IF(COUNTIF($E$2:$E$5001,$E711)&gt;1,1,0))</f>
        <v/>
      </c>
    </row>
    <row r="712">
      <c r="Y712" s="13">
        <f>IF($E712="","",IF(COUNTIF($E$2:$E712,$E712)=1,1,0))</f>
        <v/>
      </c>
      <c r="Z712" s="13">
        <f>IF($E712="","",IF(COUNTIF($E$2:$E$5001,$E712)&gt;1,1,0))</f>
        <v/>
      </c>
    </row>
    <row r="713">
      <c r="Y713" s="13">
        <f>IF($E713="","",IF(COUNTIF($E$2:$E713,$E713)=1,1,0))</f>
        <v/>
      </c>
      <c r="Z713" s="13">
        <f>IF($E713="","",IF(COUNTIF($E$2:$E$5001,$E713)&gt;1,1,0))</f>
        <v/>
      </c>
    </row>
    <row r="714">
      <c r="Y714" s="13">
        <f>IF($E714="","",IF(COUNTIF($E$2:$E714,$E714)=1,1,0))</f>
        <v/>
      </c>
      <c r="Z714" s="13">
        <f>IF($E714="","",IF(COUNTIF($E$2:$E$5001,$E714)&gt;1,1,0))</f>
        <v/>
      </c>
    </row>
    <row r="715">
      <c r="Y715" s="13">
        <f>IF($E715="","",IF(COUNTIF($E$2:$E715,$E715)=1,1,0))</f>
        <v/>
      </c>
      <c r="Z715" s="13">
        <f>IF($E715="","",IF(COUNTIF($E$2:$E$5001,$E715)&gt;1,1,0))</f>
        <v/>
      </c>
    </row>
    <row r="716">
      <c r="Y716" s="13">
        <f>IF($E716="","",IF(COUNTIF($E$2:$E716,$E716)=1,1,0))</f>
        <v/>
      </c>
      <c r="Z716" s="13">
        <f>IF($E716="","",IF(COUNTIF($E$2:$E$5001,$E716)&gt;1,1,0))</f>
        <v/>
      </c>
    </row>
    <row r="717">
      <c r="Y717" s="13">
        <f>IF($E717="","",IF(COUNTIF($E$2:$E717,$E717)=1,1,0))</f>
        <v/>
      </c>
      <c r="Z717" s="13">
        <f>IF($E717="","",IF(COUNTIF($E$2:$E$5001,$E717)&gt;1,1,0))</f>
        <v/>
      </c>
    </row>
    <row r="718">
      <c r="Y718" s="13">
        <f>IF($E718="","",IF(COUNTIF($E$2:$E718,$E718)=1,1,0))</f>
        <v/>
      </c>
      <c r="Z718" s="13">
        <f>IF($E718="","",IF(COUNTIF($E$2:$E$5001,$E718)&gt;1,1,0))</f>
        <v/>
      </c>
    </row>
    <row r="719">
      <c r="Y719" s="13">
        <f>IF($E719="","",IF(COUNTIF($E$2:$E719,$E719)=1,1,0))</f>
        <v/>
      </c>
      <c r="Z719" s="13">
        <f>IF($E719="","",IF(COUNTIF($E$2:$E$5001,$E719)&gt;1,1,0))</f>
        <v/>
      </c>
    </row>
    <row r="720">
      <c r="Y720" s="13">
        <f>IF($E720="","",IF(COUNTIF($E$2:$E720,$E720)=1,1,0))</f>
        <v/>
      </c>
      <c r="Z720" s="13">
        <f>IF($E720="","",IF(COUNTIF($E$2:$E$5001,$E720)&gt;1,1,0))</f>
        <v/>
      </c>
    </row>
    <row r="721">
      <c r="Y721" s="13">
        <f>IF($E721="","",IF(COUNTIF($E$2:$E721,$E721)=1,1,0))</f>
        <v/>
      </c>
      <c r="Z721" s="13">
        <f>IF($E721="","",IF(COUNTIF($E$2:$E$5001,$E721)&gt;1,1,0))</f>
        <v/>
      </c>
    </row>
    <row r="722">
      <c r="Y722" s="13">
        <f>IF($E722="","",IF(COUNTIF($E$2:$E722,$E722)=1,1,0))</f>
        <v/>
      </c>
      <c r="Z722" s="13">
        <f>IF($E722="","",IF(COUNTIF($E$2:$E$5001,$E722)&gt;1,1,0))</f>
        <v/>
      </c>
    </row>
    <row r="723">
      <c r="Y723" s="13">
        <f>IF($E723="","",IF(COUNTIF($E$2:$E723,$E723)=1,1,0))</f>
        <v/>
      </c>
      <c r="Z723" s="13">
        <f>IF($E723="","",IF(COUNTIF($E$2:$E$5001,$E723)&gt;1,1,0))</f>
        <v/>
      </c>
    </row>
    <row r="724">
      <c r="Y724" s="13">
        <f>IF($E724="","",IF(COUNTIF($E$2:$E724,$E724)=1,1,0))</f>
        <v/>
      </c>
      <c r="Z724" s="13">
        <f>IF($E724="","",IF(COUNTIF($E$2:$E$5001,$E724)&gt;1,1,0))</f>
        <v/>
      </c>
    </row>
    <row r="725">
      <c r="Y725" s="13">
        <f>IF($E725="","",IF(COUNTIF($E$2:$E725,$E725)=1,1,0))</f>
        <v/>
      </c>
      <c r="Z725" s="13">
        <f>IF($E725="","",IF(COUNTIF($E$2:$E$5001,$E725)&gt;1,1,0))</f>
        <v/>
      </c>
    </row>
    <row r="726">
      <c r="Y726" s="13">
        <f>IF($E726="","",IF(COUNTIF($E$2:$E726,$E726)=1,1,0))</f>
        <v/>
      </c>
      <c r="Z726" s="13">
        <f>IF($E726="","",IF(COUNTIF($E$2:$E$5001,$E726)&gt;1,1,0))</f>
        <v/>
      </c>
    </row>
    <row r="727">
      <c r="Y727" s="13">
        <f>IF($E727="","",IF(COUNTIF($E$2:$E727,$E727)=1,1,0))</f>
        <v/>
      </c>
      <c r="Z727" s="13">
        <f>IF($E727="","",IF(COUNTIF($E$2:$E$5001,$E727)&gt;1,1,0))</f>
        <v/>
      </c>
    </row>
    <row r="728">
      <c r="Y728" s="13">
        <f>IF($E728="","",IF(COUNTIF($E$2:$E728,$E728)=1,1,0))</f>
        <v/>
      </c>
      <c r="Z728" s="13">
        <f>IF($E728="","",IF(COUNTIF($E$2:$E$5001,$E728)&gt;1,1,0))</f>
        <v/>
      </c>
    </row>
    <row r="729">
      <c r="Y729" s="13">
        <f>IF($E729="","",IF(COUNTIF($E$2:$E729,$E729)=1,1,0))</f>
        <v/>
      </c>
      <c r="Z729" s="13">
        <f>IF($E729="","",IF(COUNTIF($E$2:$E$5001,$E729)&gt;1,1,0))</f>
        <v/>
      </c>
    </row>
    <row r="730">
      <c r="Y730" s="13">
        <f>IF($E730="","",IF(COUNTIF($E$2:$E730,$E730)=1,1,0))</f>
        <v/>
      </c>
      <c r="Z730" s="13">
        <f>IF($E730="","",IF(COUNTIF($E$2:$E$5001,$E730)&gt;1,1,0))</f>
        <v/>
      </c>
    </row>
    <row r="731">
      <c r="Y731" s="13">
        <f>IF($E731="","",IF(COUNTIF($E$2:$E731,$E731)=1,1,0))</f>
        <v/>
      </c>
      <c r="Z731" s="13">
        <f>IF($E731="","",IF(COUNTIF($E$2:$E$5001,$E731)&gt;1,1,0))</f>
        <v/>
      </c>
    </row>
    <row r="732">
      <c r="Y732" s="13">
        <f>IF($E732="","",IF(COUNTIF($E$2:$E732,$E732)=1,1,0))</f>
        <v/>
      </c>
      <c r="Z732" s="13">
        <f>IF($E732="","",IF(COUNTIF($E$2:$E$5001,$E732)&gt;1,1,0))</f>
        <v/>
      </c>
    </row>
    <row r="733">
      <c r="Y733" s="13">
        <f>IF($E733="","",IF(COUNTIF($E$2:$E733,$E733)=1,1,0))</f>
        <v/>
      </c>
      <c r="Z733" s="13">
        <f>IF($E733="","",IF(COUNTIF($E$2:$E$5001,$E733)&gt;1,1,0))</f>
        <v/>
      </c>
    </row>
    <row r="734">
      <c r="Y734" s="13">
        <f>IF($E734="","",IF(COUNTIF($E$2:$E734,$E734)=1,1,0))</f>
        <v/>
      </c>
      <c r="Z734" s="13">
        <f>IF($E734="","",IF(COUNTIF($E$2:$E$5001,$E734)&gt;1,1,0))</f>
        <v/>
      </c>
    </row>
    <row r="735">
      <c r="Y735" s="13">
        <f>IF($E735="","",IF(COUNTIF($E$2:$E735,$E735)=1,1,0))</f>
        <v/>
      </c>
      <c r="Z735" s="13">
        <f>IF($E735="","",IF(COUNTIF($E$2:$E$5001,$E735)&gt;1,1,0))</f>
        <v/>
      </c>
    </row>
    <row r="736">
      <c r="Y736" s="13">
        <f>IF($E736="","",IF(COUNTIF($E$2:$E736,$E736)=1,1,0))</f>
        <v/>
      </c>
      <c r="Z736" s="13">
        <f>IF($E736="","",IF(COUNTIF($E$2:$E$5001,$E736)&gt;1,1,0))</f>
        <v/>
      </c>
    </row>
    <row r="737">
      <c r="Y737" s="13">
        <f>IF($E737="","",IF(COUNTIF($E$2:$E737,$E737)=1,1,0))</f>
        <v/>
      </c>
      <c r="Z737" s="13">
        <f>IF($E737="","",IF(COUNTIF($E$2:$E$5001,$E737)&gt;1,1,0))</f>
        <v/>
      </c>
    </row>
    <row r="738">
      <c r="Y738" s="13">
        <f>IF($E738="","",IF(COUNTIF($E$2:$E738,$E738)=1,1,0))</f>
        <v/>
      </c>
      <c r="Z738" s="13">
        <f>IF($E738="","",IF(COUNTIF($E$2:$E$5001,$E738)&gt;1,1,0))</f>
        <v/>
      </c>
    </row>
    <row r="739">
      <c r="Y739" s="13">
        <f>IF($E739="","",IF(COUNTIF($E$2:$E739,$E739)=1,1,0))</f>
        <v/>
      </c>
      <c r="Z739" s="13">
        <f>IF($E739="","",IF(COUNTIF($E$2:$E$5001,$E739)&gt;1,1,0))</f>
        <v/>
      </c>
    </row>
    <row r="740">
      <c r="Y740" s="13">
        <f>IF($E740="","",IF(COUNTIF($E$2:$E740,$E740)=1,1,0))</f>
        <v/>
      </c>
      <c r="Z740" s="13">
        <f>IF($E740="","",IF(COUNTIF($E$2:$E$5001,$E740)&gt;1,1,0))</f>
        <v/>
      </c>
    </row>
    <row r="741">
      <c r="Y741" s="13">
        <f>IF($E741="","",IF(COUNTIF($E$2:$E741,$E741)=1,1,0))</f>
        <v/>
      </c>
      <c r="Z741" s="13">
        <f>IF($E741="","",IF(COUNTIF($E$2:$E$5001,$E741)&gt;1,1,0))</f>
        <v/>
      </c>
    </row>
    <row r="742">
      <c r="Y742" s="13">
        <f>IF($E742="","",IF(COUNTIF($E$2:$E742,$E742)=1,1,0))</f>
        <v/>
      </c>
      <c r="Z742" s="13">
        <f>IF($E742="","",IF(COUNTIF($E$2:$E$5001,$E742)&gt;1,1,0))</f>
        <v/>
      </c>
    </row>
    <row r="743">
      <c r="Y743" s="13">
        <f>IF($E743="","",IF(COUNTIF($E$2:$E743,$E743)=1,1,0))</f>
        <v/>
      </c>
      <c r="Z743" s="13">
        <f>IF($E743="","",IF(COUNTIF($E$2:$E$5001,$E743)&gt;1,1,0))</f>
        <v/>
      </c>
    </row>
    <row r="744">
      <c r="Y744" s="13">
        <f>IF($E744="","",IF(COUNTIF($E$2:$E744,$E744)=1,1,0))</f>
        <v/>
      </c>
      <c r="Z744" s="13">
        <f>IF($E744="","",IF(COUNTIF($E$2:$E$5001,$E744)&gt;1,1,0))</f>
        <v/>
      </c>
    </row>
    <row r="745">
      <c r="Y745" s="13">
        <f>IF($E745="","",IF(COUNTIF($E$2:$E745,$E745)=1,1,0))</f>
        <v/>
      </c>
      <c r="Z745" s="13">
        <f>IF($E745="","",IF(COUNTIF($E$2:$E$5001,$E745)&gt;1,1,0))</f>
        <v/>
      </c>
    </row>
    <row r="746">
      <c r="Y746" s="13">
        <f>IF($E746="","",IF(COUNTIF($E$2:$E746,$E746)=1,1,0))</f>
        <v/>
      </c>
      <c r="Z746" s="13">
        <f>IF($E746="","",IF(COUNTIF($E$2:$E$5001,$E746)&gt;1,1,0))</f>
        <v/>
      </c>
    </row>
    <row r="747">
      <c r="Y747" s="13">
        <f>IF($E747="","",IF(COUNTIF($E$2:$E747,$E747)=1,1,0))</f>
        <v/>
      </c>
      <c r="Z747" s="13">
        <f>IF($E747="","",IF(COUNTIF($E$2:$E$5001,$E747)&gt;1,1,0))</f>
        <v/>
      </c>
    </row>
    <row r="748">
      <c r="Y748" s="13">
        <f>IF($E748="","",IF(COUNTIF($E$2:$E748,$E748)=1,1,0))</f>
        <v/>
      </c>
      <c r="Z748" s="13">
        <f>IF($E748="","",IF(COUNTIF($E$2:$E$5001,$E748)&gt;1,1,0))</f>
        <v/>
      </c>
    </row>
    <row r="749">
      <c r="Y749" s="13">
        <f>IF($E749="","",IF(COUNTIF($E$2:$E749,$E749)=1,1,0))</f>
        <v/>
      </c>
      <c r="Z749" s="13">
        <f>IF($E749="","",IF(COUNTIF($E$2:$E$5001,$E749)&gt;1,1,0))</f>
        <v/>
      </c>
    </row>
    <row r="750">
      <c r="Y750" s="13">
        <f>IF($E750="","",IF(COUNTIF($E$2:$E750,$E750)=1,1,0))</f>
        <v/>
      </c>
      <c r="Z750" s="13">
        <f>IF($E750="","",IF(COUNTIF($E$2:$E$5001,$E750)&gt;1,1,0))</f>
        <v/>
      </c>
    </row>
    <row r="751">
      <c r="Y751" s="13">
        <f>IF($E751="","",IF(COUNTIF($E$2:$E751,$E751)=1,1,0))</f>
        <v/>
      </c>
      <c r="Z751" s="13">
        <f>IF($E751="","",IF(COUNTIF($E$2:$E$5001,$E751)&gt;1,1,0))</f>
        <v/>
      </c>
    </row>
    <row r="752">
      <c r="Y752" s="13">
        <f>IF($E752="","",IF(COUNTIF($E$2:$E752,$E752)=1,1,0))</f>
        <v/>
      </c>
      <c r="Z752" s="13">
        <f>IF($E752="","",IF(COUNTIF($E$2:$E$5001,$E752)&gt;1,1,0))</f>
        <v/>
      </c>
    </row>
    <row r="753">
      <c r="Y753" s="13">
        <f>IF($E753="","",IF(COUNTIF($E$2:$E753,$E753)=1,1,0))</f>
        <v/>
      </c>
      <c r="Z753" s="13">
        <f>IF($E753="","",IF(COUNTIF($E$2:$E$5001,$E753)&gt;1,1,0))</f>
        <v/>
      </c>
    </row>
    <row r="754">
      <c r="Y754" s="13">
        <f>IF($E754="","",IF(COUNTIF($E$2:$E754,$E754)=1,1,0))</f>
        <v/>
      </c>
      <c r="Z754" s="13">
        <f>IF($E754="","",IF(COUNTIF($E$2:$E$5001,$E754)&gt;1,1,0))</f>
        <v/>
      </c>
    </row>
    <row r="755">
      <c r="Y755" s="13">
        <f>IF($E755="","",IF(COUNTIF($E$2:$E755,$E755)=1,1,0))</f>
        <v/>
      </c>
      <c r="Z755" s="13">
        <f>IF($E755="","",IF(COUNTIF($E$2:$E$5001,$E755)&gt;1,1,0))</f>
        <v/>
      </c>
    </row>
    <row r="756">
      <c r="Y756" s="13">
        <f>IF($E756="","",IF(COUNTIF($E$2:$E756,$E756)=1,1,0))</f>
        <v/>
      </c>
      <c r="Z756" s="13">
        <f>IF($E756="","",IF(COUNTIF($E$2:$E$5001,$E756)&gt;1,1,0))</f>
        <v/>
      </c>
    </row>
    <row r="757">
      <c r="Y757" s="13">
        <f>IF($E757="","",IF(COUNTIF($E$2:$E757,$E757)=1,1,0))</f>
        <v/>
      </c>
      <c r="Z757" s="13">
        <f>IF($E757="","",IF(COUNTIF($E$2:$E$5001,$E757)&gt;1,1,0))</f>
        <v/>
      </c>
    </row>
    <row r="758">
      <c r="Y758" s="13">
        <f>IF($E758="","",IF(COUNTIF($E$2:$E758,$E758)=1,1,0))</f>
        <v/>
      </c>
      <c r="Z758" s="13">
        <f>IF($E758="","",IF(COUNTIF($E$2:$E$5001,$E758)&gt;1,1,0))</f>
        <v/>
      </c>
    </row>
    <row r="759">
      <c r="Y759" s="13">
        <f>IF($E759="","",IF(COUNTIF($E$2:$E759,$E759)=1,1,0))</f>
        <v/>
      </c>
      <c r="Z759" s="13">
        <f>IF($E759="","",IF(COUNTIF($E$2:$E$5001,$E759)&gt;1,1,0))</f>
        <v/>
      </c>
    </row>
    <row r="760">
      <c r="Y760" s="13">
        <f>IF($E760="","",IF(COUNTIF($E$2:$E760,$E760)=1,1,0))</f>
        <v/>
      </c>
      <c r="Z760" s="13">
        <f>IF($E760="","",IF(COUNTIF($E$2:$E$5001,$E760)&gt;1,1,0))</f>
        <v/>
      </c>
    </row>
    <row r="761">
      <c r="Y761" s="13">
        <f>IF($E761="","",IF(COUNTIF($E$2:$E761,$E761)=1,1,0))</f>
        <v/>
      </c>
      <c r="Z761" s="13">
        <f>IF($E761="","",IF(COUNTIF($E$2:$E$5001,$E761)&gt;1,1,0))</f>
        <v/>
      </c>
    </row>
    <row r="762">
      <c r="Y762" s="13">
        <f>IF($E762="","",IF(COUNTIF($E$2:$E762,$E762)=1,1,0))</f>
        <v/>
      </c>
      <c r="Z762" s="13">
        <f>IF($E762="","",IF(COUNTIF($E$2:$E$5001,$E762)&gt;1,1,0))</f>
        <v/>
      </c>
    </row>
    <row r="763">
      <c r="Y763" s="13">
        <f>IF($E763="","",IF(COUNTIF($E$2:$E763,$E763)=1,1,0))</f>
        <v/>
      </c>
      <c r="Z763" s="13">
        <f>IF($E763="","",IF(COUNTIF($E$2:$E$5001,$E763)&gt;1,1,0))</f>
        <v/>
      </c>
    </row>
    <row r="764">
      <c r="Y764" s="13">
        <f>IF($E764="","",IF(COUNTIF($E$2:$E764,$E764)=1,1,0))</f>
        <v/>
      </c>
      <c r="Z764" s="13">
        <f>IF($E764="","",IF(COUNTIF($E$2:$E$5001,$E764)&gt;1,1,0))</f>
        <v/>
      </c>
    </row>
    <row r="765">
      <c r="Y765" s="13">
        <f>IF($E765="","",IF(COUNTIF($E$2:$E765,$E765)=1,1,0))</f>
        <v/>
      </c>
      <c r="Z765" s="13">
        <f>IF($E765="","",IF(COUNTIF($E$2:$E$5001,$E765)&gt;1,1,0))</f>
        <v/>
      </c>
    </row>
    <row r="766">
      <c r="Y766" s="13">
        <f>IF($E766="","",IF(COUNTIF($E$2:$E766,$E766)=1,1,0))</f>
        <v/>
      </c>
      <c r="Z766" s="13">
        <f>IF($E766="","",IF(COUNTIF($E$2:$E$5001,$E766)&gt;1,1,0))</f>
        <v/>
      </c>
    </row>
    <row r="767">
      <c r="Y767" s="13">
        <f>IF($E767="","",IF(COUNTIF($E$2:$E767,$E767)=1,1,0))</f>
        <v/>
      </c>
      <c r="Z767" s="13">
        <f>IF($E767="","",IF(COUNTIF($E$2:$E$5001,$E767)&gt;1,1,0))</f>
        <v/>
      </c>
    </row>
    <row r="768">
      <c r="Y768" s="13">
        <f>IF($E768="","",IF(COUNTIF($E$2:$E768,$E768)=1,1,0))</f>
        <v/>
      </c>
      <c r="Z768" s="13">
        <f>IF($E768="","",IF(COUNTIF($E$2:$E$5001,$E768)&gt;1,1,0))</f>
        <v/>
      </c>
    </row>
    <row r="769">
      <c r="Y769" s="13">
        <f>IF($E769="","",IF(COUNTIF($E$2:$E769,$E769)=1,1,0))</f>
        <v/>
      </c>
      <c r="Z769" s="13">
        <f>IF($E769="","",IF(COUNTIF($E$2:$E$5001,$E769)&gt;1,1,0))</f>
        <v/>
      </c>
    </row>
    <row r="770">
      <c r="Y770" s="13">
        <f>IF($E770="","",IF(COUNTIF($E$2:$E770,$E770)=1,1,0))</f>
        <v/>
      </c>
      <c r="Z770" s="13">
        <f>IF($E770="","",IF(COUNTIF($E$2:$E$5001,$E770)&gt;1,1,0))</f>
        <v/>
      </c>
    </row>
    <row r="771">
      <c r="Y771" s="13">
        <f>IF($E771="","",IF(COUNTIF($E$2:$E771,$E771)=1,1,0))</f>
        <v/>
      </c>
      <c r="Z771" s="13">
        <f>IF($E771="","",IF(COUNTIF($E$2:$E$5001,$E771)&gt;1,1,0))</f>
        <v/>
      </c>
    </row>
    <row r="772">
      <c r="Y772" s="13">
        <f>IF($E772="","",IF(COUNTIF($E$2:$E772,$E772)=1,1,0))</f>
        <v/>
      </c>
      <c r="Z772" s="13">
        <f>IF($E772="","",IF(COUNTIF($E$2:$E$5001,$E772)&gt;1,1,0))</f>
        <v/>
      </c>
    </row>
    <row r="773">
      <c r="Y773" s="13">
        <f>IF($E773="","",IF(COUNTIF($E$2:$E773,$E773)=1,1,0))</f>
        <v/>
      </c>
      <c r="Z773" s="13">
        <f>IF($E773="","",IF(COUNTIF($E$2:$E$5001,$E773)&gt;1,1,0))</f>
        <v/>
      </c>
    </row>
    <row r="774">
      <c r="Y774" s="13">
        <f>IF($E774="","",IF(COUNTIF($E$2:$E774,$E774)=1,1,0))</f>
        <v/>
      </c>
      <c r="Z774" s="13">
        <f>IF($E774="","",IF(COUNTIF($E$2:$E$5001,$E774)&gt;1,1,0))</f>
        <v/>
      </c>
    </row>
    <row r="775">
      <c r="Y775" s="13">
        <f>IF($E775="","",IF(COUNTIF($E$2:$E775,$E775)=1,1,0))</f>
        <v/>
      </c>
      <c r="Z775" s="13">
        <f>IF($E775="","",IF(COUNTIF($E$2:$E$5001,$E775)&gt;1,1,0))</f>
        <v/>
      </c>
    </row>
    <row r="776">
      <c r="Y776" s="13">
        <f>IF($E776="","",IF(COUNTIF($E$2:$E776,$E776)=1,1,0))</f>
        <v/>
      </c>
      <c r="Z776" s="13">
        <f>IF($E776="","",IF(COUNTIF($E$2:$E$5001,$E776)&gt;1,1,0))</f>
        <v/>
      </c>
    </row>
    <row r="777">
      <c r="Y777" s="13">
        <f>IF($E777="","",IF(COUNTIF($E$2:$E777,$E777)=1,1,0))</f>
        <v/>
      </c>
      <c r="Z777" s="13">
        <f>IF($E777="","",IF(COUNTIF($E$2:$E$5001,$E777)&gt;1,1,0))</f>
        <v/>
      </c>
    </row>
    <row r="778">
      <c r="Y778" s="13">
        <f>IF($E778="","",IF(COUNTIF($E$2:$E778,$E778)=1,1,0))</f>
        <v/>
      </c>
      <c r="Z778" s="13">
        <f>IF($E778="","",IF(COUNTIF($E$2:$E$5001,$E778)&gt;1,1,0))</f>
        <v/>
      </c>
    </row>
    <row r="779">
      <c r="Y779" s="13">
        <f>IF($E779="","",IF(COUNTIF($E$2:$E779,$E779)=1,1,0))</f>
        <v/>
      </c>
      <c r="Z779" s="13">
        <f>IF($E779="","",IF(COUNTIF($E$2:$E$5001,$E779)&gt;1,1,0))</f>
        <v/>
      </c>
    </row>
    <row r="780">
      <c r="Y780" s="13">
        <f>IF($E780="","",IF(COUNTIF($E$2:$E780,$E780)=1,1,0))</f>
        <v/>
      </c>
      <c r="Z780" s="13">
        <f>IF($E780="","",IF(COUNTIF($E$2:$E$5001,$E780)&gt;1,1,0))</f>
        <v/>
      </c>
    </row>
    <row r="781">
      <c r="Y781" s="13">
        <f>IF($E781="","",IF(COUNTIF($E$2:$E781,$E781)=1,1,0))</f>
        <v/>
      </c>
      <c r="Z781" s="13">
        <f>IF($E781="","",IF(COUNTIF($E$2:$E$5001,$E781)&gt;1,1,0))</f>
        <v/>
      </c>
    </row>
    <row r="782">
      <c r="Y782" s="13">
        <f>IF($E782="","",IF(COUNTIF($E$2:$E782,$E782)=1,1,0))</f>
        <v/>
      </c>
      <c r="Z782" s="13">
        <f>IF($E782="","",IF(COUNTIF($E$2:$E$5001,$E782)&gt;1,1,0))</f>
        <v/>
      </c>
    </row>
    <row r="783">
      <c r="Y783" s="13">
        <f>IF($E783="","",IF(COUNTIF($E$2:$E783,$E783)=1,1,0))</f>
        <v/>
      </c>
      <c r="Z783" s="13">
        <f>IF($E783="","",IF(COUNTIF($E$2:$E$5001,$E783)&gt;1,1,0))</f>
        <v/>
      </c>
    </row>
    <row r="784">
      <c r="Y784" s="13">
        <f>IF($E784="","",IF(COUNTIF($E$2:$E784,$E784)=1,1,0))</f>
        <v/>
      </c>
      <c r="Z784" s="13">
        <f>IF($E784="","",IF(COUNTIF($E$2:$E$5001,$E784)&gt;1,1,0))</f>
        <v/>
      </c>
    </row>
    <row r="785">
      <c r="Y785" s="13">
        <f>IF($E785="","",IF(COUNTIF($E$2:$E785,$E785)=1,1,0))</f>
        <v/>
      </c>
      <c r="Z785" s="13">
        <f>IF($E785="","",IF(COUNTIF($E$2:$E$5001,$E785)&gt;1,1,0))</f>
        <v/>
      </c>
    </row>
    <row r="786">
      <c r="Y786" s="13">
        <f>IF($E786="","",IF(COUNTIF($E$2:$E786,$E786)=1,1,0))</f>
        <v/>
      </c>
      <c r="Z786" s="13">
        <f>IF($E786="","",IF(COUNTIF($E$2:$E$5001,$E786)&gt;1,1,0))</f>
        <v/>
      </c>
    </row>
    <row r="787">
      <c r="Y787" s="13">
        <f>IF($E787="","",IF(COUNTIF($E$2:$E787,$E787)=1,1,0))</f>
        <v/>
      </c>
      <c r="Z787" s="13">
        <f>IF($E787="","",IF(COUNTIF($E$2:$E$5001,$E787)&gt;1,1,0))</f>
        <v/>
      </c>
    </row>
    <row r="788">
      <c r="Y788" s="13">
        <f>IF($E788="","",IF(COUNTIF($E$2:$E788,$E788)=1,1,0))</f>
        <v/>
      </c>
      <c r="Z788" s="13">
        <f>IF($E788="","",IF(COUNTIF($E$2:$E$5001,$E788)&gt;1,1,0))</f>
        <v/>
      </c>
    </row>
    <row r="789">
      <c r="Y789" s="13">
        <f>IF($E789="","",IF(COUNTIF($E$2:$E789,$E789)=1,1,0))</f>
        <v/>
      </c>
      <c r="Z789" s="13">
        <f>IF($E789="","",IF(COUNTIF($E$2:$E$5001,$E789)&gt;1,1,0))</f>
        <v/>
      </c>
    </row>
    <row r="790">
      <c r="Y790" s="13">
        <f>IF($E790="","",IF(COUNTIF($E$2:$E790,$E790)=1,1,0))</f>
        <v/>
      </c>
      <c r="Z790" s="13">
        <f>IF($E790="","",IF(COUNTIF($E$2:$E$5001,$E790)&gt;1,1,0))</f>
        <v/>
      </c>
    </row>
    <row r="791">
      <c r="Y791" s="13">
        <f>IF($E791="","",IF(COUNTIF($E$2:$E791,$E791)=1,1,0))</f>
        <v/>
      </c>
      <c r="Z791" s="13">
        <f>IF($E791="","",IF(COUNTIF($E$2:$E$5001,$E791)&gt;1,1,0))</f>
        <v/>
      </c>
    </row>
    <row r="792">
      <c r="Y792" s="13">
        <f>IF($E792="","",IF(COUNTIF($E$2:$E792,$E792)=1,1,0))</f>
        <v/>
      </c>
      <c r="Z792" s="13">
        <f>IF($E792="","",IF(COUNTIF($E$2:$E$5001,$E792)&gt;1,1,0))</f>
        <v/>
      </c>
    </row>
    <row r="793">
      <c r="Y793" s="13">
        <f>IF($E793="","",IF(COUNTIF($E$2:$E793,$E793)=1,1,0))</f>
        <v/>
      </c>
      <c r="Z793" s="13">
        <f>IF($E793="","",IF(COUNTIF($E$2:$E$5001,$E793)&gt;1,1,0))</f>
        <v/>
      </c>
    </row>
    <row r="794">
      <c r="Y794" s="13">
        <f>IF($E794="","",IF(COUNTIF($E$2:$E794,$E794)=1,1,0))</f>
        <v/>
      </c>
      <c r="Z794" s="13">
        <f>IF($E794="","",IF(COUNTIF($E$2:$E$5001,$E794)&gt;1,1,0))</f>
        <v/>
      </c>
    </row>
    <row r="795">
      <c r="Y795" s="13">
        <f>IF($E795="","",IF(COUNTIF($E$2:$E795,$E795)=1,1,0))</f>
        <v/>
      </c>
      <c r="Z795" s="13">
        <f>IF($E795="","",IF(COUNTIF($E$2:$E$5001,$E795)&gt;1,1,0))</f>
        <v/>
      </c>
    </row>
    <row r="796">
      <c r="Y796" s="13">
        <f>IF($E796="","",IF(COUNTIF($E$2:$E796,$E796)=1,1,0))</f>
        <v/>
      </c>
      <c r="Z796" s="13">
        <f>IF($E796="","",IF(COUNTIF($E$2:$E$5001,$E796)&gt;1,1,0))</f>
        <v/>
      </c>
    </row>
    <row r="797">
      <c r="Y797" s="13">
        <f>IF($E797="","",IF(COUNTIF($E$2:$E797,$E797)=1,1,0))</f>
        <v/>
      </c>
      <c r="Z797" s="13">
        <f>IF($E797="","",IF(COUNTIF($E$2:$E$5001,$E797)&gt;1,1,0))</f>
        <v/>
      </c>
    </row>
    <row r="798">
      <c r="Y798" s="13">
        <f>IF($E798="","",IF(COUNTIF($E$2:$E798,$E798)=1,1,0))</f>
        <v/>
      </c>
      <c r="Z798" s="13">
        <f>IF($E798="","",IF(COUNTIF($E$2:$E$5001,$E798)&gt;1,1,0))</f>
        <v/>
      </c>
    </row>
    <row r="799">
      <c r="Y799" s="13">
        <f>IF($E799="","",IF(COUNTIF($E$2:$E799,$E799)=1,1,0))</f>
        <v/>
      </c>
      <c r="Z799" s="13">
        <f>IF($E799="","",IF(COUNTIF($E$2:$E$5001,$E799)&gt;1,1,0))</f>
        <v/>
      </c>
    </row>
    <row r="800">
      <c r="Y800" s="13">
        <f>IF($E800="","",IF(COUNTIF($E$2:$E800,$E800)=1,1,0))</f>
        <v/>
      </c>
      <c r="Z800" s="13">
        <f>IF($E800="","",IF(COUNTIF($E$2:$E$5001,$E800)&gt;1,1,0))</f>
        <v/>
      </c>
    </row>
    <row r="801">
      <c r="Y801" s="13">
        <f>IF($E801="","",IF(COUNTIF($E$2:$E801,$E801)=1,1,0))</f>
        <v/>
      </c>
      <c r="Z801" s="13">
        <f>IF($E801="","",IF(COUNTIF($E$2:$E$5001,$E801)&gt;1,1,0))</f>
        <v/>
      </c>
    </row>
    <row r="802">
      <c r="Y802" s="13">
        <f>IF($E802="","",IF(COUNTIF($E$2:$E802,$E802)=1,1,0))</f>
        <v/>
      </c>
      <c r="Z802" s="13">
        <f>IF($E802="","",IF(COUNTIF($E$2:$E$5001,$E802)&gt;1,1,0))</f>
        <v/>
      </c>
    </row>
    <row r="803">
      <c r="Y803" s="13">
        <f>IF($E803="","",IF(COUNTIF($E$2:$E803,$E803)=1,1,0))</f>
        <v/>
      </c>
      <c r="Z803" s="13">
        <f>IF($E803="","",IF(COUNTIF($E$2:$E$5001,$E803)&gt;1,1,0))</f>
        <v/>
      </c>
    </row>
    <row r="804">
      <c r="Y804" s="13">
        <f>IF($E804="","",IF(COUNTIF($E$2:$E804,$E804)=1,1,0))</f>
        <v/>
      </c>
      <c r="Z804" s="13">
        <f>IF($E804="","",IF(COUNTIF($E$2:$E$5001,$E804)&gt;1,1,0))</f>
        <v/>
      </c>
    </row>
    <row r="805">
      <c r="Y805" s="13">
        <f>IF($E805="","",IF(COUNTIF($E$2:$E805,$E805)=1,1,0))</f>
        <v/>
      </c>
      <c r="Z805" s="13">
        <f>IF($E805="","",IF(COUNTIF($E$2:$E$5001,$E805)&gt;1,1,0))</f>
        <v/>
      </c>
    </row>
    <row r="806">
      <c r="Y806" s="13">
        <f>IF($E806="","",IF(COUNTIF($E$2:$E806,$E806)=1,1,0))</f>
        <v/>
      </c>
      <c r="Z806" s="13">
        <f>IF($E806="","",IF(COUNTIF($E$2:$E$5001,$E806)&gt;1,1,0))</f>
        <v/>
      </c>
    </row>
    <row r="807">
      <c r="Y807" s="13">
        <f>IF($E807="","",IF(COUNTIF($E$2:$E807,$E807)=1,1,0))</f>
        <v/>
      </c>
      <c r="Z807" s="13">
        <f>IF($E807="","",IF(COUNTIF($E$2:$E$5001,$E807)&gt;1,1,0))</f>
        <v/>
      </c>
    </row>
    <row r="808">
      <c r="Y808" s="13">
        <f>IF($E808="","",IF(COUNTIF($E$2:$E808,$E808)=1,1,0))</f>
        <v/>
      </c>
      <c r="Z808" s="13">
        <f>IF($E808="","",IF(COUNTIF($E$2:$E$5001,$E808)&gt;1,1,0))</f>
        <v/>
      </c>
    </row>
    <row r="809">
      <c r="Y809" s="13">
        <f>IF($E809="","",IF(COUNTIF($E$2:$E809,$E809)=1,1,0))</f>
        <v/>
      </c>
      <c r="Z809" s="13">
        <f>IF($E809="","",IF(COUNTIF($E$2:$E$5001,$E809)&gt;1,1,0))</f>
        <v/>
      </c>
    </row>
    <row r="810">
      <c r="Y810" s="13">
        <f>IF($E810="","",IF(COUNTIF($E$2:$E810,$E810)=1,1,0))</f>
        <v/>
      </c>
      <c r="Z810" s="13">
        <f>IF($E810="","",IF(COUNTIF($E$2:$E$5001,$E810)&gt;1,1,0))</f>
        <v/>
      </c>
    </row>
    <row r="811">
      <c r="Y811" s="13">
        <f>IF($E811="","",IF(COUNTIF($E$2:$E811,$E811)=1,1,0))</f>
        <v/>
      </c>
      <c r="Z811" s="13">
        <f>IF($E811="","",IF(COUNTIF($E$2:$E$5001,$E811)&gt;1,1,0))</f>
        <v/>
      </c>
    </row>
    <row r="812">
      <c r="Y812" s="13">
        <f>IF($E812="","",IF(COUNTIF($E$2:$E812,$E812)=1,1,0))</f>
        <v/>
      </c>
      <c r="Z812" s="13">
        <f>IF($E812="","",IF(COUNTIF($E$2:$E$5001,$E812)&gt;1,1,0))</f>
        <v/>
      </c>
    </row>
    <row r="813">
      <c r="Y813" s="13">
        <f>IF($E813="","",IF(COUNTIF($E$2:$E813,$E813)=1,1,0))</f>
        <v/>
      </c>
      <c r="Z813" s="13">
        <f>IF($E813="","",IF(COUNTIF($E$2:$E$5001,$E813)&gt;1,1,0))</f>
        <v/>
      </c>
    </row>
    <row r="814">
      <c r="Y814" s="13">
        <f>IF($E814="","",IF(COUNTIF($E$2:$E814,$E814)=1,1,0))</f>
        <v/>
      </c>
      <c r="Z814" s="13">
        <f>IF($E814="","",IF(COUNTIF($E$2:$E$5001,$E814)&gt;1,1,0))</f>
        <v/>
      </c>
    </row>
    <row r="815">
      <c r="Y815" s="13">
        <f>IF($E815="","",IF(COUNTIF($E$2:$E815,$E815)=1,1,0))</f>
        <v/>
      </c>
      <c r="Z815" s="13">
        <f>IF($E815="","",IF(COUNTIF($E$2:$E$5001,$E815)&gt;1,1,0))</f>
        <v/>
      </c>
    </row>
    <row r="816">
      <c r="Y816" s="13">
        <f>IF($E816="","",IF(COUNTIF($E$2:$E816,$E816)=1,1,0))</f>
        <v/>
      </c>
      <c r="Z816" s="13">
        <f>IF($E816="","",IF(COUNTIF($E$2:$E$5001,$E816)&gt;1,1,0))</f>
        <v/>
      </c>
    </row>
    <row r="817">
      <c r="Y817" s="13">
        <f>IF($E817="","",IF(COUNTIF($E$2:$E817,$E817)=1,1,0))</f>
        <v/>
      </c>
      <c r="Z817" s="13">
        <f>IF($E817="","",IF(COUNTIF($E$2:$E$5001,$E817)&gt;1,1,0))</f>
        <v/>
      </c>
    </row>
    <row r="818">
      <c r="Y818" s="13">
        <f>IF($E818="","",IF(COUNTIF($E$2:$E818,$E818)=1,1,0))</f>
        <v/>
      </c>
      <c r="Z818" s="13">
        <f>IF($E818="","",IF(COUNTIF($E$2:$E$5001,$E818)&gt;1,1,0))</f>
        <v/>
      </c>
    </row>
    <row r="819">
      <c r="Y819" s="13">
        <f>IF($E819="","",IF(COUNTIF($E$2:$E819,$E819)=1,1,0))</f>
        <v/>
      </c>
      <c r="Z819" s="13">
        <f>IF($E819="","",IF(COUNTIF($E$2:$E$5001,$E819)&gt;1,1,0))</f>
        <v/>
      </c>
    </row>
    <row r="820">
      <c r="Y820" s="13">
        <f>IF($E820="","",IF(COUNTIF($E$2:$E820,$E820)=1,1,0))</f>
        <v/>
      </c>
      <c r="Z820" s="13">
        <f>IF($E820="","",IF(COUNTIF($E$2:$E$5001,$E820)&gt;1,1,0))</f>
        <v/>
      </c>
    </row>
    <row r="821">
      <c r="Y821" s="13">
        <f>IF($E821="","",IF(COUNTIF($E$2:$E821,$E821)=1,1,0))</f>
        <v/>
      </c>
      <c r="Z821" s="13">
        <f>IF($E821="","",IF(COUNTIF($E$2:$E$5001,$E821)&gt;1,1,0))</f>
        <v/>
      </c>
    </row>
    <row r="822">
      <c r="Y822" s="13">
        <f>IF($E822="","",IF(COUNTIF($E$2:$E822,$E822)=1,1,0))</f>
        <v/>
      </c>
      <c r="Z822" s="13">
        <f>IF($E822="","",IF(COUNTIF($E$2:$E$5001,$E822)&gt;1,1,0))</f>
        <v/>
      </c>
    </row>
    <row r="823">
      <c r="Y823" s="13">
        <f>IF($E823="","",IF(COUNTIF($E$2:$E823,$E823)=1,1,0))</f>
        <v/>
      </c>
      <c r="Z823" s="13">
        <f>IF($E823="","",IF(COUNTIF($E$2:$E$5001,$E823)&gt;1,1,0))</f>
        <v/>
      </c>
    </row>
    <row r="824">
      <c r="Y824" s="13">
        <f>IF($E824="","",IF(COUNTIF($E$2:$E824,$E824)=1,1,0))</f>
        <v/>
      </c>
      <c r="Z824" s="13">
        <f>IF($E824="","",IF(COUNTIF($E$2:$E$5001,$E824)&gt;1,1,0))</f>
        <v/>
      </c>
    </row>
    <row r="825">
      <c r="Y825" s="13">
        <f>IF($E825="","",IF(COUNTIF($E$2:$E825,$E825)=1,1,0))</f>
        <v/>
      </c>
      <c r="Z825" s="13">
        <f>IF($E825="","",IF(COUNTIF($E$2:$E$5001,$E825)&gt;1,1,0))</f>
        <v/>
      </c>
    </row>
    <row r="826">
      <c r="Y826" s="13">
        <f>IF($E826="","",IF(COUNTIF($E$2:$E826,$E826)=1,1,0))</f>
        <v/>
      </c>
      <c r="Z826" s="13">
        <f>IF($E826="","",IF(COUNTIF($E$2:$E$5001,$E826)&gt;1,1,0))</f>
        <v/>
      </c>
    </row>
    <row r="827">
      <c r="Y827" s="13">
        <f>IF($E827="","",IF(COUNTIF($E$2:$E827,$E827)=1,1,0))</f>
        <v/>
      </c>
      <c r="Z827" s="13">
        <f>IF($E827="","",IF(COUNTIF($E$2:$E$5001,$E827)&gt;1,1,0))</f>
        <v/>
      </c>
    </row>
    <row r="828">
      <c r="Y828" s="13">
        <f>IF($E828="","",IF(COUNTIF($E$2:$E828,$E828)=1,1,0))</f>
        <v/>
      </c>
      <c r="Z828" s="13">
        <f>IF($E828="","",IF(COUNTIF($E$2:$E$5001,$E828)&gt;1,1,0))</f>
        <v/>
      </c>
    </row>
    <row r="829">
      <c r="Y829" s="13">
        <f>IF($E829="","",IF(COUNTIF($E$2:$E829,$E829)=1,1,0))</f>
        <v/>
      </c>
      <c r="Z829" s="13">
        <f>IF($E829="","",IF(COUNTIF($E$2:$E$5001,$E829)&gt;1,1,0))</f>
        <v/>
      </c>
    </row>
    <row r="830">
      <c r="Y830" s="13">
        <f>IF($E830="","",IF(COUNTIF($E$2:$E830,$E830)=1,1,0))</f>
        <v/>
      </c>
      <c r="Z830" s="13">
        <f>IF($E830="","",IF(COUNTIF($E$2:$E$5001,$E830)&gt;1,1,0))</f>
        <v/>
      </c>
    </row>
    <row r="831">
      <c r="Y831" s="13">
        <f>IF($E831="","",IF(COUNTIF($E$2:$E831,$E831)=1,1,0))</f>
        <v/>
      </c>
      <c r="Z831" s="13">
        <f>IF($E831="","",IF(COUNTIF($E$2:$E$5001,$E831)&gt;1,1,0))</f>
        <v/>
      </c>
    </row>
    <row r="832">
      <c r="Y832" s="13">
        <f>IF($E832="","",IF(COUNTIF($E$2:$E832,$E832)=1,1,0))</f>
        <v/>
      </c>
      <c r="Z832" s="13">
        <f>IF($E832="","",IF(COUNTIF($E$2:$E$5001,$E832)&gt;1,1,0))</f>
        <v/>
      </c>
    </row>
    <row r="833">
      <c r="Y833" s="13">
        <f>IF($E833="","",IF(COUNTIF($E$2:$E833,$E833)=1,1,0))</f>
        <v/>
      </c>
      <c r="Z833" s="13">
        <f>IF($E833="","",IF(COUNTIF($E$2:$E$5001,$E833)&gt;1,1,0))</f>
        <v/>
      </c>
    </row>
    <row r="834">
      <c r="Y834" s="13">
        <f>IF($E834="","",IF(COUNTIF($E$2:$E834,$E834)=1,1,0))</f>
        <v/>
      </c>
      <c r="Z834" s="13">
        <f>IF($E834="","",IF(COUNTIF($E$2:$E$5001,$E834)&gt;1,1,0))</f>
        <v/>
      </c>
    </row>
    <row r="835">
      <c r="Y835" s="13">
        <f>IF($E835="","",IF(COUNTIF($E$2:$E835,$E835)=1,1,0))</f>
        <v/>
      </c>
      <c r="Z835" s="13">
        <f>IF($E835="","",IF(COUNTIF($E$2:$E$5001,$E835)&gt;1,1,0))</f>
        <v/>
      </c>
    </row>
    <row r="836">
      <c r="Y836" s="13">
        <f>IF($E836="","",IF(COUNTIF($E$2:$E836,$E836)=1,1,0))</f>
        <v/>
      </c>
      <c r="Z836" s="13">
        <f>IF($E836="","",IF(COUNTIF($E$2:$E$5001,$E836)&gt;1,1,0))</f>
        <v/>
      </c>
    </row>
    <row r="837">
      <c r="Y837" s="13">
        <f>IF($E837="","",IF(COUNTIF($E$2:$E837,$E837)=1,1,0))</f>
        <v/>
      </c>
      <c r="Z837" s="13">
        <f>IF($E837="","",IF(COUNTIF($E$2:$E$5001,$E837)&gt;1,1,0))</f>
        <v/>
      </c>
    </row>
    <row r="838">
      <c r="Y838" s="13">
        <f>IF($E838="","",IF(COUNTIF($E$2:$E838,$E838)=1,1,0))</f>
        <v/>
      </c>
      <c r="Z838" s="13">
        <f>IF($E838="","",IF(COUNTIF($E$2:$E$5001,$E838)&gt;1,1,0))</f>
        <v/>
      </c>
    </row>
    <row r="839">
      <c r="Y839" s="13">
        <f>IF($E839="","",IF(COUNTIF($E$2:$E839,$E839)=1,1,0))</f>
        <v/>
      </c>
      <c r="Z839" s="13">
        <f>IF($E839="","",IF(COUNTIF($E$2:$E$5001,$E839)&gt;1,1,0))</f>
        <v/>
      </c>
    </row>
    <row r="840">
      <c r="Y840" s="13">
        <f>IF($E840="","",IF(COUNTIF($E$2:$E840,$E840)=1,1,0))</f>
        <v/>
      </c>
      <c r="Z840" s="13">
        <f>IF($E840="","",IF(COUNTIF($E$2:$E$5001,$E840)&gt;1,1,0))</f>
        <v/>
      </c>
    </row>
    <row r="841">
      <c r="Y841" s="13">
        <f>IF($E841="","",IF(COUNTIF($E$2:$E841,$E841)=1,1,0))</f>
        <v/>
      </c>
      <c r="Z841" s="13">
        <f>IF($E841="","",IF(COUNTIF($E$2:$E$5001,$E841)&gt;1,1,0))</f>
        <v/>
      </c>
    </row>
    <row r="842">
      <c r="Y842" s="13">
        <f>IF($E842="","",IF(COUNTIF($E$2:$E842,$E842)=1,1,0))</f>
        <v/>
      </c>
      <c r="Z842" s="13">
        <f>IF($E842="","",IF(COUNTIF($E$2:$E$5001,$E842)&gt;1,1,0))</f>
        <v/>
      </c>
    </row>
    <row r="843">
      <c r="Y843" s="13">
        <f>IF($E843="","",IF(COUNTIF($E$2:$E843,$E843)=1,1,0))</f>
        <v/>
      </c>
      <c r="Z843" s="13">
        <f>IF($E843="","",IF(COUNTIF($E$2:$E$5001,$E843)&gt;1,1,0))</f>
        <v/>
      </c>
    </row>
    <row r="844">
      <c r="Y844" s="13">
        <f>IF($E844="","",IF(COUNTIF($E$2:$E844,$E844)=1,1,0))</f>
        <v/>
      </c>
      <c r="Z844" s="13">
        <f>IF($E844="","",IF(COUNTIF($E$2:$E$5001,$E844)&gt;1,1,0))</f>
        <v/>
      </c>
    </row>
    <row r="845">
      <c r="Y845" s="13">
        <f>IF($E845="","",IF(COUNTIF($E$2:$E845,$E845)=1,1,0))</f>
        <v/>
      </c>
      <c r="Z845" s="13">
        <f>IF($E845="","",IF(COUNTIF($E$2:$E$5001,$E845)&gt;1,1,0))</f>
        <v/>
      </c>
    </row>
    <row r="846">
      <c r="Y846" s="13">
        <f>IF($E846="","",IF(COUNTIF($E$2:$E846,$E846)=1,1,0))</f>
        <v/>
      </c>
      <c r="Z846" s="13">
        <f>IF($E846="","",IF(COUNTIF($E$2:$E$5001,$E846)&gt;1,1,0))</f>
        <v/>
      </c>
    </row>
    <row r="847">
      <c r="Y847" s="13">
        <f>IF($E847="","",IF(COUNTIF($E$2:$E847,$E847)=1,1,0))</f>
        <v/>
      </c>
      <c r="Z847" s="13">
        <f>IF($E847="","",IF(COUNTIF($E$2:$E$5001,$E847)&gt;1,1,0))</f>
        <v/>
      </c>
    </row>
    <row r="848">
      <c r="Y848" s="13">
        <f>IF($E848="","",IF(COUNTIF($E$2:$E848,$E848)=1,1,0))</f>
        <v/>
      </c>
      <c r="Z848" s="13">
        <f>IF($E848="","",IF(COUNTIF($E$2:$E$5001,$E848)&gt;1,1,0))</f>
        <v/>
      </c>
    </row>
    <row r="849">
      <c r="Y849" s="13">
        <f>IF($E849="","",IF(COUNTIF($E$2:$E849,$E849)=1,1,0))</f>
        <v/>
      </c>
      <c r="Z849" s="13">
        <f>IF($E849="","",IF(COUNTIF($E$2:$E$5001,$E849)&gt;1,1,0))</f>
        <v/>
      </c>
    </row>
    <row r="850">
      <c r="Y850" s="13">
        <f>IF($E850="","",IF(COUNTIF($E$2:$E850,$E850)=1,1,0))</f>
        <v/>
      </c>
      <c r="Z850" s="13">
        <f>IF($E850="","",IF(COUNTIF($E$2:$E$5001,$E850)&gt;1,1,0))</f>
        <v/>
      </c>
    </row>
    <row r="851">
      <c r="Y851" s="13">
        <f>IF($E851="","",IF(COUNTIF($E$2:$E851,$E851)=1,1,0))</f>
        <v/>
      </c>
      <c r="Z851" s="13">
        <f>IF($E851="","",IF(COUNTIF($E$2:$E$5001,$E851)&gt;1,1,0))</f>
        <v/>
      </c>
    </row>
    <row r="852">
      <c r="Y852" s="13">
        <f>IF($E852="","",IF(COUNTIF($E$2:$E852,$E852)=1,1,0))</f>
        <v/>
      </c>
      <c r="Z852" s="13">
        <f>IF($E852="","",IF(COUNTIF($E$2:$E$5001,$E852)&gt;1,1,0))</f>
        <v/>
      </c>
    </row>
    <row r="853">
      <c r="Y853" s="13">
        <f>IF($E853="","",IF(COUNTIF($E$2:$E853,$E853)=1,1,0))</f>
        <v/>
      </c>
      <c r="Z853" s="13">
        <f>IF($E853="","",IF(COUNTIF($E$2:$E$5001,$E853)&gt;1,1,0))</f>
        <v/>
      </c>
    </row>
    <row r="854">
      <c r="Y854" s="13">
        <f>IF($E854="","",IF(COUNTIF($E$2:$E854,$E854)=1,1,0))</f>
        <v/>
      </c>
      <c r="Z854" s="13">
        <f>IF($E854="","",IF(COUNTIF($E$2:$E$5001,$E854)&gt;1,1,0))</f>
        <v/>
      </c>
    </row>
    <row r="855">
      <c r="Y855" s="13">
        <f>IF($E855="","",IF(COUNTIF($E$2:$E855,$E855)=1,1,0))</f>
        <v/>
      </c>
      <c r="Z855" s="13">
        <f>IF($E855="","",IF(COUNTIF($E$2:$E$5001,$E855)&gt;1,1,0))</f>
        <v/>
      </c>
    </row>
    <row r="856">
      <c r="Y856" s="13">
        <f>IF($E856="","",IF(COUNTIF($E$2:$E856,$E856)=1,1,0))</f>
        <v/>
      </c>
      <c r="Z856" s="13">
        <f>IF($E856="","",IF(COUNTIF($E$2:$E$5001,$E856)&gt;1,1,0))</f>
        <v/>
      </c>
    </row>
    <row r="857">
      <c r="Y857" s="13">
        <f>IF($E857="","",IF(COUNTIF($E$2:$E857,$E857)=1,1,0))</f>
        <v/>
      </c>
      <c r="Z857" s="13">
        <f>IF($E857="","",IF(COUNTIF($E$2:$E$5001,$E857)&gt;1,1,0))</f>
        <v/>
      </c>
    </row>
    <row r="858">
      <c r="Y858" s="13">
        <f>IF($E858="","",IF(COUNTIF($E$2:$E858,$E858)=1,1,0))</f>
        <v/>
      </c>
      <c r="Z858" s="13">
        <f>IF($E858="","",IF(COUNTIF($E$2:$E$5001,$E858)&gt;1,1,0))</f>
        <v/>
      </c>
    </row>
    <row r="859">
      <c r="Y859" s="13">
        <f>IF($E859="","",IF(COUNTIF($E$2:$E859,$E859)=1,1,0))</f>
        <v/>
      </c>
      <c r="Z859" s="13">
        <f>IF($E859="","",IF(COUNTIF($E$2:$E$5001,$E859)&gt;1,1,0))</f>
        <v/>
      </c>
    </row>
    <row r="860">
      <c r="Y860" s="13">
        <f>IF($E860="","",IF(COUNTIF($E$2:$E860,$E860)=1,1,0))</f>
        <v/>
      </c>
      <c r="Z860" s="13">
        <f>IF($E860="","",IF(COUNTIF($E$2:$E$5001,$E860)&gt;1,1,0))</f>
        <v/>
      </c>
    </row>
    <row r="861">
      <c r="Y861" s="13">
        <f>IF($E861="","",IF(COUNTIF($E$2:$E861,$E861)=1,1,0))</f>
        <v/>
      </c>
      <c r="Z861" s="13">
        <f>IF($E861="","",IF(COUNTIF($E$2:$E$5001,$E861)&gt;1,1,0))</f>
        <v/>
      </c>
    </row>
    <row r="862">
      <c r="Y862" s="13">
        <f>IF($E862="","",IF(COUNTIF($E$2:$E862,$E862)=1,1,0))</f>
        <v/>
      </c>
      <c r="Z862" s="13">
        <f>IF($E862="","",IF(COUNTIF($E$2:$E$5001,$E862)&gt;1,1,0))</f>
        <v/>
      </c>
    </row>
    <row r="863">
      <c r="Y863" s="13">
        <f>IF($E863="","",IF(COUNTIF($E$2:$E863,$E863)=1,1,0))</f>
        <v/>
      </c>
      <c r="Z863" s="13">
        <f>IF($E863="","",IF(COUNTIF($E$2:$E$5001,$E863)&gt;1,1,0))</f>
        <v/>
      </c>
    </row>
    <row r="864">
      <c r="Y864" s="13">
        <f>IF($E864="","",IF(COUNTIF($E$2:$E864,$E864)=1,1,0))</f>
        <v/>
      </c>
      <c r="Z864" s="13">
        <f>IF($E864="","",IF(COUNTIF($E$2:$E$5001,$E864)&gt;1,1,0))</f>
        <v/>
      </c>
    </row>
    <row r="865">
      <c r="Y865" s="13">
        <f>IF($E865="","",IF(COUNTIF($E$2:$E865,$E865)=1,1,0))</f>
        <v/>
      </c>
      <c r="Z865" s="13">
        <f>IF($E865="","",IF(COUNTIF($E$2:$E$5001,$E865)&gt;1,1,0))</f>
        <v/>
      </c>
    </row>
    <row r="866">
      <c r="Y866" s="13">
        <f>IF($E866="","",IF(COUNTIF($E$2:$E866,$E866)=1,1,0))</f>
        <v/>
      </c>
      <c r="Z866" s="13">
        <f>IF($E866="","",IF(COUNTIF($E$2:$E$5001,$E866)&gt;1,1,0))</f>
        <v/>
      </c>
    </row>
    <row r="867">
      <c r="Y867" s="13">
        <f>IF($E867="","",IF(COUNTIF($E$2:$E867,$E867)=1,1,0))</f>
        <v/>
      </c>
      <c r="Z867" s="13">
        <f>IF($E867="","",IF(COUNTIF($E$2:$E$5001,$E867)&gt;1,1,0))</f>
        <v/>
      </c>
    </row>
    <row r="868">
      <c r="Y868" s="13">
        <f>IF($E868="","",IF(COUNTIF($E$2:$E868,$E868)=1,1,0))</f>
        <v/>
      </c>
      <c r="Z868" s="13">
        <f>IF($E868="","",IF(COUNTIF($E$2:$E$5001,$E868)&gt;1,1,0))</f>
        <v/>
      </c>
    </row>
    <row r="869">
      <c r="Y869" s="13">
        <f>IF($E869="","",IF(COUNTIF($E$2:$E869,$E869)=1,1,0))</f>
        <v/>
      </c>
      <c r="Z869" s="13">
        <f>IF($E869="","",IF(COUNTIF($E$2:$E$5001,$E869)&gt;1,1,0))</f>
        <v/>
      </c>
    </row>
    <row r="870">
      <c r="Y870" s="13">
        <f>IF($E870="","",IF(COUNTIF($E$2:$E870,$E870)=1,1,0))</f>
        <v/>
      </c>
      <c r="Z870" s="13">
        <f>IF($E870="","",IF(COUNTIF($E$2:$E$5001,$E870)&gt;1,1,0))</f>
        <v/>
      </c>
    </row>
    <row r="871">
      <c r="Y871" s="13">
        <f>IF($E871="","",IF(COUNTIF($E$2:$E871,$E871)=1,1,0))</f>
        <v/>
      </c>
      <c r="Z871" s="13">
        <f>IF($E871="","",IF(COUNTIF($E$2:$E$5001,$E871)&gt;1,1,0))</f>
        <v/>
      </c>
    </row>
    <row r="872">
      <c r="Y872" s="13">
        <f>IF($E872="","",IF(COUNTIF($E$2:$E872,$E872)=1,1,0))</f>
        <v/>
      </c>
      <c r="Z872" s="13">
        <f>IF($E872="","",IF(COUNTIF($E$2:$E$5001,$E872)&gt;1,1,0))</f>
        <v/>
      </c>
    </row>
    <row r="873">
      <c r="Y873" s="13">
        <f>IF($E873="","",IF(COUNTIF($E$2:$E873,$E873)=1,1,0))</f>
        <v/>
      </c>
      <c r="Z873" s="13">
        <f>IF($E873="","",IF(COUNTIF($E$2:$E$5001,$E873)&gt;1,1,0))</f>
        <v/>
      </c>
    </row>
    <row r="874">
      <c r="Y874" s="13">
        <f>IF($E874="","",IF(COUNTIF($E$2:$E874,$E874)=1,1,0))</f>
        <v/>
      </c>
      <c r="Z874" s="13">
        <f>IF($E874="","",IF(COUNTIF($E$2:$E$5001,$E874)&gt;1,1,0))</f>
        <v/>
      </c>
    </row>
    <row r="875">
      <c r="Y875" s="13">
        <f>IF($E875="","",IF(COUNTIF($E$2:$E875,$E875)=1,1,0))</f>
        <v/>
      </c>
      <c r="Z875" s="13">
        <f>IF($E875="","",IF(COUNTIF($E$2:$E$5001,$E875)&gt;1,1,0))</f>
        <v/>
      </c>
    </row>
    <row r="876">
      <c r="Y876" s="13">
        <f>IF($E876="","",IF(COUNTIF($E$2:$E876,$E876)=1,1,0))</f>
        <v/>
      </c>
      <c r="Z876" s="13">
        <f>IF($E876="","",IF(COUNTIF($E$2:$E$5001,$E876)&gt;1,1,0))</f>
        <v/>
      </c>
    </row>
    <row r="877">
      <c r="Y877" s="13">
        <f>IF($E877="","",IF(COUNTIF($E$2:$E877,$E877)=1,1,0))</f>
        <v/>
      </c>
      <c r="Z877" s="13">
        <f>IF($E877="","",IF(COUNTIF($E$2:$E$5001,$E877)&gt;1,1,0))</f>
        <v/>
      </c>
    </row>
    <row r="878">
      <c r="Y878" s="13">
        <f>IF($E878="","",IF(COUNTIF($E$2:$E878,$E878)=1,1,0))</f>
        <v/>
      </c>
      <c r="Z878" s="13">
        <f>IF($E878="","",IF(COUNTIF($E$2:$E$5001,$E878)&gt;1,1,0))</f>
        <v/>
      </c>
    </row>
    <row r="879">
      <c r="Y879" s="13">
        <f>IF($E879="","",IF(COUNTIF($E$2:$E879,$E879)=1,1,0))</f>
        <v/>
      </c>
      <c r="Z879" s="13">
        <f>IF($E879="","",IF(COUNTIF($E$2:$E$5001,$E879)&gt;1,1,0))</f>
        <v/>
      </c>
    </row>
    <row r="880">
      <c r="Y880" s="13">
        <f>IF($E880="","",IF(COUNTIF($E$2:$E880,$E880)=1,1,0))</f>
        <v/>
      </c>
      <c r="Z880" s="13">
        <f>IF($E880="","",IF(COUNTIF($E$2:$E$5001,$E880)&gt;1,1,0))</f>
        <v/>
      </c>
    </row>
    <row r="881">
      <c r="Y881" s="13">
        <f>IF($E881="","",IF(COUNTIF($E$2:$E881,$E881)=1,1,0))</f>
        <v/>
      </c>
      <c r="Z881" s="13">
        <f>IF($E881="","",IF(COUNTIF($E$2:$E$5001,$E881)&gt;1,1,0))</f>
        <v/>
      </c>
    </row>
    <row r="882">
      <c r="Y882" s="13">
        <f>IF($E882="","",IF(COUNTIF($E$2:$E882,$E882)=1,1,0))</f>
        <v/>
      </c>
      <c r="Z882" s="13">
        <f>IF($E882="","",IF(COUNTIF($E$2:$E$5001,$E882)&gt;1,1,0))</f>
        <v/>
      </c>
    </row>
    <row r="883">
      <c r="Y883" s="13">
        <f>IF($E883="","",IF(COUNTIF($E$2:$E883,$E883)=1,1,0))</f>
        <v/>
      </c>
      <c r="Z883" s="13">
        <f>IF($E883="","",IF(COUNTIF($E$2:$E$5001,$E883)&gt;1,1,0))</f>
        <v/>
      </c>
    </row>
    <row r="884">
      <c r="Y884" s="13">
        <f>IF($E884="","",IF(COUNTIF($E$2:$E884,$E884)=1,1,0))</f>
        <v/>
      </c>
      <c r="Z884" s="13">
        <f>IF($E884="","",IF(COUNTIF($E$2:$E$5001,$E884)&gt;1,1,0))</f>
        <v/>
      </c>
    </row>
    <row r="885">
      <c r="Y885" s="13">
        <f>IF($E885="","",IF(COUNTIF($E$2:$E885,$E885)=1,1,0))</f>
        <v/>
      </c>
      <c r="Z885" s="13">
        <f>IF($E885="","",IF(COUNTIF($E$2:$E$5001,$E885)&gt;1,1,0))</f>
        <v/>
      </c>
    </row>
    <row r="886">
      <c r="Y886" s="13">
        <f>IF($E886="","",IF(COUNTIF($E$2:$E886,$E886)=1,1,0))</f>
        <v/>
      </c>
      <c r="Z886" s="13">
        <f>IF($E886="","",IF(COUNTIF($E$2:$E$5001,$E886)&gt;1,1,0))</f>
        <v/>
      </c>
    </row>
    <row r="887">
      <c r="Y887" s="13">
        <f>IF($E887="","",IF(COUNTIF($E$2:$E887,$E887)=1,1,0))</f>
        <v/>
      </c>
      <c r="Z887" s="13">
        <f>IF($E887="","",IF(COUNTIF($E$2:$E$5001,$E887)&gt;1,1,0))</f>
        <v/>
      </c>
    </row>
    <row r="888">
      <c r="Y888" s="13">
        <f>IF($E888="","",IF(COUNTIF($E$2:$E888,$E888)=1,1,0))</f>
        <v/>
      </c>
      <c r="Z888" s="13">
        <f>IF($E888="","",IF(COUNTIF($E$2:$E$5001,$E888)&gt;1,1,0))</f>
        <v/>
      </c>
    </row>
    <row r="889">
      <c r="Y889" s="13">
        <f>IF($E889="","",IF(COUNTIF($E$2:$E889,$E889)=1,1,0))</f>
        <v/>
      </c>
      <c r="Z889" s="13">
        <f>IF($E889="","",IF(COUNTIF($E$2:$E$5001,$E889)&gt;1,1,0))</f>
        <v/>
      </c>
    </row>
    <row r="890">
      <c r="Y890" s="13">
        <f>IF($E890="","",IF(COUNTIF($E$2:$E890,$E890)=1,1,0))</f>
        <v/>
      </c>
      <c r="Z890" s="13">
        <f>IF($E890="","",IF(COUNTIF($E$2:$E$5001,$E890)&gt;1,1,0))</f>
        <v/>
      </c>
    </row>
    <row r="891">
      <c r="Y891" s="13">
        <f>IF($E891="","",IF(COUNTIF($E$2:$E891,$E891)=1,1,0))</f>
        <v/>
      </c>
      <c r="Z891" s="13">
        <f>IF($E891="","",IF(COUNTIF($E$2:$E$5001,$E891)&gt;1,1,0))</f>
        <v/>
      </c>
    </row>
    <row r="892">
      <c r="Y892" s="13">
        <f>IF($E892="","",IF(COUNTIF($E$2:$E892,$E892)=1,1,0))</f>
        <v/>
      </c>
      <c r="Z892" s="13">
        <f>IF($E892="","",IF(COUNTIF($E$2:$E$5001,$E892)&gt;1,1,0))</f>
        <v/>
      </c>
    </row>
    <row r="893">
      <c r="Y893" s="13">
        <f>IF($E893="","",IF(COUNTIF($E$2:$E893,$E893)=1,1,0))</f>
        <v/>
      </c>
      <c r="Z893" s="13">
        <f>IF($E893="","",IF(COUNTIF($E$2:$E$5001,$E893)&gt;1,1,0))</f>
        <v/>
      </c>
    </row>
    <row r="894">
      <c r="Y894" s="13">
        <f>IF($E894="","",IF(COUNTIF($E$2:$E894,$E894)=1,1,0))</f>
        <v/>
      </c>
      <c r="Z894" s="13">
        <f>IF($E894="","",IF(COUNTIF($E$2:$E$5001,$E894)&gt;1,1,0))</f>
        <v/>
      </c>
    </row>
    <row r="895">
      <c r="Y895" s="13">
        <f>IF($E895="","",IF(COUNTIF($E$2:$E895,$E895)=1,1,0))</f>
        <v/>
      </c>
      <c r="Z895" s="13">
        <f>IF($E895="","",IF(COUNTIF($E$2:$E$5001,$E895)&gt;1,1,0))</f>
        <v/>
      </c>
    </row>
    <row r="896">
      <c r="Y896" s="13">
        <f>IF($E896="","",IF(COUNTIF($E$2:$E896,$E896)=1,1,0))</f>
        <v/>
      </c>
      <c r="Z896" s="13">
        <f>IF($E896="","",IF(COUNTIF($E$2:$E$5001,$E896)&gt;1,1,0))</f>
        <v/>
      </c>
    </row>
    <row r="897">
      <c r="Y897" s="13">
        <f>IF($E897="","",IF(COUNTIF($E$2:$E897,$E897)=1,1,0))</f>
        <v/>
      </c>
      <c r="Z897" s="13">
        <f>IF($E897="","",IF(COUNTIF($E$2:$E$5001,$E897)&gt;1,1,0))</f>
        <v/>
      </c>
    </row>
    <row r="898">
      <c r="Y898" s="13">
        <f>IF($E898="","",IF(COUNTIF($E$2:$E898,$E898)=1,1,0))</f>
        <v/>
      </c>
      <c r="Z898" s="13">
        <f>IF($E898="","",IF(COUNTIF($E$2:$E$5001,$E898)&gt;1,1,0))</f>
        <v/>
      </c>
    </row>
    <row r="899">
      <c r="Y899" s="13">
        <f>IF($E899="","",IF(COUNTIF($E$2:$E899,$E899)=1,1,0))</f>
        <v/>
      </c>
      <c r="Z899" s="13">
        <f>IF($E899="","",IF(COUNTIF($E$2:$E$5001,$E899)&gt;1,1,0))</f>
        <v/>
      </c>
    </row>
    <row r="900">
      <c r="Y900" s="13">
        <f>IF($E900="","",IF(COUNTIF($E$2:$E900,$E900)=1,1,0))</f>
        <v/>
      </c>
      <c r="Z900" s="13">
        <f>IF($E900="","",IF(COUNTIF($E$2:$E$5001,$E900)&gt;1,1,0))</f>
        <v/>
      </c>
    </row>
    <row r="901">
      <c r="Y901" s="13">
        <f>IF($E901="","",IF(COUNTIF($E$2:$E901,$E901)=1,1,0))</f>
        <v/>
      </c>
      <c r="Z901" s="13">
        <f>IF($E901="","",IF(COUNTIF($E$2:$E$5001,$E901)&gt;1,1,0))</f>
        <v/>
      </c>
    </row>
    <row r="902">
      <c r="Y902" s="13">
        <f>IF($E902="","",IF(COUNTIF($E$2:$E902,$E902)=1,1,0))</f>
        <v/>
      </c>
      <c r="Z902" s="13">
        <f>IF($E902="","",IF(COUNTIF($E$2:$E$5001,$E902)&gt;1,1,0))</f>
        <v/>
      </c>
    </row>
    <row r="903">
      <c r="Y903" s="13">
        <f>IF($E903="","",IF(COUNTIF($E$2:$E903,$E903)=1,1,0))</f>
        <v/>
      </c>
      <c r="Z903" s="13">
        <f>IF($E903="","",IF(COUNTIF($E$2:$E$5001,$E903)&gt;1,1,0))</f>
        <v/>
      </c>
    </row>
    <row r="904">
      <c r="Y904" s="13">
        <f>IF($E904="","",IF(COUNTIF($E$2:$E904,$E904)=1,1,0))</f>
        <v/>
      </c>
      <c r="Z904" s="13">
        <f>IF($E904="","",IF(COUNTIF($E$2:$E$5001,$E904)&gt;1,1,0))</f>
        <v/>
      </c>
    </row>
    <row r="905">
      <c r="Y905" s="13">
        <f>IF($E905="","",IF(COUNTIF($E$2:$E905,$E905)=1,1,0))</f>
        <v/>
      </c>
      <c r="Z905" s="13">
        <f>IF($E905="","",IF(COUNTIF($E$2:$E$5001,$E905)&gt;1,1,0))</f>
        <v/>
      </c>
    </row>
    <row r="906">
      <c r="Y906" s="13">
        <f>IF($E906="","",IF(COUNTIF($E$2:$E906,$E906)=1,1,0))</f>
        <v/>
      </c>
      <c r="Z906" s="13">
        <f>IF($E906="","",IF(COUNTIF($E$2:$E$5001,$E906)&gt;1,1,0))</f>
        <v/>
      </c>
    </row>
    <row r="907">
      <c r="Y907" s="13">
        <f>IF($E907="","",IF(COUNTIF($E$2:$E907,$E907)=1,1,0))</f>
        <v/>
      </c>
      <c r="Z907" s="13">
        <f>IF($E907="","",IF(COUNTIF($E$2:$E$5001,$E907)&gt;1,1,0))</f>
        <v/>
      </c>
    </row>
    <row r="908">
      <c r="Y908" s="13">
        <f>IF($E908="","",IF(COUNTIF($E$2:$E908,$E908)=1,1,0))</f>
        <v/>
      </c>
      <c r="Z908" s="13">
        <f>IF($E908="","",IF(COUNTIF($E$2:$E$5001,$E908)&gt;1,1,0))</f>
        <v/>
      </c>
    </row>
    <row r="909">
      <c r="Y909" s="13">
        <f>IF($E909="","",IF(COUNTIF($E$2:$E909,$E909)=1,1,0))</f>
        <v/>
      </c>
      <c r="Z909" s="13">
        <f>IF($E909="","",IF(COUNTIF($E$2:$E$5001,$E909)&gt;1,1,0))</f>
        <v/>
      </c>
    </row>
    <row r="910">
      <c r="Y910" s="13">
        <f>IF($E910="","",IF(COUNTIF($E$2:$E910,$E910)=1,1,0))</f>
        <v/>
      </c>
      <c r="Z910" s="13">
        <f>IF($E910="","",IF(COUNTIF($E$2:$E$5001,$E910)&gt;1,1,0))</f>
        <v/>
      </c>
    </row>
    <row r="911">
      <c r="Y911" s="13">
        <f>IF($E911="","",IF(COUNTIF($E$2:$E911,$E911)=1,1,0))</f>
        <v/>
      </c>
      <c r="Z911" s="13">
        <f>IF($E911="","",IF(COUNTIF($E$2:$E$5001,$E911)&gt;1,1,0))</f>
        <v/>
      </c>
    </row>
    <row r="912">
      <c r="Y912" s="13">
        <f>IF($E912="","",IF(COUNTIF($E$2:$E912,$E912)=1,1,0))</f>
        <v/>
      </c>
      <c r="Z912" s="13">
        <f>IF($E912="","",IF(COUNTIF($E$2:$E$5001,$E912)&gt;1,1,0))</f>
        <v/>
      </c>
    </row>
    <row r="913">
      <c r="Y913" s="13">
        <f>IF($E913="","",IF(COUNTIF($E$2:$E913,$E913)=1,1,0))</f>
        <v/>
      </c>
      <c r="Z913" s="13">
        <f>IF($E913="","",IF(COUNTIF($E$2:$E$5001,$E913)&gt;1,1,0))</f>
        <v/>
      </c>
    </row>
    <row r="914">
      <c r="Y914" s="13">
        <f>IF($E914="","",IF(COUNTIF($E$2:$E914,$E914)=1,1,0))</f>
        <v/>
      </c>
      <c r="Z914" s="13">
        <f>IF($E914="","",IF(COUNTIF($E$2:$E$5001,$E914)&gt;1,1,0))</f>
        <v/>
      </c>
    </row>
    <row r="915">
      <c r="Y915" s="13">
        <f>IF($E915="","",IF(COUNTIF($E$2:$E915,$E915)=1,1,0))</f>
        <v/>
      </c>
      <c r="Z915" s="13">
        <f>IF($E915="","",IF(COUNTIF($E$2:$E$5001,$E915)&gt;1,1,0))</f>
        <v/>
      </c>
    </row>
    <row r="916">
      <c r="Y916" s="13">
        <f>IF($E916="","",IF(COUNTIF($E$2:$E916,$E916)=1,1,0))</f>
        <v/>
      </c>
      <c r="Z916" s="13">
        <f>IF($E916="","",IF(COUNTIF($E$2:$E$5001,$E916)&gt;1,1,0))</f>
        <v/>
      </c>
    </row>
    <row r="917">
      <c r="Y917" s="13">
        <f>IF($E917="","",IF(COUNTIF($E$2:$E917,$E917)=1,1,0))</f>
        <v/>
      </c>
      <c r="Z917" s="13">
        <f>IF($E917="","",IF(COUNTIF($E$2:$E$5001,$E917)&gt;1,1,0))</f>
        <v/>
      </c>
    </row>
    <row r="918">
      <c r="Y918" s="13">
        <f>IF($E918="","",IF(COUNTIF($E$2:$E918,$E918)=1,1,0))</f>
        <v/>
      </c>
      <c r="Z918" s="13">
        <f>IF($E918="","",IF(COUNTIF($E$2:$E$5001,$E918)&gt;1,1,0))</f>
        <v/>
      </c>
    </row>
    <row r="919">
      <c r="Y919" s="13">
        <f>IF($E919="","",IF(COUNTIF($E$2:$E919,$E919)=1,1,0))</f>
        <v/>
      </c>
      <c r="Z919" s="13">
        <f>IF($E919="","",IF(COUNTIF($E$2:$E$5001,$E919)&gt;1,1,0))</f>
        <v/>
      </c>
    </row>
    <row r="920">
      <c r="Y920" s="13">
        <f>IF($E920="","",IF(COUNTIF($E$2:$E920,$E920)=1,1,0))</f>
        <v/>
      </c>
      <c r="Z920" s="13">
        <f>IF($E920="","",IF(COUNTIF($E$2:$E$5001,$E920)&gt;1,1,0))</f>
        <v/>
      </c>
    </row>
    <row r="921">
      <c r="Y921" s="13">
        <f>IF($E921="","",IF(COUNTIF($E$2:$E921,$E921)=1,1,0))</f>
        <v/>
      </c>
      <c r="Z921" s="13">
        <f>IF($E921="","",IF(COUNTIF($E$2:$E$5001,$E921)&gt;1,1,0))</f>
        <v/>
      </c>
    </row>
    <row r="922">
      <c r="Y922" s="13">
        <f>IF($E922="","",IF(COUNTIF($E$2:$E922,$E922)=1,1,0))</f>
        <v/>
      </c>
      <c r="Z922" s="13">
        <f>IF($E922="","",IF(COUNTIF($E$2:$E$5001,$E922)&gt;1,1,0))</f>
        <v/>
      </c>
    </row>
    <row r="923">
      <c r="Y923" s="13">
        <f>IF($E923="","",IF(COUNTIF($E$2:$E923,$E923)=1,1,0))</f>
        <v/>
      </c>
      <c r="Z923" s="13">
        <f>IF($E923="","",IF(COUNTIF($E$2:$E$5001,$E923)&gt;1,1,0))</f>
        <v/>
      </c>
    </row>
    <row r="924">
      <c r="Y924" s="13">
        <f>IF($E924="","",IF(COUNTIF($E$2:$E924,$E924)=1,1,0))</f>
        <v/>
      </c>
      <c r="Z924" s="13">
        <f>IF($E924="","",IF(COUNTIF($E$2:$E$5001,$E924)&gt;1,1,0))</f>
        <v/>
      </c>
    </row>
    <row r="925">
      <c r="Y925" s="13">
        <f>IF($E925="","",IF(COUNTIF($E$2:$E925,$E925)=1,1,0))</f>
        <v/>
      </c>
      <c r="Z925" s="13">
        <f>IF($E925="","",IF(COUNTIF($E$2:$E$5001,$E925)&gt;1,1,0))</f>
        <v/>
      </c>
    </row>
    <row r="926">
      <c r="Y926" s="13">
        <f>IF($E926="","",IF(COUNTIF($E$2:$E926,$E926)=1,1,0))</f>
        <v/>
      </c>
      <c r="Z926" s="13">
        <f>IF($E926="","",IF(COUNTIF($E$2:$E$5001,$E926)&gt;1,1,0))</f>
        <v/>
      </c>
    </row>
    <row r="927">
      <c r="Y927" s="13">
        <f>IF($E927="","",IF(COUNTIF($E$2:$E927,$E927)=1,1,0))</f>
        <v/>
      </c>
      <c r="Z927" s="13">
        <f>IF($E927="","",IF(COUNTIF($E$2:$E$5001,$E927)&gt;1,1,0))</f>
        <v/>
      </c>
    </row>
    <row r="928">
      <c r="Y928" s="13">
        <f>IF($E928="","",IF(COUNTIF($E$2:$E928,$E928)=1,1,0))</f>
        <v/>
      </c>
      <c r="Z928" s="13">
        <f>IF($E928="","",IF(COUNTIF($E$2:$E$5001,$E928)&gt;1,1,0))</f>
        <v/>
      </c>
    </row>
    <row r="929">
      <c r="Y929" s="13">
        <f>IF($E929="","",IF(COUNTIF($E$2:$E929,$E929)=1,1,0))</f>
        <v/>
      </c>
      <c r="Z929" s="13">
        <f>IF($E929="","",IF(COUNTIF($E$2:$E$5001,$E929)&gt;1,1,0))</f>
        <v/>
      </c>
    </row>
    <row r="930">
      <c r="Y930" s="13">
        <f>IF($E930="","",IF(COUNTIF($E$2:$E930,$E930)=1,1,0))</f>
        <v/>
      </c>
      <c r="Z930" s="13">
        <f>IF($E930="","",IF(COUNTIF($E$2:$E$5001,$E930)&gt;1,1,0))</f>
        <v/>
      </c>
    </row>
    <row r="931">
      <c r="Y931" s="13">
        <f>IF($E931="","",IF(COUNTIF($E$2:$E931,$E931)=1,1,0))</f>
        <v/>
      </c>
      <c r="Z931" s="13">
        <f>IF($E931="","",IF(COUNTIF($E$2:$E$5001,$E931)&gt;1,1,0))</f>
        <v/>
      </c>
    </row>
    <row r="932">
      <c r="Y932" s="13">
        <f>IF($E932="","",IF(COUNTIF($E$2:$E932,$E932)=1,1,0))</f>
        <v/>
      </c>
      <c r="Z932" s="13">
        <f>IF($E932="","",IF(COUNTIF($E$2:$E$5001,$E932)&gt;1,1,0))</f>
        <v/>
      </c>
    </row>
    <row r="933">
      <c r="Y933" s="13">
        <f>IF($E933="","",IF(COUNTIF($E$2:$E933,$E933)=1,1,0))</f>
        <v/>
      </c>
      <c r="Z933" s="13">
        <f>IF($E933="","",IF(COUNTIF($E$2:$E$5001,$E933)&gt;1,1,0))</f>
        <v/>
      </c>
    </row>
    <row r="934">
      <c r="Y934" s="13">
        <f>IF($E934="","",IF(COUNTIF($E$2:$E934,$E934)=1,1,0))</f>
        <v/>
      </c>
      <c r="Z934" s="13">
        <f>IF($E934="","",IF(COUNTIF($E$2:$E$5001,$E934)&gt;1,1,0))</f>
        <v/>
      </c>
    </row>
    <row r="935">
      <c r="Y935" s="13">
        <f>IF($E935="","",IF(COUNTIF($E$2:$E935,$E935)=1,1,0))</f>
        <v/>
      </c>
      <c r="Z935" s="13">
        <f>IF($E935="","",IF(COUNTIF($E$2:$E$5001,$E935)&gt;1,1,0))</f>
        <v/>
      </c>
    </row>
    <row r="936">
      <c r="Y936" s="13">
        <f>IF($E936="","",IF(COUNTIF($E$2:$E936,$E936)=1,1,0))</f>
        <v/>
      </c>
      <c r="Z936" s="13">
        <f>IF($E936="","",IF(COUNTIF($E$2:$E$5001,$E936)&gt;1,1,0))</f>
        <v/>
      </c>
    </row>
    <row r="937">
      <c r="Y937" s="13">
        <f>IF($E937="","",IF(COUNTIF($E$2:$E937,$E937)=1,1,0))</f>
        <v/>
      </c>
      <c r="Z937" s="13">
        <f>IF($E937="","",IF(COUNTIF($E$2:$E$5001,$E937)&gt;1,1,0))</f>
        <v/>
      </c>
    </row>
    <row r="938">
      <c r="Y938" s="13">
        <f>IF($E938="","",IF(COUNTIF($E$2:$E938,$E938)=1,1,0))</f>
        <v/>
      </c>
      <c r="Z938" s="13">
        <f>IF($E938="","",IF(COUNTIF($E$2:$E$5001,$E938)&gt;1,1,0))</f>
        <v/>
      </c>
    </row>
    <row r="939">
      <c r="Y939" s="13">
        <f>IF($E939="","",IF(COUNTIF($E$2:$E939,$E939)=1,1,0))</f>
        <v/>
      </c>
      <c r="Z939" s="13">
        <f>IF($E939="","",IF(COUNTIF($E$2:$E$5001,$E939)&gt;1,1,0))</f>
        <v/>
      </c>
    </row>
    <row r="940">
      <c r="Y940" s="13">
        <f>IF($E940="","",IF(COUNTIF($E$2:$E940,$E940)=1,1,0))</f>
        <v/>
      </c>
      <c r="Z940" s="13">
        <f>IF($E940="","",IF(COUNTIF($E$2:$E$5001,$E940)&gt;1,1,0))</f>
        <v/>
      </c>
    </row>
    <row r="941">
      <c r="Y941" s="13">
        <f>IF($E941="","",IF(COUNTIF($E$2:$E941,$E941)=1,1,0))</f>
        <v/>
      </c>
      <c r="Z941" s="13">
        <f>IF($E941="","",IF(COUNTIF($E$2:$E$5001,$E941)&gt;1,1,0))</f>
        <v/>
      </c>
    </row>
    <row r="942">
      <c r="Y942" s="13">
        <f>IF($E942="","",IF(COUNTIF($E$2:$E942,$E942)=1,1,0))</f>
        <v/>
      </c>
      <c r="Z942" s="13">
        <f>IF($E942="","",IF(COUNTIF($E$2:$E$5001,$E942)&gt;1,1,0))</f>
        <v/>
      </c>
    </row>
    <row r="943">
      <c r="Y943" s="13">
        <f>IF($E943="","",IF(COUNTIF($E$2:$E943,$E943)=1,1,0))</f>
        <v/>
      </c>
      <c r="Z943" s="13">
        <f>IF($E943="","",IF(COUNTIF($E$2:$E$5001,$E943)&gt;1,1,0))</f>
        <v/>
      </c>
    </row>
    <row r="944">
      <c r="Y944" s="13">
        <f>IF($E944="","",IF(COUNTIF($E$2:$E944,$E944)=1,1,0))</f>
        <v/>
      </c>
      <c r="Z944" s="13">
        <f>IF($E944="","",IF(COUNTIF($E$2:$E$5001,$E944)&gt;1,1,0))</f>
        <v/>
      </c>
    </row>
    <row r="945">
      <c r="Y945" s="13">
        <f>IF($E945="","",IF(COUNTIF($E$2:$E945,$E945)=1,1,0))</f>
        <v/>
      </c>
      <c r="Z945" s="13">
        <f>IF($E945="","",IF(COUNTIF($E$2:$E$5001,$E945)&gt;1,1,0))</f>
        <v/>
      </c>
    </row>
    <row r="946">
      <c r="Y946" s="13">
        <f>IF($E946="","",IF(COUNTIF($E$2:$E946,$E946)=1,1,0))</f>
        <v/>
      </c>
      <c r="Z946" s="13">
        <f>IF($E946="","",IF(COUNTIF($E$2:$E$5001,$E946)&gt;1,1,0))</f>
        <v/>
      </c>
    </row>
    <row r="947">
      <c r="Y947" s="13">
        <f>IF($E947="","",IF(COUNTIF($E$2:$E947,$E947)=1,1,0))</f>
        <v/>
      </c>
      <c r="Z947" s="13">
        <f>IF($E947="","",IF(COUNTIF($E$2:$E$5001,$E947)&gt;1,1,0))</f>
        <v/>
      </c>
    </row>
    <row r="948">
      <c r="Y948" s="13">
        <f>IF($E948="","",IF(COUNTIF($E$2:$E948,$E948)=1,1,0))</f>
        <v/>
      </c>
      <c r="Z948" s="13">
        <f>IF($E948="","",IF(COUNTIF($E$2:$E$5001,$E948)&gt;1,1,0))</f>
        <v/>
      </c>
    </row>
    <row r="949">
      <c r="Y949" s="13">
        <f>IF($E949="","",IF(COUNTIF($E$2:$E949,$E949)=1,1,0))</f>
        <v/>
      </c>
      <c r="Z949" s="13">
        <f>IF($E949="","",IF(COUNTIF($E$2:$E$5001,$E949)&gt;1,1,0))</f>
        <v/>
      </c>
    </row>
    <row r="950">
      <c r="Y950" s="13">
        <f>IF($E950="","",IF(COUNTIF($E$2:$E950,$E950)=1,1,0))</f>
        <v/>
      </c>
      <c r="Z950" s="13">
        <f>IF($E950="","",IF(COUNTIF($E$2:$E$5001,$E950)&gt;1,1,0))</f>
        <v/>
      </c>
    </row>
    <row r="951">
      <c r="Y951" s="13">
        <f>IF($E951="","",IF(COUNTIF($E$2:$E951,$E951)=1,1,0))</f>
        <v/>
      </c>
      <c r="Z951" s="13">
        <f>IF($E951="","",IF(COUNTIF($E$2:$E$5001,$E951)&gt;1,1,0))</f>
        <v/>
      </c>
    </row>
    <row r="952">
      <c r="Y952" s="13">
        <f>IF($E952="","",IF(COUNTIF($E$2:$E952,$E952)=1,1,0))</f>
        <v/>
      </c>
      <c r="Z952" s="13">
        <f>IF($E952="","",IF(COUNTIF($E$2:$E$5001,$E952)&gt;1,1,0))</f>
        <v/>
      </c>
    </row>
    <row r="953">
      <c r="Y953" s="13">
        <f>IF($E953="","",IF(COUNTIF($E$2:$E953,$E953)=1,1,0))</f>
        <v/>
      </c>
      <c r="Z953" s="13">
        <f>IF($E953="","",IF(COUNTIF($E$2:$E$5001,$E953)&gt;1,1,0))</f>
        <v/>
      </c>
    </row>
    <row r="954">
      <c r="Y954" s="13">
        <f>IF($E954="","",IF(COUNTIF($E$2:$E954,$E954)=1,1,0))</f>
        <v/>
      </c>
      <c r="Z954" s="13">
        <f>IF($E954="","",IF(COUNTIF($E$2:$E$5001,$E954)&gt;1,1,0))</f>
        <v/>
      </c>
    </row>
    <row r="955">
      <c r="Y955" s="13">
        <f>IF($E955="","",IF(COUNTIF($E$2:$E955,$E955)=1,1,0))</f>
        <v/>
      </c>
      <c r="Z955" s="13">
        <f>IF($E955="","",IF(COUNTIF($E$2:$E$5001,$E955)&gt;1,1,0))</f>
        <v/>
      </c>
    </row>
    <row r="956">
      <c r="Y956" s="13">
        <f>IF($E956="","",IF(COUNTIF($E$2:$E956,$E956)=1,1,0))</f>
        <v/>
      </c>
      <c r="Z956" s="13">
        <f>IF($E956="","",IF(COUNTIF($E$2:$E$5001,$E956)&gt;1,1,0))</f>
        <v/>
      </c>
    </row>
    <row r="957">
      <c r="Y957" s="13">
        <f>IF($E957="","",IF(COUNTIF($E$2:$E957,$E957)=1,1,0))</f>
        <v/>
      </c>
      <c r="Z957" s="13">
        <f>IF($E957="","",IF(COUNTIF($E$2:$E$5001,$E957)&gt;1,1,0))</f>
        <v/>
      </c>
    </row>
    <row r="958">
      <c r="Y958" s="13">
        <f>IF($E958="","",IF(COUNTIF($E$2:$E958,$E958)=1,1,0))</f>
        <v/>
      </c>
      <c r="Z958" s="13">
        <f>IF($E958="","",IF(COUNTIF($E$2:$E$5001,$E958)&gt;1,1,0))</f>
        <v/>
      </c>
    </row>
    <row r="959">
      <c r="Y959" s="13">
        <f>IF($E959="","",IF(COUNTIF($E$2:$E959,$E959)=1,1,0))</f>
        <v/>
      </c>
      <c r="Z959" s="13">
        <f>IF($E959="","",IF(COUNTIF($E$2:$E$5001,$E959)&gt;1,1,0))</f>
        <v/>
      </c>
    </row>
    <row r="960">
      <c r="Y960" s="13">
        <f>IF($E960="","",IF(COUNTIF($E$2:$E960,$E960)=1,1,0))</f>
        <v/>
      </c>
      <c r="Z960" s="13">
        <f>IF($E960="","",IF(COUNTIF($E$2:$E$5001,$E960)&gt;1,1,0))</f>
        <v/>
      </c>
    </row>
    <row r="961">
      <c r="Y961" s="13">
        <f>IF($E961="","",IF(COUNTIF($E$2:$E961,$E961)=1,1,0))</f>
        <v/>
      </c>
      <c r="Z961" s="13">
        <f>IF($E961="","",IF(COUNTIF($E$2:$E$5001,$E961)&gt;1,1,0))</f>
        <v/>
      </c>
    </row>
    <row r="962">
      <c r="Y962" s="13">
        <f>IF($E962="","",IF(COUNTIF($E$2:$E962,$E962)=1,1,0))</f>
        <v/>
      </c>
      <c r="Z962" s="13">
        <f>IF($E962="","",IF(COUNTIF($E$2:$E$5001,$E962)&gt;1,1,0))</f>
        <v/>
      </c>
    </row>
    <row r="963">
      <c r="Y963" s="13">
        <f>IF($E963="","",IF(COUNTIF($E$2:$E963,$E963)=1,1,0))</f>
        <v/>
      </c>
      <c r="Z963" s="13">
        <f>IF($E963="","",IF(COUNTIF($E$2:$E$5001,$E963)&gt;1,1,0))</f>
        <v/>
      </c>
    </row>
    <row r="964">
      <c r="Y964" s="13">
        <f>IF($E964="","",IF(COUNTIF($E$2:$E964,$E964)=1,1,0))</f>
        <v/>
      </c>
      <c r="Z964" s="13">
        <f>IF($E964="","",IF(COUNTIF($E$2:$E$5001,$E964)&gt;1,1,0))</f>
        <v/>
      </c>
    </row>
    <row r="965">
      <c r="Y965" s="13">
        <f>IF($E965="","",IF(COUNTIF($E$2:$E965,$E965)=1,1,0))</f>
        <v/>
      </c>
      <c r="Z965" s="13">
        <f>IF($E965="","",IF(COUNTIF($E$2:$E$5001,$E965)&gt;1,1,0))</f>
        <v/>
      </c>
    </row>
    <row r="966">
      <c r="Y966" s="13">
        <f>IF($E966="","",IF(COUNTIF($E$2:$E966,$E966)=1,1,0))</f>
        <v/>
      </c>
      <c r="Z966" s="13">
        <f>IF($E966="","",IF(COUNTIF($E$2:$E$5001,$E966)&gt;1,1,0))</f>
        <v/>
      </c>
    </row>
    <row r="967">
      <c r="Y967" s="13">
        <f>IF($E967="","",IF(COUNTIF($E$2:$E967,$E967)=1,1,0))</f>
        <v/>
      </c>
      <c r="Z967" s="13">
        <f>IF($E967="","",IF(COUNTIF($E$2:$E$5001,$E967)&gt;1,1,0))</f>
        <v/>
      </c>
    </row>
    <row r="968">
      <c r="Y968" s="13">
        <f>IF($E968="","",IF(COUNTIF($E$2:$E968,$E968)=1,1,0))</f>
        <v/>
      </c>
      <c r="Z968" s="13">
        <f>IF($E968="","",IF(COUNTIF($E$2:$E$5001,$E968)&gt;1,1,0))</f>
        <v/>
      </c>
    </row>
    <row r="969">
      <c r="Y969" s="13">
        <f>IF($E969="","",IF(COUNTIF($E$2:$E969,$E969)=1,1,0))</f>
        <v/>
      </c>
      <c r="Z969" s="13">
        <f>IF($E969="","",IF(COUNTIF($E$2:$E$5001,$E969)&gt;1,1,0))</f>
        <v/>
      </c>
    </row>
    <row r="970">
      <c r="Y970" s="13">
        <f>IF($E970="","",IF(COUNTIF($E$2:$E970,$E970)=1,1,0))</f>
        <v/>
      </c>
      <c r="Z970" s="13">
        <f>IF($E970="","",IF(COUNTIF($E$2:$E$5001,$E970)&gt;1,1,0))</f>
        <v/>
      </c>
    </row>
    <row r="971">
      <c r="Y971" s="13">
        <f>IF($E971="","",IF(COUNTIF($E$2:$E971,$E971)=1,1,0))</f>
        <v/>
      </c>
      <c r="Z971" s="13">
        <f>IF($E971="","",IF(COUNTIF($E$2:$E$5001,$E971)&gt;1,1,0))</f>
        <v/>
      </c>
    </row>
    <row r="972">
      <c r="Y972" s="13">
        <f>IF($E972="","",IF(COUNTIF($E$2:$E972,$E972)=1,1,0))</f>
        <v/>
      </c>
      <c r="Z972" s="13">
        <f>IF($E972="","",IF(COUNTIF($E$2:$E$5001,$E972)&gt;1,1,0))</f>
        <v/>
      </c>
    </row>
    <row r="973">
      <c r="Y973" s="13">
        <f>IF($E973="","",IF(COUNTIF($E$2:$E973,$E973)=1,1,0))</f>
        <v/>
      </c>
      <c r="Z973" s="13">
        <f>IF($E973="","",IF(COUNTIF($E$2:$E$5001,$E973)&gt;1,1,0))</f>
        <v/>
      </c>
    </row>
    <row r="974">
      <c r="Y974" s="13">
        <f>IF($E974="","",IF(COUNTIF($E$2:$E974,$E974)=1,1,0))</f>
        <v/>
      </c>
      <c r="Z974" s="13">
        <f>IF($E974="","",IF(COUNTIF($E$2:$E$5001,$E974)&gt;1,1,0))</f>
        <v/>
      </c>
    </row>
    <row r="975">
      <c r="Y975" s="13">
        <f>IF($E975="","",IF(COUNTIF($E$2:$E975,$E975)=1,1,0))</f>
        <v/>
      </c>
      <c r="Z975" s="13">
        <f>IF($E975="","",IF(COUNTIF($E$2:$E$5001,$E975)&gt;1,1,0))</f>
        <v/>
      </c>
    </row>
    <row r="976">
      <c r="Y976" s="13">
        <f>IF($E976="","",IF(COUNTIF($E$2:$E976,$E976)=1,1,0))</f>
        <v/>
      </c>
      <c r="Z976" s="13">
        <f>IF($E976="","",IF(COUNTIF($E$2:$E$5001,$E976)&gt;1,1,0))</f>
        <v/>
      </c>
    </row>
    <row r="977">
      <c r="Y977" s="13">
        <f>IF($E977="","",IF(COUNTIF($E$2:$E977,$E977)=1,1,0))</f>
        <v/>
      </c>
      <c r="Z977" s="13">
        <f>IF($E977="","",IF(COUNTIF($E$2:$E$5001,$E977)&gt;1,1,0))</f>
        <v/>
      </c>
    </row>
    <row r="978">
      <c r="Y978" s="13">
        <f>IF($E978="","",IF(COUNTIF($E$2:$E978,$E978)=1,1,0))</f>
        <v/>
      </c>
      <c r="Z978" s="13">
        <f>IF($E978="","",IF(COUNTIF($E$2:$E$5001,$E978)&gt;1,1,0))</f>
        <v/>
      </c>
    </row>
    <row r="979">
      <c r="Y979" s="13">
        <f>IF($E979="","",IF(COUNTIF($E$2:$E979,$E979)=1,1,0))</f>
        <v/>
      </c>
      <c r="Z979" s="13">
        <f>IF($E979="","",IF(COUNTIF($E$2:$E$5001,$E979)&gt;1,1,0))</f>
        <v/>
      </c>
    </row>
    <row r="980">
      <c r="Y980" s="13">
        <f>IF($E980="","",IF(COUNTIF($E$2:$E980,$E980)=1,1,0))</f>
        <v/>
      </c>
      <c r="Z980" s="13">
        <f>IF($E980="","",IF(COUNTIF($E$2:$E$5001,$E980)&gt;1,1,0))</f>
        <v/>
      </c>
    </row>
    <row r="981">
      <c r="Y981" s="13">
        <f>IF($E981="","",IF(COUNTIF($E$2:$E981,$E981)=1,1,0))</f>
        <v/>
      </c>
      <c r="Z981" s="13">
        <f>IF($E981="","",IF(COUNTIF($E$2:$E$5001,$E981)&gt;1,1,0))</f>
        <v/>
      </c>
    </row>
    <row r="982">
      <c r="Y982" s="13">
        <f>IF($E982="","",IF(COUNTIF($E$2:$E982,$E982)=1,1,0))</f>
        <v/>
      </c>
      <c r="Z982" s="13">
        <f>IF($E982="","",IF(COUNTIF($E$2:$E$5001,$E982)&gt;1,1,0))</f>
        <v/>
      </c>
    </row>
    <row r="983">
      <c r="Y983" s="13">
        <f>IF($E983="","",IF(COUNTIF($E$2:$E983,$E983)=1,1,0))</f>
        <v/>
      </c>
      <c r="Z983" s="13">
        <f>IF($E983="","",IF(COUNTIF($E$2:$E$5001,$E983)&gt;1,1,0))</f>
        <v/>
      </c>
    </row>
    <row r="984">
      <c r="Y984" s="13">
        <f>IF($E984="","",IF(COUNTIF($E$2:$E984,$E984)=1,1,0))</f>
        <v/>
      </c>
      <c r="Z984" s="13">
        <f>IF($E984="","",IF(COUNTIF($E$2:$E$5001,$E984)&gt;1,1,0))</f>
        <v/>
      </c>
    </row>
    <row r="985">
      <c r="Y985" s="13">
        <f>IF($E985="","",IF(COUNTIF($E$2:$E985,$E985)=1,1,0))</f>
        <v/>
      </c>
      <c r="Z985" s="13">
        <f>IF($E985="","",IF(COUNTIF($E$2:$E$5001,$E985)&gt;1,1,0))</f>
        <v/>
      </c>
    </row>
    <row r="986">
      <c r="Y986" s="13">
        <f>IF($E986="","",IF(COUNTIF($E$2:$E986,$E986)=1,1,0))</f>
        <v/>
      </c>
      <c r="Z986" s="13">
        <f>IF($E986="","",IF(COUNTIF($E$2:$E$5001,$E986)&gt;1,1,0))</f>
        <v/>
      </c>
    </row>
    <row r="987">
      <c r="Y987" s="13">
        <f>IF($E987="","",IF(COUNTIF($E$2:$E987,$E987)=1,1,0))</f>
        <v/>
      </c>
      <c r="Z987" s="13">
        <f>IF($E987="","",IF(COUNTIF($E$2:$E$5001,$E987)&gt;1,1,0))</f>
        <v/>
      </c>
    </row>
    <row r="988">
      <c r="Y988" s="13">
        <f>IF($E988="","",IF(COUNTIF($E$2:$E988,$E988)=1,1,0))</f>
        <v/>
      </c>
      <c r="Z988" s="13">
        <f>IF($E988="","",IF(COUNTIF($E$2:$E$5001,$E988)&gt;1,1,0))</f>
        <v/>
      </c>
    </row>
    <row r="989">
      <c r="Y989" s="13">
        <f>IF($E989="","",IF(COUNTIF($E$2:$E989,$E989)=1,1,0))</f>
        <v/>
      </c>
      <c r="Z989" s="13">
        <f>IF($E989="","",IF(COUNTIF($E$2:$E$5001,$E989)&gt;1,1,0))</f>
        <v/>
      </c>
    </row>
    <row r="990">
      <c r="Y990" s="13">
        <f>IF($E990="","",IF(COUNTIF($E$2:$E990,$E990)=1,1,0))</f>
        <v/>
      </c>
      <c r="Z990" s="13">
        <f>IF($E990="","",IF(COUNTIF($E$2:$E$5001,$E990)&gt;1,1,0))</f>
        <v/>
      </c>
    </row>
    <row r="991">
      <c r="Y991" s="13">
        <f>IF($E991="","",IF(COUNTIF($E$2:$E991,$E991)=1,1,0))</f>
        <v/>
      </c>
      <c r="Z991" s="13">
        <f>IF($E991="","",IF(COUNTIF($E$2:$E$5001,$E991)&gt;1,1,0))</f>
        <v/>
      </c>
    </row>
    <row r="992">
      <c r="Y992" s="13">
        <f>IF($E992="","",IF(COUNTIF($E$2:$E992,$E992)=1,1,0))</f>
        <v/>
      </c>
      <c r="Z992" s="13">
        <f>IF($E992="","",IF(COUNTIF($E$2:$E$5001,$E992)&gt;1,1,0))</f>
        <v/>
      </c>
    </row>
    <row r="993">
      <c r="Y993" s="13">
        <f>IF($E993="","",IF(COUNTIF($E$2:$E993,$E993)=1,1,0))</f>
        <v/>
      </c>
      <c r="Z993" s="13">
        <f>IF($E993="","",IF(COUNTIF($E$2:$E$5001,$E993)&gt;1,1,0))</f>
        <v/>
      </c>
    </row>
    <row r="994">
      <c r="Y994" s="13">
        <f>IF($E994="","",IF(COUNTIF($E$2:$E994,$E994)=1,1,0))</f>
        <v/>
      </c>
      <c r="Z994" s="13">
        <f>IF($E994="","",IF(COUNTIF($E$2:$E$5001,$E994)&gt;1,1,0))</f>
        <v/>
      </c>
    </row>
    <row r="995">
      <c r="Y995" s="13">
        <f>IF($E995="","",IF(COUNTIF($E$2:$E995,$E995)=1,1,0))</f>
        <v/>
      </c>
      <c r="Z995" s="13">
        <f>IF($E995="","",IF(COUNTIF($E$2:$E$5001,$E995)&gt;1,1,0))</f>
        <v/>
      </c>
    </row>
    <row r="996">
      <c r="Y996" s="13">
        <f>IF($E996="","",IF(COUNTIF($E$2:$E996,$E996)=1,1,0))</f>
        <v/>
      </c>
      <c r="Z996" s="13">
        <f>IF($E996="","",IF(COUNTIF($E$2:$E$5001,$E996)&gt;1,1,0))</f>
        <v/>
      </c>
    </row>
    <row r="997">
      <c r="Y997" s="13">
        <f>IF($E997="","",IF(COUNTIF($E$2:$E997,$E997)=1,1,0))</f>
        <v/>
      </c>
      <c r="Z997" s="13">
        <f>IF($E997="","",IF(COUNTIF($E$2:$E$5001,$E997)&gt;1,1,0))</f>
        <v/>
      </c>
    </row>
    <row r="998">
      <c r="Y998" s="13">
        <f>IF($E998="","",IF(COUNTIF($E$2:$E998,$E998)=1,1,0))</f>
        <v/>
      </c>
      <c r="Z998" s="13">
        <f>IF($E998="","",IF(COUNTIF($E$2:$E$5001,$E998)&gt;1,1,0))</f>
        <v/>
      </c>
    </row>
    <row r="999">
      <c r="Y999" s="13">
        <f>IF($E999="","",IF(COUNTIF($E$2:$E999,$E999)=1,1,0))</f>
        <v/>
      </c>
      <c r="Z999" s="13">
        <f>IF($E999="","",IF(COUNTIF($E$2:$E$5001,$E999)&gt;1,1,0))</f>
        <v/>
      </c>
    </row>
    <row r="1000">
      <c r="Y1000" s="13">
        <f>IF($E1000="","",IF(COUNTIF($E$2:$E1000,$E1000)=1,1,0))</f>
        <v/>
      </c>
      <c r="Z1000" s="13">
        <f>IF($E1000="","",IF(COUNTIF($E$2:$E$5001,$E1000)&gt;1,1,0))</f>
        <v/>
      </c>
    </row>
    <row r="1001">
      <c r="Y1001" s="13">
        <f>IF($E1001="","",IF(COUNTIF($E$2:$E1001,$E1001)=1,1,0))</f>
        <v/>
      </c>
      <c r="Z1001" s="13">
        <f>IF($E1001="","",IF(COUNTIF($E$2:$E$5001,$E1001)&gt;1,1,0))</f>
        <v/>
      </c>
    </row>
    <row r="1002">
      <c r="Y1002" s="13">
        <f>IF($E1002="","",IF(COUNTIF($E$2:$E1002,$E1002)=1,1,0))</f>
        <v/>
      </c>
      <c r="Z1002" s="13">
        <f>IF($E1002="","",IF(COUNTIF($E$2:$E$5001,$E1002)&gt;1,1,0))</f>
        <v/>
      </c>
    </row>
    <row r="1003">
      <c r="Y1003" s="13">
        <f>IF($E1003="","",IF(COUNTIF($E$2:$E1003,$E1003)=1,1,0))</f>
        <v/>
      </c>
      <c r="Z1003" s="13">
        <f>IF($E1003="","",IF(COUNTIF($E$2:$E$5001,$E1003)&gt;1,1,0))</f>
        <v/>
      </c>
    </row>
    <row r="1004">
      <c r="Y1004" s="13">
        <f>IF($E1004="","",IF(COUNTIF($E$2:$E1004,$E1004)=1,1,0))</f>
        <v/>
      </c>
      <c r="Z1004" s="13">
        <f>IF($E1004="","",IF(COUNTIF($E$2:$E$5001,$E1004)&gt;1,1,0))</f>
        <v/>
      </c>
    </row>
    <row r="1005">
      <c r="Y1005" s="13">
        <f>IF($E1005="","",IF(COUNTIF($E$2:$E1005,$E1005)=1,1,0))</f>
        <v/>
      </c>
      <c r="Z1005" s="13">
        <f>IF($E1005="","",IF(COUNTIF($E$2:$E$5001,$E1005)&gt;1,1,0))</f>
        <v/>
      </c>
    </row>
    <row r="1006">
      <c r="Y1006" s="13">
        <f>IF($E1006="","",IF(COUNTIF($E$2:$E1006,$E1006)=1,1,0))</f>
        <v/>
      </c>
      <c r="Z1006" s="13">
        <f>IF($E1006="","",IF(COUNTIF($E$2:$E$5001,$E1006)&gt;1,1,0))</f>
        <v/>
      </c>
    </row>
    <row r="1007">
      <c r="Y1007" s="13">
        <f>IF($E1007="","",IF(COUNTIF($E$2:$E1007,$E1007)=1,1,0))</f>
        <v/>
      </c>
      <c r="Z1007" s="13">
        <f>IF($E1007="","",IF(COUNTIF($E$2:$E$5001,$E1007)&gt;1,1,0))</f>
        <v/>
      </c>
    </row>
    <row r="1008">
      <c r="Y1008" s="13">
        <f>IF($E1008="","",IF(COUNTIF($E$2:$E1008,$E1008)=1,1,0))</f>
        <v/>
      </c>
      <c r="Z1008" s="13">
        <f>IF($E1008="","",IF(COUNTIF($E$2:$E$5001,$E1008)&gt;1,1,0))</f>
        <v/>
      </c>
    </row>
    <row r="1009">
      <c r="Y1009" s="13">
        <f>IF($E1009="","",IF(COUNTIF($E$2:$E1009,$E1009)=1,1,0))</f>
        <v/>
      </c>
      <c r="Z1009" s="13">
        <f>IF($E1009="","",IF(COUNTIF($E$2:$E$5001,$E1009)&gt;1,1,0))</f>
        <v/>
      </c>
    </row>
    <row r="1010">
      <c r="Y1010" s="13">
        <f>IF($E1010="","",IF(COUNTIF($E$2:$E1010,$E1010)=1,1,0))</f>
        <v/>
      </c>
      <c r="Z1010" s="13">
        <f>IF($E1010="","",IF(COUNTIF($E$2:$E$5001,$E1010)&gt;1,1,0))</f>
        <v/>
      </c>
    </row>
    <row r="1011">
      <c r="Y1011" s="13">
        <f>IF($E1011="","",IF(COUNTIF($E$2:$E1011,$E1011)=1,1,0))</f>
        <v/>
      </c>
      <c r="Z1011" s="13">
        <f>IF($E1011="","",IF(COUNTIF($E$2:$E$5001,$E1011)&gt;1,1,0))</f>
        <v/>
      </c>
    </row>
    <row r="1012">
      <c r="Y1012" s="13">
        <f>IF($E1012="","",IF(COUNTIF($E$2:$E1012,$E1012)=1,1,0))</f>
        <v/>
      </c>
      <c r="Z1012" s="13">
        <f>IF($E1012="","",IF(COUNTIF($E$2:$E$5001,$E1012)&gt;1,1,0))</f>
        <v/>
      </c>
    </row>
    <row r="1013">
      <c r="Y1013" s="13">
        <f>IF($E1013="","",IF(COUNTIF($E$2:$E1013,$E1013)=1,1,0))</f>
        <v/>
      </c>
      <c r="Z1013" s="13">
        <f>IF($E1013="","",IF(COUNTIF($E$2:$E$5001,$E1013)&gt;1,1,0))</f>
        <v/>
      </c>
    </row>
    <row r="1014">
      <c r="Y1014" s="13">
        <f>IF($E1014="","",IF(COUNTIF($E$2:$E1014,$E1014)=1,1,0))</f>
        <v/>
      </c>
      <c r="Z1014" s="13">
        <f>IF($E1014="","",IF(COUNTIF($E$2:$E$5001,$E1014)&gt;1,1,0))</f>
        <v/>
      </c>
    </row>
    <row r="1015">
      <c r="Y1015" s="13">
        <f>IF($E1015="","",IF(COUNTIF($E$2:$E1015,$E1015)=1,1,0))</f>
        <v/>
      </c>
      <c r="Z1015" s="13">
        <f>IF($E1015="","",IF(COUNTIF($E$2:$E$5001,$E1015)&gt;1,1,0))</f>
        <v/>
      </c>
    </row>
    <row r="1016">
      <c r="Y1016" s="13">
        <f>IF($E1016="","",IF(COUNTIF($E$2:$E1016,$E1016)=1,1,0))</f>
        <v/>
      </c>
      <c r="Z1016" s="13">
        <f>IF($E1016="","",IF(COUNTIF($E$2:$E$5001,$E1016)&gt;1,1,0))</f>
        <v/>
      </c>
    </row>
    <row r="1017">
      <c r="Y1017" s="13">
        <f>IF($E1017="","",IF(COUNTIF($E$2:$E1017,$E1017)=1,1,0))</f>
        <v/>
      </c>
      <c r="Z1017" s="13">
        <f>IF($E1017="","",IF(COUNTIF($E$2:$E$5001,$E1017)&gt;1,1,0))</f>
        <v/>
      </c>
    </row>
    <row r="1018">
      <c r="Y1018" s="13">
        <f>IF($E1018="","",IF(COUNTIF($E$2:$E1018,$E1018)=1,1,0))</f>
        <v/>
      </c>
      <c r="Z1018" s="13">
        <f>IF($E1018="","",IF(COUNTIF($E$2:$E$5001,$E1018)&gt;1,1,0))</f>
        <v/>
      </c>
    </row>
    <row r="1019">
      <c r="Y1019" s="13">
        <f>IF($E1019="","",IF(COUNTIF($E$2:$E1019,$E1019)=1,1,0))</f>
        <v/>
      </c>
      <c r="Z1019" s="13">
        <f>IF($E1019="","",IF(COUNTIF($E$2:$E$5001,$E1019)&gt;1,1,0))</f>
        <v/>
      </c>
    </row>
    <row r="1020">
      <c r="Y1020" s="13">
        <f>IF($E1020="","",IF(COUNTIF($E$2:$E1020,$E1020)=1,1,0))</f>
        <v/>
      </c>
      <c r="Z1020" s="13">
        <f>IF($E1020="","",IF(COUNTIF($E$2:$E$5001,$E1020)&gt;1,1,0))</f>
        <v/>
      </c>
    </row>
    <row r="1021">
      <c r="Y1021" s="13">
        <f>IF($E1021="","",IF(COUNTIF($E$2:$E1021,$E1021)=1,1,0))</f>
        <v/>
      </c>
      <c r="Z1021" s="13">
        <f>IF($E1021="","",IF(COUNTIF($E$2:$E$5001,$E1021)&gt;1,1,0))</f>
        <v/>
      </c>
    </row>
    <row r="1022">
      <c r="Y1022" s="13">
        <f>IF($E1022="","",IF(COUNTIF($E$2:$E1022,$E1022)=1,1,0))</f>
        <v/>
      </c>
      <c r="Z1022" s="13">
        <f>IF($E1022="","",IF(COUNTIF($E$2:$E$5001,$E1022)&gt;1,1,0))</f>
        <v/>
      </c>
    </row>
    <row r="1023">
      <c r="Y1023" s="13">
        <f>IF($E1023="","",IF(COUNTIF($E$2:$E1023,$E1023)=1,1,0))</f>
        <v/>
      </c>
      <c r="Z1023" s="13">
        <f>IF($E1023="","",IF(COUNTIF($E$2:$E$5001,$E1023)&gt;1,1,0))</f>
        <v/>
      </c>
    </row>
    <row r="1024">
      <c r="Y1024" s="13">
        <f>IF($E1024="","",IF(COUNTIF($E$2:$E1024,$E1024)=1,1,0))</f>
        <v/>
      </c>
      <c r="Z1024" s="13">
        <f>IF($E1024="","",IF(COUNTIF($E$2:$E$5001,$E1024)&gt;1,1,0))</f>
        <v/>
      </c>
    </row>
    <row r="1025">
      <c r="Y1025" s="13">
        <f>IF($E1025="","",IF(COUNTIF($E$2:$E1025,$E1025)=1,1,0))</f>
        <v/>
      </c>
      <c r="Z1025" s="13">
        <f>IF($E1025="","",IF(COUNTIF($E$2:$E$5001,$E1025)&gt;1,1,0))</f>
        <v/>
      </c>
    </row>
    <row r="1026">
      <c r="Y1026" s="13">
        <f>IF($E1026="","",IF(COUNTIF($E$2:$E1026,$E1026)=1,1,0))</f>
        <v/>
      </c>
      <c r="Z1026" s="13">
        <f>IF($E1026="","",IF(COUNTIF($E$2:$E$5001,$E1026)&gt;1,1,0))</f>
        <v/>
      </c>
    </row>
    <row r="1027">
      <c r="Y1027" s="13">
        <f>IF($E1027="","",IF(COUNTIF($E$2:$E1027,$E1027)=1,1,0))</f>
        <v/>
      </c>
      <c r="Z1027" s="13">
        <f>IF($E1027="","",IF(COUNTIF($E$2:$E$5001,$E1027)&gt;1,1,0))</f>
        <v/>
      </c>
    </row>
    <row r="1028">
      <c r="Y1028" s="13">
        <f>IF($E1028="","",IF(COUNTIF($E$2:$E1028,$E1028)=1,1,0))</f>
        <v/>
      </c>
      <c r="Z1028" s="13">
        <f>IF($E1028="","",IF(COUNTIF($E$2:$E$5001,$E1028)&gt;1,1,0))</f>
        <v/>
      </c>
    </row>
    <row r="1029">
      <c r="Y1029" s="13">
        <f>IF($E1029="","",IF(COUNTIF($E$2:$E1029,$E1029)=1,1,0))</f>
        <v/>
      </c>
      <c r="Z1029" s="13">
        <f>IF($E1029="","",IF(COUNTIF($E$2:$E$5001,$E1029)&gt;1,1,0))</f>
        <v/>
      </c>
    </row>
    <row r="1030">
      <c r="Y1030" s="13">
        <f>IF($E1030="","",IF(COUNTIF($E$2:$E1030,$E1030)=1,1,0))</f>
        <v/>
      </c>
      <c r="Z1030" s="13">
        <f>IF($E1030="","",IF(COUNTIF($E$2:$E$5001,$E1030)&gt;1,1,0))</f>
        <v/>
      </c>
    </row>
    <row r="1031">
      <c r="Y1031" s="13">
        <f>IF($E1031="","",IF(COUNTIF($E$2:$E1031,$E1031)=1,1,0))</f>
        <v/>
      </c>
      <c r="Z1031" s="13">
        <f>IF($E1031="","",IF(COUNTIF($E$2:$E$5001,$E1031)&gt;1,1,0))</f>
        <v/>
      </c>
    </row>
    <row r="1032">
      <c r="Y1032" s="13">
        <f>IF($E1032="","",IF(COUNTIF($E$2:$E1032,$E1032)=1,1,0))</f>
        <v/>
      </c>
      <c r="Z1032" s="13">
        <f>IF($E1032="","",IF(COUNTIF($E$2:$E$5001,$E1032)&gt;1,1,0))</f>
        <v/>
      </c>
    </row>
    <row r="1033">
      <c r="Y1033" s="13">
        <f>IF($E1033="","",IF(COUNTIF($E$2:$E1033,$E1033)=1,1,0))</f>
        <v/>
      </c>
      <c r="Z1033" s="13">
        <f>IF($E1033="","",IF(COUNTIF($E$2:$E$5001,$E1033)&gt;1,1,0))</f>
        <v/>
      </c>
    </row>
    <row r="1034">
      <c r="Y1034" s="13">
        <f>IF($E1034="","",IF(COUNTIF($E$2:$E1034,$E1034)=1,1,0))</f>
        <v/>
      </c>
      <c r="Z1034" s="13">
        <f>IF($E1034="","",IF(COUNTIF($E$2:$E$5001,$E1034)&gt;1,1,0))</f>
        <v/>
      </c>
    </row>
    <row r="1035">
      <c r="Y1035" s="13">
        <f>IF($E1035="","",IF(COUNTIF($E$2:$E1035,$E1035)=1,1,0))</f>
        <v/>
      </c>
      <c r="Z1035" s="13">
        <f>IF($E1035="","",IF(COUNTIF($E$2:$E$5001,$E1035)&gt;1,1,0))</f>
        <v/>
      </c>
    </row>
    <row r="1036">
      <c r="Y1036" s="13">
        <f>IF($E1036="","",IF(COUNTIF($E$2:$E1036,$E1036)=1,1,0))</f>
        <v/>
      </c>
      <c r="Z1036" s="13">
        <f>IF($E1036="","",IF(COUNTIF($E$2:$E$5001,$E1036)&gt;1,1,0))</f>
        <v/>
      </c>
    </row>
    <row r="1037">
      <c r="Y1037" s="13">
        <f>IF($E1037="","",IF(COUNTIF($E$2:$E1037,$E1037)=1,1,0))</f>
        <v/>
      </c>
      <c r="Z1037" s="13">
        <f>IF($E1037="","",IF(COUNTIF($E$2:$E$5001,$E1037)&gt;1,1,0))</f>
        <v/>
      </c>
    </row>
    <row r="1038">
      <c r="Y1038" s="13">
        <f>IF($E1038="","",IF(COUNTIF($E$2:$E1038,$E1038)=1,1,0))</f>
        <v/>
      </c>
      <c r="Z1038" s="13">
        <f>IF($E1038="","",IF(COUNTIF($E$2:$E$5001,$E1038)&gt;1,1,0))</f>
        <v/>
      </c>
    </row>
    <row r="1039">
      <c r="Y1039" s="13">
        <f>IF($E1039="","",IF(COUNTIF($E$2:$E1039,$E1039)=1,1,0))</f>
        <v/>
      </c>
      <c r="Z1039" s="13">
        <f>IF($E1039="","",IF(COUNTIF($E$2:$E$5001,$E1039)&gt;1,1,0))</f>
        <v/>
      </c>
    </row>
    <row r="1040">
      <c r="Y1040" s="13">
        <f>IF($E1040="","",IF(COUNTIF($E$2:$E1040,$E1040)=1,1,0))</f>
        <v/>
      </c>
      <c r="Z1040" s="13">
        <f>IF($E1040="","",IF(COUNTIF($E$2:$E$5001,$E1040)&gt;1,1,0))</f>
        <v/>
      </c>
    </row>
    <row r="1041">
      <c r="Y1041" s="13">
        <f>IF($E1041="","",IF(COUNTIF($E$2:$E1041,$E1041)=1,1,0))</f>
        <v/>
      </c>
      <c r="Z1041" s="13">
        <f>IF($E1041="","",IF(COUNTIF($E$2:$E$5001,$E1041)&gt;1,1,0))</f>
        <v/>
      </c>
    </row>
    <row r="1042">
      <c r="Y1042" s="13">
        <f>IF($E1042="","",IF(COUNTIF($E$2:$E1042,$E1042)=1,1,0))</f>
        <v/>
      </c>
      <c r="Z1042" s="13">
        <f>IF($E1042="","",IF(COUNTIF($E$2:$E$5001,$E1042)&gt;1,1,0))</f>
        <v/>
      </c>
    </row>
    <row r="1043">
      <c r="Y1043" s="13">
        <f>IF($E1043="","",IF(COUNTIF($E$2:$E1043,$E1043)=1,1,0))</f>
        <v/>
      </c>
      <c r="Z1043" s="13">
        <f>IF($E1043="","",IF(COUNTIF($E$2:$E$5001,$E1043)&gt;1,1,0))</f>
        <v/>
      </c>
    </row>
    <row r="1044">
      <c r="Y1044" s="13">
        <f>IF($E1044="","",IF(COUNTIF($E$2:$E1044,$E1044)=1,1,0))</f>
        <v/>
      </c>
      <c r="Z1044" s="13">
        <f>IF($E1044="","",IF(COUNTIF($E$2:$E$5001,$E1044)&gt;1,1,0))</f>
        <v/>
      </c>
    </row>
    <row r="1045">
      <c r="Y1045" s="13">
        <f>IF($E1045="","",IF(COUNTIF($E$2:$E1045,$E1045)=1,1,0))</f>
        <v/>
      </c>
      <c r="Z1045" s="13">
        <f>IF($E1045="","",IF(COUNTIF($E$2:$E$5001,$E1045)&gt;1,1,0))</f>
        <v/>
      </c>
    </row>
    <row r="1046">
      <c r="Y1046" s="13">
        <f>IF($E1046="","",IF(COUNTIF($E$2:$E1046,$E1046)=1,1,0))</f>
        <v/>
      </c>
      <c r="Z1046" s="13">
        <f>IF($E1046="","",IF(COUNTIF($E$2:$E$5001,$E1046)&gt;1,1,0))</f>
        <v/>
      </c>
    </row>
    <row r="1047">
      <c r="Y1047" s="13">
        <f>IF($E1047="","",IF(COUNTIF($E$2:$E1047,$E1047)=1,1,0))</f>
        <v/>
      </c>
      <c r="Z1047" s="13">
        <f>IF($E1047="","",IF(COUNTIF($E$2:$E$5001,$E1047)&gt;1,1,0))</f>
        <v/>
      </c>
    </row>
    <row r="1048">
      <c r="Y1048" s="13">
        <f>IF($E1048="","",IF(COUNTIF($E$2:$E1048,$E1048)=1,1,0))</f>
        <v/>
      </c>
      <c r="Z1048" s="13">
        <f>IF($E1048="","",IF(COUNTIF($E$2:$E$5001,$E1048)&gt;1,1,0))</f>
        <v/>
      </c>
    </row>
    <row r="1049">
      <c r="Y1049" s="13">
        <f>IF($E1049="","",IF(COUNTIF($E$2:$E1049,$E1049)=1,1,0))</f>
        <v/>
      </c>
      <c r="Z1049" s="13">
        <f>IF($E1049="","",IF(COUNTIF($E$2:$E$5001,$E1049)&gt;1,1,0))</f>
        <v/>
      </c>
    </row>
    <row r="1050">
      <c r="Y1050" s="13">
        <f>IF($E1050="","",IF(COUNTIF($E$2:$E1050,$E1050)=1,1,0))</f>
        <v/>
      </c>
      <c r="Z1050" s="13">
        <f>IF($E1050="","",IF(COUNTIF($E$2:$E$5001,$E1050)&gt;1,1,0))</f>
        <v/>
      </c>
    </row>
    <row r="1051">
      <c r="Y1051" s="13">
        <f>IF($E1051="","",IF(COUNTIF($E$2:$E1051,$E1051)=1,1,0))</f>
        <v/>
      </c>
      <c r="Z1051" s="13">
        <f>IF($E1051="","",IF(COUNTIF($E$2:$E$5001,$E1051)&gt;1,1,0))</f>
        <v/>
      </c>
    </row>
    <row r="1052">
      <c r="Y1052" s="13">
        <f>IF($E1052="","",IF(COUNTIF($E$2:$E1052,$E1052)=1,1,0))</f>
        <v/>
      </c>
      <c r="Z1052" s="13">
        <f>IF($E1052="","",IF(COUNTIF($E$2:$E$5001,$E1052)&gt;1,1,0))</f>
        <v/>
      </c>
    </row>
    <row r="1053">
      <c r="Y1053" s="13">
        <f>IF($E1053="","",IF(COUNTIF($E$2:$E1053,$E1053)=1,1,0))</f>
        <v/>
      </c>
      <c r="Z1053" s="13">
        <f>IF($E1053="","",IF(COUNTIF($E$2:$E$5001,$E1053)&gt;1,1,0))</f>
        <v/>
      </c>
    </row>
    <row r="1054">
      <c r="Y1054" s="13">
        <f>IF($E1054="","",IF(COUNTIF($E$2:$E1054,$E1054)=1,1,0))</f>
        <v/>
      </c>
      <c r="Z1054" s="13">
        <f>IF($E1054="","",IF(COUNTIF($E$2:$E$5001,$E1054)&gt;1,1,0))</f>
        <v/>
      </c>
    </row>
    <row r="1055">
      <c r="Y1055" s="13">
        <f>IF($E1055="","",IF(COUNTIF($E$2:$E1055,$E1055)=1,1,0))</f>
        <v/>
      </c>
      <c r="Z1055" s="13">
        <f>IF($E1055="","",IF(COUNTIF($E$2:$E$5001,$E1055)&gt;1,1,0))</f>
        <v/>
      </c>
    </row>
    <row r="1056">
      <c r="Y1056" s="13">
        <f>IF($E1056="","",IF(COUNTIF($E$2:$E1056,$E1056)=1,1,0))</f>
        <v/>
      </c>
      <c r="Z1056" s="13">
        <f>IF($E1056="","",IF(COUNTIF($E$2:$E$5001,$E1056)&gt;1,1,0))</f>
        <v/>
      </c>
    </row>
    <row r="1057">
      <c r="Y1057" s="13">
        <f>IF($E1057="","",IF(COUNTIF($E$2:$E1057,$E1057)=1,1,0))</f>
        <v/>
      </c>
      <c r="Z1057" s="13">
        <f>IF($E1057="","",IF(COUNTIF($E$2:$E$5001,$E1057)&gt;1,1,0))</f>
        <v/>
      </c>
    </row>
    <row r="1058">
      <c r="Y1058" s="13">
        <f>IF($E1058="","",IF(COUNTIF($E$2:$E1058,$E1058)=1,1,0))</f>
        <v/>
      </c>
      <c r="Z1058" s="13">
        <f>IF($E1058="","",IF(COUNTIF($E$2:$E$5001,$E1058)&gt;1,1,0))</f>
        <v/>
      </c>
    </row>
    <row r="1059">
      <c r="Y1059" s="13">
        <f>IF($E1059="","",IF(COUNTIF($E$2:$E1059,$E1059)=1,1,0))</f>
        <v/>
      </c>
      <c r="Z1059" s="13">
        <f>IF($E1059="","",IF(COUNTIF($E$2:$E$5001,$E1059)&gt;1,1,0))</f>
        <v/>
      </c>
    </row>
    <row r="1060">
      <c r="Y1060" s="13">
        <f>IF($E1060="","",IF(COUNTIF($E$2:$E1060,$E1060)=1,1,0))</f>
        <v/>
      </c>
      <c r="Z1060" s="13">
        <f>IF($E1060="","",IF(COUNTIF($E$2:$E$5001,$E1060)&gt;1,1,0))</f>
        <v/>
      </c>
    </row>
    <row r="1061">
      <c r="Y1061" s="13">
        <f>IF($E1061="","",IF(COUNTIF($E$2:$E1061,$E1061)=1,1,0))</f>
        <v/>
      </c>
      <c r="Z1061" s="13">
        <f>IF($E1061="","",IF(COUNTIF($E$2:$E$5001,$E1061)&gt;1,1,0))</f>
        <v/>
      </c>
    </row>
    <row r="1062">
      <c r="Y1062" s="13">
        <f>IF($E1062="","",IF(COUNTIF($E$2:$E1062,$E1062)=1,1,0))</f>
        <v/>
      </c>
      <c r="Z1062" s="13">
        <f>IF($E1062="","",IF(COUNTIF($E$2:$E$5001,$E1062)&gt;1,1,0))</f>
        <v/>
      </c>
    </row>
    <row r="1063">
      <c r="Y1063" s="13">
        <f>IF($E1063="","",IF(COUNTIF($E$2:$E1063,$E1063)=1,1,0))</f>
        <v/>
      </c>
      <c r="Z1063" s="13">
        <f>IF($E1063="","",IF(COUNTIF($E$2:$E$5001,$E1063)&gt;1,1,0))</f>
        <v/>
      </c>
    </row>
    <row r="1064">
      <c r="Y1064" s="13">
        <f>IF($E1064="","",IF(COUNTIF($E$2:$E1064,$E1064)=1,1,0))</f>
        <v/>
      </c>
      <c r="Z1064" s="13">
        <f>IF($E1064="","",IF(COUNTIF($E$2:$E$5001,$E1064)&gt;1,1,0))</f>
        <v/>
      </c>
    </row>
    <row r="1065">
      <c r="Y1065" s="13">
        <f>IF($E1065="","",IF(COUNTIF($E$2:$E1065,$E1065)=1,1,0))</f>
        <v/>
      </c>
      <c r="Z1065" s="13">
        <f>IF($E1065="","",IF(COUNTIF($E$2:$E$5001,$E1065)&gt;1,1,0))</f>
        <v/>
      </c>
    </row>
    <row r="1066">
      <c r="Y1066" s="13">
        <f>IF($E1066="","",IF(COUNTIF($E$2:$E1066,$E1066)=1,1,0))</f>
        <v/>
      </c>
      <c r="Z1066" s="13">
        <f>IF($E1066="","",IF(COUNTIF($E$2:$E$5001,$E1066)&gt;1,1,0))</f>
        <v/>
      </c>
    </row>
    <row r="1067">
      <c r="Y1067" s="13">
        <f>IF($E1067="","",IF(COUNTIF($E$2:$E1067,$E1067)=1,1,0))</f>
        <v/>
      </c>
      <c r="Z1067" s="13">
        <f>IF($E1067="","",IF(COUNTIF($E$2:$E$5001,$E1067)&gt;1,1,0))</f>
        <v/>
      </c>
    </row>
    <row r="1068">
      <c r="Y1068" s="13">
        <f>IF($E1068="","",IF(COUNTIF($E$2:$E1068,$E1068)=1,1,0))</f>
        <v/>
      </c>
      <c r="Z1068" s="13">
        <f>IF($E1068="","",IF(COUNTIF($E$2:$E$5001,$E1068)&gt;1,1,0))</f>
        <v/>
      </c>
    </row>
    <row r="1069">
      <c r="Y1069" s="13">
        <f>IF($E1069="","",IF(COUNTIF($E$2:$E1069,$E1069)=1,1,0))</f>
        <v/>
      </c>
      <c r="Z1069" s="13">
        <f>IF($E1069="","",IF(COUNTIF($E$2:$E$5001,$E1069)&gt;1,1,0))</f>
        <v/>
      </c>
    </row>
    <row r="1070">
      <c r="Y1070" s="13">
        <f>IF($E1070="","",IF(COUNTIF($E$2:$E1070,$E1070)=1,1,0))</f>
        <v/>
      </c>
      <c r="Z1070" s="13">
        <f>IF($E1070="","",IF(COUNTIF($E$2:$E$5001,$E1070)&gt;1,1,0))</f>
        <v/>
      </c>
    </row>
    <row r="1071">
      <c r="Y1071" s="13">
        <f>IF($E1071="","",IF(COUNTIF($E$2:$E1071,$E1071)=1,1,0))</f>
        <v/>
      </c>
      <c r="Z1071" s="13">
        <f>IF($E1071="","",IF(COUNTIF($E$2:$E$5001,$E1071)&gt;1,1,0))</f>
        <v/>
      </c>
    </row>
    <row r="1072">
      <c r="Y1072" s="13">
        <f>IF($E1072="","",IF(COUNTIF($E$2:$E1072,$E1072)=1,1,0))</f>
        <v/>
      </c>
      <c r="Z1072" s="13">
        <f>IF($E1072="","",IF(COUNTIF($E$2:$E$5001,$E1072)&gt;1,1,0))</f>
        <v/>
      </c>
    </row>
    <row r="1073">
      <c r="Y1073" s="13">
        <f>IF($E1073="","",IF(COUNTIF($E$2:$E1073,$E1073)=1,1,0))</f>
        <v/>
      </c>
      <c r="Z1073" s="13">
        <f>IF($E1073="","",IF(COUNTIF($E$2:$E$5001,$E1073)&gt;1,1,0))</f>
        <v/>
      </c>
    </row>
    <row r="1074">
      <c r="Y1074" s="13">
        <f>IF($E1074="","",IF(COUNTIF($E$2:$E1074,$E1074)=1,1,0))</f>
        <v/>
      </c>
      <c r="Z1074" s="13">
        <f>IF($E1074="","",IF(COUNTIF($E$2:$E$5001,$E1074)&gt;1,1,0))</f>
        <v/>
      </c>
    </row>
    <row r="1075">
      <c r="Y1075" s="13">
        <f>IF($E1075="","",IF(COUNTIF($E$2:$E1075,$E1075)=1,1,0))</f>
        <v/>
      </c>
      <c r="Z1075" s="13">
        <f>IF($E1075="","",IF(COUNTIF($E$2:$E$5001,$E1075)&gt;1,1,0))</f>
        <v/>
      </c>
    </row>
    <row r="1076">
      <c r="Y1076" s="13">
        <f>IF($E1076="","",IF(COUNTIF($E$2:$E1076,$E1076)=1,1,0))</f>
        <v/>
      </c>
      <c r="Z1076" s="13">
        <f>IF($E1076="","",IF(COUNTIF($E$2:$E$5001,$E1076)&gt;1,1,0))</f>
        <v/>
      </c>
    </row>
    <row r="1077">
      <c r="Y1077" s="13">
        <f>IF($E1077="","",IF(COUNTIF($E$2:$E1077,$E1077)=1,1,0))</f>
        <v/>
      </c>
      <c r="Z1077" s="13">
        <f>IF($E1077="","",IF(COUNTIF($E$2:$E$5001,$E1077)&gt;1,1,0))</f>
        <v/>
      </c>
    </row>
    <row r="1078">
      <c r="Y1078" s="13">
        <f>IF($E1078="","",IF(COUNTIF($E$2:$E1078,$E1078)=1,1,0))</f>
        <v/>
      </c>
      <c r="Z1078" s="13">
        <f>IF($E1078="","",IF(COUNTIF($E$2:$E$5001,$E1078)&gt;1,1,0))</f>
        <v/>
      </c>
    </row>
    <row r="1079">
      <c r="Y1079" s="13">
        <f>IF($E1079="","",IF(COUNTIF($E$2:$E1079,$E1079)=1,1,0))</f>
        <v/>
      </c>
      <c r="Z1079" s="13">
        <f>IF($E1079="","",IF(COUNTIF($E$2:$E$5001,$E1079)&gt;1,1,0))</f>
        <v/>
      </c>
    </row>
    <row r="1080">
      <c r="Y1080" s="13">
        <f>IF($E1080="","",IF(COUNTIF($E$2:$E1080,$E1080)=1,1,0))</f>
        <v/>
      </c>
      <c r="Z1080" s="13">
        <f>IF($E1080="","",IF(COUNTIF($E$2:$E$5001,$E1080)&gt;1,1,0))</f>
        <v/>
      </c>
    </row>
    <row r="1081">
      <c r="Y1081" s="13">
        <f>IF($E1081="","",IF(COUNTIF($E$2:$E1081,$E1081)=1,1,0))</f>
        <v/>
      </c>
      <c r="Z1081" s="13">
        <f>IF($E1081="","",IF(COUNTIF($E$2:$E$5001,$E1081)&gt;1,1,0))</f>
        <v/>
      </c>
    </row>
    <row r="1082">
      <c r="Y1082" s="13">
        <f>IF($E1082="","",IF(COUNTIF($E$2:$E1082,$E1082)=1,1,0))</f>
        <v/>
      </c>
      <c r="Z1082" s="13">
        <f>IF($E1082="","",IF(COUNTIF($E$2:$E$5001,$E1082)&gt;1,1,0))</f>
        <v/>
      </c>
    </row>
    <row r="1083">
      <c r="Y1083" s="13">
        <f>IF($E1083="","",IF(COUNTIF($E$2:$E1083,$E1083)=1,1,0))</f>
        <v/>
      </c>
      <c r="Z1083" s="13">
        <f>IF($E1083="","",IF(COUNTIF($E$2:$E$5001,$E1083)&gt;1,1,0))</f>
        <v/>
      </c>
    </row>
    <row r="1084">
      <c r="Y1084" s="13">
        <f>IF($E1084="","",IF(COUNTIF($E$2:$E1084,$E1084)=1,1,0))</f>
        <v/>
      </c>
      <c r="Z1084" s="13">
        <f>IF($E1084="","",IF(COUNTIF($E$2:$E$5001,$E1084)&gt;1,1,0))</f>
        <v/>
      </c>
    </row>
    <row r="1085">
      <c r="Y1085" s="13">
        <f>IF($E1085="","",IF(COUNTIF($E$2:$E1085,$E1085)=1,1,0))</f>
        <v/>
      </c>
      <c r="Z1085" s="13">
        <f>IF($E1085="","",IF(COUNTIF($E$2:$E$5001,$E1085)&gt;1,1,0))</f>
        <v/>
      </c>
    </row>
    <row r="1086">
      <c r="Y1086" s="13">
        <f>IF($E1086="","",IF(COUNTIF($E$2:$E1086,$E1086)=1,1,0))</f>
        <v/>
      </c>
      <c r="Z1086" s="13">
        <f>IF($E1086="","",IF(COUNTIF($E$2:$E$5001,$E1086)&gt;1,1,0))</f>
        <v/>
      </c>
    </row>
    <row r="1087">
      <c r="Y1087" s="13">
        <f>IF($E1087="","",IF(COUNTIF($E$2:$E1087,$E1087)=1,1,0))</f>
        <v/>
      </c>
      <c r="Z1087" s="13">
        <f>IF($E1087="","",IF(COUNTIF($E$2:$E$5001,$E1087)&gt;1,1,0))</f>
        <v/>
      </c>
    </row>
    <row r="1088">
      <c r="Y1088" s="13">
        <f>IF($E1088="","",IF(COUNTIF($E$2:$E1088,$E1088)=1,1,0))</f>
        <v/>
      </c>
      <c r="Z1088" s="13">
        <f>IF($E1088="","",IF(COUNTIF($E$2:$E$5001,$E1088)&gt;1,1,0))</f>
        <v/>
      </c>
    </row>
    <row r="1089">
      <c r="Y1089" s="13">
        <f>IF($E1089="","",IF(COUNTIF($E$2:$E1089,$E1089)=1,1,0))</f>
        <v/>
      </c>
      <c r="Z1089" s="13">
        <f>IF($E1089="","",IF(COUNTIF($E$2:$E$5001,$E1089)&gt;1,1,0))</f>
        <v/>
      </c>
    </row>
    <row r="1090">
      <c r="Y1090" s="13">
        <f>IF($E1090="","",IF(COUNTIF($E$2:$E1090,$E1090)=1,1,0))</f>
        <v/>
      </c>
      <c r="Z1090" s="13">
        <f>IF($E1090="","",IF(COUNTIF($E$2:$E$5001,$E1090)&gt;1,1,0))</f>
        <v/>
      </c>
    </row>
    <row r="1091">
      <c r="Y1091" s="13">
        <f>IF($E1091="","",IF(COUNTIF($E$2:$E1091,$E1091)=1,1,0))</f>
        <v/>
      </c>
      <c r="Z1091" s="13">
        <f>IF($E1091="","",IF(COUNTIF($E$2:$E$5001,$E1091)&gt;1,1,0))</f>
        <v/>
      </c>
    </row>
    <row r="1092">
      <c r="Y1092" s="13">
        <f>IF($E1092="","",IF(COUNTIF($E$2:$E1092,$E1092)=1,1,0))</f>
        <v/>
      </c>
      <c r="Z1092" s="13">
        <f>IF($E1092="","",IF(COUNTIF($E$2:$E$5001,$E1092)&gt;1,1,0))</f>
        <v/>
      </c>
    </row>
    <row r="1093">
      <c r="Y1093" s="13">
        <f>IF($E1093="","",IF(COUNTIF($E$2:$E1093,$E1093)=1,1,0))</f>
        <v/>
      </c>
      <c r="Z1093" s="13">
        <f>IF($E1093="","",IF(COUNTIF($E$2:$E$5001,$E1093)&gt;1,1,0))</f>
        <v/>
      </c>
    </row>
    <row r="1094">
      <c r="Y1094" s="13">
        <f>IF($E1094="","",IF(COUNTIF($E$2:$E1094,$E1094)=1,1,0))</f>
        <v/>
      </c>
      <c r="Z1094" s="13">
        <f>IF($E1094="","",IF(COUNTIF($E$2:$E$5001,$E1094)&gt;1,1,0))</f>
        <v/>
      </c>
    </row>
    <row r="1095">
      <c r="Y1095" s="13">
        <f>IF($E1095="","",IF(COUNTIF($E$2:$E1095,$E1095)=1,1,0))</f>
        <v/>
      </c>
      <c r="Z1095" s="13">
        <f>IF($E1095="","",IF(COUNTIF($E$2:$E$5001,$E1095)&gt;1,1,0))</f>
        <v/>
      </c>
    </row>
    <row r="1096">
      <c r="Y1096" s="13">
        <f>IF($E1096="","",IF(COUNTIF($E$2:$E1096,$E1096)=1,1,0))</f>
        <v/>
      </c>
      <c r="Z1096" s="13">
        <f>IF($E1096="","",IF(COUNTIF($E$2:$E$5001,$E1096)&gt;1,1,0))</f>
        <v/>
      </c>
    </row>
    <row r="1097">
      <c r="Y1097" s="13">
        <f>IF($E1097="","",IF(COUNTIF($E$2:$E1097,$E1097)=1,1,0))</f>
        <v/>
      </c>
      <c r="Z1097" s="13">
        <f>IF($E1097="","",IF(COUNTIF($E$2:$E$5001,$E1097)&gt;1,1,0))</f>
        <v/>
      </c>
    </row>
    <row r="1098">
      <c r="Y1098" s="13">
        <f>IF($E1098="","",IF(COUNTIF($E$2:$E1098,$E1098)=1,1,0))</f>
        <v/>
      </c>
      <c r="Z1098" s="13">
        <f>IF($E1098="","",IF(COUNTIF($E$2:$E$5001,$E1098)&gt;1,1,0))</f>
        <v/>
      </c>
    </row>
    <row r="1099">
      <c r="Y1099" s="13">
        <f>IF($E1099="","",IF(COUNTIF($E$2:$E1099,$E1099)=1,1,0))</f>
        <v/>
      </c>
      <c r="Z1099" s="13">
        <f>IF($E1099="","",IF(COUNTIF($E$2:$E$5001,$E1099)&gt;1,1,0))</f>
        <v/>
      </c>
    </row>
    <row r="1100">
      <c r="Y1100" s="13">
        <f>IF($E1100="","",IF(COUNTIF($E$2:$E1100,$E1100)=1,1,0))</f>
        <v/>
      </c>
      <c r="Z1100" s="13">
        <f>IF($E1100="","",IF(COUNTIF($E$2:$E$5001,$E1100)&gt;1,1,0))</f>
        <v/>
      </c>
    </row>
    <row r="1101">
      <c r="Y1101" s="13">
        <f>IF($E1101="","",IF(COUNTIF($E$2:$E1101,$E1101)=1,1,0))</f>
        <v/>
      </c>
      <c r="Z1101" s="13">
        <f>IF($E1101="","",IF(COUNTIF($E$2:$E$5001,$E1101)&gt;1,1,0))</f>
        <v/>
      </c>
    </row>
    <row r="1102">
      <c r="Y1102" s="13">
        <f>IF($E1102="","",IF(COUNTIF($E$2:$E1102,$E1102)=1,1,0))</f>
        <v/>
      </c>
      <c r="Z1102" s="13">
        <f>IF($E1102="","",IF(COUNTIF($E$2:$E$5001,$E1102)&gt;1,1,0))</f>
        <v/>
      </c>
    </row>
    <row r="1103">
      <c r="Y1103" s="13">
        <f>IF($E1103="","",IF(COUNTIF($E$2:$E1103,$E1103)=1,1,0))</f>
        <v/>
      </c>
      <c r="Z1103" s="13">
        <f>IF($E1103="","",IF(COUNTIF($E$2:$E$5001,$E1103)&gt;1,1,0))</f>
        <v/>
      </c>
    </row>
    <row r="1104">
      <c r="Y1104" s="13">
        <f>IF($E1104="","",IF(COUNTIF($E$2:$E1104,$E1104)=1,1,0))</f>
        <v/>
      </c>
      <c r="Z1104" s="13">
        <f>IF($E1104="","",IF(COUNTIF($E$2:$E$5001,$E1104)&gt;1,1,0))</f>
        <v/>
      </c>
    </row>
    <row r="1105">
      <c r="Y1105" s="13">
        <f>IF($E1105="","",IF(COUNTIF($E$2:$E1105,$E1105)=1,1,0))</f>
        <v/>
      </c>
      <c r="Z1105" s="13">
        <f>IF($E1105="","",IF(COUNTIF($E$2:$E$5001,$E1105)&gt;1,1,0))</f>
        <v/>
      </c>
    </row>
    <row r="1106">
      <c r="Y1106" s="13">
        <f>IF($E1106="","",IF(COUNTIF($E$2:$E1106,$E1106)=1,1,0))</f>
        <v/>
      </c>
      <c r="Z1106" s="13">
        <f>IF($E1106="","",IF(COUNTIF($E$2:$E$5001,$E1106)&gt;1,1,0))</f>
        <v/>
      </c>
    </row>
    <row r="1107">
      <c r="Y1107" s="13">
        <f>IF($E1107="","",IF(COUNTIF($E$2:$E1107,$E1107)=1,1,0))</f>
        <v/>
      </c>
      <c r="Z1107" s="13">
        <f>IF($E1107="","",IF(COUNTIF($E$2:$E$5001,$E1107)&gt;1,1,0))</f>
        <v/>
      </c>
    </row>
    <row r="1108">
      <c r="Y1108" s="13">
        <f>IF($E1108="","",IF(COUNTIF($E$2:$E1108,$E1108)=1,1,0))</f>
        <v/>
      </c>
      <c r="Z1108" s="13">
        <f>IF($E1108="","",IF(COUNTIF($E$2:$E$5001,$E1108)&gt;1,1,0))</f>
        <v/>
      </c>
    </row>
    <row r="1109">
      <c r="Y1109" s="13">
        <f>IF($E1109="","",IF(COUNTIF($E$2:$E1109,$E1109)=1,1,0))</f>
        <v/>
      </c>
      <c r="Z1109" s="13">
        <f>IF($E1109="","",IF(COUNTIF($E$2:$E$5001,$E1109)&gt;1,1,0))</f>
        <v/>
      </c>
    </row>
    <row r="1110">
      <c r="Y1110" s="13">
        <f>IF($E1110="","",IF(COUNTIF($E$2:$E1110,$E1110)=1,1,0))</f>
        <v/>
      </c>
      <c r="Z1110" s="13">
        <f>IF($E1110="","",IF(COUNTIF($E$2:$E$5001,$E1110)&gt;1,1,0))</f>
        <v/>
      </c>
    </row>
    <row r="1111">
      <c r="Y1111" s="13">
        <f>IF($E1111="","",IF(COUNTIF($E$2:$E1111,$E1111)=1,1,0))</f>
        <v/>
      </c>
      <c r="Z1111" s="13">
        <f>IF($E1111="","",IF(COUNTIF($E$2:$E$5001,$E1111)&gt;1,1,0))</f>
        <v/>
      </c>
    </row>
    <row r="1112">
      <c r="Y1112" s="13">
        <f>IF($E1112="","",IF(COUNTIF($E$2:$E1112,$E1112)=1,1,0))</f>
        <v/>
      </c>
      <c r="Z1112" s="13">
        <f>IF($E1112="","",IF(COUNTIF($E$2:$E$5001,$E1112)&gt;1,1,0))</f>
        <v/>
      </c>
    </row>
    <row r="1113">
      <c r="Y1113" s="13">
        <f>IF($E1113="","",IF(COUNTIF($E$2:$E1113,$E1113)=1,1,0))</f>
        <v/>
      </c>
      <c r="Z1113" s="13">
        <f>IF($E1113="","",IF(COUNTIF($E$2:$E$5001,$E1113)&gt;1,1,0))</f>
        <v/>
      </c>
    </row>
    <row r="1114">
      <c r="Y1114" s="13">
        <f>IF($E1114="","",IF(COUNTIF($E$2:$E1114,$E1114)=1,1,0))</f>
        <v/>
      </c>
      <c r="Z1114" s="13">
        <f>IF($E1114="","",IF(COUNTIF($E$2:$E$5001,$E1114)&gt;1,1,0))</f>
        <v/>
      </c>
    </row>
    <row r="1115">
      <c r="Y1115" s="13">
        <f>IF($E1115="","",IF(COUNTIF($E$2:$E1115,$E1115)=1,1,0))</f>
        <v/>
      </c>
      <c r="Z1115" s="13">
        <f>IF($E1115="","",IF(COUNTIF($E$2:$E$5001,$E1115)&gt;1,1,0))</f>
        <v/>
      </c>
    </row>
    <row r="1116">
      <c r="Y1116" s="13">
        <f>IF($E1116="","",IF(COUNTIF($E$2:$E1116,$E1116)=1,1,0))</f>
        <v/>
      </c>
      <c r="Z1116" s="13">
        <f>IF($E1116="","",IF(COUNTIF($E$2:$E$5001,$E1116)&gt;1,1,0))</f>
        <v/>
      </c>
    </row>
    <row r="1117">
      <c r="Y1117" s="13">
        <f>IF($E1117="","",IF(COUNTIF($E$2:$E1117,$E1117)=1,1,0))</f>
        <v/>
      </c>
      <c r="Z1117" s="13">
        <f>IF($E1117="","",IF(COUNTIF($E$2:$E$5001,$E1117)&gt;1,1,0))</f>
        <v/>
      </c>
    </row>
    <row r="1118">
      <c r="Y1118" s="13">
        <f>IF($E1118="","",IF(COUNTIF($E$2:$E1118,$E1118)=1,1,0))</f>
        <v/>
      </c>
      <c r="Z1118" s="13">
        <f>IF($E1118="","",IF(COUNTIF($E$2:$E$5001,$E1118)&gt;1,1,0))</f>
        <v/>
      </c>
    </row>
    <row r="1119">
      <c r="Y1119" s="13">
        <f>IF($E1119="","",IF(COUNTIF($E$2:$E1119,$E1119)=1,1,0))</f>
        <v/>
      </c>
      <c r="Z1119" s="13">
        <f>IF($E1119="","",IF(COUNTIF($E$2:$E$5001,$E1119)&gt;1,1,0))</f>
        <v/>
      </c>
    </row>
    <row r="1120">
      <c r="Y1120" s="13">
        <f>IF($E1120="","",IF(COUNTIF($E$2:$E1120,$E1120)=1,1,0))</f>
        <v/>
      </c>
      <c r="Z1120" s="13">
        <f>IF($E1120="","",IF(COUNTIF($E$2:$E$5001,$E1120)&gt;1,1,0))</f>
        <v/>
      </c>
    </row>
    <row r="1121">
      <c r="Y1121" s="13">
        <f>IF($E1121="","",IF(COUNTIF($E$2:$E1121,$E1121)=1,1,0))</f>
        <v/>
      </c>
      <c r="Z1121" s="13">
        <f>IF($E1121="","",IF(COUNTIF($E$2:$E$5001,$E1121)&gt;1,1,0))</f>
        <v/>
      </c>
    </row>
    <row r="1122">
      <c r="Y1122" s="13">
        <f>IF($E1122="","",IF(COUNTIF($E$2:$E1122,$E1122)=1,1,0))</f>
        <v/>
      </c>
      <c r="Z1122" s="13">
        <f>IF($E1122="","",IF(COUNTIF($E$2:$E$5001,$E1122)&gt;1,1,0))</f>
        <v/>
      </c>
    </row>
    <row r="1123">
      <c r="Y1123" s="13">
        <f>IF($E1123="","",IF(COUNTIF($E$2:$E1123,$E1123)=1,1,0))</f>
        <v/>
      </c>
      <c r="Z1123" s="13">
        <f>IF($E1123="","",IF(COUNTIF($E$2:$E$5001,$E1123)&gt;1,1,0))</f>
        <v/>
      </c>
    </row>
    <row r="1124">
      <c r="Y1124" s="13">
        <f>IF($E1124="","",IF(COUNTIF($E$2:$E1124,$E1124)=1,1,0))</f>
        <v/>
      </c>
      <c r="Z1124" s="13">
        <f>IF($E1124="","",IF(COUNTIF($E$2:$E$5001,$E1124)&gt;1,1,0))</f>
        <v/>
      </c>
    </row>
    <row r="1125">
      <c r="Y1125" s="13">
        <f>IF($E1125="","",IF(COUNTIF($E$2:$E1125,$E1125)=1,1,0))</f>
        <v/>
      </c>
      <c r="Z1125" s="13">
        <f>IF($E1125="","",IF(COUNTIF($E$2:$E$5001,$E1125)&gt;1,1,0))</f>
        <v/>
      </c>
    </row>
    <row r="1126">
      <c r="Y1126" s="13">
        <f>IF($E1126="","",IF(COUNTIF($E$2:$E1126,$E1126)=1,1,0))</f>
        <v/>
      </c>
      <c r="Z1126" s="13">
        <f>IF($E1126="","",IF(COUNTIF($E$2:$E$5001,$E1126)&gt;1,1,0))</f>
        <v/>
      </c>
    </row>
    <row r="1127">
      <c r="Y1127" s="13">
        <f>IF($E1127="","",IF(COUNTIF($E$2:$E1127,$E1127)=1,1,0))</f>
        <v/>
      </c>
      <c r="Z1127" s="13">
        <f>IF($E1127="","",IF(COUNTIF($E$2:$E$5001,$E1127)&gt;1,1,0))</f>
        <v/>
      </c>
    </row>
    <row r="1128">
      <c r="Y1128" s="13">
        <f>IF($E1128="","",IF(COUNTIF($E$2:$E1128,$E1128)=1,1,0))</f>
        <v/>
      </c>
      <c r="Z1128" s="13">
        <f>IF($E1128="","",IF(COUNTIF($E$2:$E$5001,$E1128)&gt;1,1,0))</f>
        <v/>
      </c>
    </row>
    <row r="1129">
      <c r="Y1129" s="13">
        <f>IF($E1129="","",IF(COUNTIF($E$2:$E1129,$E1129)=1,1,0))</f>
        <v/>
      </c>
      <c r="Z1129" s="13">
        <f>IF($E1129="","",IF(COUNTIF($E$2:$E$5001,$E1129)&gt;1,1,0))</f>
        <v/>
      </c>
    </row>
    <row r="1130">
      <c r="Y1130" s="13">
        <f>IF($E1130="","",IF(COUNTIF($E$2:$E1130,$E1130)=1,1,0))</f>
        <v/>
      </c>
      <c r="Z1130" s="13">
        <f>IF($E1130="","",IF(COUNTIF($E$2:$E$5001,$E1130)&gt;1,1,0))</f>
        <v/>
      </c>
    </row>
    <row r="1131">
      <c r="Y1131" s="13">
        <f>IF($E1131="","",IF(COUNTIF($E$2:$E1131,$E1131)=1,1,0))</f>
        <v/>
      </c>
      <c r="Z1131" s="13">
        <f>IF($E1131="","",IF(COUNTIF($E$2:$E$5001,$E1131)&gt;1,1,0))</f>
        <v/>
      </c>
    </row>
    <row r="1132">
      <c r="Y1132" s="13">
        <f>IF($E1132="","",IF(COUNTIF($E$2:$E1132,$E1132)=1,1,0))</f>
        <v/>
      </c>
      <c r="Z1132" s="13">
        <f>IF($E1132="","",IF(COUNTIF($E$2:$E$5001,$E1132)&gt;1,1,0))</f>
        <v/>
      </c>
    </row>
    <row r="1133">
      <c r="Y1133" s="13">
        <f>IF($E1133="","",IF(COUNTIF($E$2:$E1133,$E1133)=1,1,0))</f>
        <v/>
      </c>
      <c r="Z1133" s="13">
        <f>IF($E1133="","",IF(COUNTIF($E$2:$E$5001,$E1133)&gt;1,1,0))</f>
        <v/>
      </c>
    </row>
    <row r="1134">
      <c r="Y1134" s="13">
        <f>IF($E1134="","",IF(COUNTIF($E$2:$E1134,$E1134)=1,1,0))</f>
        <v/>
      </c>
      <c r="Z1134" s="13">
        <f>IF($E1134="","",IF(COUNTIF($E$2:$E$5001,$E1134)&gt;1,1,0))</f>
        <v/>
      </c>
    </row>
    <row r="1135">
      <c r="Y1135" s="13">
        <f>IF($E1135="","",IF(COUNTIF($E$2:$E1135,$E1135)=1,1,0))</f>
        <v/>
      </c>
      <c r="Z1135" s="13">
        <f>IF($E1135="","",IF(COUNTIF($E$2:$E$5001,$E1135)&gt;1,1,0))</f>
        <v/>
      </c>
    </row>
    <row r="1136">
      <c r="Y1136" s="13">
        <f>IF($E1136="","",IF(COUNTIF($E$2:$E1136,$E1136)=1,1,0))</f>
        <v/>
      </c>
      <c r="Z1136" s="13">
        <f>IF($E1136="","",IF(COUNTIF($E$2:$E$5001,$E1136)&gt;1,1,0))</f>
        <v/>
      </c>
    </row>
    <row r="1137">
      <c r="Y1137" s="13">
        <f>IF($E1137="","",IF(COUNTIF($E$2:$E1137,$E1137)=1,1,0))</f>
        <v/>
      </c>
      <c r="Z1137" s="13">
        <f>IF($E1137="","",IF(COUNTIF($E$2:$E$5001,$E1137)&gt;1,1,0))</f>
        <v/>
      </c>
    </row>
    <row r="1138">
      <c r="Y1138" s="13">
        <f>IF($E1138="","",IF(COUNTIF($E$2:$E1138,$E1138)=1,1,0))</f>
        <v/>
      </c>
      <c r="Z1138" s="13">
        <f>IF($E1138="","",IF(COUNTIF($E$2:$E$5001,$E1138)&gt;1,1,0))</f>
        <v/>
      </c>
    </row>
    <row r="1139">
      <c r="Y1139" s="13">
        <f>IF($E1139="","",IF(COUNTIF($E$2:$E1139,$E1139)=1,1,0))</f>
        <v/>
      </c>
      <c r="Z1139" s="13">
        <f>IF($E1139="","",IF(COUNTIF($E$2:$E$5001,$E1139)&gt;1,1,0))</f>
        <v/>
      </c>
    </row>
    <row r="1140">
      <c r="Y1140" s="13">
        <f>IF($E1140="","",IF(COUNTIF($E$2:$E1140,$E1140)=1,1,0))</f>
        <v/>
      </c>
      <c r="Z1140" s="13">
        <f>IF($E1140="","",IF(COUNTIF($E$2:$E$5001,$E1140)&gt;1,1,0))</f>
        <v/>
      </c>
    </row>
    <row r="1141">
      <c r="Y1141" s="13">
        <f>IF($E1141="","",IF(COUNTIF($E$2:$E1141,$E1141)=1,1,0))</f>
        <v/>
      </c>
      <c r="Z1141" s="13">
        <f>IF($E1141="","",IF(COUNTIF($E$2:$E$5001,$E1141)&gt;1,1,0))</f>
        <v/>
      </c>
    </row>
    <row r="1142">
      <c r="Y1142" s="13">
        <f>IF($E1142="","",IF(COUNTIF($E$2:$E1142,$E1142)=1,1,0))</f>
        <v/>
      </c>
      <c r="Z1142" s="13">
        <f>IF($E1142="","",IF(COUNTIF($E$2:$E$5001,$E1142)&gt;1,1,0))</f>
        <v/>
      </c>
    </row>
    <row r="1143">
      <c r="Y1143" s="13">
        <f>IF($E1143="","",IF(COUNTIF($E$2:$E1143,$E1143)=1,1,0))</f>
        <v/>
      </c>
      <c r="Z1143" s="13">
        <f>IF($E1143="","",IF(COUNTIF($E$2:$E$5001,$E1143)&gt;1,1,0))</f>
        <v/>
      </c>
    </row>
    <row r="1144">
      <c r="Y1144" s="13">
        <f>IF($E1144="","",IF(COUNTIF($E$2:$E1144,$E1144)=1,1,0))</f>
        <v/>
      </c>
      <c r="Z1144" s="13">
        <f>IF($E1144="","",IF(COUNTIF($E$2:$E$5001,$E1144)&gt;1,1,0))</f>
        <v/>
      </c>
    </row>
    <row r="1145">
      <c r="Y1145" s="13">
        <f>IF($E1145="","",IF(COUNTIF($E$2:$E1145,$E1145)=1,1,0))</f>
        <v/>
      </c>
      <c r="Z1145" s="13">
        <f>IF($E1145="","",IF(COUNTIF($E$2:$E$5001,$E1145)&gt;1,1,0))</f>
        <v/>
      </c>
    </row>
    <row r="1146">
      <c r="Y1146" s="13">
        <f>IF($E1146="","",IF(COUNTIF($E$2:$E1146,$E1146)=1,1,0))</f>
        <v/>
      </c>
      <c r="Z1146" s="13">
        <f>IF($E1146="","",IF(COUNTIF($E$2:$E$5001,$E1146)&gt;1,1,0))</f>
        <v/>
      </c>
    </row>
    <row r="1147">
      <c r="Y1147" s="13">
        <f>IF($E1147="","",IF(COUNTIF($E$2:$E1147,$E1147)=1,1,0))</f>
        <v/>
      </c>
      <c r="Z1147" s="13">
        <f>IF($E1147="","",IF(COUNTIF($E$2:$E$5001,$E1147)&gt;1,1,0))</f>
        <v/>
      </c>
    </row>
    <row r="1148">
      <c r="Y1148" s="13">
        <f>IF($E1148="","",IF(COUNTIF($E$2:$E1148,$E1148)=1,1,0))</f>
        <v/>
      </c>
      <c r="Z1148" s="13">
        <f>IF($E1148="","",IF(COUNTIF($E$2:$E$5001,$E1148)&gt;1,1,0))</f>
        <v/>
      </c>
    </row>
    <row r="1149">
      <c r="Y1149" s="13">
        <f>IF($E1149="","",IF(COUNTIF($E$2:$E1149,$E1149)=1,1,0))</f>
        <v/>
      </c>
      <c r="Z1149" s="13">
        <f>IF($E1149="","",IF(COUNTIF($E$2:$E$5001,$E1149)&gt;1,1,0))</f>
        <v/>
      </c>
    </row>
    <row r="1150">
      <c r="Y1150" s="13">
        <f>IF($E1150="","",IF(COUNTIF($E$2:$E1150,$E1150)=1,1,0))</f>
        <v/>
      </c>
      <c r="Z1150" s="13">
        <f>IF($E1150="","",IF(COUNTIF($E$2:$E$5001,$E1150)&gt;1,1,0))</f>
        <v/>
      </c>
    </row>
    <row r="1151">
      <c r="Y1151" s="13">
        <f>IF($E1151="","",IF(COUNTIF($E$2:$E1151,$E1151)=1,1,0))</f>
        <v/>
      </c>
      <c r="Z1151" s="13">
        <f>IF($E1151="","",IF(COUNTIF($E$2:$E$5001,$E1151)&gt;1,1,0))</f>
        <v/>
      </c>
    </row>
    <row r="1152">
      <c r="Y1152" s="13">
        <f>IF($E1152="","",IF(COUNTIF($E$2:$E1152,$E1152)=1,1,0))</f>
        <v/>
      </c>
      <c r="Z1152" s="13">
        <f>IF($E1152="","",IF(COUNTIF($E$2:$E$5001,$E1152)&gt;1,1,0))</f>
        <v/>
      </c>
    </row>
    <row r="1153">
      <c r="Y1153" s="13">
        <f>IF($E1153="","",IF(COUNTIF($E$2:$E1153,$E1153)=1,1,0))</f>
        <v/>
      </c>
      <c r="Z1153" s="13">
        <f>IF($E1153="","",IF(COUNTIF($E$2:$E$5001,$E1153)&gt;1,1,0))</f>
        <v/>
      </c>
    </row>
    <row r="1154">
      <c r="Y1154" s="13">
        <f>IF($E1154="","",IF(COUNTIF($E$2:$E1154,$E1154)=1,1,0))</f>
        <v/>
      </c>
      <c r="Z1154" s="13">
        <f>IF($E1154="","",IF(COUNTIF($E$2:$E$5001,$E1154)&gt;1,1,0))</f>
        <v/>
      </c>
    </row>
    <row r="1155">
      <c r="Y1155" s="13">
        <f>IF($E1155="","",IF(COUNTIF($E$2:$E1155,$E1155)=1,1,0))</f>
        <v/>
      </c>
      <c r="Z1155" s="13">
        <f>IF($E1155="","",IF(COUNTIF($E$2:$E$5001,$E1155)&gt;1,1,0))</f>
        <v/>
      </c>
    </row>
    <row r="1156">
      <c r="Y1156" s="13">
        <f>IF($E1156="","",IF(COUNTIF($E$2:$E1156,$E1156)=1,1,0))</f>
        <v/>
      </c>
      <c r="Z1156" s="13">
        <f>IF($E1156="","",IF(COUNTIF($E$2:$E$5001,$E1156)&gt;1,1,0))</f>
        <v/>
      </c>
    </row>
    <row r="1157">
      <c r="Y1157" s="13">
        <f>IF($E1157="","",IF(COUNTIF($E$2:$E1157,$E1157)=1,1,0))</f>
        <v/>
      </c>
      <c r="Z1157" s="13">
        <f>IF($E1157="","",IF(COUNTIF($E$2:$E$5001,$E1157)&gt;1,1,0))</f>
        <v/>
      </c>
    </row>
    <row r="1158">
      <c r="Y1158" s="13">
        <f>IF($E1158="","",IF(COUNTIF($E$2:$E1158,$E1158)=1,1,0))</f>
        <v/>
      </c>
      <c r="Z1158" s="13">
        <f>IF($E1158="","",IF(COUNTIF($E$2:$E$5001,$E1158)&gt;1,1,0))</f>
        <v/>
      </c>
    </row>
    <row r="1159">
      <c r="Y1159" s="13">
        <f>IF($E1159="","",IF(COUNTIF($E$2:$E1159,$E1159)=1,1,0))</f>
        <v/>
      </c>
      <c r="Z1159" s="13">
        <f>IF($E1159="","",IF(COUNTIF($E$2:$E$5001,$E1159)&gt;1,1,0))</f>
        <v/>
      </c>
    </row>
    <row r="1160">
      <c r="Y1160" s="13">
        <f>IF($E1160="","",IF(COUNTIF($E$2:$E1160,$E1160)=1,1,0))</f>
        <v/>
      </c>
      <c r="Z1160" s="13">
        <f>IF($E1160="","",IF(COUNTIF($E$2:$E$5001,$E1160)&gt;1,1,0))</f>
        <v/>
      </c>
    </row>
    <row r="1161">
      <c r="Y1161" s="13">
        <f>IF($E1161="","",IF(COUNTIF($E$2:$E1161,$E1161)=1,1,0))</f>
        <v/>
      </c>
      <c r="Z1161" s="13">
        <f>IF($E1161="","",IF(COUNTIF($E$2:$E$5001,$E1161)&gt;1,1,0))</f>
        <v/>
      </c>
    </row>
    <row r="1162">
      <c r="Y1162" s="13">
        <f>IF($E1162="","",IF(COUNTIF($E$2:$E1162,$E1162)=1,1,0))</f>
        <v/>
      </c>
      <c r="Z1162" s="13">
        <f>IF($E1162="","",IF(COUNTIF($E$2:$E$5001,$E1162)&gt;1,1,0))</f>
        <v/>
      </c>
    </row>
    <row r="1163">
      <c r="Y1163" s="13">
        <f>IF($E1163="","",IF(COUNTIF($E$2:$E1163,$E1163)=1,1,0))</f>
        <v/>
      </c>
      <c r="Z1163" s="13">
        <f>IF($E1163="","",IF(COUNTIF($E$2:$E$5001,$E1163)&gt;1,1,0))</f>
        <v/>
      </c>
    </row>
    <row r="1164">
      <c r="Y1164" s="13">
        <f>IF($E1164="","",IF(COUNTIF($E$2:$E1164,$E1164)=1,1,0))</f>
        <v/>
      </c>
      <c r="Z1164" s="13">
        <f>IF($E1164="","",IF(COUNTIF($E$2:$E$5001,$E1164)&gt;1,1,0))</f>
        <v/>
      </c>
    </row>
    <row r="1165">
      <c r="Y1165" s="13">
        <f>IF($E1165="","",IF(COUNTIF($E$2:$E1165,$E1165)=1,1,0))</f>
        <v/>
      </c>
      <c r="Z1165" s="13">
        <f>IF($E1165="","",IF(COUNTIF($E$2:$E$5001,$E1165)&gt;1,1,0))</f>
        <v/>
      </c>
    </row>
    <row r="1166">
      <c r="Y1166" s="13">
        <f>IF($E1166="","",IF(COUNTIF($E$2:$E1166,$E1166)=1,1,0))</f>
        <v/>
      </c>
      <c r="Z1166" s="13">
        <f>IF($E1166="","",IF(COUNTIF($E$2:$E$5001,$E1166)&gt;1,1,0))</f>
        <v/>
      </c>
    </row>
    <row r="1167">
      <c r="Y1167" s="13">
        <f>IF($E1167="","",IF(COUNTIF($E$2:$E1167,$E1167)=1,1,0))</f>
        <v/>
      </c>
      <c r="Z1167" s="13">
        <f>IF($E1167="","",IF(COUNTIF($E$2:$E$5001,$E1167)&gt;1,1,0))</f>
        <v/>
      </c>
    </row>
    <row r="1168">
      <c r="Y1168" s="13">
        <f>IF($E1168="","",IF(COUNTIF($E$2:$E1168,$E1168)=1,1,0))</f>
        <v/>
      </c>
      <c r="Z1168" s="13">
        <f>IF($E1168="","",IF(COUNTIF($E$2:$E$5001,$E1168)&gt;1,1,0))</f>
        <v/>
      </c>
    </row>
    <row r="1169">
      <c r="Y1169" s="13">
        <f>IF($E1169="","",IF(COUNTIF($E$2:$E1169,$E1169)=1,1,0))</f>
        <v/>
      </c>
      <c r="Z1169" s="13">
        <f>IF($E1169="","",IF(COUNTIF($E$2:$E$5001,$E1169)&gt;1,1,0))</f>
        <v/>
      </c>
    </row>
    <row r="1170">
      <c r="Y1170" s="13">
        <f>IF($E1170="","",IF(COUNTIF($E$2:$E1170,$E1170)=1,1,0))</f>
        <v/>
      </c>
      <c r="Z1170" s="13">
        <f>IF($E1170="","",IF(COUNTIF($E$2:$E$5001,$E1170)&gt;1,1,0))</f>
        <v/>
      </c>
    </row>
    <row r="1171">
      <c r="Y1171" s="13">
        <f>IF($E1171="","",IF(COUNTIF($E$2:$E1171,$E1171)=1,1,0))</f>
        <v/>
      </c>
      <c r="Z1171" s="13">
        <f>IF($E1171="","",IF(COUNTIF($E$2:$E$5001,$E1171)&gt;1,1,0))</f>
        <v/>
      </c>
    </row>
    <row r="1172">
      <c r="Y1172" s="13">
        <f>IF($E1172="","",IF(COUNTIF($E$2:$E1172,$E1172)=1,1,0))</f>
        <v/>
      </c>
      <c r="Z1172" s="13">
        <f>IF($E1172="","",IF(COUNTIF($E$2:$E$5001,$E1172)&gt;1,1,0))</f>
        <v/>
      </c>
    </row>
    <row r="1173">
      <c r="Y1173" s="13">
        <f>IF($E1173="","",IF(COUNTIF($E$2:$E1173,$E1173)=1,1,0))</f>
        <v/>
      </c>
      <c r="Z1173" s="13">
        <f>IF($E1173="","",IF(COUNTIF($E$2:$E$5001,$E1173)&gt;1,1,0))</f>
        <v/>
      </c>
    </row>
    <row r="1174">
      <c r="Y1174" s="13">
        <f>IF($E1174="","",IF(COUNTIF($E$2:$E1174,$E1174)=1,1,0))</f>
        <v/>
      </c>
      <c r="Z1174" s="13">
        <f>IF($E1174="","",IF(COUNTIF($E$2:$E$5001,$E1174)&gt;1,1,0))</f>
        <v/>
      </c>
    </row>
    <row r="1175">
      <c r="Y1175" s="13">
        <f>IF($E1175="","",IF(COUNTIF($E$2:$E1175,$E1175)=1,1,0))</f>
        <v/>
      </c>
      <c r="Z1175" s="13">
        <f>IF($E1175="","",IF(COUNTIF($E$2:$E$5001,$E1175)&gt;1,1,0))</f>
        <v/>
      </c>
    </row>
    <row r="1176">
      <c r="Y1176" s="13">
        <f>IF($E1176="","",IF(COUNTIF($E$2:$E1176,$E1176)=1,1,0))</f>
        <v/>
      </c>
      <c r="Z1176" s="13">
        <f>IF($E1176="","",IF(COUNTIF($E$2:$E$5001,$E1176)&gt;1,1,0))</f>
        <v/>
      </c>
    </row>
    <row r="1177">
      <c r="Y1177" s="13">
        <f>IF($E1177="","",IF(COUNTIF($E$2:$E1177,$E1177)=1,1,0))</f>
        <v/>
      </c>
      <c r="Z1177" s="13">
        <f>IF($E1177="","",IF(COUNTIF($E$2:$E$5001,$E1177)&gt;1,1,0))</f>
        <v/>
      </c>
    </row>
    <row r="1178">
      <c r="Y1178" s="13">
        <f>IF($E1178="","",IF(COUNTIF($E$2:$E1178,$E1178)=1,1,0))</f>
        <v/>
      </c>
      <c r="Z1178" s="13">
        <f>IF($E1178="","",IF(COUNTIF($E$2:$E$5001,$E1178)&gt;1,1,0))</f>
        <v/>
      </c>
    </row>
    <row r="1179">
      <c r="Y1179" s="13">
        <f>IF($E1179="","",IF(COUNTIF($E$2:$E1179,$E1179)=1,1,0))</f>
        <v/>
      </c>
      <c r="Z1179" s="13">
        <f>IF($E1179="","",IF(COUNTIF($E$2:$E$5001,$E1179)&gt;1,1,0))</f>
        <v/>
      </c>
    </row>
    <row r="1180">
      <c r="Y1180" s="13">
        <f>IF($E1180="","",IF(COUNTIF($E$2:$E1180,$E1180)=1,1,0))</f>
        <v/>
      </c>
      <c r="Z1180" s="13">
        <f>IF($E1180="","",IF(COUNTIF($E$2:$E$5001,$E1180)&gt;1,1,0))</f>
        <v/>
      </c>
    </row>
    <row r="1181">
      <c r="Y1181" s="13">
        <f>IF($E1181="","",IF(COUNTIF($E$2:$E1181,$E1181)=1,1,0))</f>
        <v/>
      </c>
      <c r="Z1181" s="13">
        <f>IF($E1181="","",IF(COUNTIF($E$2:$E$5001,$E1181)&gt;1,1,0))</f>
        <v/>
      </c>
    </row>
    <row r="1182">
      <c r="Y1182" s="13">
        <f>IF($E1182="","",IF(COUNTIF($E$2:$E1182,$E1182)=1,1,0))</f>
        <v/>
      </c>
      <c r="Z1182" s="13">
        <f>IF($E1182="","",IF(COUNTIF($E$2:$E$5001,$E1182)&gt;1,1,0))</f>
        <v/>
      </c>
    </row>
    <row r="1183">
      <c r="Y1183" s="13">
        <f>IF($E1183="","",IF(COUNTIF($E$2:$E1183,$E1183)=1,1,0))</f>
        <v/>
      </c>
      <c r="Z1183" s="13">
        <f>IF($E1183="","",IF(COUNTIF($E$2:$E$5001,$E1183)&gt;1,1,0))</f>
        <v/>
      </c>
    </row>
    <row r="1184">
      <c r="Y1184" s="13">
        <f>IF($E1184="","",IF(COUNTIF($E$2:$E1184,$E1184)=1,1,0))</f>
        <v/>
      </c>
      <c r="Z1184" s="13">
        <f>IF($E1184="","",IF(COUNTIF($E$2:$E$5001,$E1184)&gt;1,1,0))</f>
        <v/>
      </c>
    </row>
    <row r="1185">
      <c r="Y1185" s="13">
        <f>IF($E1185="","",IF(COUNTIF($E$2:$E1185,$E1185)=1,1,0))</f>
        <v/>
      </c>
      <c r="Z1185" s="13">
        <f>IF($E1185="","",IF(COUNTIF($E$2:$E$5001,$E1185)&gt;1,1,0))</f>
        <v/>
      </c>
    </row>
    <row r="1186">
      <c r="Y1186" s="13">
        <f>IF($E1186="","",IF(COUNTIF($E$2:$E1186,$E1186)=1,1,0))</f>
        <v/>
      </c>
      <c r="Z1186" s="13">
        <f>IF($E1186="","",IF(COUNTIF($E$2:$E$5001,$E1186)&gt;1,1,0))</f>
        <v/>
      </c>
    </row>
    <row r="1187">
      <c r="Y1187" s="13">
        <f>IF($E1187="","",IF(COUNTIF($E$2:$E1187,$E1187)=1,1,0))</f>
        <v/>
      </c>
      <c r="Z1187" s="13">
        <f>IF($E1187="","",IF(COUNTIF($E$2:$E$5001,$E1187)&gt;1,1,0))</f>
        <v/>
      </c>
    </row>
    <row r="1188">
      <c r="Y1188" s="13">
        <f>IF($E1188="","",IF(COUNTIF($E$2:$E1188,$E1188)=1,1,0))</f>
        <v/>
      </c>
      <c r="Z1188" s="13">
        <f>IF($E1188="","",IF(COUNTIF($E$2:$E$5001,$E1188)&gt;1,1,0))</f>
        <v/>
      </c>
    </row>
    <row r="1189">
      <c r="Y1189" s="13">
        <f>IF($E1189="","",IF(COUNTIF($E$2:$E1189,$E1189)=1,1,0))</f>
        <v/>
      </c>
      <c r="Z1189" s="13">
        <f>IF($E1189="","",IF(COUNTIF($E$2:$E$5001,$E1189)&gt;1,1,0))</f>
        <v/>
      </c>
    </row>
    <row r="1190">
      <c r="Y1190" s="13">
        <f>IF($E1190="","",IF(COUNTIF($E$2:$E1190,$E1190)=1,1,0))</f>
        <v/>
      </c>
      <c r="Z1190" s="13">
        <f>IF($E1190="","",IF(COUNTIF($E$2:$E$5001,$E1190)&gt;1,1,0))</f>
        <v/>
      </c>
    </row>
    <row r="1191">
      <c r="Y1191" s="13">
        <f>IF($E1191="","",IF(COUNTIF($E$2:$E1191,$E1191)=1,1,0))</f>
        <v/>
      </c>
      <c r="Z1191" s="13">
        <f>IF($E1191="","",IF(COUNTIF($E$2:$E$5001,$E1191)&gt;1,1,0))</f>
        <v/>
      </c>
    </row>
    <row r="1192">
      <c r="Y1192" s="13">
        <f>IF($E1192="","",IF(COUNTIF($E$2:$E1192,$E1192)=1,1,0))</f>
        <v/>
      </c>
      <c r="Z1192" s="13">
        <f>IF($E1192="","",IF(COUNTIF($E$2:$E$5001,$E1192)&gt;1,1,0))</f>
        <v/>
      </c>
    </row>
    <row r="1193">
      <c r="Y1193" s="13">
        <f>IF($E1193="","",IF(COUNTIF($E$2:$E1193,$E1193)=1,1,0))</f>
        <v/>
      </c>
      <c r="Z1193" s="13">
        <f>IF($E1193="","",IF(COUNTIF($E$2:$E$5001,$E1193)&gt;1,1,0))</f>
        <v/>
      </c>
    </row>
    <row r="1194">
      <c r="Y1194" s="13">
        <f>IF($E1194="","",IF(COUNTIF($E$2:$E1194,$E1194)=1,1,0))</f>
        <v/>
      </c>
      <c r="Z1194" s="13">
        <f>IF($E1194="","",IF(COUNTIF($E$2:$E$5001,$E1194)&gt;1,1,0))</f>
        <v/>
      </c>
    </row>
    <row r="1195">
      <c r="Y1195" s="13">
        <f>IF($E1195="","",IF(COUNTIF($E$2:$E1195,$E1195)=1,1,0))</f>
        <v/>
      </c>
      <c r="Z1195" s="13">
        <f>IF($E1195="","",IF(COUNTIF($E$2:$E$5001,$E1195)&gt;1,1,0))</f>
        <v/>
      </c>
    </row>
    <row r="1196">
      <c r="Y1196" s="13">
        <f>IF($E1196="","",IF(COUNTIF($E$2:$E1196,$E1196)=1,1,0))</f>
        <v/>
      </c>
      <c r="Z1196" s="13">
        <f>IF($E1196="","",IF(COUNTIF($E$2:$E$5001,$E1196)&gt;1,1,0))</f>
        <v/>
      </c>
    </row>
    <row r="1197">
      <c r="Y1197" s="13">
        <f>IF($E1197="","",IF(COUNTIF($E$2:$E1197,$E1197)=1,1,0))</f>
        <v/>
      </c>
      <c r="Z1197" s="13">
        <f>IF($E1197="","",IF(COUNTIF($E$2:$E$5001,$E1197)&gt;1,1,0))</f>
        <v/>
      </c>
    </row>
    <row r="1198">
      <c r="Y1198" s="13">
        <f>IF($E1198="","",IF(COUNTIF($E$2:$E1198,$E1198)=1,1,0))</f>
        <v/>
      </c>
      <c r="Z1198" s="13">
        <f>IF($E1198="","",IF(COUNTIF($E$2:$E$5001,$E1198)&gt;1,1,0))</f>
        <v/>
      </c>
    </row>
    <row r="1199">
      <c r="Y1199" s="13">
        <f>IF($E1199="","",IF(COUNTIF($E$2:$E1199,$E1199)=1,1,0))</f>
        <v/>
      </c>
      <c r="Z1199" s="13">
        <f>IF($E1199="","",IF(COUNTIF($E$2:$E$5001,$E1199)&gt;1,1,0))</f>
        <v/>
      </c>
    </row>
    <row r="1200">
      <c r="Y1200" s="13">
        <f>IF($E1200="","",IF(COUNTIF($E$2:$E1200,$E1200)=1,1,0))</f>
        <v/>
      </c>
      <c r="Z1200" s="13">
        <f>IF($E1200="","",IF(COUNTIF($E$2:$E$5001,$E1200)&gt;1,1,0))</f>
        <v/>
      </c>
    </row>
    <row r="1201">
      <c r="Y1201" s="13">
        <f>IF($E1201="","",IF(COUNTIF($E$2:$E1201,$E1201)=1,1,0))</f>
        <v/>
      </c>
      <c r="Z1201" s="13">
        <f>IF($E1201="","",IF(COUNTIF($E$2:$E$5001,$E1201)&gt;1,1,0))</f>
        <v/>
      </c>
    </row>
    <row r="1202">
      <c r="Y1202" s="13">
        <f>IF($E1202="","",IF(COUNTIF($E$2:$E1202,$E1202)=1,1,0))</f>
        <v/>
      </c>
      <c r="Z1202" s="13">
        <f>IF($E1202="","",IF(COUNTIF($E$2:$E$5001,$E1202)&gt;1,1,0))</f>
        <v/>
      </c>
    </row>
    <row r="1203">
      <c r="Y1203" s="13">
        <f>IF($E1203="","",IF(COUNTIF($E$2:$E1203,$E1203)=1,1,0))</f>
        <v/>
      </c>
      <c r="Z1203" s="13">
        <f>IF($E1203="","",IF(COUNTIF($E$2:$E$5001,$E1203)&gt;1,1,0))</f>
        <v/>
      </c>
    </row>
    <row r="1204">
      <c r="Y1204" s="13">
        <f>IF($E1204="","",IF(COUNTIF($E$2:$E1204,$E1204)=1,1,0))</f>
        <v/>
      </c>
      <c r="Z1204" s="13">
        <f>IF($E1204="","",IF(COUNTIF($E$2:$E$5001,$E1204)&gt;1,1,0))</f>
        <v/>
      </c>
    </row>
    <row r="1205">
      <c r="Y1205" s="13">
        <f>IF($E1205="","",IF(COUNTIF($E$2:$E1205,$E1205)=1,1,0))</f>
        <v/>
      </c>
      <c r="Z1205" s="13">
        <f>IF($E1205="","",IF(COUNTIF($E$2:$E$5001,$E1205)&gt;1,1,0))</f>
        <v/>
      </c>
    </row>
    <row r="1206">
      <c r="Y1206" s="13">
        <f>IF($E1206="","",IF(COUNTIF($E$2:$E1206,$E1206)=1,1,0))</f>
        <v/>
      </c>
      <c r="Z1206" s="13">
        <f>IF($E1206="","",IF(COUNTIF($E$2:$E$5001,$E1206)&gt;1,1,0))</f>
        <v/>
      </c>
    </row>
    <row r="1207">
      <c r="Y1207" s="13">
        <f>IF($E1207="","",IF(COUNTIF($E$2:$E1207,$E1207)=1,1,0))</f>
        <v/>
      </c>
      <c r="Z1207" s="13">
        <f>IF($E1207="","",IF(COUNTIF($E$2:$E$5001,$E1207)&gt;1,1,0))</f>
        <v/>
      </c>
    </row>
    <row r="1208">
      <c r="Y1208" s="13">
        <f>IF($E1208="","",IF(COUNTIF($E$2:$E1208,$E1208)=1,1,0))</f>
        <v/>
      </c>
      <c r="Z1208" s="13">
        <f>IF($E1208="","",IF(COUNTIF($E$2:$E$5001,$E1208)&gt;1,1,0))</f>
        <v/>
      </c>
    </row>
    <row r="1209">
      <c r="Y1209" s="13">
        <f>IF($E1209="","",IF(COUNTIF($E$2:$E1209,$E1209)=1,1,0))</f>
        <v/>
      </c>
      <c r="Z1209" s="13">
        <f>IF($E1209="","",IF(COUNTIF($E$2:$E$5001,$E1209)&gt;1,1,0))</f>
        <v/>
      </c>
    </row>
    <row r="1210">
      <c r="Y1210" s="13">
        <f>IF($E1210="","",IF(COUNTIF($E$2:$E1210,$E1210)=1,1,0))</f>
        <v/>
      </c>
      <c r="Z1210" s="13">
        <f>IF($E1210="","",IF(COUNTIF($E$2:$E$5001,$E1210)&gt;1,1,0))</f>
        <v/>
      </c>
    </row>
    <row r="1211">
      <c r="Y1211" s="13">
        <f>IF($E1211="","",IF(COUNTIF($E$2:$E1211,$E1211)=1,1,0))</f>
        <v/>
      </c>
      <c r="Z1211" s="13">
        <f>IF($E1211="","",IF(COUNTIF($E$2:$E$5001,$E1211)&gt;1,1,0))</f>
        <v/>
      </c>
    </row>
    <row r="1212">
      <c r="Y1212" s="13">
        <f>IF($E1212="","",IF(COUNTIF($E$2:$E1212,$E1212)=1,1,0))</f>
        <v/>
      </c>
      <c r="Z1212" s="13">
        <f>IF($E1212="","",IF(COUNTIF($E$2:$E$5001,$E1212)&gt;1,1,0))</f>
        <v/>
      </c>
    </row>
    <row r="1213">
      <c r="Y1213" s="13">
        <f>IF($E1213="","",IF(COUNTIF($E$2:$E1213,$E1213)=1,1,0))</f>
        <v/>
      </c>
      <c r="Z1213" s="13">
        <f>IF($E1213="","",IF(COUNTIF($E$2:$E$5001,$E1213)&gt;1,1,0))</f>
        <v/>
      </c>
    </row>
    <row r="1214">
      <c r="Y1214" s="13">
        <f>IF($E1214="","",IF(COUNTIF($E$2:$E1214,$E1214)=1,1,0))</f>
        <v/>
      </c>
      <c r="Z1214" s="13">
        <f>IF($E1214="","",IF(COUNTIF($E$2:$E$5001,$E1214)&gt;1,1,0))</f>
        <v/>
      </c>
    </row>
    <row r="1215">
      <c r="Y1215" s="13">
        <f>IF($E1215="","",IF(COUNTIF($E$2:$E1215,$E1215)=1,1,0))</f>
        <v/>
      </c>
      <c r="Z1215" s="13">
        <f>IF($E1215="","",IF(COUNTIF($E$2:$E$5001,$E1215)&gt;1,1,0))</f>
        <v/>
      </c>
    </row>
    <row r="1216">
      <c r="Y1216" s="13">
        <f>IF($E1216="","",IF(COUNTIF($E$2:$E1216,$E1216)=1,1,0))</f>
        <v/>
      </c>
      <c r="Z1216" s="13">
        <f>IF($E1216="","",IF(COUNTIF($E$2:$E$5001,$E1216)&gt;1,1,0))</f>
        <v/>
      </c>
    </row>
    <row r="1217">
      <c r="Y1217" s="13">
        <f>IF($E1217="","",IF(COUNTIF($E$2:$E1217,$E1217)=1,1,0))</f>
        <v/>
      </c>
      <c r="Z1217" s="13">
        <f>IF($E1217="","",IF(COUNTIF($E$2:$E$5001,$E1217)&gt;1,1,0))</f>
        <v/>
      </c>
    </row>
    <row r="1218">
      <c r="Y1218" s="13">
        <f>IF($E1218="","",IF(COUNTIF($E$2:$E1218,$E1218)=1,1,0))</f>
        <v/>
      </c>
      <c r="Z1218" s="13">
        <f>IF($E1218="","",IF(COUNTIF($E$2:$E$5001,$E1218)&gt;1,1,0))</f>
        <v/>
      </c>
    </row>
    <row r="1219">
      <c r="Y1219" s="13">
        <f>IF($E1219="","",IF(COUNTIF($E$2:$E1219,$E1219)=1,1,0))</f>
        <v/>
      </c>
      <c r="Z1219" s="13">
        <f>IF($E1219="","",IF(COUNTIF($E$2:$E$5001,$E1219)&gt;1,1,0))</f>
        <v/>
      </c>
    </row>
    <row r="1220">
      <c r="Y1220" s="13">
        <f>IF($E1220="","",IF(COUNTIF($E$2:$E1220,$E1220)=1,1,0))</f>
        <v/>
      </c>
      <c r="Z1220" s="13">
        <f>IF($E1220="","",IF(COUNTIF($E$2:$E$5001,$E1220)&gt;1,1,0))</f>
        <v/>
      </c>
    </row>
    <row r="1221">
      <c r="Y1221" s="13">
        <f>IF($E1221="","",IF(COUNTIF($E$2:$E1221,$E1221)=1,1,0))</f>
        <v/>
      </c>
      <c r="Z1221" s="13">
        <f>IF($E1221="","",IF(COUNTIF($E$2:$E$5001,$E1221)&gt;1,1,0))</f>
        <v/>
      </c>
    </row>
    <row r="1222">
      <c r="Y1222" s="13">
        <f>IF($E1222="","",IF(COUNTIF($E$2:$E1222,$E1222)=1,1,0))</f>
        <v/>
      </c>
      <c r="Z1222" s="13">
        <f>IF($E1222="","",IF(COUNTIF($E$2:$E$5001,$E1222)&gt;1,1,0))</f>
        <v/>
      </c>
    </row>
    <row r="1223">
      <c r="Y1223" s="13">
        <f>IF($E1223="","",IF(COUNTIF($E$2:$E1223,$E1223)=1,1,0))</f>
        <v/>
      </c>
      <c r="Z1223" s="13">
        <f>IF($E1223="","",IF(COUNTIF($E$2:$E$5001,$E1223)&gt;1,1,0))</f>
        <v/>
      </c>
    </row>
    <row r="1224">
      <c r="Y1224" s="13">
        <f>IF($E1224="","",IF(COUNTIF($E$2:$E1224,$E1224)=1,1,0))</f>
        <v/>
      </c>
      <c r="Z1224" s="13">
        <f>IF($E1224="","",IF(COUNTIF($E$2:$E$5001,$E1224)&gt;1,1,0))</f>
        <v/>
      </c>
    </row>
    <row r="1225">
      <c r="Y1225" s="13">
        <f>IF($E1225="","",IF(COUNTIF($E$2:$E1225,$E1225)=1,1,0))</f>
        <v/>
      </c>
      <c r="Z1225" s="13">
        <f>IF($E1225="","",IF(COUNTIF($E$2:$E$5001,$E1225)&gt;1,1,0))</f>
        <v/>
      </c>
    </row>
    <row r="1226">
      <c r="Y1226" s="13">
        <f>IF($E1226="","",IF(COUNTIF($E$2:$E1226,$E1226)=1,1,0))</f>
        <v/>
      </c>
      <c r="Z1226" s="13">
        <f>IF($E1226="","",IF(COUNTIF($E$2:$E$5001,$E1226)&gt;1,1,0))</f>
        <v/>
      </c>
    </row>
    <row r="1227">
      <c r="Y1227" s="13">
        <f>IF($E1227="","",IF(COUNTIF($E$2:$E1227,$E1227)=1,1,0))</f>
        <v/>
      </c>
      <c r="Z1227" s="13">
        <f>IF($E1227="","",IF(COUNTIF($E$2:$E$5001,$E1227)&gt;1,1,0))</f>
        <v/>
      </c>
    </row>
    <row r="1228">
      <c r="Y1228" s="13">
        <f>IF($E1228="","",IF(COUNTIF($E$2:$E1228,$E1228)=1,1,0))</f>
        <v/>
      </c>
      <c r="Z1228" s="13">
        <f>IF($E1228="","",IF(COUNTIF($E$2:$E$5001,$E1228)&gt;1,1,0))</f>
        <v/>
      </c>
    </row>
    <row r="1229">
      <c r="Y1229" s="13">
        <f>IF($E1229="","",IF(COUNTIF($E$2:$E1229,$E1229)=1,1,0))</f>
        <v/>
      </c>
      <c r="Z1229" s="13">
        <f>IF($E1229="","",IF(COUNTIF($E$2:$E$5001,$E1229)&gt;1,1,0))</f>
        <v/>
      </c>
    </row>
    <row r="1230">
      <c r="Y1230" s="13">
        <f>IF($E1230="","",IF(COUNTIF($E$2:$E1230,$E1230)=1,1,0))</f>
        <v/>
      </c>
      <c r="Z1230" s="13">
        <f>IF($E1230="","",IF(COUNTIF($E$2:$E$5001,$E1230)&gt;1,1,0))</f>
        <v/>
      </c>
    </row>
    <row r="1231">
      <c r="Y1231" s="13">
        <f>IF($E1231="","",IF(COUNTIF($E$2:$E1231,$E1231)=1,1,0))</f>
        <v/>
      </c>
      <c r="Z1231" s="13">
        <f>IF($E1231="","",IF(COUNTIF($E$2:$E$5001,$E1231)&gt;1,1,0))</f>
        <v/>
      </c>
    </row>
    <row r="1232">
      <c r="Y1232" s="13">
        <f>IF($E1232="","",IF(COUNTIF($E$2:$E1232,$E1232)=1,1,0))</f>
        <v/>
      </c>
      <c r="Z1232" s="13">
        <f>IF($E1232="","",IF(COUNTIF($E$2:$E$5001,$E1232)&gt;1,1,0))</f>
        <v/>
      </c>
    </row>
    <row r="1233">
      <c r="Y1233" s="13">
        <f>IF($E1233="","",IF(COUNTIF($E$2:$E1233,$E1233)=1,1,0))</f>
        <v/>
      </c>
      <c r="Z1233" s="13">
        <f>IF($E1233="","",IF(COUNTIF($E$2:$E$5001,$E1233)&gt;1,1,0))</f>
        <v/>
      </c>
    </row>
    <row r="1234">
      <c r="Y1234" s="13">
        <f>IF($E1234="","",IF(COUNTIF($E$2:$E1234,$E1234)=1,1,0))</f>
        <v/>
      </c>
      <c r="Z1234" s="13">
        <f>IF($E1234="","",IF(COUNTIF($E$2:$E$5001,$E1234)&gt;1,1,0))</f>
        <v/>
      </c>
    </row>
    <row r="1235">
      <c r="Y1235" s="13">
        <f>IF($E1235="","",IF(COUNTIF($E$2:$E1235,$E1235)=1,1,0))</f>
        <v/>
      </c>
      <c r="Z1235" s="13">
        <f>IF($E1235="","",IF(COUNTIF($E$2:$E$5001,$E1235)&gt;1,1,0))</f>
        <v/>
      </c>
    </row>
    <row r="1236">
      <c r="Y1236" s="13">
        <f>IF($E1236="","",IF(COUNTIF($E$2:$E1236,$E1236)=1,1,0))</f>
        <v/>
      </c>
      <c r="Z1236" s="13">
        <f>IF($E1236="","",IF(COUNTIF($E$2:$E$5001,$E1236)&gt;1,1,0))</f>
        <v/>
      </c>
    </row>
    <row r="1237">
      <c r="Y1237" s="13">
        <f>IF($E1237="","",IF(COUNTIF($E$2:$E1237,$E1237)=1,1,0))</f>
        <v/>
      </c>
      <c r="Z1237" s="13">
        <f>IF($E1237="","",IF(COUNTIF($E$2:$E$5001,$E1237)&gt;1,1,0))</f>
        <v/>
      </c>
    </row>
    <row r="1238">
      <c r="Y1238" s="13">
        <f>IF($E1238="","",IF(COUNTIF($E$2:$E1238,$E1238)=1,1,0))</f>
        <v/>
      </c>
      <c r="Z1238" s="13">
        <f>IF($E1238="","",IF(COUNTIF($E$2:$E$5001,$E1238)&gt;1,1,0))</f>
        <v/>
      </c>
    </row>
    <row r="1239">
      <c r="Y1239" s="13">
        <f>IF($E1239="","",IF(COUNTIF($E$2:$E1239,$E1239)=1,1,0))</f>
        <v/>
      </c>
      <c r="Z1239" s="13">
        <f>IF($E1239="","",IF(COUNTIF($E$2:$E$5001,$E1239)&gt;1,1,0))</f>
        <v/>
      </c>
    </row>
    <row r="1240">
      <c r="Y1240" s="13">
        <f>IF($E1240="","",IF(COUNTIF($E$2:$E1240,$E1240)=1,1,0))</f>
        <v/>
      </c>
      <c r="Z1240" s="13">
        <f>IF($E1240="","",IF(COUNTIF($E$2:$E$5001,$E1240)&gt;1,1,0))</f>
        <v/>
      </c>
    </row>
    <row r="1241">
      <c r="Y1241" s="13">
        <f>IF($E1241="","",IF(COUNTIF($E$2:$E1241,$E1241)=1,1,0))</f>
        <v/>
      </c>
      <c r="Z1241" s="13">
        <f>IF($E1241="","",IF(COUNTIF($E$2:$E$5001,$E1241)&gt;1,1,0))</f>
        <v/>
      </c>
    </row>
    <row r="1242">
      <c r="Y1242" s="13">
        <f>IF($E1242="","",IF(COUNTIF($E$2:$E1242,$E1242)=1,1,0))</f>
        <v/>
      </c>
      <c r="Z1242" s="13">
        <f>IF($E1242="","",IF(COUNTIF($E$2:$E$5001,$E1242)&gt;1,1,0))</f>
        <v/>
      </c>
    </row>
    <row r="1243">
      <c r="Y1243" s="13">
        <f>IF($E1243="","",IF(COUNTIF($E$2:$E1243,$E1243)=1,1,0))</f>
        <v/>
      </c>
      <c r="Z1243" s="13">
        <f>IF($E1243="","",IF(COUNTIF($E$2:$E$5001,$E1243)&gt;1,1,0))</f>
        <v/>
      </c>
    </row>
    <row r="1244">
      <c r="Y1244" s="13">
        <f>IF($E1244="","",IF(COUNTIF($E$2:$E1244,$E1244)=1,1,0))</f>
        <v/>
      </c>
      <c r="Z1244" s="13">
        <f>IF($E1244="","",IF(COUNTIF($E$2:$E$5001,$E1244)&gt;1,1,0))</f>
        <v/>
      </c>
    </row>
    <row r="1245">
      <c r="Y1245" s="13">
        <f>IF($E1245="","",IF(COUNTIF($E$2:$E1245,$E1245)=1,1,0))</f>
        <v/>
      </c>
      <c r="Z1245" s="13">
        <f>IF($E1245="","",IF(COUNTIF($E$2:$E$5001,$E1245)&gt;1,1,0))</f>
        <v/>
      </c>
    </row>
    <row r="1246">
      <c r="Y1246" s="13">
        <f>IF($E1246="","",IF(COUNTIF($E$2:$E1246,$E1246)=1,1,0))</f>
        <v/>
      </c>
      <c r="Z1246" s="13">
        <f>IF($E1246="","",IF(COUNTIF($E$2:$E$5001,$E1246)&gt;1,1,0))</f>
        <v/>
      </c>
    </row>
    <row r="1247">
      <c r="Y1247" s="13">
        <f>IF($E1247="","",IF(COUNTIF($E$2:$E1247,$E1247)=1,1,0))</f>
        <v/>
      </c>
      <c r="Z1247" s="13">
        <f>IF($E1247="","",IF(COUNTIF($E$2:$E$5001,$E1247)&gt;1,1,0))</f>
        <v/>
      </c>
    </row>
    <row r="1248">
      <c r="Y1248" s="13">
        <f>IF($E1248="","",IF(COUNTIF($E$2:$E1248,$E1248)=1,1,0))</f>
        <v/>
      </c>
      <c r="Z1248" s="13">
        <f>IF($E1248="","",IF(COUNTIF($E$2:$E$5001,$E1248)&gt;1,1,0))</f>
        <v/>
      </c>
    </row>
    <row r="1249">
      <c r="Y1249" s="13">
        <f>IF($E1249="","",IF(COUNTIF($E$2:$E1249,$E1249)=1,1,0))</f>
        <v/>
      </c>
      <c r="Z1249" s="13">
        <f>IF($E1249="","",IF(COUNTIF($E$2:$E$5001,$E1249)&gt;1,1,0))</f>
        <v/>
      </c>
    </row>
    <row r="1250">
      <c r="Y1250" s="13">
        <f>IF($E1250="","",IF(COUNTIF($E$2:$E1250,$E1250)=1,1,0))</f>
        <v/>
      </c>
      <c r="Z1250" s="13">
        <f>IF($E1250="","",IF(COUNTIF($E$2:$E$5001,$E1250)&gt;1,1,0))</f>
        <v/>
      </c>
    </row>
    <row r="1251">
      <c r="Y1251" s="13">
        <f>IF($E1251="","",IF(COUNTIF($E$2:$E1251,$E1251)=1,1,0))</f>
        <v/>
      </c>
      <c r="Z1251" s="13">
        <f>IF($E1251="","",IF(COUNTIF($E$2:$E$5001,$E1251)&gt;1,1,0))</f>
        <v/>
      </c>
    </row>
    <row r="1252">
      <c r="Y1252" s="13">
        <f>IF($E1252="","",IF(COUNTIF($E$2:$E1252,$E1252)=1,1,0))</f>
        <v/>
      </c>
      <c r="Z1252" s="13">
        <f>IF($E1252="","",IF(COUNTIF($E$2:$E$5001,$E1252)&gt;1,1,0))</f>
        <v/>
      </c>
    </row>
    <row r="1253">
      <c r="Y1253" s="13">
        <f>IF($E1253="","",IF(COUNTIF($E$2:$E1253,$E1253)=1,1,0))</f>
        <v/>
      </c>
      <c r="Z1253" s="13">
        <f>IF($E1253="","",IF(COUNTIF($E$2:$E$5001,$E1253)&gt;1,1,0))</f>
        <v/>
      </c>
    </row>
    <row r="1254">
      <c r="Y1254" s="13">
        <f>IF($E1254="","",IF(COUNTIF($E$2:$E1254,$E1254)=1,1,0))</f>
        <v/>
      </c>
      <c r="Z1254" s="13">
        <f>IF($E1254="","",IF(COUNTIF($E$2:$E$5001,$E1254)&gt;1,1,0))</f>
        <v/>
      </c>
    </row>
    <row r="1255">
      <c r="Y1255" s="13">
        <f>IF($E1255="","",IF(COUNTIF($E$2:$E1255,$E1255)=1,1,0))</f>
        <v/>
      </c>
      <c r="Z1255" s="13">
        <f>IF($E1255="","",IF(COUNTIF($E$2:$E$5001,$E1255)&gt;1,1,0))</f>
        <v/>
      </c>
    </row>
    <row r="1256">
      <c r="Y1256" s="13">
        <f>IF($E1256="","",IF(COUNTIF($E$2:$E1256,$E1256)=1,1,0))</f>
        <v/>
      </c>
      <c r="Z1256" s="13">
        <f>IF($E1256="","",IF(COUNTIF($E$2:$E$5001,$E1256)&gt;1,1,0))</f>
        <v/>
      </c>
    </row>
    <row r="1257">
      <c r="Y1257" s="13">
        <f>IF($E1257="","",IF(COUNTIF($E$2:$E1257,$E1257)=1,1,0))</f>
        <v/>
      </c>
      <c r="Z1257" s="13">
        <f>IF($E1257="","",IF(COUNTIF($E$2:$E$5001,$E1257)&gt;1,1,0))</f>
        <v/>
      </c>
    </row>
    <row r="1258">
      <c r="Y1258" s="13">
        <f>IF($E1258="","",IF(COUNTIF($E$2:$E1258,$E1258)=1,1,0))</f>
        <v/>
      </c>
      <c r="Z1258" s="13">
        <f>IF($E1258="","",IF(COUNTIF($E$2:$E$5001,$E1258)&gt;1,1,0))</f>
        <v/>
      </c>
    </row>
    <row r="1259">
      <c r="Y1259" s="13">
        <f>IF($E1259="","",IF(COUNTIF($E$2:$E1259,$E1259)=1,1,0))</f>
        <v/>
      </c>
      <c r="Z1259" s="13">
        <f>IF($E1259="","",IF(COUNTIF($E$2:$E$5001,$E1259)&gt;1,1,0))</f>
        <v/>
      </c>
    </row>
    <row r="1260">
      <c r="Y1260" s="13">
        <f>IF($E1260="","",IF(COUNTIF($E$2:$E1260,$E1260)=1,1,0))</f>
        <v/>
      </c>
      <c r="Z1260" s="13">
        <f>IF($E1260="","",IF(COUNTIF($E$2:$E$5001,$E1260)&gt;1,1,0))</f>
        <v/>
      </c>
    </row>
    <row r="1261">
      <c r="Y1261" s="13">
        <f>IF($E1261="","",IF(COUNTIF($E$2:$E1261,$E1261)=1,1,0))</f>
        <v/>
      </c>
      <c r="Z1261" s="13">
        <f>IF($E1261="","",IF(COUNTIF($E$2:$E$5001,$E1261)&gt;1,1,0))</f>
        <v/>
      </c>
    </row>
    <row r="1262">
      <c r="Y1262" s="13">
        <f>IF($E1262="","",IF(COUNTIF($E$2:$E1262,$E1262)=1,1,0))</f>
        <v/>
      </c>
      <c r="Z1262" s="13">
        <f>IF($E1262="","",IF(COUNTIF($E$2:$E$5001,$E1262)&gt;1,1,0))</f>
        <v/>
      </c>
    </row>
    <row r="1263">
      <c r="Y1263" s="13">
        <f>IF($E1263="","",IF(COUNTIF($E$2:$E1263,$E1263)=1,1,0))</f>
        <v/>
      </c>
      <c r="Z1263" s="13">
        <f>IF($E1263="","",IF(COUNTIF($E$2:$E$5001,$E1263)&gt;1,1,0))</f>
        <v/>
      </c>
    </row>
    <row r="1264">
      <c r="Y1264" s="13">
        <f>IF($E1264="","",IF(COUNTIF($E$2:$E1264,$E1264)=1,1,0))</f>
        <v/>
      </c>
      <c r="Z1264" s="13">
        <f>IF($E1264="","",IF(COUNTIF($E$2:$E$5001,$E1264)&gt;1,1,0))</f>
        <v/>
      </c>
    </row>
    <row r="1265">
      <c r="Y1265" s="13">
        <f>IF($E1265="","",IF(COUNTIF($E$2:$E1265,$E1265)=1,1,0))</f>
        <v/>
      </c>
      <c r="Z1265" s="13">
        <f>IF($E1265="","",IF(COUNTIF($E$2:$E$5001,$E1265)&gt;1,1,0))</f>
        <v/>
      </c>
    </row>
    <row r="1266">
      <c r="Y1266" s="13">
        <f>IF($E1266="","",IF(COUNTIF($E$2:$E1266,$E1266)=1,1,0))</f>
        <v/>
      </c>
      <c r="Z1266" s="13">
        <f>IF($E1266="","",IF(COUNTIF($E$2:$E$5001,$E1266)&gt;1,1,0))</f>
        <v/>
      </c>
    </row>
    <row r="1267">
      <c r="Y1267" s="13">
        <f>IF($E1267="","",IF(COUNTIF($E$2:$E1267,$E1267)=1,1,0))</f>
        <v/>
      </c>
      <c r="Z1267" s="13">
        <f>IF($E1267="","",IF(COUNTIF($E$2:$E$5001,$E1267)&gt;1,1,0))</f>
        <v/>
      </c>
    </row>
    <row r="1268">
      <c r="Y1268" s="13">
        <f>IF($E1268="","",IF(COUNTIF($E$2:$E1268,$E1268)=1,1,0))</f>
        <v/>
      </c>
      <c r="Z1268" s="13">
        <f>IF($E1268="","",IF(COUNTIF($E$2:$E$5001,$E1268)&gt;1,1,0))</f>
        <v/>
      </c>
    </row>
    <row r="1269">
      <c r="Y1269" s="13">
        <f>IF($E1269="","",IF(COUNTIF($E$2:$E1269,$E1269)=1,1,0))</f>
        <v/>
      </c>
      <c r="Z1269" s="13">
        <f>IF($E1269="","",IF(COUNTIF($E$2:$E$5001,$E1269)&gt;1,1,0))</f>
        <v/>
      </c>
    </row>
    <row r="1270">
      <c r="Y1270" s="13">
        <f>IF($E1270="","",IF(COUNTIF($E$2:$E1270,$E1270)=1,1,0))</f>
        <v/>
      </c>
      <c r="Z1270" s="13">
        <f>IF($E1270="","",IF(COUNTIF($E$2:$E$5001,$E1270)&gt;1,1,0))</f>
        <v/>
      </c>
    </row>
    <row r="1271">
      <c r="Y1271" s="13">
        <f>IF($E1271="","",IF(COUNTIF($E$2:$E1271,$E1271)=1,1,0))</f>
        <v/>
      </c>
      <c r="Z1271" s="13">
        <f>IF($E1271="","",IF(COUNTIF($E$2:$E$5001,$E1271)&gt;1,1,0))</f>
        <v/>
      </c>
    </row>
    <row r="1272">
      <c r="Y1272" s="13">
        <f>IF($E1272="","",IF(COUNTIF($E$2:$E1272,$E1272)=1,1,0))</f>
        <v/>
      </c>
      <c r="Z1272" s="13">
        <f>IF($E1272="","",IF(COUNTIF($E$2:$E$5001,$E1272)&gt;1,1,0))</f>
        <v/>
      </c>
    </row>
    <row r="1273">
      <c r="Y1273" s="13">
        <f>IF($E1273="","",IF(COUNTIF($E$2:$E1273,$E1273)=1,1,0))</f>
        <v/>
      </c>
      <c r="Z1273" s="13">
        <f>IF($E1273="","",IF(COUNTIF($E$2:$E$5001,$E1273)&gt;1,1,0))</f>
        <v/>
      </c>
    </row>
    <row r="1274">
      <c r="Y1274" s="13">
        <f>IF($E1274="","",IF(COUNTIF($E$2:$E1274,$E1274)=1,1,0))</f>
        <v/>
      </c>
      <c r="Z1274" s="13">
        <f>IF($E1274="","",IF(COUNTIF($E$2:$E$5001,$E1274)&gt;1,1,0))</f>
        <v/>
      </c>
    </row>
    <row r="1275">
      <c r="Y1275" s="13">
        <f>IF($E1275="","",IF(COUNTIF($E$2:$E1275,$E1275)=1,1,0))</f>
        <v/>
      </c>
      <c r="Z1275" s="13">
        <f>IF($E1275="","",IF(COUNTIF($E$2:$E$5001,$E1275)&gt;1,1,0))</f>
        <v/>
      </c>
    </row>
    <row r="1276">
      <c r="Y1276" s="13">
        <f>IF($E1276="","",IF(COUNTIF($E$2:$E1276,$E1276)=1,1,0))</f>
        <v/>
      </c>
      <c r="Z1276" s="13">
        <f>IF($E1276="","",IF(COUNTIF($E$2:$E$5001,$E1276)&gt;1,1,0))</f>
        <v/>
      </c>
    </row>
    <row r="1277">
      <c r="Y1277" s="13">
        <f>IF($E1277="","",IF(COUNTIF($E$2:$E1277,$E1277)=1,1,0))</f>
        <v/>
      </c>
      <c r="Z1277" s="13">
        <f>IF($E1277="","",IF(COUNTIF($E$2:$E$5001,$E1277)&gt;1,1,0))</f>
        <v/>
      </c>
    </row>
    <row r="1278">
      <c r="Y1278" s="13">
        <f>IF($E1278="","",IF(COUNTIF($E$2:$E1278,$E1278)=1,1,0))</f>
        <v/>
      </c>
      <c r="Z1278" s="13">
        <f>IF($E1278="","",IF(COUNTIF($E$2:$E$5001,$E1278)&gt;1,1,0))</f>
        <v/>
      </c>
    </row>
    <row r="1279">
      <c r="Y1279" s="13">
        <f>IF($E1279="","",IF(COUNTIF($E$2:$E1279,$E1279)=1,1,0))</f>
        <v/>
      </c>
      <c r="Z1279" s="13">
        <f>IF($E1279="","",IF(COUNTIF($E$2:$E$5001,$E1279)&gt;1,1,0))</f>
        <v/>
      </c>
    </row>
    <row r="1280">
      <c r="Y1280" s="13">
        <f>IF($E1280="","",IF(COUNTIF($E$2:$E1280,$E1280)=1,1,0))</f>
        <v/>
      </c>
      <c r="Z1280" s="13">
        <f>IF($E1280="","",IF(COUNTIF($E$2:$E$5001,$E1280)&gt;1,1,0))</f>
        <v/>
      </c>
    </row>
    <row r="1281">
      <c r="Y1281" s="13">
        <f>IF($E1281="","",IF(COUNTIF($E$2:$E1281,$E1281)=1,1,0))</f>
        <v/>
      </c>
      <c r="Z1281" s="13">
        <f>IF($E1281="","",IF(COUNTIF($E$2:$E$5001,$E1281)&gt;1,1,0))</f>
        <v/>
      </c>
    </row>
    <row r="1282">
      <c r="Y1282" s="13">
        <f>IF($E1282="","",IF(COUNTIF($E$2:$E1282,$E1282)=1,1,0))</f>
        <v/>
      </c>
      <c r="Z1282" s="13">
        <f>IF($E1282="","",IF(COUNTIF($E$2:$E$5001,$E1282)&gt;1,1,0))</f>
        <v/>
      </c>
    </row>
    <row r="1283">
      <c r="Y1283" s="13">
        <f>IF($E1283="","",IF(COUNTIF($E$2:$E1283,$E1283)=1,1,0))</f>
        <v/>
      </c>
      <c r="Z1283" s="13">
        <f>IF($E1283="","",IF(COUNTIF($E$2:$E$5001,$E1283)&gt;1,1,0))</f>
        <v/>
      </c>
    </row>
    <row r="1284">
      <c r="Y1284" s="13">
        <f>IF($E1284="","",IF(COUNTIF($E$2:$E1284,$E1284)=1,1,0))</f>
        <v/>
      </c>
      <c r="Z1284" s="13">
        <f>IF($E1284="","",IF(COUNTIF($E$2:$E$5001,$E1284)&gt;1,1,0))</f>
        <v/>
      </c>
    </row>
    <row r="1285">
      <c r="Y1285" s="13">
        <f>IF($E1285="","",IF(COUNTIF($E$2:$E1285,$E1285)=1,1,0))</f>
        <v/>
      </c>
      <c r="Z1285" s="13">
        <f>IF($E1285="","",IF(COUNTIF($E$2:$E$5001,$E1285)&gt;1,1,0))</f>
        <v/>
      </c>
    </row>
    <row r="1286">
      <c r="Y1286" s="13">
        <f>IF($E1286="","",IF(COUNTIF($E$2:$E1286,$E1286)=1,1,0))</f>
        <v/>
      </c>
      <c r="Z1286" s="13">
        <f>IF($E1286="","",IF(COUNTIF($E$2:$E$5001,$E1286)&gt;1,1,0))</f>
        <v/>
      </c>
    </row>
    <row r="1287">
      <c r="Y1287" s="13">
        <f>IF($E1287="","",IF(COUNTIF($E$2:$E1287,$E1287)=1,1,0))</f>
        <v/>
      </c>
      <c r="Z1287" s="13">
        <f>IF($E1287="","",IF(COUNTIF($E$2:$E$5001,$E1287)&gt;1,1,0))</f>
        <v/>
      </c>
    </row>
    <row r="1288">
      <c r="Y1288" s="13">
        <f>IF($E1288="","",IF(COUNTIF($E$2:$E1288,$E1288)=1,1,0))</f>
        <v/>
      </c>
      <c r="Z1288" s="13">
        <f>IF($E1288="","",IF(COUNTIF($E$2:$E$5001,$E1288)&gt;1,1,0))</f>
        <v/>
      </c>
    </row>
    <row r="1289">
      <c r="Y1289" s="13">
        <f>IF($E1289="","",IF(COUNTIF($E$2:$E1289,$E1289)=1,1,0))</f>
        <v/>
      </c>
      <c r="Z1289" s="13">
        <f>IF($E1289="","",IF(COUNTIF($E$2:$E$5001,$E1289)&gt;1,1,0))</f>
        <v/>
      </c>
    </row>
    <row r="1290">
      <c r="Y1290" s="13">
        <f>IF($E1290="","",IF(COUNTIF($E$2:$E1290,$E1290)=1,1,0))</f>
        <v/>
      </c>
      <c r="Z1290" s="13">
        <f>IF($E1290="","",IF(COUNTIF($E$2:$E$5001,$E1290)&gt;1,1,0))</f>
        <v/>
      </c>
    </row>
    <row r="1291">
      <c r="Y1291" s="13">
        <f>IF($E1291="","",IF(COUNTIF($E$2:$E1291,$E1291)=1,1,0))</f>
        <v/>
      </c>
      <c r="Z1291" s="13">
        <f>IF($E1291="","",IF(COUNTIF($E$2:$E$5001,$E1291)&gt;1,1,0))</f>
        <v/>
      </c>
    </row>
    <row r="1292">
      <c r="Y1292" s="13">
        <f>IF($E1292="","",IF(COUNTIF($E$2:$E1292,$E1292)=1,1,0))</f>
        <v/>
      </c>
      <c r="Z1292" s="13">
        <f>IF($E1292="","",IF(COUNTIF($E$2:$E$5001,$E1292)&gt;1,1,0))</f>
        <v/>
      </c>
    </row>
    <row r="1293">
      <c r="Y1293" s="13">
        <f>IF($E1293="","",IF(COUNTIF($E$2:$E1293,$E1293)=1,1,0))</f>
        <v/>
      </c>
      <c r="Z1293" s="13">
        <f>IF($E1293="","",IF(COUNTIF($E$2:$E$5001,$E1293)&gt;1,1,0))</f>
        <v/>
      </c>
    </row>
    <row r="1294">
      <c r="Y1294" s="13">
        <f>IF($E1294="","",IF(COUNTIF($E$2:$E1294,$E1294)=1,1,0))</f>
        <v/>
      </c>
      <c r="Z1294" s="13">
        <f>IF($E1294="","",IF(COUNTIF($E$2:$E$5001,$E1294)&gt;1,1,0))</f>
        <v/>
      </c>
    </row>
    <row r="1295">
      <c r="Y1295" s="13">
        <f>IF($E1295="","",IF(COUNTIF($E$2:$E1295,$E1295)=1,1,0))</f>
        <v/>
      </c>
      <c r="Z1295" s="13">
        <f>IF($E1295="","",IF(COUNTIF($E$2:$E$5001,$E1295)&gt;1,1,0))</f>
        <v/>
      </c>
    </row>
    <row r="1296">
      <c r="Y1296" s="13">
        <f>IF($E1296="","",IF(COUNTIF($E$2:$E1296,$E1296)=1,1,0))</f>
        <v/>
      </c>
      <c r="Z1296" s="13">
        <f>IF($E1296="","",IF(COUNTIF($E$2:$E$5001,$E1296)&gt;1,1,0))</f>
        <v/>
      </c>
    </row>
    <row r="1297">
      <c r="Y1297" s="13">
        <f>IF($E1297="","",IF(COUNTIF($E$2:$E1297,$E1297)=1,1,0))</f>
        <v/>
      </c>
      <c r="Z1297" s="13">
        <f>IF($E1297="","",IF(COUNTIF($E$2:$E$5001,$E1297)&gt;1,1,0))</f>
        <v/>
      </c>
    </row>
    <row r="1298">
      <c r="Y1298" s="13">
        <f>IF($E1298="","",IF(COUNTIF($E$2:$E1298,$E1298)=1,1,0))</f>
        <v/>
      </c>
      <c r="Z1298" s="13">
        <f>IF($E1298="","",IF(COUNTIF($E$2:$E$5001,$E1298)&gt;1,1,0))</f>
        <v/>
      </c>
    </row>
    <row r="1299">
      <c r="Y1299" s="13">
        <f>IF($E1299="","",IF(COUNTIF($E$2:$E1299,$E1299)=1,1,0))</f>
        <v/>
      </c>
      <c r="Z1299" s="13">
        <f>IF($E1299="","",IF(COUNTIF($E$2:$E$5001,$E1299)&gt;1,1,0))</f>
        <v/>
      </c>
    </row>
    <row r="1300">
      <c r="Y1300" s="13">
        <f>IF($E1300="","",IF(COUNTIF($E$2:$E1300,$E1300)=1,1,0))</f>
        <v/>
      </c>
      <c r="Z1300" s="13">
        <f>IF($E1300="","",IF(COUNTIF($E$2:$E$5001,$E1300)&gt;1,1,0))</f>
        <v/>
      </c>
    </row>
    <row r="1301">
      <c r="Y1301" s="13">
        <f>IF($E1301="","",IF(COUNTIF($E$2:$E1301,$E1301)=1,1,0))</f>
        <v/>
      </c>
      <c r="Z1301" s="13">
        <f>IF($E1301="","",IF(COUNTIF($E$2:$E$5001,$E1301)&gt;1,1,0))</f>
        <v/>
      </c>
    </row>
    <row r="1302">
      <c r="Y1302" s="13">
        <f>IF($E1302="","",IF(COUNTIF($E$2:$E1302,$E1302)=1,1,0))</f>
        <v/>
      </c>
      <c r="Z1302" s="13">
        <f>IF($E1302="","",IF(COUNTIF($E$2:$E$5001,$E1302)&gt;1,1,0))</f>
        <v/>
      </c>
    </row>
    <row r="1303">
      <c r="Y1303" s="13">
        <f>IF($E1303="","",IF(COUNTIF($E$2:$E1303,$E1303)=1,1,0))</f>
        <v/>
      </c>
      <c r="Z1303" s="13">
        <f>IF($E1303="","",IF(COUNTIF($E$2:$E$5001,$E1303)&gt;1,1,0))</f>
        <v/>
      </c>
    </row>
    <row r="1304">
      <c r="Y1304" s="13">
        <f>IF($E1304="","",IF(COUNTIF($E$2:$E1304,$E1304)=1,1,0))</f>
        <v/>
      </c>
      <c r="Z1304" s="13">
        <f>IF($E1304="","",IF(COUNTIF($E$2:$E$5001,$E1304)&gt;1,1,0))</f>
        <v/>
      </c>
    </row>
    <row r="1305">
      <c r="Y1305" s="13">
        <f>IF($E1305="","",IF(COUNTIF($E$2:$E1305,$E1305)=1,1,0))</f>
        <v/>
      </c>
      <c r="Z1305" s="13">
        <f>IF($E1305="","",IF(COUNTIF($E$2:$E$5001,$E1305)&gt;1,1,0))</f>
        <v/>
      </c>
    </row>
    <row r="1306">
      <c r="Y1306" s="13">
        <f>IF($E1306="","",IF(COUNTIF($E$2:$E1306,$E1306)=1,1,0))</f>
        <v/>
      </c>
      <c r="Z1306" s="13">
        <f>IF($E1306="","",IF(COUNTIF($E$2:$E$5001,$E1306)&gt;1,1,0))</f>
        <v/>
      </c>
    </row>
    <row r="1307">
      <c r="Y1307" s="13">
        <f>IF($E1307="","",IF(COUNTIF($E$2:$E1307,$E1307)=1,1,0))</f>
        <v/>
      </c>
      <c r="Z1307" s="13">
        <f>IF($E1307="","",IF(COUNTIF($E$2:$E$5001,$E1307)&gt;1,1,0))</f>
        <v/>
      </c>
    </row>
    <row r="1308">
      <c r="Y1308" s="13">
        <f>IF($E1308="","",IF(COUNTIF($E$2:$E1308,$E1308)=1,1,0))</f>
        <v/>
      </c>
      <c r="Z1308" s="13">
        <f>IF($E1308="","",IF(COUNTIF($E$2:$E$5001,$E1308)&gt;1,1,0))</f>
        <v/>
      </c>
    </row>
    <row r="1309">
      <c r="Y1309" s="13">
        <f>IF($E1309="","",IF(COUNTIF($E$2:$E1309,$E1309)=1,1,0))</f>
        <v/>
      </c>
      <c r="Z1309" s="13">
        <f>IF($E1309="","",IF(COUNTIF($E$2:$E$5001,$E1309)&gt;1,1,0))</f>
        <v/>
      </c>
    </row>
    <row r="1310">
      <c r="Y1310" s="13">
        <f>IF($E1310="","",IF(COUNTIF($E$2:$E1310,$E1310)=1,1,0))</f>
        <v/>
      </c>
      <c r="Z1310" s="13">
        <f>IF($E1310="","",IF(COUNTIF($E$2:$E$5001,$E1310)&gt;1,1,0))</f>
        <v/>
      </c>
    </row>
    <row r="1311">
      <c r="Y1311" s="13">
        <f>IF($E1311="","",IF(COUNTIF($E$2:$E1311,$E1311)=1,1,0))</f>
        <v/>
      </c>
      <c r="Z1311" s="13">
        <f>IF($E1311="","",IF(COUNTIF($E$2:$E$5001,$E1311)&gt;1,1,0))</f>
        <v/>
      </c>
    </row>
    <row r="1312">
      <c r="Y1312" s="13">
        <f>IF($E1312="","",IF(COUNTIF($E$2:$E1312,$E1312)=1,1,0))</f>
        <v/>
      </c>
      <c r="Z1312" s="13">
        <f>IF($E1312="","",IF(COUNTIF($E$2:$E$5001,$E1312)&gt;1,1,0))</f>
        <v/>
      </c>
    </row>
    <row r="1313">
      <c r="Y1313" s="13">
        <f>IF($E1313="","",IF(COUNTIF($E$2:$E1313,$E1313)=1,1,0))</f>
        <v/>
      </c>
      <c r="Z1313" s="13">
        <f>IF($E1313="","",IF(COUNTIF($E$2:$E$5001,$E1313)&gt;1,1,0))</f>
        <v/>
      </c>
    </row>
    <row r="1314">
      <c r="Y1314" s="13">
        <f>IF($E1314="","",IF(COUNTIF($E$2:$E1314,$E1314)=1,1,0))</f>
        <v/>
      </c>
      <c r="Z1314" s="13">
        <f>IF($E1314="","",IF(COUNTIF($E$2:$E$5001,$E1314)&gt;1,1,0))</f>
        <v/>
      </c>
    </row>
    <row r="1315">
      <c r="Y1315" s="13">
        <f>IF($E1315="","",IF(COUNTIF($E$2:$E1315,$E1315)=1,1,0))</f>
        <v/>
      </c>
      <c r="Z1315" s="13">
        <f>IF($E1315="","",IF(COUNTIF($E$2:$E$5001,$E1315)&gt;1,1,0))</f>
        <v/>
      </c>
    </row>
    <row r="1316">
      <c r="Y1316" s="13">
        <f>IF($E1316="","",IF(COUNTIF($E$2:$E1316,$E1316)=1,1,0))</f>
        <v/>
      </c>
      <c r="Z1316" s="13">
        <f>IF($E1316="","",IF(COUNTIF($E$2:$E$5001,$E1316)&gt;1,1,0))</f>
        <v/>
      </c>
    </row>
    <row r="1317">
      <c r="Y1317" s="13">
        <f>IF($E1317="","",IF(COUNTIF($E$2:$E1317,$E1317)=1,1,0))</f>
        <v/>
      </c>
      <c r="Z1317" s="13">
        <f>IF($E1317="","",IF(COUNTIF($E$2:$E$5001,$E1317)&gt;1,1,0))</f>
        <v/>
      </c>
    </row>
    <row r="1318">
      <c r="Y1318" s="13">
        <f>IF($E1318="","",IF(COUNTIF($E$2:$E1318,$E1318)=1,1,0))</f>
        <v/>
      </c>
      <c r="Z1318" s="13">
        <f>IF($E1318="","",IF(COUNTIF($E$2:$E$5001,$E1318)&gt;1,1,0))</f>
        <v/>
      </c>
    </row>
    <row r="1319">
      <c r="Y1319" s="13">
        <f>IF($E1319="","",IF(COUNTIF($E$2:$E1319,$E1319)=1,1,0))</f>
        <v/>
      </c>
      <c r="Z1319" s="13">
        <f>IF($E1319="","",IF(COUNTIF($E$2:$E$5001,$E1319)&gt;1,1,0))</f>
        <v/>
      </c>
    </row>
    <row r="1320">
      <c r="Y1320" s="13">
        <f>IF($E1320="","",IF(COUNTIF($E$2:$E1320,$E1320)=1,1,0))</f>
        <v/>
      </c>
      <c r="Z1320" s="13">
        <f>IF($E1320="","",IF(COUNTIF($E$2:$E$5001,$E1320)&gt;1,1,0))</f>
        <v/>
      </c>
    </row>
    <row r="1321">
      <c r="Y1321" s="13">
        <f>IF($E1321="","",IF(COUNTIF($E$2:$E1321,$E1321)=1,1,0))</f>
        <v/>
      </c>
      <c r="Z1321" s="13">
        <f>IF($E1321="","",IF(COUNTIF($E$2:$E$5001,$E1321)&gt;1,1,0))</f>
        <v/>
      </c>
    </row>
    <row r="1322">
      <c r="Y1322" s="13">
        <f>IF($E1322="","",IF(COUNTIF($E$2:$E1322,$E1322)=1,1,0))</f>
        <v/>
      </c>
      <c r="Z1322" s="13">
        <f>IF($E1322="","",IF(COUNTIF($E$2:$E$5001,$E1322)&gt;1,1,0))</f>
        <v/>
      </c>
    </row>
    <row r="1323">
      <c r="Y1323" s="13">
        <f>IF($E1323="","",IF(COUNTIF($E$2:$E1323,$E1323)=1,1,0))</f>
        <v/>
      </c>
      <c r="Z1323" s="13">
        <f>IF($E1323="","",IF(COUNTIF($E$2:$E$5001,$E1323)&gt;1,1,0))</f>
        <v/>
      </c>
    </row>
    <row r="1324">
      <c r="Y1324" s="13">
        <f>IF($E1324="","",IF(COUNTIF($E$2:$E1324,$E1324)=1,1,0))</f>
        <v/>
      </c>
      <c r="Z1324" s="13">
        <f>IF($E1324="","",IF(COUNTIF($E$2:$E$5001,$E1324)&gt;1,1,0))</f>
        <v/>
      </c>
    </row>
    <row r="1325">
      <c r="Y1325" s="13">
        <f>IF($E1325="","",IF(COUNTIF($E$2:$E1325,$E1325)=1,1,0))</f>
        <v/>
      </c>
      <c r="Z1325" s="13">
        <f>IF($E1325="","",IF(COUNTIF($E$2:$E$5001,$E1325)&gt;1,1,0))</f>
        <v/>
      </c>
    </row>
    <row r="1326">
      <c r="Y1326" s="13">
        <f>IF($E1326="","",IF(COUNTIF($E$2:$E1326,$E1326)=1,1,0))</f>
        <v/>
      </c>
      <c r="Z1326" s="13">
        <f>IF($E1326="","",IF(COUNTIF($E$2:$E$5001,$E1326)&gt;1,1,0))</f>
        <v/>
      </c>
    </row>
    <row r="1327">
      <c r="Y1327" s="13">
        <f>IF($E1327="","",IF(COUNTIF($E$2:$E1327,$E1327)=1,1,0))</f>
        <v/>
      </c>
      <c r="Z1327" s="13">
        <f>IF($E1327="","",IF(COUNTIF($E$2:$E$5001,$E1327)&gt;1,1,0))</f>
        <v/>
      </c>
    </row>
    <row r="1328">
      <c r="Y1328" s="13">
        <f>IF($E1328="","",IF(COUNTIF($E$2:$E1328,$E1328)=1,1,0))</f>
        <v/>
      </c>
      <c r="Z1328" s="13">
        <f>IF($E1328="","",IF(COUNTIF($E$2:$E$5001,$E1328)&gt;1,1,0))</f>
        <v/>
      </c>
    </row>
    <row r="1329">
      <c r="Y1329" s="13">
        <f>IF($E1329="","",IF(COUNTIF($E$2:$E1329,$E1329)=1,1,0))</f>
        <v/>
      </c>
      <c r="Z1329" s="13">
        <f>IF($E1329="","",IF(COUNTIF($E$2:$E$5001,$E1329)&gt;1,1,0))</f>
        <v/>
      </c>
    </row>
    <row r="1330">
      <c r="Y1330" s="13">
        <f>IF($E1330="","",IF(COUNTIF($E$2:$E1330,$E1330)=1,1,0))</f>
        <v/>
      </c>
      <c r="Z1330" s="13">
        <f>IF($E1330="","",IF(COUNTIF($E$2:$E$5001,$E1330)&gt;1,1,0))</f>
        <v/>
      </c>
    </row>
    <row r="1331">
      <c r="Y1331" s="13">
        <f>IF($E1331="","",IF(COUNTIF($E$2:$E1331,$E1331)=1,1,0))</f>
        <v/>
      </c>
      <c r="Z1331" s="13">
        <f>IF($E1331="","",IF(COUNTIF($E$2:$E$5001,$E1331)&gt;1,1,0))</f>
        <v/>
      </c>
    </row>
    <row r="1332">
      <c r="Y1332" s="13">
        <f>IF($E1332="","",IF(COUNTIF($E$2:$E1332,$E1332)=1,1,0))</f>
        <v/>
      </c>
      <c r="Z1332" s="13">
        <f>IF($E1332="","",IF(COUNTIF($E$2:$E$5001,$E1332)&gt;1,1,0))</f>
        <v/>
      </c>
    </row>
    <row r="1333">
      <c r="Y1333" s="13">
        <f>IF($E1333="","",IF(COUNTIF($E$2:$E1333,$E1333)=1,1,0))</f>
        <v/>
      </c>
      <c r="Z1333" s="13">
        <f>IF($E1333="","",IF(COUNTIF($E$2:$E$5001,$E1333)&gt;1,1,0))</f>
        <v/>
      </c>
    </row>
    <row r="1334">
      <c r="Y1334" s="13">
        <f>IF($E1334="","",IF(COUNTIF($E$2:$E1334,$E1334)=1,1,0))</f>
        <v/>
      </c>
      <c r="Z1334" s="13">
        <f>IF($E1334="","",IF(COUNTIF($E$2:$E$5001,$E1334)&gt;1,1,0))</f>
        <v/>
      </c>
    </row>
    <row r="1335">
      <c r="Y1335" s="13">
        <f>IF($E1335="","",IF(COUNTIF($E$2:$E1335,$E1335)=1,1,0))</f>
        <v/>
      </c>
      <c r="Z1335" s="13">
        <f>IF($E1335="","",IF(COUNTIF($E$2:$E$5001,$E1335)&gt;1,1,0))</f>
        <v/>
      </c>
    </row>
    <row r="1336">
      <c r="Y1336" s="13">
        <f>IF($E1336="","",IF(COUNTIF($E$2:$E1336,$E1336)=1,1,0))</f>
        <v/>
      </c>
      <c r="Z1336" s="13">
        <f>IF($E1336="","",IF(COUNTIF($E$2:$E$5001,$E1336)&gt;1,1,0))</f>
        <v/>
      </c>
    </row>
    <row r="1337">
      <c r="Y1337" s="13">
        <f>IF($E1337="","",IF(COUNTIF($E$2:$E1337,$E1337)=1,1,0))</f>
        <v/>
      </c>
      <c r="Z1337" s="13">
        <f>IF($E1337="","",IF(COUNTIF($E$2:$E$5001,$E1337)&gt;1,1,0))</f>
        <v/>
      </c>
    </row>
    <row r="1338">
      <c r="Y1338" s="13">
        <f>IF($E1338="","",IF(COUNTIF($E$2:$E1338,$E1338)=1,1,0))</f>
        <v/>
      </c>
      <c r="Z1338" s="13">
        <f>IF($E1338="","",IF(COUNTIF($E$2:$E$5001,$E1338)&gt;1,1,0))</f>
        <v/>
      </c>
    </row>
    <row r="1339">
      <c r="Y1339" s="13">
        <f>IF($E1339="","",IF(COUNTIF($E$2:$E1339,$E1339)=1,1,0))</f>
        <v/>
      </c>
      <c r="Z1339" s="13">
        <f>IF($E1339="","",IF(COUNTIF($E$2:$E$5001,$E1339)&gt;1,1,0))</f>
        <v/>
      </c>
    </row>
    <row r="1340">
      <c r="Y1340" s="13">
        <f>IF($E1340="","",IF(COUNTIF($E$2:$E1340,$E1340)=1,1,0))</f>
        <v/>
      </c>
      <c r="Z1340" s="13">
        <f>IF($E1340="","",IF(COUNTIF($E$2:$E$5001,$E1340)&gt;1,1,0))</f>
        <v/>
      </c>
    </row>
    <row r="1341">
      <c r="Y1341" s="13">
        <f>IF($E1341="","",IF(COUNTIF($E$2:$E1341,$E1341)=1,1,0))</f>
        <v/>
      </c>
      <c r="Z1341" s="13">
        <f>IF($E1341="","",IF(COUNTIF($E$2:$E$5001,$E1341)&gt;1,1,0))</f>
        <v/>
      </c>
    </row>
    <row r="1342">
      <c r="Y1342" s="13">
        <f>IF($E1342="","",IF(COUNTIF($E$2:$E1342,$E1342)=1,1,0))</f>
        <v/>
      </c>
      <c r="Z1342" s="13">
        <f>IF($E1342="","",IF(COUNTIF($E$2:$E$5001,$E1342)&gt;1,1,0))</f>
        <v/>
      </c>
    </row>
    <row r="1343">
      <c r="Y1343" s="13">
        <f>IF($E1343="","",IF(COUNTIF($E$2:$E1343,$E1343)=1,1,0))</f>
        <v/>
      </c>
      <c r="Z1343" s="13">
        <f>IF($E1343="","",IF(COUNTIF($E$2:$E$5001,$E1343)&gt;1,1,0))</f>
        <v/>
      </c>
    </row>
    <row r="1344">
      <c r="Y1344" s="13">
        <f>IF($E1344="","",IF(COUNTIF($E$2:$E1344,$E1344)=1,1,0))</f>
        <v/>
      </c>
      <c r="Z1344" s="13">
        <f>IF($E1344="","",IF(COUNTIF($E$2:$E$5001,$E1344)&gt;1,1,0))</f>
        <v/>
      </c>
    </row>
    <row r="1345">
      <c r="Y1345" s="13">
        <f>IF($E1345="","",IF(COUNTIF($E$2:$E1345,$E1345)=1,1,0))</f>
        <v/>
      </c>
      <c r="Z1345" s="13">
        <f>IF($E1345="","",IF(COUNTIF($E$2:$E$5001,$E1345)&gt;1,1,0))</f>
        <v/>
      </c>
    </row>
    <row r="1346">
      <c r="Y1346" s="13">
        <f>IF($E1346="","",IF(COUNTIF($E$2:$E1346,$E1346)=1,1,0))</f>
        <v/>
      </c>
      <c r="Z1346" s="13">
        <f>IF($E1346="","",IF(COUNTIF($E$2:$E$5001,$E1346)&gt;1,1,0))</f>
        <v/>
      </c>
    </row>
    <row r="1347">
      <c r="Y1347" s="13">
        <f>IF($E1347="","",IF(COUNTIF($E$2:$E1347,$E1347)=1,1,0))</f>
        <v/>
      </c>
      <c r="Z1347" s="13">
        <f>IF($E1347="","",IF(COUNTIF($E$2:$E$5001,$E1347)&gt;1,1,0))</f>
        <v/>
      </c>
    </row>
    <row r="1348">
      <c r="Y1348" s="13">
        <f>IF($E1348="","",IF(COUNTIF($E$2:$E1348,$E1348)=1,1,0))</f>
        <v/>
      </c>
      <c r="Z1348" s="13">
        <f>IF($E1348="","",IF(COUNTIF($E$2:$E$5001,$E1348)&gt;1,1,0))</f>
        <v/>
      </c>
    </row>
    <row r="1349">
      <c r="Y1349" s="13">
        <f>IF($E1349="","",IF(COUNTIF($E$2:$E1349,$E1349)=1,1,0))</f>
        <v/>
      </c>
      <c r="Z1349" s="13">
        <f>IF($E1349="","",IF(COUNTIF($E$2:$E$5001,$E1349)&gt;1,1,0))</f>
        <v/>
      </c>
    </row>
    <row r="1350">
      <c r="Y1350" s="13">
        <f>IF($E1350="","",IF(COUNTIF($E$2:$E1350,$E1350)=1,1,0))</f>
        <v/>
      </c>
      <c r="Z1350" s="13">
        <f>IF($E1350="","",IF(COUNTIF($E$2:$E$5001,$E1350)&gt;1,1,0))</f>
        <v/>
      </c>
    </row>
    <row r="1351">
      <c r="Y1351" s="13">
        <f>IF($E1351="","",IF(COUNTIF($E$2:$E1351,$E1351)=1,1,0))</f>
        <v/>
      </c>
      <c r="Z1351" s="13">
        <f>IF($E1351="","",IF(COUNTIF($E$2:$E$5001,$E1351)&gt;1,1,0))</f>
        <v/>
      </c>
    </row>
    <row r="1352">
      <c r="Y1352" s="13">
        <f>IF($E1352="","",IF(COUNTIF($E$2:$E1352,$E1352)=1,1,0))</f>
        <v/>
      </c>
      <c r="Z1352" s="13">
        <f>IF($E1352="","",IF(COUNTIF($E$2:$E$5001,$E1352)&gt;1,1,0))</f>
        <v/>
      </c>
    </row>
    <row r="1353">
      <c r="Y1353" s="13">
        <f>IF($E1353="","",IF(COUNTIF($E$2:$E1353,$E1353)=1,1,0))</f>
        <v/>
      </c>
      <c r="Z1353" s="13">
        <f>IF($E1353="","",IF(COUNTIF($E$2:$E$5001,$E1353)&gt;1,1,0))</f>
        <v/>
      </c>
    </row>
    <row r="1354">
      <c r="Y1354" s="13">
        <f>IF($E1354="","",IF(COUNTIF($E$2:$E1354,$E1354)=1,1,0))</f>
        <v/>
      </c>
      <c r="Z1354" s="13">
        <f>IF($E1354="","",IF(COUNTIF($E$2:$E$5001,$E1354)&gt;1,1,0))</f>
        <v/>
      </c>
    </row>
    <row r="1355">
      <c r="Y1355" s="13">
        <f>IF($E1355="","",IF(COUNTIF($E$2:$E1355,$E1355)=1,1,0))</f>
        <v/>
      </c>
      <c r="Z1355" s="13">
        <f>IF($E1355="","",IF(COUNTIF($E$2:$E$5001,$E1355)&gt;1,1,0))</f>
        <v/>
      </c>
    </row>
    <row r="1356">
      <c r="Y1356" s="13">
        <f>IF($E1356="","",IF(COUNTIF($E$2:$E1356,$E1356)=1,1,0))</f>
        <v/>
      </c>
      <c r="Z1356" s="13">
        <f>IF($E1356="","",IF(COUNTIF($E$2:$E$5001,$E1356)&gt;1,1,0))</f>
        <v/>
      </c>
    </row>
    <row r="1357">
      <c r="Y1357" s="13">
        <f>IF($E1357="","",IF(COUNTIF($E$2:$E1357,$E1357)=1,1,0))</f>
        <v/>
      </c>
      <c r="Z1357" s="13">
        <f>IF($E1357="","",IF(COUNTIF($E$2:$E$5001,$E1357)&gt;1,1,0))</f>
        <v/>
      </c>
    </row>
    <row r="1358">
      <c r="Y1358" s="13">
        <f>IF($E1358="","",IF(COUNTIF($E$2:$E1358,$E1358)=1,1,0))</f>
        <v/>
      </c>
      <c r="Z1358" s="13">
        <f>IF($E1358="","",IF(COUNTIF($E$2:$E$5001,$E1358)&gt;1,1,0))</f>
        <v/>
      </c>
    </row>
    <row r="1359">
      <c r="Y1359" s="13">
        <f>IF($E1359="","",IF(COUNTIF($E$2:$E1359,$E1359)=1,1,0))</f>
        <v/>
      </c>
      <c r="Z1359" s="13">
        <f>IF($E1359="","",IF(COUNTIF($E$2:$E$5001,$E1359)&gt;1,1,0))</f>
        <v/>
      </c>
    </row>
    <row r="1360">
      <c r="Y1360" s="13">
        <f>IF($E1360="","",IF(COUNTIF($E$2:$E1360,$E1360)=1,1,0))</f>
        <v/>
      </c>
      <c r="Z1360" s="13">
        <f>IF($E1360="","",IF(COUNTIF($E$2:$E$5001,$E1360)&gt;1,1,0))</f>
        <v/>
      </c>
    </row>
    <row r="1361">
      <c r="Y1361" s="13">
        <f>IF($E1361="","",IF(COUNTIF($E$2:$E1361,$E1361)=1,1,0))</f>
        <v/>
      </c>
      <c r="Z1361" s="13">
        <f>IF($E1361="","",IF(COUNTIF($E$2:$E$5001,$E1361)&gt;1,1,0))</f>
        <v/>
      </c>
    </row>
    <row r="1362">
      <c r="Y1362" s="13">
        <f>IF($E1362="","",IF(COUNTIF($E$2:$E1362,$E1362)=1,1,0))</f>
        <v/>
      </c>
      <c r="Z1362" s="13">
        <f>IF($E1362="","",IF(COUNTIF($E$2:$E$5001,$E1362)&gt;1,1,0))</f>
        <v/>
      </c>
    </row>
    <row r="1363">
      <c r="Y1363" s="13">
        <f>IF($E1363="","",IF(COUNTIF($E$2:$E1363,$E1363)=1,1,0))</f>
        <v/>
      </c>
      <c r="Z1363" s="13">
        <f>IF($E1363="","",IF(COUNTIF($E$2:$E$5001,$E1363)&gt;1,1,0))</f>
        <v/>
      </c>
    </row>
    <row r="1364">
      <c r="Y1364" s="13">
        <f>IF($E1364="","",IF(COUNTIF($E$2:$E1364,$E1364)=1,1,0))</f>
        <v/>
      </c>
      <c r="Z1364" s="13">
        <f>IF($E1364="","",IF(COUNTIF($E$2:$E$5001,$E1364)&gt;1,1,0))</f>
        <v/>
      </c>
    </row>
    <row r="1365">
      <c r="Y1365" s="13">
        <f>IF($E1365="","",IF(COUNTIF($E$2:$E1365,$E1365)=1,1,0))</f>
        <v/>
      </c>
      <c r="Z1365" s="13">
        <f>IF($E1365="","",IF(COUNTIF($E$2:$E$5001,$E1365)&gt;1,1,0))</f>
        <v/>
      </c>
    </row>
    <row r="1366">
      <c r="Y1366" s="13">
        <f>IF($E1366="","",IF(COUNTIF($E$2:$E1366,$E1366)=1,1,0))</f>
        <v/>
      </c>
      <c r="Z1366" s="13">
        <f>IF($E1366="","",IF(COUNTIF($E$2:$E$5001,$E1366)&gt;1,1,0))</f>
        <v/>
      </c>
    </row>
    <row r="1367">
      <c r="Y1367" s="13">
        <f>IF($E1367="","",IF(COUNTIF($E$2:$E1367,$E1367)=1,1,0))</f>
        <v/>
      </c>
      <c r="Z1367" s="13">
        <f>IF($E1367="","",IF(COUNTIF($E$2:$E$5001,$E1367)&gt;1,1,0))</f>
        <v/>
      </c>
    </row>
    <row r="1368">
      <c r="Y1368" s="13">
        <f>IF($E1368="","",IF(COUNTIF($E$2:$E1368,$E1368)=1,1,0))</f>
        <v/>
      </c>
      <c r="Z1368" s="13">
        <f>IF($E1368="","",IF(COUNTIF($E$2:$E$5001,$E1368)&gt;1,1,0))</f>
        <v/>
      </c>
    </row>
    <row r="1369">
      <c r="Y1369" s="13">
        <f>IF($E1369="","",IF(COUNTIF($E$2:$E1369,$E1369)=1,1,0))</f>
        <v/>
      </c>
      <c r="Z1369" s="13">
        <f>IF($E1369="","",IF(COUNTIF($E$2:$E$5001,$E1369)&gt;1,1,0))</f>
        <v/>
      </c>
    </row>
    <row r="1370">
      <c r="Y1370" s="13">
        <f>IF($E1370="","",IF(COUNTIF($E$2:$E1370,$E1370)=1,1,0))</f>
        <v/>
      </c>
      <c r="Z1370" s="13">
        <f>IF($E1370="","",IF(COUNTIF($E$2:$E$5001,$E1370)&gt;1,1,0))</f>
        <v/>
      </c>
    </row>
    <row r="1371">
      <c r="Y1371" s="13">
        <f>IF($E1371="","",IF(COUNTIF($E$2:$E1371,$E1371)=1,1,0))</f>
        <v/>
      </c>
      <c r="Z1371" s="13">
        <f>IF($E1371="","",IF(COUNTIF($E$2:$E$5001,$E1371)&gt;1,1,0))</f>
        <v/>
      </c>
    </row>
    <row r="1372">
      <c r="Y1372" s="13">
        <f>IF($E1372="","",IF(COUNTIF($E$2:$E1372,$E1372)=1,1,0))</f>
        <v/>
      </c>
      <c r="Z1372" s="13">
        <f>IF($E1372="","",IF(COUNTIF($E$2:$E$5001,$E1372)&gt;1,1,0))</f>
        <v/>
      </c>
    </row>
    <row r="1373">
      <c r="Y1373" s="13">
        <f>IF($E1373="","",IF(COUNTIF($E$2:$E1373,$E1373)=1,1,0))</f>
        <v/>
      </c>
      <c r="Z1373" s="13">
        <f>IF($E1373="","",IF(COUNTIF($E$2:$E$5001,$E1373)&gt;1,1,0))</f>
        <v/>
      </c>
    </row>
    <row r="1374">
      <c r="Y1374" s="13">
        <f>IF($E1374="","",IF(COUNTIF($E$2:$E1374,$E1374)=1,1,0))</f>
        <v/>
      </c>
      <c r="Z1374" s="13">
        <f>IF($E1374="","",IF(COUNTIF($E$2:$E$5001,$E1374)&gt;1,1,0))</f>
        <v/>
      </c>
    </row>
    <row r="1375">
      <c r="Y1375" s="13">
        <f>IF($E1375="","",IF(COUNTIF($E$2:$E1375,$E1375)=1,1,0))</f>
        <v/>
      </c>
      <c r="Z1375" s="13">
        <f>IF($E1375="","",IF(COUNTIF($E$2:$E$5001,$E1375)&gt;1,1,0))</f>
        <v/>
      </c>
    </row>
    <row r="1376">
      <c r="Y1376" s="13">
        <f>IF($E1376="","",IF(COUNTIF($E$2:$E1376,$E1376)=1,1,0))</f>
        <v/>
      </c>
      <c r="Z1376" s="13">
        <f>IF($E1376="","",IF(COUNTIF($E$2:$E$5001,$E1376)&gt;1,1,0))</f>
        <v/>
      </c>
    </row>
    <row r="1377">
      <c r="Y1377" s="13">
        <f>IF($E1377="","",IF(COUNTIF($E$2:$E1377,$E1377)=1,1,0))</f>
        <v/>
      </c>
      <c r="Z1377" s="13">
        <f>IF($E1377="","",IF(COUNTIF($E$2:$E$5001,$E1377)&gt;1,1,0))</f>
        <v/>
      </c>
    </row>
    <row r="1378">
      <c r="Y1378" s="13">
        <f>IF($E1378="","",IF(COUNTIF($E$2:$E1378,$E1378)=1,1,0))</f>
        <v/>
      </c>
      <c r="Z1378" s="13">
        <f>IF($E1378="","",IF(COUNTIF($E$2:$E$5001,$E1378)&gt;1,1,0))</f>
        <v/>
      </c>
    </row>
    <row r="1379">
      <c r="Y1379" s="13">
        <f>IF($E1379="","",IF(COUNTIF($E$2:$E1379,$E1379)=1,1,0))</f>
        <v/>
      </c>
      <c r="Z1379" s="13">
        <f>IF($E1379="","",IF(COUNTIF($E$2:$E$5001,$E1379)&gt;1,1,0))</f>
        <v/>
      </c>
    </row>
    <row r="1380">
      <c r="Y1380" s="13">
        <f>IF($E1380="","",IF(COUNTIF($E$2:$E1380,$E1380)=1,1,0))</f>
        <v/>
      </c>
      <c r="Z1380" s="13">
        <f>IF($E1380="","",IF(COUNTIF($E$2:$E$5001,$E1380)&gt;1,1,0))</f>
        <v/>
      </c>
    </row>
    <row r="1381">
      <c r="Y1381" s="13">
        <f>IF($E1381="","",IF(COUNTIF($E$2:$E1381,$E1381)=1,1,0))</f>
        <v/>
      </c>
      <c r="Z1381" s="13">
        <f>IF($E1381="","",IF(COUNTIF($E$2:$E$5001,$E1381)&gt;1,1,0))</f>
        <v/>
      </c>
    </row>
    <row r="1382">
      <c r="Y1382" s="13">
        <f>IF($E1382="","",IF(COUNTIF($E$2:$E1382,$E1382)=1,1,0))</f>
        <v/>
      </c>
      <c r="Z1382" s="13">
        <f>IF($E1382="","",IF(COUNTIF($E$2:$E$5001,$E1382)&gt;1,1,0))</f>
        <v/>
      </c>
    </row>
    <row r="1383">
      <c r="Y1383" s="13">
        <f>IF($E1383="","",IF(COUNTIF($E$2:$E1383,$E1383)=1,1,0))</f>
        <v/>
      </c>
      <c r="Z1383" s="13">
        <f>IF($E1383="","",IF(COUNTIF($E$2:$E$5001,$E1383)&gt;1,1,0))</f>
        <v/>
      </c>
    </row>
    <row r="1384">
      <c r="Y1384" s="13">
        <f>IF($E1384="","",IF(COUNTIF($E$2:$E1384,$E1384)=1,1,0))</f>
        <v/>
      </c>
      <c r="Z1384" s="13">
        <f>IF($E1384="","",IF(COUNTIF($E$2:$E$5001,$E1384)&gt;1,1,0))</f>
        <v/>
      </c>
    </row>
    <row r="1385">
      <c r="Y1385" s="13">
        <f>IF($E1385="","",IF(COUNTIF($E$2:$E1385,$E1385)=1,1,0))</f>
        <v/>
      </c>
      <c r="Z1385" s="13">
        <f>IF($E1385="","",IF(COUNTIF($E$2:$E$5001,$E1385)&gt;1,1,0))</f>
        <v/>
      </c>
    </row>
    <row r="1386">
      <c r="Y1386" s="13">
        <f>IF($E1386="","",IF(COUNTIF($E$2:$E1386,$E1386)=1,1,0))</f>
        <v/>
      </c>
      <c r="Z1386" s="13">
        <f>IF($E1386="","",IF(COUNTIF($E$2:$E$5001,$E1386)&gt;1,1,0))</f>
        <v/>
      </c>
    </row>
    <row r="1387">
      <c r="Y1387" s="13">
        <f>IF($E1387="","",IF(COUNTIF($E$2:$E1387,$E1387)=1,1,0))</f>
        <v/>
      </c>
      <c r="Z1387" s="13">
        <f>IF($E1387="","",IF(COUNTIF($E$2:$E$5001,$E1387)&gt;1,1,0))</f>
        <v/>
      </c>
    </row>
    <row r="1388">
      <c r="Y1388" s="13">
        <f>IF($E1388="","",IF(COUNTIF($E$2:$E1388,$E1388)=1,1,0))</f>
        <v/>
      </c>
      <c r="Z1388" s="13">
        <f>IF($E1388="","",IF(COUNTIF($E$2:$E$5001,$E1388)&gt;1,1,0))</f>
        <v/>
      </c>
    </row>
    <row r="1389">
      <c r="Y1389" s="13">
        <f>IF($E1389="","",IF(COUNTIF($E$2:$E1389,$E1389)=1,1,0))</f>
        <v/>
      </c>
      <c r="Z1389" s="13">
        <f>IF($E1389="","",IF(COUNTIF($E$2:$E$5001,$E1389)&gt;1,1,0))</f>
        <v/>
      </c>
    </row>
    <row r="1390">
      <c r="Y1390" s="13">
        <f>IF($E1390="","",IF(COUNTIF($E$2:$E1390,$E1390)=1,1,0))</f>
        <v/>
      </c>
      <c r="Z1390" s="13">
        <f>IF($E1390="","",IF(COUNTIF($E$2:$E$5001,$E1390)&gt;1,1,0))</f>
        <v/>
      </c>
    </row>
    <row r="1391">
      <c r="Y1391" s="13">
        <f>IF($E1391="","",IF(COUNTIF($E$2:$E1391,$E1391)=1,1,0))</f>
        <v/>
      </c>
      <c r="Z1391" s="13">
        <f>IF($E1391="","",IF(COUNTIF($E$2:$E$5001,$E1391)&gt;1,1,0))</f>
        <v/>
      </c>
    </row>
    <row r="1392">
      <c r="Y1392" s="13">
        <f>IF($E1392="","",IF(COUNTIF($E$2:$E1392,$E1392)=1,1,0))</f>
        <v/>
      </c>
      <c r="Z1392" s="13">
        <f>IF($E1392="","",IF(COUNTIF($E$2:$E$5001,$E1392)&gt;1,1,0))</f>
        <v/>
      </c>
    </row>
    <row r="1393">
      <c r="Y1393" s="13">
        <f>IF($E1393="","",IF(COUNTIF($E$2:$E1393,$E1393)=1,1,0))</f>
        <v/>
      </c>
      <c r="Z1393" s="13">
        <f>IF($E1393="","",IF(COUNTIF($E$2:$E$5001,$E1393)&gt;1,1,0))</f>
        <v/>
      </c>
    </row>
    <row r="1394">
      <c r="Y1394" s="13">
        <f>IF($E1394="","",IF(COUNTIF($E$2:$E1394,$E1394)=1,1,0))</f>
        <v/>
      </c>
      <c r="Z1394" s="13">
        <f>IF($E1394="","",IF(COUNTIF($E$2:$E$5001,$E1394)&gt;1,1,0))</f>
        <v/>
      </c>
    </row>
    <row r="1395">
      <c r="Y1395" s="13">
        <f>IF($E1395="","",IF(COUNTIF($E$2:$E1395,$E1395)=1,1,0))</f>
        <v/>
      </c>
      <c r="Z1395" s="13">
        <f>IF($E1395="","",IF(COUNTIF($E$2:$E$5001,$E1395)&gt;1,1,0))</f>
        <v/>
      </c>
    </row>
    <row r="1396">
      <c r="Y1396" s="13">
        <f>IF($E1396="","",IF(COUNTIF($E$2:$E1396,$E1396)=1,1,0))</f>
        <v/>
      </c>
      <c r="Z1396" s="13">
        <f>IF($E1396="","",IF(COUNTIF($E$2:$E$5001,$E1396)&gt;1,1,0))</f>
        <v/>
      </c>
    </row>
    <row r="1397">
      <c r="Y1397" s="13">
        <f>IF($E1397="","",IF(COUNTIF($E$2:$E1397,$E1397)=1,1,0))</f>
        <v/>
      </c>
      <c r="Z1397" s="13">
        <f>IF($E1397="","",IF(COUNTIF($E$2:$E$5001,$E1397)&gt;1,1,0))</f>
        <v/>
      </c>
    </row>
    <row r="1398">
      <c r="Y1398" s="13">
        <f>IF($E1398="","",IF(COUNTIF($E$2:$E1398,$E1398)=1,1,0))</f>
        <v/>
      </c>
      <c r="Z1398" s="13">
        <f>IF($E1398="","",IF(COUNTIF($E$2:$E$5001,$E1398)&gt;1,1,0))</f>
        <v/>
      </c>
    </row>
    <row r="1399">
      <c r="Y1399" s="13">
        <f>IF($E1399="","",IF(COUNTIF($E$2:$E1399,$E1399)=1,1,0))</f>
        <v/>
      </c>
      <c r="Z1399" s="13">
        <f>IF($E1399="","",IF(COUNTIF($E$2:$E$5001,$E1399)&gt;1,1,0))</f>
        <v/>
      </c>
    </row>
    <row r="1400">
      <c r="Y1400" s="13">
        <f>IF($E1400="","",IF(COUNTIF($E$2:$E1400,$E1400)=1,1,0))</f>
        <v/>
      </c>
      <c r="Z1400" s="13">
        <f>IF($E1400="","",IF(COUNTIF($E$2:$E$5001,$E1400)&gt;1,1,0))</f>
        <v/>
      </c>
    </row>
    <row r="1401">
      <c r="Y1401" s="13">
        <f>IF($E1401="","",IF(COUNTIF($E$2:$E1401,$E1401)=1,1,0))</f>
        <v/>
      </c>
      <c r="Z1401" s="13">
        <f>IF($E1401="","",IF(COUNTIF($E$2:$E$5001,$E1401)&gt;1,1,0))</f>
        <v/>
      </c>
    </row>
    <row r="1402">
      <c r="Y1402" s="13">
        <f>IF($E1402="","",IF(COUNTIF($E$2:$E1402,$E1402)=1,1,0))</f>
        <v/>
      </c>
      <c r="Z1402" s="13">
        <f>IF($E1402="","",IF(COUNTIF($E$2:$E$5001,$E1402)&gt;1,1,0))</f>
        <v/>
      </c>
    </row>
    <row r="1403">
      <c r="Y1403" s="13">
        <f>IF($E1403="","",IF(COUNTIF($E$2:$E1403,$E1403)=1,1,0))</f>
        <v/>
      </c>
      <c r="Z1403" s="13">
        <f>IF($E1403="","",IF(COUNTIF($E$2:$E$5001,$E1403)&gt;1,1,0))</f>
        <v/>
      </c>
    </row>
    <row r="1404">
      <c r="Y1404" s="13">
        <f>IF($E1404="","",IF(COUNTIF($E$2:$E1404,$E1404)=1,1,0))</f>
        <v/>
      </c>
      <c r="Z1404" s="13">
        <f>IF($E1404="","",IF(COUNTIF($E$2:$E$5001,$E1404)&gt;1,1,0))</f>
        <v/>
      </c>
    </row>
    <row r="1405">
      <c r="Y1405" s="13">
        <f>IF($E1405="","",IF(COUNTIF($E$2:$E1405,$E1405)=1,1,0))</f>
        <v/>
      </c>
      <c r="Z1405" s="13">
        <f>IF($E1405="","",IF(COUNTIF($E$2:$E$5001,$E1405)&gt;1,1,0))</f>
        <v/>
      </c>
    </row>
    <row r="1406">
      <c r="Y1406" s="13">
        <f>IF($E1406="","",IF(COUNTIF($E$2:$E1406,$E1406)=1,1,0))</f>
        <v/>
      </c>
      <c r="Z1406" s="13">
        <f>IF($E1406="","",IF(COUNTIF($E$2:$E$5001,$E1406)&gt;1,1,0))</f>
        <v/>
      </c>
    </row>
    <row r="1407">
      <c r="Y1407" s="13">
        <f>IF($E1407="","",IF(COUNTIF($E$2:$E1407,$E1407)=1,1,0))</f>
        <v/>
      </c>
      <c r="Z1407" s="13">
        <f>IF($E1407="","",IF(COUNTIF($E$2:$E$5001,$E1407)&gt;1,1,0))</f>
        <v/>
      </c>
    </row>
    <row r="1408">
      <c r="Y1408" s="13">
        <f>IF($E1408="","",IF(COUNTIF($E$2:$E1408,$E1408)=1,1,0))</f>
        <v/>
      </c>
      <c r="Z1408" s="13">
        <f>IF($E1408="","",IF(COUNTIF($E$2:$E$5001,$E1408)&gt;1,1,0))</f>
        <v/>
      </c>
    </row>
    <row r="1409">
      <c r="Y1409" s="13">
        <f>IF($E1409="","",IF(COUNTIF($E$2:$E1409,$E1409)=1,1,0))</f>
        <v/>
      </c>
      <c r="Z1409" s="13">
        <f>IF($E1409="","",IF(COUNTIF($E$2:$E$5001,$E1409)&gt;1,1,0))</f>
        <v/>
      </c>
    </row>
    <row r="1410">
      <c r="Y1410" s="13">
        <f>IF($E1410="","",IF(COUNTIF($E$2:$E1410,$E1410)=1,1,0))</f>
        <v/>
      </c>
      <c r="Z1410" s="13">
        <f>IF($E1410="","",IF(COUNTIF($E$2:$E$5001,$E1410)&gt;1,1,0))</f>
        <v/>
      </c>
    </row>
    <row r="1411">
      <c r="Y1411" s="13">
        <f>IF($E1411="","",IF(COUNTIF($E$2:$E1411,$E1411)=1,1,0))</f>
        <v/>
      </c>
      <c r="Z1411" s="13">
        <f>IF($E1411="","",IF(COUNTIF($E$2:$E$5001,$E1411)&gt;1,1,0))</f>
        <v/>
      </c>
    </row>
    <row r="1412">
      <c r="Y1412" s="13">
        <f>IF($E1412="","",IF(COUNTIF($E$2:$E1412,$E1412)=1,1,0))</f>
        <v/>
      </c>
      <c r="Z1412" s="13">
        <f>IF($E1412="","",IF(COUNTIF($E$2:$E$5001,$E1412)&gt;1,1,0))</f>
        <v/>
      </c>
    </row>
    <row r="1413">
      <c r="Y1413" s="13">
        <f>IF($E1413="","",IF(COUNTIF($E$2:$E1413,$E1413)=1,1,0))</f>
        <v/>
      </c>
      <c r="Z1413" s="13">
        <f>IF($E1413="","",IF(COUNTIF($E$2:$E$5001,$E1413)&gt;1,1,0))</f>
        <v/>
      </c>
    </row>
    <row r="1414">
      <c r="Y1414" s="13">
        <f>IF($E1414="","",IF(COUNTIF($E$2:$E1414,$E1414)=1,1,0))</f>
        <v/>
      </c>
      <c r="Z1414" s="13">
        <f>IF($E1414="","",IF(COUNTIF($E$2:$E$5001,$E1414)&gt;1,1,0))</f>
        <v/>
      </c>
    </row>
    <row r="1415">
      <c r="Y1415" s="13">
        <f>IF($E1415="","",IF(COUNTIF($E$2:$E1415,$E1415)=1,1,0))</f>
        <v/>
      </c>
      <c r="Z1415" s="13">
        <f>IF($E1415="","",IF(COUNTIF($E$2:$E$5001,$E1415)&gt;1,1,0))</f>
        <v/>
      </c>
    </row>
    <row r="1416">
      <c r="Y1416" s="13">
        <f>IF($E1416="","",IF(COUNTIF($E$2:$E1416,$E1416)=1,1,0))</f>
        <v/>
      </c>
      <c r="Z1416" s="13">
        <f>IF($E1416="","",IF(COUNTIF($E$2:$E$5001,$E1416)&gt;1,1,0))</f>
        <v/>
      </c>
    </row>
    <row r="1417">
      <c r="Y1417" s="13">
        <f>IF($E1417="","",IF(COUNTIF($E$2:$E1417,$E1417)=1,1,0))</f>
        <v/>
      </c>
      <c r="Z1417" s="13">
        <f>IF($E1417="","",IF(COUNTIF($E$2:$E$5001,$E1417)&gt;1,1,0))</f>
        <v/>
      </c>
    </row>
    <row r="1418">
      <c r="Y1418" s="13">
        <f>IF($E1418="","",IF(COUNTIF($E$2:$E1418,$E1418)=1,1,0))</f>
        <v/>
      </c>
      <c r="Z1418" s="13">
        <f>IF($E1418="","",IF(COUNTIF($E$2:$E$5001,$E1418)&gt;1,1,0))</f>
        <v/>
      </c>
    </row>
    <row r="1419">
      <c r="Y1419" s="13">
        <f>IF($E1419="","",IF(COUNTIF($E$2:$E1419,$E1419)=1,1,0))</f>
        <v/>
      </c>
      <c r="Z1419" s="13">
        <f>IF($E1419="","",IF(COUNTIF($E$2:$E$5001,$E1419)&gt;1,1,0))</f>
        <v/>
      </c>
    </row>
    <row r="1420">
      <c r="Y1420" s="13">
        <f>IF($E1420="","",IF(COUNTIF($E$2:$E1420,$E1420)=1,1,0))</f>
        <v/>
      </c>
      <c r="Z1420" s="13">
        <f>IF($E1420="","",IF(COUNTIF($E$2:$E$5001,$E1420)&gt;1,1,0))</f>
        <v/>
      </c>
    </row>
    <row r="1421">
      <c r="Y1421" s="13">
        <f>IF($E1421="","",IF(COUNTIF($E$2:$E1421,$E1421)=1,1,0))</f>
        <v/>
      </c>
      <c r="Z1421" s="13">
        <f>IF($E1421="","",IF(COUNTIF($E$2:$E$5001,$E1421)&gt;1,1,0))</f>
        <v/>
      </c>
    </row>
    <row r="1422">
      <c r="Y1422" s="13">
        <f>IF($E1422="","",IF(COUNTIF($E$2:$E1422,$E1422)=1,1,0))</f>
        <v/>
      </c>
      <c r="Z1422" s="13">
        <f>IF($E1422="","",IF(COUNTIF($E$2:$E$5001,$E1422)&gt;1,1,0))</f>
        <v/>
      </c>
    </row>
    <row r="1423">
      <c r="Y1423" s="13">
        <f>IF($E1423="","",IF(COUNTIF($E$2:$E1423,$E1423)=1,1,0))</f>
        <v/>
      </c>
      <c r="Z1423" s="13">
        <f>IF($E1423="","",IF(COUNTIF($E$2:$E$5001,$E1423)&gt;1,1,0))</f>
        <v/>
      </c>
    </row>
    <row r="1424">
      <c r="Y1424" s="13">
        <f>IF($E1424="","",IF(COUNTIF($E$2:$E1424,$E1424)=1,1,0))</f>
        <v/>
      </c>
      <c r="Z1424" s="13">
        <f>IF($E1424="","",IF(COUNTIF($E$2:$E$5001,$E1424)&gt;1,1,0))</f>
        <v/>
      </c>
    </row>
    <row r="1425">
      <c r="Y1425" s="13">
        <f>IF($E1425="","",IF(COUNTIF($E$2:$E1425,$E1425)=1,1,0))</f>
        <v/>
      </c>
      <c r="Z1425" s="13">
        <f>IF($E1425="","",IF(COUNTIF($E$2:$E$5001,$E1425)&gt;1,1,0))</f>
        <v/>
      </c>
    </row>
    <row r="1426">
      <c r="Y1426" s="13">
        <f>IF($E1426="","",IF(COUNTIF($E$2:$E1426,$E1426)=1,1,0))</f>
        <v/>
      </c>
      <c r="Z1426" s="13">
        <f>IF($E1426="","",IF(COUNTIF($E$2:$E$5001,$E1426)&gt;1,1,0))</f>
        <v/>
      </c>
    </row>
    <row r="1427">
      <c r="Y1427" s="13">
        <f>IF($E1427="","",IF(COUNTIF($E$2:$E1427,$E1427)=1,1,0))</f>
        <v/>
      </c>
      <c r="Z1427" s="13">
        <f>IF($E1427="","",IF(COUNTIF($E$2:$E$5001,$E1427)&gt;1,1,0))</f>
        <v/>
      </c>
    </row>
    <row r="1428">
      <c r="Y1428" s="13">
        <f>IF($E1428="","",IF(COUNTIF($E$2:$E1428,$E1428)=1,1,0))</f>
        <v/>
      </c>
      <c r="Z1428" s="13">
        <f>IF($E1428="","",IF(COUNTIF($E$2:$E$5001,$E1428)&gt;1,1,0))</f>
        <v/>
      </c>
    </row>
    <row r="1429">
      <c r="Y1429" s="13">
        <f>IF($E1429="","",IF(COUNTIF($E$2:$E1429,$E1429)=1,1,0))</f>
        <v/>
      </c>
      <c r="Z1429" s="13">
        <f>IF($E1429="","",IF(COUNTIF($E$2:$E$5001,$E1429)&gt;1,1,0))</f>
        <v/>
      </c>
    </row>
    <row r="1430">
      <c r="Y1430" s="13">
        <f>IF($E1430="","",IF(COUNTIF($E$2:$E1430,$E1430)=1,1,0))</f>
        <v/>
      </c>
      <c r="Z1430" s="13">
        <f>IF($E1430="","",IF(COUNTIF($E$2:$E$5001,$E1430)&gt;1,1,0))</f>
        <v/>
      </c>
    </row>
    <row r="1431">
      <c r="Y1431" s="13">
        <f>IF($E1431="","",IF(COUNTIF($E$2:$E1431,$E1431)=1,1,0))</f>
        <v/>
      </c>
      <c r="Z1431" s="13">
        <f>IF($E1431="","",IF(COUNTIF($E$2:$E$5001,$E1431)&gt;1,1,0))</f>
        <v/>
      </c>
    </row>
    <row r="1432">
      <c r="Y1432" s="13">
        <f>IF($E1432="","",IF(COUNTIF($E$2:$E1432,$E1432)=1,1,0))</f>
        <v/>
      </c>
      <c r="Z1432" s="13">
        <f>IF($E1432="","",IF(COUNTIF($E$2:$E$5001,$E1432)&gt;1,1,0))</f>
        <v/>
      </c>
    </row>
    <row r="1433">
      <c r="Y1433" s="13">
        <f>IF($E1433="","",IF(COUNTIF($E$2:$E1433,$E1433)=1,1,0))</f>
        <v/>
      </c>
      <c r="Z1433" s="13">
        <f>IF($E1433="","",IF(COUNTIF($E$2:$E$5001,$E1433)&gt;1,1,0))</f>
        <v/>
      </c>
    </row>
    <row r="1434">
      <c r="Y1434" s="13">
        <f>IF($E1434="","",IF(COUNTIF($E$2:$E1434,$E1434)=1,1,0))</f>
        <v/>
      </c>
      <c r="Z1434" s="13">
        <f>IF($E1434="","",IF(COUNTIF($E$2:$E$5001,$E1434)&gt;1,1,0))</f>
        <v/>
      </c>
    </row>
    <row r="1435">
      <c r="Y1435" s="13">
        <f>IF($E1435="","",IF(COUNTIF($E$2:$E1435,$E1435)=1,1,0))</f>
        <v/>
      </c>
      <c r="Z1435" s="13">
        <f>IF($E1435="","",IF(COUNTIF($E$2:$E$5001,$E1435)&gt;1,1,0))</f>
        <v/>
      </c>
    </row>
    <row r="1436">
      <c r="Y1436" s="13">
        <f>IF($E1436="","",IF(COUNTIF($E$2:$E1436,$E1436)=1,1,0))</f>
        <v/>
      </c>
      <c r="Z1436" s="13">
        <f>IF($E1436="","",IF(COUNTIF($E$2:$E$5001,$E1436)&gt;1,1,0))</f>
        <v/>
      </c>
    </row>
    <row r="1437">
      <c r="Y1437" s="13">
        <f>IF($E1437="","",IF(COUNTIF($E$2:$E1437,$E1437)=1,1,0))</f>
        <v/>
      </c>
      <c r="Z1437" s="13">
        <f>IF($E1437="","",IF(COUNTIF($E$2:$E$5001,$E1437)&gt;1,1,0))</f>
        <v/>
      </c>
    </row>
    <row r="1438">
      <c r="Y1438" s="13">
        <f>IF($E1438="","",IF(COUNTIF($E$2:$E1438,$E1438)=1,1,0))</f>
        <v/>
      </c>
      <c r="Z1438" s="13">
        <f>IF($E1438="","",IF(COUNTIF($E$2:$E$5001,$E1438)&gt;1,1,0))</f>
        <v/>
      </c>
    </row>
    <row r="1439">
      <c r="Y1439" s="13">
        <f>IF($E1439="","",IF(COUNTIF($E$2:$E1439,$E1439)=1,1,0))</f>
        <v/>
      </c>
      <c r="Z1439" s="13">
        <f>IF($E1439="","",IF(COUNTIF($E$2:$E$5001,$E1439)&gt;1,1,0))</f>
        <v/>
      </c>
    </row>
    <row r="1440">
      <c r="Y1440" s="13">
        <f>IF($E1440="","",IF(COUNTIF($E$2:$E1440,$E1440)=1,1,0))</f>
        <v/>
      </c>
      <c r="Z1440" s="13">
        <f>IF($E1440="","",IF(COUNTIF($E$2:$E$5001,$E1440)&gt;1,1,0))</f>
        <v/>
      </c>
    </row>
    <row r="1441">
      <c r="Y1441" s="13">
        <f>IF($E1441="","",IF(COUNTIF($E$2:$E1441,$E1441)=1,1,0))</f>
        <v/>
      </c>
      <c r="Z1441" s="13">
        <f>IF($E1441="","",IF(COUNTIF($E$2:$E$5001,$E1441)&gt;1,1,0))</f>
        <v/>
      </c>
    </row>
    <row r="1442">
      <c r="Y1442" s="13">
        <f>IF($E1442="","",IF(COUNTIF($E$2:$E1442,$E1442)=1,1,0))</f>
        <v/>
      </c>
      <c r="Z1442" s="13">
        <f>IF($E1442="","",IF(COUNTIF($E$2:$E$5001,$E1442)&gt;1,1,0))</f>
        <v/>
      </c>
    </row>
    <row r="1443">
      <c r="Y1443" s="13">
        <f>IF($E1443="","",IF(COUNTIF($E$2:$E1443,$E1443)=1,1,0))</f>
        <v/>
      </c>
      <c r="Z1443" s="13">
        <f>IF($E1443="","",IF(COUNTIF($E$2:$E$5001,$E1443)&gt;1,1,0))</f>
        <v/>
      </c>
    </row>
    <row r="1444">
      <c r="Y1444" s="13">
        <f>IF($E1444="","",IF(COUNTIF($E$2:$E1444,$E1444)=1,1,0))</f>
        <v/>
      </c>
      <c r="Z1444" s="13">
        <f>IF($E1444="","",IF(COUNTIF($E$2:$E$5001,$E1444)&gt;1,1,0))</f>
        <v/>
      </c>
    </row>
    <row r="1445">
      <c r="Y1445" s="13">
        <f>IF($E1445="","",IF(COUNTIF($E$2:$E1445,$E1445)=1,1,0))</f>
        <v/>
      </c>
      <c r="Z1445" s="13">
        <f>IF($E1445="","",IF(COUNTIF($E$2:$E$5001,$E1445)&gt;1,1,0))</f>
        <v/>
      </c>
    </row>
    <row r="1446">
      <c r="Y1446" s="13">
        <f>IF($E1446="","",IF(COUNTIF($E$2:$E1446,$E1446)=1,1,0))</f>
        <v/>
      </c>
      <c r="Z1446" s="13">
        <f>IF($E1446="","",IF(COUNTIF($E$2:$E$5001,$E1446)&gt;1,1,0))</f>
        <v/>
      </c>
    </row>
    <row r="1447">
      <c r="Y1447" s="13">
        <f>IF($E1447="","",IF(COUNTIF($E$2:$E1447,$E1447)=1,1,0))</f>
        <v/>
      </c>
      <c r="Z1447" s="13">
        <f>IF($E1447="","",IF(COUNTIF($E$2:$E$5001,$E1447)&gt;1,1,0))</f>
        <v/>
      </c>
    </row>
    <row r="1448">
      <c r="Y1448" s="13">
        <f>IF($E1448="","",IF(COUNTIF($E$2:$E1448,$E1448)=1,1,0))</f>
        <v/>
      </c>
      <c r="Z1448" s="13">
        <f>IF($E1448="","",IF(COUNTIF($E$2:$E$5001,$E1448)&gt;1,1,0))</f>
        <v/>
      </c>
    </row>
    <row r="1449">
      <c r="Y1449" s="13">
        <f>IF($E1449="","",IF(COUNTIF($E$2:$E1449,$E1449)=1,1,0))</f>
        <v/>
      </c>
      <c r="Z1449" s="13">
        <f>IF($E1449="","",IF(COUNTIF($E$2:$E$5001,$E1449)&gt;1,1,0))</f>
        <v/>
      </c>
    </row>
    <row r="1450">
      <c r="Y1450" s="13">
        <f>IF($E1450="","",IF(COUNTIF($E$2:$E1450,$E1450)=1,1,0))</f>
        <v/>
      </c>
      <c r="Z1450" s="13">
        <f>IF($E1450="","",IF(COUNTIF($E$2:$E$5001,$E1450)&gt;1,1,0))</f>
        <v/>
      </c>
    </row>
    <row r="1451">
      <c r="Y1451" s="13">
        <f>IF($E1451="","",IF(COUNTIF($E$2:$E1451,$E1451)=1,1,0))</f>
        <v/>
      </c>
      <c r="Z1451" s="13">
        <f>IF($E1451="","",IF(COUNTIF($E$2:$E$5001,$E1451)&gt;1,1,0))</f>
        <v/>
      </c>
    </row>
    <row r="1452">
      <c r="Y1452" s="13">
        <f>IF($E1452="","",IF(COUNTIF($E$2:$E1452,$E1452)=1,1,0))</f>
        <v/>
      </c>
      <c r="Z1452" s="13">
        <f>IF($E1452="","",IF(COUNTIF($E$2:$E$5001,$E1452)&gt;1,1,0))</f>
        <v/>
      </c>
    </row>
    <row r="1453">
      <c r="Y1453" s="13">
        <f>IF($E1453="","",IF(COUNTIF($E$2:$E1453,$E1453)=1,1,0))</f>
        <v/>
      </c>
      <c r="Z1453" s="13">
        <f>IF($E1453="","",IF(COUNTIF($E$2:$E$5001,$E1453)&gt;1,1,0))</f>
        <v/>
      </c>
    </row>
    <row r="1454">
      <c r="Y1454" s="13">
        <f>IF($E1454="","",IF(COUNTIF($E$2:$E1454,$E1454)=1,1,0))</f>
        <v/>
      </c>
      <c r="Z1454" s="13">
        <f>IF($E1454="","",IF(COUNTIF($E$2:$E$5001,$E1454)&gt;1,1,0))</f>
        <v/>
      </c>
    </row>
    <row r="1455">
      <c r="Y1455" s="13">
        <f>IF($E1455="","",IF(COUNTIF($E$2:$E1455,$E1455)=1,1,0))</f>
        <v/>
      </c>
      <c r="Z1455" s="13">
        <f>IF($E1455="","",IF(COUNTIF($E$2:$E$5001,$E1455)&gt;1,1,0))</f>
        <v/>
      </c>
    </row>
    <row r="1456">
      <c r="Y1456" s="13">
        <f>IF($E1456="","",IF(COUNTIF($E$2:$E1456,$E1456)=1,1,0))</f>
        <v/>
      </c>
      <c r="Z1456" s="13">
        <f>IF($E1456="","",IF(COUNTIF($E$2:$E$5001,$E1456)&gt;1,1,0))</f>
        <v/>
      </c>
    </row>
    <row r="1457">
      <c r="Y1457" s="13">
        <f>IF($E1457="","",IF(COUNTIF($E$2:$E1457,$E1457)=1,1,0))</f>
        <v/>
      </c>
      <c r="Z1457" s="13">
        <f>IF($E1457="","",IF(COUNTIF($E$2:$E$5001,$E1457)&gt;1,1,0))</f>
        <v/>
      </c>
    </row>
    <row r="1458">
      <c r="Y1458" s="13">
        <f>IF($E1458="","",IF(COUNTIF($E$2:$E1458,$E1458)=1,1,0))</f>
        <v/>
      </c>
      <c r="Z1458" s="13">
        <f>IF($E1458="","",IF(COUNTIF($E$2:$E$5001,$E1458)&gt;1,1,0))</f>
        <v/>
      </c>
    </row>
    <row r="1459">
      <c r="Y1459" s="13">
        <f>IF($E1459="","",IF(COUNTIF($E$2:$E1459,$E1459)=1,1,0))</f>
        <v/>
      </c>
      <c r="Z1459" s="13">
        <f>IF($E1459="","",IF(COUNTIF($E$2:$E$5001,$E1459)&gt;1,1,0))</f>
        <v/>
      </c>
    </row>
    <row r="1460">
      <c r="Y1460" s="13">
        <f>IF($E1460="","",IF(COUNTIF($E$2:$E1460,$E1460)=1,1,0))</f>
        <v/>
      </c>
      <c r="Z1460" s="13">
        <f>IF($E1460="","",IF(COUNTIF($E$2:$E$5001,$E1460)&gt;1,1,0))</f>
        <v/>
      </c>
    </row>
    <row r="1461">
      <c r="Y1461" s="13">
        <f>IF($E1461="","",IF(COUNTIF($E$2:$E1461,$E1461)=1,1,0))</f>
        <v/>
      </c>
      <c r="Z1461" s="13">
        <f>IF($E1461="","",IF(COUNTIF($E$2:$E$5001,$E1461)&gt;1,1,0))</f>
        <v/>
      </c>
    </row>
    <row r="1462">
      <c r="Y1462" s="13">
        <f>IF($E1462="","",IF(COUNTIF($E$2:$E1462,$E1462)=1,1,0))</f>
        <v/>
      </c>
      <c r="Z1462" s="13">
        <f>IF($E1462="","",IF(COUNTIF($E$2:$E$5001,$E1462)&gt;1,1,0))</f>
        <v/>
      </c>
    </row>
    <row r="1463">
      <c r="Y1463" s="13">
        <f>IF($E1463="","",IF(COUNTIF($E$2:$E1463,$E1463)=1,1,0))</f>
        <v/>
      </c>
      <c r="Z1463" s="13">
        <f>IF($E1463="","",IF(COUNTIF($E$2:$E$5001,$E1463)&gt;1,1,0))</f>
        <v/>
      </c>
    </row>
    <row r="1464">
      <c r="Y1464" s="13">
        <f>IF($E1464="","",IF(COUNTIF($E$2:$E1464,$E1464)=1,1,0))</f>
        <v/>
      </c>
      <c r="Z1464" s="13">
        <f>IF($E1464="","",IF(COUNTIF($E$2:$E$5001,$E1464)&gt;1,1,0))</f>
        <v/>
      </c>
    </row>
    <row r="1465">
      <c r="Y1465" s="13">
        <f>IF($E1465="","",IF(COUNTIF($E$2:$E1465,$E1465)=1,1,0))</f>
        <v/>
      </c>
      <c r="Z1465" s="13">
        <f>IF($E1465="","",IF(COUNTIF($E$2:$E$5001,$E1465)&gt;1,1,0))</f>
        <v/>
      </c>
    </row>
    <row r="1466">
      <c r="Y1466" s="13">
        <f>IF($E1466="","",IF(COUNTIF($E$2:$E1466,$E1466)=1,1,0))</f>
        <v/>
      </c>
      <c r="Z1466" s="13">
        <f>IF($E1466="","",IF(COUNTIF($E$2:$E$5001,$E1466)&gt;1,1,0))</f>
        <v/>
      </c>
    </row>
    <row r="1467">
      <c r="Y1467" s="13">
        <f>IF($E1467="","",IF(COUNTIF($E$2:$E1467,$E1467)=1,1,0))</f>
        <v/>
      </c>
      <c r="Z1467" s="13">
        <f>IF($E1467="","",IF(COUNTIF($E$2:$E$5001,$E1467)&gt;1,1,0))</f>
        <v/>
      </c>
    </row>
    <row r="1468">
      <c r="Y1468" s="13">
        <f>IF($E1468="","",IF(COUNTIF($E$2:$E1468,$E1468)=1,1,0))</f>
        <v/>
      </c>
      <c r="Z1468" s="13">
        <f>IF($E1468="","",IF(COUNTIF($E$2:$E$5001,$E1468)&gt;1,1,0))</f>
        <v/>
      </c>
    </row>
    <row r="1469">
      <c r="Y1469" s="13">
        <f>IF($E1469="","",IF(COUNTIF($E$2:$E1469,$E1469)=1,1,0))</f>
        <v/>
      </c>
      <c r="Z1469" s="13">
        <f>IF($E1469="","",IF(COUNTIF($E$2:$E$5001,$E1469)&gt;1,1,0))</f>
        <v/>
      </c>
    </row>
    <row r="1470">
      <c r="Y1470" s="13">
        <f>IF($E1470="","",IF(COUNTIF($E$2:$E1470,$E1470)=1,1,0))</f>
        <v/>
      </c>
      <c r="Z1470" s="13">
        <f>IF($E1470="","",IF(COUNTIF($E$2:$E$5001,$E1470)&gt;1,1,0))</f>
        <v/>
      </c>
    </row>
    <row r="1471">
      <c r="Y1471" s="13">
        <f>IF($E1471="","",IF(COUNTIF($E$2:$E1471,$E1471)=1,1,0))</f>
        <v/>
      </c>
      <c r="Z1471" s="13">
        <f>IF($E1471="","",IF(COUNTIF($E$2:$E$5001,$E1471)&gt;1,1,0))</f>
        <v/>
      </c>
    </row>
    <row r="1472">
      <c r="Y1472" s="13">
        <f>IF($E1472="","",IF(COUNTIF($E$2:$E1472,$E1472)=1,1,0))</f>
        <v/>
      </c>
      <c r="Z1472" s="13">
        <f>IF($E1472="","",IF(COUNTIF($E$2:$E$5001,$E1472)&gt;1,1,0))</f>
        <v/>
      </c>
    </row>
    <row r="1473">
      <c r="Y1473" s="13">
        <f>IF($E1473="","",IF(COUNTIF($E$2:$E1473,$E1473)=1,1,0))</f>
        <v/>
      </c>
      <c r="Z1473" s="13">
        <f>IF($E1473="","",IF(COUNTIF($E$2:$E$5001,$E1473)&gt;1,1,0))</f>
        <v/>
      </c>
    </row>
    <row r="1474">
      <c r="Y1474" s="13">
        <f>IF($E1474="","",IF(COUNTIF($E$2:$E1474,$E1474)=1,1,0))</f>
        <v/>
      </c>
      <c r="Z1474" s="13">
        <f>IF($E1474="","",IF(COUNTIF($E$2:$E$5001,$E1474)&gt;1,1,0))</f>
        <v/>
      </c>
    </row>
    <row r="1475">
      <c r="Y1475" s="13">
        <f>IF($E1475="","",IF(COUNTIF($E$2:$E1475,$E1475)=1,1,0))</f>
        <v/>
      </c>
      <c r="Z1475" s="13">
        <f>IF($E1475="","",IF(COUNTIF($E$2:$E$5001,$E1475)&gt;1,1,0))</f>
        <v/>
      </c>
    </row>
    <row r="1476">
      <c r="Y1476" s="13">
        <f>IF($E1476="","",IF(COUNTIF($E$2:$E1476,$E1476)=1,1,0))</f>
        <v/>
      </c>
      <c r="Z1476" s="13">
        <f>IF($E1476="","",IF(COUNTIF($E$2:$E$5001,$E1476)&gt;1,1,0))</f>
        <v/>
      </c>
    </row>
    <row r="1477">
      <c r="Y1477" s="13">
        <f>IF($E1477="","",IF(COUNTIF($E$2:$E1477,$E1477)=1,1,0))</f>
        <v/>
      </c>
      <c r="Z1477" s="13">
        <f>IF($E1477="","",IF(COUNTIF($E$2:$E$5001,$E1477)&gt;1,1,0))</f>
        <v/>
      </c>
    </row>
    <row r="1478">
      <c r="Y1478" s="13">
        <f>IF($E1478="","",IF(COUNTIF($E$2:$E1478,$E1478)=1,1,0))</f>
        <v/>
      </c>
      <c r="Z1478" s="13">
        <f>IF($E1478="","",IF(COUNTIF($E$2:$E$5001,$E1478)&gt;1,1,0))</f>
        <v/>
      </c>
    </row>
    <row r="1479">
      <c r="Y1479" s="13">
        <f>IF($E1479="","",IF(COUNTIF($E$2:$E1479,$E1479)=1,1,0))</f>
        <v/>
      </c>
      <c r="Z1479" s="13">
        <f>IF($E1479="","",IF(COUNTIF($E$2:$E$5001,$E1479)&gt;1,1,0))</f>
        <v/>
      </c>
    </row>
    <row r="1480">
      <c r="Y1480" s="13">
        <f>IF($E1480="","",IF(COUNTIF($E$2:$E1480,$E1480)=1,1,0))</f>
        <v/>
      </c>
      <c r="Z1480" s="13">
        <f>IF($E1480="","",IF(COUNTIF($E$2:$E$5001,$E1480)&gt;1,1,0))</f>
        <v/>
      </c>
    </row>
    <row r="1481">
      <c r="Y1481" s="13">
        <f>IF($E1481="","",IF(COUNTIF($E$2:$E1481,$E1481)=1,1,0))</f>
        <v/>
      </c>
      <c r="Z1481" s="13">
        <f>IF($E1481="","",IF(COUNTIF($E$2:$E$5001,$E1481)&gt;1,1,0))</f>
        <v/>
      </c>
    </row>
    <row r="1482">
      <c r="Y1482" s="13">
        <f>IF($E1482="","",IF(COUNTIF($E$2:$E1482,$E1482)=1,1,0))</f>
        <v/>
      </c>
      <c r="Z1482" s="13">
        <f>IF($E1482="","",IF(COUNTIF($E$2:$E$5001,$E1482)&gt;1,1,0))</f>
        <v/>
      </c>
    </row>
    <row r="1483">
      <c r="Y1483" s="13">
        <f>IF($E1483="","",IF(COUNTIF($E$2:$E1483,$E1483)=1,1,0))</f>
        <v/>
      </c>
      <c r="Z1483" s="13">
        <f>IF($E1483="","",IF(COUNTIF($E$2:$E$5001,$E1483)&gt;1,1,0))</f>
        <v/>
      </c>
    </row>
    <row r="1484">
      <c r="Y1484" s="13">
        <f>IF($E1484="","",IF(COUNTIF($E$2:$E1484,$E1484)=1,1,0))</f>
        <v/>
      </c>
      <c r="Z1484" s="13">
        <f>IF($E1484="","",IF(COUNTIF($E$2:$E$5001,$E1484)&gt;1,1,0))</f>
        <v/>
      </c>
    </row>
    <row r="1485">
      <c r="Y1485" s="13">
        <f>IF($E1485="","",IF(COUNTIF($E$2:$E1485,$E1485)=1,1,0))</f>
        <v/>
      </c>
      <c r="Z1485" s="13">
        <f>IF($E1485="","",IF(COUNTIF($E$2:$E$5001,$E1485)&gt;1,1,0))</f>
        <v/>
      </c>
    </row>
    <row r="1486">
      <c r="Y1486" s="13">
        <f>IF($E1486="","",IF(COUNTIF($E$2:$E1486,$E1486)=1,1,0))</f>
        <v/>
      </c>
      <c r="Z1486" s="13">
        <f>IF($E1486="","",IF(COUNTIF($E$2:$E$5001,$E1486)&gt;1,1,0))</f>
        <v/>
      </c>
    </row>
    <row r="1487">
      <c r="Y1487" s="13">
        <f>IF($E1487="","",IF(COUNTIF($E$2:$E1487,$E1487)=1,1,0))</f>
        <v/>
      </c>
      <c r="Z1487" s="13">
        <f>IF($E1487="","",IF(COUNTIF($E$2:$E$5001,$E1487)&gt;1,1,0))</f>
        <v/>
      </c>
    </row>
    <row r="1488">
      <c r="Y1488" s="13">
        <f>IF($E1488="","",IF(COUNTIF($E$2:$E1488,$E1488)=1,1,0))</f>
        <v/>
      </c>
      <c r="Z1488" s="13">
        <f>IF($E1488="","",IF(COUNTIF($E$2:$E$5001,$E1488)&gt;1,1,0))</f>
        <v/>
      </c>
    </row>
    <row r="1489">
      <c r="Y1489" s="13">
        <f>IF($E1489="","",IF(COUNTIF($E$2:$E1489,$E1489)=1,1,0))</f>
        <v/>
      </c>
      <c r="Z1489" s="13">
        <f>IF($E1489="","",IF(COUNTIF($E$2:$E$5001,$E1489)&gt;1,1,0))</f>
        <v/>
      </c>
    </row>
    <row r="1490">
      <c r="Y1490" s="13">
        <f>IF($E1490="","",IF(COUNTIF($E$2:$E1490,$E1490)=1,1,0))</f>
        <v/>
      </c>
      <c r="Z1490" s="13">
        <f>IF($E1490="","",IF(COUNTIF($E$2:$E$5001,$E1490)&gt;1,1,0))</f>
        <v/>
      </c>
    </row>
    <row r="1491">
      <c r="Y1491" s="13">
        <f>IF($E1491="","",IF(COUNTIF($E$2:$E1491,$E1491)=1,1,0))</f>
        <v/>
      </c>
      <c r="Z1491" s="13">
        <f>IF($E1491="","",IF(COUNTIF($E$2:$E$5001,$E1491)&gt;1,1,0))</f>
        <v/>
      </c>
    </row>
    <row r="1492">
      <c r="Y1492" s="13">
        <f>IF($E1492="","",IF(COUNTIF($E$2:$E1492,$E1492)=1,1,0))</f>
        <v/>
      </c>
      <c r="Z1492" s="13">
        <f>IF($E1492="","",IF(COUNTIF($E$2:$E$5001,$E1492)&gt;1,1,0))</f>
        <v/>
      </c>
    </row>
    <row r="1493">
      <c r="Y1493" s="13">
        <f>IF($E1493="","",IF(COUNTIF($E$2:$E1493,$E1493)=1,1,0))</f>
        <v/>
      </c>
      <c r="Z1493" s="13">
        <f>IF($E1493="","",IF(COUNTIF($E$2:$E$5001,$E1493)&gt;1,1,0))</f>
        <v/>
      </c>
    </row>
    <row r="1494">
      <c r="Y1494" s="13">
        <f>IF($E1494="","",IF(COUNTIF($E$2:$E1494,$E1494)=1,1,0))</f>
        <v/>
      </c>
      <c r="Z1494" s="13">
        <f>IF($E1494="","",IF(COUNTIF($E$2:$E$5001,$E1494)&gt;1,1,0))</f>
        <v/>
      </c>
    </row>
    <row r="1495">
      <c r="Y1495" s="13">
        <f>IF($E1495="","",IF(COUNTIF($E$2:$E1495,$E1495)=1,1,0))</f>
        <v/>
      </c>
      <c r="Z1495" s="13">
        <f>IF($E1495="","",IF(COUNTIF($E$2:$E$5001,$E1495)&gt;1,1,0))</f>
        <v/>
      </c>
    </row>
    <row r="1496">
      <c r="Y1496" s="13">
        <f>IF($E1496="","",IF(COUNTIF($E$2:$E1496,$E1496)=1,1,0))</f>
        <v/>
      </c>
      <c r="Z1496" s="13">
        <f>IF($E1496="","",IF(COUNTIF($E$2:$E$5001,$E1496)&gt;1,1,0))</f>
        <v/>
      </c>
    </row>
    <row r="1497">
      <c r="Y1497" s="13">
        <f>IF($E1497="","",IF(COUNTIF($E$2:$E1497,$E1497)=1,1,0))</f>
        <v/>
      </c>
      <c r="Z1497" s="13">
        <f>IF($E1497="","",IF(COUNTIF($E$2:$E$5001,$E1497)&gt;1,1,0))</f>
        <v/>
      </c>
    </row>
    <row r="1498">
      <c r="Y1498" s="13">
        <f>IF($E1498="","",IF(COUNTIF($E$2:$E1498,$E1498)=1,1,0))</f>
        <v/>
      </c>
      <c r="Z1498" s="13">
        <f>IF($E1498="","",IF(COUNTIF($E$2:$E$5001,$E1498)&gt;1,1,0))</f>
        <v/>
      </c>
    </row>
    <row r="1499">
      <c r="Y1499" s="13">
        <f>IF($E1499="","",IF(COUNTIF($E$2:$E1499,$E1499)=1,1,0))</f>
        <v/>
      </c>
      <c r="Z1499" s="13">
        <f>IF($E1499="","",IF(COUNTIF($E$2:$E$5001,$E1499)&gt;1,1,0))</f>
        <v/>
      </c>
    </row>
    <row r="1500">
      <c r="Y1500" s="13">
        <f>IF($E1500="","",IF(COUNTIF($E$2:$E1500,$E1500)=1,1,0))</f>
        <v/>
      </c>
      <c r="Z1500" s="13">
        <f>IF($E1500="","",IF(COUNTIF($E$2:$E$5001,$E1500)&gt;1,1,0))</f>
        <v/>
      </c>
    </row>
    <row r="1501">
      <c r="Y1501" s="13">
        <f>IF($E1501="","",IF(COUNTIF($E$2:$E1501,$E1501)=1,1,0))</f>
        <v/>
      </c>
      <c r="Z1501" s="13">
        <f>IF($E1501="","",IF(COUNTIF($E$2:$E$5001,$E1501)&gt;1,1,0))</f>
        <v/>
      </c>
    </row>
    <row r="1502">
      <c r="Y1502" s="13">
        <f>IF($E1502="","",IF(COUNTIF($E$2:$E1502,$E1502)=1,1,0))</f>
        <v/>
      </c>
      <c r="Z1502" s="13">
        <f>IF($E1502="","",IF(COUNTIF($E$2:$E$5001,$E1502)&gt;1,1,0))</f>
        <v/>
      </c>
    </row>
    <row r="1503">
      <c r="Y1503" s="13">
        <f>IF($E1503="","",IF(COUNTIF($E$2:$E1503,$E1503)=1,1,0))</f>
        <v/>
      </c>
      <c r="Z1503" s="13">
        <f>IF($E1503="","",IF(COUNTIF($E$2:$E$5001,$E1503)&gt;1,1,0))</f>
        <v/>
      </c>
    </row>
    <row r="1504">
      <c r="Y1504" s="13">
        <f>IF($E1504="","",IF(COUNTIF($E$2:$E1504,$E1504)=1,1,0))</f>
        <v/>
      </c>
      <c r="Z1504" s="13">
        <f>IF($E1504="","",IF(COUNTIF($E$2:$E$5001,$E1504)&gt;1,1,0))</f>
        <v/>
      </c>
    </row>
    <row r="1505">
      <c r="Y1505" s="13">
        <f>IF($E1505="","",IF(COUNTIF($E$2:$E1505,$E1505)=1,1,0))</f>
        <v/>
      </c>
      <c r="Z1505" s="13">
        <f>IF($E1505="","",IF(COUNTIF($E$2:$E$5001,$E1505)&gt;1,1,0))</f>
        <v/>
      </c>
    </row>
    <row r="1506">
      <c r="Y1506" s="13">
        <f>IF($E1506="","",IF(COUNTIF($E$2:$E1506,$E1506)=1,1,0))</f>
        <v/>
      </c>
      <c r="Z1506" s="13">
        <f>IF($E1506="","",IF(COUNTIF($E$2:$E$5001,$E1506)&gt;1,1,0))</f>
        <v/>
      </c>
    </row>
    <row r="1507">
      <c r="Y1507" s="13">
        <f>IF($E1507="","",IF(COUNTIF($E$2:$E1507,$E1507)=1,1,0))</f>
        <v/>
      </c>
      <c r="Z1507" s="13">
        <f>IF($E1507="","",IF(COUNTIF($E$2:$E$5001,$E1507)&gt;1,1,0))</f>
        <v/>
      </c>
    </row>
    <row r="1508">
      <c r="Y1508" s="13">
        <f>IF($E1508="","",IF(COUNTIF($E$2:$E1508,$E1508)=1,1,0))</f>
        <v/>
      </c>
      <c r="Z1508" s="13">
        <f>IF($E1508="","",IF(COUNTIF($E$2:$E$5001,$E1508)&gt;1,1,0))</f>
        <v/>
      </c>
    </row>
    <row r="1509">
      <c r="Y1509" s="13">
        <f>IF($E1509="","",IF(COUNTIF($E$2:$E1509,$E1509)=1,1,0))</f>
        <v/>
      </c>
      <c r="Z1509" s="13">
        <f>IF($E1509="","",IF(COUNTIF($E$2:$E$5001,$E1509)&gt;1,1,0))</f>
        <v/>
      </c>
    </row>
    <row r="1510">
      <c r="Y1510" s="13">
        <f>IF($E1510="","",IF(COUNTIF($E$2:$E1510,$E1510)=1,1,0))</f>
        <v/>
      </c>
      <c r="Z1510" s="13">
        <f>IF($E1510="","",IF(COUNTIF($E$2:$E$5001,$E1510)&gt;1,1,0))</f>
        <v/>
      </c>
    </row>
    <row r="1511">
      <c r="Y1511" s="13">
        <f>IF($E1511="","",IF(COUNTIF($E$2:$E1511,$E1511)=1,1,0))</f>
        <v/>
      </c>
      <c r="Z1511" s="13">
        <f>IF($E1511="","",IF(COUNTIF($E$2:$E$5001,$E1511)&gt;1,1,0))</f>
        <v/>
      </c>
    </row>
    <row r="1512">
      <c r="Y1512" s="13">
        <f>IF($E1512="","",IF(COUNTIF($E$2:$E1512,$E1512)=1,1,0))</f>
        <v/>
      </c>
      <c r="Z1512" s="13">
        <f>IF($E1512="","",IF(COUNTIF($E$2:$E$5001,$E1512)&gt;1,1,0))</f>
        <v/>
      </c>
    </row>
    <row r="1513">
      <c r="Y1513" s="13">
        <f>IF($E1513="","",IF(COUNTIF($E$2:$E1513,$E1513)=1,1,0))</f>
        <v/>
      </c>
      <c r="Z1513" s="13">
        <f>IF($E1513="","",IF(COUNTIF($E$2:$E$5001,$E1513)&gt;1,1,0))</f>
        <v/>
      </c>
    </row>
    <row r="1514">
      <c r="Y1514" s="13">
        <f>IF($E1514="","",IF(COUNTIF($E$2:$E1514,$E1514)=1,1,0))</f>
        <v/>
      </c>
      <c r="Z1514" s="13">
        <f>IF($E1514="","",IF(COUNTIF($E$2:$E$5001,$E1514)&gt;1,1,0))</f>
        <v/>
      </c>
    </row>
    <row r="1515">
      <c r="Y1515" s="13">
        <f>IF($E1515="","",IF(COUNTIF($E$2:$E1515,$E1515)=1,1,0))</f>
        <v/>
      </c>
      <c r="Z1515" s="13">
        <f>IF($E1515="","",IF(COUNTIF($E$2:$E$5001,$E1515)&gt;1,1,0))</f>
        <v/>
      </c>
    </row>
    <row r="1516">
      <c r="Y1516" s="13">
        <f>IF($E1516="","",IF(COUNTIF($E$2:$E1516,$E1516)=1,1,0))</f>
        <v/>
      </c>
      <c r="Z1516" s="13">
        <f>IF($E1516="","",IF(COUNTIF($E$2:$E$5001,$E1516)&gt;1,1,0))</f>
        <v/>
      </c>
    </row>
    <row r="1517">
      <c r="Y1517" s="13">
        <f>IF($E1517="","",IF(COUNTIF($E$2:$E1517,$E1517)=1,1,0))</f>
        <v/>
      </c>
      <c r="Z1517" s="13">
        <f>IF($E1517="","",IF(COUNTIF($E$2:$E$5001,$E1517)&gt;1,1,0))</f>
        <v/>
      </c>
    </row>
    <row r="1518">
      <c r="Y1518" s="13">
        <f>IF($E1518="","",IF(COUNTIF($E$2:$E1518,$E1518)=1,1,0))</f>
        <v/>
      </c>
      <c r="Z1518" s="13">
        <f>IF($E1518="","",IF(COUNTIF($E$2:$E$5001,$E1518)&gt;1,1,0))</f>
        <v/>
      </c>
    </row>
    <row r="1519">
      <c r="Y1519" s="13">
        <f>IF($E1519="","",IF(COUNTIF($E$2:$E1519,$E1519)=1,1,0))</f>
        <v/>
      </c>
      <c r="Z1519" s="13">
        <f>IF($E1519="","",IF(COUNTIF($E$2:$E$5001,$E1519)&gt;1,1,0))</f>
        <v/>
      </c>
    </row>
    <row r="1520">
      <c r="Y1520" s="13">
        <f>IF($E1520="","",IF(COUNTIF($E$2:$E1520,$E1520)=1,1,0))</f>
        <v/>
      </c>
      <c r="Z1520" s="13">
        <f>IF($E1520="","",IF(COUNTIF($E$2:$E$5001,$E1520)&gt;1,1,0))</f>
        <v/>
      </c>
    </row>
    <row r="1521">
      <c r="Y1521" s="13">
        <f>IF($E1521="","",IF(COUNTIF($E$2:$E1521,$E1521)=1,1,0))</f>
        <v/>
      </c>
      <c r="Z1521" s="13">
        <f>IF($E1521="","",IF(COUNTIF($E$2:$E$5001,$E1521)&gt;1,1,0))</f>
        <v/>
      </c>
    </row>
    <row r="1522">
      <c r="Y1522" s="13">
        <f>IF($E1522="","",IF(COUNTIF($E$2:$E1522,$E1522)=1,1,0))</f>
        <v/>
      </c>
      <c r="Z1522" s="13">
        <f>IF($E1522="","",IF(COUNTIF($E$2:$E$5001,$E1522)&gt;1,1,0))</f>
        <v/>
      </c>
    </row>
    <row r="1523">
      <c r="Y1523" s="13">
        <f>IF($E1523="","",IF(COUNTIF($E$2:$E1523,$E1523)=1,1,0))</f>
        <v/>
      </c>
      <c r="Z1523" s="13">
        <f>IF($E1523="","",IF(COUNTIF($E$2:$E$5001,$E1523)&gt;1,1,0))</f>
        <v/>
      </c>
    </row>
    <row r="1524">
      <c r="Y1524" s="13">
        <f>IF($E1524="","",IF(COUNTIF($E$2:$E1524,$E1524)=1,1,0))</f>
        <v/>
      </c>
      <c r="Z1524" s="13">
        <f>IF($E1524="","",IF(COUNTIF($E$2:$E$5001,$E1524)&gt;1,1,0))</f>
        <v/>
      </c>
    </row>
    <row r="1525">
      <c r="Y1525" s="13">
        <f>IF($E1525="","",IF(COUNTIF($E$2:$E1525,$E1525)=1,1,0))</f>
        <v/>
      </c>
      <c r="Z1525" s="13">
        <f>IF($E1525="","",IF(COUNTIF($E$2:$E$5001,$E1525)&gt;1,1,0))</f>
        <v/>
      </c>
    </row>
    <row r="1526">
      <c r="Y1526" s="13">
        <f>IF($E1526="","",IF(COUNTIF($E$2:$E1526,$E1526)=1,1,0))</f>
        <v/>
      </c>
      <c r="Z1526" s="13">
        <f>IF($E1526="","",IF(COUNTIF($E$2:$E$5001,$E1526)&gt;1,1,0))</f>
        <v/>
      </c>
    </row>
    <row r="1527">
      <c r="Y1527" s="13">
        <f>IF($E1527="","",IF(COUNTIF($E$2:$E1527,$E1527)=1,1,0))</f>
        <v/>
      </c>
      <c r="Z1527" s="13">
        <f>IF($E1527="","",IF(COUNTIF($E$2:$E$5001,$E1527)&gt;1,1,0))</f>
        <v/>
      </c>
    </row>
    <row r="1528">
      <c r="Y1528" s="13">
        <f>IF($E1528="","",IF(COUNTIF($E$2:$E1528,$E1528)=1,1,0))</f>
        <v/>
      </c>
      <c r="Z1528" s="13">
        <f>IF($E1528="","",IF(COUNTIF($E$2:$E$5001,$E1528)&gt;1,1,0))</f>
        <v/>
      </c>
    </row>
    <row r="1529">
      <c r="Y1529" s="13">
        <f>IF($E1529="","",IF(COUNTIF($E$2:$E1529,$E1529)=1,1,0))</f>
        <v/>
      </c>
      <c r="Z1529" s="13">
        <f>IF($E1529="","",IF(COUNTIF($E$2:$E$5001,$E1529)&gt;1,1,0))</f>
        <v/>
      </c>
    </row>
    <row r="1530">
      <c r="Y1530" s="13">
        <f>IF($E1530="","",IF(COUNTIF($E$2:$E1530,$E1530)=1,1,0))</f>
        <v/>
      </c>
      <c r="Z1530" s="13">
        <f>IF($E1530="","",IF(COUNTIF($E$2:$E$5001,$E1530)&gt;1,1,0))</f>
        <v/>
      </c>
    </row>
    <row r="1531">
      <c r="Y1531" s="13">
        <f>IF($E1531="","",IF(COUNTIF($E$2:$E1531,$E1531)=1,1,0))</f>
        <v/>
      </c>
      <c r="Z1531" s="13">
        <f>IF($E1531="","",IF(COUNTIF($E$2:$E$5001,$E1531)&gt;1,1,0))</f>
        <v/>
      </c>
    </row>
    <row r="1532">
      <c r="Y1532" s="13">
        <f>IF($E1532="","",IF(COUNTIF($E$2:$E1532,$E1532)=1,1,0))</f>
        <v/>
      </c>
      <c r="Z1532" s="13">
        <f>IF($E1532="","",IF(COUNTIF($E$2:$E$5001,$E1532)&gt;1,1,0))</f>
        <v/>
      </c>
    </row>
    <row r="1533">
      <c r="Y1533" s="13">
        <f>IF($E1533="","",IF(COUNTIF($E$2:$E1533,$E1533)=1,1,0))</f>
        <v/>
      </c>
      <c r="Z1533" s="13">
        <f>IF($E1533="","",IF(COUNTIF($E$2:$E$5001,$E1533)&gt;1,1,0))</f>
        <v/>
      </c>
    </row>
    <row r="1534">
      <c r="Y1534" s="13">
        <f>IF($E1534="","",IF(COUNTIF($E$2:$E1534,$E1534)=1,1,0))</f>
        <v/>
      </c>
      <c r="Z1534" s="13">
        <f>IF($E1534="","",IF(COUNTIF($E$2:$E$5001,$E1534)&gt;1,1,0))</f>
        <v/>
      </c>
    </row>
    <row r="1535">
      <c r="Y1535" s="13">
        <f>IF($E1535="","",IF(COUNTIF($E$2:$E1535,$E1535)=1,1,0))</f>
        <v/>
      </c>
      <c r="Z1535" s="13">
        <f>IF($E1535="","",IF(COUNTIF($E$2:$E$5001,$E1535)&gt;1,1,0))</f>
        <v/>
      </c>
    </row>
    <row r="1536">
      <c r="Y1536" s="13">
        <f>IF($E1536="","",IF(COUNTIF($E$2:$E1536,$E1536)=1,1,0))</f>
        <v/>
      </c>
      <c r="Z1536" s="13">
        <f>IF($E1536="","",IF(COUNTIF($E$2:$E$5001,$E1536)&gt;1,1,0))</f>
        <v/>
      </c>
    </row>
    <row r="1537">
      <c r="Y1537" s="13">
        <f>IF($E1537="","",IF(COUNTIF($E$2:$E1537,$E1537)=1,1,0))</f>
        <v/>
      </c>
      <c r="Z1537" s="13">
        <f>IF($E1537="","",IF(COUNTIF($E$2:$E$5001,$E1537)&gt;1,1,0))</f>
        <v/>
      </c>
    </row>
    <row r="1538">
      <c r="Y1538" s="13">
        <f>IF($E1538="","",IF(COUNTIF($E$2:$E1538,$E1538)=1,1,0))</f>
        <v/>
      </c>
      <c r="Z1538" s="13">
        <f>IF($E1538="","",IF(COUNTIF($E$2:$E$5001,$E1538)&gt;1,1,0))</f>
        <v/>
      </c>
    </row>
    <row r="1539">
      <c r="Y1539" s="13">
        <f>IF($E1539="","",IF(COUNTIF($E$2:$E1539,$E1539)=1,1,0))</f>
        <v/>
      </c>
      <c r="Z1539" s="13">
        <f>IF($E1539="","",IF(COUNTIF($E$2:$E$5001,$E1539)&gt;1,1,0))</f>
        <v/>
      </c>
    </row>
    <row r="1540">
      <c r="Y1540" s="13">
        <f>IF($E1540="","",IF(COUNTIF($E$2:$E1540,$E1540)=1,1,0))</f>
        <v/>
      </c>
      <c r="Z1540" s="13">
        <f>IF($E1540="","",IF(COUNTIF($E$2:$E$5001,$E1540)&gt;1,1,0))</f>
        <v/>
      </c>
    </row>
    <row r="1541">
      <c r="Y1541" s="13">
        <f>IF($E1541="","",IF(COUNTIF($E$2:$E1541,$E1541)=1,1,0))</f>
        <v/>
      </c>
      <c r="Z1541" s="13">
        <f>IF($E1541="","",IF(COUNTIF($E$2:$E$5001,$E1541)&gt;1,1,0))</f>
        <v/>
      </c>
    </row>
    <row r="1542">
      <c r="Y1542" s="13">
        <f>IF($E1542="","",IF(COUNTIF($E$2:$E1542,$E1542)=1,1,0))</f>
        <v/>
      </c>
      <c r="Z1542" s="13">
        <f>IF($E1542="","",IF(COUNTIF($E$2:$E$5001,$E1542)&gt;1,1,0))</f>
        <v/>
      </c>
    </row>
    <row r="1543">
      <c r="Y1543" s="13">
        <f>IF($E1543="","",IF(COUNTIF($E$2:$E1543,$E1543)=1,1,0))</f>
        <v/>
      </c>
      <c r="Z1543" s="13">
        <f>IF($E1543="","",IF(COUNTIF($E$2:$E$5001,$E1543)&gt;1,1,0))</f>
        <v/>
      </c>
    </row>
    <row r="1544">
      <c r="Y1544" s="13">
        <f>IF($E1544="","",IF(COUNTIF($E$2:$E1544,$E1544)=1,1,0))</f>
        <v/>
      </c>
      <c r="Z1544" s="13">
        <f>IF($E1544="","",IF(COUNTIF($E$2:$E$5001,$E1544)&gt;1,1,0))</f>
        <v/>
      </c>
    </row>
    <row r="1545">
      <c r="Y1545" s="13">
        <f>IF($E1545="","",IF(COUNTIF($E$2:$E1545,$E1545)=1,1,0))</f>
        <v/>
      </c>
      <c r="Z1545" s="13">
        <f>IF($E1545="","",IF(COUNTIF($E$2:$E$5001,$E1545)&gt;1,1,0))</f>
        <v/>
      </c>
    </row>
    <row r="1546">
      <c r="Y1546" s="13">
        <f>IF($E1546="","",IF(COUNTIF($E$2:$E1546,$E1546)=1,1,0))</f>
        <v/>
      </c>
      <c r="Z1546" s="13">
        <f>IF($E1546="","",IF(COUNTIF($E$2:$E$5001,$E1546)&gt;1,1,0))</f>
        <v/>
      </c>
    </row>
    <row r="1547">
      <c r="Y1547" s="13">
        <f>IF($E1547="","",IF(COUNTIF($E$2:$E1547,$E1547)=1,1,0))</f>
        <v/>
      </c>
      <c r="Z1547" s="13">
        <f>IF($E1547="","",IF(COUNTIF($E$2:$E$5001,$E1547)&gt;1,1,0))</f>
        <v/>
      </c>
    </row>
    <row r="1548">
      <c r="Y1548" s="13">
        <f>IF($E1548="","",IF(COUNTIF($E$2:$E1548,$E1548)=1,1,0))</f>
        <v/>
      </c>
      <c r="Z1548" s="13">
        <f>IF($E1548="","",IF(COUNTIF($E$2:$E$5001,$E1548)&gt;1,1,0))</f>
        <v/>
      </c>
    </row>
    <row r="1549">
      <c r="Y1549" s="13">
        <f>IF($E1549="","",IF(COUNTIF($E$2:$E1549,$E1549)=1,1,0))</f>
        <v/>
      </c>
      <c r="Z1549" s="13">
        <f>IF($E1549="","",IF(COUNTIF($E$2:$E$5001,$E1549)&gt;1,1,0))</f>
        <v/>
      </c>
    </row>
    <row r="1550">
      <c r="Y1550" s="13">
        <f>IF($E1550="","",IF(COUNTIF($E$2:$E1550,$E1550)=1,1,0))</f>
        <v/>
      </c>
      <c r="Z1550" s="13">
        <f>IF($E1550="","",IF(COUNTIF($E$2:$E$5001,$E1550)&gt;1,1,0))</f>
        <v/>
      </c>
    </row>
    <row r="1551">
      <c r="Y1551" s="13">
        <f>IF($E1551="","",IF(COUNTIF($E$2:$E1551,$E1551)=1,1,0))</f>
        <v/>
      </c>
      <c r="Z1551" s="13">
        <f>IF($E1551="","",IF(COUNTIF($E$2:$E$5001,$E1551)&gt;1,1,0))</f>
        <v/>
      </c>
    </row>
    <row r="1552">
      <c r="Y1552" s="13">
        <f>IF($E1552="","",IF(COUNTIF($E$2:$E1552,$E1552)=1,1,0))</f>
        <v/>
      </c>
      <c r="Z1552" s="13">
        <f>IF($E1552="","",IF(COUNTIF($E$2:$E$5001,$E1552)&gt;1,1,0))</f>
        <v/>
      </c>
    </row>
    <row r="1553">
      <c r="Y1553" s="13">
        <f>IF($E1553="","",IF(COUNTIF($E$2:$E1553,$E1553)=1,1,0))</f>
        <v/>
      </c>
      <c r="Z1553" s="13">
        <f>IF($E1553="","",IF(COUNTIF($E$2:$E$5001,$E1553)&gt;1,1,0))</f>
        <v/>
      </c>
    </row>
    <row r="1554">
      <c r="Y1554" s="13">
        <f>IF($E1554="","",IF(COUNTIF($E$2:$E1554,$E1554)=1,1,0))</f>
        <v/>
      </c>
      <c r="Z1554" s="13">
        <f>IF($E1554="","",IF(COUNTIF($E$2:$E$5001,$E1554)&gt;1,1,0))</f>
        <v/>
      </c>
    </row>
    <row r="1555">
      <c r="Y1555" s="13">
        <f>IF($E1555="","",IF(COUNTIF($E$2:$E1555,$E1555)=1,1,0))</f>
        <v/>
      </c>
      <c r="Z1555" s="13">
        <f>IF($E1555="","",IF(COUNTIF($E$2:$E$5001,$E1555)&gt;1,1,0))</f>
        <v/>
      </c>
    </row>
    <row r="1556">
      <c r="Y1556" s="13">
        <f>IF($E1556="","",IF(COUNTIF($E$2:$E1556,$E1556)=1,1,0))</f>
        <v/>
      </c>
      <c r="Z1556" s="13">
        <f>IF($E1556="","",IF(COUNTIF($E$2:$E$5001,$E1556)&gt;1,1,0))</f>
        <v/>
      </c>
    </row>
    <row r="1557">
      <c r="Y1557" s="13">
        <f>IF($E1557="","",IF(COUNTIF($E$2:$E1557,$E1557)=1,1,0))</f>
        <v/>
      </c>
      <c r="Z1557" s="13">
        <f>IF($E1557="","",IF(COUNTIF($E$2:$E$5001,$E1557)&gt;1,1,0))</f>
        <v/>
      </c>
    </row>
    <row r="1558">
      <c r="Y1558" s="13">
        <f>IF($E1558="","",IF(COUNTIF($E$2:$E1558,$E1558)=1,1,0))</f>
        <v/>
      </c>
      <c r="Z1558" s="13">
        <f>IF($E1558="","",IF(COUNTIF($E$2:$E$5001,$E1558)&gt;1,1,0))</f>
        <v/>
      </c>
    </row>
    <row r="1559">
      <c r="Y1559" s="13">
        <f>IF($E1559="","",IF(COUNTIF($E$2:$E1559,$E1559)=1,1,0))</f>
        <v/>
      </c>
      <c r="Z1559" s="13">
        <f>IF($E1559="","",IF(COUNTIF($E$2:$E$5001,$E1559)&gt;1,1,0))</f>
        <v/>
      </c>
    </row>
    <row r="1560">
      <c r="Y1560" s="13">
        <f>IF($E1560="","",IF(COUNTIF($E$2:$E1560,$E1560)=1,1,0))</f>
        <v/>
      </c>
      <c r="Z1560" s="13">
        <f>IF($E1560="","",IF(COUNTIF($E$2:$E$5001,$E1560)&gt;1,1,0))</f>
        <v/>
      </c>
    </row>
    <row r="1561">
      <c r="Y1561" s="13">
        <f>IF($E1561="","",IF(COUNTIF($E$2:$E1561,$E1561)=1,1,0))</f>
        <v/>
      </c>
      <c r="Z1561" s="13">
        <f>IF($E1561="","",IF(COUNTIF($E$2:$E$5001,$E1561)&gt;1,1,0))</f>
        <v/>
      </c>
    </row>
    <row r="1562">
      <c r="Y1562" s="13">
        <f>IF($E1562="","",IF(COUNTIF($E$2:$E1562,$E1562)=1,1,0))</f>
        <v/>
      </c>
      <c r="Z1562" s="13">
        <f>IF($E1562="","",IF(COUNTIF($E$2:$E$5001,$E1562)&gt;1,1,0))</f>
        <v/>
      </c>
    </row>
    <row r="1563">
      <c r="Y1563" s="13">
        <f>IF($E1563="","",IF(COUNTIF($E$2:$E1563,$E1563)=1,1,0))</f>
        <v/>
      </c>
      <c r="Z1563" s="13">
        <f>IF($E1563="","",IF(COUNTIF($E$2:$E$5001,$E1563)&gt;1,1,0))</f>
        <v/>
      </c>
    </row>
    <row r="1564">
      <c r="Y1564" s="13">
        <f>IF($E1564="","",IF(COUNTIF($E$2:$E1564,$E1564)=1,1,0))</f>
        <v/>
      </c>
      <c r="Z1564" s="13">
        <f>IF($E1564="","",IF(COUNTIF($E$2:$E$5001,$E1564)&gt;1,1,0))</f>
        <v/>
      </c>
    </row>
    <row r="1565">
      <c r="Y1565" s="13">
        <f>IF($E1565="","",IF(COUNTIF($E$2:$E1565,$E1565)=1,1,0))</f>
        <v/>
      </c>
      <c r="Z1565" s="13">
        <f>IF($E1565="","",IF(COUNTIF($E$2:$E$5001,$E1565)&gt;1,1,0))</f>
        <v/>
      </c>
    </row>
    <row r="1566">
      <c r="Y1566" s="13">
        <f>IF($E1566="","",IF(COUNTIF($E$2:$E1566,$E1566)=1,1,0))</f>
        <v/>
      </c>
      <c r="Z1566" s="13">
        <f>IF($E1566="","",IF(COUNTIF($E$2:$E$5001,$E1566)&gt;1,1,0))</f>
        <v/>
      </c>
    </row>
    <row r="1567">
      <c r="Y1567" s="13">
        <f>IF($E1567="","",IF(COUNTIF($E$2:$E1567,$E1567)=1,1,0))</f>
        <v/>
      </c>
      <c r="Z1567" s="13">
        <f>IF($E1567="","",IF(COUNTIF($E$2:$E$5001,$E1567)&gt;1,1,0))</f>
        <v/>
      </c>
    </row>
    <row r="1568">
      <c r="Y1568" s="13">
        <f>IF($E1568="","",IF(COUNTIF($E$2:$E1568,$E1568)=1,1,0))</f>
        <v/>
      </c>
      <c r="Z1568" s="13">
        <f>IF($E1568="","",IF(COUNTIF($E$2:$E$5001,$E1568)&gt;1,1,0))</f>
        <v/>
      </c>
    </row>
    <row r="1569">
      <c r="Y1569" s="13">
        <f>IF($E1569="","",IF(COUNTIF($E$2:$E1569,$E1569)=1,1,0))</f>
        <v/>
      </c>
      <c r="Z1569" s="13">
        <f>IF($E1569="","",IF(COUNTIF($E$2:$E$5001,$E1569)&gt;1,1,0))</f>
        <v/>
      </c>
    </row>
    <row r="1570">
      <c r="Y1570" s="13">
        <f>IF($E1570="","",IF(COUNTIF($E$2:$E1570,$E1570)=1,1,0))</f>
        <v/>
      </c>
      <c r="Z1570" s="13">
        <f>IF($E1570="","",IF(COUNTIF($E$2:$E$5001,$E1570)&gt;1,1,0))</f>
        <v/>
      </c>
    </row>
    <row r="1571">
      <c r="Y1571" s="13">
        <f>IF($E1571="","",IF(COUNTIF($E$2:$E1571,$E1571)=1,1,0))</f>
        <v/>
      </c>
      <c r="Z1571" s="13">
        <f>IF($E1571="","",IF(COUNTIF($E$2:$E$5001,$E1571)&gt;1,1,0))</f>
        <v/>
      </c>
    </row>
    <row r="1572">
      <c r="Y1572" s="13">
        <f>IF($E1572="","",IF(COUNTIF($E$2:$E1572,$E1572)=1,1,0))</f>
        <v/>
      </c>
      <c r="Z1572" s="13">
        <f>IF($E1572="","",IF(COUNTIF($E$2:$E$5001,$E1572)&gt;1,1,0))</f>
        <v/>
      </c>
    </row>
    <row r="1573">
      <c r="Y1573" s="13">
        <f>IF($E1573="","",IF(COUNTIF($E$2:$E1573,$E1573)=1,1,0))</f>
        <v/>
      </c>
      <c r="Z1573" s="13">
        <f>IF($E1573="","",IF(COUNTIF($E$2:$E$5001,$E1573)&gt;1,1,0))</f>
        <v/>
      </c>
    </row>
    <row r="1574">
      <c r="Y1574" s="13">
        <f>IF($E1574="","",IF(COUNTIF($E$2:$E1574,$E1574)=1,1,0))</f>
        <v/>
      </c>
      <c r="Z1574" s="13">
        <f>IF($E1574="","",IF(COUNTIF($E$2:$E$5001,$E1574)&gt;1,1,0))</f>
        <v/>
      </c>
    </row>
    <row r="1575">
      <c r="Y1575" s="13">
        <f>IF($E1575="","",IF(COUNTIF($E$2:$E1575,$E1575)=1,1,0))</f>
        <v/>
      </c>
      <c r="Z1575" s="13">
        <f>IF($E1575="","",IF(COUNTIF($E$2:$E$5001,$E1575)&gt;1,1,0))</f>
        <v/>
      </c>
    </row>
    <row r="1576">
      <c r="Y1576" s="13">
        <f>IF($E1576="","",IF(COUNTIF($E$2:$E1576,$E1576)=1,1,0))</f>
        <v/>
      </c>
      <c r="Z1576" s="13">
        <f>IF($E1576="","",IF(COUNTIF($E$2:$E$5001,$E1576)&gt;1,1,0))</f>
        <v/>
      </c>
    </row>
    <row r="1577">
      <c r="Y1577" s="13">
        <f>IF($E1577="","",IF(COUNTIF($E$2:$E1577,$E1577)=1,1,0))</f>
        <v/>
      </c>
      <c r="Z1577" s="13">
        <f>IF($E1577="","",IF(COUNTIF($E$2:$E$5001,$E1577)&gt;1,1,0))</f>
        <v/>
      </c>
    </row>
    <row r="1578">
      <c r="Y1578" s="13">
        <f>IF($E1578="","",IF(COUNTIF($E$2:$E1578,$E1578)=1,1,0))</f>
        <v/>
      </c>
      <c r="Z1578" s="13">
        <f>IF($E1578="","",IF(COUNTIF($E$2:$E$5001,$E1578)&gt;1,1,0))</f>
        <v/>
      </c>
    </row>
    <row r="1579">
      <c r="Y1579" s="13">
        <f>IF($E1579="","",IF(COUNTIF($E$2:$E1579,$E1579)=1,1,0))</f>
        <v/>
      </c>
      <c r="Z1579" s="13">
        <f>IF($E1579="","",IF(COUNTIF($E$2:$E$5001,$E1579)&gt;1,1,0))</f>
        <v/>
      </c>
    </row>
    <row r="1580">
      <c r="Y1580" s="13">
        <f>IF($E1580="","",IF(COUNTIF($E$2:$E1580,$E1580)=1,1,0))</f>
        <v/>
      </c>
      <c r="Z1580" s="13">
        <f>IF($E1580="","",IF(COUNTIF($E$2:$E$5001,$E1580)&gt;1,1,0))</f>
        <v/>
      </c>
    </row>
    <row r="1581">
      <c r="Y1581" s="13">
        <f>IF($E1581="","",IF(COUNTIF($E$2:$E1581,$E1581)=1,1,0))</f>
        <v/>
      </c>
      <c r="Z1581" s="13">
        <f>IF($E1581="","",IF(COUNTIF($E$2:$E$5001,$E1581)&gt;1,1,0))</f>
        <v/>
      </c>
    </row>
    <row r="1582">
      <c r="Y1582" s="13">
        <f>IF($E1582="","",IF(COUNTIF($E$2:$E1582,$E1582)=1,1,0))</f>
        <v/>
      </c>
      <c r="Z1582" s="13">
        <f>IF($E1582="","",IF(COUNTIF($E$2:$E$5001,$E1582)&gt;1,1,0))</f>
        <v/>
      </c>
    </row>
    <row r="1583">
      <c r="Y1583" s="13">
        <f>IF($E1583="","",IF(COUNTIF($E$2:$E1583,$E1583)=1,1,0))</f>
        <v/>
      </c>
      <c r="Z1583" s="13">
        <f>IF($E1583="","",IF(COUNTIF($E$2:$E$5001,$E1583)&gt;1,1,0))</f>
        <v/>
      </c>
    </row>
    <row r="1584">
      <c r="Y1584" s="13">
        <f>IF($E1584="","",IF(COUNTIF($E$2:$E1584,$E1584)=1,1,0))</f>
        <v/>
      </c>
      <c r="Z1584" s="13">
        <f>IF($E1584="","",IF(COUNTIF($E$2:$E$5001,$E1584)&gt;1,1,0))</f>
        <v/>
      </c>
    </row>
    <row r="1585">
      <c r="Y1585" s="13">
        <f>IF($E1585="","",IF(COUNTIF($E$2:$E1585,$E1585)=1,1,0))</f>
        <v/>
      </c>
      <c r="Z1585" s="13">
        <f>IF($E1585="","",IF(COUNTIF($E$2:$E$5001,$E1585)&gt;1,1,0))</f>
        <v/>
      </c>
    </row>
    <row r="1586">
      <c r="Y1586" s="13">
        <f>IF($E1586="","",IF(COUNTIF($E$2:$E1586,$E1586)=1,1,0))</f>
        <v/>
      </c>
      <c r="Z1586" s="13">
        <f>IF($E1586="","",IF(COUNTIF($E$2:$E$5001,$E1586)&gt;1,1,0))</f>
        <v/>
      </c>
    </row>
    <row r="1587">
      <c r="Y1587" s="13">
        <f>IF($E1587="","",IF(COUNTIF($E$2:$E1587,$E1587)=1,1,0))</f>
        <v/>
      </c>
      <c r="Z1587" s="13">
        <f>IF($E1587="","",IF(COUNTIF($E$2:$E$5001,$E1587)&gt;1,1,0))</f>
        <v/>
      </c>
    </row>
    <row r="1588">
      <c r="Y1588" s="13">
        <f>IF($E1588="","",IF(COUNTIF($E$2:$E1588,$E1588)=1,1,0))</f>
        <v/>
      </c>
      <c r="Z1588" s="13">
        <f>IF($E1588="","",IF(COUNTIF($E$2:$E$5001,$E1588)&gt;1,1,0))</f>
        <v/>
      </c>
    </row>
    <row r="1589">
      <c r="Y1589" s="13">
        <f>IF($E1589="","",IF(COUNTIF($E$2:$E1589,$E1589)=1,1,0))</f>
        <v/>
      </c>
      <c r="Z1589" s="13">
        <f>IF($E1589="","",IF(COUNTIF($E$2:$E$5001,$E1589)&gt;1,1,0))</f>
        <v/>
      </c>
    </row>
    <row r="1590">
      <c r="Y1590" s="13">
        <f>IF($E1590="","",IF(COUNTIF($E$2:$E1590,$E1590)=1,1,0))</f>
        <v/>
      </c>
      <c r="Z1590" s="13">
        <f>IF($E1590="","",IF(COUNTIF($E$2:$E$5001,$E1590)&gt;1,1,0))</f>
        <v/>
      </c>
    </row>
    <row r="1591">
      <c r="Y1591" s="13">
        <f>IF($E1591="","",IF(COUNTIF($E$2:$E1591,$E1591)=1,1,0))</f>
        <v/>
      </c>
      <c r="Z1591" s="13">
        <f>IF($E1591="","",IF(COUNTIF($E$2:$E$5001,$E1591)&gt;1,1,0))</f>
        <v/>
      </c>
    </row>
    <row r="1592">
      <c r="Y1592" s="13">
        <f>IF($E1592="","",IF(COUNTIF($E$2:$E1592,$E1592)=1,1,0))</f>
        <v/>
      </c>
      <c r="Z1592" s="13">
        <f>IF($E1592="","",IF(COUNTIF($E$2:$E$5001,$E1592)&gt;1,1,0))</f>
        <v/>
      </c>
    </row>
    <row r="1593">
      <c r="Y1593" s="13">
        <f>IF($E1593="","",IF(COUNTIF($E$2:$E1593,$E1593)=1,1,0))</f>
        <v/>
      </c>
      <c r="Z1593" s="13">
        <f>IF($E1593="","",IF(COUNTIF($E$2:$E$5001,$E1593)&gt;1,1,0))</f>
        <v/>
      </c>
    </row>
    <row r="1594">
      <c r="Y1594" s="13">
        <f>IF($E1594="","",IF(COUNTIF($E$2:$E1594,$E1594)=1,1,0))</f>
        <v/>
      </c>
      <c r="Z1594" s="13">
        <f>IF($E1594="","",IF(COUNTIF($E$2:$E$5001,$E1594)&gt;1,1,0))</f>
        <v/>
      </c>
    </row>
    <row r="1595">
      <c r="Y1595" s="13">
        <f>IF($E1595="","",IF(COUNTIF($E$2:$E1595,$E1595)=1,1,0))</f>
        <v/>
      </c>
      <c r="Z1595" s="13">
        <f>IF($E1595="","",IF(COUNTIF($E$2:$E$5001,$E1595)&gt;1,1,0))</f>
        <v/>
      </c>
    </row>
    <row r="1596">
      <c r="Y1596" s="13">
        <f>IF($E1596="","",IF(COUNTIF($E$2:$E1596,$E1596)=1,1,0))</f>
        <v/>
      </c>
      <c r="Z1596" s="13">
        <f>IF($E1596="","",IF(COUNTIF($E$2:$E$5001,$E1596)&gt;1,1,0))</f>
        <v/>
      </c>
    </row>
    <row r="1597">
      <c r="Y1597" s="13">
        <f>IF($E1597="","",IF(COUNTIF($E$2:$E1597,$E1597)=1,1,0))</f>
        <v/>
      </c>
      <c r="Z1597" s="13">
        <f>IF($E1597="","",IF(COUNTIF($E$2:$E$5001,$E1597)&gt;1,1,0))</f>
        <v/>
      </c>
    </row>
    <row r="1598">
      <c r="Y1598" s="13">
        <f>IF($E1598="","",IF(COUNTIF($E$2:$E1598,$E1598)=1,1,0))</f>
        <v/>
      </c>
      <c r="Z1598" s="13">
        <f>IF($E1598="","",IF(COUNTIF($E$2:$E$5001,$E1598)&gt;1,1,0))</f>
        <v/>
      </c>
    </row>
    <row r="1599">
      <c r="Y1599" s="13">
        <f>IF($E1599="","",IF(COUNTIF($E$2:$E1599,$E1599)=1,1,0))</f>
        <v/>
      </c>
      <c r="Z1599" s="13">
        <f>IF($E1599="","",IF(COUNTIF($E$2:$E$5001,$E1599)&gt;1,1,0))</f>
        <v/>
      </c>
    </row>
    <row r="1600">
      <c r="Y1600" s="13">
        <f>IF($E1600="","",IF(COUNTIF($E$2:$E1600,$E1600)=1,1,0))</f>
        <v/>
      </c>
      <c r="Z1600" s="13">
        <f>IF($E1600="","",IF(COUNTIF($E$2:$E$5001,$E1600)&gt;1,1,0))</f>
        <v/>
      </c>
    </row>
    <row r="1601">
      <c r="Y1601" s="13">
        <f>IF($E1601="","",IF(COUNTIF($E$2:$E1601,$E1601)=1,1,0))</f>
        <v/>
      </c>
      <c r="Z1601" s="13">
        <f>IF($E1601="","",IF(COUNTIF($E$2:$E$5001,$E1601)&gt;1,1,0))</f>
        <v/>
      </c>
    </row>
    <row r="1602">
      <c r="Y1602" s="13">
        <f>IF($E1602="","",IF(COUNTIF($E$2:$E1602,$E1602)=1,1,0))</f>
        <v/>
      </c>
      <c r="Z1602" s="13">
        <f>IF($E1602="","",IF(COUNTIF($E$2:$E$5001,$E1602)&gt;1,1,0))</f>
        <v/>
      </c>
    </row>
    <row r="1603">
      <c r="Y1603" s="13">
        <f>IF($E1603="","",IF(COUNTIF($E$2:$E1603,$E1603)=1,1,0))</f>
        <v/>
      </c>
      <c r="Z1603" s="13">
        <f>IF($E1603="","",IF(COUNTIF($E$2:$E$5001,$E1603)&gt;1,1,0))</f>
        <v/>
      </c>
    </row>
    <row r="1604">
      <c r="Y1604" s="13">
        <f>IF($E1604="","",IF(COUNTIF($E$2:$E1604,$E1604)=1,1,0))</f>
        <v/>
      </c>
      <c r="Z1604" s="13">
        <f>IF($E1604="","",IF(COUNTIF($E$2:$E$5001,$E1604)&gt;1,1,0))</f>
        <v/>
      </c>
    </row>
    <row r="1605">
      <c r="Y1605" s="13">
        <f>IF($E1605="","",IF(COUNTIF($E$2:$E1605,$E1605)=1,1,0))</f>
        <v/>
      </c>
      <c r="Z1605" s="13">
        <f>IF($E1605="","",IF(COUNTIF($E$2:$E$5001,$E1605)&gt;1,1,0))</f>
        <v/>
      </c>
    </row>
    <row r="1606">
      <c r="Y1606" s="13">
        <f>IF($E1606="","",IF(COUNTIF($E$2:$E1606,$E1606)=1,1,0))</f>
        <v/>
      </c>
      <c r="Z1606" s="13">
        <f>IF($E1606="","",IF(COUNTIF($E$2:$E$5001,$E1606)&gt;1,1,0))</f>
        <v/>
      </c>
    </row>
    <row r="1607">
      <c r="Y1607" s="13">
        <f>IF($E1607="","",IF(COUNTIF($E$2:$E1607,$E1607)=1,1,0))</f>
        <v/>
      </c>
      <c r="Z1607" s="13">
        <f>IF($E1607="","",IF(COUNTIF($E$2:$E$5001,$E1607)&gt;1,1,0))</f>
        <v/>
      </c>
    </row>
    <row r="1608">
      <c r="Y1608" s="13">
        <f>IF($E1608="","",IF(COUNTIF($E$2:$E1608,$E1608)=1,1,0))</f>
        <v/>
      </c>
      <c r="Z1608" s="13">
        <f>IF($E1608="","",IF(COUNTIF($E$2:$E$5001,$E1608)&gt;1,1,0))</f>
        <v/>
      </c>
    </row>
    <row r="1609">
      <c r="Y1609" s="13">
        <f>IF($E1609="","",IF(COUNTIF($E$2:$E1609,$E1609)=1,1,0))</f>
        <v/>
      </c>
      <c r="Z1609" s="13">
        <f>IF($E1609="","",IF(COUNTIF($E$2:$E$5001,$E1609)&gt;1,1,0))</f>
        <v/>
      </c>
    </row>
    <row r="1610">
      <c r="Y1610" s="13">
        <f>IF($E1610="","",IF(COUNTIF($E$2:$E1610,$E1610)=1,1,0))</f>
        <v/>
      </c>
      <c r="Z1610" s="13">
        <f>IF($E1610="","",IF(COUNTIF($E$2:$E$5001,$E1610)&gt;1,1,0))</f>
        <v/>
      </c>
    </row>
    <row r="1611">
      <c r="Y1611" s="13">
        <f>IF($E1611="","",IF(COUNTIF($E$2:$E1611,$E1611)=1,1,0))</f>
        <v/>
      </c>
      <c r="Z1611" s="13">
        <f>IF($E1611="","",IF(COUNTIF($E$2:$E$5001,$E1611)&gt;1,1,0))</f>
        <v/>
      </c>
    </row>
    <row r="1612">
      <c r="Y1612" s="13">
        <f>IF($E1612="","",IF(COUNTIF($E$2:$E1612,$E1612)=1,1,0))</f>
        <v/>
      </c>
      <c r="Z1612" s="13">
        <f>IF($E1612="","",IF(COUNTIF($E$2:$E$5001,$E1612)&gt;1,1,0))</f>
        <v/>
      </c>
    </row>
    <row r="1613">
      <c r="Y1613" s="13">
        <f>IF($E1613="","",IF(COUNTIF($E$2:$E1613,$E1613)=1,1,0))</f>
        <v/>
      </c>
      <c r="Z1613" s="13">
        <f>IF($E1613="","",IF(COUNTIF($E$2:$E$5001,$E1613)&gt;1,1,0))</f>
        <v/>
      </c>
    </row>
    <row r="1614">
      <c r="Y1614" s="13">
        <f>IF($E1614="","",IF(COUNTIF($E$2:$E1614,$E1614)=1,1,0))</f>
        <v/>
      </c>
      <c r="Z1614" s="13">
        <f>IF($E1614="","",IF(COUNTIF($E$2:$E$5001,$E1614)&gt;1,1,0))</f>
        <v/>
      </c>
    </row>
    <row r="1615">
      <c r="Y1615" s="13">
        <f>IF($E1615="","",IF(COUNTIF($E$2:$E1615,$E1615)=1,1,0))</f>
        <v/>
      </c>
      <c r="Z1615" s="13">
        <f>IF($E1615="","",IF(COUNTIF($E$2:$E$5001,$E1615)&gt;1,1,0))</f>
        <v/>
      </c>
    </row>
    <row r="1616">
      <c r="Y1616" s="13">
        <f>IF($E1616="","",IF(COUNTIF($E$2:$E1616,$E1616)=1,1,0))</f>
        <v/>
      </c>
      <c r="Z1616" s="13">
        <f>IF($E1616="","",IF(COUNTIF($E$2:$E$5001,$E1616)&gt;1,1,0))</f>
        <v/>
      </c>
    </row>
    <row r="1617">
      <c r="Y1617" s="13">
        <f>IF($E1617="","",IF(COUNTIF($E$2:$E1617,$E1617)=1,1,0))</f>
        <v/>
      </c>
      <c r="Z1617" s="13">
        <f>IF($E1617="","",IF(COUNTIF($E$2:$E$5001,$E1617)&gt;1,1,0))</f>
        <v/>
      </c>
    </row>
    <row r="1618">
      <c r="Y1618" s="13">
        <f>IF($E1618="","",IF(COUNTIF($E$2:$E1618,$E1618)=1,1,0))</f>
        <v/>
      </c>
      <c r="Z1618" s="13">
        <f>IF($E1618="","",IF(COUNTIF($E$2:$E$5001,$E1618)&gt;1,1,0))</f>
        <v/>
      </c>
    </row>
    <row r="1619">
      <c r="Y1619" s="13">
        <f>IF($E1619="","",IF(COUNTIF($E$2:$E1619,$E1619)=1,1,0))</f>
        <v/>
      </c>
      <c r="Z1619" s="13">
        <f>IF($E1619="","",IF(COUNTIF($E$2:$E$5001,$E1619)&gt;1,1,0))</f>
        <v/>
      </c>
    </row>
    <row r="1620">
      <c r="Y1620" s="13">
        <f>IF($E1620="","",IF(COUNTIF($E$2:$E1620,$E1620)=1,1,0))</f>
        <v/>
      </c>
      <c r="Z1620" s="13">
        <f>IF($E1620="","",IF(COUNTIF($E$2:$E$5001,$E1620)&gt;1,1,0))</f>
        <v/>
      </c>
    </row>
    <row r="1621">
      <c r="Y1621" s="13">
        <f>IF($E1621="","",IF(COUNTIF($E$2:$E1621,$E1621)=1,1,0))</f>
        <v/>
      </c>
      <c r="Z1621" s="13">
        <f>IF($E1621="","",IF(COUNTIF($E$2:$E$5001,$E1621)&gt;1,1,0))</f>
        <v/>
      </c>
    </row>
    <row r="1622">
      <c r="Y1622" s="13">
        <f>IF($E1622="","",IF(COUNTIF($E$2:$E1622,$E1622)=1,1,0))</f>
        <v/>
      </c>
      <c r="Z1622" s="13">
        <f>IF($E1622="","",IF(COUNTIF($E$2:$E$5001,$E1622)&gt;1,1,0))</f>
        <v/>
      </c>
    </row>
    <row r="1623">
      <c r="Y1623" s="13">
        <f>IF($E1623="","",IF(COUNTIF($E$2:$E1623,$E1623)=1,1,0))</f>
        <v/>
      </c>
      <c r="Z1623" s="13">
        <f>IF($E1623="","",IF(COUNTIF($E$2:$E$5001,$E1623)&gt;1,1,0))</f>
        <v/>
      </c>
    </row>
    <row r="1624">
      <c r="Y1624" s="13">
        <f>IF($E1624="","",IF(COUNTIF($E$2:$E1624,$E1624)=1,1,0))</f>
        <v/>
      </c>
      <c r="Z1624" s="13">
        <f>IF($E1624="","",IF(COUNTIF($E$2:$E$5001,$E1624)&gt;1,1,0))</f>
        <v/>
      </c>
    </row>
    <row r="1625">
      <c r="Y1625" s="13">
        <f>IF($E1625="","",IF(COUNTIF($E$2:$E1625,$E1625)=1,1,0))</f>
        <v/>
      </c>
      <c r="Z1625" s="13">
        <f>IF($E1625="","",IF(COUNTIF($E$2:$E$5001,$E1625)&gt;1,1,0))</f>
        <v/>
      </c>
    </row>
    <row r="1626">
      <c r="Y1626" s="13">
        <f>IF($E1626="","",IF(COUNTIF($E$2:$E1626,$E1626)=1,1,0))</f>
        <v/>
      </c>
      <c r="Z1626" s="13">
        <f>IF($E1626="","",IF(COUNTIF($E$2:$E$5001,$E1626)&gt;1,1,0))</f>
        <v/>
      </c>
    </row>
    <row r="1627">
      <c r="Y1627" s="13">
        <f>IF($E1627="","",IF(COUNTIF($E$2:$E1627,$E1627)=1,1,0))</f>
        <v/>
      </c>
      <c r="Z1627" s="13">
        <f>IF($E1627="","",IF(COUNTIF($E$2:$E$5001,$E1627)&gt;1,1,0))</f>
        <v/>
      </c>
    </row>
    <row r="1628">
      <c r="Y1628" s="13">
        <f>IF($E1628="","",IF(COUNTIF($E$2:$E1628,$E1628)=1,1,0))</f>
        <v/>
      </c>
      <c r="Z1628" s="13">
        <f>IF($E1628="","",IF(COUNTIF($E$2:$E$5001,$E1628)&gt;1,1,0))</f>
        <v/>
      </c>
    </row>
    <row r="1629">
      <c r="Y1629" s="13">
        <f>IF($E1629="","",IF(COUNTIF($E$2:$E1629,$E1629)=1,1,0))</f>
        <v/>
      </c>
      <c r="Z1629" s="13">
        <f>IF($E1629="","",IF(COUNTIF($E$2:$E$5001,$E1629)&gt;1,1,0))</f>
        <v/>
      </c>
    </row>
    <row r="1630">
      <c r="Y1630" s="13">
        <f>IF($E1630="","",IF(COUNTIF($E$2:$E1630,$E1630)=1,1,0))</f>
        <v/>
      </c>
      <c r="Z1630" s="13">
        <f>IF($E1630="","",IF(COUNTIF($E$2:$E$5001,$E1630)&gt;1,1,0))</f>
        <v/>
      </c>
    </row>
    <row r="1631">
      <c r="Y1631" s="13">
        <f>IF($E1631="","",IF(COUNTIF($E$2:$E1631,$E1631)=1,1,0))</f>
        <v/>
      </c>
      <c r="Z1631" s="13">
        <f>IF($E1631="","",IF(COUNTIF($E$2:$E$5001,$E1631)&gt;1,1,0))</f>
        <v/>
      </c>
    </row>
    <row r="1632">
      <c r="Y1632" s="13">
        <f>IF($E1632="","",IF(COUNTIF($E$2:$E1632,$E1632)=1,1,0))</f>
        <v/>
      </c>
      <c r="Z1632" s="13">
        <f>IF($E1632="","",IF(COUNTIF($E$2:$E$5001,$E1632)&gt;1,1,0))</f>
        <v/>
      </c>
    </row>
    <row r="1633">
      <c r="Y1633" s="13">
        <f>IF($E1633="","",IF(COUNTIF($E$2:$E1633,$E1633)=1,1,0))</f>
        <v/>
      </c>
      <c r="Z1633" s="13">
        <f>IF($E1633="","",IF(COUNTIF($E$2:$E$5001,$E1633)&gt;1,1,0))</f>
        <v/>
      </c>
    </row>
    <row r="1634">
      <c r="Y1634" s="13">
        <f>IF($E1634="","",IF(COUNTIF($E$2:$E1634,$E1634)=1,1,0))</f>
        <v/>
      </c>
      <c r="Z1634" s="13">
        <f>IF($E1634="","",IF(COUNTIF($E$2:$E$5001,$E1634)&gt;1,1,0))</f>
        <v/>
      </c>
    </row>
    <row r="1635">
      <c r="Y1635" s="13">
        <f>IF($E1635="","",IF(COUNTIF($E$2:$E1635,$E1635)=1,1,0))</f>
        <v/>
      </c>
      <c r="Z1635" s="13">
        <f>IF($E1635="","",IF(COUNTIF($E$2:$E$5001,$E1635)&gt;1,1,0))</f>
        <v/>
      </c>
    </row>
    <row r="1636">
      <c r="Y1636" s="13">
        <f>IF($E1636="","",IF(COUNTIF($E$2:$E1636,$E1636)=1,1,0))</f>
        <v/>
      </c>
      <c r="Z1636" s="13">
        <f>IF($E1636="","",IF(COUNTIF($E$2:$E$5001,$E1636)&gt;1,1,0))</f>
        <v/>
      </c>
    </row>
    <row r="1637">
      <c r="Y1637" s="13">
        <f>IF($E1637="","",IF(COUNTIF($E$2:$E1637,$E1637)=1,1,0))</f>
        <v/>
      </c>
      <c r="Z1637" s="13">
        <f>IF($E1637="","",IF(COUNTIF($E$2:$E$5001,$E1637)&gt;1,1,0))</f>
        <v/>
      </c>
    </row>
    <row r="1638">
      <c r="Y1638" s="13">
        <f>IF($E1638="","",IF(COUNTIF($E$2:$E1638,$E1638)=1,1,0))</f>
        <v/>
      </c>
      <c r="Z1638" s="13">
        <f>IF($E1638="","",IF(COUNTIF($E$2:$E$5001,$E1638)&gt;1,1,0))</f>
        <v/>
      </c>
    </row>
    <row r="1639">
      <c r="Y1639" s="13">
        <f>IF($E1639="","",IF(COUNTIF($E$2:$E1639,$E1639)=1,1,0))</f>
        <v/>
      </c>
      <c r="Z1639" s="13">
        <f>IF($E1639="","",IF(COUNTIF($E$2:$E$5001,$E1639)&gt;1,1,0))</f>
        <v/>
      </c>
    </row>
    <row r="1640">
      <c r="Y1640" s="13">
        <f>IF($E1640="","",IF(COUNTIF($E$2:$E1640,$E1640)=1,1,0))</f>
        <v/>
      </c>
      <c r="Z1640" s="13">
        <f>IF($E1640="","",IF(COUNTIF($E$2:$E$5001,$E1640)&gt;1,1,0))</f>
        <v/>
      </c>
    </row>
    <row r="1641">
      <c r="Y1641" s="13">
        <f>IF($E1641="","",IF(COUNTIF($E$2:$E1641,$E1641)=1,1,0))</f>
        <v/>
      </c>
      <c r="Z1641" s="13">
        <f>IF($E1641="","",IF(COUNTIF($E$2:$E$5001,$E1641)&gt;1,1,0))</f>
        <v/>
      </c>
    </row>
    <row r="1642">
      <c r="Y1642" s="13">
        <f>IF($E1642="","",IF(COUNTIF($E$2:$E1642,$E1642)=1,1,0))</f>
        <v/>
      </c>
      <c r="Z1642" s="13">
        <f>IF($E1642="","",IF(COUNTIF($E$2:$E$5001,$E1642)&gt;1,1,0))</f>
        <v/>
      </c>
    </row>
    <row r="1643">
      <c r="Y1643" s="13">
        <f>IF($E1643="","",IF(COUNTIF($E$2:$E1643,$E1643)=1,1,0))</f>
        <v/>
      </c>
      <c r="Z1643" s="13">
        <f>IF($E1643="","",IF(COUNTIF($E$2:$E$5001,$E1643)&gt;1,1,0))</f>
        <v/>
      </c>
    </row>
    <row r="1644">
      <c r="Y1644" s="13">
        <f>IF($E1644="","",IF(COUNTIF($E$2:$E1644,$E1644)=1,1,0))</f>
        <v/>
      </c>
      <c r="Z1644" s="13">
        <f>IF($E1644="","",IF(COUNTIF($E$2:$E$5001,$E1644)&gt;1,1,0))</f>
        <v/>
      </c>
    </row>
    <row r="1645">
      <c r="Y1645" s="13">
        <f>IF($E1645="","",IF(COUNTIF($E$2:$E1645,$E1645)=1,1,0))</f>
        <v/>
      </c>
      <c r="Z1645" s="13">
        <f>IF($E1645="","",IF(COUNTIF($E$2:$E$5001,$E1645)&gt;1,1,0))</f>
        <v/>
      </c>
    </row>
    <row r="1646">
      <c r="Y1646" s="13">
        <f>IF($E1646="","",IF(COUNTIF($E$2:$E1646,$E1646)=1,1,0))</f>
        <v/>
      </c>
      <c r="Z1646" s="13">
        <f>IF($E1646="","",IF(COUNTIF($E$2:$E$5001,$E1646)&gt;1,1,0))</f>
        <v/>
      </c>
    </row>
    <row r="1647">
      <c r="Y1647" s="13">
        <f>IF($E1647="","",IF(COUNTIF($E$2:$E1647,$E1647)=1,1,0))</f>
        <v/>
      </c>
      <c r="Z1647" s="13">
        <f>IF($E1647="","",IF(COUNTIF($E$2:$E$5001,$E1647)&gt;1,1,0))</f>
        <v/>
      </c>
    </row>
    <row r="1648">
      <c r="Y1648" s="13">
        <f>IF($E1648="","",IF(COUNTIF($E$2:$E1648,$E1648)=1,1,0))</f>
        <v/>
      </c>
      <c r="Z1648" s="13">
        <f>IF($E1648="","",IF(COUNTIF($E$2:$E$5001,$E1648)&gt;1,1,0))</f>
        <v/>
      </c>
    </row>
    <row r="1649">
      <c r="Y1649" s="13">
        <f>IF($E1649="","",IF(COUNTIF($E$2:$E1649,$E1649)=1,1,0))</f>
        <v/>
      </c>
      <c r="Z1649" s="13">
        <f>IF($E1649="","",IF(COUNTIF($E$2:$E$5001,$E1649)&gt;1,1,0))</f>
        <v/>
      </c>
    </row>
    <row r="1650">
      <c r="Y1650" s="13">
        <f>IF($E1650="","",IF(COUNTIF($E$2:$E1650,$E1650)=1,1,0))</f>
        <v/>
      </c>
      <c r="Z1650" s="13">
        <f>IF($E1650="","",IF(COUNTIF($E$2:$E$5001,$E1650)&gt;1,1,0))</f>
        <v/>
      </c>
    </row>
    <row r="1651">
      <c r="Y1651" s="13">
        <f>IF($E1651="","",IF(COUNTIF($E$2:$E1651,$E1651)=1,1,0))</f>
        <v/>
      </c>
      <c r="Z1651" s="13">
        <f>IF($E1651="","",IF(COUNTIF($E$2:$E$5001,$E1651)&gt;1,1,0))</f>
        <v/>
      </c>
    </row>
    <row r="1652">
      <c r="Y1652" s="13">
        <f>IF($E1652="","",IF(COUNTIF($E$2:$E1652,$E1652)=1,1,0))</f>
        <v/>
      </c>
      <c r="Z1652" s="13">
        <f>IF($E1652="","",IF(COUNTIF($E$2:$E$5001,$E1652)&gt;1,1,0))</f>
        <v/>
      </c>
    </row>
    <row r="1653">
      <c r="Y1653" s="13">
        <f>IF($E1653="","",IF(COUNTIF($E$2:$E1653,$E1653)=1,1,0))</f>
        <v/>
      </c>
      <c r="Z1653" s="13">
        <f>IF($E1653="","",IF(COUNTIF($E$2:$E$5001,$E1653)&gt;1,1,0))</f>
        <v/>
      </c>
    </row>
    <row r="1654">
      <c r="Y1654" s="13">
        <f>IF($E1654="","",IF(COUNTIF($E$2:$E1654,$E1654)=1,1,0))</f>
        <v/>
      </c>
      <c r="Z1654" s="13">
        <f>IF($E1654="","",IF(COUNTIF($E$2:$E$5001,$E1654)&gt;1,1,0))</f>
        <v/>
      </c>
    </row>
    <row r="1655">
      <c r="Y1655" s="13">
        <f>IF($E1655="","",IF(COUNTIF($E$2:$E1655,$E1655)=1,1,0))</f>
        <v/>
      </c>
      <c r="Z1655" s="13">
        <f>IF($E1655="","",IF(COUNTIF($E$2:$E$5001,$E1655)&gt;1,1,0))</f>
        <v/>
      </c>
    </row>
    <row r="1656">
      <c r="Y1656" s="13">
        <f>IF($E1656="","",IF(COUNTIF($E$2:$E1656,$E1656)=1,1,0))</f>
        <v/>
      </c>
      <c r="Z1656" s="13">
        <f>IF($E1656="","",IF(COUNTIF($E$2:$E$5001,$E1656)&gt;1,1,0))</f>
        <v/>
      </c>
    </row>
    <row r="1657">
      <c r="Y1657" s="13">
        <f>IF($E1657="","",IF(COUNTIF($E$2:$E1657,$E1657)=1,1,0))</f>
        <v/>
      </c>
      <c r="Z1657" s="13">
        <f>IF($E1657="","",IF(COUNTIF($E$2:$E$5001,$E1657)&gt;1,1,0))</f>
        <v/>
      </c>
    </row>
    <row r="1658">
      <c r="Y1658" s="13">
        <f>IF($E1658="","",IF(COUNTIF($E$2:$E1658,$E1658)=1,1,0))</f>
        <v/>
      </c>
      <c r="Z1658" s="13">
        <f>IF($E1658="","",IF(COUNTIF($E$2:$E$5001,$E1658)&gt;1,1,0))</f>
        <v/>
      </c>
    </row>
    <row r="1659">
      <c r="Y1659" s="13">
        <f>IF($E1659="","",IF(COUNTIF($E$2:$E1659,$E1659)=1,1,0))</f>
        <v/>
      </c>
      <c r="Z1659" s="13">
        <f>IF($E1659="","",IF(COUNTIF($E$2:$E$5001,$E1659)&gt;1,1,0))</f>
        <v/>
      </c>
    </row>
    <row r="1660">
      <c r="Y1660" s="13">
        <f>IF($E1660="","",IF(COUNTIF($E$2:$E1660,$E1660)=1,1,0))</f>
        <v/>
      </c>
      <c r="Z1660" s="13">
        <f>IF($E1660="","",IF(COUNTIF($E$2:$E$5001,$E1660)&gt;1,1,0))</f>
        <v/>
      </c>
    </row>
    <row r="1661">
      <c r="Y1661" s="13">
        <f>IF($E1661="","",IF(COUNTIF($E$2:$E1661,$E1661)=1,1,0))</f>
        <v/>
      </c>
      <c r="Z1661" s="13">
        <f>IF($E1661="","",IF(COUNTIF($E$2:$E$5001,$E1661)&gt;1,1,0))</f>
        <v/>
      </c>
    </row>
    <row r="1662">
      <c r="Y1662" s="13">
        <f>IF($E1662="","",IF(COUNTIF($E$2:$E1662,$E1662)=1,1,0))</f>
        <v/>
      </c>
      <c r="Z1662" s="13">
        <f>IF($E1662="","",IF(COUNTIF($E$2:$E$5001,$E1662)&gt;1,1,0))</f>
        <v/>
      </c>
    </row>
    <row r="1663">
      <c r="Y1663" s="13">
        <f>IF($E1663="","",IF(COUNTIF($E$2:$E1663,$E1663)=1,1,0))</f>
        <v/>
      </c>
      <c r="Z1663" s="13">
        <f>IF($E1663="","",IF(COUNTIF($E$2:$E$5001,$E1663)&gt;1,1,0))</f>
        <v/>
      </c>
    </row>
    <row r="1664">
      <c r="Y1664" s="13">
        <f>IF($E1664="","",IF(COUNTIF($E$2:$E1664,$E1664)=1,1,0))</f>
        <v/>
      </c>
      <c r="Z1664" s="13">
        <f>IF($E1664="","",IF(COUNTIF($E$2:$E$5001,$E1664)&gt;1,1,0))</f>
        <v/>
      </c>
    </row>
    <row r="1665">
      <c r="Y1665" s="13">
        <f>IF($E1665="","",IF(COUNTIF($E$2:$E1665,$E1665)=1,1,0))</f>
        <v/>
      </c>
      <c r="Z1665" s="13">
        <f>IF($E1665="","",IF(COUNTIF($E$2:$E$5001,$E1665)&gt;1,1,0))</f>
        <v/>
      </c>
    </row>
    <row r="1666">
      <c r="Y1666" s="13">
        <f>IF($E1666="","",IF(COUNTIF($E$2:$E1666,$E1666)=1,1,0))</f>
        <v/>
      </c>
      <c r="Z1666" s="13">
        <f>IF($E1666="","",IF(COUNTIF($E$2:$E$5001,$E1666)&gt;1,1,0))</f>
        <v/>
      </c>
    </row>
    <row r="1667">
      <c r="Y1667" s="13">
        <f>IF($E1667="","",IF(COUNTIF($E$2:$E1667,$E1667)=1,1,0))</f>
        <v/>
      </c>
      <c r="Z1667" s="13">
        <f>IF($E1667="","",IF(COUNTIF($E$2:$E$5001,$E1667)&gt;1,1,0))</f>
        <v/>
      </c>
    </row>
    <row r="1668">
      <c r="Y1668" s="13">
        <f>IF($E1668="","",IF(COUNTIF($E$2:$E1668,$E1668)=1,1,0))</f>
        <v/>
      </c>
      <c r="Z1668" s="13">
        <f>IF($E1668="","",IF(COUNTIF($E$2:$E$5001,$E1668)&gt;1,1,0))</f>
        <v/>
      </c>
    </row>
    <row r="1669">
      <c r="Y1669" s="13">
        <f>IF($E1669="","",IF(COUNTIF($E$2:$E1669,$E1669)=1,1,0))</f>
        <v/>
      </c>
      <c r="Z1669" s="13">
        <f>IF($E1669="","",IF(COUNTIF($E$2:$E$5001,$E1669)&gt;1,1,0))</f>
        <v/>
      </c>
    </row>
    <row r="1670">
      <c r="Y1670" s="13">
        <f>IF($E1670="","",IF(COUNTIF($E$2:$E1670,$E1670)=1,1,0))</f>
        <v/>
      </c>
      <c r="Z1670" s="13">
        <f>IF($E1670="","",IF(COUNTIF($E$2:$E$5001,$E1670)&gt;1,1,0))</f>
        <v/>
      </c>
    </row>
    <row r="1671">
      <c r="Y1671" s="13">
        <f>IF($E1671="","",IF(COUNTIF($E$2:$E1671,$E1671)=1,1,0))</f>
        <v/>
      </c>
      <c r="Z1671" s="13">
        <f>IF($E1671="","",IF(COUNTIF($E$2:$E$5001,$E1671)&gt;1,1,0))</f>
        <v/>
      </c>
    </row>
    <row r="1672">
      <c r="Y1672" s="13">
        <f>IF($E1672="","",IF(COUNTIF($E$2:$E1672,$E1672)=1,1,0))</f>
        <v/>
      </c>
      <c r="Z1672" s="13">
        <f>IF($E1672="","",IF(COUNTIF($E$2:$E$5001,$E1672)&gt;1,1,0))</f>
        <v/>
      </c>
    </row>
    <row r="1673">
      <c r="Y1673" s="13">
        <f>IF($E1673="","",IF(COUNTIF($E$2:$E1673,$E1673)=1,1,0))</f>
        <v/>
      </c>
      <c r="Z1673" s="13">
        <f>IF($E1673="","",IF(COUNTIF($E$2:$E$5001,$E1673)&gt;1,1,0))</f>
        <v/>
      </c>
    </row>
    <row r="1674">
      <c r="Y1674" s="13">
        <f>IF($E1674="","",IF(COUNTIF($E$2:$E1674,$E1674)=1,1,0))</f>
        <v/>
      </c>
      <c r="Z1674" s="13">
        <f>IF($E1674="","",IF(COUNTIF($E$2:$E$5001,$E1674)&gt;1,1,0))</f>
        <v/>
      </c>
    </row>
    <row r="1675">
      <c r="Y1675" s="13">
        <f>IF($E1675="","",IF(COUNTIF($E$2:$E1675,$E1675)=1,1,0))</f>
        <v/>
      </c>
      <c r="Z1675" s="13">
        <f>IF($E1675="","",IF(COUNTIF($E$2:$E$5001,$E1675)&gt;1,1,0))</f>
        <v/>
      </c>
    </row>
    <row r="1676">
      <c r="Y1676" s="13">
        <f>IF($E1676="","",IF(COUNTIF($E$2:$E1676,$E1676)=1,1,0))</f>
        <v/>
      </c>
      <c r="Z1676" s="13">
        <f>IF($E1676="","",IF(COUNTIF($E$2:$E$5001,$E1676)&gt;1,1,0))</f>
        <v/>
      </c>
    </row>
    <row r="1677">
      <c r="Y1677" s="13">
        <f>IF($E1677="","",IF(COUNTIF($E$2:$E1677,$E1677)=1,1,0))</f>
        <v/>
      </c>
      <c r="Z1677" s="13">
        <f>IF($E1677="","",IF(COUNTIF($E$2:$E$5001,$E1677)&gt;1,1,0))</f>
        <v/>
      </c>
    </row>
    <row r="1678">
      <c r="Y1678" s="13">
        <f>IF($E1678="","",IF(COUNTIF($E$2:$E1678,$E1678)=1,1,0))</f>
        <v/>
      </c>
      <c r="Z1678" s="13">
        <f>IF($E1678="","",IF(COUNTIF($E$2:$E$5001,$E1678)&gt;1,1,0))</f>
        <v/>
      </c>
    </row>
    <row r="1679">
      <c r="Y1679" s="13">
        <f>IF($E1679="","",IF(COUNTIF($E$2:$E1679,$E1679)=1,1,0))</f>
        <v/>
      </c>
      <c r="Z1679" s="13">
        <f>IF($E1679="","",IF(COUNTIF($E$2:$E$5001,$E1679)&gt;1,1,0))</f>
        <v/>
      </c>
    </row>
    <row r="1680">
      <c r="Y1680" s="13">
        <f>IF($E1680="","",IF(COUNTIF($E$2:$E1680,$E1680)=1,1,0))</f>
        <v/>
      </c>
      <c r="Z1680" s="13">
        <f>IF($E1680="","",IF(COUNTIF($E$2:$E$5001,$E1680)&gt;1,1,0))</f>
        <v/>
      </c>
    </row>
    <row r="1681">
      <c r="Y1681" s="13">
        <f>IF($E1681="","",IF(COUNTIF($E$2:$E1681,$E1681)=1,1,0))</f>
        <v/>
      </c>
      <c r="Z1681" s="13">
        <f>IF($E1681="","",IF(COUNTIF($E$2:$E$5001,$E1681)&gt;1,1,0))</f>
        <v/>
      </c>
    </row>
    <row r="1682">
      <c r="Y1682" s="13">
        <f>IF($E1682="","",IF(COUNTIF($E$2:$E1682,$E1682)=1,1,0))</f>
        <v/>
      </c>
      <c r="Z1682" s="13">
        <f>IF($E1682="","",IF(COUNTIF($E$2:$E$5001,$E1682)&gt;1,1,0))</f>
        <v/>
      </c>
    </row>
    <row r="1683">
      <c r="Y1683" s="13">
        <f>IF($E1683="","",IF(COUNTIF($E$2:$E1683,$E1683)=1,1,0))</f>
        <v/>
      </c>
      <c r="Z1683" s="13">
        <f>IF($E1683="","",IF(COUNTIF($E$2:$E$5001,$E1683)&gt;1,1,0))</f>
        <v/>
      </c>
    </row>
    <row r="1684">
      <c r="Y1684" s="13">
        <f>IF($E1684="","",IF(COUNTIF($E$2:$E1684,$E1684)=1,1,0))</f>
        <v/>
      </c>
      <c r="Z1684" s="13">
        <f>IF($E1684="","",IF(COUNTIF($E$2:$E$5001,$E1684)&gt;1,1,0))</f>
        <v/>
      </c>
    </row>
    <row r="1685">
      <c r="Y1685" s="13">
        <f>IF($E1685="","",IF(COUNTIF($E$2:$E1685,$E1685)=1,1,0))</f>
        <v/>
      </c>
      <c r="Z1685" s="13">
        <f>IF($E1685="","",IF(COUNTIF($E$2:$E$5001,$E1685)&gt;1,1,0))</f>
        <v/>
      </c>
    </row>
    <row r="1686">
      <c r="Y1686" s="13">
        <f>IF($E1686="","",IF(COUNTIF($E$2:$E1686,$E1686)=1,1,0))</f>
        <v/>
      </c>
      <c r="Z1686" s="13">
        <f>IF($E1686="","",IF(COUNTIF($E$2:$E$5001,$E1686)&gt;1,1,0))</f>
        <v/>
      </c>
    </row>
    <row r="1687">
      <c r="Y1687" s="13">
        <f>IF($E1687="","",IF(COUNTIF($E$2:$E1687,$E1687)=1,1,0))</f>
        <v/>
      </c>
      <c r="Z1687" s="13">
        <f>IF($E1687="","",IF(COUNTIF($E$2:$E$5001,$E1687)&gt;1,1,0))</f>
        <v/>
      </c>
    </row>
    <row r="1688">
      <c r="Y1688" s="13">
        <f>IF($E1688="","",IF(COUNTIF($E$2:$E1688,$E1688)=1,1,0))</f>
        <v/>
      </c>
      <c r="Z1688" s="13">
        <f>IF($E1688="","",IF(COUNTIF($E$2:$E$5001,$E1688)&gt;1,1,0))</f>
        <v/>
      </c>
    </row>
    <row r="1689">
      <c r="Y1689" s="13">
        <f>IF($E1689="","",IF(COUNTIF($E$2:$E1689,$E1689)=1,1,0))</f>
        <v/>
      </c>
      <c r="Z1689" s="13">
        <f>IF($E1689="","",IF(COUNTIF($E$2:$E$5001,$E1689)&gt;1,1,0))</f>
        <v/>
      </c>
    </row>
    <row r="1690">
      <c r="Y1690" s="13">
        <f>IF($E1690="","",IF(COUNTIF($E$2:$E1690,$E1690)=1,1,0))</f>
        <v/>
      </c>
      <c r="Z1690" s="13">
        <f>IF($E1690="","",IF(COUNTIF($E$2:$E$5001,$E1690)&gt;1,1,0))</f>
        <v/>
      </c>
    </row>
    <row r="1691">
      <c r="Y1691" s="13">
        <f>IF($E1691="","",IF(COUNTIF($E$2:$E1691,$E1691)=1,1,0))</f>
        <v/>
      </c>
      <c r="Z1691" s="13">
        <f>IF($E1691="","",IF(COUNTIF($E$2:$E$5001,$E1691)&gt;1,1,0))</f>
        <v/>
      </c>
    </row>
    <row r="1692">
      <c r="Y1692" s="13">
        <f>IF($E1692="","",IF(COUNTIF($E$2:$E1692,$E1692)=1,1,0))</f>
        <v/>
      </c>
      <c r="Z1692" s="13">
        <f>IF($E1692="","",IF(COUNTIF($E$2:$E$5001,$E1692)&gt;1,1,0))</f>
        <v/>
      </c>
    </row>
    <row r="1693">
      <c r="Y1693" s="13">
        <f>IF($E1693="","",IF(COUNTIF($E$2:$E1693,$E1693)=1,1,0))</f>
        <v/>
      </c>
      <c r="Z1693" s="13">
        <f>IF($E1693="","",IF(COUNTIF($E$2:$E$5001,$E1693)&gt;1,1,0))</f>
        <v/>
      </c>
    </row>
    <row r="1694">
      <c r="Y1694" s="13">
        <f>IF($E1694="","",IF(COUNTIF($E$2:$E1694,$E1694)=1,1,0))</f>
        <v/>
      </c>
      <c r="Z1694" s="13">
        <f>IF($E1694="","",IF(COUNTIF($E$2:$E$5001,$E1694)&gt;1,1,0))</f>
        <v/>
      </c>
    </row>
    <row r="1695">
      <c r="Y1695" s="13">
        <f>IF($E1695="","",IF(COUNTIF($E$2:$E1695,$E1695)=1,1,0))</f>
        <v/>
      </c>
      <c r="Z1695" s="13">
        <f>IF($E1695="","",IF(COUNTIF($E$2:$E$5001,$E1695)&gt;1,1,0))</f>
        <v/>
      </c>
    </row>
    <row r="1696">
      <c r="Y1696" s="13">
        <f>IF($E1696="","",IF(COUNTIF($E$2:$E1696,$E1696)=1,1,0))</f>
        <v/>
      </c>
      <c r="Z1696" s="13">
        <f>IF($E1696="","",IF(COUNTIF($E$2:$E$5001,$E1696)&gt;1,1,0))</f>
        <v/>
      </c>
    </row>
    <row r="1697">
      <c r="Y1697" s="13">
        <f>IF($E1697="","",IF(COUNTIF($E$2:$E1697,$E1697)=1,1,0))</f>
        <v/>
      </c>
      <c r="Z1697" s="13">
        <f>IF($E1697="","",IF(COUNTIF($E$2:$E$5001,$E1697)&gt;1,1,0))</f>
        <v/>
      </c>
    </row>
    <row r="1698">
      <c r="Y1698" s="13">
        <f>IF($E1698="","",IF(COUNTIF($E$2:$E1698,$E1698)=1,1,0))</f>
        <v/>
      </c>
      <c r="Z1698" s="13">
        <f>IF($E1698="","",IF(COUNTIF($E$2:$E$5001,$E1698)&gt;1,1,0))</f>
        <v/>
      </c>
    </row>
    <row r="1699">
      <c r="Y1699" s="13">
        <f>IF($E1699="","",IF(COUNTIF($E$2:$E1699,$E1699)=1,1,0))</f>
        <v/>
      </c>
      <c r="Z1699" s="13">
        <f>IF($E1699="","",IF(COUNTIF($E$2:$E$5001,$E1699)&gt;1,1,0))</f>
        <v/>
      </c>
    </row>
    <row r="1700">
      <c r="Y1700" s="13">
        <f>IF($E1700="","",IF(COUNTIF($E$2:$E1700,$E1700)=1,1,0))</f>
        <v/>
      </c>
      <c r="Z1700" s="13">
        <f>IF($E1700="","",IF(COUNTIF($E$2:$E$5001,$E1700)&gt;1,1,0))</f>
        <v/>
      </c>
    </row>
    <row r="1701">
      <c r="Y1701" s="13">
        <f>IF($E1701="","",IF(COUNTIF($E$2:$E1701,$E1701)=1,1,0))</f>
        <v/>
      </c>
      <c r="Z1701" s="13">
        <f>IF($E1701="","",IF(COUNTIF($E$2:$E$5001,$E1701)&gt;1,1,0))</f>
        <v/>
      </c>
    </row>
    <row r="1702">
      <c r="Y1702" s="13">
        <f>IF($E1702="","",IF(COUNTIF($E$2:$E1702,$E1702)=1,1,0))</f>
        <v/>
      </c>
      <c r="Z1702" s="13">
        <f>IF($E1702="","",IF(COUNTIF($E$2:$E$5001,$E1702)&gt;1,1,0))</f>
        <v/>
      </c>
    </row>
    <row r="1703">
      <c r="Y1703" s="13">
        <f>IF($E1703="","",IF(COUNTIF($E$2:$E1703,$E1703)=1,1,0))</f>
        <v/>
      </c>
      <c r="Z1703" s="13">
        <f>IF($E1703="","",IF(COUNTIF($E$2:$E$5001,$E1703)&gt;1,1,0))</f>
        <v/>
      </c>
    </row>
    <row r="1704">
      <c r="Y1704" s="13">
        <f>IF($E1704="","",IF(COUNTIF($E$2:$E1704,$E1704)=1,1,0))</f>
        <v/>
      </c>
      <c r="Z1704" s="13">
        <f>IF($E1704="","",IF(COUNTIF($E$2:$E$5001,$E1704)&gt;1,1,0))</f>
        <v/>
      </c>
    </row>
    <row r="1705">
      <c r="Y1705" s="13">
        <f>IF($E1705="","",IF(COUNTIF($E$2:$E1705,$E1705)=1,1,0))</f>
        <v/>
      </c>
      <c r="Z1705" s="13">
        <f>IF($E1705="","",IF(COUNTIF($E$2:$E$5001,$E1705)&gt;1,1,0))</f>
        <v/>
      </c>
    </row>
    <row r="1706">
      <c r="Y1706" s="13">
        <f>IF($E1706="","",IF(COUNTIF($E$2:$E1706,$E1706)=1,1,0))</f>
        <v/>
      </c>
      <c r="Z1706" s="13">
        <f>IF($E1706="","",IF(COUNTIF($E$2:$E$5001,$E1706)&gt;1,1,0))</f>
        <v/>
      </c>
    </row>
    <row r="1707">
      <c r="Y1707" s="13">
        <f>IF($E1707="","",IF(COUNTIF($E$2:$E1707,$E1707)=1,1,0))</f>
        <v/>
      </c>
      <c r="Z1707" s="13">
        <f>IF($E1707="","",IF(COUNTIF($E$2:$E$5001,$E1707)&gt;1,1,0))</f>
        <v/>
      </c>
    </row>
    <row r="1708">
      <c r="Y1708" s="13">
        <f>IF($E1708="","",IF(COUNTIF($E$2:$E1708,$E1708)=1,1,0))</f>
        <v/>
      </c>
      <c r="Z1708" s="13">
        <f>IF($E1708="","",IF(COUNTIF($E$2:$E$5001,$E1708)&gt;1,1,0))</f>
        <v/>
      </c>
    </row>
    <row r="1709">
      <c r="Y1709" s="13">
        <f>IF($E1709="","",IF(COUNTIF($E$2:$E1709,$E1709)=1,1,0))</f>
        <v/>
      </c>
      <c r="Z1709" s="13">
        <f>IF($E1709="","",IF(COUNTIF($E$2:$E$5001,$E1709)&gt;1,1,0))</f>
        <v/>
      </c>
    </row>
    <row r="1710">
      <c r="Y1710" s="13">
        <f>IF($E1710="","",IF(COUNTIF($E$2:$E1710,$E1710)=1,1,0))</f>
        <v/>
      </c>
      <c r="Z1710" s="13">
        <f>IF($E1710="","",IF(COUNTIF($E$2:$E$5001,$E1710)&gt;1,1,0))</f>
        <v/>
      </c>
    </row>
    <row r="1711">
      <c r="Y1711" s="13">
        <f>IF($E1711="","",IF(COUNTIF($E$2:$E1711,$E1711)=1,1,0))</f>
        <v/>
      </c>
      <c r="Z1711" s="13">
        <f>IF($E1711="","",IF(COUNTIF($E$2:$E$5001,$E1711)&gt;1,1,0))</f>
        <v/>
      </c>
    </row>
    <row r="1712">
      <c r="Y1712" s="13">
        <f>IF($E1712="","",IF(COUNTIF($E$2:$E1712,$E1712)=1,1,0))</f>
        <v/>
      </c>
      <c r="Z1712" s="13">
        <f>IF($E1712="","",IF(COUNTIF($E$2:$E$5001,$E1712)&gt;1,1,0))</f>
        <v/>
      </c>
    </row>
    <row r="1713">
      <c r="Y1713" s="13">
        <f>IF($E1713="","",IF(COUNTIF($E$2:$E1713,$E1713)=1,1,0))</f>
        <v/>
      </c>
      <c r="Z1713" s="13">
        <f>IF($E1713="","",IF(COUNTIF($E$2:$E$5001,$E1713)&gt;1,1,0))</f>
        <v/>
      </c>
    </row>
    <row r="1714">
      <c r="Y1714" s="13">
        <f>IF($E1714="","",IF(COUNTIF($E$2:$E1714,$E1714)=1,1,0))</f>
        <v/>
      </c>
      <c r="Z1714" s="13">
        <f>IF($E1714="","",IF(COUNTIF($E$2:$E$5001,$E1714)&gt;1,1,0))</f>
        <v/>
      </c>
    </row>
    <row r="1715">
      <c r="Y1715" s="13">
        <f>IF($E1715="","",IF(COUNTIF($E$2:$E1715,$E1715)=1,1,0))</f>
        <v/>
      </c>
      <c r="Z1715" s="13">
        <f>IF($E1715="","",IF(COUNTIF($E$2:$E$5001,$E1715)&gt;1,1,0))</f>
        <v/>
      </c>
    </row>
    <row r="1716">
      <c r="Y1716" s="13">
        <f>IF($E1716="","",IF(COUNTIF($E$2:$E1716,$E1716)=1,1,0))</f>
        <v/>
      </c>
      <c r="Z1716" s="13">
        <f>IF($E1716="","",IF(COUNTIF($E$2:$E$5001,$E1716)&gt;1,1,0))</f>
        <v/>
      </c>
    </row>
    <row r="1717">
      <c r="Y1717" s="13">
        <f>IF($E1717="","",IF(COUNTIF($E$2:$E1717,$E1717)=1,1,0))</f>
        <v/>
      </c>
      <c r="Z1717" s="13">
        <f>IF($E1717="","",IF(COUNTIF($E$2:$E$5001,$E1717)&gt;1,1,0))</f>
        <v/>
      </c>
    </row>
    <row r="1718">
      <c r="Y1718" s="13">
        <f>IF($E1718="","",IF(COUNTIF($E$2:$E1718,$E1718)=1,1,0))</f>
        <v/>
      </c>
      <c r="Z1718" s="13">
        <f>IF($E1718="","",IF(COUNTIF($E$2:$E$5001,$E1718)&gt;1,1,0))</f>
        <v/>
      </c>
    </row>
    <row r="1719">
      <c r="Y1719" s="13">
        <f>IF($E1719="","",IF(COUNTIF($E$2:$E1719,$E1719)=1,1,0))</f>
        <v/>
      </c>
      <c r="Z1719" s="13">
        <f>IF($E1719="","",IF(COUNTIF($E$2:$E$5001,$E1719)&gt;1,1,0))</f>
        <v/>
      </c>
    </row>
    <row r="1720">
      <c r="Y1720" s="13">
        <f>IF($E1720="","",IF(COUNTIF($E$2:$E1720,$E1720)=1,1,0))</f>
        <v/>
      </c>
      <c r="Z1720" s="13">
        <f>IF($E1720="","",IF(COUNTIF($E$2:$E$5001,$E1720)&gt;1,1,0))</f>
        <v/>
      </c>
    </row>
    <row r="1721">
      <c r="Y1721" s="13">
        <f>IF($E1721="","",IF(COUNTIF($E$2:$E1721,$E1721)=1,1,0))</f>
        <v/>
      </c>
      <c r="Z1721" s="13">
        <f>IF($E1721="","",IF(COUNTIF($E$2:$E$5001,$E1721)&gt;1,1,0))</f>
        <v/>
      </c>
    </row>
    <row r="1722">
      <c r="Y1722" s="13">
        <f>IF($E1722="","",IF(COUNTIF($E$2:$E1722,$E1722)=1,1,0))</f>
        <v/>
      </c>
      <c r="Z1722" s="13">
        <f>IF($E1722="","",IF(COUNTIF($E$2:$E$5001,$E1722)&gt;1,1,0))</f>
        <v/>
      </c>
    </row>
    <row r="1723">
      <c r="Y1723" s="13">
        <f>IF($E1723="","",IF(COUNTIF($E$2:$E1723,$E1723)=1,1,0))</f>
        <v/>
      </c>
      <c r="Z1723" s="13">
        <f>IF($E1723="","",IF(COUNTIF($E$2:$E$5001,$E1723)&gt;1,1,0))</f>
        <v/>
      </c>
    </row>
    <row r="1724">
      <c r="Y1724" s="13">
        <f>IF($E1724="","",IF(COUNTIF($E$2:$E1724,$E1724)=1,1,0))</f>
        <v/>
      </c>
      <c r="Z1724" s="13">
        <f>IF($E1724="","",IF(COUNTIF($E$2:$E$5001,$E1724)&gt;1,1,0))</f>
        <v/>
      </c>
    </row>
    <row r="1725">
      <c r="Y1725" s="13">
        <f>IF($E1725="","",IF(COUNTIF($E$2:$E1725,$E1725)=1,1,0))</f>
        <v/>
      </c>
      <c r="Z1725" s="13">
        <f>IF($E1725="","",IF(COUNTIF($E$2:$E$5001,$E1725)&gt;1,1,0))</f>
        <v/>
      </c>
    </row>
    <row r="1726">
      <c r="Y1726" s="13">
        <f>IF($E1726="","",IF(COUNTIF($E$2:$E1726,$E1726)=1,1,0))</f>
        <v/>
      </c>
      <c r="Z1726" s="13">
        <f>IF($E1726="","",IF(COUNTIF($E$2:$E$5001,$E1726)&gt;1,1,0))</f>
        <v/>
      </c>
    </row>
    <row r="1727">
      <c r="Y1727" s="13">
        <f>IF($E1727="","",IF(COUNTIF($E$2:$E1727,$E1727)=1,1,0))</f>
        <v/>
      </c>
      <c r="Z1727" s="13">
        <f>IF($E1727="","",IF(COUNTIF($E$2:$E$5001,$E1727)&gt;1,1,0))</f>
        <v/>
      </c>
    </row>
    <row r="1728">
      <c r="Y1728" s="13">
        <f>IF($E1728="","",IF(COUNTIF($E$2:$E1728,$E1728)=1,1,0))</f>
        <v/>
      </c>
      <c r="Z1728" s="13">
        <f>IF($E1728="","",IF(COUNTIF($E$2:$E$5001,$E1728)&gt;1,1,0))</f>
        <v/>
      </c>
    </row>
    <row r="1729">
      <c r="Y1729" s="13">
        <f>IF($E1729="","",IF(COUNTIF($E$2:$E1729,$E1729)=1,1,0))</f>
        <v/>
      </c>
      <c r="Z1729" s="13">
        <f>IF($E1729="","",IF(COUNTIF($E$2:$E$5001,$E1729)&gt;1,1,0))</f>
        <v/>
      </c>
    </row>
    <row r="1730">
      <c r="Y1730" s="13">
        <f>IF($E1730="","",IF(COUNTIF($E$2:$E1730,$E1730)=1,1,0))</f>
        <v/>
      </c>
      <c r="Z1730" s="13">
        <f>IF($E1730="","",IF(COUNTIF($E$2:$E$5001,$E1730)&gt;1,1,0))</f>
        <v/>
      </c>
    </row>
    <row r="1731">
      <c r="Y1731" s="13">
        <f>IF($E1731="","",IF(COUNTIF($E$2:$E1731,$E1731)=1,1,0))</f>
        <v/>
      </c>
      <c r="Z1731" s="13">
        <f>IF($E1731="","",IF(COUNTIF($E$2:$E$5001,$E1731)&gt;1,1,0))</f>
        <v/>
      </c>
    </row>
    <row r="1732">
      <c r="Y1732" s="13">
        <f>IF($E1732="","",IF(COUNTIF($E$2:$E1732,$E1732)=1,1,0))</f>
        <v/>
      </c>
      <c r="Z1732" s="13">
        <f>IF($E1732="","",IF(COUNTIF($E$2:$E$5001,$E1732)&gt;1,1,0))</f>
        <v/>
      </c>
    </row>
    <row r="1733">
      <c r="Y1733" s="13">
        <f>IF($E1733="","",IF(COUNTIF($E$2:$E1733,$E1733)=1,1,0))</f>
        <v/>
      </c>
      <c r="Z1733" s="13">
        <f>IF($E1733="","",IF(COUNTIF($E$2:$E$5001,$E1733)&gt;1,1,0))</f>
        <v/>
      </c>
    </row>
    <row r="1734">
      <c r="Y1734" s="13">
        <f>IF($E1734="","",IF(COUNTIF($E$2:$E1734,$E1734)=1,1,0))</f>
        <v/>
      </c>
      <c r="Z1734" s="13">
        <f>IF($E1734="","",IF(COUNTIF($E$2:$E$5001,$E1734)&gt;1,1,0))</f>
        <v/>
      </c>
    </row>
    <row r="1735">
      <c r="Y1735" s="13">
        <f>IF($E1735="","",IF(COUNTIF($E$2:$E1735,$E1735)=1,1,0))</f>
        <v/>
      </c>
      <c r="Z1735" s="13">
        <f>IF($E1735="","",IF(COUNTIF($E$2:$E$5001,$E1735)&gt;1,1,0))</f>
        <v/>
      </c>
    </row>
    <row r="1736">
      <c r="Y1736" s="13">
        <f>IF($E1736="","",IF(COUNTIF($E$2:$E1736,$E1736)=1,1,0))</f>
        <v/>
      </c>
      <c r="Z1736" s="13">
        <f>IF($E1736="","",IF(COUNTIF($E$2:$E$5001,$E1736)&gt;1,1,0))</f>
        <v/>
      </c>
    </row>
    <row r="1737">
      <c r="Y1737" s="13">
        <f>IF($E1737="","",IF(COUNTIF($E$2:$E1737,$E1737)=1,1,0))</f>
        <v/>
      </c>
      <c r="Z1737" s="13">
        <f>IF($E1737="","",IF(COUNTIF($E$2:$E$5001,$E1737)&gt;1,1,0))</f>
        <v/>
      </c>
    </row>
    <row r="1738">
      <c r="Y1738" s="13">
        <f>IF($E1738="","",IF(COUNTIF($E$2:$E1738,$E1738)=1,1,0))</f>
        <v/>
      </c>
      <c r="Z1738" s="13">
        <f>IF($E1738="","",IF(COUNTIF($E$2:$E$5001,$E1738)&gt;1,1,0))</f>
        <v/>
      </c>
    </row>
    <row r="1739">
      <c r="Y1739" s="13">
        <f>IF($E1739="","",IF(COUNTIF($E$2:$E1739,$E1739)=1,1,0))</f>
        <v/>
      </c>
      <c r="Z1739" s="13">
        <f>IF($E1739="","",IF(COUNTIF($E$2:$E$5001,$E1739)&gt;1,1,0))</f>
        <v/>
      </c>
    </row>
    <row r="1740">
      <c r="Y1740" s="13">
        <f>IF($E1740="","",IF(COUNTIF($E$2:$E1740,$E1740)=1,1,0))</f>
        <v/>
      </c>
      <c r="Z1740" s="13">
        <f>IF($E1740="","",IF(COUNTIF($E$2:$E$5001,$E1740)&gt;1,1,0))</f>
        <v/>
      </c>
    </row>
    <row r="1741">
      <c r="Y1741" s="13">
        <f>IF($E1741="","",IF(COUNTIF($E$2:$E1741,$E1741)=1,1,0))</f>
        <v/>
      </c>
      <c r="Z1741" s="13">
        <f>IF($E1741="","",IF(COUNTIF($E$2:$E$5001,$E1741)&gt;1,1,0))</f>
        <v/>
      </c>
    </row>
    <row r="1742">
      <c r="Y1742" s="13">
        <f>IF($E1742="","",IF(COUNTIF($E$2:$E1742,$E1742)=1,1,0))</f>
        <v/>
      </c>
      <c r="Z1742" s="13">
        <f>IF($E1742="","",IF(COUNTIF($E$2:$E$5001,$E1742)&gt;1,1,0))</f>
        <v/>
      </c>
    </row>
    <row r="1743">
      <c r="Y1743" s="13">
        <f>IF($E1743="","",IF(COUNTIF($E$2:$E1743,$E1743)=1,1,0))</f>
        <v/>
      </c>
      <c r="Z1743" s="13">
        <f>IF($E1743="","",IF(COUNTIF($E$2:$E$5001,$E1743)&gt;1,1,0))</f>
        <v/>
      </c>
    </row>
    <row r="1744">
      <c r="Y1744" s="13">
        <f>IF($E1744="","",IF(COUNTIF($E$2:$E1744,$E1744)=1,1,0))</f>
        <v/>
      </c>
      <c r="Z1744" s="13">
        <f>IF($E1744="","",IF(COUNTIF($E$2:$E$5001,$E1744)&gt;1,1,0))</f>
        <v/>
      </c>
    </row>
    <row r="1745">
      <c r="Y1745" s="13">
        <f>IF($E1745="","",IF(COUNTIF($E$2:$E1745,$E1745)=1,1,0))</f>
        <v/>
      </c>
      <c r="Z1745" s="13">
        <f>IF($E1745="","",IF(COUNTIF($E$2:$E$5001,$E1745)&gt;1,1,0))</f>
        <v/>
      </c>
    </row>
    <row r="1746">
      <c r="Y1746" s="13">
        <f>IF($E1746="","",IF(COUNTIF($E$2:$E1746,$E1746)=1,1,0))</f>
        <v/>
      </c>
      <c r="Z1746" s="13">
        <f>IF($E1746="","",IF(COUNTIF($E$2:$E$5001,$E1746)&gt;1,1,0))</f>
        <v/>
      </c>
    </row>
    <row r="1747">
      <c r="Y1747" s="13">
        <f>IF($E1747="","",IF(COUNTIF($E$2:$E1747,$E1747)=1,1,0))</f>
        <v/>
      </c>
      <c r="Z1747" s="13">
        <f>IF($E1747="","",IF(COUNTIF($E$2:$E$5001,$E1747)&gt;1,1,0))</f>
        <v/>
      </c>
    </row>
    <row r="1748">
      <c r="Y1748" s="13">
        <f>IF($E1748="","",IF(COUNTIF($E$2:$E1748,$E1748)=1,1,0))</f>
        <v/>
      </c>
      <c r="Z1748" s="13">
        <f>IF($E1748="","",IF(COUNTIF($E$2:$E$5001,$E1748)&gt;1,1,0))</f>
        <v/>
      </c>
    </row>
    <row r="1749">
      <c r="Y1749" s="13">
        <f>IF($E1749="","",IF(COUNTIF($E$2:$E1749,$E1749)=1,1,0))</f>
        <v/>
      </c>
      <c r="Z1749" s="13">
        <f>IF($E1749="","",IF(COUNTIF($E$2:$E$5001,$E1749)&gt;1,1,0))</f>
        <v/>
      </c>
    </row>
    <row r="1750">
      <c r="Y1750" s="13">
        <f>IF($E1750="","",IF(COUNTIF($E$2:$E1750,$E1750)=1,1,0))</f>
        <v/>
      </c>
      <c r="Z1750" s="13">
        <f>IF($E1750="","",IF(COUNTIF($E$2:$E$5001,$E1750)&gt;1,1,0))</f>
        <v/>
      </c>
    </row>
    <row r="1751">
      <c r="Y1751" s="13">
        <f>IF($E1751="","",IF(COUNTIF($E$2:$E1751,$E1751)=1,1,0))</f>
        <v/>
      </c>
      <c r="Z1751" s="13">
        <f>IF($E1751="","",IF(COUNTIF($E$2:$E$5001,$E1751)&gt;1,1,0))</f>
        <v/>
      </c>
    </row>
    <row r="1752">
      <c r="Y1752" s="13">
        <f>IF($E1752="","",IF(COUNTIF($E$2:$E1752,$E1752)=1,1,0))</f>
        <v/>
      </c>
      <c r="Z1752" s="13">
        <f>IF($E1752="","",IF(COUNTIF($E$2:$E$5001,$E1752)&gt;1,1,0))</f>
        <v/>
      </c>
    </row>
    <row r="1753">
      <c r="Y1753" s="13">
        <f>IF($E1753="","",IF(COUNTIF($E$2:$E1753,$E1753)=1,1,0))</f>
        <v/>
      </c>
      <c r="Z1753" s="13">
        <f>IF($E1753="","",IF(COUNTIF($E$2:$E$5001,$E1753)&gt;1,1,0))</f>
        <v/>
      </c>
    </row>
    <row r="1754">
      <c r="Y1754" s="13">
        <f>IF($E1754="","",IF(COUNTIF($E$2:$E1754,$E1754)=1,1,0))</f>
        <v/>
      </c>
      <c r="Z1754" s="13">
        <f>IF($E1754="","",IF(COUNTIF($E$2:$E$5001,$E1754)&gt;1,1,0))</f>
        <v/>
      </c>
    </row>
    <row r="1755">
      <c r="Y1755" s="13">
        <f>IF($E1755="","",IF(COUNTIF($E$2:$E1755,$E1755)=1,1,0))</f>
        <v/>
      </c>
      <c r="Z1755" s="13">
        <f>IF($E1755="","",IF(COUNTIF($E$2:$E$5001,$E1755)&gt;1,1,0))</f>
        <v/>
      </c>
    </row>
    <row r="1756">
      <c r="Y1756" s="13">
        <f>IF($E1756="","",IF(COUNTIF($E$2:$E1756,$E1756)=1,1,0))</f>
        <v/>
      </c>
      <c r="Z1756" s="13">
        <f>IF($E1756="","",IF(COUNTIF($E$2:$E$5001,$E1756)&gt;1,1,0))</f>
        <v/>
      </c>
    </row>
    <row r="1757">
      <c r="Y1757" s="13">
        <f>IF($E1757="","",IF(COUNTIF($E$2:$E1757,$E1757)=1,1,0))</f>
        <v/>
      </c>
      <c r="Z1757" s="13">
        <f>IF($E1757="","",IF(COUNTIF($E$2:$E$5001,$E1757)&gt;1,1,0))</f>
        <v/>
      </c>
    </row>
    <row r="1758">
      <c r="Y1758" s="13">
        <f>IF($E1758="","",IF(COUNTIF($E$2:$E1758,$E1758)=1,1,0))</f>
        <v/>
      </c>
      <c r="Z1758" s="13">
        <f>IF($E1758="","",IF(COUNTIF($E$2:$E$5001,$E1758)&gt;1,1,0))</f>
        <v/>
      </c>
    </row>
    <row r="1759">
      <c r="Y1759" s="13">
        <f>IF($E1759="","",IF(COUNTIF($E$2:$E1759,$E1759)=1,1,0))</f>
        <v/>
      </c>
      <c r="Z1759" s="13">
        <f>IF($E1759="","",IF(COUNTIF($E$2:$E$5001,$E1759)&gt;1,1,0))</f>
        <v/>
      </c>
    </row>
    <row r="1760">
      <c r="Y1760" s="13">
        <f>IF($E1760="","",IF(COUNTIF($E$2:$E1760,$E1760)=1,1,0))</f>
        <v/>
      </c>
      <c r="Z1760" s="13">
        <f>IF($E1760="","",IF(COUNTIF($E$2:$E$5001,$E1760)&gt;1,1,0))</f>
        <v/>
      </c>
    </row>
    <row r="1761">
      <c r="Y1761" s="13">
        <f>IF($E1761="","",IF(COUNTIF($E$2:$E1761,$E1761)=1,1,0))</f>
        <v/>
      </c>
      <c r="Z1761" s="13">
        <f>IF($E1761="","",IF(COUNTIF($E$2:$E$5001,$E1761)&gt;1,1,0))</f>
        <v/>
      </c>
    </row>
    <row r="1762">
      <c r="Y1762" s="13">
        <f>IF($E1762="","",IF(COUNTIF($E$2:$E1762,$E1762)=1,1,0))</f>
        <v/>
      </c>
      <c r="Z1762" s="13">
        <f>IF($E1762="","",IF(COUNTIF($E$2:$E$5001,$E1762)&gt;1,1,0))</f>
        <v/>
      </c>
    </row>
    <row r="1763">
      <c r="Y1763" s="13">
        <f>IF($E1763="","",IF(COUNTIF($E$2:$E1763,$E1763)=1,1,0))</f>
        <v/>
      </c>
      <c r="Z1763" s="13">
        <f>IF($E1763="","",IF(COUNTIF($E$2:$E$5001,$E1763)&gt;1,1,0))</f>
        <v/>
      </c>
    </row>
    <row r="1764">
      <c r="Y1764" s="13">
        <f>IF($E1764="","",IF(COUNTIF($E$2:$E1764,$E1764)=1,1,0))</f>
        <v/>
      </c>
      <c r="Z1764" s="13">
        <f>IF($E1764="","",IF(COUNTIF($E$2:$E$5001,$E1764)&gt;1,1,0))</f>
        <v/>
      </c>
    </row>
    <row r="1765">
      <c r="Y1765" s="13">
        <f>IF($E1765="","",IF(COUNTIF($E$2:$E1765,$E1765)=1,1,0))</f>
        <v/>
      </c>
      <c r="Z1765" s="13">
        <f>IF($E1765="","",IF(COUNTIF($E$2:$E$5001,$E1765)&gt;1,1,0))</f>
        <v/>
      </c>
    </row>
    <row r="1766">
      <c r="Y1766" s="13">
        <f>IF($E1766="","",IF(COUNTIF($E$2:$E1766,$E1766)=1,1,0))</f>
        <v/>
      </c>
      <c r="Z1766" s="13">
        <f>IF($E1766="","",IF(COUNTIF($E$2:$E$5001,$E1766)&gt;1,1,0))</f>
        <v/>
      </c>
    </row>
    <row r="1767">
      <c r="Y1767" s="13">
        <f>IF($E1767="","",IF(COUNTIF($E$2:$E1767,$E1767)=1,1,0))</f>
        <v/>
      </c>
      <c r="Z1767" s="13">
        <f>IF($E1767="","",IF(COUNTIF($E$2:$E$5001,$E1767)&gt;1,1,0))</f>
        <v/>
      </c>
    </row>
    <row r="1768">
      <c r="Y1768" s="13">
        <f>IF($E1768="","",IF(COUNTIF($E$2:$E1768,$E1768)=1,1,0))</f>
        <v/>
      </c>
      <c r="Z1768" s="13">
        <f>IF($E1768="","",IF(COUNTIF($E$2:$E$5001,$E1768)&gt;1,1,0))</f>
        <v/>
      </c>
    </row>
    <row r="1769">
      <c r="Y1769" s="13">
        <f>IF($E1769="","",IF(COUNTIF($E$2:$E1769,$E1769)=1,1,0))</f>
        <v/>
      </c>
      <c r="Z1769" s="13">
        <f>IF($E1769="","",IF(COUNTIF($E$2:$E$5001,$E1769)&gt;1,1,0))</f>
        <v/>
      </c>
    </row>
    <row r="1770">
      <c r="Y1770" s="13">
        <f>IF($E1770="","",IF(COUNTIF($E$2:$E1770,$E1770)=1,1,0))</f>
        <v/>
      </c>
      <c r="Z1770" s="13">
        <f>IF($E1770="","",IF(COUNTIF($E$2:$E$5001,$E1770)&gt;1,1,0))</f>
        <v/>
      </c>
    </row>
    <row r="1771">
      <c r="Y1771" s="13">
        <f>IF($E1771="","",IF(COUNTIF($E$2:$E1771,$E1771)=1,1,0))</f>
        <v/>
      </c>
      <c r="Z1771" s="13">
        <f>IF($E1771="","",IF(COUNTIF($E$2:$E$5001,$E1771)&gt;1,1,0))</f>
        <v/>
      </c>
    </row>
    <row r="1772">
      <c r="Y1772" s="13">
        <f>IF($E1772="","",IF(COUNTIF($E$2:$E1772,$E1772)=1,1,0))</f>
        <v/>
      </c>
      <c r="Z1772" s="13">
        <f>IF($E1772="","",IF(COUNTIF($E$2:$E$5001,$E1772)&gt;1,1,0))</f>
        <v/>
      </c>
    </row>
    <row r="1773">
      <c r="Y1773" s="13">
        <f>IF($E1773="","",IF(COUNTIF($E$2:$E1773,$E1773)=1,1,0))</f>
        <v/>
      </c>
      <c r="Z1773" s="13">
        <f>IF($E1773="","",IF(COUNTIF($E$2:$E$5001,$E1773)&gt;1,1,0))</f>
        <v/>
      </c>
    </row>
    <row r="1774">
      <c r="Y1774" s="13">
        <f>IF($E1774="","",IF(COUNTIF($E$2:$E1774,$E1774)=1,1,0))</f>
        <v/>
      </c>
      <c r="Z1774" s="13">
        <f>IF($E1774="","",IF(COUNTIF($E$2:$E$5001,$E1774)&gt;1,1,0))</f>
        <v/>
      </c>
    </row>
    <row r="1775">
      <c r="Y1775" s="13">
        <f>IF($E1775="","",IF(COUNTIF($E$2:$E1775,$E1775)=1,1,0))</f>
        <v/>
      </c>
      <c r="Z1775" s="13">
        <f>IF($E1775="","",IF(COUNTIF($E$2:$E$5001,$E1775)&gt;1,1,0))</f>
        <v/>
      </c>
    </row>
    <row r="1776">
      <c r="Y1776" s="13">
        <f>IF($E1776="","",IF(COUNTIF($E$2:$E1776,$E1776)=1,1,0))</f>
        <v/>
      </c>
      <c r="Z1776" s="13">
        <f>IF($E1776="","",IF(COUNTIF($E$2:$E$5001,$E1776)&gt;1,1,0))</f>
        <v/>
      </c>
    </row>
    <row r="1777">
      <c r="Y1777" s="13">
        <f>IF($E1777="","",IF(COUNTIF($E$2:$E1777,$E1777)=1,1,0))</f>
        <v/>
      </c>
      <c r="Z1777" s="13">
        <f>IF($E1777="","",IF(COUNTIF($E$2:$E$5001,$E1777)&gt;1,1,0))</f>
        <v/>
      </c>
    </row>
    <row r="1778">
      <c r="Y1778" s="13">
        <f>IF($E1778="","",IF(COUNTIF($E$2:$E1778,$E1778)=1,1,0))</f>
        <v/>
      </c>
      <c r="Z1778" s="13">
        <f>IF($E1778="","",IF(COUNTIF($E$2:$E$5001,$E1778)&gt;1,1,0))</f>
        <v/>
      </c>
    </row>
    <row r="1779">
      <c r="Y1779" s="13">
        <f>IF($E1779="","",IF(COUNTIF($E$2:$E1779,$E1779)=1,1,0))</f>
        <v/>
      </c>
      <c r="Z1779" s="13">
        <f>IF($E1779="","",IF(COUNTIF($E$2:$E$5001,$E1779)&gt;1,1,0))</f>
        <v/>
      </c>
    </row>
    <row r="1780">
      <c r="Y1780" s="13">
        <f>IF($E1780="","",IF(COUNTIF($E$2:$E1780,$E1780)=1,1,0))</f>
        <v/>
      </c>
      <c r="Z1780" s="13">
        <f>IF($E1780="","",IF(COUNTIF($E$2:$E$5001,$E1780)&gt;1,1,0))</f>
        <v/>
      </c>
    </row>
    <row r="1781">
      <c r="Y1781" s="13">
        <f>IF($E1781="","",IF(COUNTIF($E$2:$E1781,$E1781)=1,1,0))</f>
        <v/>
      </c>
      <c r="Z1781" s="13">
        <f>IF($E1781="","",IF(COUNTIF($E$2:$E$5001,$E1781)&gt;1,1,0))</f>
        <v/>
      </c>
    </row>
    <row r="1782">
      <c r="Y1782" s="13">
        <f>IF($E1782="","",IF(COUNTIF($E$2:$E1782,$E1782)=1,1,0))</f>
        <v/>
      </c>
      <c r="Z1782" s="13">
        <f>IF($E1782="","",IF(COUNTIF($E$2:$E$5001,$E1782)&gt;1,1,0))</f>
        <v/>
      </c>
    </row>
    <row r="1783">
      <c r="Y1783" s="13">
        <f>IF($E1783="","",IF(COUNTIF($E$2:$E1783,$E1783)=1,1,0))</f>
        <v/>
      </c>
      <c r="Z1783" s="13">
        <f>IF($E1783="","",IF(COUNTIF($E$2:$E$5001,$E1783)&gt;1,1,0))</f>
        <v/>
      </c>
    </row>
    <row r="1784">
      <c r="Y1784" s="13">
        <f>IF($E1784="","",IF(COUNTIF($E$2:$E1784,$E1784)=1,1,0))</f>
        <v/>
      </c>
      <c r="Z1784" s="13">
        <f>IF($E1784="","",IF(COUNTIF($E$2:$E$5001,$E1784)&gt;1,1,0))</f>
        <v/>
      </c>
    </row>
    <row r="1785">
      <c r="Y1785" s="13">
        <f>IF($E1785="","",IF(COUNTIF($E$2:$E1785,$E1785)=1,1,0))</f>
        <v/>
      </c>
      <c r="Z1785" s="13">
        <f>IF($E1785="","",IF(COUNTIF($E$2:$E$5001,$E1785)&gt;1,1,0))</f>
        <v/>
      </c>
    </row>
    <row r="1786">
      <c r="Y1786" s="13">
        <f>IF($E1786="","",IF(COUNTIF($E$2:$E1786,$E1786)=1,1,0))</f>
        <v/>
      </c>
      <c r="Z1786" s="13">
        <f>IF($E1786="","",IF(COUNTIF($E$2:$E$5001,$E1786)&gt;1,1,0))</f>
        <v/>
      </c>
    </row>
    <row r="1787">
      <c r="Y1787" s="13">
        <f>IF($E1787="","",IF(COUNTIF($E$2:$E1787,$E1787)=1,1,0))</f>
        <v/>
      </c>
      <c r="Z1787" s="13">
        <f>IF($E1787="","",IF(COUNTIF($E$2:$E$5001,$E1787)&gt;1,1,0))</f>
        <v/>
      </c>
    </row>
    <row r="1788">
      <c r="Y1788" s="13">
        <f>IF($E1788="","",IF(COUNTIF($E$2:$E1788,$E1788)=1,1,0))</f>
        <v/>
      </c>
      <c r="Z1788" s="13">
        <f>IF($E1788="","",IF(COUNTIF($E$2:$E$5001,$E1788)&gt;1,1,0))</f>
        <v/>
      </c>
    </row>
    <row r="1789">
      <c r="Y1789" s="13">
        <f>IF($E1789="","",IF(COUNTIF($E$2:$E1789,$E1789)=1,1,0))</f>
        <v/>
      </c>
      <c r="Z1789" s="13">
        <f>IF($E1789="","",IF(COUNTIF($E$2:$E$5001,$E1789)&gt;1,1,0))</f>
        <v/>
      </c>
    </row>
    <row r="1790">
      <c r="Y1790" s="13">
        <f>IF($E1790="","",IF(COUNTIF($E$2:$E1790,$E1790)=1,1,0))</f>
        <v/>
      </c>
      <c r="Z1790" s="13">
        <f>IF($E1790="","",IF(COUNTIF($E$2:$E$5001,$E1790)&gt;1,1,0))</f>
        <v/>
      </c>
    </row>
    <row r="1791">
      <c r="Y1791" s="13">
        <f>IF($E1791="","",IF(COUNTIF($E$2:$E1791,$E1791)=1,1,0))</f>
        <v/>
      </c>
      <c r="Z1791" s="13">
        <f>IF($E1791="","",IF(COUNTIF($E$2:$E$5001,$E1791)&gt;1,1,0))</f>
        <v/>
      </c>
    </row>
    <row r="1792">
      <c r="Y1792" s="13">
        <f>IF($E1792="","",IF(COUNTIF($E$2:$E1792,$E1792)=1,1,0))</f>
        <v/>
      </c>
      <c r="Z1792" s="13">
        <f>IF($E1792="","",IF(COUNTIF($E$2:$E$5001,$E1792)&gt;1,1,0))</f>
        <v/>
      </c>
    </row>
    <row r="1793">
      <c r="Y1793" s="13">
        <f>IF($E1793="","",IF(COUNTIF($E$2:$E1793,$E1793)=1,1,0))</f>
        <v/>
      </c>
      <c r="Z1793" s="13">
        <f>IF($E1793="","",IF(COUNTIF($E$2:$E$5001,$E1793)&gt;1,1,0))</f>
        <v/>
      </c>
    </row>
    <row r="1794">
      <c r="Y1794" s="13">
        <f>IF($E1794="","",IF(COUNTIF($E$2:$E1794,$E1794)=1,1,0))</f>
        <v/>
      </c>
      <c r="Z1794" s="13">
        <f>IF($E1794="","",IF(COUNTIF($E$2:$E$5001,$E1794)&gt;1,1,0))</f>
        <v/>
      </c>
    </row>
    <row r="1795">
      <c r="Y1795" s="13">
        <f>IF($E1795="","",IF(COUNTIF($E$2:$E1795,$E1795)=1,1,0))</f>
        <v/>
      </c>
      <c r="Z1795" s="13">
        <f>IF($E1795="","",IF(COUNTIF($E$2:$E$5001,$E1795)&gt;1,1,0))</f>
        <v/>
      </c>
    </row>
    <row r="1796">
      <c r="Y1796" s="13">
        <f>IF($E1796="","",IF(COUNTIF($E$2:$E1796,$E1796)=1,1,0))</f>
        <v/>
      </c>
      <c r="Z1796" s="13">
        <f>IF($E1796="","",IF(COUNTIF($E$2:$E$5001,$E1796)&gt;1,1,0))</f>
        <v/>
      </c>
    </row>
    <row r="1797">
      <c r="Y1797" s="13">
        <f>IF($E1797="","",IF(COUNTIF($E$2:$E1797,$E1797)=1,1,0))</f>
        <v/>
      </c>
      <c r="Z1797" s="13">
        <f>IF($E1797="","",IF(COUNTIF($E$2:$E$5001,$E1797)&gt;1,1,0))</f>
        <v/>
      </c>
    </row>
    <row r="1798">
      <c r="Y1798" s="13">
        <f>IF($E1798="","",IF(COUNTIF($E$2:$E1798,$E1798)=1,1,0))</f>
        <v/>
      </c>
      <c r="Z1798" s="13">
        <f>IF($E1798="","",IF(COUNTIF($E$2:$E$5001,$E1798)&gt;1,1,0))</f>
        <v/>
      </c>
    </row>
    <row r="1799">
      <c r="Y1799" s="13">
        <f>IF($E1799="","",IF(COUNTIF($E$2:$E1799,$E1799)=1,1,0))</f>
        <v/>
      </c>
      <c r="Z1799" s="13">
        <f>IF($E1799="","",IF(COUNTIF($E$2:$E$5001,$E1799)&gt;1,1,0))</f>
        <v/>
      </c>
    </row>
    <row r="1800">
      <c r="Y1800" s="13">
        <f>IF($E1800="","",IF(COUNTIF($E$2:$E1800,$E1800)=1,1,0))</f>
        <v/>
      </c>
      <c r="Z1800" s="13">
        <f>IF($E1800="","",IF(COUNTIF($E$2:$E$5001,$E1800)&gt;1,1,0))</f>
        <v/>
      </c>
    </row>
    <row r="1801">
      <c r="Y1801" s="13">
        <f>IF($E1801="","",IF(COUNTIF($E$2:$E1801,$E1801)=1,1,0))</f>
        <v/>
      </c>
      <c r="Z1801" s="13">
        <f>IF($E1801="","",IF(COUNTIF($E$2:$E$5001,$E1801)&gt;1,1,0))</f>
        <v/>
      </c>
    </row>
    <row r="1802">
      <c r="Y1802" s="13">
        <f>IF($E1802="","",IF(COUNTIF($E$2:$E1802,$E1802)=1,1,0))</f>
        <v/>
      </c>
      <c r="Z1802" s="13">
        <f>IF($E1802="","",IF(COUNTIF($E$2:$E$5001,$E1802)&gt;1,1,0))</f>
        <v/>
      </c>
    </row>
    <row r="1803">
      <c r="Y1803" s="13">
        <f>IF($E1803="","",IF(COUNTIF($E$2:$E1803,$E1803)=1,1,0))</f>
        <v/>
      </c>
      <c r="Z1803" s="13">
        <f>IF($E1803="","",IF(COUNTIF($E$2:$E$5001,$E1803)&gt;1,1,0))</f>
        <v/>
      </c>
    </row>
    <row r="1804">
      <c r="Y1804" s="13">
        <f>IF($E1804="","",IF(COUNTIF($E$2:$E1804,$E1804)=1,1,0))</f>
        <v/>
      </c>
      <c r="Z1804" s="13">
        <f>IF($E1804="","",IF(COUNTIF($E$2:$E$5001,$E1804)&gt;1,1,0))</f>
        <v/>
      </c>
    </row>
    <row r="1805">
      <c r="Y1805" s="13">
        <f>IF($E1805="","",IF(COUNTIF($E$2:$E1805,$E1805)=1,1,0))</f>
        <v/>
      </c>
      <c r="Z1805" s="13">
        <f>IF($E1805="","",IF(COUNTIF($E$2:$E$5001,$E1805)&gt;1,1,0))</f>
        <v/>
      </c>
    </row>
    <row r="1806">
      <c r="Y1806" s="13">
        <f>IF($E1806="","",IF(COUNTIF($E$2:$E1806,$E1806)=1,1,0))</f>
        <v/>
      </c>
      <c r="Z1806" s="13">
        <f>IF($E1806="","",IF(COUNTIF($E$2:$E$5001,$E1806)&gt;1,1,0))</f>
        <v/>
      </c>
    </row>
    <row r="1807">
      <c r="Y1807" s="13">
        <f>IF($E1807="","",IF(COUNTIF($E$2:$E1807,$E1807)=1,1,0))</f>
        <v/>
      </c>
      <c r="Z1807" s="13">
        <f>IF($E1807="","",IF(COUNTIF($E$2:$E$5001,$E1807)&gt;1,1,0))</f>
        <v/>
      </c>
    </row>
    <row r="1808">
      <c r="Y1808" s="13">
        <f>IF($E1808="","",IF(COUNTIF($E$2:$E1808,$E1808)=1,1,0))</f>
        <v/>
      </c>
      <c r="Z1808" s="13">
        <f>IF($E1808="","",IF(COUNTIF($E$2:$E$5001,$E1808)&gt;1,1,0))</f>
        <v/>
      </c>
    </row>
    <row r="1809">
      <c r="Y1809" s="13">
        <f>IF($E1809="","",IF(COUNTIF($E$2:$E1809,$E1809)=1,1,0))</f>
        <v/>
      </c>
      <c r="Z1809" s="13">
        <f>IF($E1809="","",IF(COUNTIF($E$2:$E$5001,$E1809)&gt;1,1,0))</f>
        <v/>
      </c>
    </row>
    <row r="1810">
      <c r="Y1810" s="13">
        <f>IF($E1810="","",IF(COUNTIF($E$2:$E1810,$E1810)=1,1,0))</f>
        <v/>
      </c>
      <c r="Z1810" s="13">
        <f>IF($E1810="","",IF(COUNTIF($E$2:$E$5001,$E1810)&gt;1,1,0))</f>
        <v/>
      </c>
    </row>
    <row r="1811">
      <c r="Y1811" s="13">
        <f>IF($E1811="","",IF(COUNTIF($E$2:$E1811,$E1811)=1,1,0))</f>
        <v/>
      </c>
      <c r="Z1811" s="13">
        <f>IF($E1811="","",IF(COUNTIF($E$2:$E$5001,$E1811)&gt;1,1,0))</f>
        <v/>
      </c>
    </row>
    <row r="1812">
      <c r="Y1812" s="13">
        <f>IF($E1812="","",IF(COUNTIF($E$2:$E1812,$E1812)=1,1,0))</f>
        <v/>
      </c>
      <c r="Z1812" s="13">
        <f>IF($E1812="","",IF(COUNTIF($E$2:$E$5001,$E1812)&gt;1,1,0))</f>
        <v/>
      </c>
    </row>
    <row r="1813">
      <c r="Y1813" s="13">
        <f>IF($E1813="","",IF(COUNTIF($E$2:$E1813,$E1813)=1,1,0))</f>
        <v/>
      </c>
      <c r="Z1813" s="13">
        <f>IF($E1813="","",IF(COUNTIF($E$2:$E$5001,$E1813)&gt;1,1,0))</f>
        <v/>
      </c>
    </row>
    <row r="1814">
      <c r="Y1814" s="13">
        <f>IF($E1814="","",IF(COUNTIF($E$2:$E1814,$E1814)=1,1,0))</f>
        <v/>
      </c>
      <c r="Z1814" s="13">
        <f>IF($E1814="","",IF(COUNTIF($E$2:$E$5001,$E1814)&gt;1,1,0))</f>
        <v/>
      </c>
    </row>
    <row r="1815">
      <c r="Y1815" s="13">
        <f>IF($E1815="","",IF(COUNTIF($E$2:$E1815,$E1815)=1,1,0))</f>
        <v/>
      </c>
      <c r="Z1815" s="13">
        <f>IF($E1815="","",IF(COUNTIF($E$2:$E$5001,$E1815)&gt;1,1,0))</f>
        <v/>
      </c>
    </row>
    <row r="1816">
      <c r="Y1816" s="13">
        <f>IF($E1816="","",IF(COUNTIF($E$2:$E1816,$E1816)=1,1,0))</f>
        <v/>
      </c>
      <c r="Z1816" s="13">
        <f>IF($E1816="","",IF(COUNTIF($E$2:$E$5001,$E1816)&gt;1,1,0))</f>
        <v/>
      </c>
    </row>
    <row r="1817">
      <c r="Y1817" s="13">
        <f>IF($E1817="","",IF(COUNTIF($E$2:$E1817,$E1817)=1,1,0))</f>
        <v/>
      </c>
      <c r="Z1817" s="13">
        <f>IF($E1817="","",IF(COUNTIF($E$2:$E$5001,$E1817)&gt;1,1,0))</f>
        <v/>
      </c>
    </row>
    <row r="1818">
      <c r="Y1818" s="13">
        <f>IF($E1818="","",IF(COUNTIF($E$2:$E1818,$E1818)=1,1,0))</f>
        <v/>
      </c>
      <c r="Z1818" s="13">
        <f>IF($E1818="","",IF(COUNTIF($E$2:$E$5001,$E1818)&gt;1,1,0))</f>
        <v/>
      </c>
    </row>
    <row r="1819">
      <c r="Y1819" s="13">
        <f>IF($E1819="","",IF(COUNTIF($E$2:$E1819,$E1819)=1,1,0))</f>
        <v/>
      </c>
      <c r="Z1819" s="13">
        <f>IF($E1819="","",IF(COUNTIF($E$2:$E$5001,$E1819)&gt;1,1,0))</f>
        <v/>
      </c>
    </row>
    <row r="1820">
      <c r="Y1820" s="13">
        <f>IF($E1820="","",IF(COUNTIF($E$2:$E1820,$E1820)=1,1,0))</f>
        <v/>
      </c>
      <c r="Z1820" s="13">
        <f>IF($E1820="","",IF(COUNTIF($E$2:$E$5001,$E1820)&gt;1,1,0))</f>
        <v/>
      </c>
    </row>
    <row r="1821">
      <c r="Y1821" s="13">
        <f>IF($E1821="","",IF(COUNTIF($E$2:$E1821,$E1821)=1,1,0))</f>
        <v/>
      </c>
      <c r="Z1821" s="13">
        <f>IF($E1821="","",IF(COUNTIF($E$2:$E$5001,$E1821)&gt;1,1,0))</f>
        <v/>
      </c>
    </row>
    <row r="1822">
      <c r="Y1822" s="13">
        <f>IF($E1822="","",IF(COUNTIF($E$2:$E1822,$E1822)=1,1,0))</f>
        <v/>
      </c>
      <c r="Z1822" s="13">
        <f>IF($E1822="","",IF(COUNTIF($E$2:$E$5001,$E1822)&gt;1,1,0))</f>
        <v/>
      </c>
    </row>
    <row r="1823">
      <c r="Y1823" s="13">
        <f>IF($E1823="","",IF(COUNTIF($E$2:$E1823,$E1823)=1,1,0))</f>
        <v/>
      </c>
      <c r="Z1823" s="13">
        <f>IF($E1823="","",IF(COUNTIF($E$2:$E$5001,$E1823)&gt;1,1,0))</f>
        <v/>
      </c>
    </row>
    <row r="1824">
      <c r="Y1824" s="13">
        <f>IF($E1824="","",IF(COUNTIF($E$2:$E1824,$E1824)=1,1,0))</f>
        <v/>
      </c>
      <c r="Z1824" s="13">
        <f>IF($E1824="","",IF(COUNTIF($E$2:$E$5001,$E1824)&gt;1,1,0))</f>
        <v/>
      </c>
    </row>
    <row r="1825">
      <c r="Y1825" s="13">
        <f>IF($E1825="","",IF(COUNTIF($E$2:$E1825,$E1825)=1,1,0))</f>
        <v/>
      </c>
      <c r="Z1825" s="13">
        <f>IF($E1825="","",IF(COUNTIF($E$2:$E$5001,$E1825)&gt;1,1,0))</f>
        <v/>
      </c>
    </row>
    <row r="1826">
      <c r="Y1826" s="13">
        <f>IF($E1826="","",IF(COUNTIF($E$2:$E1826,$E1826)=1,1,0))</f>
        <v/>
      </c>
      <c r="Z1826" s="13">
        <f>IF($E1826="","",IF(COUNTIF($E$2:$E$5001,$E1826)&gt;1,1,0))</f>
        <v/>
      </c>
    </row>
    <row r="1827">
      <c r="Y1827" s="13">
        <f>IF($E1827="","",IF(COUNTIF($E$2:$E1827,$E1827)=1,1,0))</f>
        <v/>
      </c>
      <c r="Z1827" s="13">
        <f>IF($E1827="","",IF(COUNTIF($E$2:$E$5001,$E1827)&gt;1,1,0))</f>
        <v/>
      </c>
    </row>
    <row r="1828">
      <c r="Y1828" s="13">
        <f>IF($E1828="","",IF(COUNTIF($E$2:$E1828,$E1828)=1,1,0))</f>
        <v/>
      </c>
      <c r="Z1828" s="13">
        <f>IF($E1828="","",IF(COUNTIF($E$2:$E$5001,$E1828)&gt;1,1,0))</f>
        <v/>
      </c>
    </row>
    <row r="1829">
      <c r="Y1829" s="13">
        <f>IF($E1829="","",IF(COUNTIF($E$2:$E1829,$E1829)=1,1,0))</f>
        <v/>
      </c>
      <c r="Z1829" s="13">
        <f>IF($E1829="","",IF(COUNTIF($E$2:$E$5001,$E1829)&gt;1,1,0))</f>
        <v/>
      </c>
    </row>
    <row r="1830">
      <c r="Y1830" s="13">
        <f>IF($E1830="","",IF(COUNTIF($E$2:$E1830,$E1830)=1,1,0))</f>
        <v/>
      </c>
      <c r="Z1830" s="13">
        <f>IF($E1830="","",IF(COUNTIF($E$2:$E$5001,$E1830)&gt;1,1,0))</f>
        <v/>
      </c>
    </row>
    <row r="1831">
      <c r="Y1831" s="13">
        <f>IF($E1831="","",IF(COUNTIF($E$2:$E1831,$E1831)=1,1,0))</f>
        <v/>
      </c>
      <c r="Z1831" s="13">
        <f>IF($E1831="","",IF(COUNTIF($E$2:$E$5001,$E1831)&gt;1,1,0))</f>
        <v/>
      </c>
    </row>
    <row r="1832">
      <c r="Y1832" s="13">
        <f>IF($E1832="","",IF(COUNTIF($E$2:$E1832,$E1832)=1,1,0))</f>
        <v/>
      </c>
      <c r="Z1832" s="13">
        <f>IF($E1832="","",IF(COUNTIF($E$2:$E$5001,$E1832)&gt;1,1,0))</f>
        <v/>
      </c>
    </row>
    <row r="1833">
      <c r="Y1833" s="13">
        <f>IF($E1833="","",IF(COUNTIF($E$2:$E1833,$E1833)=1,1,0))</f>
        <v/>
      </c>
      <c r="Z1833" s="13">
        <f>IF($E1833="","",IF(COUNTIF($E$2:$E$5001,$E1833)&gt;1,1,0))</f>
        <v/>
      </c>
    </row>
    <row r="1834">
      <c r="Y1834" s="13">
        <f>IF($E1834="","",IF(COUNTIF($E$2:$E1834,$E1834)=1,1,0))</f>
        <v/>
      </c>
      <c r="Z1834" s="13">
        <f>IF($E1834="","",IF(COUNTIF($E$2:$E$5001,$E1834)&gt;1,1,0))</f>
        <v/>
      </c>
    </row>
    <row r="1835">
      <c r="Y1835" s="13">
        <f>IF($E1835="","",IF(COUNTIF($E$2:$E1835,$E1835)=1,1,0))</f>
        <v/>
      </c>
      <c r="Z1835" s="13">
        <f>IF($E1835="","",IF(COUNTIF($E$2:$E$5001,$E1835)&gt;1,1,0))</f>
        <v/>
      </c>
    </row>
    <row r="1836">
      <c r="Y1836" s="13">
        <f>IF($E1836="","",IF(COUNTIF($E$2:$E1836,$E1836)=1,1,0))</f>
        <v/>
      </c>
      <c r="Z1836" s="13">
        <f>IF($E1836="","",IF(COUNTIF($E$2:$E$5001,$E1836)&gt;1,1,0))</f>
        <v/>
      </c>
    </row>
    <row r="1837">
      <c r="Y1837" s="13">
        <f>IF($E1837="","",IF(COUNTIF($E$2:$E1837,$E1837)=1,1,0))</f>
        <v/>
      </c>
      <c r="Z1837" s="13">
        <f>IF($E1837="","",IF(COUNTIF($E$2:$E$5001,$E1837)&gt;1,1,0))</f>
        <v/>
      </c>
    </row>
    <row r="1838">
      <c r="Y1838" s="13">
        <f>IF($E1838="","",IF(COUNTIF($E$2:$E1838,$E1838)=1,1,0))</f>
        <v/>
      </c>
      <c r="Z1838" s="13">
        <f>IF($E1838="","",IF(COUNTIF($E$2:$E$5001,$E1838)&gt;1,1,0))</f>
        <v/>
      </c>
    </row>
    <row r="1839">
      <c r="Y1839" s="13">
        <f>IF($E1839="","",IF(COUNTIF($E$2:$E1839,$E1839)=1,1,0))</f>
        <v/>
      </c>
      <c r="Z1839" s="13">
        <f>IF($E1839="","",IF(COUNTIF($E$2:$E$5001,$E1839)&gt;1,1,0))</f>
        <v/>
      </c>
    </row>
    <row r="1840">
      <c r="Y1840" s="13">
        <f>IF($E1840="","",IF(COUNTIF($E$2:$E1840,$E1840)=1,1,0))</f>
        <v/>
      </c>
      <c r="Z1840" s="13">
        <f>IF($E1840="","",IF(COUNTIF($E$2:$E$5001,$E1840)&gt;1,1,0))</f>
        <v/>
      </c>
    </row>
    <row r="1841">
      <c r="Y1841" s="13">
        <f>IF($E1841="","",IF(COUNTIF($E$2:$E1841,$E1841)=1,1,0))</f>
        <v/>
      </c>
      <c r="Z1841" s="13">
        <f>IF($E1841="","",IF(COUNTIF($E$2:$E$5001,$E1841)&gt;1,1,0))</f>
        <v/>
      </c>
    </row>
    <row r="1842">
      <c r="Y1842" s="13">
        <f>IF($E1842="","",IF(COUNTIF($E$2:$E1842,$E1842)=1,1,0))</f>
        <v/>
      </c>
      <c r="Z1842" s="13">
        <f>IF($E1842="","",IF(COUNTIF($E$2:$E$5001,$E1842)&gt;1,1,0))</f>
        <v/>
      </c>
    </row>
    <row r="1843">
      <c r="Y1843" s="13">
        <f>IF($E1843="","",IF(COUNTIF($E$2:$E1843,$E1843)=1,1,0))</f>
        <v/>
      </c>
      <c r="Z1843" s="13">
        <f>IF($E1843="","",IF(COUNTIF($E$2:$E$5001,$E1843)&gt;1,1,0))</f>
        <v/>
      </c>
    </row>
    <row r="1844">
      <c r="Y1844" s="13">
        <f>IF($E1844="","",IF(COUNTIF($E$2:$E1844,$E1844)=1,1,0))</f>
        <v/>
      </c>
      <c r="Z1844" s="13">
        <f>IF($E1844="","",IF(COUNTIF($E$2:$E$5001,$E1844)&gt;1,1,0))</f>
        <v/>
      </c>
    </row>
    <row r="1845">
      <c r="Y1845" s="13">
        <f>IF($E1845="","",IF(COUNTIF($E$2:$E1845,$E1845)=1,1,0))</f>
        <v/>
      </c>
      <c r="Z1845" s="13">
        <f>IF($E1845="","",IF(COUNTIF($E$2:$E$5001,$E1845)&gt;1,1,0))</f>
        <v/>
      </c>
    </row>
    <row r="1846">
      <c r="Y1846" s="13">
        <f>IF($E1846="","",IF(COUNTIF($E$2:$E1846,$E1846)=1,1,0))</f>
        <v/>
      </c>
      <c r="Z1846" s="13">
        <f>IF($E1846="","",IF(COUNTIF($E$2:$E$5001,$E1846)&gt;1,1,0))</f>
        <v/>
      </c>
    </row>
    <row r="1847">
      <c r="Y1847" s="13">
        <f>IF($E1847="","",IF(COUNTIF($E$2:$E1847,$E1847)=1,1,0))</f>
        <v/>
      </c>
      <c r="Z1847" s="13">
        <f>IF($E1847="","",IF(COUNTIF($E$2:$E$5001,$E1847)&gt;1,1,0))</f>
        <v/>
      </c>
    </row>
    <row r="1848">
      <c r="Y1848" s="13">
        <f>IF($E1848="","",IF(COUNTIF($E$2:$E1848,$E1848)=1,1,0))</f>
        <v/>
      </c>
      <c r="Z1848" s="13">
        <f>IF($E1848="","",IF(COUNTIF($E$2:$E$5001,$E1848)&gt;1,1,0))</f>
        <v/>
      </c>
    </row>
    <row r="1849">
      <c r="Y1849" s="13">
        <f>IF($E1849="","",IF(COUNTIF($E$2:$E1849,$E1849)=1,1,0))</f>
        <v/>
      </c>
      <c r="Z1849" s="13">
        <f>IF($E1849="","",IF(COUNTIF($E$2:$E$5001,$E1849)&gt;1,1,0))</f>
        <v/>
      </c>
    </row>
    <row r="1850">
      <c r="Y1850" s="13">
        <f>IF($E1850="","",IF(COUNTIF($E$2:$E1850,$E1850)=1,1,0))</f>
        <v/>
      </c>
      <c r="Z1850" s="13">
        <f>IF($E1850="","",IF(COUNTIF($E$2:$E$5001,$E1850)&gt;1,1,0))</f>
        <v/>
      </c>
    </row>
    <row r="1851">
      <c r="Y1851" s="13">
        <f>IF($E1851="","",IF(COUNTIF($E$2:$E1851,$E1851)=1,1,0))</f>
        <v/>
      </c>
      <c r="Z1851" s="13">
        <f>IF($E1851="","",IF(COUNTIF($E$2:$E$5001,$E1851)&gt;1,1,0))</f>
        <v/>
      </c>
    </row>
    <row r="1852">
      <c r="Y1852" s="13">
        <f>IF($E1852="","",IF(COUNTIF($E$2:$E1852,$E1852)=1,1,0))</f>
        <v/>
      </c>
      <c r="Z1852" s="13">
        <f>IF($E1852="","",IF(COUNTIF($E$2:$E$5001,$E1852)&gt;1,1,0))</f>
        <v/>
      </c>
    </row>
    <row r="1853">
      <c r="Y1853" s="13">
        <f>IF($E1853="","",IF(COUNTIF($E$2:$E1853,$E1853)=1,1,0))</f>
        <v/>
      </c>
      <c r="Z1853" s="13">
        <f>IF($E1853="","",IF(COUNTIF($E$2:$E$5001,$E1853)&gt;1,1,0))</f>
        <v/>
      </c>
    </row>
    <row r="1854">
      <c r="Y1854" s="13">
        <f>IF($E1854="","",IF(COUNTIF($E$2:$E1854,$E1854)=1,1,0))</f>
        <v/>
      </c>
      <c r="Z1854" s="13">
        <f>IF($E1854="","",IF(COUNTIF($E$2:$E$5001,$E1854)&gt;1,1,0))</f>
        <v/>
      </c>
    </row>
    <row r="1855">
      <c r="Y1855" s="13">
        <f>IF($E1855="","",IF(COUNTIF($E$2:$E1855,$E1855)=1,1,0))</f>
        <v/>
      </c>
      <c r="Z1855" s="13">
        <f>IF($E1855="","",IF(COUNTIF($E$2:$E$5001,$E1855)&gt;1,1,0))</f>
        <v/>
      </c>
    </row>
    <row r="1856">
      <c r="Y1856" s="13">
        <f>IF($E1856="","",IF(COUNTIF($E$2:$E1856,$E1856)=1,1,0))</f>
        <v/>
      </c>
      <c r="Z1856" s="13">
        <f>IF($E1856="","",IF(COUNTIF($E$2:$E$5001,$E1856)&gt;1,1,0))</f>
        <v/>
      </c>
    </row>
    <row r="1857">
      <c r="Y1857" s="13">
        <f>IF($E1857="","",IF(COUNTIF($E$2:$E1857,$E1857)=1,1,0))</f>
        <v/>
      </c>
      <c r="Z1857" s="13">
        <f>IF($E1857="","",IF(COUNTIF($E$2:$E$5001,$E1857)&gt;1,1,0))</f>
        <v/>
      </c>
    </row>
    <row r="1858">
      <c r="Y1858" s="13">
        <f>IF($E1858="","",IF(COUNTIF($E$2:$E1858,$E1858)=1,1,0))</f>
        <v/>
      </c>
      <c r="Z1858" s="13">
        <f>IF($E1858="","",IF(COUNTIF($E$2:$E$5001,$E1858)&gt;1,1,0))</f>
        <v/>
      </c>
    </row>
    <row r="1859">
      <c r="Y1859" s="13">
        <f>IF($E1859="","",IF(COUNTIF($E$2:$E1859,$E1859)=1,1,0))</f>
        <v/>
      </c>
      <c r="Z1859" s="13">
        <f>IF($E1859="","",IF(COUNTIF($E$2:$E$5001,$E1859)&gt;1,1,0))</f>
        <v/>
      </c>
    </row>
    <row r="1860">
      <c r="Y1860" s="13">
        <f>IF($E1860="","",IF(COUNTIF($E$2:$E1860,$E1860)=1,1,0))</f>
        <v/>
      </c>
      <c r="Z1860" s="13">
        <f>IF($E1860="","",IF(COUNTIF($E$2:$E$5001,$E1860)&gt;1,1,0))</f>
        <v/>
      </c>
    </row>
    <row r="1861">
      <c r="Y1861" s="13">
        <f>IF($E1861="","",IF(COUNTIF($E$2:$E1861,$E1861)=1,1,0))</f>
        <v/>
      </c>
      <c r="Z1861" s="13">
        <f>IF($E1861="","",IF(COUNTIF($E$2:$E$5001,$E1861)&gt;1,1,0))</f>
        <v/>
      </c>
    </row>
    <row r="1862">
      <c r="Y1862" s="13">
        <f>IF($E1862="","",IF(COUNTIF($E$2:$E1862,$E1862)=1,1,0))</f>
        <v/>
      </c>
      <c r="Z1862" s="13">
        <f>IF($E1862="","",IF(COUNTIF($E$2:$E$5001,$E1862)&gt;1,1,0))</f>
        <v/>
      </c>
    </row>
    <row r="1863">
      <c r="Y1863" s="13">
        <f>IF($E1863="","",IF(COUNTIF($E$2:$E1863,$E1863)=1,1,0))</f>
        <v/>
      </c>
      <c r="Z1863" s="13">
        <f>IF($E1863="","",IF(COUNTIF($E$2:$E$5001,$E1863)&gt;1,1,0))</f>
        <v/>
      </c>
    </row>
    <row r="1864">
      <c r="Y1864" s="13">
        <f>IF($E1864="","",IF(COUNTIF($E$2:$E1864,$E1864)=1,1,0))</f>
        <v/>
      </c>
      <c r="Z1864" s="13">
        <f>IF($E1864="","",IF(COUNTIF($E$2:$E$5001,$E1864)&gt;1,1,0))</f>
        <v/>
      </c>
    </row>
    <row r="1865">
      <c r="Y1865" s="13">
        <f>IF($E1865="","",IF(COUNTIF($E$2:$E1865,$E1865)=1,1,0))</f>
        <v/>
      </c>
      <c r="Z1865" s="13">
        <f>IF($E1865="","",IF(COUNTIF($E$2:$E$5001,$E1865)&gt;1,1,0))</f>
        <v/>
      </c>
    </row>
    <row r="1866">
      <c r="Y1866" s="13">
        <f>IF($E1866="","",IF(COUNTIF($E$2:$E1866,$E1866)=1,1,0))</f>
        <v/>
      </c>
      <c r="Z1866" s="13">
        <f>IF($E1866="","",IF(COUNTIF($E$2:$E$5001,$E1866)&gt;1,1,0))</f>
        <v/>
      </c>
    </row>
    <row r="1867">
      <c r="Y1867" s="13">
        <f>IF($E1867="","",IF(COUNTIF($E$2:$E1867,$E1867)=1,1,0))</f>
        <v/>
      </c>
      <c r="Z1867" s="13">
        <f>IF($E1867="","",IF(COUNTIF($E$2:$E$5001,$E1867)&gt;1,1,0))</f>
        <v/>
      </c>
    </row>
    <row r="1868">
      <c r="Y1868" s="13">
        <f>IF($E1868="","",IF(COUNTIF($E$2:$E1868,$E1868)=1,1,0))</f>
        <v/>
      </c>
      <c r="Z1868" s="13">
        <f>IF($E1868="","",IF(COUNTIF($E$2:$E$5001,$E1868)&gt;1,1,0))</f>
        <v/>
      </c>
    </row>
    <row r="1869">
      <c r="Y1869" s="13">
        <f>IF($E1869="","",IF(COUNTIF($E$2:$E1869,$E1869)=1,1,0))</f>
        <v/>
      </c>
      <c r="Z1869" s="13">
        <f>IF($E1869="","",IF(COUNTIF($E$2:$E$5001,$E1869)&gt;1,1,0))</f>
        <v/>
      </c>
    </row>
    <row r="1870">
      <c r="Y1870" s="13">
        <f>IF($E1870="","",IF(COUNTIF($E$2:$E1870,$E1870)=1,1,0))</f>
        <v/>
      </c>
      <c r="Z1870" s="13">
        <f>IF($E1870="","",IF(COUNTIF($E$2:$E$5001,$E1870)&gt;1,1,0))</f>
        <v/>
      </c>
    </row>
    <row r="1871">
      <c r="Y1871" s="13">
        <f>IF($E1871="","",IF(COUNTIF($E$2:$E1871,$E1871)=1,1,0))</f>
        <v/>
      </c>
      <c r="Z1871" s="13">
        <f>IF($E1871="","",IF(COUNTIF($E$2:$E$5001,$E1871)&gt;1,1,0))</f>
        <v/>
      </c>
    </row>
    <row r="1872">
      <c r="Y1872" s="13">
        <f>IF($E1872="","",IF(COUNTIF($E$2:$E1872,$E1872)=1,1,0))</f>
        <v/>
      </c>
      <c r="Z1872" s="13">
        <f>IF($E1872="","",IF(COUNTIF($E$2:$E$5001,$E1872)&gt;1,1,0))</f>
        <v/>
      </c>
    </row>
    <row r="1873">
      <c r="Y1873" s="13">
        <f>IF($E1873="","",IF(COUNTIF($E$2:$E1873,$E1873)=1,1,0))</f>
        <v/>
      </c>
      <c r="Z1873" s="13">
        <f>IF($E1873="","",IF(COUNTIF($E$2:$E$5001,$E1873)&gt;1,1,0))</f>
        <v/>
      </c>
    </row>
    <row r="1874">
      <c r="Y1874" s="13">
        <f>IF($E1874="","",IF(COUNTIF($E$2:$E1874,$E1874)=1,1,0))</f>
        <v/>
      </c>
      <c r="Z1874" s="13">
        <f>IF($E1874="","",IF(COUNTIF($E$2:$E$5001,$E1874)&gt;1,1,0))</f>
        <v/>
      </c>
    </row>
    <row r="1875">
      <c r="Y1875" s="13">
        <f>IF($E1875="","",IF(COUNTIF($E$2:$E1875,$E1875)=1,1,0))</f>
        <v/>
      </c>
      <c r="Z1875" s="13">
        <f>IF($E1875="","",IF(COUNTIF($E$2:$E$5001,$E1875)&gt;1,1,0))</f>
        <v/>
      </c>
    </row>
    <row r="1876">
      <c r="Y1876" s="13">
        <f>IF($E1876="","",IF(COUNTIF($E$2:$E1876,$E1876)=1,1,0))</f>
        <v/>
      </c>
      <c r="Z1876" s="13">
        <f>IF($E1876="","",IF(COUNTIF($E$2:$E$5001,$E1876)&gt;1,1,0))</f>
        <v/>
      </c>
    </row>
    <row r="1877">
      <c r="Y1877" s="13">
        <f>IF($E1877="","",IF(COUNTIF($E$2:$E1877,$E1877)=1,1,0))</f>
        <v/>
      </c>
      <c r="Z1877" s="13">
        <f>IF($E1877="","",IF(COUNTIF($E$2:$E$5001,$E1877)&gt;1,1,0))</f>
        <v/>
      </c>
    </row>
    <row r="1878">
      <c r="Y1878" s="13">
        <f>IF($E1878="","",IF(COUNTIF($E$2:$E1878,$E1878)=1,1,0))</f>
        <v/>
      </c>
      <c r="Z1878" s="13">
        <f>IF($E1878="","",IF(COUNTIF($E$2:$E$5001,$E1878)&gt;1,1,0))</f>
        <v/>
      </c>
    </row>
    <row r="1879">
      <c r="Y1879" s="13">
        <f>IF($E1879="","",IF(COUNTIF($E$2:$E1879,$E1879)=1,1,0))</f>
        <v/>
      </c>
      <c r="Z1879" s="13">
        <f>IF($E1879="","",IF(COUNTIF($E$2:$E$5001,$E1879)&gt;1,1,0))</f>
        <v/>
      </c>
    </row>
    <row r="1880">
      <c r="Y1880" s="13">
        <f>IF($E1880="","",IF(COUNTIF($E$2:$E1880,$E1880)=1,1,0))</f>
        <v/>
      </c>
      <c r="Z1880" s="13">
        <f>IF($E1880="","",IF(COUNTIF($E$2:$E$5001,$E1880)&gt;1,1,0))</f>
        <v/>
      </c>
    </row>
    <row r="1881">
      <c r="Y1881" s="13">
        <f>IF($E1881="","",IF(COUNTIF($E$2:$E1881,$E1881)=1,1,0))</f>
        <v/>
      </c>
      <c r="Z1881" s="13">
        <f>IF($E1881="","",IF(COUNTIF($E$2:$E$5001,$E1881)&gt;1,1,0))</f>
        <v/>
      </c>
    </row>
    <row r="1882">
      <c r="Y1882" s="13">
        <f>IF($E1882="","",IF(COUNTIF($E$2:$E1882,$E1882)=1,1,0))</f>
        <v/>
      </c>
      <c r="Z1882" s="13">
        <f>IF($E1882="","",IF(COUNTIF($E$2:$E$5001,$E1882)&gt;1,1,0))</f>
        <v/>
      </c>
    </row>
    <row r="1883">
      <c r="Y1883" s="13">
        <f>IF($E1883="","",IF(COUNTIF($E$2:$E1883,$E1883)=1,1,0))</f>
        <v/>
      </c>
      <c r="Z1883" s="13">
        <f>IF($E1883="","",IF(COUNTIF($E$2:$E$5001,$E1883)&gt;1,1,0))</f>
        <v/>
      </c>
    </row>
    <row r="1884">
      <c r="Y1884" s="13">
        <f>IF($E1884="","",IF(COUNTIF($E$2:$E1884,$E1884)=1,1,0))</f>
        <v/>
      </c>
      <c r="Z1884" s="13">
        <f>IF($E1884="","",IF(COUNTIF($E$2:$E$5001,$E1884)&gt;1,1,0))</f>
        <v/>
      </c>
    </row>
    <row r="1885">
      <c r="Y1885" s="13">
        <f>IF($E1885="","",IF(COUNTIF($E$2:$E1885,$E1885)=1,1,0))</f>
        <v/>
      </c>
      <c r="Z1885" s="13">
        <f>IF($E1885="","",IF(COUNTIF($E$2:$E$5001,$E1885)&gt;1,1,0))</f>
        <v/>
      </c>
    </row>
    <row r="1886">
      <c r="Y1886" s="13">
        <f>IF($E1886="","",IF(COUNTIF($E$2:$E1886,$E1886)=1,1,0))</f>
        <v/>
      </c>
      <c r="Z1886" s="13">
        <f>IF($E1886="","",IF(COUNTIF($E$2:$E$5001,$E1886)&gt;1,1,0))</f>
        <v/>
      </c>
    </row>
    <row r="1887">
      <c r="Y1887" s="13">
        <f>IF($E1887="","",IF(COUNTIF($E$2:$E1887,$E1887)=1,1,0))</f>
        <v/>
      </c>
      <c r="Z1887" s="13">
        <f>IF($E1887="","",IF(COUNTIF($E$2:$E$5001,$E1887)&gt;1,1,0))</f>
        <v/>
      </c>
    </row>
    <row r="1888">
      <c r="Y1888" s="13">
        <f>IF($E1888="","",IF(COUNTIF($E$2:$E1888,$E1888)=1,1,0))</f>
        <v/>
      </c>
      <c r="Z1888" s="13">
        <f>IF($E1888="","",IF(COUNTIF($E$2:$E$5001,$E1888)&gt;1,1,0))</f>
        <v/>
      </c>
    </row>
    <row r="1889">
      <c r="Y1889" s="13">
        <f>IF($E1889="","",IF(COUNTIF($E$2:$E1889,$E1889)=1,1,0))</f>
        <v/>
      </c>
      <c r="Z1889" s="13">
        <f>IF($E1889="","",IF(COUNTIF($E$2:$E$5001,$E1889)&gt;1,1,0))</f>
        <v/>
      </c>
    </row>
    <row r="1890">
      <c r="Y1890" s="13">
        <f>IF($E1890="","",IF(COUNTIF($E$2:$E1890,$E1890)=1,1,0))</f>
        <v/>
      </c>
      <c r="Z1890" s="13">
        <f>IF($E1890="","",IF(COUNTIF($E$2:$E$5001,$E1890)&gt;1,1,0))</f>
        <v/>
      </c>
    </row>
    <row r="1891">
      <c r="Y1891" s="13">
        <f>IF($E1891="","",IF(COUNTIF($E$2:$E1891,$E1891)=1,1,0))</f>
        <v/>
      </c>
      <c r="Z1891" s="13">
        <f>IF($E1891="","",IF(COUNTIF($E$2:$E$5001,$E1891)&gt;1,1,0))</f>
        <v/>
      </c>
    </row>
    <row r="1892">
      <c r="Y1892" s="13">
        <f>IF($E1892="","",IF(COUNTIF($E$2:$E1892,$E1892)=1,1,0))</f>
        <v/>
      </c>
      <c r="Z1892" s="13">
        <f>IF($E1892="","",IF(COUNTIF($E$2:$E$5001,$E1892)&gt;1,1,0))</f>
        <v/>
      </c>
    </row>
    <row r="1893">
      <c r="Y1893" s="13">
        <f>IF($E1893="","",IF(COUNTIF($E$2:$E1893,$E1893)=1,1,0))</f>
        <v/>
      </c>
      <c r="Z1893" s="13">
        <f>IF($E1893="","",IF(COUNTIF($E$2:$E$5001,$E1893)&gt;1,1,0))</f>
        <v/>
      </c>
    </row>
    <row r="1894">
      <c r="Y1894" s="13">
        <f>IF($E1894="","",IF(COUNTIF($E$2:$E1894,$E1894)=1,1,0))</f>
        <v/>
      </c>
      <c r="Z1894" s="13">
        <f>IF($E1894="","",IF(COUNTIF($E$2:$E$5001,$E1894)&gt;1,1,0))</f>
        <v/>
      </c>
    </row>
    <row r="1895">
      <c r="Y1895" s="13">
        <f>IF($E1895="","",IF(COUNTIF($E$2:$E1895,$E1895)=1,1,0))</f>
        <v/>
      </c>
      <c r="Z1895" s="13">
        <f>IF($E1895="","",IF(COUNTIF($E$2:$E$5001,$E1895)&gt;1,1,0))</f>
        <v/>
      </c>
    </row>
    <row r="1896">
      <c r="Y1896" s="13">
        <f>IF($E1896="","",IF(COUNTIF($E$2:$E1896,$E1896)=1,1,0))</f>
        <v/>
      </c>
      <c r="Z1896" s="13">
        <f>IF($E1896="","",IF(COUNTIF($E$2:$E$5001,$E1896)&gt;1,1,0))</f>
        <v/>
      </c>
    </row>
    <row r="1897">
      <c r="Y1897" s="13">
        <f>IF($E1897="","",IF(COUNTIF($E$2:$E1897,$E1897)=1,1,0))</f>
        <v/>
      </c>
      <c r="Z1897" s="13">
        <f>IF($E1897="","",IF(COUNTIF($E$2:$E$5001,$E1897)&gt;1,1,0))</f>
        <v/>
      </c>
    </row>
    <row r="1898">
      <c r="Y1898" s="13">
        <f>IF($E1898="","",IF(COUNTIF($E$2:$E1898,$E1898)=1,1,0))</f>
        <v/>
      </c>
      <c r="Z1898" s="13">
        <f>IF($E1898="","",IF(COUNTIF($E$2:$E$5001,$E1898)&gt;1,1,0))</f>
        <v/>
      </c>
    </row>
    <row r="1899">
      <c r="Y1899" s="13">
        <f>IF($E1899="","",IF(COUNTIF($E$2:$E1899,$E1899)=1,1,0))</f>
        <v/>
      </c>
      <c r="Z1899" s="13">
        <f>IF($E1899="","",IF(COUNTIF($E$2:$E$5001,$E1899)&gt;1,1,0))</f>
        <v/>
      </c>
    </row>
    <row r="1900">
      <c r="Y1900" s="13">
        <f>IF($E1900="","",IF(COUNTIF($E$2:$E1900,$E1900)=1,1,0))</f>
        <v/>
      </c>
      <c r="Z1900" s="13">
        <f>IF($E1900="","",IF(COUNTIF($E$2:$E$5001,$E1900)&gt;1,1,0))</f>
        <v/>
      </c>
    </row>
    <row r="1901">
      <c r="Y1901" s="13">
        <f>IF($E1901="","",IF(COUNTIF($E$2:$E1901,$E1901)=1,1,0))</f>
        <v/>
      </c>
      <c r="Z1901" s="13">
        <f>IF($E1901="","",IF(COUNTIF($E$2:$E$5001,$E1901)&gt;1,1,0))</f>
        <v/>
      </c>
    </row>
    <row r="1902">
      <c r="Y1902" s="13">
        <f>IF($E1902="","",IF(COUNTIF($E$2:$E1902,$E1902)=1,1,0))</f>
        <v/>
      </c>
      <c r="Z1902" s="13">
        <f>IF($E1902="","",IF(COUNTIF($E$2:$E$5001,$E1902)&gt;1,1,0))</f>
        <v/>
      </c>
    </row>
    <row r="1903">
      <c r="Y1903" s="13">
        <f>IF($E1903="","",IF(COUNTIF($E$2:$E1903,$E1903)=1,1,0))</f>
        <v/>
      </c>
      <c r="Z1903" s="13">
        <f>IF($E1903="","",IF(COUNTIF($E$2:$E$5001,$E1903)&gt;1,1,0))</f>
        <v/>
      </c>
    </row>
    <row r="1904">
      <c r="Y1904" s="13">
        <f>IF($E1904="","",IF(COUNTIF($E$2:$E1904,$E1904)=1,1,0))</f>
        <v/>
      </c>
      <c r="Z1904" s="13">
        <f>IF($E1904="","",IF(COUNTIF($E$2:$E$5001,$E1904)&gt;1,1,0))</f>
        <v/>
      </c>
    </row>
    <row r="1905">
      <c r="Y1905" s="13">
        <f>IF($E1905="","",IF(COUNTIF($E$2:$E1905,$E1905)=1,1,0))</f>
        <v/>
      </c>
      <c r="Z1905" s="13">
        <f>IF($E1905="","",IF(COUNTIF($E$2:$E$5001,$E1905)&gt;1,1,0))</f>
        <v/>
      </c>
    </row>
    <row r="1906">
      <c r="Y1906" s="13">
        <f>IF($E1906="","",IF(COUNTIF($E$2:$E1906,$E1906)=1,1,0))</f>
        <v/>
      </c>
      <c r="Z1906" s="13">
        <f>IF($E1906="","",IF(COUNTIF($E$2:$E$5001,$E1906)&gt;1,1,0))</f>
        <v/>
      </c>
    </row>
    <row r="1907">
      <c r="Y1907" s="13">
        <f>IF($E1907="","",IF(COUNTIF($E$2:$E1907,$E1907)=1,1,0))</f>
        <v/>
      </c>
      <c r="Z1907" s="13">
        <f>IF($E1907="","",IF(COUNTIF($E$2:$E$5001,$E1907)&gt;1,1,0))</f>
        <v/>
      </c>
    </row>
    <row r="1908">
      <c r="Y1908" s="13">
        <f>IF($E1908="","",IF(COUNTIF($E$2:$E1908,$E1908)=1,1,0))</f>
        <v/>
      </c>
      <c r="Z1908" s="13">
        <f>IF($E1908="","",IF(COUNTIF($E$2:$E$5001,$E1908)&gt;1,1,0))</f>
        <v/>
      </c>
    </row>
    <row r="1909">
      <c r="Y1909" s="13">
        <f>IF($E1909="","",IF(COUNTIF($E$2:$E1909,$E1909)=1,1,0))</f>
        <v/>
      </c>
      <c r="Z1909" s="13">
        <f>IF($E1909="","",IF(COUNTIF($E$2:$E$5001,$E1909)&gt;1,1,0))</f>
        <v/>
      </c>
    </row>
    <row r="1910">
      <c r="Y1910" s="13">
        <f>IF($E1910="","",IF(COUNTIF($E$2:$E1910,$E1910)=1,1,0))</f>
        <v/>
      </c>
      <c r="Z1910" s="13">
        <f>IF($E1910="","",IF(COUNTIF($E$2:$E$5001,$E1910)&gt;1,1,0))</f>
        <v/>
      </c>
    </row>
    <row r="1911">
      <c r="Y1911" s="13">
        <f>IF($E1911="","",IF(COUNTIF($E$2:$E1911,$E1911)=1,1,0))</f>
        <v/>
      </c>
      <c r="Z1911" s="13">
        <f>IF($E1911="","",IF(COUNTIF($E$2:$E$5001,$E1911)&gt;1,1,0))</f>
        <v/>
      </c>
    </row>
    <row r="1912">
      <c r="Y1912" s="13">
        <f>IF($E1912="","",IF(COUNTIF($E$2:$E1912,$E1912)=1,1,0))</f>
        <v/>
      </c>
      <c r="Z1912" s="13">
        <f>IF($E1912="","",IF(COUNTIF($E$2:$E$5001,$E1912)&gt;1,1,0))</f>
        <v/>
      </c>
    </row>
    <row r="1913">
      <c r="Y1913" s="13">
        <f>IF($E1913="","",IF(COUNTIF($E$2:$E1913,$E1913)=1,1,0))</f>
        <v/>
      </c>
      <c r="Z1913" s="13">
        <f>IF($E1913="","",IF(COUNTIF($E$2:$E$5001,$E1913)&gt;1,1,0))</f>
        <v/>
      </c>
    </row>
    <row r="1914">
      <c r="Y1914" s="13">
        <f>IF($E1914="","",IF(COUNTIF($E$2:$E1914,$E1914)=1,1,0))</f>
        <v/>
      </c>
      <c r="Z1914" s="13">
        <f>IF($E1914="","",IF(COUNTIF($E$2:$E$5001,$E1914)&gt;1,1,0))</f>
        <v/>
      </c>
    </row>
    <row r="1915">
      <c r="Y1915" s="13">
        <f>IF($E1915="","",IF(COUNTIF($E$2:$E1915,$E1915)=1,1,0))</f>
        <v/>
      </c>
      <c r="Z1915" s="13">
        <f>IF($E1915="","",IF(COUNTIF($E$2:$E$5001,$E1915)&gt;1,1,0))</f>
        <v/>
      </c>
    </row>
    <row r="1916">
      <c r="Y1916" s="13">
        <f>IF($E1916="","",IF(COUNTIF($E$2:$E1916,$E1916)=1,1,0))</f>
        <v/>
      </c>
      <c r="Z1916" s="13">
        <f>IF($E1916="","",IF(COUNTIF($E$2:$E$5001,$E1916)&gt;1,1,0))</f>
        <v/>
      </c>
    </row>
    <row r="1917">
      <c r="Y1917" s="13">
        <f>IF($E1917="","",IF(COUNTIF($E$2:$E1917,$E1917)=1,1,0))</f>
        <v/>
      </c>
      <c r="Z1917" s="13">
        <f>IF($E1917="","",IF(COUNTIF($E$2:$E$5001,$E1917)&gt;1,1,0))</f>
        <v/>
      </c>
    </row>
    <row r="1918">
      <c r="Y1918" s="13">
        <f>IF($E1918="","",IF(COUNTIF($E$2:$E1918,$E1918)=1,1,0))</f>
        <v/>
      </c>
      <c r="Z1918" s="13">
        <f>IF($E1918="","",IF(COUNTIF($E$2:$E$5001,$E1918)&gt;1,1,0))</f>
        <v/>
      </c>
    </row>
    <row r="1919">
      <c r="Y1919" s="13">
        <f>IF($E1919="","",IF(COUNTIF($E$2:$E1919,$E1919)=1,1,0))</f>
        <v/>
      </c>
      <c r="Z1919" s="13">
        <f>IF($E1919="","",IF(COUNTIF($E$2:$E$5001,$E1919)&gt;1,1,0))</f>
        <v/>
      </c>
    </row>
    <row r="1920">
      <c r="Y1920" s="13">
        <f>IF($E1920="","",IF(COUNTIF($E$2:$E1920,$E1920)=1,1,0))</f>
        <v/>
      </c>
      <c r="Z1920" s="13">
        <f>IF($E1920="","",IF(COUNTIF($E$2:$E$5001,$E1920)&gt;1,1,0))</f>
        <v/>
      </c>
    </row>
    <row r="1921">
      <c r="Y1921" s="13">
        <f>IF($E1921="","",IF(COUNTIF($E$2:$E1921,$E1921)=1,1,0))</f>
        <v/>
      </c>
      <c r="Z1921" s="13">
        <f>IF($E1921="","",IF(COUNTIF($E$2:$E$5001,$E1921)&gt;1,1,0))</f>
        <v/>
      </c>
    </row>
    <row r="1922">
      <c r="Y1922" s="13">
        <f>IF($E1922="","",IF(COUNTIF($E$2:$E1922,$E1922)=1,1,0))</f>
        <v/>
      </c>
      <c r="Z1922" s="13">
        <f>IF($E1922="","",IF(COUNTIF($E$2:$E$5001,$E1922)&gt;1,1,0))</f>
        <v/>
      </c>
    </row>
    <row r="1923">
      <c r="Y1923" s="13">
        <f>IF($E1923="","",IF(COUNTIF($E$2:$E1923,$E1923)=1,1,0))</f>
        <v/>
      </c>
      <c r="Z1923" s="13">
        <f>IF($E1923="","",IF(COUNTIF($E$2:$E$5001,$E1923)&gt;1,1,0))</f>
        <v/>
      </c>
    </row>
    <row r="1924">
      <c r="Y1924" s="13">
        <f>IF($E1924="","",IF(COUNTIF($E$2:$E1924,$E1924)=1,1,0))</f>
        <v/>
      </c>
      <c r="Z1924" s="13">
        <f>IF($E1924="","",IF(COUNTIF($E$2:$E$5001,$E1924)&gt;1,1,0))</f>
        <v/>
      </c>
    </row>
    <row r="1925">
      <c r="Y1925" s="13">
        <f>IF($E1925="","",IF(COUNTIF($E$2:$E1925,$E1925)=1,1,0))</f>
        <v/>
      </c>
      <c r="Z1925" s="13">
        <f>IF($E1925="","",IF(COUNTIF($E$2:$E$5001,$E1925)&gt;1,1,0))</f>
        <v/>
      </c>
    </row>
    <row r="1926">
      <c r="Y1926" s="13">
        <f>IF($E1926="","",IF(COUNTIF($E$2:$E1926,$E1926)=1,1,0))</f>
        <v/>
      </c>
      <c r="Z1926" s="13">
        <f>IF($E1926="","",IF(COUNTIF($E$2:$E$5001,$E1926)&gt;1,1,0))</f>
        <v/>
      </c>
    </row>
    <row r="1927">
      <c r="Y1927" s="13">
        <f>IF($E1927="","",IF(COUNTIF($E$2:$E1927,$E1927)=1,1,0))</f>
        <v/>
      </c>
      <c r="Z1927" s="13">
        <f>IF($E1927="","",IF(COUNTIF($E$2:$E$5001,$E1927)&gt;1,1,0))</f>
        <v/>
      </c>
    </row>
    <row r="1928">
      <c r="Y1928" s="13">
        <f>IF($E1928="","",IF(COUNTIF($E$2:$E1928,$E1928)=1,1,0))</f>
        <v/>
      </c>
      <c r="Z1928" s="13">
        <f>IF($E1928="","",IF(COUNTIF($E$2:$E$5001,$E1928)&gt;1,1,0))</f>
        <v/>
      </c>
    </row>
    <row r="1929">
      <c r="Y1929" s="13">
        <f>IF($E1929="","",IF(COUNTIF($E$2:$E1929,$E1929)=1,1,0))</f>
        <v/>
      </c>
      <c r="Z1929" s="13">
        <f>IF($E1929="","",IF(COUNTIF($E$2:$E$5001,$E1929)&gt;1,1,0))</f>
        <v/>
      </c>
    </row>
    <row r="1930">
      <c r="Y1930" s="13">
        <f>IF($E1930="","",IF(COUNTIF($E$2:$E1930,$E1930)=1,1,0))</f>
        <v/>
      </c>
      <c r="Z1930" s="13">
        <f>IF($E1930="","",IF(COUNTIF($E$2:$E$5001,$E1930)&gt;1,1,0))</f>
        <v/>
      </c>
    </row>
    <row r="1931">
      <c r="Y1931" s="13">
        <f>IF($E1931="","",IF(COUNTIF($E$2:$E1931,$E1931)=1,1,0))</f>
        <v/>
      </c>
      <c r="Z1931" s="13">
        <f>IF($E1931="","",IF(COUNTIF($E$2:$E$5001,$E1931)&gt;1,1,0))</f>
        <v/>
      </c>
    </row>
    <row r="1932">
      <c r="Y1932" s="13">
        <f>IF($E1932="","",IF(COUNTIF($E$2:$E1932,$E1932)=1,1,0))</f>
        <v/>
      </c>
      <c r="Z1932" s="13">
        <f>IF($E1932="","",IF(COUNTIF($E$2:$E$5001,$E1932)&gt;1,1,0))</f>
        <v/>
      </c>
    </row>
    <row r="1933">
      <c r="Y1933" s="13">
        <f>IF($E1933="","",IF(COUNTIF($E$2:$E1933,$E1933)=1,1,0))</f>
        <v/>
      </c>
      <c r="Z1933" s="13">
        <f>IF($E1933="","",IF(COUNTIF($E$2:$E$5001,$E1933)&gt;1,1,0))</f>
        <v/>
      </c>
    </row>
    <row r="1934">
      <c r="Y1934" s="13">
        <f>IF($E1934="","",IF(COUNTIF($E$2:$E1934,$E1934)=1,1,0))</f>
        <v/>
      </c>
      <c r="Z1934" s="13">
        <f>IF($E1934="","",IF(COUNTIF($E$2:$E$5001,$E1934)&gt;1,1,0))</f>
        <v/>
      </c>
    </row>
    <row r="1935">
      <c r="Y1935" s="13">
        <f>IF($E1935="","",IF(COUNTIF($E$2:$E1935,$E1935)=1,1,0))</f>
        <v/>
      </c>
      <c r="Z1935" s="13">
        <f>IF($E1935="","",IF(COUNTIF($E$2:$E$5001,$E1935)&gt;1,1,0))</f>
        <v/>
      </c>
    </row>
    <row r="1936">
      <c r="Y1936" s="13">
        <f>IF($E1936="","",IF(COUNTIF($E$2:$E1936,$E1936)=1,1,0))</f>
        <v/>
      </c>
      <c r="Z1936" s="13">
        <f>IF($E1936="","",IF(COUNTIF($E$2:$E$5001,$E1936)&gt;1,1,0))</f>
        <v/>
      </c>
    </row>
    <row r="1937">
      <c r="Y1937" s="13">
        <f>IF($E1937="","",IF(COUNTIF($E$2:$E1937,$E1937)=1,1,0))</f>
        <v/>
      </c>
      <c r="Z1937" s="13">
        <f>IF($E1937="","",IF(COUNTIF($E$2:$E$5001,$E1937)&gt;1,1,0))</f>
        <v/>
      </c>
    </row>
    <row r="1938">
      <c r="Y1938" s="13">
        <f>IF($E1938="","",IF(COUNTIF($E$2:$E1938,$E1938)=1,1,0))</f>
        <v/>
      </c>
      <c r="Z1938" s="13">
        <f>IF($E1938="","",IF(COUNTIF($E$2:$E$5001,$E1938)&gt;1,1,0))</f>
        <v/>
      </c>
    </row>
    <row r="1939">
      <c r="Y1939" s="13">
        <f>IF($E1939="","",IF(COUNTIF($E$2:$E1939,$E1939)=1,1,0))</f>
        <v/>
      </c>
      <c r="Z1939" s="13">
        <f>IF($E1939="","",IF(COUNTIF($E$2:$E$5001,$E1939)&gt;1,1,0))</f>
        <v/>
      </c>
    </row>
    <row r="1940">
      <c r="Y1940" s="13">
        <f>IF($E1940="","",IF(COUNTIF($E$2:$E1940,$E1940)=1,1,0))</f>
        <v/>
      </c>
      <c r="Z1940" s="13">
        <f>IF($E1940="","",IF(COUNTIF($E$2:$E$5001,$E1940)&gt;1,1,0))</f>
        <v/>
      </c>
    </row>
    <row r="1941">
      <c r="Y1941" s="13">
        <f>IF($E1941="","",IF(COUNTIF($E$2:$E1941,$E1941)=1,1,0))</f>
        <v/>
      </c>
      <c r="Z1941" s="13">
        <f>IF($E1941="","",IF(COUNTIF($E$2:$E$5001,$E1941)&gt;1,1,0))</f>
        <v/>
      </c>
    </row>
    <row r="1942">
      <c r="Y1942" s="13">
        <f>IF($E1942="","",IF(COUNTIF($E$2:$E1942,$E1942)=1,1,0))</f>
        <v/>
      </c>
      <c r="Z1942" s="13">
        <f>IF($E1942="","",IF(COUNTIF($E$2:$E$5001,$E1942)&gt;1,1,0))</f>
        <v/>
      </c>
    </row>
    <row r="1943">
      <c r="Y1943" s="13">
        <f>IF($E1943="","",IF(COUNTIF($E$2:$E1943,$E1943)=1,1,0))</f>
        <v/>
      </c>
      <c r="Z1943" s="13">
        <f>IF($E1943="","",IF(COUNTIF($E$2:$E$5001,$E1943)&gt;1,1,0))</f>
        <v/>
      </c>
    </row>
    <row r="1944">
      <c r="Y1944" s="13">
        <f>IF($E1944="","",IF(COUNTIF($E$2:$E1944,$E1944)=1,1,0))</f>
        <v/>
      </c>
      <c r="Z1944" s="13">
        <f>IF($E1944="","",IF(COUNTIF($E$2:$E$5001,$E1944)&gt;1,1,0))</f>
        <v/>
      </c>
    </row>
    <row r="1945">
      <c r="Y1945" s="13">
        <f>IF($E1945="","",IF(COUNTIF($E$2:$E1945,$E1945)=1,1,0))</f>
        <v/>
      </c>
      <c r="Z1945" s="13">
        <f>IF($E1945="","",IF(COUNTIF($E$2:$E$5001,$E1945)&gt;1,1,0))</f>
        <v/>
      </c>
    </row>
    <row r="1946">
      <c r="Y1946" s="13">
        <f>IF($E1946="","",IF(COUNTIF($E$2:$E1946,$E1946)=1,1,0))</f>
        <v/>
      </c>
      <c r="Z1946" s="13">
        <f>IF($E1946="","",IF(COUNTIF($E$2:$E$5001,$E1946)&gt;1,1,0))</f>
        <v/>
      </c>
    </row>
    <row r="1947">
      <c r="Y1947" s="13">
        <f>IF($E1947="","",IF(COUNTIF($E$2:$E1947,$E1947)=1,1,0))</f>
        <v/>
      </c>
      <c r="Z1947" s="13">
        <f>IF($E1947="","",IF(COUNTIF($E$2:$E$5001,$E1947)&gt;1,1,0))</f>
        <v/>
      </c>
    </row>
    <row r="1948">
      <c r="Y1948" s="13">
        <f>IF($E1948="","",IF(COUNTIF($E$2:$E1948,$E1948)=1,1,0))</f>
        <v/>
      </c>
      <c r="Z1948" s="13">
        <f>IF($E1948="","",IF(COUNTIF($E$2:$E$5001,$E1948)&gt;1,1,0))</f>
        <v/>
      </c>
    </row>
    <row r="1949">
      <c r="Y1949" s="13">
        <f>IF($E1949="","",IF(COUNTIF($E$2:$E1949,$E1949)=1,1,0))</f>
        <v/>
      </c>
      <c r="Z1949" s="13">
        <f>IF($E1949="","",IF(COUNTIF($E$2:$E$5001,$E1949)&gt;1,1,0))</f>
        <v/>
      </c>
    </row>
    <row r="1950">
      <c r="Y1950" s="13">
        <f>IF($E1950="","",IF(COUNTIF($E$2:$E1950,$E1950)=1,1,0))</f>
        <v/>
      </c>
      <c r="Z1950" s="13">
        <f>IF($E1950="","",IF(COUNTIF($E$2:$E$5001,$E1950)&gt;1,1,0))</f>
        <v/>
      </c>
    </row>
    <row r="1951">
      <c r="Y1951" s="13">
        <f>IF($E1951="","",IF(COUNTIF($E$2:$E1951,$E1951)=1,1,0))</f>
        <v/>
      </c>
      <c r="Z1951" s="13">
        <f>IF($E1951="","",IF(COUNTIF($E$2:$E$5001,$E1951)&gt;1,1,0))</f>
        <v/>
      </c>
    </row>
    <row r="1952">
      <c r="Y1952" s="13">
        <f>IF($E1952="","",IF(COUNTIF($E$2:$E1952,$E1952)=1,1,0))</f>
        <v/>
      </c>
      <c r="Z1952" s="13">
        <f>IF($E1952="","",IF(COUNTIF($E$2:$E$5001,$E1952)&gt;1,1,0))</f>
        <v/>
      </c>
    </row>
    <row r="1953">
      <c r="Y1953" s="13">
        <f>IF($E1953="","",IF(COUNTIF($E$2:$E1953,$E1953)=1,1,0))</f>
        <v/>
      </c>
      <c r="Z1953" s="13">
        <f>IF($E1953="","",IF(COUNTIF($E$2:$E$5001,$E1953)&gt;1,1,0))</f>
        <v/>
      </c>
    </row>
    <row r="1954">
      <c r="Y1954" s="13">
        <f>IF($E1954="","",IF(COUNTIF($E$2:$E1954,$E1954)=1,1,0))</f>
        <v/>
      </c>
      <c r="Z1954" s="13">
        <f>IF($E1954="","",IF(COUNTIF($E$2:$E$5001,$E1954)&gt;1,1,0))</f>
        <v/>
      </c>
    </row>
    <row r="1955">
      <c r="Y1955" s="13">
        <f>IF($E1955="","",IF(COUNTIF($E$2:$E1955,$E1955)=1,1,0))</f>
        <v/>
      </c>
      <c r="Z1955" s="13">
        <f>IF($E1955="","",IF(COUNTIF($E$2:$E$5001,$E1955)&gt;1,1,0))</f>
        <v/>
      </c>
    </row>
    <row r="1956">
      <c r="Y1956" s="13">
        <f>IF($E1956="","",IF(COUNTIF($E$2:$E1956,$E1956)=1,1,0))</f>
        <v/>
      </c>
      <c r="Z1956" s="13">
        <f>IF($E1956="","",IF(COUNTIF($E$2:$E$5001,$E1956)&gt;1,1,0))</f>
        <v/>
      </c>
    </row>
    <row r="1957">
      <c r="Y1957" s="13">
        <f>IF($E1957="","",IF(COUNTIF($E$2:$E1957,$E1957)=1,1,0))</f>
        <v/>
      </c>
      <c r="Z1957" s="13">
        <f>IF($E1957="","",IF(COUNTIF($E$2:$E$5001,$E1957)&gt;1,1,0))</f>
        <v/>
      </c>
    </row>
    <row r="1958">
      <c r="Y1958" s="13">
        <f>IF($E1958="","",IF(COUNTIF($E$2:$E1958,$E1958)=1,1,0))</f>
        <v/>
      </c>
      <c r="Z1958" s="13">
        <f>IF($E1958="","",IF(COUNTIF($E$2:$E$5001,$E1958)&gt;1,1,0))</f>
        <v/>
      </c>
    </row>
    <row r="1959">
      <c r="Y1959" s="13">
        <f>IF($E1959="","",IF(COUNTIF($E$2:$E1959,$E1959)=1,1,0))</f>
        <v/>
      </c>
      <c r="Z1959" s="13">
        <f>IF($E1959="","",IF(COUNTIF($E$2:$E$5001,$E1959)&gt;1,1,0))</f>
        <v/>
      </c>
    </row>
    <row r="1960">
      <c r="Y1960" s="13">
        <f>IF($E1960="","",IF(COUNTIF($E$2:$E1960,$E1960)=1,1,0))</f>
        <v/>
      </c>
      <c r="Z1960" s="13">
        <f>IF($E1960="","",IF(COUNTIF($E$2:$E$5001,$E1960)&gt;1,1,0))</f>
        <v/>
      </c>
    </row>
    <row r="1961">
      <c r="Y1961" s="13">
        <f>IF($E1961="","",IF(COUNTIF($E$2:$E1961,$E1961)=1,1,0))</f>
        <v/>
      </c>
      <c r="Z1961" s="13">
        <f>IF($E1961="","",IF(COUNTIF($E$2:$E$5001,$E1961)&gt;1,1,0))</f>
        <v/>
      </c>
    </row>
    <row r="1962">
      <c r="Y1962" s="13">
        <f>IF($E1962="","",IF(COUNTIF($E$2:$E1962,$E1962)=1,1,0))</f>
        <v/>
      </c>
      <c r="Z1962" s="13">
        <f>IF($E1962="","",IF(COUNTIF($E$2:$E$5001,$E1962)&gt;1,1,0))</f>
        <v/>
      </c>
    </row>
    <row r="1963">
      <c r="Y1963" s="13">
        <f>IF($E1963="","",IF(COUNTIF($E$2:$E1963,$E1963)=1,1,0))</f>
        <v/>
      </c>
      <c r="Z1963" s="13">
        <f>IF($E1963="","",IF(COUNTIF($E$2:$E$5001,$E1963)&gt;1,1,0))</f>
        <v/>
      </c>
    </row>
    <row r="1964">
      <c r="Y1964" s="13">
        <f>IF($E1964="","",IF(COUNTIF($E$2:$E1964,$E1964)=1,1,0))</f>
        <v/>
      </c>
      <c r="Z1964" s="13">
        <f>IF($E1964="","",IF(COUNTIF($E$2:$E$5001,$E1964)&gt;1,1,0))</f>
        <v/>
      </c>
    </row>
    <row r="1965">
      <c r="Y1965" s="13">
        <f>IF($E1965="","",IF(COUNTIF($E$2:$E1965,$E1965)=1,1,0))</f>
        <v/>
      </c>
      <c r="Z1965" s="13">
        <f>IF($E1965="","",IF(COUNTIF($E$2:$E$5001,$E1965)&gt;1,1,0))</f>
        <v/>
      </c>
    </row>
    <row r="1966">
      <c r="Y1966" s="13">
        <f>IF($E1966="","",IF(COUNTIF($E$2:$E1966,$E1966)=1,1,0))</f>
        <v/>
      </c>
      <c r="Z1966" s="13">
        <f>IF($E1966="","",IF(COUNTIF($E$2:$E$5001,$E1966)&gt;1,1,0))</f>
        <v/>
      </c>
    </row>
    <row r="1967">
      <c r="Y1967" s="13">
        <f>IF($E1967="","",IF(COUNTIF($E$2:$E1967,$E1967)=1,1,0))</f>
        <v/>
      </c>
      <c r="Z1967" s="13">
        <f>IF($E1967="","",IF(COUNTIF($E$2:$E$5001,$E1967)&gt;1,1,0))</f>
        <v/>
      </c>
    </row>
    <row r="1968">
      <c r="Y1968" s="13">
        <f>IF($E1968="","",IF(COUNTIF($E$2:$E1968,$E1968)=1,1,0))</f>
        <v/>
      </c>
      <c r="Z1968" s="13">
        <f>IF($E1968="","",IF(COUNTIF($E$2:$E$5001,$E1968)&gt;1,1,0))</f>
        <v/>
      </c>
    </row>
    <row r="1969">
      <c r="Y1969" s="13">
        <f>IF($E1969="","",IF(COUNTIF($E$2:$E1969,$E1969)=1,1,0))</f>
        <v/>
      </c>
      <c r="Z1969" s="13">
        <f>IF($E1969="","",IF(COUNTIF($E$2:$E$5001,$E1969)&gt;1,1,0))</f>
        <v/>
      </c>
    </row>
    <row r="1970">
      <c r="Y1970" s="13">
        <f>IF($E1970="","",IF(COUNTIF($E$2:$E1970,$E1970)=1,1,0))</f>
        <v/>
      </c>
      <c r="Z1970" s="13">
        <f>IF($E1970="","",IF(COUNTIF($E$2:$E$5001,$E1970)&gt;1,1,0))</f>
        <v/>
      </c>
    </row>
    <row r="1971">
      <c r="Y1971" s="13">
        <f>IF($E1971="","",IF(COUNTIF($E$2:$E1971,$E1971)=1,1,0))</f>
        <v/>
      </c>
      <c r="Z1971" s="13">
        <f>IF($E1971="","",IF(COUNTIF($E$2:$E$5001,$E1971)&gt;1,1,0))</f>
        <v/>
      </c>
    </row>
    <row r="1972">
      <c r="Y1972" s="13">
        <f>IF($E1972="","",IF(COUNTIF($E$2:$E1972,$E1972)=1,1,0))</f>
        <v/>
      </c>
      <c r="Z1972" s="13">
        <f>IF($E1972="","",IF(COUNTIF($E$2:$E$5001,$E1972)&gt;1,1,0))</f>
        <v/>
      </c>
    </row>
    <row r="1973">
      <c r="Y1973" s="13">
        <f>IF($E1973="","",IF(COUNTIF($E$2:$E1973,$E1973)=1,1,0))</f>
        <v/>
      </c>
      <c r="Z1973" s="13">
        <f>IF($E1973="","",IF(COUNTIF($E$2:$E$5001,$E1973)&gt;1,1,0))</f>
        <v/>
      </c>
    </row>
    <row r="1974">
      <c r="Y1974" s="13">
        <f>IF($E1974="","",IF(COUNTIF($E$2:$E1974,$E1974)=1,1,0))</f>
        <v/>
      </c>
      <c r="Z1974" s="13">
        <f>IF($E1974="","",IF(COUNTIF($E$2:$E$5001,$E1974)&gt;1,1,0))</f>
        <v/>
      </c>
    </row>
    <row r="1975">
      <c r="Y1975" s="13">
        <f>IF($E1975="","",IF(COUNTIF($E$2:$E1975,$E1975)=1,1,0))</f>
        <v/>
      </c>
      <c r="Z1975" s="13">
        <f>IF($E1975="","",IF(COUNTIF($E$2:$E$5001,$E1975)&gt;1,1,0))</f>
        <v/>
      </c>
    </row>
    <row r="1976">
      <c r="Y1976" s="13">
        <f>IF($E1976="","",IF(COUNTIF($E$2:$E1976,$E1976)=1,1,0))</f>
        <v/>
      </c>
      <c r="Z1976" s="13">
        <f>IF($E1976="","",IF(COUNTIF($E$2:$E$5001,$E1976)&gt;1,1,0))</f>
        <v/>
      </c>
    </row>
    <row r="1977">
      <c r="Y1977" s="13">
        <f>IF($E1977="","",IF(COUNTIF($E$2:$E1977,$E1977)=1,1,0))</f>
        <v/>
      </c>
      <c r="Z1977" s="13">
        <f>IF($E1977="","",IF(COUNTIF($E$2:$E$5001,$E1977)&gt;1,1,0))</f>
        <v/>
      </c>
    </row>
    <row r="1978">
      <c r="Y1978" s="13">
        <f>IF($E1978="","",IF(COUNTIF($E$2:$E1978,$E1978)=1,1,0))</f>
        <v/>
      </c>
      <c r="Z1978" s="13">
        <f>IF($E1978="","",IF(COUNTIF($E$2:$E$5001,$E1978)&gt;1,1,0))</f>
        <v/>
      </c>
    </row>
    <row r="1979">
      <c r="Y1979" s="13">
        <f>IF($E1979="","",IF(COUNTIF($E$2:$E1979,$E1979)=1,1,0))</f>
        <v/>
      </c>
      <c r="Z1979" s="13">
        <f>IF($E1979="","",IF(COUNTIF($E$2:$E$5001,$E1979)&gt;1,1,0))</f>
        <v/>
      </c>
    </row>
    <row r="1980">
      <c r="Y1980" s="13">
        <f>IF($E1980="","",IF(COUNTIF($E$2:$E1980,$E1980)=1,1,0))</f>
        <v/>
      </c>
      <c r="Z1980" s="13">
        <f>IF($E1980="","",IF(COUNTIF($E$2:$E$5001,$E1980)&gt;1,1,0))</f>
        <v/>
      </c>
    </row>
    <row r="1981">
      <c r="Y1981" s="13">
        <f>IF($E1981="","",IF(COUNTIF($E$2:$E1981,$E1981)=1,1,0))</f>
        <v/>
      </c>
      <c r="Z1981" s="13">
        <f>IF($E1981="","",IF(COUNTIF($E$2:$E$5001,$E1981)&gt;1,1,0))</f>
        <v/>
      </c>
    </row>
    <row r="1982">
      <c r="Y1982" s="13">
        <f>IF($E1982="","",IF(COUNTIF($E$2:$E1982,$E1982)=1,1,0))</f>
        <v/>
      </c>
      <c r="Z1982" s="13">
        <f>IF($E1982="","",IF(COUNTIF($E$2:$E$5001,$E1982)&gt;1,1,0))</f>
        <v/>
      </c>
    </row>
    <row r="1983">
      <c r="Y1983" s="13">
        <f>IF($E1983="","",IF(COUNTIF($E$2:$E1983,$E1983)=1,1,0))</f>
        <v/>
      </c>
      <c r="Z1983" s="13">
        <f>IF($E1983="","",IF(COUNTIF($E$2:$E$5001,$E1983)&gt;1,1,0))</f>
        <v/>
      </c>
    </row>
    <row r="1984">
      <c r="Y1984" s="13">
        <f>IF($E1984="","",IF(COUNTIF($E$2:$E1984,$E1984)=1,1,0))</f>
        <v/>
      </c>
      <c r="Z1984" s="13">
        <f>IF($E1984="","",IF(COUNTIF($E$2:$E$5001,$E1984)&gt;1,1,0))</f>
        <v/>
      </c>
    </row>
    <row r="1985">
      <c r="Y1985" s="13">
        <f>IF($E1985="","",IF(COUNTIF($E$2:$E1985,$E1985)=1,1,0))</f>
        <v/>
      </c>
      <c r="Z1985" s="13">
        <f>IF($E1985="","",IF(COUNTIF($E$2:$E$5001,$E1985)&gt;1,1,0))</f>
        <v/>
      </c>
    </row>
    <row r="1986">
      <c r="Y1986" s="13">
        <f>IF($E1986="","",IF(COUNTIF($E$2:$E1986,$E1986)=1,1,0))</f>
        <v/>
      </c>
      <c r="Z1986" s="13">
        <f>IF($E1986="","",IF(COUNTIF($E$2:$E$5001,$E1986)&gt;1,1,0))</f>
        <v/>
      </c>
    </row>
    <row r="1987">
      <c r="Y1987" s="13">
        <f>IF($E1987="","",IF(COUNTIF($E$2:$E1987,$E1987)=1,1,0))</f>
        <v/>
      </c>
      <c r="Z1987" s="13">
        <f>IF($E1987="","",IF(COUNTIF($E$2:$E$5001,$E1987)&gt;1,1,0))</f>
        <v/>
      </c>
    </row>
    <row r="1988">
      <c r="Y1988" s="13">
        <f>IF($E1988="","",IF(COUNTIF($E$2:$E1988,$E1988)=1,1,0))</f>
        <v/>
      </c>
      <c r="Z1988" s="13">
        <f>IF($E1988="","",IF(COUNTIF($E$2:$E$5001,$E1988)&gt;1,1,0))</f>
        <v/>
      </c>
    </row>
    <row r="1989">
      <c r="Y1989" s="13">
        <f>IF($E1989="","",IF(COUNTIF($E$2:$E1989,$E1989)=1,1,0))</f>
        <v/>
      </c>
      <c r="Z1989" s="13">
        <f>IF($E1989="","",IF(COUNTIF($E$2:$E$5001,$E1989)&gt;1,1,0))</f>
        <v/>
      </c>
    </row>
    <row r="1990">
      <c r="Y1990" s="13">
        <f>IF($E1990="","",IF(COUNTIF($E$2:$E1990,$E1990)=1,1,0))</f>
        <v/>
      </c>
      <c r="Z1990" s="13">
        <f>IF($E1990="","",IF(COUNTIF($E$2:$E$5001,$E1990)&gt;1,1,0))</f>
        <v/>
      </c>
    </row>
    <row r="1991">
      <c r="Y1991" s="13">
        <f>IF($E1991="","",IF(COUNTIF($E$2:$E1991,$E1991)=1,1,0))</f>
        <v/>
      </c>
      <c r="Z1991" s="13">
        <f>IF($E1991="","",IF(COUNTIF($E$2:$E$5001,$E1991)&gt;1,1,0))</f>
        <v/>
      </c>
    </row>
    <row r="1992">
      <c r="Y1992" s="13">
        <f>IF($E1992="","",IF(COUNTIF($E$2:$E1992,$E1992)=1,1,0))</f>
        <v/>
      </c>
      <c r="Z1992" s="13">
        <f>IF($E1992="","",IF(COUNTIF($E$2:$E$5001,$E1992)&gt;1,1,0))</f>
        <v/>
      </c>
    </row>
    <row r="1993">
      <c r="Y1993" s="13">
        <f>IF($E1993="","",IF(COUNTIF($E$2:$E1993,$E1993)=1,1,0))</f>
        <v/>
      </c>
      <c r="Z1993" s="13">
        <f>IF($E1993="","",IF(COUNTIF($E$2:$E$5001,$E1993)&gt;1,1,0))</f>
        <v/>
      </c>
    </row>
    <row r="1994">
      <c r="Y1994" s="13">
        <f>IF($E1994="","",IF(COUNTIF($E$2:$E1994,$E1994)=1,1,0))</f>
        <v/>
      </c>
      <c r="Z1994" s="13">
        <f>IF($E1994="","",IF(COUNTIF($E$2:$E$5001,$E1994)&gt;1,1,0))</f>
        <v/>
      </c>
    </row>
    <row r="1995">
      <c r="Y1995" s="13">
        <f>IF($E1995="","",IF(COUNTIF($E$2:$E1995,$E1995)=1,1,0))</f>
        <v/>
      </c>
      <c r="Z1995" s="13">
        <f>IF($E1995="","",IF(COUNTIF($E$2:$E$5001,$E1995)&gt;1,1,0))</f>
        <v/>
      </c>
    </row>
    <row r="1996">
      <c r="Y1996" s="13">
        <f>IF($E1996="","",IF(COUNTIF($E$2:$E1996,$E1996)=1,1,0))</f>
        <v/>
      </c>
      <c r="Z1996" s="13">
        <f>IF($E1996="","",IF(COUNTIF($E$2:$E$5001,$E1996)&gt;1,1,0))</f>
        <v/>
      </c>
    </row>
    <row r="1997">
      <c r="Y1997" s="13">
        <f>IF($E1997="","",IF(COUNTIF($E$2:$E1997,$E1997)=1,1,0))</f>
        <v/>
      </c>
      <c r="Z1997" s="13">
        <f>IF($E1997="","",IF(COUNTIF($E$2:$E$5001,$E1997)&gt;1,1,0))</f>
        <v/>
      </c>
    </row>
    <row r="1998">
      <c r="Y1998" s="13">
        <f>IF($E1998="","",IF(COUNTIF($E$2:$E1998,$E1998)=1,1,0))</f>
        <v/>
      </c>
      <c r="Z1998" s="13">
        <f>IF($E1998="","",IF(COUNTIF($E$2:$E$5001,$E1998)&gt;1,1,0))</f>
        <v/>
      </c>
    </row>
    <row r="1999">
      <c r="Y1999" s="13">
        <f>IF($E1999="","",IF(COUNTIF($E$2:$E1999,$E1999)=1,1,0))</f>
        <v/>
      </c>
      <c r="Z1999" s="13">
        <f>IF($E1999="","",IF(COUNTIF($E$2:$E$5001,$E1999)&gt;1,1,0))</f>
        <v/>
      </c>
    </row>
    <row r="2000">
      <c r="Y2000" s="13">
        <f>IF($E2000="","",IF(COUNTIF($E$2:$E2000,$E2000)=1,1,0))</f>
        <v/>
      </c>
      <c r="Z2000" s="13">
        <f>IF($E2000="","",IF(COUNTIF($E$2:$E$5001,$E2000)&gt;1,1,0))</f>
        <v/>
      </c>
    </row>
    <row r="2001">
      <c r="Y2001" s="13">
        <f>IF($E2001="","",IF(COUNTIF($E$2:$E2001,$E2001)=1,1,0))</f>
        <v/>
      </c>
      <c r="Z2001" s="13">
        <f>IF($E2001="","",IF(COUNTIF($E$2:$E$5001,$E2001)&gt;1,1,0))</f>
        <v/>
      </c>
    </row>
    <row r="2002">
      <c r="Y2002" s="13">
        <f>IF($E2002="","",IF(COUNTIF($E$2:$E2002,$E2002)=1,1,0))</f>
        <v/>
      </c>
      <c r="Z2002" s="13">
        <f>IF($E2002="","",IF(COUNTIF($E$2:$E$5001,$E2002)&gt;1,1,0))</f>
        <v/>
      </c>
    </row>
    <row r="2003">
      <c r="Y2003" s="13">
        <f>IF($E2003="","",IF(COUNTIF($E$2:$E2003,$E2003)=1,1,0))</f>
        <v/>
      </c>
      <c r="Z2003" s="13">
        <f>IF($E2003="","",IF(COUNTIF($E$2:$E$5001,$E2003)&gt;1,1,0))</f>
        <v/>
      </c>
    </row>
    <row r="2004">
      <c r="Y2004" s="13">
        <f>IF($E2004="","",IF(COUNTIF($E$2:$E2004,$E2004)=1,1,0))</f>
        <v/>
      </c>
      <c r="Z2004" s="13">
        <f>IF($E2004="","",IF(COUNTIF($E$2:$E$5001,$E2004)&gt;1,1,0))</f>
        <v/>
      </c>
    </row>
    <row r="2005">
      <c r="Y2005" s="13">
        <f>IF($E2005="","",IF(COUNTIF($E$2:$E2005,$E2005)=1,1,0))</f>
        <v/>
      </c>
      <c r="Z2005" s="13">
        <f>IF($E2005="","",IF(COUNTIF($E$2:$E$5001,$E2005)&gt;1,1,0))</f>
        <v/>
      </c>
    </row>
    <row r="2006">
      <c r="Y2006" s="13">
        <f>IF($E2006="","",IF(COUNTIF($E$2:$E2006,$E2006)=1,1,0))</f>
        <v/>
      </c>
      <c r="Z2006" s="13">
        <f>IF($E2006="","",IF(COUNTIF($E$2:$E$5001,$E2006)&gt;1,1,0))</f>
        <v/>
      </c>
    </row>
    <row r="2007">
      <c r="Y2007" s="13">
        <f>IF($E2007="","",IF(COUNTIF($E$2:$E2007,$E2007)=1,1,0))</f>
        <v/>
      </c>
      <c r="Z2007" s="13">
        <f>IF($E2007="","",IF(COUNTIF($E$2:$E$5001,$E2007)&gt;1,1,0))</f>
        <v/>
      </c>
    </row>
    <row r="2008">
      <c r="Y2008" s="13">
        <f>IF($E2008="","",IF(COUNTIF($E$2:$E2008,$E2008)=1,1,0))</f>
        <v/>
      </c>
      <c r="Z2008" s="13">
        <f>IF($E2008="","",IF(COUNTIF($E$2:$E$5001,$E2008)&gt;1,1,0))</f>
        <v/>
      </c>
    </row>
    <row r="2009">
      <c r="Y2009" s="13">
        <f>IF($E2009="","",IF(COUNTIF($E$2:$E2009,$E2009)=1,1,0))</f>
        <v/>
      </c>
      <c r="Z2009" s="13">
        <f>IF($E2009="","",IF(COUNTIF($E$2:$E$5001,$E2009)&gt;1,1,0))</f>
        <v/>
      </c>
    </row>
    <row r="2010">
      <c r="Y2010" s="13">
        <f>IF($E2010="","",IF(COUNTIF($E$2:$E2010,$E2010)=1,1,0))</f>
        <v/>
      </c>
      <c r="Z2010" s="13">
        <f>IF($E2010="","",IF(COUNTIF($E$2:$E$5001,$E2010)&gt;1,1,0))</f>
        <v/>
      </c>
    </row>
    <row r="2011">
      <c r="Y2011" s="13">
        <f>IF($E2011="","",IF(COUNTIF($E$2:$E2011,$E2011)=1,1,0))</f>
        <v/>
      </c>
      <c r="Z2011" s="13">
        <f>IF($E2011="","",IF(COUNTIF($E$2:$E$5001,$E2011)&gt;1,1,0))</f>
        <v/>
      </c>
    </row>
    <row r="2012">
      <c r="Y2012" s="13">
        <f>IF($E2012="","",IF(COUNTIF($E$2:$E2012,$E2012)=1,1,0))</f>
        <v/>
      </c>
      <c r="Z2012" s="13">
        <f>IF($E2012="","",IF(COUNTIF($E$2:$E$5001,$E2012)&gt;1,1,0))</f>
        <v/>
      </c>
    </row>
    <row r="2013">
      <c r="Y2013" s="13">
        <f>IF($E2013="","",IF(COUNTIF($E$2:$E2013,$E2013)=1,1,0))</f>
        <v/>
      </c>
      <c r="Z2013" s="13">
        <f>IF($E2013="","",IF(COUNTIF($E$2:$E$5001,$E2013)&gt;1,1,0))</f>
        <v/>
      </c>
    </row>
    <row r="2014">
      <c r="Y2014" s="13">
        <f>IF($E2014="","",IF(COUNTIF($E$2:$E2014,$E2014)=1,1,0))</f>
        <v/>
      </c>
      <c r="Z2014" s="13">
        <f>IF($E2014="","",IF(COUNTIF($E$2:$E$5001,$E2014)&gt;1,1,0))</f>
        <v/>
      </c>
    </row>
    <row r="2015">
      <c r="Y2015" s="13">
        <f>IF($E2015="","",IF(COUNTIF($E$2:$E2015,$E2015)=1,1,0))</f>
        <v/>
      </c>
      <c r="Z2015" s="13">
        <f>IF($E2015="","",IF(COUNTIF($E$2:$E$5001,$E2015)&gt;1,1,0))</f>
        <v/>
      </c>
    </row>
    <row r="2016">
      <c r="Y2016" s="13">
        <f>IF($E2016="","",IF(COUNTIF($E$2:$E2016,$E2016)=1,1,0))</f>
        <v/>
      </c>
      <c r="Z2016" s="13">
        <f>IF($E2016="","",IF(COUNTIF($E$2:$E$5001,$E2016)&gt;1,1,0))</f>
        <v/>
      </c>
    </row>
    <row r="2017">
      <c r="Y2017" s="13">
        <f>IF($E2017="","",IF(COUNTIF($E$2:$E2017,$E2017)=1,1,0))</f>
        <v/>
      </c>
      <c r="Z2017" s="13">
        <f>IF($E2017="","",IF(COUNTIF($E$2:$E$5001,$E2017)&gt;1,1,0))</f>
        <v/>
      </c>
    </row>
    <row r="2018">
      <c r="Y2018" s="13">
        <f>IF($E2018="","",IF(COUNTIF($E$2:$E2018,$E2018)=1,1,0))</f>
        <v/>
      </c>
      <c r="Z2018" s="13">
        <f>IF($E2018="","",IF(COUNTIF($E$2:$E$5001,$E2018)&gt;1,1,0))</f>
        <v/>
      </c>
    </row>
    <row r="2019">
      <c r="Y2019" s="13">
        <f>IF($E2019="","",IF(COUNTIF($E$2:$E2019,$E2019)=1,1,0))</f>
        <v/>
      </c>
      <c r="Z2019" s="13">
        <f>IF($E2019="","",IF(COUNTIF($E$2:$E$5001,$E2019)&gt;1,1,0))</f>
        <v/>
      </c>
    </row>
    <row r="2020">
      <c r="Y2020" s="13">
        <f>IF($E2020="","",IF(COUNTIF($E$2:$E2020,$E2020)=1,1,0))</f>
        <v/>
      </c>
      <c r="Z2020" s="13">
        <f>IF($E2020="","",IF(COUNTIF($E$2:$E$5001,$E2020)&gt;1,1,0))</f>
        <v/>
      </c>
    </row>
    <row r="2021">
      <c r="Y2021" s="13">
        <f>IF($E2021="","",IF(COUNTIF($E$2:$E2021,$E2021)=1,1,0))</f>
        <v/>
      </c>
      <c r="Z2021" s="13">
        <f>IF($E2021="","",IF(COUNTIF($E$2:$E$5001,$E2021)&gt;1,1,0))</f>
        <v/>
      </c>
    </row>
    <row r="2022">
      <c r="Y2022" s="13">
        <f>IF($E2022="","",IF(COUNTIF($E$2:$E2022,$E2022)=1,1,0))</f>
        <v/>
      </c>
      <c r="Z2022" s="13">
        <f>IF($E2022="","",IF(COUNTIF($E$2:$E$5001,$E2022)&gt;1,1,0))</f>
        <v/>
      </c>
    </row>
    <row r="2023">
      <c r="Y2023" s="13">
        <f>IF($E2023="","",IF(COUNTIF($E$2:$E2023,$E2023)=1,1,0))</f>
        <v/>
      </c>
      <c r="Z2023" s="13">
        <f>IF($E2023="","",IF(COUNTIF($E$2:$E$5001,$E2023)&gt;1,1,0))</f>
        <v/>
      </c>
    </row>
    <row r="2024">
      <c r="Y2024" s="13">
        <f>IF($E2024="","",IF(COUNTIF($E$2:$E2024,$E2024)=1,1,0))</f>
        <v/>
      </c>
      <c r="Z2024" s="13">
        <f>IF($E2024="","",IF(COUNTIF($E$2:$E$5001,$E2024)&gt;1,1,0))</f>
        <v/>
      </c>
    </row>
    <row r="2025">
      <c r="Y2025" s="13">
        <f>IF($E2025="","",IF(COUNTIF($E$2:$E2025,$E2025)=1,1,0))</f>
        <v/>
      </c>
      <c r="Z2025" s="13">
        <f>IF($E2025="","",IF(COUNTIF($E$2:$E$5001,$E2025)&gt;1,1,0))</f>
        <v/>
      </c>
    </row>
    <row r="2026">
      <c r="Y2026" s="13">
        <f>IF($E2026="","",IF(COUNTIF($E$2:$E2026,$E2026)=1,1,0))</f>
        <v/>
      </c>
      <c r="Z2026" s="13">
        <f>IF($E2026="","",IF(COUNTIF($E$2:$E$5001,$E2026)&gt;1,1,0))</f>
        <v/>
      </c>
    </row>
    <row r="2027">
      <c r="Y2027" s="13">
        <f>IF($E2027="","",IF(COUNTIF($E$2:$E2027,$E2027)=1,1,0))</f>
        <v/>
      </c>
      <c r="Z2027" s="13">
        <f>IF($E2027="","",IF(COUNTIF($E$2:$E$5001,$E2027)&gt;1,1,0))</f>
        <v/>
      </c>
    </row>
    <row r="2028">
      <c r="Y2028" s="13">
        <f>IF($E2028="","",IF(COUNTIF($E$2:$E2028,$E2028)=1,1,0))</f>
        <v/>
      </c>
      <c r="Z2028" s="13">
        <f>IF($E2028="","",IF(COUNTIF($E$2:$E$5001,$E2028)&gt;1,1,0))</f>
        <v/>
      </c>
    </row>
    <row r="2029">
      <c r="Y2029" s="13">
        <f>IF($E2029="","",IF(COUNTIF($E$2:$E2029,$E2029)=1,1,0))</f>
        <v/>
      </c>
      <c r="Z2029" s="13">
        <f>IF($E2029="","",IF(COUNTIF($E$2:$E$5001,$E2029)&gt;1,1,0))</f>
        <v/>
      </c>
    </row>
    <row r="2030">
      <c r="Y2030" s="13">
        <f>IF($E2030="","",IF(COUNTIF($E$2:$E2030,$E2030)=1,1,0))</f>
        <v/>
      </c>
      <c r="Z2030" s="13">
        <f>IF($E2030="","",IF(COUNTIF($E$2:$E$5001,$E2030)&gt;1,1,0))</f>
        <v/>
      </c>
    </row>
    <row r="2031">
      <c r="Y2031" s="13">
        <f>IF($E2031="","",IF(COUNTIF($E$2:$E2031,$E2031)=1,1,0))</f>
        <v/>
      </c>
      <c r="Z2031" s="13">
        <f>IF($E2031="","",IF(COUNTIF($E$2:$E$5001,$E2031)&gt;1,1,0))</f>
        <v/>
      </c>
    </row>
    <row r="2032">
      <c r="Y2032" s="13">
        <f>IF($E2032="","",IF(COUNTIF($E$2:$E2032,$E2032)=1,1,0))</f>
        <v/>
      </c>
      <c r="Z2032" s="13">
        <f>IF($E2032="","",IF(COUNTIF($E$2:$E$5001,$E2032)&gt;1,1,0))</f>
        <v/>
      </c>
    </row>
    <row r="2033">
      <c r="Y2033" s="13">
        <f>IF($E2033="","",IF(COUNTIF($E$2:$E2033,$E2033)=1,1,0))</f>
        <v/>
      </c>
      <c r="Z2033" s="13">
        <f>IF($E2033="","",IF(COUNTIF($E$2:$E$5001,$E2033)&gt;1,1,0))</f>
        <v/>
      </c>
    </row>
    <row r="2034">
      <c r="Y2034" s="13">
        <f>IF($E2034="","",IF(COUNTIF($E$2:$E2034,$E2034)=1,1,0))</f>
        <v/>
      </c>
      <c r="Z2034" s="13">
        <f>IF($E2034="","",IF(COUNTIF($E$2:$E$5001,$E2034)&gt;1,1,0))</f>
        <v/>
      </c>
    </row>
    <row r="2035">
      <c r="Y2035" s="13">
        <f>IF($E2035="","",IF(COUNTIF($E$2:$E2035,$E2035)=1,1,0))</f>
        <v/>
      </c>
      <c r="Z2035" s="13">
        <f>IF($E2035="","",IF(COUNTIF($E$2:$E$5001,$E2035)&gt;1,1,0))</f>
        <v/>
      </c>
    </row>
    <row r="2036">
      <c r="Y2036" s="13">
        <f>IF($E2036="","",IF(COUNTIF($E$2:$E2036,$E2036)=1,1,0))</f>
        <v/>
      </c>
      <c r="Z2036" s="13">
        <f>IF($E2036="","",IF(COUNTIF($E$2:$E$5001,$E2036)&gt;1,1,0))</f>
        <v/>
      </c>
    </row>
    <row r="2037">
      <c r="Y2037" s="13">
        <f>IF($E2037="","",IF(COUNTIF($E$2:$E2037,$E2037)=1,1,0))</f>
        <v/>
      </c>
      <c r="Z2037" s="13">
        <f>IF($E2037="","",IF(COUNTIF($E$2:$E$5001,$E2037)&gt;1,1,0))</f>
        <v/>
      </c>
    </row>
    <row r="2038">
      <c r="Y2038" s="13">
        <f>IF($E2038="","",IF(COUNTIF($E$2:$E2038,$E2038)=1,1,0))</f>
        <v/>
      </c>
      <c r="Z2038" s="13">
        <f>IF($E2038="","",IF(COUNTIF($E$2:$E$5001,$E2038)&gt;1,1,0))</f>
        <v/>
      </c>
    </row>
    <row r="2039">
      <c r="Y2039" s="13">
        <f>IF($E2039="","",IF(COUNTIF($E$2:$E2039,$E2039)=1,1,0))</f>
        <v/>
      </c>
      <c r="Z2039" s="13">
        <f>IF($E2039="","",IF(COUNTIF($E$2:$E$5001,$E2039)&gt;1,1,0))</f>
        <v/>
      </c>
    </row>
    <row r="2040">
      <c r="Y2040" s="13">
        <f>IF($E2040="","",IF(COUNTIF($E$2:$E2040,$E2040)=1,1,0))</f>
        <v/>
      </c>
      <c r="Z2040" s="13">
        <f>IF($E2040="","",IF(COUNTIF($E$2:$E$5001,$E2040)&gt;1,1,0))</f>
        <v/>
      </c>
    </row>
    <row r="2041">
      <c r="Y2041" s="13">
        <f>IF($E2041="","",IF(COUNTIF($E$2:$E2041,$E2041)=1,1,0))</f>
        <v/>
      </c>
      <c r="Z2041" s="13">
        <f>IF($E2041="","",IF(COUNTIF($E$2:$E$5001,$E2041)&gt;1,1,0))</f>
        <v/>
      </c>
    </row>
    <row r="2042">
      <c r="Y2042" s="13">
        <f>IF($E2042="","",IF(COUNTIF($E$2:$E2042,$E2042)=1,1,0))</f>
        <v/>
      </c>
      <c r="Z2042" s="13">
        <f>IF($E2042="","",IF(COUNTIF($E$2:$E$5001,$E2042)&gt;1,1,0))</f>
        <v/>
      </c>
    </row>
    <row r="2043">
      <c r="Y2043" s="13">
        <f>IF($E2043="","",IF(COUNTIF($E$2:$E2043,$E2043)=1,1,0))</f>
        <v/>
      </c>
      <c r="Z2043" s="13">
        <f>IF($E2043="","",IF(COUNTIF($E$2:$E$5001,$E2043)&gt;1,1,0))</f>
        <v/>
      </c>
    </row>
    <row r="2044">
      <c r="Y2044" s="13">
        <f>IF($E2044="","",IF(COUNTIF($E$2:$E2044,$E2044)=1,1,0))</f>
        <v/>
      </c>
      <c r="Z2044" s="13">
        <f>IF($E2044="","",IF(COUNTIF($E$2:$E$5001,$E2044)&gt;1,1,0))</f>
        <v/>
      </c>
    </row>
    <row r="2045">
      <c r="Y2045" s="13">
        <f>IF($E2045="","",IF(COUNTIF($E$2:$E2045,$E2045)=1,1,0))</f>
        <v/>
      </c>
      <c r="Z2045" s="13">
        <f>IF($E2045="","",IF(COUNTIF($E$2:$E$5001,$E2045)&gt;1,1,0))</f>
        <v/>
      </c>
    </row>
    <row r="2046">
      <c r="Y2046" s="13">
        <f>IF($E2046="","",IF(COUNTIF($E$2:$E2046,$E2046)=1,1,0))</f>
        <v/>
      </c>
      <c r="Z2046" s="13">
        <f>IF($E2046="","",IF(COUNTIF($E$2:$E$5001,$E2046)&gt;1,1,0))</f>
        <v/>
      </c>
    </row>
    <row r="2047">
      <c r="Y2047" s="13">
        <f>IF($E2047="","",IF(COUNTIF($E$2:$E2047,$E2047)=1,1,0))</f>
        <v/>
      </c>
      <c r="Z2047" s="13">
        <f>IF($E2047="","",IF(COUNTIF($E$2:$E$5001,$E2047)&gt;1,1,0))</f>
        <v/>
      </c>
    </row>
    <row r="2048">
      <c r="Y2048" s="13">
        <f>IF($E2048="","",IF(COUNTIF($E$2:$E2048,$E2048)=1,1,0))</f>
        <v/>
      </c>
      <c r="Z2048" s="13">
        <f>IF($E2048="","",IF(COUNTIF($E$2:$E$5001,$E2048)&gt;1,1,0))</f>
        <v/>
      </c>
    </row>
    <row r="2049">
      <c r="Y2049" s="13">
        <f>IF($E2049="","",IF(COUNTIF($E$2:$E2049,$E2049)=1,1,0))</f>
        <v/>
      </c>
      <c r="Z2049" s="13">
        <f>IF($E2049="","",IF(COUNTIF($E$2:$E$5001,$E2049)&gt;1,1,0))</f>
        <v/>
      </c>
    </row>
    <row r="2050">
      <c r="Y2050" s="13">
        <f>IF($E2050="","",IF(COUNTIF($E$2:$E2050,$E2050)=1,1,0))</f>
        <v/>
      </c>
      <c r="Z2050" s="13">
        <f>IF($E2050="","",IF(COUNTIF($E$2:$E$5001,$E2050)&gt;1,1,0))</f>
        <v/>
      </c>
    </row>
    <row r="2051">
      <c r="Y2051" s="13">
        <f>IF($E2051="","",IF(COUNTIF($E$2:$E2051,$E2051)=1,1,0))</f>
        <v/>
      </c>
      <c r="Z2051" s="13">
        <f>IF($E2051="","",IF(COUNTIF($E$2:$E$5001,$E2051)&gt;1,1,0))</f>
        <v/>
      </c>
    </row>
    <row r="2052">
      <c r="Y2052" s="13">
        <f>IF($E2052="","",IF(COUNTIF($E$2:$E2052,$E2052)=1,1,0))</f>
        <v/>
      </c>
      <c r="Z2052" s="13">
        <f>IF($E2052="","",IF(COUNTIF($E$2:$E$5001,$E2052)&gt;1,1,0))</f>
        <v/>
      </c>
    </row>
    <row r="2053">
      <c r="Y2053" s="13">
        <f>IF($E2053="","",IF(COUNTIF($E$2:$E2053,$E2053)=1,1,0))</f>
        <v/>
      </c>
      <c r="Z2053" s="13">
        <f>IF($E2053="","",IF(COUNTIF($E$2:$E$5001,$E2053)&gt;1,1,0))</f>
        <v/>
      </c>
    </row>
    <row r="2054">
      <c r="Y2054" s="13">
        <f>IF($E2054="","",IF(COUNTIF($E$2:$E2054,$E2054)=1,1,0))</f>
        <v/>
      </c>
      <c r="Z2054" s="13">
        <f>IF($E2054="","",IF(COUNTIF($E$2:$E$5001,$E2054)&gt;1,1,0))</f>
        <v/>
      </c>
    </row>
    <row r="2055">
      <c r="Y2055" s="13">
        <f>IF($E2055="","",IF(COUNTIF($E$2:$E2055,$E2055)=1,1,0))</f>
        <v/>
      </c>
      <c r="Z2055" s="13">
        <f>IF($E2055="","",IF(COUNTIF($E$2:$E$5001,$E2055)&gt;1,1,0))</f>
        <v/>
      </c>
    </row>
    <row r="2056">
      <c r="Y2056" s="13">
        <f>IF($E2056="","",IF(COUNTIF($E$2:$E2056,$E2056)=1,1,0))</f>
        <v/>
      </c>
      <c r="Z2056" s="13">
        <f>IF($E2056="","",IF(COUNTIF($E$2:$E$5001,$E2056)&gt;1,1,0))</f>
        <v/>
      </c>
    </row>
    <row r="2057">
      <c r="Y2057" s="13">
        <f>IF($E2057="","",IF(COUNTIF($E$2:$E2057,$E2057)=1,1,0))</f>
        <v/>
      </c>
      <c r="Z2057" s="13">
        <f>IF($E2057="","",IF(COUNTIF($E$2:$E$5001,$E2057)&gt;1,1,0))</f>
        <v/>
      </c>
    </row>
    <row r="2058">
      <c r="Y2058" s="13">
        <f>IF($E2058="","",IF(COUNTIF($E$2:$E2058,$E2058)=1,1,0))</f>
        <v/>
      </c>
      <c r="Z2058" s="13">
        <f>IF($E2058="","",IF(COUNTIF($E$2:$E$5001,$E2058)&gt;1,1,0))</f>
        <v/>
      </c>
    </row>
    <row r="2059">
      <c r="Y2059" s="13">
        <f>IF($E2059="","",IF(COUNTIF($E$2:$E2059,$E2059)=1,1,0))</f>
        <v/>
      </c>
      <c r="Z2059" s="13">
        <f>IF($E2059="","",IF(COUNTIF($E$2:$E$5001,$E2059)&gt;1,1,0))</f>
        <v/>
      </c>
    </row>
    <row r="2060">
      <c r="Y2060" s="13">
        <f>IF($E2060="","",IF(COUNTIF($E$2:$E2060,$E2060)=1,1,0))</f>
        <v/>
      </c>
      <c r="Z2060" s="13">
        <f>IF($E2060="","",IF(COUNTIF($E$2:$E$5001,$E2060)&gt;1,1,0))</f>
        <v/>
      </c>
    </row>
    <row r="2061">
      <c r="Y2061" s="13">
        <f>IF($E2061="","",IF(COUNTIF($E$2:$E2061,$E2061)=1,1,0))</f>
        <v/>
      </c>
      <c r="Z2061" s="13">
        <f>IF($E2061="","",IF(COUNTIF($E$2:$E$5001,$E2061)&gt;1,1,0))</f>
        <v/>
      </c>
    </row>
    <row r="2062">
      <c r="Y2062" s="13">
        <f>IF($E2062="","",IF(COUNTIF($E$2:$E2062,$E2062)=1,1,0))</f>
        <v/>
      </c>
      <c r="Z2062" s="13">
        <f>IF($E2062="","",IF(COUNTIF($E$2:$E$5001,$E2062)&gt;1,1,0))</f>
        <v/>
      </c>
    </row>
    <row r="2063">
      <c r="Y2063" s="13">
        <f>IF($E2063="","",IF(COUNTIF($E$2:$E2063,$E2063)=1,1,0))</f>
        <v/>
      </c>
      <c r="Z2063" s="13">
        <f>IF($E2063="","",IF(COUNTIF($E$2:$E$5001,$E2063)&gt;1,1,0))</f>
        <v/>
      </c>
    </row>
    <row r="2064">
      <c r="Y2064" s="13">
        <f>IF($E2064="","",IF(COUNTIF($E$2:$E2064,$E2064)=1,1,0))</f>
        <v/>
      </c>
      <c r="Z2064" s="13">
        <f>IF($E2064="","",IF(COUNTIF($E$2:$E$5001,$E2064)&gt;1,1,0))</f>
        <v/>
      </c>
    </row>
    <row r="2065">
      <c r="Y2065" s="13">
        <f>IF($E2065="","",IF(COUNTIF($E$2:$E2065,$E2065)=1,1,0))</f>
        <v/>
      </c>
      <c r="Z2065" s="13">
        <f>IF($E2065="","",IF(COUNTIF($E$2:$E$5001,$E2065)&gt;1,1,0))</f>
        <v/>
      </c>
    </row>
    <row r="2066">
      <c r="Y2066" s="13">
        <f>IF($E2066="","",IF(COUNTIF($E$2:$E2066,$E2066)=1,1,0))</f>
        <v/>
      </c>
      <c r="Z2066" s="13">
        <f>IF($E2066="","",IF(COUNTIF($E$2:$E$5001,$E2066)&gt;1,1,0))</f>
        <v/>
      </c>
    </row>
    <row r="2067">
      <c r="Y2067" s="13">
        <f>IF($E2067="","",IF(COUNTIF($E$2:$E2067,$E2067)=1,1,0))</f>
        <v/>
      </c>
      <c r="Z2067" s="13">
        <f>IF($E2067="","",IF(COUNTIF($E$2:$E$5001,$E2067)&gt;1,1,0))</f>
        <v/>
      </c>
    </row>
    <row r="2068">
      <c r="Y2068" s="13">
        <f>IF($E2068="","",IF(COUNTIF($E$2:$E2068,$E2068)=1,1,0))</f>
        <v/>
      </c>
      <c r="Z2068" s="13">
        <f>IF($E2068="","",IF(COUNTIF($E$2:$E$5001,$E2068)&gt;1,1,0))</f>
        <v/>
      </c>
    </row>
    <row r="2069">
      <c r="Y2069" s="13">
        <f>IF($E2069="","",IF(COUNTIF($E$2:$E2069,$E2069)=1,1,0))</f>
        <v/>
      </c>
      <c r="Z2069" s="13">
        <f>IF($E2069="","",IF(COUNTIF($E$2:$E$5001,$E2069)&gt;1,1,0))</f>
        <v/>
      </c>
    </row>
    <row r="2070">
      <c r="Y2070" s="13">
        <f>IF($E2070="","",IF(COUNTIF($E$2:$E2070,$E2070)=1,1,0))</f>
        <v/>
      </c>
      <c r="Z2070" s="13">
        <f>IF($E2070="","",IF(COUNTIF($E$2:$E$5001,$E2070)&gt;1,1,0))</f>
        <v/>
      </c>
    </row>
    <row r="2071">
      <c r="Y2071" s="13">
        <f>IF($E2071="","",IF(COUNTIF($E$2:$E2071,$E2071)=1,1,0))</f>
        <v/>
      </c>
      <c r="Z2071" s="13">
        <f>IF($E2071="","",IF(COUNTIF($E$2:$E$5001,$E2071)&gt;1,1,0))</f>
        <v/>
      </c>
    </row>
    <row r="2072">
      <c r="Y2072" s="13">
        <f>IF($E2072="","",IF(COUNTIF($E$2:$E2072,$E2072)=1,1,0))</f>
        <v/>
      </c>
      <c r="Z2072" s="13">
        <f>IF($E2072="","",IF(COUNTIF($E$2:$E$5001,$E2072)&gt;1,1,0))</f>
        <v/>
      </c>
    </row>
    <row r="2073">
      <c r="Y2073" s="13">
        <f>IF($E2073="","",IF(COUNTIF($E$2:$E2073,$E2073)=1,1,0))</f>
        <v/>
      </c>
      <c r="Z2073" s="13">
        <f>IF($E2073="","",IF(COUNTIF($E$2:$E$5001,$E2073)&gt;1,1,0))</f>
        <v/>
      </c>
    </row>
    <row r="2074">
      <c r="Y2074" s="13">
        <f>IF($E2074="","",IF(COUNTIF($E$2:$E2074,$E2074)=1,1,0))</f>
        <v/>
      </c>
      <c r="Z2074" s="13">
        <f>IF($E2074="","",IF(COUNTIF($E$2:$E$5001,$E2074)&gt;1,1,0))</f>
        <v/>
      </c>
    </row>
    <row r="2075">
      <c r="Y2075" s="13">
        <f>IF($E2075="","",IF(COUNTIF($E$2:$E2075,$E2075)=1,1,0))</f>
        <v/>
      </c>
      <c r="Z2075" s="13">
        <f>IF($E2075="","",IF(COUNTIF($E$2:$E$5001,$E2075)&gt;1,1,0))</f>
        <v/>
      </c>
    </row>
    <row r="2076">
      <c r="Y2076" s="13">
        <f>IF($E2076="","",IF(COUNTIF($E$2:$E2076,$E2076)=1,1,0))</f>
        <v/>
      </c>
      <c r="Z2076" s="13">
        <f>IF($E2076="","",IF(COUNTIF($E$2:$E$5001,$E2076)&gt;1,1,0))</f>
        <v/>
      </c>
    </row>
    <row r="2077">
      <c r="Y2077" s="13">
        <f>IF($E2077="","",IF(COUNTIF($E$2:$E2077,$E2077)=1,1,0))</f>
        <v/>
      </c>
      <c r="Z2077" s="13">
        <f>IF($E2077="","",IF(COUNTIF($E$2:$E$5001,$E2077)&gt;1,1,0))</f>
        <v/>
      </c>
    </row>
    <row r="2078">
      <c r="Y2078" s="13">
        <f>IF($E2078="","",IF(COUNTIF($E$2:$E2078,$E2078)=1,1,0))</f>
        <v/>
      </c>
      <c r="Z2078" s="13">
        <f>IF($E2078="","",IF(COUNTIF($E$2:$E$5001,$E2078)&gt;1,1,0))</f>
        <v/>
      </c>
    </row>
    <row r="2079">
      <c r="Y2079" s="13">
        <f>IF($E2079="","",IF(COUNTIF($E$2:$E2079,$E2079)=1,1,0))</f>
        <v/>
      </c>
      <c r="Z2079" s="13">
        <f>IF($E2079="","",IF(COUNTIF($E$2:$E$5001,$E2079)&gt;1,1,0))</f>
        <v/>
      </c>
    </row>
    <row r="2080">
      <c r="Y2080" s="13">
        <f>IF($E2080="","",IF(COUNTIF($E$2:$E2080,$E2080)=1,1,0))</f>
        <v/>
      </c>
      <c r="Z2080" s="13">
        <f>IF($E2080="","",IF(COUNTIF($E$2:$E$5001,$E2080)&gt;1,1,0))</f>
        <v/>
      </c>
    </row>
    <row r="2081">
      <c r="Y2081" s="13">
        <f>IF($E2081="","",IF(COUNTIF($E$2:$E2081,$E2081)=1,1,0))</f>
        <v/>
      </c>
      <c r="Z2081" s="13">
        <f>IF($E2081="","",IF(COUNTIF($E$2:$E$5001,$E2081)&gt;1,1,0))</f>
        <v/>
      </c>
    </row>
    <row r="2082">
      <c r="Y2082" s="13">
        <f>IF($E2082="","",IF(COUNTIF($E$2:$E2082,$E2082)=1,1,0))</f>
        <v/>
      </c>
      <c r="Z2082" s="13">
        <f>IF($E2082="","",IF(COUNTIF($E$2:$E$5001,$E2082)&gt;1,1,0))</f>
        <v/>
      </c>
    </row>
    <row r="2083">
      <c r="Y2083" s="13">
        <f>IF($E2083="","",IF(COUNTIF($E$2:$E2083,$E2083)=1,1,0))</f>
        <v/>
      </c>
      <c r="Z2083" s="13">
        <f>IF($E2083="","",IF(COUNTIF($E$2:$E$5001,$E2083)&gt;1,1,0))</f>
        <v/>
      </c>
    </row>
    <row r="2084">
      <c r="Y2084" s="13">
        <f>IF($E2084="","",IF(COUNTIF($E$2:$E2084,$E2084)=1,1,0))</f>
        <v/>
      </c>
      <c r="Z2084" s="13">
        <f>IF($E2084="","",IF(COUNTIF($E$2:$E$5001,$E2084)&gt;1,1,0))</f>
        <v/>
      </c>
    </row>
    <row r="2085">
      <c r="Y2085" s="13">
        <f>IF($E2085="","",IF(COUNTIF($E$2:$E2085,$E2085)=1,1,0))</f>
        <v/>
      </c>
      <c r="Z2085" s="13">
        <f>IF($E2085="","",IF(COUNTIF($E$2:$E$5001,$E2085)&gt;1,1,0))</f>
        <v/>
      </c>
    </row>
    <row r="2086">
      <c r="Y2086" s="13">
        <f>IF($E2086="","",IF(COUNTIF($E$2:$E2086,$E2086)=1,1,0))</f>
        <v/>
      </c>
      <c r="Z2086" s="13">
        <f>IF($E2086="","",IF(COUNTIF($E$2:$E$5001,$E2086)&gt;1,1,0))</f>
        <v/>
      </c>
    </row>
    <row r="2087">
      <c r="Y2087" s="13">
        <f>IF($E2087="","",IF(COUNTIF($E$2:$E2087,$E2087)=1,1,0))</f>
        <v/>
      </c>
      <c r="Z2087" s="13">
        <f>IF($E2087="","",IF(COUNTIF($E$2:$E$5001,$E2087)&gt;1,1,0))</f>
        <v/>
      </c>
    </row>
    <row r="2088">
      <c r="Y2088" s="13">
        <f>IF($E2088="","",IF(COUNTIF($E$2:$E2088,$E2088)=1,1,0))</f>
        <v/>
      </c>
      <c r="Z2088" s="13">
        <f>IF($E2088="","",IF(COUNTIF($E$2:$E$5001,$E2088)&gt;1,1,0))</f>
        <v/>
      </c>
    </row>
    <row r="2089">
      <c r="Y2089" s="13">
        <f>IF($E2089="","",IF(COUNTIF($E$2:$E2089,$E2089)=1,1,0))</f>
        <v/>
      </c>
      <c r="Z2089" s="13">
        <f>IF($E2089="","",IF(COUNTIF($E$2:$E$5001,$E2089)&gt;1,1,0))</f>
        <v/>
      </c>
    </row>
    <row r="2090">
      <c r="Y2090" s="13">
        <f>IF($E2090="","",IF(COUNTIF($E$2:$E2090,$E2090)=1,1,0))</f>
        <v/>
      </c>
      <c r="Z2090" s="13">
        <f>IF($E2090="","",IF(COUNTIF($E$2:$E$5001,$E2090)&gt;1,1,0))</f>
        <v/>
      </c>
    </row>
    <row r="2091">
      <c r="Y2091" s="13">
        <f>IF($E2091="","",IF(COUNTIF($E$2:$E2091,$E2091)=1,1,0))</f>
        <v/>
      </c>
      <c r="Z2091" s="13">
        <f>IF($E2091="","",IF(COUNTIF($E$2:$E$5001,$E2091)&gt;1,1,0))</f>
        <v/>
      </c>
    </row>
    <row r="2092">
      <c r="Y2092" s="13">
        <f>IF($E2092="","",IF(COUNTIF($E$2:$E2092,$E2092)=1,1,0))</f>
        <v/>
      </c>
      <c r="Z2092" s="13">
        <f>IF($E2092="","",IF(COUNTIF($E$2:$E$5001,$E2092)&gt;1,1,0))</f>
        <v/>
      </c>
    </row>
    <row r="2093">
      <c r="Y2093" s="13">
        <f>IF($E2093="","",IF(COUNTIF($E$2:$E2093,$E2093)=1,1,0))</f>
        <v/>
      </c>
      <c r="Z2093" s="13">
        <f>IF($E2093="","",IF(COUNTIF($E$2:$E$5001,$E2093)&gt;1,1,0))</f>
        <v/>
      </c>
    </row>
    <row r="2094">
      <c r="Y2094" s="13">
        <f>IF($E2094="","",IF(COUNTIF($E$2:$E2094,$E2094)=1,1,0))</f>
        <v/>
      </c>
      <c r="Z2094" s="13">
        <f>IF($E2094="","",IF(COUNTIF($E$2:$E$5001,$E2094)&gt;1,1,0))</f>
        <v/>
      </c>
    </row>
    <row r="2095">
      <c r="Y2095" s="13">
        <f>IF($E2095="","",IF(COUNTIF($E$2:$E2095,$E2095)=1,1,0))</f>
        <v/>
      </c>
      <c r="Z2095" s="13">
        <f>IF($E2095="","",IF(COUNTIF($E$2:$E$5001,$E2095)&gt;1,1,0))</f>
        <v/>
      </c>
    </row>
    <row r="2096">
      <c r="Y2096" s="13">
        <f>IF($E2096="","",IF(COUNTIF($E$2:$E2096,$E2096)=1,1,0))</f>
        <v/>
      </c>
      <c r="Z2096" s="13">
        <f>IF($E2096="","",IF(COUNTIF($E$2:$E$5001,$E2096)&gt;1,1,0))</f>
        <v/>
      </c>
    </row>
    <row r="2097">
      <c r="Y2097" s="13">
        <f>IF($E2097="","",IF(COUNTIF($E$2:$E2097,$E2097)=1,1,0))</f>
        <v/>
      </c>
      <c r="Z2097" s="13">
        <f>IF($E2097="","",IF(COUNTIF($E$2:$E$5001,$E2097)&gt;1,1,0))</f>
        <v/>
      </c>
    </row>
    <row r="2098">
      <c r="Y2098" s="13">
        <f>IF($E2098="","",IF(COUNTIF($E$2:$E2098,$E2098)=1,1,0))</f>
        <v/>
      </c>
      <c r="Z2098" s="13">
        <f>IF($E2098="","",IF(COUNTIF($E$2:$E$5001,$E2098)&gt;1,1,0))</f>
        <v/>
      </c>
    </row>
    <row r="2099">
      <c r="Y2099" s="13">
        <f>IF($E2099="","",IF(COUNTIF($E$2:$E2099,$E2099)=1,1,0))</f>
        <v/>
      </c>
      <c r="Z2099" s="13">
        <f>IF($E2099="","",IF(COUNTIF($E$2:$E$5001,$E2099)&gt;1,1,0))</f>
        <v/>
      </c>
    </row>
    <row r="2100">
      <c r="Y2100" s="13">
        <f>IF($E2100="","",IF(COUNTIF($E$2:$E2100,$E2100)=1,1,0))</f>
        <v/>
      </c>
      <c r="Z2100" s="13">
        <f>IF($E2100="","",IF(COUNTIF($E$2:$E$5001,$E2100)&gt;1,1,0))</f>
        <v/>
      </c>
    </row>
    <row r="2101">
      <c r="Y2101" s="13">
        <f>IF($E2101="","",IF(COUNTIF($E$2:$E2101,$E2101)=1,1,0))</f>
        <v/>
      </c>
      <c r="Z2101" s="13">
        <f>IF($E2101="","",IF(COUNTIF($E$2:$E$5001,$E2101)&gt;1,1,0))</f>
        <v/>
      </c>
    </row>
    <row r="2102">
      <c r="Y2102" s="13">
        <f>IF($E2102="","",IF(COUNTIF($E$2:$E2102,$E2102)=1,1,0))</f>
        <v/>
      </c>
      <c r="Z2102" s="13">
        <f>IF($E2102="","",IF(COUNTIF($E$2:$E$5001,$E2102)&gt;1,1,0))</f>
        <v/>
      </c>
    </row>
    <row r="2103">
      <c r="Y2103" s="13">
        <f>IF($E2103="","",IF(COUNTIF($E$2:$E2103,$E2103)=1,1,0))</f>
        <v/>
      </c>
      <c r="Z2103" s="13">
        <f>IF($E2103="","",IF(COUNTIF($E$2:$E$5001,$E2103)&gt;1,1,0))</f>
        <v/>
      </c>
    </row>
    <row r="2104">
      <c r="Y2104" s="13">
        <f>IF($E2104="","",IF(COUNTIF($E$2:$E2104,$E2104)=1,1,0))</f>
        <v/>
      </c>
      <c r="Z2104" s="13">
        <f>IF($E2104="","",IF(COUNTIF($E$2:$E$5001,$E2104)&gt;1,1,0))</f>
        <v/>
      </c>
    </row>
    <row r="2105">
      <c r="Y2105" s="13">
        <f>IF($E2105="","",IF(COUNTIF($E$2:$E2105,$E2105)=1,1,0))</f>
        <v/>
      </c>
      <c r="Z2105" s="13">
        <f>IF($E2105="","",IF(COUNTIF($E$2:$E$5001,$E2105)&gt;1,1,0))</f>
        <v/>
      </c>
    </row>
    <row r="2106">
      <c r="Y2106" s="13">
        <f>IF($E2106="","",IF(COUNTIF($E$2:$E2106,$E2106)=1,1,0))</f>
        <v/>
      </c>
      <c r="Z2106" s="13">
        <f>IF($E2106="","",IF(COUNTIF($E$2:$E$5001,$E2106)&gt;1,1,0))</f>
        <v/>
      </c>
    </row>
    <row r="2107">
      <c r="Y2107" s="13">
        <f>IF($E2107="","",IF(COUNTIF($E$2:$E2107,$E2107)=1,1,0))</f>
        <v/>
      </c>
      <c r="Z2107" s="13">
        <f>IF($E2107="","",IF(COUNTIF($E$2:$E$5001,$E2107)&gt;1,1,0))</f>
        <v/>
      </c>
    </row>
    <row r="2108">
      <c r="Y2108" s="13">
        <f>IF($E2108="","",IF(COUNTIF($E$2:$E2108,$E2108)=1,1,0))</f>
        <v/>
      </c>
      <c r="Z2108" s="13">
        <f>IF($E2108="","",IF(COUNTIF($E$2:$E$5001,$E2108)&gt;1,1,0))</f>
        <v/>
      </c>
    </row>
    <row r="2109">
      <c r="Y2109" s="13">
        <f>IF($E2109="","",IF(COUNTIF($E$2:$E2109,$E2109)=1,1,0))</f>
        <v/>
      </c>
      <c r="Z2109" s="13">
        <f>IF($E2109="","",IF(COUNTIF($E$2:$E$5001,$E2109)&gt;1,1,0))</f>
        <v/>
      </c>
    </row>
    <row r="2110">
      <c r="Y2110" s="13">
        <f>IF($E2110="","",IF(COUNTIF($E$2:$E2110,$E2110)=1,1,0))</f>
        <v/>
      </c>
      <c r="Z2110" s="13">
        <f>IF($E2110="","",IF(COUNTIF($E$2:$E$5001,$E2110)&gt;1,1,0))</f>
        <v/>
      </c>
    </row>
    <row r="2111">
      <c r="Y2111" s="13">
        <f>IF($E2111="","",IF(COUNTIF($E$2:$E2111,$E2111)=1,1,0))</f>
        <v/>
      </c>
      <c r="Z2111" s="13">
        <f>IF($E2111="","",IF(COUNTIF($E$2:$E$5001,$E2111)&gt;1,1,0))</f>
        <v/>
      </c>
    </row>
    <row r="2112">
      <c r="Y2112" s="13">
        <f>IF($E2112="","",IF(COUNTIF($E$2:$E2112,$E2112)=1,1,0))</f>
        <v/>
      </c>
      <c r="Z2112" s="13">
        <f>IF($E2112="","",IF(COUNTIF($E$2:$E$5001,$E2112)&gt;1,1,0))</f>
        <v/>
      </c>
    </row>
    <row r="2113">
      <c r="Y2113" s="13">
        <f>IF($E2113="","",IF(COUNTIF($E$2:$E2113,$E2113)=1,1,0))</f>
        <v/>
      </c>
      <c r="Z2113" s="13">
        <f>IF($E2113="","",IF(COUNTIF($E$2:$E$5001,$E2113)&gt;1,1,0))</f>
        <v/>
      </c>
    </row>
    <row r="2114">
      <c r="Y2114" s="13">
        <f>IF($E2114="","",IF(COUNTIF($E$2:$E2114,$E2114)=1,1,0))</f>
        <v/>
      </c>
      <c r="Z2114" s="13">
        <f>IF($E2114="","",IF(COUNTIF($E$2:$E$5001,$E2114)&gt;1,1,0))</f>
        <v/>
      </c>
    </row>
    <row r="2115">
      <c r="Y2115" s="13">
        <f>IF($E2115="","",IF(COUNTIF($E$2:$E2115,$E2115)=1,1,0))</f>
        <v/>
      </c>
      <c r="Z2115" s="13">
        <f>IF($E2115="","",IF(COUNTIF($E$2:$E$5001,$E2115)&gt;1,1,0))</f>
        <v/>
      </c>
    </row>
    <row r="2116">
      <c r="Y2116" s="13">
        <f>IF($E2116="","",IF(COUNTIF($E$2:$E2116,$E2116)=1,1,0))</f>
        <v/>
      </c>
      <c r="Z2116" s="13">
        <f>IF($E2116="","",IF(COUNTIF($E$2:$E$5001,$E2116)&gt;1,1,0))</f>
        <v/>
      </c>
    </row>
    <row r="2117">
      <c r="Y2117" s="13">
        <f>IF($E2117="","",IF(COUNTIF($E$2:$E2117,$E2117)=1,1,0))</f>
        <v/>
      </c>
      <c r="Z2117" s="13">
        <f>IF($E2117="","",IF(COUNTIF($E$2:$E$5001,$E2117)&gt;1,1,0))</f>
        <v/>
      </c>
    </row>
    <row r="2118">
      <c r="Y2118" s="13">
        <f>IF($E2118="","",IF(COUNTIF($E$2:$E2118,$E2118)=1,1,0))</f>
        <v/>
      </c>
      <c r="Z2118" s="13">
        <f>IF($E2118="","",IF(COUNTIF($E$2:$E$5001,$E2118)&gt;1,1,0))</f>
        <v/>
      </c>
    </row>
    <row r="2119">
      <c r="Y2119" s="13">
        <f>IF($E2119="","",IF(COUNTIF($E$2:$E2119,$E2119)=1,1,0))</f>
        <v/>
      </c>
      <c r="Z2119" s="13">
        <f>IF($E2119="","",IF(COUNTIF($E$2:$E$5001,$E2119)&gt;1,1,0))</f>
        <v/>
      </c>
    </row>
    <row r="2120">
      <c r="Y2120" s="13">
        <f>IF($E2120="","",IF(COUNTIF($E$2:$E2120,$E2120)=1,1,0))</f>
        <v/>
      </c>
      <c r="Z2120" s="13">
        <f>IF($E2120="","",IF(COUNTIF($E$2:$E$5001,$E2120)&gt;1,1,0))</f>
        <v/>
      </c>
    </row>
    <row r="2121">
      <c r="Y2121" s="13">
        <f>IF($E2121="","",IF(COUNTIF($E$2:$E2121,$E2121)=1,1,0))</f>
        <v/>
      </c>
      <c r="Z2121" s="13">
        <f>IF($E2121="","",IF(COUNTIF($E$2:$E$5001,$E2121)&gt;1,1,0))</f>
        <v/>
      </c>
    </row>
    <row r="2122">
      <c r="Y2122" s="13">
        <f>IF($E2122="","",IF(COUNTIF($E$2:$E2122,$E2122)=1,1,0))</f>
        <v/>
      </c>
      <c r="Z2122" s="13">
        <f>IF($E2122="","",IF(COUNTIF($E$2:$E$5001,$E2122)&gt;1,1,0))</f>
        <v/>
      </c>
    </row>
    <row r="2123">
      <c r="Y2123" s="13">
        <f>IF($E2123="","",IF(COUNTIF($E$2:$E2123,$E2123)=1,1,0))</f>
        <v/>
      </c>
      <c r="Z2123" s="13">
        <f>IF($E2123="","",IF(COUNTIF($E$2:$E$5001,$E2123)&gt;1,1,0))</f>
        <v/>
      </c>
    </row>
    <row r="2124">
      <c r="Y2124" s="13">
        <f>IF($E2124="","",IF(COUNTIF($E$2:$E2124,$E2124)=1,1,0))</f>
        <v/>
      </c>
      <c r="Z2124" s="13">
        <f>IF($E2124="","",IF(COUNTIF($E$2:$E$5001,$E2124)&gt;1,1,0))</f>
        <v/>
      </c>
    </row>
    <row r="2125">
      <c r="Y2125" s="13">
        <f>IF($E2125="","",IF(COUNTIF($E$2:$E2125,$E2125)=1,1,0))</f>
        <v/>
      </c>
      <c r="Z2125" s="13">
        <f>IF($E2125="","",IF(COUNTIF($E$2:$E$5001,$E2125)&gt;1,1,0))</f>
        <v/>
      </c>
    </row>
    <row r="2126">
      <c r="Y2126" s="13">
        <f>IF($E2126="","",IF(COUNTIF($E$2:$E2126,$E2126)=1,1,0))</f>
        <v/>
      </c>
      <c r="Z2126" s="13">
        <f>IF($E2126="","",IF(COUNTIF($E$2:$E$5001,$E2126)&gt;1,1,0))</f>
        <v/>
      </c>
    </row>
    <row r="2127">
      <c r="Y2127" s="13">
        <f>IF($E2127="","",IF(COUNTIF($E$2:$E2127,$E2127)=1,1,0))</f>
        <v/>
      </c>
      <c r="Z2127" s="13">
        <f>IF($E2127="","",IF(COUNTIF($E$2:$E$5001,$E2127)&gt;1,1,0))</f>
        <v/>
      </c>
    </row>
    <row r="2128">
      <c r="Y2128" s="13">
        <f>IF($E2128="","",IF(COUNTIF($E$2:$E2128,$E2128)=1,1,0))</f>
        <v/>
      </c>
      <c r="Z2128" s="13">
        <f>IF($E2128="","",IF(COUNTIF($E$2:$E$5001,$E2128)&gt;1,1,0))</f>
        <v/>
      </c>
    </row>
    <row r="2129">
      <c r="Y2129" s="13">
        <f>IF($E2129="","",IF(COUNTIF($E$2:$E2129,$E2129)=1,1,0))</f>
        <v/>
      </c>
      <c r="Z2129" s="13">
        <f>IF($E2129="","",IF(COUNTIF($E$2:$E$5001,$E2129)&gt;1,1,0))</f>
        <v/>
      </c>
    </row>
    <row r="2130">
      <c r="Y2130" s="13">
        <f>IF($E2130="","",IF(COUNTIF($E$2:$E2130,$E2130)=1,1,0))</f>
        <v/>
      </c>
      <c r="Z2130" s="13">
        <f>IF($E2130="","",IF(COUNTIF($E$2:$E$5001,$E2130)&gt;1,1,0))</f>
        <v/>
      </c>
    </row>
    <row r="2131">
      <c r="Y2131" s="13">
        <f>IF($E2131="","",IF(COUNTIF($E$2:$E2131,$E2131)=1,1,0))</f>
        <v/>
      </c>
      <c r="Z2131" s="13">
        <f>IF($E2131="","",IF(COUNTIF($E$2:$E$5001,$E2131)&gt;1,1,0))</f>
        <v/>
      </c>
    </row>
    <row r="2132">
      <c r="Y2132" s="13">
        <f>IF($E2132="","",IF(COUNTIF($E$2:$E2132,$E2132)=1,1,0))</f>
        <v/>
      </c>
      <c r="Z2132" s="13">
        <f>IF($E2132="","",IF(COUNTIF($E$2:$E$5001,$E2132)&gt;1,1,0))</f>
        <v/>
      </c>
    </row>
    <row r="2133">
      <c r="Y2133" s="13">
        <f>IF($E2133="","",IF(COUNTIF($E$2:$E2133,$E2133)=1,1,0))</f>
        <v/>
      </c>
      <c r="Z2133" s="13">
        <f>IF($E2133="","",IF(COUNTIF($E$2:$E$5001,$E2133)&gt;1,1,0))</f>
        <v/>
      </c>
    </row>
    <row r="2134">
      <c r="Y2134" s="13">
        <f>IF($E2134="","",IF(COUNTIF($E$2:$E2134,$E2134)=1,1,0))</f>
        <v/>
      </c>
      <c r="Z2134" s="13">
        <f>IF($E2134="","",IF(COUNTIF($E$2:$E$5001,$E2134)&gt;1,1,0))</f>
        <v/>
      </c>
    </row>
    <row r="2135">
      <c r="Y2135" s="13">
        <f>IF($E2135="","",IF(COUNTIF($E$2:$E2135,$E2135)=1,1,0))</f>
        <v/>
      </c>
      <c r="Z2135" s="13">
        <f>IF($E2135="","",IF(COUNTIF($E$2:$E$5001,$E2135)&gt;1,1,0))</f>
        <v/>
      </c>
    </row>
    <row r="2136">
      <c r="Y2136" s="13">
        <f>IF($E2136="","",IF(COUNTIF($E$2:$E2136,$E2136)=1,1,0))</f>
        <v/>
      </c>
      <c r="Z2136" s="13">
        <f>IF($E2136="","",IF(COUNTIF($E$2:$E$5001,$E2136)&gt;1,1,0))</f>
        <v/>
      </c>
    </row>
    <row r="2137">
      <c r="Y2137" s="13">
        <f>IF($E2137="","",IF(COUNTIF($E$2:$E2137,$E2137)=1,1,0))</f>
        <v/>
      </c>
      <c r="Z2137" s="13">
        <f>IF($E2137="","",IF(COUNTIF($E$2:$E$5001,$E2137)&gt;1,1,0))</f>
        <v/>
      </c>
    </row>
    <row r="2138">
      <c r="Y2138" s="13">
        <f>IF($E2138="","",IF(COUNTIF($E$2:$E2138,$E2138)=1,1,0))</f>
        <v/>
      </c>
      <c r="Z2138" s="13">
        <f>IF($E2138="","",IF(COUNTIF($E$2:$E$5001,$E2138)&gt;1,1,0))</f>
        <v/>
      </c>
    </row>
    <row r="2139">
      <c r="Y2139" s="13">
        <f>IF($E2139="","",IF(COUNTIF($E$2:$E2139,$E2139)=1,1,0))</f>
        <v/>
      </c>
      <c r="Z2139" s="13">
        <f>IF($E2139="","",IF(COUNTIF($E$2:$E$5001,$E2139)&gt;1,1,0))</f>
        <v/>
      </c>
    </row>
    <row r="2140">
      <c r="Y2140" s="13">
        <f>IF($E2140="","",IF(COUNTIF($E$2:$E2140,$E2140)=1,1,0))</f>
        <v/>
      </c>
      <c r="Z2140" s="13">
        <f>IF($E2140="","",IF(COUNTIF($E$2:$E$5001,$E2140)&gt;1,1,0))</f>
        <v/>
      </c>
    </row>
    <row r="2141">
      <c r="Y2141" s="13">
        <f>IF($E2141="","",IF(COUNTIF($E$2:$E2141,$E2141)=1,1,0))</f>
        <v/>
      </c>
      <c r="Z2141" s="13">
        <f>IF($E2141="","",IF(COUNTIF($E$2:$E$5001,$E2141)&gt;1,1,0))</f>
        <v/>
      </c>
    </row>
    <row r="2142">
      <c r="Y2142" s="13">
        <f>IF($E2142="","",IF(COUNTIF($E$2:$E2142,$E2142)=1,1,0))</f>
        <v/>
      </c>
      <c r="Z2142" s="13">
        <f>IF($E2142="","",IF(COUNTIF($E$2:$E$5001,$E2142)&gt;1,1,0))</f>
        <v/>
      </c>
    </row>
    <row r="2143">
      <c r="Y2143" s="13">
        <f>IF($E2143="","",IF(COUNTIF($E$2:$E2143,$E2143)=1,1,0))</f>
        <v/>
      </c>
      <c r="Z2143" s="13">
        <f>IF($E2143="","",IF(COUNTIF($E$2:$E$5001,$E2143)&gt;1,1,0))</f>
        <v/>
      </c>
    </row>
    <row r="2144">
      <c r="Y2144" s="13">
        <f>IF($E2144="","",IF(COUNTIF($E$2:$E2144,$E2144)=1,1,0))</f>
        <v/>
      </c>
      <c r="Z2144" s="13">
        <f>IF($E2144="","",IF(COUNTIF($E$2:$E$5001,$E2144)&gt;1,1,0))</f>
        <v/>
      </c>
    </row>
    <row r="2145">
      <c r="Y2145" s="13">
        <f>IF($E2145="","",IF(COUNTIF($E$2:$E2145,$E2145)=1,1,0))</f>
        <v/>
      </c>
      <c r="Z2145" s="13">
        <f>IF($E2145="","",IF(COUNTIF($E$2:$E$5001,$E2145)&gt;1,1,0))</f>
        <v/>
      </c>
    </row>
    <row r="2146">
      <c r="Y2146" s="13">
        <f>IF($E2146="","",IF(COUNTIF($E$2:$E2146,$E2146)=1,1,0))</f>
        <v/>
      </c>
      <c r="Z2146" s="13">
        <f>IF($E2146="","",IF(COUNTIF($E$2:$E$5001,$E2146)&gt;1,1,0))</f>
        <v/>
      </c>
    </row>
    <row r="2147">
      <c r="Y2147" s="13">
        <f>IF($E2147="","",IF(COUNTIF($E$2:$E2147,$E2147)=1,1,0))</f>
        <v/>
      </c>
      <c r="Z2147" s="13">
        <f>IF($E2147="","",IF(COUNTIF($E$2:$E$5001,$E2147)&gt;1,1,0))</f>
        <v/>
      </c>
    </row>
    <row r="2148">
      <c r="Y2148" s="13">
        <f>IF($E2148="","",IF(COUNTIF($E$2:$E2148,$E2148)=1,1,0))</f>
        <v/>
      </c>
      <c r="Z2148" s="13">
        <f>IF($E2148="","",IF(COUNTIF($E$2:$E$5001,$E2148)&gt;1,1,0))</f>
        <v/>
      </c>
    </row>
    <row r="2149">
      <c r="Y2149" s="13">
        <f>IF($E2149="","",IF(COUNTIF($E$2:$E2149,$E2149)=1,1,0))</f>
        <v/>
      </c>
      <c r="Z2149" s="13">
        <f>IF($E2149="","",IF(COUNTIF($E$2:$E$5001,$E2149)&gt;1,1,0))</f>
        <v/>
      </c>
    </row>
    <row r="2150">
      <c r="Y2150" s="13">
        <f>IF($E2150="","",IF(COUNTIF($E$2:$E2150,$E2150)=1,1,0))</f>
        <v/>
      </c>
      <c r="Z2150" s="13">
        <f>IF($E2150="","",IF(COUNTIF($E$2:$E$5001,$E2150)&gt;1,1,0))</f>
        <v/>
      </c>
    </row>
    <row r="2151">
      <c r="Y2151" s="13">
        <f>IF($E2151="","",IF(COUNTIF($E$2:$E2151,$E2151)=1,1,0))</f>
        <v/>
      </c>
      <c r="Z2151" s="13">
        <f>IF($E2151="","",IF(COUNTIF($E$2:$E$5001,$E2151)&gt;1,1,0))</f>
        <v/>
      </c>
    </row>
    <row r="2152">
      <c r="Y2152" s="13">
        <f>IF($E2152="","",IF(COUNTIF($E$2:$E2152,$E2152)=1,1,0))</f>
        <v/>
      </c>
      <c r="Z2152" s="13">
        <f>IF($E2152="","",IF(COUNTIF($E$2:$E$5001,$E2152)&gt;1,1,0))</f>
        <v/>
      </c>
    </row>
    <row r="2153">
      <c r="Y2153" s="13">
        <f>IF($E2153="","",IF(COUNTIF($E$2:$E2153,$E2153)=1,1,0))</f>
        <v/>
      </c>
      <c r="Z2153" s="13">
        <f>IF($E2153="","",IF(COUNTIF($E$2:$E$5001,$E2153)&gt;1,1,0))</f>
        <v/>
      </c>
    </row>
    <row r="2154">
      <c r="Y2154" s="13">
        <f>IF($E2154="","",IF(COUNTIF($E$2:$E2154,$E2154)=1,1,0))</f>
        <v/>
      </c>
      <c r="Z2154" s="13">
        <f>IF($E2154="","",IF(COUNTIF($E$2:$E$5001,$E2154)&gt;1,1,0))</f>
        <v/>
      </c>
    </row>
    <row r="2155">
      <c r="Y2155" s="13">
        <f>IF($E2155="","",IF(COUNTIF($E$2:$E2155,$E2155)=1,1,0))</f>
        <v/>
      </c>
      <c r="Z2155" s="13">
        <f>IF($E2155="","",IF(COUNTIF($E$2:$E$5001,$E2155)&gt;1,1,0))</f>
        <v/>
      </c>
    </row>
    <row r="2156">
      <c r="Y2156" s="13">
        <f>IF($E2156="","",IF(COUNTIF($E$2:$E2156,$E2156)=1,1,0))</f>
        <v/>
      </c>
      <c r="Z2156" s="13">
        <f>IF($E2156="","",IF(COUNTIF($E$2:$E$5001,$E2156)&gt;1,1,0))</f>
        <v/>
      </c>
    </row>
    <row r="2157">
      <c r="Y2157" s="13">
        <f>IF($E2157="","",IF(COUNTIF($E$2:$E2157,$E2157)=1,1,0))</f>
        <v/>
      </c>
      <c r="Z2157" s="13">
        <f>IF($E2157="","",IF(COUNTIF($E$2:$E$5001,$E2157)&gt;1,1,0))</f>
        <v/>
      </c>
    </row>
    <row r="2158">
      <c r="Y2158" s="13">
        <f>IF($E2158="","",IF(COUNTIF($E$2:$E2158,$E2158)=1,1,0))</f>
        <v/>
      </c>
      <c r="Z2158" s="13">
        <f>IF($E2158="","",IF(COUNTIF($E$2:$E$5001,$E2158)&gt;1,1,0))</f>
        <v/>
      </c>
    </row>
    <row r="2159">
      <c r="Y2159" s="13">
        <f>IF($E2159="","",IF(COUNTIF($E$2:$E2159,$E2159)=1,1,0))</f>
        <v/>
      </c>
      <c r="Z2159" s="13">
        <f>IF($E2159="","",IF(COUNTIF($E$2:$E$5001,$E2159)&gt;1,1,0))</f>
        <v/>
      </c>
    </row>
    <row r="2160">
      <c r="Y2160" s="13">
        <f>IF($E2160="","",IF(COUNTIF($E$2:$E2160,$E2160)=1,1,0))</f>
        <v/>
      </c>
      <c r="Z2160" s="13">
        <f>IF($E2160="","",IF(COUNTIF($E$2:$E$5001,$E2160)&gt;1,1,0))</f>
        <v/>
      </c>
    </row>
    <row r="2161">
      <c r="Y2161" s="13">
        <f>IF($E2161="","",IF(COUNTIF($E$2:$E2161,$E2161)=1,1,0))</f>
        <v/>
      </c>
      <c r="Z2161" s="13">
        <f>IF($E2161="","",IF(COUNTIF($E$2:$E$5001,$E2161)&gt;1,1,0))</f>
        <v/>
      </c>
    </row>
    <row r="2162">
      <c r="Y2162" s="13">
        <f>IF($E2162="","",IF(COUNTIF($E$2:$E2162,$E2162)=1,1,0))</f>
        <v/>
      </c>
      <c r="Z2162" s="13">
        <f>IF($E2162="","",IF(COUNTIF($E$2:$E$5001,$E2162)&gt;1,1,0))</f>
        <v/>
      </c>
    </row>
    <row r="2163">
      <c r="Y2163" s="13">
        <f>IF($E2163="","",IF(COUNTIF($E$2:$E2163,$E2163)=1,1,0))</f>
        <v/>
      </c>
      <c r="Z2163" s="13">
        <f>IF($E2163="","",IF(COUNTIF($E$2:$E$5001,$E2163)&gt;1,1,0))</f>
        <v/>
      </c>
    </row>
    <row r="2164">
      <c r="Y2164" s="13">
        <f>IF($E2164="","",IF(COUNTIF($E$2:$E2164,$E2164)=1,1,0))</f>
        <v/>
      </c>
      <c r="Z2164" s="13">
        <f>IF($E2164="","",IF(COUNTIF($E$2:$E$5001,$E2164)&gt;1,1,0))</f>
        <v/>
      </c>
    </row>
    <row r="2165">
      <c r="Y2165" s="13">
        <f>IF($E2165="","",IF(COUNTIF($E$2:$E2165,$E2165)=1,1,0))</f>
        <v/>
      </c>
      <c r="Z2165" s="13">
        <f>IF($E2165="","",IF(COUNTIF($E$2:$E$5001,$E2165)&gt;1,1,0))</f>
        <v/>
      </c>
    </row>
    <row r="2166">
      <c r="Y2166" s="13">
        <f>IF($E2166="","",IF(COUNTIF($E$2:$E2166,$E2166)=1,1,0))</f>
        <v/>
      </c>
      <c r="Z2166" s="13">
        <f>IF($E2166="","",IF(COUNTIF($E$2:$E$5001,$E2166)&gt;1,1,0))</f>
        <v/>
      </c>
    </row>
    <row r="2167">
      <c r="Y2167" s="13">
        <f>IF($E2167="","",IF(COUNTIF($E$2:$E2167,$E2167)=1,1,0))</f>
        <v/>
      </c>
      <c r="Z2167" s="13">
        <f>IF($E2167="","",IF(COUNTIF($E$2:$E$5001,$E2167)&gt;1,1,0))</f>
        <v/>
      </c>
    </row>
    <row r="2168">
      <c r="Y2168" s="13">
        <f>IF($E2168="","",IF(COUNTIF($E$2:$E2168,$E2168)=1,1,0))</f>
        <v/>
      </c>
      <c r="Z2168" s="13">
        <f>IF($E2168="","",IF(COUNTIF($E$2:$E$5001,$E2168)&gt;1,1,0))</f>
        <v/>
      </c>
    </row>
    <row r="2169">
      <c r="Y2169" s="13">
        <f>IF($E2169="","",IF(COUNTIF($E$2:$E2169,$E2169)=1,1,0))</f>
        <v/>
      </c>
      <c r="Z2169" s="13">
        <f>IF($E2169="","",IF(COUNTIF($E$2:$E$5001,$E2169)&gt;1,1,0))</f>
        <v/>
      </c>
    </row>
    <row r="2170">
      <c r="Y2170" s="13">
        <f>IF($E2170="","",IF(COUNTIF($E$2:$E2170,$E2170)=1,1,0))</f>
        <v/>
      </c>
      <c r="Z2170" s="13">
        <f>IF($E2170="","",IF(COUNTIF($E$2:$E$5001,$E2170)&gt;1,1,0))</f>
        <v/>
      </c>
    </row>
    <row r="2171">
      <c r="Y2171" s="13">
        <f>IF($E2171="","",IF(COUNTIF($E$2:$E2171,$E2171)=1,1,0))</f>
        <v/>
      </c>
      <c r="Z2171" s="13">
        <f>IF($E2171="","",IF(COUNTIF($E$2:$E$5001,$E2171)&gt;1,1,0))</f>
        <v/>
      </c>
    </row>
    <row r="2172">
      <c r="Y2172" s="13">
        <f>IF($E2172="","",IF(COUNTIF($E$2:$E2172,$E2172)=1,1,0))</f>
        <v/>
      </c>
      <c r="Z2172" s="13">
        <f>IF($E2172="","",IF(COUNTIF($E$2:$E$5001,$E2172)&gt;1,1,0))</f>
        <v/>
      </c>
    </row>
    <row r="2173">
      <c r="Y2173" s="13">
        <f>IF($E2173="","",IF(COUNTIF($E$2:$E2173,$E2173)=1,1,0))</f>
        <v/>
      </c>
      <c r="Z2173" s="13">
        <f>IF($E2173="","",IF(COUNTIF($E$2:$E$5001,$E2173)&gt;1,1,0))</f>
        <v/>
      </c>
    </row>
    <row r="2174">
      <c r="Y2174" s="13">
        <f>IF($E2174="","",IF(COUNTIF($E$2:$E2174,$E2174)=1,1,0))</f>
        <v/>
      </c>
      <c r="Z2174" s="13">
        <f>IF($E2174="","",IF(COUNTIF($E$2:$E$5001,$E2174)&gt;1,1,0))</f>
        <v/>
      </c>
    </row>
    <row r="2175">
      <c r="Y2175" s="13">
        <f>IF($E2175="","",IF(COUNTIF($E$2:$E2175,$E2175)=1,1,0))</f>
        <v/>
      </c>
      <c r="Z2175" s="13">
        <f>IF($E2175="","",IF(COUNTIF($E$2:$E$5001,$E2175)&gt;1,1,0))</f>
        <v/>
      </c>
    </row>
    <row r="2176">
      <c r="Y2176" s="13">
        <f>IF($E2176="","",IF(COUNTIF($E$2:$E2176,$E2176)=1,1,0))</f>
        <v/>
      </c>
      <c r="Z2176" s="13">
        <f>IF($E2176="","",IF(COUNTIF($E$2:$E$5001,$E2176)&gt;1,1,0))</f>
        <v/>
      </c>
    </row>
    <row r="2177">
      <c r="Y2177" s="13">
        <f>IF($E2177="","",IF(COUNTIF($E$2:$E2177,$E2177)=1,1,0))</f>
        <v/>
      </c>
      <c r="Z2177" s="13">
        <f>IF($E2177="","",IF(COUNTIF($E$2:$E$5001,$E2177)&gt;1,1,0))</f>
        <v/>
      </c>
    </row>
    <row r="2178">
      <c r="Y2178" s="13">
        <f>IF($E2178="","",IF(COUNTIF($E$2:$E2178,$E2178)=1,1,0))</f>
        <v/>
      </c>
      <c r="Z2178" s="13">
        <f>IF($E2178="","",IF(COUNTIF($E$2:$E$5001,$E2178)&gt;1,1,0))</f>
        <v/>
      </c>
    </row>
    <row r="2179">
      <c r="Y2179" s="13">
        <f>IF($E2179="","",IF(COUNTIF($E$2:$E2179,$E2179)=1,1,0))</f>
        <v/>
      </c>
      <c r="Z2179" s="13">
        <f>IF($E2179="","",IF(COUNTIF($E$2:$E$5001,$E2179)&gt;1,1,0))</f>
        <v/>
      </c>
    </row>
    <row r="2180">
      <c r="Y2180" s="13">
        <f>IF($E2180="","",IF(COUNTIF($E$2:$E2180,$E2180)=1,1,0))</f>
        <v/>
      </c>
      <c r="Z2180" s="13">
        <f>IF($E2180="","",IF(COUNTIF($E$2:$E$5001,$E2180)&gt;1,1,0))</f>
        <v/>
      </c>
    </row>
    <row r="2181">
      <c r="Y2181" s="13">
        <f>IF($E2181="","",IF(COUNTIF($E$2:$E2181,$E2181)=1,1,0))</f>
        <v/>
      </c>
      <c r="Z2181" s="13">
        <f>IF($E2181="","",IF(COUNTIF($E$2:$E$5001,$E2181)&gt;1,1,0))</f>
        <v/>
      </c>
    </row>
    <row r="2182">
      <c r="Y2182" s="13">
        <f>IF($E2182="","",IF(COUNTIF($E$2:$E2182,$E2182)=1,1,0))</f>
        <v/>
      </c>
      <c r="Z2182" s="13">
        <f>IF($E2182="","",IF(COUNTIF($E$2:$E$5001,$E2182)&gt;1,1,0))</f>
        <v/>
      </c>
    </row>
    <row r="2183">
      <c r="Y2183" s="13">
        <f>IF($E2183="","",IF(COUNTIF($E$2:$E2183,$E2183)=1,1,0))</f>
        <v/>
      </c>
      <c r="Z2183" s="13">
        <f>IF($E2183="","",IF(COUNTIF($E$2:$E$5001,$E2183)&gt;1,1,0))</f>
        <v/>
      </c>
    </row>
    <row r="2184">
      <c r="Y2184" s="13">
        <f>IF($E2184="","",IF(COUNTIF($E$2:$E2184,$E2184)=1,1,0))</f>
        <v/>
      </c>
      <c r="Z2184" s="13">
        <f>IF($E2184="","",IF(COUNTIF($E$2:$E$5001,$E2184)&gt;1,1,0))</f>
        <v/>
      </c>
    </row>
    <row r="2185">
      <c r="Y2185" s="13">
        <f>IF($E2185="","",IF(COUNTIF($E$2:$E2185,$E2185)=1,1,0))</f>
        <v/>
      </c>
      <c r="Z2185" s="13">
        <f>IF($E2185="","",IF(COUNTIF($E$2:$E$5001,$E2185)&gt;1,1,0))</f>
        <v/>
      </c>
    </row>
    <row r="2186">
      <c r="Y2186" s="13">
        <f>IF($E2186="","",IF(COUNTIF($E$2:$E2186,$E2186)=1,1,0))</f>
        <v/>
      </c>
      <c r="Z2186" s="13">
        <f>IF($E2186="","",IF(COUNTIF($E$2:$E$5001,$E2186)&gt;1,1,0))</f>
        <v/>
      </c>
    </row>
    <row r="2187">
      <c r="Y2187" s="13">
        <f>IF($E2187="","",IF(COUNTIF($E$2:$E2187,$E2187)=1,1,0))</f>
        <v/>
      </c>
      <c r="Z2187" s="13">
        <f>IF($E2187="","",IF(COUNTIF($E$2:$E$5001,$E2187)&gt;1,1,0))</f>
        <v/>
      </c>
    </row>
    <row r="2188">
      <c r="Y2188" s="13">
        <f>IF($E2188="","",IF(COUNTIF($E$2:$E2188,$E2188)=1,1,0))</f>
        <v/>
      </c>
      <c r="Z2188" s="13">
        <f>IF($E2188="","",IF(COUNTIF($E$2:$E$5001,$E2188)&gt;1,1,0))</f>
        <v/>
      </c>
    </row>
    <row r="2189">
      <c r="Y2189" s="13">
        <f>IF($E2189="","",IF(COUNTIF($E$2:$E2189,$E2189)=1,1,0))</f>
        <v/>
      </c>
      <c r="Z2189" s="13">
        <f>IF($E2189="","",IF(COUNTIF($E$2:$E$5001,$E2189)&gt;1,1,0))</f>
        <v/>
      </c>
    </row>
    <row r="2190">
      <c r="Y2190" s="13">
        <f>IF($E2190="","",IF(COUNTIF($E$2:$E2190,$E2190)=1,1,0))</f>
        <v/>
      </c>
      <c r="Z2190" s="13">
        <f>IF($E2190="","",IF(COUNTIF($E$2:$E$5001,$E2190)&gt;1,1,0))</f>
        <v/>
      </c>
    </row>
    <row r="2191">
      <c r="Y2191" s="13">
        <f>IF($E2191="","",IF(COUNTIF($E$2:$E2191,$E2191)=1,1,0))</f>
        <v/>
      </c>
      <c r="Z2191" s="13">
        <f>IF($E2191="","",IF(COUNTIF($E$2:$E$5001,$E2191)&gt;1,1,0))</f>
        <v/>
      </c>
    </row>
    <row r="2192">
      <c r="Y2192" s="13">
        <f>IF($E2192="","",IF(COUNTIF($E$2:$E2192,$E2192)=1,1,0))</f>
        <v/>
      </c>
      <c r="Z2192" s="13">
        <f>IF($E2192="","",IF(COUNTIF($E$2:$E$5001,$E2192)&gt;1,1,0))</f>
        <v/>
      </c>
    </row>
    <row r="2193">
      <c r="Y2193" s="13">
        <f>IF($E2193="","",IF(COUNTIF($E$2:$E2193,$E2193)=1,1,0))</f>
        <v/>
      </c>
      <c r="Z2193" s="13">
        <f>IF($E2193="","",IF(COUNTIF($E$2:$E$5001,$E2193)&gt;1,1,0))</f>
        <v/>
      </c>
    </row>
    <row r="2194">
      <c r="Y2194" s="13">
        <f>IF($E2194="","",IF(COUNTIF($E$2:$E2194,$E2194)=1,1,0))</f>
        <v/>
      </c>
      <c r="Z2194" s="13">
        <f>IF($E2194="","",IF(COUNTIF($E$2:$E$5001,$E2194)&gt;1,1,0))</f>
        <v/>
      </c>
    </row>
    <row r="2195">
      <c r="Y2195" s="13">
        <f>IF($E2195="","",IF(COUNTIF($E$2:$E2195,$E2195)=1,1,0))</f>
        <v/>
      </c>
      <c r="Z2195" s="13">
        <f>IF($E2195="","",IF(COUNTIF($E$2:$E$5001,$E2195)&gt;1,1,0))</f>
        <v/>
      </c>
    </row>
    <row r="2196">
      <c r="Y2196" s="13">
        <f>IF($E2196="","",IF(COUNTIF($E$2:$E2196,$E2196)=1,1,0))</f>
        <v/>
      </c>
      <c r="Z2196" s="13">
        <f>IF($E2196="","",IF(COUNTIF($E$2:$E$5001,$E2196)&gt;1,1,0))</f>
        <v/>
      </c>
    </row>
    <row r="2197">
      <c r="Y2197" s="13">
        <f>IF($E2197="","",IF(COUNTIF($E$2:$E2197,$E2197)=1,1,0))</f>
        <v/>
      </c>
      <c r="Z2197" s="13">
        <f>IF($E2197="","",IF(COUNTIF($E$2:$E$5001,$E2197)&gt;1,1,0))</f>
        <v/>
      </c>
    </row>
    <row r="2198">
      <c r="Y2198" s="13">
        <f>IF($E2198="","",IF(COUNTIF($E$2:$E2198,$E2198)=1,1,0))</f>
        <v/>
      </c>
      <c r="Z2198" s="13">
        <f>IF($E2198="","",IF(COUNTIF($E$2:$E$5001,$E2198)&gt;1,1,0))</f>
        <v/>
      </c>
    </row>
    <row r="2199">
      <c r="Y2199" s="13">
        <f>IF($E2199="","",IF(COUNTIF($E$2:$E2199,$E2199)=1,1,0))</f>
        <v/>
      </c>
      <c r="Z2199" s="13">
        <f>IF($E2199="","",IF(COUNTIF($E$2:$E$5001,$E2199)&gt;1,1,0))</f>
        <v/>
      </c>
    </row>
    <row r="2200">
      <c r="Y2200" s="13">
        <f>IF($E2200="","",IF(COUNTIF($E$2:$E2200,$E2200)=1,1,0))</f>
        <v/>
      </c>
      <c r="Z2200" s="13">
        <f>IF($E2200="","",IF(COUNTIF($E$2:$E$5001,$E2200)&gt;1,1,0))</f>
        <v/>
      </c>
    </row>
    <row r="2201">
      <c r="Y2201" s="13">
        <f>IF($E2201="","",IF(COUNTIF($E$2:$E2201,$E2201)=1,1,0))</f>
        <v/>
      </c>
      <c r="Z2201" s="13">
        <f>IF($E2201="","",IF(COUNTIF($E$2:$E$5001,$E2201)&gt;1,1,0))</f>
        <v/>
      </c>
    </row>
    <row r="2202">
      <c r="Y2202" s="13">
        <f>IF($E2202="","",IF(COUNTIF($E$2:$E2202,$E2202)=1,1,0))</f>
        <v/>
      </c>
      <c r="Z2202" s="13">
        <f>IF($E2202="","",IF(COUNTIF($E$2:$E$5001,$E2202)&gt;1,1,0))</f>
        <v/>
      </c>
    </row>
    <row r="2203">
      <c r="Y2203" s="13">
        <f>IF($E2203="","",IF(COUNTIF($E$2:$E2203,$E2203)=1,1,0))</f>
        <v/>
      </c>
      <c r="Z2203" s="13">
        <f>IF($E2203="","",IF(COUNTIF($E$2:$E$5001,$E2203)&gt;1,1,0))</f>
        <v/>
      </c>
    </row>
    <row r="2204">
      <c r="Y2204" s="13">
        <f>IF($E2204="","",IF(COUNTIF($E$2:$E2204,$E2204)=1,1,0))</f>
        <v/>
      </c>
      <c r="Z2204" s="13">
        <f>IF($E2204="","",IF(COUNTIF($E$2:$E$5001,$E2204)&gt;1,1,0))</f>
        <v/>
      </c>
    </row>
    <row r="2205">
      <c r="Y2205" s="13">
        <f>IF($E2205="","",IF(COUNTIF($E$2:$E2205,$E2205)=1,1,0))</f>
        <v/>
      </c>
      <c r="Z2205" s="13">
        <f>IF($E2205="","",IF(COUNTIF($E$2:$E$5001,$E2205)&gt;1,1,0))</f>
        <v/>
      </c>
    </row>
    <row r="2206">
      <c r="Y2206" s="13">
        <f>IF($E2206="","",IF(COUNTIF($E$2:$E2206,$E2206)=1,1,0))</f>
        <v/>
      </c>
      <c r="Z2206" s="13">
        <f>IF($E2206="","",IF(COUNTIF($E$2:$E$5001,$E2206)&gt;1,1,0))</f>
        <v/>
      </c>
    </row>
    <row r="2207">
      <c r="Y2207" s="13">
        <f>IF($E2207="","",IF(COUNTIF($E$2:$E2207,$E2207)=1,1,0))</f>
        <v/>
      </c>
      <c r="Z2207" s="13">
        <f>IF($E2207="","",IF(COUNTIF($E$2:$E$5001,$E2207)&gt;1,1,0))</f>
        <v/>
      </c>
    </row>
    <row r="2208">
      <c r="Y2208" s="13">
        <f>IF($E2208="","",IF(COUNTIF($E$2:$E2208,$E2208)=1,1,0))</f>
        <v/>
      </c>
      <c r="Z2208" s="13">
        <f>IF($E2208="","",IF(COUNTIF($E$2:$E$5001,$E2208)&gt;1,1,0))</f>
        <v/>
      </c>
    </row>
    <row r="2209">
      <c r="Y2209" s="13">
        <f>IF($E2209="","",IF(COUNTIF($E$2:$E2209,$E2209)=1,1,0))</f>
        <v/>
      </c>
      <c r="Z2209" s="13">
        <f>IF($E2209="","",IF(COUNTIF($E$2:$E$5001,$E2209)&gt;1,1,0))</f>
        <v/>
      </c>
    </row>
    <row r="2210">
      <c r="Y2210" s="13">
        <f>IF($E2210="","",IF(COUNTIF($E$2:$E2210,$E2210)=1,1,0))</f>
        <v/>
      </c>
      <c r="Z2210" s="13">
        <f>IF($E2210="","",IF(COUNTIF($E$2:$E$5001,$E2210)&gt;1,1,0))</f>
        <v/>
      </c>
    </row>
    <row r="2211">
      <c r="Y2211" s="13">
        <f>IF($E2211="","",IF(COUNTIF($E$2:$E2211,$E2211)=1,1,0))</f>
        <v/>
      </c>
      <c r="Z2211" s="13">
        <f>IF($E2211="","",IF(COUNTIF($E$2:$E$5001,$E2211)&gt;1,1,0))</f>
        <v/>
      </c>
    </row>
    <row r="2212">
      <c r="Y2212" s="13">
        <f>IF($E2212="","",IF(COUNTIF($E$2:$E2212,$E2212)=1,1,0))</f>
        <v/>
      </c>
      <c r="Z2212" s="13">
        <f>IF($E2212="","",IF(COUNTIF($E$2:$E$5001,$E2212)&gt;1,1,0))</f>
        <v/>
      </c>
    </row>
    <row r="2213">
      <c r="Y2213" s="13">
        <f>IF($E2213="","",IF(COUNTIF($E$2:$E2213,$E2213)=1,1,0))</f>
        <v/>
      </c>
      <c r="Z2213" s="13">
        <f>IF($E2213="","",IF(COUNTIF($E$2:$E$5001,$E2213)&gt;1,1,0))</f>
        <v/>
      </c>
    </row>
    <row r="2214">
      <c r="Y2214" s="13">
        <f>IF($E2214="","",IF(COUNTIF($E$2:$E2214,$E2214)=1,1,0))</f>
        <v/>
      </c>
      <c r="Z2214" s="13">
        <f>IF($E2214="","",IF(COUNTIF($E$2:$E$5001,$E2214)&gt;1,1,0))</f>
        <v/>
      </c>
    </row>
    <row r="2215">
      <c r="Y2215" s="13">
        <f>IF($E2215="","",IF(COUNTIF($E$2:$E2215,$E2215)=1,1,0))</f>
        <v/>
      </c>
      <c r="Z2215" s="13">
        <f>IF($E2215="","",IF(COUNTIF($E$2:$E$5001,$E2215)&gt;1,1,0))</f>
        <v/>
      </c>
    </row>
    <row r="2216">
      <c r="Y2216" s="13">
        <f>IF($E2216="","",IF(COUNTIF($E$2:$E2216,$E2216)=1,1,0))</f>
        <v/>
      </c>
      <c r="Z2216" s="13">
        <f>IF($E2216="","",IF(COUNTIF($E$2:$E$5001,$E2216)&gt;1,1,0))</f>
        <v/>
      </c>
    </row>
    <row r="2217">
      <c r="Y2217" s="13">
        <f>IF($E2217="","",IF(COUNTIF($E$2:$E2217,$E2217)=1,1,0))</f>
        <v/>
      </c>
      <c r="Z2217" s="13">
        <f>IF($E2217="","",IF(COUNTIF($E$2:$E$5001,$E2217)&gt;1,1,0))</f>
        <v/>
      </c>
    </row>
    <row r="2218">
      <c r="Y2218" s="13">
        <f>IF($E2218="","",IF(COUNTIF($E$2:$E2218,$E2218)=1,1,0))</f>
        <v/>
      </c>
      <c r="Z2218" s="13">
        <f>IF($E2218="","",IF(COUNTIF($E$2:$E$5001,$E2218)&gt;1,1,0))</f>
        <v/>
      </c>
    </row>
    <row r="2219">
      <c r="Y2219" s="13">
        <f>IF($E2219="","",IF(COUNTIF($E$2:$E2219,$E2219)=1,1,0))</f>
        <v/>
      </c>
      <c r="Z2219" s="13">
        <f>IF($E2219="","",IF(COUNTIF($E$2:$E$5001,$E2219)&gt;1,1,0))</f>
        <v/>
      </c>
    </row>
    <row r="2220">
      <c r="Y2220" s="13">
        <f>IF($E2220="","",IF(COUNTIF($E$2:$E2220,$E2220)=1,1,0))</f>
        <v/>
      </c>
      <c r="Z2220" s="13">
        <f>IF($E2220="","",IF(COUNTIF($E$2:$E$5001,$E2220)&gt;1,1,0))</f>
        <v/>
      </c>
    </row>
    <row r="2221">
      <c r="Y2221" s="13">
        <f>IF($E2221="","",IF(COUNTIF($E$2:$E2221,$E2221)=1,1,0))</f>
        <v/>
      </c>
      <c r="Z2221" s="13">
        <f>IF($E2221="","",IF(COUNTIF($E$2:$E$5001,$E2221)&gt;1,1,0))</f>
        <v/>
      </c>
    </row>
    <row r="2222">
      <c r="Y2222" s="13">
        <f>IF($E2222="","",IF(COUNTIF($E$2:$E2222,$E2222)=1,1,0))</f>
        <v/>
      </c>
      <c r="Z2222" s="13">
        <f>IF($E2222="","",IF(COUNTIF($E$2:$E$5001,$E2222)&gt;1,1,0))</f>
        <v/>
      </c>
    </row>
    <row r="2223">
      <c r="Y2223" s="13">
        <f>IF($E2223="","",IF(COUNTIF($E$2:$E2223,$E2223)=1,1,0))</f>
        <v/>
      </c>
      <c r="Z2223" s="13">
        <f>IF($E2223="","",IF(COUNTIF($E$2:$E$5001,$E2223)&gt;1,1,0))</f>
        <v/>
      </c>
    </row>
    <row r="2224">
      <c r="Y2224" s="13">
        <f>IF($E2224="","",IF(COUNTIF($E$2:$E2224,$E2224)=1,1,0))</f>
        <v/>
      </c>
      <c r="Z2224" s="13">
        <f>IF($E2224="","",IF(COUNTIF($E$2:$E$5001,$E2224)&gt;1,1,0))</f>
        <v/>
      </c>
    </row>
    <row r="2225">
      <c r="Y2225" s="13">
        <f>IF($E2225="","",IF(COUNTIF($E$2:$E2225,$E2225)=1,1,0))</f>
        <v/>
      </c>
      <c r="Z2225" s="13">
        <f>IF($E2225="","",IF(COUNTIF($E$2:$E$5001,$E2225)&gt;1,1,0))</f>
        <v/>
      </c>
    </row>
    <row r="2226">
      <c r="Y2226" s="13">
        <f>IF($E2226="","",IF(COUNTIF($E$2:$E2226,$E2226)=1,1,0))</f>
        <v/>
      </c>
      <c r="Z2226" s="13">
        <f>IF($E2226="","",IF(COUNTIF($E$2:$E$5001,$E2226)&gt;1,1,0))</f>
        <v/>
      </c>
    </row>
    <row r="2227">
      <c r="Y2227" s="13">
        <f>IF($E2227="","",IF(COUNTIF($E$2:$E2227,$E2227)=1,1,0))</f>
        <v/>
      </c>
      <c r="Z2227" s="13">
        <f>IF($E2227="","",IF(COUNTIF($E$2:$E$5001,$E2227)&gt;1,1,0))</f>
        <v/>
      </c>
    </row>
    <row r="2228">
      <c r="Y2228" s="13">
        <f>IF($E2228="","",IF(COUNTIF($E$2:$E2228,$E2228)=1,1,0))</f>
        <v/>
      </c>
      <c r="Z2228" s="13">
        <f>IF($E2228="","",IF(COUNTIF($E$2:$E$5001,$E2228)&gt;1,1,0))</f>
        <v/>
      </c>
    </row>
    <row r="2229">
      <c r="Y2229" s="13">
        <f>IF($E2229="","",IF(COUNTIF($E$2:$E2229,$E2229)=1,1,0))</f>
        <v/>
      </c>
      <c r="Z2229" s="13">
        <f>IF($E2229="","",IF(COUNTIF($E$2:$E$5001,$E2229)&gt;1,1,0))</f>
        <v/>
      </c>
    </row>
    <row r="2230">
      <c r="Y2230" s="13">
        <f>IF($E2230="","",IF(COUNTIF($E$2:$E2230,$E2230)=1,1,0))</f>
        <v/>
      </c>
      <c r="Z2230" s="13">
        <f>IF($E2230="","",IF(COUNTIF($E$2:$E$5001,$E2230)&gt;1,1,0))</f>
        <v/>
      </c>
    </row>
    <row r="2231">
      <c r="Y2231" s="13">
        <f>IF($E2231="","",IF(COUNTIF($E$2:$E2231,$E2231)=1,1,0))</f>
        <v/>
      </c>
      <c r="Z2231" s="13">
        <f>IF($E2231="","",IF(COUNTIF($E$2:$E$5001,$E2231)&gt;1,1,0))</f>
        <v/>
      </c>
    </row>
    <row r="2232">
      <c r="Y2232" s="13">
        <f>IF($E2232="","",IF(COUNTIF($E$2:$E2232,$E2232)=1,1,0))</f>
        <v/>
      </c>
      <c r="Z2232" s="13">
        <f>IF($E2232="","",IF(COUNTIF($E$2:$E$5001,$E2232)&gt;1,1,0))</f>
        <v/>
      </c>
    </row>
    <row r="2233">
      <c r="Y2233" s="13">
        <f>IF($E2233="","",IF(COUNTIF($E$2:$E2233,$E2233)=1,1,0))</f>
        <v/>
      </c>
      <c r="Z2233" s="13">
        <f>IF($E2233="","",IF(COUNTIF($E$2:$E$5001,$E2233)&gt;1,1,0))</f>
        <v/>
      </c>
    </row>
    <row r="2234">
      <c r="Y2234" s="13">
        <f>IF($E2234="","",IF(COUNTIF($E$2:$E2234,$E2234)=1,1,0))</f>
        <v/>
      </c>
      <c r="Z2234" s="13">
        <f>IF($E2234="","",IF(COUNTIF($E$2:$E$5001,$E2234)&gt;1,1,0))</f>
        <v/>
      </c>
    </row>
    <row r="2235">
      <c r="Y2235" s="13">
        <f>IF($E2235="","",IF(COUNTIF($E$2:$E2235,$E2235)=1,1,0))</f>
        <v/>
      </c>
      <c r="Z2235" s="13">
        <f>IF($E2235="","",IF(COUNTIF($E$2:$E$5001,$E2235)&gt;1,1,0))</f>
        <v/>
      </c>
    </row>
    <row r="2236">
      <c r="Y2236" s="13">
        <f>IF($E2236="","",IF(COUNTIF($E$2:$E2236,$E2236)=1,1,0))</f>
        <v/>
      </c>
      <c r="Z2236" s="13">
        <f>IF($E2236="","",IF(COUNTIF($E$2:$E$5001,$E2236)&gt;1,1,0))</f>
        <v/>
      </c>
    </row>
    <row r="2237">
      <c r="Y2237" s="13">
        <f>IF($E2237="","",IF(COUNTIF($E$2:$E2237,$E2237)=1,1,0))</f>
        <v/>
      </c>
      <c r="Z2237" s="13">
        <f>IF($E2237="","",IF(COUNTIF($E$2:$E$5001,$E2237)&gt;1,1,0))</f>
        <v/>
      </c>
    </row>
    <row r="2238">
      <c r="Y2238" s="13">
        <f>IF($E2238="","",IF(COUNTIF($E$2:$E2238,$E2238)=1,1,0))</f>
        <v/>
      </c>
      <c r="Z2238" s="13">
        <f>IF($E2238="","",IF(COUNTIF($E$2:$E$5001,$E2238)&gt;1,1,0))</f>
        <v/>
      </c>
    </row>
    <row r="2239">
      <c r="Y2239" s="13">
        <f>IF($E2239="","",IF(COUNTIF($E$2:$E2239,$E2239)=1,1,0))</f>
        <v/>
      </c>
      <c r="Z2239" s="13">
        <f>IF($E2239="","",IF(COUNTIF($E$2:$E$5001,$E2239)&gt;1,1,0))</f>
        <v/>
      </c>
    </row>
    <row r="2240">
      <c r="Y2240" s="13">
        <f>IF($E2240="","",IF(COUNTIF($E$2:$E2240,$E2240)=1,1,0))</f>
        <v/>
      </c>
      <c r="Z2240" s="13">
        <f>IF($E2240="","",IF(COUNTIF($E$2:$E$5001,$E2240)&gt;1,1,0))</f>
        <v/>
      </c>
    </row>
    <row r="2241">
      <c r="Y2241" s="13">
        <f>IF($E2241="","",IF(COUNTIF($E$2:$E2241,$E2241)=1,1,0))</f>
        <v/>
      </c>
      <c r="Z2241" s="13">
        <f>IF($E2241="","",IF(COUNTIF($E$2:$E$5001,$E2241)&gt;1,1,0))</f>
        <v/>
      </c>
    </row>
    <row r="2242">
      <c r="Y2242" s="13">
        <f>IF($E2242="","",IF(COUNTIF($E$2:$E2242,$E2242)=1,1,0))</f>
        <v/>
      </c>
      <c r="Z2242" s="13">
        <f>IF($E2242="","",IF(COUNTIF($E$2:$E$5001,$E2242)&gt;1,1,0))</f>
        <v/>
      </c>
    </row>
    <row r="2243">
      <c r="Y2243" s="13">
        <f>IF($E2243="","",IF(COUNTIF($E$2:$E2243,$E2243)=1,1,0))</f>
        <v/>
      </c>
      <c r="Z2243" s="13">
        <f>IF($E2243="","",IF(COUNTIF($E$2:$E$5001,$E2243)&gt;1,1,0))</f>
        <v/>
      </c>
    </row>
    <row r="2244">
      <c r="Y2244" s="13">
        <f>IF($E2244="","",IF(COUNTIF($E$2:$E2244,$E2244)=1,1,0))</f>
        <v/>
      </c>
      <c r="Z2244" s="13">
        <f>IF($E2244="","",IF(COUNTIF($E$2:$E$5001,$E2244)&gt;1,1,0))</f>
        <v/>
      </c>
    </row>
    <row r="2245">
      <c r="Y2245" s="13">
        <f>IF($E2245="","",IF(COUNTIF($E$2:$E2245,$E2245)=1,1,0))</f>
        <v/>
      </c>
      <c r="Z2245" s="13">
        <f>IF($E2245="","",IF(COUNTIF($E$2:$E$5001,$E2245)&gt;1,1,0))</f>
        <v/>
      </c>
    </row>
    <row r="2246">
      <c r="Y2246" s="13">
        <f>IF($E2246="","",IF(COUNTIF($E$2:$E2246,$E2246)=1,1,0))</f>
        <v/>
      </c>
      <c r="Z2246" s="13">
        <f>IF($E2246="","",IF(COUNTIF($E$2:$E$5001,$E2246)&gt;1,1,0))</f>
        <v/>
      </c>
    </row>
    <row r="2247">
      <c r="Y2247" s="13">
        <f>IF($E2247="","",IF(COUNTIF($E$2:$E2247,$E2247)=1,1,0))</f>
        <v/>
      </c>
      <c r="Z2247" s="13">
        <f>IF($E2247="","",IF(COUNTIF($E$2:$E$5001,$E2247)&gt;1,1,0))</f>
        <v/>
      </c>
    </row>
    <row r="2248">
      <c r="Y2248" s="13">
        <f>IF($E2248="","",IF(COUNTIF($E$2:$E2248,$E2248)=1,1,0))</f>
        <v/>
      </c>
      <c r="Z2248" s="13">
        <f>IF($E2248="","",IF(COUNTIF($E$2:$E$5001,$E2248)&gt;1,1,0))</f>
        <v/>
      </c>
    </row>
    <row r="2249">
      <c r="Y2249" s="13">
        <f>IF($E2249="","",IF(COUNTIF($E$2:$E2249,$E2249)=1,1,0))</f>
        <v/>
      </c>
      <c r="Z2249" s="13">
        <f>IF($E2249="","",IF(COUNTIF($E$2:$E$5001,$E2249)&gt;1,1,0))</f>
        <v/>
      </c>
    </row>
    <row r="2250">
      <c r="Y2250" s="13">
        <f>IF($E2250="","",IF(COUNTIF($E$2:$E2250,$E2250)=1,1,0))</f>
        <v/>
      </c>
      <c r="Z2250" s="13">
        <f>IF($E2250="","",IF(COUNTIF($E$2:$E$5001,$E2250)&gt;1,1,0))</f>
        <v/>
      </c>
    </row>
    <row r="2251">
      <c r="Y2251" s="13">
        <f>IF($E2251="","",IF(COUNTIF($E$2:$E2251,$E2251)=1,1,0))</f>
        <v/>
      </c>
      <c r="Z2251" s="13">
        <f>IF($E2251="","",IF(COUNTIF($E$2:$E$5001,$E2251)&gt;1,1,0))</f>
        <v/>
      </c>
    </row>
    <row r="2252">
      <c r="Y2252" s="13">
        <f>IF($E2252="","",IF(COUNTIF($E$2:$E2252,$E2252)=1,1,0))</f>
        <v/>
      </c>
      <c r="Z2252" s="13">
        <f>IF($E2252="","",IF(COUNTIF($E$2:$E$5001,$E2252)&gt;1,1,0))</f>
        <v/>
      </c>
    </row>
    <row r="2253">
      <c r="Y2253" s="13">
        <f>IF($E2253="","",IF(COUNTIF($E$2:$E2253,$E2253)=1,1,0))</f>
        <v/>
      </c>
      <c r="Z2253" s="13">
        <f>IF($E2253="","",IF(COUNTIF($E$2:$E$5001,$E2253)&gt;1,1,0))</f>
        <v/>
      </c>
    </row>
    <row r="2254">
      <c r="Y2254" s="13">
        <f>IF($E2254="","",IF(COUNTIF($E$2:$E2254,$E2254)=1,1,0))</f>
        <v/>
      </c>
      <c r="Z2254" s="13">
        <f>IF($E2254="","",IF(COUNTIF($E$2:$E$5001,$E2254)&gt;1,1,0))</f>
        <v/>
      </c>
    </row>
    <row r="2255">
      <c r="Y2255" s="13">
        <f>IF($E2255="","",IF(COUNTIF($E$2:$E2255,$E2255)=1,1,0))</f>
        <v/>
      </c>
      <c r="Z2255" s="13">
        <f>IF($E2255="","",IF(COUNTIF($E$2:$E$5001,$E2255)&gt;1,1,0))</f>
        <v/>
      </c>
    </row>
    <row r="2256">
      <c r="Y2256" s="13">
        <f>IF($E2256="","",IF(COUNTIF($E$2:$E2256,$E2256)=1,1,0))</f>
        <v/>
      </c>
      <c r="Z2256" s="13">
        <f>IF($E2256="","",IF(COUNTIF($E$2:$E$5001,$E2256)&gt;1,1,0))</f>
        <v/>
      </c>
    </row>
    <row r="2257">
      <c r="Y2257" s="13">
        <f>IF($E2257="","",IF(COUNTIF($E$2:$E2257,$E2257)=1,1,0))</f>
        <v/>
      </c>
      <c r="Z2257" s="13">
        <f>IF($E2257="","",IF(COUNTIF($E$2:$E$5001,$E2257)&gt;1,1,0))</f>
        <v/>
      </c>
    </row>
    <row r="2258">
      <c r="Y2258" s="13">
        <f>IF($E2258="","",IF(COUNTIF($E$2:$E2258,$E2258)=1,1,0))</f>
        <v/>
      </c>
      <c r="Z2258" s="13">
        <f>IF($E2258="","",IF(COUNTIF($E$2:$E$5001,$E2258)&gt;1,1,0))</f>
        <v/>
      </c>
    </row>
    <row r="2259">
      <c r="Y2259" s="13">
        <f>IF($E2259="","",IF(COUNTIF($E$2:$E2259,$E2259)=1,1,0))</f>
        <v/>
      </c>
      <c r="Z2259" s="13">
        <f>IF($E2259="","",IF(COUNTIF($E$2:$E$5001,$E2259)&gt;1,1,0))</f>
        <v/>
      </c>
    </row>
    <row r="2260">
      <c r="Y2260" s="13">
        <f>IF($E2260="","",IF(COUNTIF($E$2:$E2260,$E2260)=1,1,0))</f>
        <v/>
      </c>
      <c r="Z2260" s="13">
        <f>IF($E2260="","",IF(COUNTIF($E$2:$E$5001,$E2260)&gt;1,1,0))</f>
        <v/>
      </c>
    </row>
    <row r="2261">
      <c r="Y2261" s="13">
        <f>IF($E2261="","",IF(COUNTIF($E$2:$E2261,$E2261)=1,1,0))</f>
        <v/>
      </c>
      <c r="Z2261" s="13">
        <f>IF($E2261="","",IF(COUNTIF($E$2:$E$5001,$E2261)&gt;1,1,0))</f>
        <v/>
      </c>
    </row>
    <row r="2262">
      <c r="Y2262" s="13">
        <f>IF($E2262="","",IF(COUNTIF($E$2:$E2262,$E2262)=1,1,0))</f>
        <v/>
      </c>
      <c r="Z2262" s="13">
        <f>IF($E2262="","",IF(COUNTIF($E$2:$E$5001,$E2262)&gt;1,1,0))</f>
        <v/>
      </c>
    </row>
    <row r="2263">
      <c r="Y2263" s="13">
        <f>IF($E2263="","",IF(COUNTIF($E$2:$E2263,$E2263)=1,1,0))</f>
        <v/>
      </c>
      <c r="Z2263" s="13">
        <f>IF($E2263="","",IF(COUNTIF($E$2:$E$5001,$E2263)&gt;1,1,0))</f>
        <v/>
      </c>
    </row>
    <row r="2264">
      <c r="Y2264" s="13">
        <f>IF($E2264="","",IF(COUNTIF($E$2:$E2264,$E2264)=1,1,0))</f>
        <v/>
      </c>
      <c r="Z2264" s="13">
        <f>IF($E2264="","",IF(COUNTIF($E$2:$E$5001,$E2264)&gt;1,1,0))</f>
        <v/>
      </c>
    </row>
    <row r="2265">
      <c r="Y2265" s="13">
        <f>IF($E2265="","",IF(COUNTIF($E$2:$E2265,$E2265)=1,1,0))</f>
        <v/>
      </c>
      <c r="Z2265" s="13">
        <f>IF($E2265="","",IF(COUNTIF($E$2:$E$5001,$E2265)&gt;1,1,0))</f>
        <v/>
      </c>
    </row>
    <row r="2266">
      <c r="Y2266" s="13">
        <f>IF($E2266="","",IF(COUNTIF($E$2:$E2266,$E2266)=1,1,0))</f>
        <v/>
      </c>
      <c r="Z2266" s="13">
        <f>IF($E2266="","",IF(COUNTIF($E$2:$E$5001,$E2266)&gt;1,1,0))</f>
        <v/>
      </c>
    </row>
    <row r="2267">
      <c r="Y2267" s="13">
        <f>IF($E2267="","",IF(COUNTIF($E$2:$E2267,$E2267)=1,1,0))</f>
        <v/>
      </c>
      <c r="Z2267" s="13">
        <f>IF($E2267="","",IF(COUNTIF($E$2:$E$5001,$E2267)&gt;1,1,0))</f>
        <v/>
      </c>
    </row>
    <row r="2268">
      <c r="Y2268" s="13">
        <f>IF($E2268="","",IF(COUNTIF($E$2:$E2268,$E2268)=1,1,0))</f>
        <v/>
      </c>
      <c r="Z2268" s="13">
        <f>IF($E2268="","",IF(COUNTIF($E$2:$E$5001,$E2268)&gt;1,1,0))</f>
        <v/>
      </c>
    </row>
    <row r="2269">
      <c r="Y2269" s="13">
        <f>IF($E2269="","",IF(COUNTIF($E$2:$E2269,$E2269)=1,1,0))</f>
        <v/>
      </c>
      <c r="Z2269" s="13">
        <f>IF($E2269="","",IF(COUNTIF($E$2:$E$5001,$E2269)&gt;1,1,0))</f>
        <v/>
      </c>
    </row>
    <row r="2270">
      <c r="Y2270" s="13">
        <f>IF($E2270="","",IF(COUNTIF($E$2:$E2270,$E2270)=1,1,0))</f>
        <v/>
      </c>
      <c r="Z2270" s="13">
        <f>IF($E2270="","",IF(COUNTIF($E$2:$E$5001,$E2270)&gt;1,1,0))</f>
        <v/>
      </c>
    </row>
    <row r="2271">
      <c r="Y2271" s="13">
        <f>IF($E2271="","",IF(COUNTIF($E$2:$E2271,$E2271)=1,1,0))</f>
        <v/>
      </c>
      <c r="Z2271" s="13">
        <f>IF($E2271="","",IF(COUNTIF($E$2:$E$5001,$E2271)&gt;1,1,0))</f>
        <v/>
      </c>
    </row>
    <row r="2272">
      <c r="Y2272" s="13">
        <f>IF($E2272="","",IF(COUNTIF($E$2:$E2272,$E2272)=1,1,0))</f>
        <v/>
      </c>
      <c r="Z2272" s="13">
        <f>IF($E2272="","",IF(COUNTIF($E$2:$E$5001,$E2272)&gt;1,1,0))</f>
        <v/>
      </c>
    </row>
    <row r="2273">
      <c r="Y2273" s="13">
        <f>IF($E2273="","",IF(COUNTIF($E$2:$E2273,$E2273)=1,1,0))</f>
        <v/>
      </c>
      <c r="Z2273" s="13">
        <f>IF($E2273="","",IF(COUNTIF($E$2:$E$5001,$E2273)&gt;1,1,0))</f>
        <v/>
      </c>
    </row>
    <row r="2274">
      <c r="Y2274" s="13">
        <f>IF($E2274="","",IF(COUNTIF($E$2:$E2274,$E2274)=1,1,0))</f>
        <v/>
      </c>
      <c r="Z2274" s="13">
        <f>IF($E2274="","",IF(COUNTIF($E$2:$E$5001,$E2274)&gt;1,1,0))</f>
        <v/>
      </c>
    </row>
    <row r="2275">
      <c r="Y2275" s="13">
        <f>IF($E2275="","",IF(COUNTIF($E$2:$E2275,$E2275)=1,1,0))</f>
        <v/>
      </c>
      <c r="Z2275" s="13">
        <f>IF($E2275="","",IF(COUNTIF($E$2:$E$5001,$E2275)&gt;1,1,0))</f>
        <v/>
      </c>
    </row>
    <row r="2276">
      <c r="Y2276" s="13">
        <f>IF($E2276="","",IF(COUNTIF($E$2:$E2276,$E2276)=1,1,0))</f>
        <v/>
      </c>
      <c r="Z2276" s="13">
        <f>IF($E2276="","",IF(COUNTIF($E$2:$E$5001,$E2276)&gt;1,1,0))</f>
        <v/>
      </c>
    </row>
    <row r="2277">
      <c r="Y2277" s="13">
        <f>IF($E2277="","",IF(COUNTIF($E$2:$E2277,$E2277)=1,1,0))</f>
        <v/>
      </c>
      <c r="Z2277" s="13">
        <f>IF($E2277="","",IF(COUNTIF($E$2:$E$5001,$E2277)&gt;1,1,0))</f>
        <v/>
      </c>
    </row>
    <row r="2278">
      <c r="Y2278" s="13">
        <f>IF($E2278="","",IF(COUNTIF($E$2:$E2278,$E2278)=1,1,0))</f>
        <v/>
      </c>
      <c r="Z2278" s="13">
        <f>IF($E2278="","",IF(COUNTIF($E$2:$E$5001,$E2278)&gt;1,1,0))</f>
        <v/>
      </c>
    </row>
    <row r="2279">
      <c r="Y2279" s="13">
        <f>IF($E2279="","",IF(COUNTIF($E$2:$E2279,$E2279)=1,1,0))</f>
        <v/>
      </c>
      <c r="Z2279" s="13">
        <f>IF($E2279="","",IF(COUNTIF($E$2:$E$5001,$E2279)&gt;1,1,0))</f>
        <v/>
      </c>
    </row>
    <row r="2280">
      <c r="Y2280" s="13">
        <f>IF($E2280="","",IF(COUNTIF($E$2:$E2280,$E2280)=1,1,0))</f>
        <v/>
      </c>
      <c r="Z2280" s="13">
        <f>IF($E2280="","",IF(COUNTIF($E$2:$E$5001,$E2280)&gt;1,1,0))</f>
        <v/>
      </c>
    </row>
    <row r="2281">
      <c r="Y2281" s="13">
        <f>IF($E2281="","",IF(COUNTIF($E$2:$E2281,$E2281)=1,1,0))</f>
        <v/>
      </c>
      <c r="Z2281" s="13">
        <f>IF($E2281="","",IF(COUNTIF($E$2:$E$5001,$E2281)&gt;1,1,0))</f>
        <v/>
      </c>
    </row>
    <row r="2282">
      <c r="Y2282" s="13">
        <f>IF($E2282="","",IF(COUNTIF($E$2:$E2282,$E2282)=1,1,0))</f>
        <v/>
      </c>
      <c r="Z2282" s="13">
        <f>IF($E2282="","",IF(COUNTIF($E$2:$E$5001,$E2282)&gt;1,1,0))</f>
        <v/>
      </c>
    </row>
    <row r="2283">
      <c r="Y2283" s="13">
        <f>IF($E2283="","",IF(COUNTIF($E$2:$E2283,$E2283)=1,1,0))</f>
        <v/>
      </c>
      <c r="Z2283" s="13">
        <f>IF($E2283="","",IF(COUNTIF($E$2:$E$5001,$E2283)&gt;1,1,0))</f>
        <v/>
      </c>
    </row>
    <row r="2284">
      <c r="Y2284" s="13">
        <f>IF($E2284="","",IF(COUNTIF($E$2:$E2284,$E2284)=1,1,0))</f>
        <v/>
      </c>
      <c r="Z2284" s="13">
        <f>IF($E2284="","",IF(COUNTIF($E$2:$E$5001,$E2284)&gt;1,1,0))</f>
        <v/>
      </c>
    </row>
    <row r="2285">
      <c r="Y2285" s="13">
        <f>IF($E2285="","",IF(COUNTIF($E$2:$E2285,$E2285)=1,1,0))</f>
        <v/>
      </c>
      <c r="Z2285" s="13">
        <f>IF($E2285="","",IF(COUNTIF($E$2:$E$5001,$E2285)&gt;1,1,0))</f>
        <v/>
      </c>
    </row>
    <row r="2286">
      <c r="Y2286" s="13">
        <f>IF($E2286="","",IF(COUNTIF($E$2:$E2286,$E2286)=1,1,0))</f>
        <v/>
      </c>
      <c r="Z2286" s="13">
        <f>IF($E2286="","",IF(COUNTIF($E$2:$E$5001,$E2286)&gt;1,1,0))</f>
        <v/>
      </c>
    </row>
    <row r="2287">
      <c r="Y2287" s="13">
        <f>IF($E2287="","",IF(COUNTIF($E$2:$E2287,$E2287)=1,1,0))</f>
        <v/>
      </c>
      <c r="Z2287" s="13">
        <f>IF($E2287="","",IF(COUNTIF($E$2:$E$5001,$E2287)&gt;1,1,0))</f>
        <v/>
      </c>
    </row>
    <row r="2288">
      <c r="Y2288" s="13">
        <f>IF($E2288="","",IF(COUNTIF($E$2:$E2288,$E2288)=1,1,0))</f>
        <v/>
      </c>
      <c r="Z2288" s="13">
        <f>IF($E2288="","",IF(COUNTIF($E$2:$E$5001,$E2288)&gt;1,1,0))</f>
        <v/>
      </c>
    </row>
    <row r="2289">
      <c r="Y2289" s="13">
        <f>IF($E2289="","",IF(COUNTIF($E$2:$E2289,$E2289)=1,1,0))</f>
        <v/>
      </c>
      <c r="Z2289" s="13">
        <f>IF($E2289="","",IF(COUNTIF($E$2:$E$5001,$E2289)&gt;1,1,0))</f>
        <v/>
      </c>
    </row>
    <row r="2290">
      <c r="Y2290" s="13">
        <f>IF($E2290="","",IF(COUNTIF($E$2:$E2290,$E2290)=1,1,0))</f>
        <v/>
      </c>
      <c r="Z2290" s="13">
        <f>IF($E2290="","",IF(COUNTIF($E$2:$E$5001,$E2290)&gt;1,1,0))</f>
        <v/>
      </c>
    </row>
    <row r="2291">
      <c r="Y2291" s="13">
        <f>IF($E2291="","",IF(COUNTIF($E$2:$E2291,$E2291)=1,1,0))</f>
        <v/>
      </c>
      <c r="Z2291" s="13">
        <f>IF($E2291="","",IF(COUNTIF($E$2:$E$5001,$E2291)&gt;1,1,0))</f>
        <v/>
      </c>
    </row>
    <row r="2292">
      <c r="Y2292" s="13">
        <f>IF($E2292="","",IF(COUNTIF($E$2:$E2292,$E2292)=1,1,0))</f>
        <v/>
      </c>
      <c r="Z2292" s="13">
        <f>IF($E2292="","",IF(COUNTIF($E$2:$E$5001,$E2292)&gt;1,1,0))</f>
        <v/>
      </c>
    </row>
    <row r="2293">
      <c r="Y2293" s="13">
        <f>IF($E2293="","",IF(COUNTIF($E$2:$E2293,$E2293)=1,1,0))</f>
        <v/>
      </c>
      <c r="Z2293" s="13">
        <f>IF($E2293="","",IF(COUNTIF($E$2:$E$5001,$E2293)&gt;1,1,0))</f>
        <v/>
      </c>
    </row>
    <row r="2294">
      <c r="Y2294" s="13">
        <f>IF($E2294="","",IF(COUNTIF($E$2:$E2294,$E2294)=1,1,0))</f>
        <v/>
      </c>
      <c r="Z2294" s="13">
        <f>IF($E2294="","",IF(COUNTIF($E$2:$E$5001,$E2294)&gt;1,1,0))</f>
        <v/>
      </c>
    </row>
    <row r="2295">
      <c r="Y2295" s="13">
        <f>IF($E2295="","",IF(COUNTIF($E$2:$E2295,$E2295)=1,1,0))</f>
        <v/>
      </c>
      <c r="Z2295" s="13">
        <f>IF($E2295="","",IF(COUNTIF($E$2:$E$5001,$E2295)&gt;1,1,0))</f>
        <v/>
      </c>
    </row>
    <row r="2296">
      <c r="Y2296" s="13">
        <f>IF($E2296="","",IF(COUNTIF($E$2:$E2296,$E2296)=1,1,0))</f>
        <v/>
      </c>
      <c r="Z2296" s="13">
        <f>IF($E2296="","",IF(COUNTIF($E$2:$E$5001,$E2296)&gt;1,1,0))</f>
        <v/>
      </c>
    </row>
    <row r="2297">
      <c r="Y2297" s="13">
        <f>IF($E2297="","",IF(COUNTIF($E$2:$E2297,$E2297)=1,1,0))</f>
        <v/>
      </c>
      <c r="Z2297" s="13">
        <f>IF($E2297="","",IF(COUNTIF($E$2:$E$5001,$E2297)&gt;1,1,0))</f>
        <v/>
      </c>
    </row>
    <row r="2298">
      <c r="Y2298" s="13">
        <f>IF($E2298="","",IF(COUNTIF($E$2:$E2298,$E2298)=1,1,0))</f>
        <v/>
      </c>
      <c r="Z2298" s="13">
        <f>IF($E2298="","",IF(COUNTIF($E$2:$E$5001,$E2298)&gt;1,1,0))</f>
        <v/>
      </c>
    </row>
    <row r="2299">
      <c r="Y2299" s="13">
        <f>IF($E2299="","",IF(COUNTIF($E$2:$E2299,$E2299)=1,1,0))</f>
        <v/>
      </c>
      <c r="Z2299" s="13">
        <f>IF($E2299="","",IF(COUNTIF($E$2:$E$5001,$E2299)&gt;1,1,0))</f>
        <v/>
      </c>
    </row>
    <row r="2300">
      <c r="Y2300" s="13">
        <f>IF($E2300="","",IF(COUNTIF($E$2:$E2300,$E2300)=1,1,0))</f>
        <v/>
      </c>
      <c r="Z2300" s="13">
        <f>IF($E2300="","",IF(COUNTIF($E$2:$E$5001,$E2300)&gt;1,1,0))</f>
        <v/>
      </c>
    </row>
    <row r="2301">
      <c r="Y2301" s="13">
        <f>IF($E2301="","",IF(COUNTIF($E$2:$E2301,$E2301)=1,1,0))</f>
        <v/>
      </c>
      <c r="Z2301" s="13">
        <f>IF($E2301="","",IF(COUNTIF($E$2:$E$5001,$E2301)&gt;1,1,0))</f>
        <v/>
      </c>
    </row>
    <row r="2302">
      <c r="Y2302" s="13">
        <f>IF($E2302="","",IF(COUNTIF($E$2:$E2302,$E2302)=1,1,0))</f>
        <v/>
      </c>
      <c r="Z2302" s="13">
        <f>IF($E2302="","",IF(COUNTIF($E$2:$E$5001,$E2302)&gt;1,1,0))</f>
        <v/>
      </c>
    </row>
    <row r="2303">
      <c r="Y2303" s="13">
        <f>IF($E2303="","",IF(COUNTIF($E$2:$E2303,$E2303)=1,1,0))</f>
        <v/>
      </c>
      <c r="Z2303" s="13">
        <f>IF($E2303="","",IF(COUNTIF($E$2:$E$5001,$E2303)&gt;1,1,0))</f>
        <v/>
      </c>
    </row>
    <row r="2304">
      <c r="Y2304" s="13">
        <f>IF($E2304="","",IF(COUNTIF($E$2:$E2304,$E2304)=1,1,0))</f>
        <v/>
      </c>
      <c r="Z2304" s="13">
        <f>IF($E2304="","",IF(COUNTIF($E$2:$E$5001,$E2304)&gt;1,1,0))</f>
        <v/>
      </c>
    </row>
    <row r="2305">
      <c r="Y2305" s="13">
        <f>IF($E2305="","",IF(COUNTIF($E$2:$E2305,$E2305)=1,1,0))</f>
        <v/>
      </c>
      <c r="Z2305" s="13">
        <f>IF($E2305="","",IF(COUNTIF($E$2:$E$5001,$E2305)&gt;1,1,0))</f>
        <v/>
      </c>
    </row>
    <row r="2306">
      <c r="Y2306" s="13">
        <f>IF($E2306="","",IF(COUNTIF($E$2:$E2306,$E2306)=1,1,0))</f>
        <v/>
      </c>
      <c r="Z2306" s="13">
        <f>IF($E2306="","",IF(COUNTIF($E$2:$E$5001,$E2306)&gt;1,1,0))</f>
        <v/>
      </c>
    </row>
    <row r="2307">
      <c r="Y2307" s="13">
        <f>IF($E2307="","",IF(COUNTIF($E$2:$E2307,$E2307)=1,1,0))</f>
        <v/>
      </c>
      <c r="Z2307" s="13">
        <f>IF($E2307="","",IF(COUNTIF($E$2:$E$5001,$E2307)&gt;1,1,0))</f>
        <v/>
      </c>
    </row>
    <row r="2308">
      <c r="Y2308" s="13">
        <f>IF($E2308="","",IF(COUNTIF($E$2:$E2308,$E2308)=1,1,0))</f>
        <v/>
      </c>
      <c r="Z2308" s="13">
        <f>IF($E2308="","",IF(COUNTIF($E$2:$E$5001,$E2308)&gt;1,1,0))</f>
        <v/>
      </c>
    </row>
    <row r="2309">
      <c r="Y2309" s="13">
        <f>IF($E2309="","",IF(COUNTIF($E$2:$E2309,$E2309)=1,1,0))</f>
        <v/>
      </c>
      <c r="Z2309" s="13">
        <f>IF($E2309="","",IF(COUNTIF($E$2:$E$5001,$E2309)&gt;1,1,0))</f>
        <v/>
      </c>
    </row>
    <row r="2310">
      <c r="Y2310" s="13">
        <f>IF($E2310="","",IF(COUNTIF($E$2:$E2310,$E2310)=1,1,0))</f>
        <v/>
      </c>
      <c r="Z2310" s="13">
        <f>IF($E2310="","",IF(COUNTIF($E$2:$E$5001,$E2310)&gt;1,1,0))</f>
        <v/>
      </c>
    </row>
    <row r="2311">
      <c r="Y2311" s="13">
        <f>IF($E2311="","",IF(COUNTIF($E$2:$E2311,$E2311)=1,1,0))</f>
        <v/>
      </c>
      <c r="Z2311" s="13">
        <f>IF($E2311="","",IF(COUNTIF($E$2:$E$5001,$E2311)&gt;1,1,0))</f>
        <v/>
      </c>
    </row>
    <row r="2312">
      <c r="Y2312" s="13">
        <f>IF($E2312="","",IF(COUNTIF($E$2:$E2312,$E2312)=1,1,0))</f>
        <v/>
      </c>
      <c r="Z2312" s="13">
        <f>IF($E2312="","",IF(COUNTIF($E$2:$E$5001,$E2312)&gt;1,1,0))</f>
        <v/>
      </c>
    </row>
    <row r="2313">
      <c r="Y2313" s="13">
        <f>IF($E2313="","",IF(COUNTIF($E$2:$E2313,$E2313)=1,1,0))</f>
        <v/>
      </c>
      <c r="Z2313" s="13">
        <f>IF($E2313="","",IF(COUNTIF($E$2:$E$5001,$E2313)&gt;1,1,0))</f>
        <v/>
      </c>
    </row>
    <row r="2314">
      <c r="Y2314" s="13">
        <f>IF($E2314="","",IF(COUNTIF($E$2:$E2314,$E2314)=1,1,0))</f>
        <v/>
      </c>
      <c r="Z2314" s="13">
        <f>IF($E2314="","",IF(COUNTIF($E$2:$E$5001,$E2314)&gt;1,1,0))</f>
        <v/>
      </c>
    </row>
    <row r="2315">
      <c r="Y2315" s="13">
        <f>IF($E2315="","",IF(COUNTIF($E$2:$E2315,$E2315)=1,1,0))</f>
        <v/>
      </c>
      <c r="Z2315" s="13">
        <f>IF($E2315="","",IF(COUNTIF($E$2:$E$5001,$E2315)&gt;1,1,0))</f>
        <v/>
      </c>
    </row>
    <row r="2316">
      <c r="Y2316" s="13">
        <f>IF($E2316="","",IF(COUNTIF($E$2:$E2316,$E2316)=1,1,0))</f>
        <v/>
      </c>
      <c r="Z2316" s="13">
        <f>IF($E2316="","",IF(COUNTIF($E$2:$E$5001,$E2316)&gt;1,1,0))</f>
        <v/>
      </c>
    </row>
    <row r="2317">
      <c r="Y2317" s="13">
        <f>IF($E2317="","",IF(COUNTIF($E$2:$E2317,$E2317)=1,1,0))</f>
        <v/>
      </c>
      <c r="Z2317" s="13">
        <f>IF($E2317="","",IF(COUNTIF($E$2:$E$5001,$E2317)&gt;1,1,0))</f>
        <v/>
      </c>
    </row>
    <row r="2318">
      <c r="Y2318" s="13">
        <f>IF($E2318="","",IF(COUNTIF($E$2:$E2318,$E2318)=1,1,0))</f>
        <v/>
      </c>
      <c r="Z2318" s="13">
        <f>IF($E2318="","",IF(COUNTIF($E$2:$E$5001,$E2318)&gt;1,1,0))</f>
        <v/>
      </c>
    </row>
    <row r="2319">
      <c r="Y2319" s="13">
        <f>IF($E2319="","",IF(COUNTIF($E$2:$E2319,$E2319)=1,1,0))</f>
        <v/>
      </c>
      <c r="Z2319" s="13">
        <f>IF($E2319="","",IF(COUNTIF($E$2:$E$5001,$E2319)&gt;1,1,0))</f>
        <v/>
      </c>
    </row>
    <row r="2320">
      <c r="Y2320" s="13">
        <f>IF($E2320="","",IF(COUNTIF($E$2:$E2320,$E2320)=1,1,0))</f>
        <v/>
      </c>
      <c r="Z2320" s="13">
        <f>IF($E2320="","",IF(COUNTIF($E$2:$E$5001,$E2320)&gt;1,1,0))</f>
        <v/>
      </c>
    </row>
    <row r="2321">
      <c r="Y2321" s="13">
        <f>IF($E2321="","",IF(COUNTIF($E$2:$E2321,$E2321)=1,1,0))</f>
        <v/>
      </c>
      <c r="Z2321" s="13">
        <f>IF($E2321="","",IF(COUNTIF($E$2:$E$5001,$E2321)&gt;1,1,0))</f>
        <v/>
      </c>
    </row>
    <row r="2322">
      <c r="Y2322" s="13">
        <f>IF($E2322="","",IF(COUNTIF($E$2:$E2322,$E2322)=1,1,0))</f>
        <v/>
      </c>
      <c r="Z2322" s="13">
        <f>IF($E2322="","",IF(COUNTIF($E$2:$E$5001,$E2322)&gt;1,1,0))</f>
        <v/>
      </c>
    </row>
    <row r="2323">
      <c r="Y2323" s="13">
        <f>IF($E2323="","",IF(COUNTIF($E$2:$E2323,$E2323)=1,1,0))</f>
        <v/>
      </c>
      <c r="Z2323" s="13">
        <f>IF($E2323="","",IF(COUNTIF($E$2:$E$5001,$E2323)&gt;1,1,0))</f>
        <v/>
      </c>
    </row>
    <row r="2324">
      <c r="Y2324" s="13">
        <f>IF($E2324="","",IF(COUNTIF($E$2:$E2324,$E2324)=1,1,0))</f>
        <v/>
      </c>
      <c r="Z2324" s="13">
        <f>IF($E2324="","",IF(COUNTIF($E$2:$E$5001,$E2324)&gt;1,1,0))</f>
        <v/>
      </c>
    </row>
    <row r="2325">
      <c r="Y2325" s="13">
        <f>IF($E2325="","",IF(COUNTIF($E$2:$E2325,$E2325)=1,1,0))</f>
        <v/>
      </c>
      <c r="Z2325" s="13">
        <f>IF($E2325="","",IF(COUNTIF($E$2:$E$5001,$E2325)&gt;1,1,0))</f>
        <v/>
      </c>
    </row>
    <row r="2326">
      <c r="Y2326" s="13">
        <f>IF($E2326="","",IF(COUNTIF($E$2:$E2326,$E2326)=1,1,0))</f>
        <v/>
      </c>
      <c r="Z2326" s="13">
        <f>IF($E2326="","",IF(COUNTIF($E$2:$E$5001,$E2326)&gt;1,1,0))</f>
        <v/>
      </c>
    </row>
    <row r="2327">
      <c r="Y2327" s="13">
        <f>IF($E2327="","",IF(COUNTIF($E$2:$E2327,$E2327)=1,1,0))</f>
        <v/>
      </c>
      <c r="Z2327" s="13">
        <f>IF($E2327="","",IF(COUNTIF($E$2:$E$5001,$E2327)&gt;1,1,0))</f>
        <v/>
      </c>
    </row>
    <row r="2328">
      <c r="Y2328" s="13">
        <f>IF($E2328="","",IF(COUNTIF($E$2:$E2328,$E2328)=1,1,0))</f>
        <v/>
      </c>
      <c r="Z2328" s="13">
        <f>IF($E2328="","",IF(COUNTIF($E$2:$E$5001,$E2328)&gt;1,1,0))</f>
        <v/>
      </c>
    </row>
    <row r="2329">
      <c r="Y2329" s="13">
        <f>IF($E2329="","",IF(COUNTIF($E$2:$E2329,$E2329)=1,1,0))</f>
        <v/>
      </c>
      <c r="Z2329" s="13">
        <f>IF($E2329="","",IF(COUNTIF($E$2:$E$5001,$E2329)&gt;1,1,0))</f>
        <v/>
      </c>
    </row>
    <row r="2330">
      <c r="Y2330" s="13">
        <f>IF($E2330="","",IF(COUNTIF($E$2:$E2330,$E2330)=1,1,0))</f>
        <v/>
      </c>
      <c r="Z2330" s="13">
        <f>IF($E2330="","",IF(COUNTIF($E$2:$E$5001,$E2330)&gt;1,1,0))</f>
        <v/>
      </c>
    </row>
    <row r="2331">
      <c r="Y2331" s="13">
        <f>IF($E2331="","",IF(COUNTIF($E$2:$E2331,$E2331)=1,1,0))</f>
        <v/>
      </c>
      <c r="Z2331" s="13">
        <f>IF($E2331="","",IF(COUNTIF($E$2:$E$5001,$E2331)&gt;1,1,0))</f>
        <v/>
      </c>
    </row>
    <row r="2332">
      <c r="Y2332" s="13">
        <f>IF($E2332="","",IF(COUNTIF($E$2:$E2332,$E2332)=1,1,0))</f>
        <v/>
      </c>
      <c r="Z2332" s="13">
        <f>IF($E2332="","",IF(COUNTIF($E$2:$E$5001,$E2332)&gt;1,1,0))</f>
        <v/>
      </c>
    </row>
    <row r="2333">
      <c r="Y2333" s="13">
        <f>IF($E2333="","",IF(COUNTIF($E$2:$E2333,$E2333)=1,1,0))</f>
        <v/>
      </c>
      <c r="Z2333" s="13">
        <f>IF($E2333="","",IF(COUNTIF($E$2:$E$5001,$E2333)&gt;1,1,0))</f>
        <v/>
      </c>
    </row>
    <row r="2334">
      <c r="Y2334" s="13">
        <f>IF($E2334="","",IF(COUNTIF($E$2:$E2334,$E2334)=1,1,0))</f>
        <v/>
      </c>
      <c r="Z2334" s="13">
        <f>IF($E2334="","",IF(COUNTIF($E$2:$E$5001,$E2334)&gt;1,1,0))</f>
        <v/>
      </c>
    </row>
    <row r="2335">
      <c r="Y2335" s="13">
        <f>IF($E2335="","",IF(COUNTIF($E$2:$E2335,$E2335)=1,1,0))</f>
        <v/>
      </c>
      <c r="Z2335" s="13">
        <f>IF($E2335="","",IF(COUNTIF($E$2:$E$5001,$E2335)&gt;1,1,0))</f>
        <v/>
      </c>
    </row>
    <row r="2336">
      <c r="Y2336" s="13">
        <f>IF($E2336="","",IF(COUNTIF($E$2:$E2336,$E2336)=1,1,0))</f>
        <v/>
      </c>
      <c r="Z2336" s="13">
        <f>IF($E2336="","",IF(COUNTIF($E$2:$E$5001,$E2336)&gt;1,1,0))</f>
        <v/>
      </c>
    </row>
    <row r="2337">
      <c r="Y2337" s="13">
        <f>IF($E2337="","",IF(COUNTIF($E$2:$E2337,$E2337)=1,1,0))</f>
        <v/>
      </c>
      <c r="Z2337" s="13">
        <f>IF($E2337="","",IF(COUNTIF($E$2:$E$5001,$E2337)&gt;1,1,0))</f>
        <v/>
      </c>
    </row>
    <row r="2338">
      <c r="Y2338" s="13">
        <f>IF($E2338="","",IF(COUNTIF($E$2:$E2338,$E2338)=1,1,0))</f>
        <v/>
      </c>
      <c r="Z2338" s="13">
        <f>IF($E2338="","",IF(COUNTIF($E$2:$E$5001,$E2338)&gt;1,1,0))</f>
        <v/>
      </c>
    </row>
    <row r="2339">
      <c r="Y2339" s="13">
        <f>IF($E2339="","",IF(COUNTIF($E$2:$E2339,$E2339)=1,1,0))</f>
        <v/>
      </c>
      <c r="Z2339" s="13">
        <f>IF($E2339="","",IF(COUNTIF($E$2:$E$5001,$E2339)&gt;1,1,0))</f>
        <v/>
      </c>
    </row>
    <row r="2340">
      <c r="Y2340" s="13">
        <f>IF($E2340="","",IF(COUNTIF($E$2:$E2340,$E2340)=1,1,0))</f>
        <v/>
      </c>
      <c r="Z2340" s="13">
        <f>IF($E2340="","",IF(COUNTIF($E$2:$E$5001,$E2340)&gt;1,1,0))</f>
        <v/>
      </c>
    </row>
    <row r="2341">
      <c r="Y2341" s="13">
        <f>IF($E2341="","",IF(COUNTIF($E$2:$E2341,$E2341)=1,1,0))</f>
        <v/>
      </c>
      <c r="Z2341" s="13">
        <f>IF($E2341="","",IF(COUNTIF($E$2:$E$5001,$E2341)&gt;1,1,0))</f>
        <v/>
      </c>
    </row>
    <row r="2342">
      <c r="Y2342" s="13">
        <f>IF($E2342="","",IF(COUNTIF($E$2:$E2342,$E2342)=1,1,0))</f>
        <v/>
      </c>
      <c r="Z2342" s="13">
        <f>IF($E2342="","",IF(COUNTIF($E$2:$E$5001,$E2342)&gt;1,1,0))</f>
        <v/>
      </c>
    </row>
    <row r="2343">
      <c r="Y2343" s="13">
        <f>IF($E2343="","",IF(COUNTIF($E$2:$E2343,$E2343)=1,1,0))</f>
        <v/>
      </c>
      <c r="Z2343" s="13">
        <f>IF($E2343="","",IF(COUNTIF($E$2:$E$5001,$E2343)&gt;1,1,0))</f>
        <v/>
      </c>
    </row>
    <row r="2344">
      <c r="Y2344" s="13">
        <f>IF($E2344="","",IF(COUNTIF($E$2:$E2344,$E2344)=1,1,0))</f>
        <v/>
      </c>
      <c r="Z2344" s="13">
        <f>IF($E2344="","",IF(COUNTIF($E$2:$E$5001,$E2344)&gt;1,1,0))</f>
        <v/>
      </c>
    </row>
    <row r="2345">
      <c r="Y2345" s="13">
        <f>IF($E2345="","",IF(COUNTIF($E$2:$E2345,$E2345)=1,1,0))</f>
        <v/>
      </c>
      <c r="Z2345" s="13">
        <f>IF($E2345="","",IF(COUNTIF($E$2:$E$5001,$E2345)&gt;1,1,0))</f>
        <v/>
      </c>
    </row>
    <row r="2346">
      <c r="Y2346" s="13">
        <f>IF($E2346="","",IF(COUNTIF($E$2:$E2346,$E2346)=1,1,0))</f>
        <v/>
      </c>
      <c r="Z2346" s="13">
        <f>IF($E2346="","",IF(COUNTIF($E$2:$E$5001,$E2346)&gt;1,1,0))</f>
        <v/>
      </c>
    </row>
    <row r="2347">
      <c r="Y2347" s="13">
        <f>IF($E2347="","",IF(COUNTIF($E$2:$E2347,$E2347)=1,1,0))</f>
        <v/>
      </c>
      <c r="Z2347" s="13">
        <f>IF($E2347="","",IF(COUNTIF($E$2:$E$5001,$E2347)&gt;1,1,0))</f>
        <v/>
      </c>
    </row>
    <row r="2348">
      <c r="Y2348" s="13">
        <f>IF($E2348="","",IF(COUNTIF($E$2:$E2348,$E2348)=1,1,0))</f>
        <v/>
      </c>
      <c r="Z2348" s="13">
        <f>IF($E2348="","",IF(COUNTIF($E$2:$E$5001,$E2348)&gt;1,1,0))</f>
        <v/>
      </c>
    </row>
    <row r="2349">
      <c r="Y2349" s="13">
        <f>IF($E2349="","",IF(COUNTIF($E$2:$E2349,$E2349)=1,1,0))</f>
        <v/>
      </c>
      <c r="Z2349" s="13">
        <f>IF($E2349="","",IF(COUNTIF($E$2:$E$5001,$E2349)&gt;1,1,0))</f>
        <v/>
      </c>
    </row>
    <row r="2350">
      <c r="Y2350" s="13">
        <f>IF($E2350="","",IF(COUNTIF($E$2:$E2350,$E2350)=1,1,0))</f>
        <v/>
      </c>
      <c r="Z2350" s="13">
        <f>IF($E2350="","",IF(COUNTIF($E$2:$E$5001,$E2350)&gt;1,1,0))</f>
        <v/>
      </c>
    </row>
    <row r="2351">
      <c r="Y2351" s="13">
        <f>IF($E2351="","",IF(COUNTIF($E$2:$E2351,$E2351)=1,1,0))</f>
        <v/>
      </c>
      <c r="Z2351" s="13">
        <f>IF($E2351="","",IF(COUNTIF($E$2:$E$5001,$E2351)&gt;1,1,0))</f>
        <v/>
      </c>
    </row>
    <row r="2352">
      <c r="Y2352" s="13">
        <f>IF($E2352="","",IF(COUNTIF($E$2:$E2352,$E2352)=1,1,0))</f>
        <v/>
      </c>
      <c r="Z2352" s="13">
        <f>IF($E2352="","",IF(COUNTIF($E$2:$E$5001,$E2352)&gt;1,1,0))</f>
        <v/>
      </c>
    </row>
    <row r="2353">
      <c r="Y2353" s="13">
        <f>IF($E2353="","",IF(COUNTIF($E$2:$E2353,$E2353)=1,1,0))</f>
        <v/>
      </c>
      <c r="Z2353" s="13">
        <f>IF($E2353="","",IF(COUNTIF($E$2:$E$5001,$E2353)&gt;1,1,0))</f>
        <v/>
      </c>
    </row>
    <row r="2354">
      <c r="Y2354" s="13">
        <f>IF($E2354="","",IF(COUNTIF($E$2:$E2354,$E2354)=1,1,0))</f>
        <v/>
      </c>
      <c r="Z2354" s="13">
        <f>IF($E2354="","",IF(COUNTIF($E$2:$E$5001,$E2354)&gt;1,1,0))</f>
        <v/>
      </c>
    </row>
    <row r="2355">
      <c r="Y2355" s="13">
        <f>IF($E2355="","",IF(COUNTIF($E$2:$E2355,$E2355)=1,1,0))</f>
        <v/>
      </c>
      <c r="Z2355" s="13">
        <f>IF($E2355="","",IF(COUNTIF($E$2:$E$5001,$E2355)&gt;1,1,0))</f>
        <v/>
      </c>
    </row>
    <row r="2356">
      <c r="Y2356" s="13">
        <f>IF($E2356="","",IF(COUNTIF($E$2:$E2356,$E2356)=1,1,0))</f>
        <v/>
      </c>
      <c r="Z2356" s="13">
        <f>IF($E2356="","",IF(COUNTIF($E$2:$E$5001,$E2356)&gt;1,1,0))</f>
        <v/>
      </c>
    </row>
    <row r="2357">
      <c r="Y2357" s="13">
        <f>IF($E2357="","",IF(COUNTIF($E$2:$E2357,$E2357)=1,1,0))</f>
        <v/>
      </c>
      <c r="Z2357" s="13">
        <f>IF($E2357="","",IF(COUNTIF($E$2:$E$5001,$E2357)&gt;1,1,0))</f>
        <v/>
      </c>
    </row>
    <row r="2358">
      <c r="Y2358" s="13">
        <f>IF($E2358="","",IF(COUNTIF($E$2:$E2358,$E2358)=1,1,0))</f>
        <v/>
      </c>
      <c r="Z2358" s="13">
        <f>IF($E2358="","",IF(COUNTIF($E$2:$E$5001,$E2358)&gt;1,1,0))</f>
        <v/>
      </c>
    </row>
    <row r="2359">
      <c r="Y2359" s="13">
        <f>IF($E2359="","",IF(COUNTIF($E$2:$E2359,$E2359)=1,1,0))</f>
        <v/>
      </c>
      <c r="Z2359" s="13">
        <f>IF($E2359="","",IF(COUNTIF($E$2:$E$5001,$E2359)&gt;1,1,0))</f>
        <v/>
      </c>
    </row>
    <row r="2360">
      <c r="Y2360" s="13">
        <f>IF($E2360="","",IF(COUNTIF($E$2:$E2360,$E2360)=1,1,0))</f>
        <v/>
      </c>
      <c r="Z2360" s="13">
        <f>IF($E2360="","",IF(COUNTIF($E$2:$E$5001,$E2360)&gt;1,1,0))</f>
        <v/>
      </c>
    </row>
    <row r="2361">
      <c r="Y2361" s="13">
        <f>IF($E2361="","",IF(COUNTIF($E$2:$E2361,$E2361)=1,1,0))</f>
        <v/>
      </c>
      <c r="Z2361" s="13">
        <f>IF($E2361="","",IF(COUNTIF($E$2:$E$5001,$E2361)&gt;1,1,0))</f>
        <v/>
      </c>
    </row>
    <row r="2362">
      <c r="Y2362" s="13">
        <f>IF($E2362="","",IF(COUNTIF($E$2:$E2362,$E2362)=1,1,0))</f>
        <v/>
      </c>
      <c r="Z2362" s="13">
        <f>IF($E2362="","",IF(COUNTIF($E$2:$E$5001,$E2362)&gt;1,1,0))</f>
        <v/>
      </c>
    </row>
    <row r="2363">
      <c r="Y2363" s="13">
        <f>IF($E2363="","",IF(COUNTIF($E$2:$E2363,$E2363)=1,1,0))</f>
        <v/>
      </c>
      <c r="Z2363" s="13">
        <f>IF($E2363="","",IF(COUNTIF($E$2:$E$5001,$E2363)&gt;1,1,0))</f>
        <v/>
      </c>
    </row>
    <row r="2364">
      <c r="Y2364" s="13">
        <f>IF($E2364="","",IF(COUNTIF($E$2:$E2364,$E2364)=1,1,0))</f>
        <v/>
      </c>
      <c r="Z2364" s="13">
        <f>IF($E2364="","",IF(COUNTIF($E$2:$E$5001,$E2364)&gt;1,1,0))</f>
        <v/>
      </c>
    </row>
    <row r="2365">
      <c r="Y2365" s="13">
        <f>IF($E2365="","",IF(COUNTIF($E$2:$E2365,$E2365)=1,1,0))</f>
        <v/>
      </c>
      <c r="Z2365" s="13">
        <f>IF($E2365="","",IF(COUNTIF($E$2:$E$5001,$E2365)&gt;1,1,0))</f>
        <v/>
      </c>
    </row>
    <row r="2366">
      <c r="Y2366" s="13">
        <f>IF($E2366="","",IF(COUNTIF($E$2:$E2366,$E2366)=1,1,0))</f>
        <v/>
      </c>
      <c r="Z2366" s="13">
        <f>IF($E2366="","",IF(COUNTIF($E$2:$E$5001,$E2366)&gt;1,1,0))</f>
        <v/>
      </c>
    </row>
    <row r="2367">
      <c r="Y2367" s="13">
        <f>IF($E2367="","",IF(COUNTIF($E$2:$E2367,$E2367)=1,1,0))</f>
        <v/>
      </c>
      <c r="Z2367" s="13">
        <f>IF($E2367="","",IF(COUNTIF($E$2:$E$5001,$E2367)&gt;1,1,0))</f>
        <v/>
      </c>
    </row>
    <row r="2368">
      <c r="Y2368" s="13">
        <f>IF($E2368="","",IF(COUNTIF($E$2:$E2368,$E2368)=1,1,0))</f>
        <v/>
      </c>
      <c r="Z2368" s="13">
        <f>IF($E2368="","",IF(COUNTIF($E$2:$E$5001,$E2368)&gt;1,1,0))</f>
        <v/>
      </c>
    </row>
    <row r="2369">
      <c r="Y2369" s="13">
        <f>IF($E2369="","",IF(COUNTIF($E$2:$E2369,$E2369)=1,1,0))</f>
        <v/>
      </c>
      <c r="Z2369" s="13">
        <f>IF($E2369="","",IF(COUNTIF($E$2:$E$5001,$E2369)&gt;1,1,0))</f>
        <v/>
      </c>
    </row>
    <row r="2370">
      <c r="Y2370" s="13">
        <f>IF($E2370="","",IF(COUNTIF($E$2:$E2370,$E2370)=1,1,0))</f>
        <v/>
      </c>
      <c r="Z2370" s="13">
        <f>IF($E2370="","",IF(COUNTIF($E$2:$E$5001,$E2370)&gt;1,1,0))</f>
        <v/>
      </c>
    </row>
    <row r="2371">
      <c r="Y2371" s="13">
        <f>IF($E2371="","",IF(COUNTIF($E$2:$E2371,$E2371)=1,1,0))</f>
        <v/>
      </c>
      <c r="Z2371" s="13">
        <f>IF($E2371="","",IF(COUNTIF($E$2:$E$5001,$E2371)&gt;1,1,0))</f>
        <v/>
      </c>
    </row>
    <row r="2372">
      <c r="Y2372" s="13">
        <f>IF($E2372="","",IF(COUNTIF($E$2:$E2372,$E2372)=1,1,0))</f>
        <v/>
      </c>
      <c r="Z2372" s="13">
        <f>IF($E2372="","",IF(COUNTIF($E$2:$E$5001,$E2372)&gt;1,1,0))</f>
        <v/>
      </c>
    </row>
    <row r="2373">
      <c r="Y2373" s="13">
        <f>IF($E2373="","",IF(COUNTIF($E$2:$E2373,$E2373)=1,1,0))</f>
        <v/>
      </c>
      <c r="Z2373" s="13">
        <f>IF($E2373="","",IF(COUNTIF($E$2:$E$5001,$E2373)&gt;1,1,0))</f>
        <v/>
      </c>
    </row>
    <row r="2374">
      <c r="Y2374" s="13">
        <f>IF($E2374="","",IF(COUNTIF($E$2:$E2374,$E2374)=1,1,0))</f>
        <v/>
      </c>
      <c r="Z2374" s="13">
        <f>IF($E2374="","",IF(COUNTIF($E$2:$E$5001,$E2374)&gt;1,1,0))</f>
        <v/>
      </c>
    </row>
    <row r="2375">
      <c r="Y2375" s="13">
        <f>IF($E2375="","",IF(COUNTIF($E$2:$E2375,$E2375)=1,1,0))</f>
        <v/>
      </c>
      <c r="Z2375" s="13">
        <f>IF($E2375="","",IF(COUNTIF($E$2:$E$5001,$E2375)&gt;1,1,0))</f>
        <v/>
      </c>
    </row>
    <row r="2376">
      <c r="Y2376" s="13">
        <f>IF($E2376="","",IF(COUNTIF($E$2:$E2376,$E2376)=1,1,0))</f>
        <v/>
      </c>
      <c r="Z2376" s="13">
        <f>IF($E2376="","",IF(COUNTIF($E$2:$E$5001,$E2376)&gt;1,1,0))</f>
        <v/>
      </c>
    </row>
    <row r="2377">
      <c r="Y2377" s="13">
        <f>IF($E2377="","",IF(COUNTIF($E$2:$E2377,$E2377)=1,1,0))</f>
        <v/>
      </c>
      <c r="Z2377" s="13">
        <f>IF($E2377="","",IF(COUNTIF($E$2:$E$5001,$E2377)&gt;1,1,0))</f>
        <v/>
      </c>
    </row>
    <row r="2378">
      <c r="Y2378" s="13">
        <f>IF($E2378="","",IF(COUNTIF($E$2:$E2378,$E2378)=1,1,0))</f>
        <v/>
      </c>
      <c r="Z2378" s="13">
        <f>IF($E2378="","",IF(COUNTIF($E$2:$E$5001,$E2378)&gt;1,1,0))</f>
        <v/>
      </c>
    </row>
    <row r="2379">
      <c r="Y2379" s="13">
        <f>IF($E2379="","",IF(COUNTIF($E$2:$E2379,$E2379)=1,1,0))</f>
        <v/>
      </c>
      <c r="Z2379" s="13">
        <f>IF($E2379="","",IF(COUNTIF($E$2:$E$5001,$E2379)&gt;1,1,0))</f>
        <v/>
      </c>
    </row>
    <row r="2380">
      <c r="Y2380" s="13">
        <f>IF($E2380="","",IF(COUNTIF($E$2:$E2380,$E2380)=1,1,0))</f>
        <v/>
      </c>
      <c r="Z2380" s="13">
        <f>IF($E2380="","",IF(COUNTIF($E$2:$E$5001,$E2380)&gt;1,1,0))</f>
        <v/>
      </c>
    </row>
    <row r="2381">
      <c r="Y2381" s="13">
        <f>IF($E2381="","",IF(COUNTIF($E$2:$E2381,$E2381)=1,1,0))</f>
        <v/>
      </c>
      <c r="Z2381" s="13">
        <f>IF($E2381="","",IF(COUNTIF($E$2:$E$5001,$E2381)&gt;1,1,0))</f>
        <v/>
      </c>
    </row>
    <row r="2382">
      <c r="Y2382" s="13">
        <f>IF($E2382="","",IF(COUNTIF($E$2:$E2382,$E2382)=1,1,0))</f>
        <v/>
      </c>
      <c r="Z2382" s="13">
        <f>IF($E2382="","",IF(COUNTIF($E$2:$E$5001,$E2382)&gt;1,1,0))</f>
        <v/>
      </c>
    </row>
    <row r="2383">
      <c r="Y2383" s="13">
        <f>IF($E2383="","",IF(COUNTIF($E$2:$E2383,$E2383)=1,1,0))</f>
        <v/>
      </c>
      <c r="Z2383" s="13">
        <f>IF($E2383="","",IF(COUNTIF($E$2:$E$5001,$E2383)&gt;1,1,0))</f>
        <v/>
      </c>
    </row>
    <row r="2384">
      <c r="Y2384" s="13">
        <f>IF($E2384="","",IF(COUNTIF($E$2:$E2384,$E2384)=1,1,0))</f>
        <v/>
      </c>
      <c r="Z2384" s="13">
        <f>IF($E2384="","",IF(COUNTIF($E$2:$E$5001,$E2384)&gt;1,1,0))</f>
        <v/>
      </c>
    </row>
    <row r="2385">
      <c r="Y2385" s="13">
        <f>IF($E2385="","",IF(COUNTIF($E$2:$E2385,$E2385)=1,1,0))</f>
        <v/>
      </c>
      <c r="Z2385" s="13">
        <f>IF($E2385="","",IF(COUNTIF($E$2:$E$5001,$E2385)&gt;1,1,0))</f>
        <v/>
      </c>
    </row>
    <row r="2386">
      <c r="Y2386" s="13">
        <f>IF($E2386="","",IF(COUNTIF($E$2:$E2386,$E2386)=1,1,0))</f>
        <v/>
      </c>
      <c r="Z2386" s="13">
        <f>IF($E2386="","",IF(COUNTIF($E$2:$E$5001,$E2386)&gt;1,1,0))</f>
        <v/>
      </c>
    </row>
    <row r="2387">
      <c r="Y2387" s="13">
        <f>IF($E2387="","",IF(COUNTIF($E$2:$E2387,$E2387)=1,1,0))</f>
        <v/>
      </c>
      <c r="Z2387" s="13">
        <f>IF($E2387="","",IF(COUNTIF($E$2:$E$5001,$E2387)&gt;1,1,0))</f>
        <v/>
      </c>
    </row>
    <row r="2388">
      <c r="Y2388" s="13">
        <f>IF($E2388="","",IF(COUNTIF($E$2:$E2388,$E2388)=1,1,0))</f>
        <v/>
      </c>
      <c r="Z2388" s="13">
        <f>IF($E2388="","",IF(COUNTIF($E$2:$E$5001,$E2388)&gt;1,1,0))</f>
        <v/>
      </c>
    </row>
    <row r="2389">
      <c r="Y2389" s="13">
        <f>IF($E2389="","",IF(COUNTIF($E$2:$E2389,$E2389)=1,1,0))</f>
        <v/>
      </c>
      <c r="Z2389" s="13">
        <f>IF($E2389="","",IF(COUNTIF($E$2:$E$5001,$E2389)&gt;1,1,0))</f>
        <v/>
      </c>
    </row>
    <row r="2390">
      <c r="Y2390" s="13">
        <f>IF($E2390="","",IF(COUNTIF($E$2:$E2390,$E2390)=1,1,0))</f>
        <v/>
      </c>
      <c r="Z2390" s="13">
        <f>IF($E2390="","",IF(COUNTIF($E$2:$E$5001,$E2390)&gt;1,1,0))</f>
        <v/>
      </c>
    </row>
    <row r="2391">
      <c r="Y2391" s="13">
        <f>IF($E2391="","",IF(COUNTIF($E$2:$E2391,$E2391)=1,1,0))</f>
        <v/>
      </c>
      <c r="Z2391" s="13">
        <f>IF($E2391="","",IF(COUNTIF($E$2:$E$5001,$E2391)&gt;1,1,0))</f>
        <v/>
      </c>
    </row>
    <row r="2392">
      <c r="Y2392" s="13">
        <f>IF($E2392="","",IF(COUNTIF($E$2:$E2392,$E2392)=1,1,0))</f>
        <v/>
      </c>
      <c r="Z2392" s="13">
        <f>IF($E2392="","",IF(COUNTIF($E$2:$E$5001,$E2392)&gt;1,1,0))</f>
        <v/>
      </c>
    </row>
    <row r="2393">
      <c r="Y2393" s="13">
        <f>IF($E2393="","",IF(COUNTIF($E$2:$E2393,$E2393)=1,1,0))</f>
        <v/>
      </c>
      <c r="Z2393" s="13">
        <f>IF($E2393="","",IF(COUNTIF($E$2:$E$5001,$E2393)&gt;1,1,0))</f>
        <v/>
      </c>
    </row>
    <row r="2394">
      <c r="Y2394" s="13">
        <f>IF($E2394="","",IF(COUNTIF($E$2:$E2394,$E2394)=1,1,0))</f>
        <v/>
      </c>
      <c r="Z2394" s="13">
        <f>IF($E2394="","",IF(COUNTIF($E$2:$E$5001,$E2394)&gt;1,1,0))</f>
        <v/>
      </c>
    </row>
    <row r="2395">
      <c r="Y2395" s="13">
        <f>IF($E2395="","",IF(COUNTIF($E$2:$E2395,$E2395)=1,1,0))</f>
        <v/>
      </c>
      <c r="Z2395" s="13">
        <f>IF($E2395="","",IF(COUNTIF($E$2:$E$5001,$E2395)&gt;1,1,0))</f>
        <v/>
      </c>
    </row>
    <row r="2396">
      <c r="Y2396" s="13">
        <f>IF($E2396="","",IF(COUNTIF($E$2:$E2396,$E2396)=1,1,0))</f>
        <v/>
      </c>
      <c r="Z2396" s="13">
        <f>IF($E2396="","",IF(COUNTIF($E$2:$E$5001,$E2396)&gt;1,1,0))</f>
        <v/>
      </c>
    </row>
    <row r="2397">
      <c r="Y2397" s="13">
        <f>IF($E2397="","",IF(COUNTIF($E$2:$E2397,$E2397)=1,1,0))</f>
        <v/>
      </c>
      <c r="Z2397" s="13">
        <f>IF($E2397="","",IF(COUNTIF($E$2:$E$5001,$E2397)&gt;1,1,0))</f>
        <v/>
      </c>
    </row>
    <row r="2398">
      <c r="Y2398" s="13">
        <f>IF($E2398="","",IF(COUNTIF($E$2:$E2398,$E2398)=1,1,0))</f>
        <v/>
      </c>
      <c r="Z2398" s="13">
        <f>IF($E2398="","",IF(COUNTIF($E$2:$E$5001,$E2398)&gt;1,1,0))</f>
        <v/>
      </c>
    </row>
    <row r="2399">
      <c r="Y2399" s="13">
        <f>IF($E2399="","",IF(COUNTIF($E$2:$E2399,$E2399)=1,1,0))</f>
        <v/>
      </c>
      <c r="Z2399" s="13">
        <f>IF($E2399="","",IF(COUNTIF($E$2:$E$5001,$E2399)&gt;1,1,0))</f>
        <v/>
      </c>
    </row>
    <row r="2400">
      <c r="Y2400" s="13">
        <f>IF($E2400="","",IF(COUNTIF($E$2:$E2400,$E2400)=1,1,0))</f>
        <v/>
      </c>
      <c r="Z2400" s="13">
        <f>IF($E2400="","",IF(COUNTIF($E$2:$E$5001,$E2400)&gt;1,1,0))</f>
        <v/>
      </c>
    </row>
    <row r="2401">
      <c r="Y2401" s="13">
        <f>IF($E2401="","",IF(COUNTIF($E$2:$E2401,$E2401)=1,1,0))</f>
        <v/>
      </c>
      <c r="Z2401" s="13">
        <f>IF($E2401="","",IF(COUNTIF($E$2:$E$5001,$E2401)&gt;1,1,0))</f>
        <v/>
      </c>
    </row>
    <row r="2402">
      <c r="Y2402" s="13">
        <f>IF($E2402="","",IF(COUNTIF($E$2:$E2402,$E2402)=1,1,0))</f>
        <v/>
      </c>
      <c r="Z2402" s="13">
        <f>IF($E2402="","",IF(COUNTIF($E$2:$E$5001,$E2402)&gt;1,1,0))</f>
        <v/>
      </c>
    </row>
    <row r="2403">
      <c r="Y2403" s="13">
        <f>IF($E2403="","",IF(COUNTIF($E$2:$E2403,$E2403)=1,1,0))</f>
        <v/>
      </c>
      <c r="Z2403" s="13">
        <f>IF($E2403="","",IF(COUNTIF($E$2:$E$5001,$E2403)&gt;1,1,0))</f>
        <v/>
      </c>
    </row>
    <row r="2404">
      <c r="Y2404" s="13">
        <f>IF($E2404="","",IF(COUNTIF($E$2:$E2404,$E2404)=1,1,0))</f>
        <v/>
      </c>
      <c r="Z2404" s="13">
        <f>IF($E2404="","",IF(COUNTIF($E$2:$E$5001,$E2404)&gt;1,1,0))</f>
        <v/>
      </c>
    </row>
    <row r="2405">
      <c r="Y2405" s="13">
        <f>IF($E2405="","",IF(COUNTIF($E$2:$E2405,$E2405)=1,1,0))</f>
        <v/>
      </c>
      <c r="Z2405" s="13">
        <f>IF($E2405="","",IF(COUNTIF($E$2:$E$5001,$E2405)&gt;1,1,0))</f>
        <v/>
      </c>
    </row>
    <row r="2406">
      <c r="Y2406" s="13">
        <f>IF($E2406="","",IF(COUNTIF($E$2:$E2406,$E2406)=1,1,0))</f>
        <v/>
      </c>
      <c r="Z2406" s="13">
        <f>IF($E2406="","",IF(COUNTIF($E$2:$E$5001,$E2406)&gt;1,1,0))</f>
        <v/>
      </c>
    </row>
    <row r="2407">
      <c r="Y2407" s="13">
        <f>IF($E2407="","",IF(COUNTIF($E$2:$E2407,$E2407)=1,1,0))</f>
        <v/>
      </c>
      <c r="Z2407" s="13">
        <f>IF($E2407="","",IF(COUNTIF($E$2:$E$5001,$E2407)&gt;1,1,0))</f>
        <v/>
      </c>
    </row>
    <row r="2408">
      <c r="Y2408" s="13">
        <f>IF($E2408="","",IF(COUNTIF($E$2:$E2408,$E2408)=1,1,0))</f>
        <v/>
      </c>
      <c r="Z2408" s="13">
        <f>IF($E2408="","",IF(COUNTIF($E$2:$E$5001,$E2408)&gt;1,1,0))</f>
        <v/>
      </c>
    </row>
    <row r="2409">
      <c r="Y2409" s="13">
        <f>IF($E2409="","",IF(COUNTIF($E$2:$E2409,$E2409)=1,1,0))</f>
        <v/>
      </c>
      <c r="Z2409" s="13">
        <f>IF($E2409="","",IF(COUNTIF($E$2:$E$5001,$E2409)&gt;1,1,0))</f>
        <v/>
      </c>
    </row>
    <row r="2410">
      <c r="Y2410" s="13">
        <f>IF($E2410="","",IF(COUNTIF($E$2:$E2410,$E2410)=1,1,0))</f>
        <v/>
      </c>
      <c r="Z2410" s="13">
        <f>IF($E2410="","",IF(COUNTIF($E$2:$E$5001,$E2410)&gt;1,1,0))</f>
        <v/>
      </c>
    </row>
    <row r="2411">
      <c r="Y2411" s="13">
        <f>IF($E2411="","",IF(COUNTIF($E$2:$E2411,$E2411)=1,1,0))</f>
        <v/>
      </c>
      <c r="Z2411" s="13">
        <f>IF($E2411="","",IF(COUNTIF($E$2:$E$5001,$E2411)&gt;1,1,0))</f>
        <v/>
      </c>
    </row>
    <row r="2412">
      <c r="Y2412" s="13">
        <f>IF($E2412="","",IF(COUNTIF($E$2:$E2412,$E2412)=1,1,0))</f>
        <v/>
      </c>
      <c r="Z2412" s="13">
        <f>IF($E2412="","",IF(COUNTIF($E$2:$E$5001,$E2412)&gt;1,1,0))</f>
        <v/>
      </c>
    </row>
    <row r="2413">
      <c r="Y2413" s="13">
        <f>IF($E2413="","",IF(COUNTIF($E$2:$E2413,$E2413)=1,1,0))</f>
        <v/>
      </c>
      <c r="Z2413" s="13">
        <f>IF($E2413="","",IF(COUNTIF($E$2:$E$5001,$E2413)&gt;1,1,0))</f>
        <v/>
      </c>
    </row>
    <row r="2414">
      <c r="Y2414" s="13">
        <f>IF($E2414="","",IF(COUNTIF($E$2:$E2414,$E2414)=1,1,0))</f>
        <v/>
      </c>
      <c r="Z2414" s="13">
        <f>IF($E2414="","",IF(COUNTIF($E$2:$E$5001,$E2414)&gt;1,1,0))</f>
        <v/>
      </c>
    </row>
    <row r="2415">
      <c r="Y2415" s="13">
        <f>IF($E2415="","",IF(COUNTIF($E$2:$E2415,$E2415)=1,1,0))</f>
        <v/>
      </c>
      <c r="Z2415" s="13">
        <f>IF($E2415="","",IF(COUNTIF($E$2:$E$5001,$E2415)&gt;1,1,0))</f>
        <v/>
      </c>
    </row>
    <row r="2416">
      <c r="Y2416" s="13">
        <f>IF($E2416="","",IF(COUNTIF($E$2:$E2416,$E2416)=1,1,0))</f>
        <v/>
      </c>
      <c r="Z2416" s="13">
        <f>IF($E2416="","",IF(COUNTIF($E$2:$E$5001,$E2416)&gt;1,1,0))</f>
        <v/>
      </c>
    </row>
    <row r="2417">
      <c r="Y2417" s="13">
        <f>IF($E2417="","",IF(COUNTIF($E$2:$E2417,$E2417)=1,1,0))</f>
        <v/>
      </c>
      <c r="Z2417" s="13">
        <f>IF($E2417="","",IF(COUNTIF($E$2:$E$5001,$E2417)&gt;1,1,0))</f>
        <v/>
      </c>
    </row>
    <row r="2418">
      <c r="Y2418" s="13">
        <f>IF($E2418="","",IF(COUNTIF($E$2:$E2418,$E2418)=1,1,0))</f>
        <v/>
      </c>
      <c r="Z2418" s="13">
        <f>IF($E2418="","",IF(COUNTIF($E$2:$E$5001,$E2418)&gt;1,1,0))</f>
        <v/>
      </c>
    </row>
    <row r="2419">
      <c r="Y2419" s="13">
        <f>IF($E2419="","",IF(COUNTIF($E$2:$E2419,$E2419)=1,1,0))</f>
        <v/>
      </c>
      <c r="Z2419" s="13">
        <f>IF($E2419="","",IF(COUNTIF($E$2:$E$5001,$E2419)&gt;1,1,0))</f>
        <v/>
      </c>
    </row>
    <row r="2420">
      <c r="Y2420" s="13">
        <f>IF($E2420="","",IF(COUNTIF($E$2:$E2420,$E2420)=1,1,0))</f>
        <v/>
      </c>
      <c r="Z2420" s="13">
        <f>IF($E2420="","",IF(COUNTIF($E$2:$E$5001,$E2420)&gt;1,1,0))</f>
        <v/>
      </c>
    </row>
    <row r="2421">
      <c r="Y2421" s="13">
        <f>IF($E2421="","",IF(COUNTIF($E$2:$E2421,$E2421)=1,1,0))</f>
        <v/>
      </c>
      <c r="Z2421" s="13">
        <f>IF($E2421="","",IF(COUNTIF($E$2:$E$5001,$E2421)&gt;1,1,0))</f>
        <v/>
      </c>
    </row>
    <row r="2422">
      <c r="Y2422" s="13">
        <f>IF($E2422="","",IF(COUNTIF($E$2:$E2422,$E2422)=1,1,0))</f>
        <v/>
      </c>
      <c r="Z2422" s="13">
        <f>IF($E2422="","",IF(COUNTIF($E$2:$E$5001,$E2422)&gt;1,1,0))</f>
        <v/>
      </c>
    </row>
    <row r="2423">
      <c r="Y2423" s="13">
        <f>IF($E2423="","",IF(COUNTIF($E$2:$E2423,$E2423)=1,1,0))</f>
        <v/>
      </c>
      <c r="Z2423" s="13">
        <f>IF($E2423="","",IF(COUNTIF($E$2:$E$5001,$E2423)&gt;1,1,0))</f>
        <v/>
      </c>
    </row>
    <row r="2424">
      <c r="Y2424" s="13">
        <f>IF($E2424="","",IF(COUNTIF($E$2:$E2424,$E2424)=1,1,0))</f>
        <v/>
      </c>
      <c r="Z2424" s="13">
        <f>IF($E2424="","",IF(COUNTIF($E$2:$E$5001,$E2424)&gt;1,1,0))</f>
        <v/>
      </c>
    </row>
    <row r="2425">
      <c r="Y2425" s="13">
        <f>IF($E2425="","",IF(COUNTIF($E$2:$E2425,$E2425)=1,1,0))</f>
        <v/>
      </c>
      <c r="Z2425" s="13">
        <f>IF($E2425="","",IF(COUNTIF($E$2:$E$5001,$E2425)&gt;1,1,0))</f>
        <v/>
      </c>
    </row>
    <row r="2426">
      <c r="Y2426" s="13">
        <f>IF($E2426="","",IF(COUNTIF($E$2:$E2426,$E2426)=1,1,0))</f>
        <v/>
      </c>
      <c r="Z2426" s="13">
        <f>IF($E2426="","",IF(COUNTIF($E$2:$E$5001,$E2426)&gt;1,1,0))</f>
        <v/>
      </c>
    </row>
    <row r="2427">
      <c r="Y2427" s="13">
        <f>IF($E2427="","",IF(COUNTIF($E$2:$E2427,$E2427)=1,1,0))</f>
        <v/>
      </c>
      <c r="Z2427" s="13">
        <f>IF($E2427="","",IF(COUNTIF($E$2:$E$5001,$E2427)&gt;1,1,0))</f>
        <v/>
      </c>
    </row>
    <row r="2428">
      <c r="Y2428" s="13">
        <f>IF($E2428="","",IF(COUNTIF($E$2:$E2428,$E2428)=1,1,0))</f>
        <v/>
      </c>
      <c r="Z2428" s="13">
        <f>IF($E2428="","",IF(COUNTIF($E$2:$E$5001,$E2428)&gt;1,1,0))</f>
        <v/>
      </c>
    </row>
    <row r="2429">
      <c r="Y2429" s="13">
        <f>IF($E2429="","",IF(COUNTIF($E$2:$E2429,$E2429)=1,1,0))</f>
        <v/>
      </c>
      <c r="Z2429" s="13">
        <f>IF($E2429="","",IF(COUNTIF($E$2:$E$5001,$E2429)&gt;1,1,0))</f>
        <v/>
      </c>
    </row>
    <row r="2430">
      <c r="Y2430" s="13">
        <f>IF($E2430="","",IF(COUNTIF($E$2:$E2430,$E2430)=1,1,0))</f>
        <v/>
      </c>
      <c r="Z2430" s="13">
        <f>IF($E2430="","",IF(COUNTIF($E$2:$E$5001,$E2430)&gt;1,1,0))</f>
        <v/>
      </c>
    </row>
    <row r="2431">
      <c r="Y2431" s="13">
        <f>IF($E2431="","",IF(COUNTIF($E$2:$E2431,$E2431)=1,1,0))</f>
        <v/>
      </c>
      <c r="Z2431" s="13">
        <f>IF($E2431="","",IF(COUNTIF($E$2:$E$5001,$E2431)&gt;1,1,0))</f>
        <v/>
      </c>
    </row>
    <row r="2432">
      <c r="Y2432" s="13">
        <f>IF($E2432="","",IF(COUNTIF($E$2:$E2432,$E2432)=1,1,0))</f>
        <v/>
      </c>
      <c r="Z2432" s="13">
        <f>IF($E2432="","",IF(COUNTIF($E$2:$E$5001,$E2432)&gt;1,1,0))</f>
        <v/>
      </c>
    </row>
    <row r="2433">
      <c r="Y2433" s="13">
        <f>IF($E2433="","",IF(COUNTIF($E$2:$E2433,$E2433)=1,1,0))</f>
        <v/>
      </c>
      <c r="Z2433" s="13">
        <f>IF($E2433="","",IF(COUNTIF($E$2:$E$5001,$E2433)&gt;1,1,0))</f>
        <v/>
      </c>
    </row>
    <row r="2434">
      <c r="Y2434" s="13">
        <f>IF($E2434="","",IF(COUNTIF($E$2:$E2434,$E2434)=1,1,0))</f>
        <v/>
      </c>
      <c r="Z2434" s="13">
        <f>IF($E2434="","",IF(COUNTIF($E$2:$E$5001,$E2434)&gt;1,1,0))</f>
        <v/>
      </c>
    </row>
    <row r="2435">
      <c r="Y2435" s="13">
        <f>IF($E2435="","",IF(COUNTIF($E$2:$E2435,$E2435)=1,1,0))</f>
        <v/>
      </c>
      <c r="Z2435" s="13">
        <f>IF($E2435="","",IF(COUNTIF($E$2:$E$5001,$E2435)&gt;1,1,0))</f>
        <v/>
      </c>
    </row>
    <row r="2436">
      <c r="Y2436" s="13">
        <f>IF($E2436="","",IF(COUNTIF($E$2:$E2436,$E2436)=1,1,0))</f>
        <v/>
      </c>
      <c r="Z2436" s="13">
        <f>IF($E2436="","",IF(COUNTIF($E$2:$E$5001,$E2436)&gt;1,1,0))</f>
        <v/>
      </c>
    </row>
    <row r="2437">
      <c r="Y2437" s="13">
        <f>IF($E2437="","",IF(COUNTIF($E$2:$E2437,$E2437)=1,1,0))</f>
        <v/>
      </c>
      <c r="Z2437" s="13">
        <f>IF($E2437="","",IF(COUNTIF($E$2:$E$5001,$E2437)&gt;1,1,0))</f>
        <v/>
      </c>
    </row>
    <row r="2438">
      <c r="Y2438" s="13">
        <f>IF($E2438="","",IF(COUNTIF($E$2:$E2438,$E2438)=1,1,0))</f>
        <v/>
      </c>
      <c r="Z2438" s="13">
        <f>IF($E2438="","",IF(COUNTIF($E$2:$E$5001,$E2438)&gt;1,1,0))</f>
        <v/>
      </c>
    </row>
    <row r="2439">
      <c r="Y2439" s="13">
        <f>IF($E2439="","",IF(COUNTIF($E$2:$E2439,$E2439)=1,1,0))</f>
        <v/>
      </c>
      <c r="Z2439" s="13">
        <f>IF($E2439="","",IF(COUNTIF($E$2:$E$5001,$E2439)&gt;1,1,0))</f>
        <v/>
      </c>
    </row>
    <row r="2440">
      <c r="Y2440" s="13">
        <f>IF($E2440="","",IF(COUNTIF($E$2:$E2440,$E2440)=1,1,0))</f>
        <v/>
      </c>
      <c r="Z2440" s="13">
        <f>IF($E2440="","",IF(COUNTIF($E$2:$E$5001,$E2440)&gt;1,1,0))</f>
        <v/>
      </c>
    </row>
    <row r="2441">
      <c r="Y2441" s="13">
        <f>IF($E2441="","",IF(COUNTIF($E$2:$E2441,$E2441)=1,1,0))</f>
        <v/>
      </c>
      <c r="Z2441" s="13">
        <f>IF($E2441="","",IF(COUNTIF($E$2:$E$5001,$E2441)&gt;1,1,0))</f>
        <v/>
      </c>
    </row>
    <row r="2442">
      <c r="Y2442" s="13">
        <f>IF($E2442="","",IF(COUNTIF($E$2:$E2442,$E2442)=1,1,0))</f>
        <v/>
      </c>
      <c r="Z2442" s="13">
        <f>IF($E2442="","",IF(COUNTIF($E$2:$E$5001,$E2442)&gt;1,1,0))</f>
        <v/>
      </c>
    </row>
    <row r="2443">
      <c r="Y2443" s="13">
        <f>IF($E2443="","",IF(COUNTIF($E$2:$E2443,$E2443)=1,1,0))</f>
        <v/>
      </c>
      <c r="Z2443" s="13">
        <f>IF($E2443="","",IF(COUNTIF($E$2:$E$5001,$E2443)&gt;1,1,0))</f>
        <v/>
      </c>
    </row>
    <row r="2444">
      <c r="Y2444" s="13">
        <f>IF($E2444="","",IF(COUNTIF($E$2:$E2444,$E2444)=1,1,0))</f>
        <v/>
      </c>
      <c r="Z2444" s="13">
        <f>IF($E2444="","",IF(COUNTIF($E$2:$E$5001,$E2444)&gt;1,1,0))</f>
        <v/>
      </c>
    </row>
    <row r="2445">
      <c r="Y2445" s="13">
        <f>IF($E2445="","",IF(COUNTIF($E$2:$E2445,$E2445)=1,1,0))</f>
        <v/>
      </c>
      <c r="Z2445" s="13">
        <f>IF($E2445="","",IF(COUNTIF($E$2:$E$5001,$E2445)&gt;1,1,0))</f>
        <v/>
      </c>
    </row>
    <row r="2446">
      <c r="Y2446" s="13">
        <f>IF($E2446="","",IF(COUNTIF($E$2:$E2446,$E2446)=1,1,0))</f>
        <v/>
      </c>
      <c r="Z2446" s="13">
        <f>IF($E2446="","",IF(COUNTIF($E$2:$E$5001,$E2446)&gt;1,1,0))</f>
        <v/>
      </c>
    </row>
    <row r="2447">
      <c r="Y2447" s="13">
        <f>IF($E2447="","",IF(COUNTIF($E$2:$E2447,$E2447)=1,1,0))</f>
        <v/>
      </c>
      <c r="Z2447" s="13">
        <f>IF($E2447="","",IF(COUNTIF($E$2:$E$5001,$E2447)&gt;1,1,0))</f>
        <v/>
      </c>
    </row>
    <row r="2448">
      <c r="Y2448" s="13">
        <f>IF($E2448="","",IF(COUNTIF($E$2:$E2448,$E2448)=1,1,0))</f>
        <v/>
      </c>
      <c r="Z2448" s="13">
        <f>IF($E2448="","",IF(COUNTIF($E$2:$E$5001,$E2448)&gt;1,1,0))</f>
        <v/>
      </c>
    </row>
    <row r="2449">
      <c r="Y2449" s="13">
        <f>IF($E2449="","",IF(COUNTIF($E$2:$E2449,$E2449)=1,1,0))</f>
        <v/>
      </c>
      <c r="Z2449" s="13">
        <f>IF($E2449="","",IF(COUNTIF($E$2:$E$5001,$E2449)&gt;1,1,0))</f>
        <v/>
      </c>
    </row>
    <row r="2450">
      <c r="Y2450" s="13">
        <f>IF($E2450="","",IF(COUNTIF($E$2:$E2450,$E2450)=1,1,0))</f>
        <v/>
      </c>
      <c r="Z2450" s="13">
        <f>IF($E2450="","",IF(COUNTIF($E$2:$E$5001,$E2450)&gt;1,1,0))</f>
        <v/>
      </c>
    </row>
    <row r="2451">
      <c r="Y2451" s="13">
        <f>IF($E2451="","",IF(COUNTIF($E$2:$E2451,$E2451)=1,1,0))</f>
        <v/>
      </c>
      <c r="Z2451" s="13">
        <f>IF($E2451="","",IF(COUNTIF($E$2:$E$5001,$E2451)&gt;1,1,0))</f>
        <v/>
      </c>
    </row>
    <row r="2452">
      <c r="Y2452" s="13">
        <f>IF($E2452="","",IF(COUNTIF($E$2:$E2452,$E2452)=1,1,0))</f>
        <v/>
      </c>
      <c r="Z2452" s="13">
        <f>IF($E2452="","",IF(COUNTIF($E$2:$E$5001,$E2452)&gt;1,1,0))</f>
        <v/>
      </c>
    </row>
    <row r="2453">
      <c r="Y2453" s="13">
        <f>IF($E2453="","",IF(COUNTIF($E$2:$E2453,$E2453)=1,1,0))</f>
        <v/>
      </c>
      <c r="Z2453" s="13">
        <f>IF($E2453="","",IF(COUNTIF($E$2:$E$5001,$E2453)&gt;1,1,0))</f>
        <v/>
      </c>
    </row>
    <row r="2454">
      <c r="Y2454" s="13">
        <f>IF($E2454="","",IF(COUNTIF($E$2:$E2454,$E2454)=1,1,0))</f>
        <v/>
      </c>
      <c r="Z2454" s="13">
        <f>IF($E2454="","",IF(COUNTIF($E$2:$E$5001,$E2454)&gt;1,1,0))</f>
        <v/>
      </c>
    </row>
    <row r="2455">
      <c r="Y2455" s="13">
        <f>IF($E2455="","",IF(COUNTIF($E$2:$E2455,$E2455)=1,1,0))</f>
        <v/>
      </c>
      <c r="Z2455" s="13">
        <f>IF($E2455="","",IF(COUNTIF($E$2:$E$5001,$E2455)&gt;1,1,0))</f>
        <v/>
      </c>
    </row>
    <row r="2456">
      <c r="Y2456" s="13">
        <f>IF($E2456="","",IF(COUNTIF($E$2:$E2456,$E2456)=1,1,0))</f>
        <v/>
      </c>
      <c r="Z2456" s="13">
        <f>IF($E2456="","",IF(COUNTIF($E$2:$E$5001,$E2456)&gt;1,1,0))</f>
        <v/>
      </c>
    </row>
    <row r="2457">
      <c r="Y2457" s="13">
        <f>IF($E2457="","",IF(COUNTIF($E$2:$E2457,$E2457)=1,1,0))</f>
        <v/>
      </c>
      <c r="Z2457" s="13">
        <f>IF($E2457="","",IF(COUNTIF($E$2:$E$5001,$E2457)&gt;1,1,0))</f>
        <v/>
      </c>
    </row>
    <row r="2458">
      <c r="Y2458" s="13">
        <f>IF($E2458="","",IF(COUNTIF($E$2:$E2458,$E2458)=1,1,0))</f>
        <v/>
      </c>
      <c r="Z2458" s="13">
        <f>IF($E2458="","",IF(COUNTIF($E$2:$E$5001,$E2458)&gt;1,1,0))</f>
        <v/>
      </c>
    </row>
    <row r="2459">
      <c r="Y2459" s="13">
        <f>IF($E2459="","",IF(COUNTIF($E$2:$E2459,$E2459)=1,1,0))</f>
        <v/>
      </c>
      <c r="Z2459" s="13">
        <f>IF($E2459="","",IF(COUNTIF($E$2:$E$5001,$E2459)&gt;1,1,0))</f>
        <v/>
      </c>
    </row>
    <row r="2460">
      <c r="Y2460" s="13">
        <f>IF($E2460="","",IF(COUNTIF($E$2:$E2460,$E2460)=1,1,0))</f>
        <v/>
      </c>
      <c r="Z2460" s="13">
        <f>IF($E2460="","",IF(COUNTIF($E$2:$E$5001,$E2460)&gt;1,1,0))</f>
        <v/>
      </c>
    </row>
    <row r="2461">
      <c r="Y2461" s="13">
        <f>IF($E2461="","",IF(COUNTIF($E$2:$E2461,$E2461)=1,1,0))</f>
        <v/>
      </c>
      <c r="Z2461" s="13">
        <f>IF($E2461="","",IF(COUNTIF($E$2:$E$5001,$E2461)&gt;1,1,0))</f>
        <v/>
      </c>
    </row>
    <row r="2462">
      <c r="Y2462" s="13">
        <f>IF($E2462="","",IF(COUNTIF($E$2:$E2462,$E2462)=1,1,0))</f>
        <v/>
      </c>
      <c r="Z2462" s="13">
        <f>IF($E2462="","",IF(COUNTIF($E$2:$E$5001,$E2462)&gt;1,1,0))</f>
        <v/>
      </c>
    </row>
    <row r="2463">
      <c r="Y2463" s="13">
        <f>IF($E2463="","",IF(COUNTIF($E$2:$E2463,$E2463)=1,1,0))</f>
        <v/>
      </c>
      <c r="Z2463" s="13">
        <f>IF($E2463="","",IF(COUNTIF($E$2:$E$5001,$E2463)&gt;1,1,0))</f>
        <v/>
      </c>
    </row>
    <row r="2464">
      <c r="Y2464" s="13">
        <f>IF($E2464="","",IF(COUNTIF($E$2:$E2464,$E2464)=1,1,0))</f>
        <v/>
      </c>
      <c r="Z2464" s="13">
        <f>IF($E2464="","",IF(COUNTIF($E$2:$E$5001,$E2464)&gt;1,1,0))</f>
        <v/>
      </c>
    </row>
    <row r="2465">
      <c r="Y2465" s="13">
        <f>IF($E2465="","",IF(COUNTIF($E$2:$E2465,$E2465)=1,1,0))</f>
        <v/>
      </c>
      <c r="Z2465" s="13">
        <f>IF($E2465="","",IF(COUNTIF($E$2:$E$5001,$E2465)&gt;1,1,0))</f>
        <v/>
      </c>
    </row>
    <row r="2466">
      <c r="Y2466" s="13">
        <f>IF($E2466="","",IF(COUNTIF($E$2:$E2466,$E2466)=1,1,0))</f>
        <v/>
      </c>
      <c r="Z2466" s="13">
        <f>IF($E2466="","",IF(COUNTIF($E$2:$E$5001,$E2466)&gt;1,1,0))</f>
        <v/>
      </c>
    </row>
    <row r="2467">
      <c r="Y2467" s="13">
        <f>IF($E2467="","",IF(COUNTIF($E$2:$E2467,$E2467)=1,1,0))</f>
        <v/>
      </c>
      <c r="Z2467" s="13">
        <f>IF($E2467="","",IF(COUNTIF($E$2:$E$5001,$E2467)&gt;1,1,0))</f>
        <v/>
      </c>
    </row>
    <row r="2468">
      <c r="Y2468" s="13">
        <f>IF($E2468="","",IF(COUNTIF($E$2:$E2468,$E2468)=1,1,0))</f>
        <v/>
      </c>
      <c r="Z2468" s="13">
        <f>IF($E2468="","",IF(COUNTIF($E$2:$E$5001,$E2468)&gt;1,1,0))</f>
        <v/>
      </c>
    </row>
    <row r="2469">
      <c r="Y2469" s="13">
        <f>IF($E2469="","",IF(COUNTIF($E$2:$E2469,$E2469)=1,1,0))</f>
        <v/>
      </c>
      <c r="Z2469" s="13">
        <f>IF($E2469="","",IF(COUNTIF($E$2:$E$5001,$E2469)&gt;1,1,0))</f>
        <v/>
      </c>
    </row>
    <row r="2470">
      <c r="Y2470" s="13">
        <f>IF($E2470="","",IF(COUNTIF($E$2:$E2470,$E2470)=1,1,0))</f>
        <v/>
      </c>
      <c r="Z2470" s="13">
        <f>IF($E2470="","",IF(COUNTIF($E$2:$E$5001,$E2470)&gt;1,1,0))</f>
        <v/>
      </c>
    </row>
    <row r="2471">
      <c r="Y2471" s="13">
        <f>IF($E2471="","",IF(COUNTIF($E$2:$E2471,$E2471)=1,1,0))</f>
        <v/>
      </c>
      <c r="Z2471" s="13">
        <f>IF($E2471="","",IF(COUNTIF($E$2:$E$5001,$E2471)&gt;1,1,0))</f>
        <v/>
      </c>
    </row>
    <row r="2472">
      <c r="Y2472" s="13">
        <f>IF($E2472="","",IF(COUNTIF($E$2:$E2472,$E2472)=1,1,0))</f>
        <v/>
      </c>
      <c r="Z2472" s="13">
        <f>IF($E2472="","",IF(COUNTIF($E$2:$E$5001,$E2472)&gt;1,1,0))</f>
        <v/>
      </c>
    </row>
    <row r="2473">
      <c r="Y2473" s="13">
        <f>IF($E2473="","",IF(COUNTIF($E$2:$E2473,$E2473)=1,1,0))</f>
        <v/>
      </c>
      <c r="Z2473" s="13">
        <f>IF($E2473="","",IF(COUNTIF($E$2:$E$5001,$E2473)&gt;1,1,0))</f>
        <v/>
      </c>
    </row>
    <row r="2474">
      <c r="Y2474" s="13">
        <f>IF($E2474="","",IF(COUNTIF($E$2:$E2474,$E2474)=1,1,0))</f>
        <v/>
      </c>
      <c r="Z2474" s="13">
        <f>IF($E2474="","",IF(COUNTIF($E$2:$E$5001,$E2474)&gt;1,1,0))</f>
        <v/>
      </c>
    </row>
    <row r="2475">
      <c r="Y2475" s="13">
        <f>IF($E2475="","",IF(COUNTIF($E$2:$E2475,$E2475)=1,1,0))</f>
        <v/>
      </c>
      <c r="Z2475" s="13">
        <f>IF($E2475="","",IF(COUNTIF($E$2:$E$5001,$E2475)&gt;1,1,0))</f>
        <v/>
      </c>
    </row>
    <row r="2476">
      <c r="Y2476" s="13">
        <f>IF($E2476="","",IF(COUNTIF($E$2:$E2476,$E2476)=1,1,0))</f>
        <v/>
      </c>
      <c r="Z2476" s="13">
        <f>IF($E2476="","",IF(COUNTIF($E$2:$E$5001,$E2476)&gt;1,1,0))</f>
        <v/>
      </c>
    </row>
    <row r="2477">
      <c r="Y2477" s="13">
        <f>IF($E2477="","",IF(COUNTIF($E$2:$E2477,$E2477)=1,1,0))</f>
        <v/>
      </c>
      <c r="Z2477" s="13">
        <f>IF($E2477="","",IF(COUNTIF($E$2:$E$5001,$E2477)&gt;1,1,0))</f>
        <v/>
      </c>
    </row>
    <row r="2478">
      <c r="Y2478" s="13">
        <f>IF($E2478="","",IF(COUNTIF($E$2:$E2478,$E2478)=1,1,0))</f>
        <v/>
      </c>
      <c r="Z2478" s="13">
        <f>IF($E2478="","",IF(COUNTIF($E$2:$E$5001,$E2478)&gt;1,1,0))</f>
        <v/>
      </c>
    </row>
    <row r="2479">
      <c r="Y2479" s="13">
        <f>IF($E2479="","",IF(COUNTIF($E$2:$E2479,$E2479)=1,1,0))</f>
        <v/>
      </c>
      <c r="Z2479" s="13">
        <f>IF($E2479="","",IF(COUNTIF($E$2:$E$5001,$E2479)&gt;1,1,0))</f>
        <v/>
      </c>
    </row>
    <row r="2480">
      <c r="Y2480" s="13">
        <f>IF($E2480="","",IF(COUNTIF($E$2:$E2480,$E2480)=1,1,0))</f>
        <v/>
      </c>
      <c r="Z2480" s="13">
        <f>IF($E2480="","",IF(COUNTIF($E$2:$E$5001,$E2480)&gt;1,1,0))</f>
        <v/>
      </c>
    </row>
    <row r="2481">
      <c r="Y2481" s="13">
        <f>IF($E2481="","",IF(COUNTIF($E$2:$E2481,$E2481)=1,1,0))</f>
        <v/>
      </c>
      <c r="Z2481" s="13">
        <f>IF($E2481="","",IF(COUNTIF($E$2:$E$5001,$E2481)&gt;1,1,0))</f>
        <v/>
      </c>
    </row>
    <row r="2482">
      <c r="Y2482" s="13">
        <f>IF($E2482="","",IF(COUNTIF($E$2:$E2482,$E2482)=1,1,0))</f>
        <v/>
      </c>
      <c r="Z2482" s="13">
        <f>IF($E2482="","",IF(COUNTIF($E$2:$E$5001,$E2482)&gt;1,1,0))</f>
        <v/>
      </c>
    </row>
    <row r="2483">
      <c r="Y2483" s="13">
        <f>IF($E2483="","",IF(COUNTIF($E$2:$E2483,$E2483)=1,1,0))</f>
        <v/>
      </c>
      <c r="Z2483" s="13">
        <f>IF($E2483="","",IF(COUNTIF($E$2:$E$5001,$E2483)&gt;1,1,0))</f>
        <v/>
      </c>
    </row>
    <row r="2484">
      <c r="Y2484" s="13">
        <f>IF($E2484="","",IF(COUNTIF($E$2:$E2484,$E2484)=1,1,0))</f>
        <v/>
      </c>
      <c r="Z2484" s="13">
        <f>IF($E2484="","",IF(COUNTIF($E$2:$E$5001,$E2484)&gt;1,1,0))</f>
        <v/>
      </c>
    </row>
    <row r="2485">
      <c r="Y2485" s="13">
        <f>IF($E2485="","",IF(COUNTIF($E$2:$E2485,$E2485)=1,1,0))</f>
        <v/>
      </c>
      <c r="Z2485" s="13">
        <f>IF($E2485="","",IF(COUNTIF($E$2:$E$5001,$E2485)&gt;1,1,0))</f>
        <v/>
      </c>
    </row>
    <row r="2486">
      <c r="Y2486" s="13">
        <f>IF($E2486="","",IF(COUNTIF($E$2:$E2486,$E2486)=1,1,0))</f>
        <v/>
      </c>
      <c r="Z2486" s="13">
        <f>IF($E2486="","",IF(COUNTIF($E$2:$E$5001,$E2486)&gt;1,1,0))</f>
        <v/>
      </c>
    </row>
    <row r="2487">
      <c r="Y2487" s="13">
        <f>IF($E2487="","",IF(COUNTIF($E$2:$E2487,$E2487)=1,1,0))</f>
        <v/>
      </c>
      <c r="Z2487" s="13">
        <f>IF($E2487="","",IF(COUNTIF($E$2:$E$5001,$E2487)&gt;1,1,0))</f>
        <v/>
      </c>
    </row>
    <row r="2488">
      <c r="Y2488" s="13">
        <f>IF($E2488="","",IF(COUNTIF($E$2:$E2488,$E2488)=1,1,0))</f>
        <v/>
      </c>
      <c r="Z2488" s="13">
        <f>IF($E2488="","",IF(COUNTIF($E$2:$E$5001,$E2488)&gt;1,1,0))</f>
        <v/>
      </c>
    </row>
    <row r="2489">
      <c r="Y2489" s="13">
        <f>IF($E2489="","",IF(COUNTIF($E$2:$E2489,$E2489)=1,1,0))</f>
        <v/>
      </c>
      <c r="Z2489" s="13">
        <f>IF($E2489="","",IF(COUNTIF($E$2:$E$5001,$E2489)&gt;1,1,0))</f>
        <v/>
      </c>
    </row>
    <row r="2490">
      <c r="Y2490" s="13">
        <f>IF($E2490="","",IF(COUNTIF($E$2:$E2490,$E2490)=1,1,0))</f>
        <v/>
      </c>
      <c r="Z2490" s="13">
        <f>IF($E2490="","",IF(COUNTIF($E$2:$E$5001,$E2490)&gt;1,1,0))</f>
        <v/>
      </c>
    </row>
    <row r="2491">
      <c r="Y2491" s="13">
        <f>IF($E2491="","",IF(COUNTIF($E$2:$E2491,$E2491)=1,1,0))</f>
        <v/>
      </c>
      <c r="Z2491" s="13">
        <f>IF($E2491="","",IF(COUNTIF($E$2:$E$5001,$E2491)&gt;1,1,0))</f>
        <v/>
      </c>
    </row>
    <row r="2492">
      <c r="Y2492" s="13">
        <f>IF($E2492="","",IF(COUNTIF($E$2:$E2492,$E2492)=1,1,0))</f>
        <v/>
      </c>
      <c r="Z2492" s="13">
        <f>IF($E2492="","",IF(COUNTIF($E$2:$E$5001,$E2492)&gt;1,1,0))</f>
        <v/>
      </c>
    </row>
    <row r="2493">
      <c r="Y2493" s="13">
        <f>IF($E2493="","",IF(COUNTIF($E$2:$E2493,$E2493)=1,1,0))</f>
        <v/>
      </c>
      <c r="Z2493" s="13">
        <f>IF($E2493="","",IF(COUNTIF($E$2:$E$5001,$E2493)&gt;1,1,0))</f>
        <v/>
      </c>
    </row>
    <row r="2494">
      <c r="Y2494" s="13">
        <f>IF($E2494="","",IF(COUNTIF($E$2:$E2494,$E2494)=1,1,0))</f>
        <v/>
      </c>
      <c r="Z2494" s="13">
        <f>IF($E2494="","",IF(COUNTIF($E$2:$E$5001,$E2494)&gt;1,1,0))</f>
        <v/>
      </c>
    </row>
    <row r="2495">
      <c r="Y2495" s="13">
        <f>IF($E2495="","",IF(COUNTIF($E$2:$E2495,$E2495)=1,1,0))</f>
        <v/>
      </c>
      <c r="Z2495" s="13">
        <f>IF($E2495="","",IF(COUNTIF($E$2:$E$5001,$E2495)&gt;1,1,0))</f>
        <v/>
      </c>
    </row>
    <row r="2496">
      <c r="Y2496" s="13">
        <f>IF($E2496="","",IF(COUNTIF($E$2:$E2496,$E2496)=1,1,0))</f>
        <v/>
      </c>
      <c r="Z2496" s="13">
        <f>IF($E2496="","",IF(COUNTIF($E$2:$E$5001,$E2496)&gt;1,1,0))</f>
        <v/>
      </c>
    </row>
    <row r="2497">
      <c r="Y2497" s="13">
        <f>IF($E2497="","",IF(COUNTIF($E$2:$E2497,$E2497)=1,1,0))</f>
        <v/>
      </c>
      <c r="Z2497" s="13">
        <f>IF($E2497="","",IF(COUNTIF($E$2:$E$5001,$E2497)&gt;1,1,0))</f>
        <v/>
      </c>
    </row>
    <row r="2498">
      <c r="Y2498" s="13">
        <f>IF($E2498="","",IF(COUNTIF($E$2:$E2498,$E2498)=1,1,0))</f>
        <v/>
      </c>
      <c r="Z2498" s="13">
        <f>IF($E2498="","",IF(COUNTIF($E$2:$E$5001,$E2498)&gt;1,1,0))</f>
        <v/>
      </c>
    </row>
    <row r="2499">
      <c r="Y2499" s="13">
        <f>IF($E2499="","",IF(COUNTIF($E$2:$E2499,$E2499)=1,1,0))</f>
        <v/>
      </c>
      <c r="Z2499" s="13">
        <f>IF($E2499="","",IF(COUNTIF($E$2:$E$5001,$E2499)&gt;1,1,0))</f>
        <v/>
      </c>
    </row>
    <row r="2500">
      <c r="Y2500" s="13">
        <f>IF($E2500="","",IF(COUNTIF($E$2:$E2500,$E2500)=1,1,0))</f>
        <v/>
      </c>
      <c r="Z2500" s="13">
        <f>IF($E2500="","",IF(COUNTIF($E$2:$E$5001,$E2500)&gt;1,1,0))</f>
        <v/>
      </c>
    </row>
    <row r="2501">
      <c r="Y2501" s="13">
        <f>IF($E2501="","",IF(COUNTIF($E$2:$E2501,$E2501)=1,1,0))</f>
        <v/>
      </c>
      <c r="Z2501" s="13">
        <f>IF($E2501="","",IF(COUNTIF($E$2:$E$5001,$E2501)&gt;1,1,0))</f>
        <v/>
      </c>
    </row>
    <row r="2502">
      <c r="Y2502" s="13">
        <f>IF($E2502="","",IF(COUNTIF($E$2:$E2502,$E2502)=1,1,0))</f>
        <v/>
      </c>
      <c r="Z2502" s="13">
        <f>IF($E2502="","",IF(COUNTIF($E$2:$E$5001,$E2502)&gt;1,1,0))</f>
        <v/>
      </c>
    </row>
    <row r="2503">
      <c r="Y2503" s="13">
        <f>IF($E2503="","",IF(COUNTIF($E$2:$E2503,$E2503)=1,1,0))</f>
        <v/>
      </c>
      <c r="Z2503" s="13">
        <f>IF($E2503="","",IF(COUNTIF($E$2:$E$5001,$E2503)&gt;1,1,0))</f>
        <v/>
      </c>
    </row>
    <row r="2504">
      <c r="Y2504" s="13">
        <f>IF($E2504="","",IF(COUNTIF($E$2:$E2504,$E2504)=1,1,0))</f>
        <v/>
      </c>
      <c r="Z2504" s="13">
        <f>IF($E2504="","",IF(COUNTIF($E$2:$E$5001,$E2504)&gt;1,1,0))</f>
        <v/>
      </c>
    </row>
    <row r="2505">
      <c r="Y2505" s="13">
        <f>IF($E2505="","",IF(COUNTIF($E$2:$E2505,$E2505)=1,1,0))</f>
        <v/>
      </c>
      <c r="Z2505" s="13">
        <f>IF($E2505="","",IF(COUNTIF($E$2:$E$5001,$E2505)&gt;1,1,0))</f>
        <v/>
      </c>
    </row>
    <row r="2506">
      <c r="Y2506" s="13">
        <f>IF($E2506="","",IF(COUNTIF($E$2:$E2506,$E2506)=1,1,0))</f>
        <v/>
      </c>
      <c r="Z2506" s="13">
        <f>IF($E2506="","",IF(COUNTIF($E$2:$E$5001,$E2506)&gt;1,1,0))</f>
        <v/>
      </c>
    </row>
    <row r="2507">
      <c r="Y2507" s="13">
        <f>IF($E2507="","",IF(COUNTIF($E$2:$E2507,$E2507)=1,1,0))</f>
        <v/>
      </c>
      <c r="Z2507" s="13">
        <f>IF($E2507="","",IF(COUNTIF($E$2:$E$5001,$E2507)&gt;1,1,0))</f>
        <v/>
      </c>
    </row>
    <row r="2508">
      <c r="Y2508" s="13">
        <f>IF($E2508="","",IF(COUNTIF($E$2:$E2508,$E2508)=1,1,0))</f>
        <v/>
      </c>
      <c r="Z2508" s="13">
        <f>IF($E2508="","",IF(COUNTIF($E$2:$E$5001,$E2508)&gt;1,1,0))</f>
        <v/>
      </c>
    </row>
    <row r="2509">
      <c r="Y2509" s="13">
        <f>IF($E2509="","",IF(COUNTIF($E$2:$E2509,$E2509)=1,1,0))</f>
        <v/>
      </c>
      <c r="Z2509" s="13">
        <f>IF($E2509="","",IF(COUNTIF($E$2:$E$5001,$E2509)&gt;1,1,0))</f>
        <v/>
      </c>
    </row>
    <row r="2510">
      <c r="Y2510" s="13">
        <f>IF($E2510="","",IF(COUNTIF($E$2:$E2510,$E2510)=1,1,0))</f>
        <v/>
      </c>
      <c r="Z2510" s="13">
        <f>IF($E2510="","",IF(COUNTIF($E$2:$E$5001,$E2510)&gt;1,1,0))</f>
        <v/>
      </c>
    </row>
    <row r="2511">
      <c r="Y2511" s="13">
        <f>IF($E2511="","",IF(COUNTIF($E$2:$E2511,$E2511)=1,1,0))</f>
        <v/>
      </c>
      <c r="Z2511" s="13">
        <f>IF($E2511="","",IF(COUNTIF($E$2:$E$5001,$E2511)&gt;1,1,0))</f>
        <v/>
      </c>
    </row>
    <row r="2512">
      <c r="Y2512" s="13">
        <f>IF($E2512="","",IF(COUNTIF($E$2:$E2512,$E2512)=1,1,0))</f>
        <v/>
      </c>
      <c r="Z2512" s="13">
        <f>IF($E2512="","",IF(COUNTIF($E$2:$E$5001,$E2512)&gt;1,1,0))</f>
        <v/>
      </c>
    </row>
    <row r="2513">
      <c r="Y2513" s="13">
        <f>IF($E2513="","",IF(COUNTIF($E$2:$E2513,$E2513)=1,1,0))</f>
        <v/>
      </c>
      <c r="Z2513" s="13">
        <f>IF($E2513="","",IF(COUNTIF($E$2:$E$5001,$E2513)&gt;1,1,0))</f>
        <v/>
      </c>
    </row>
    <row r="2514">
      <c r="Y2514" s="13">
        <f>IF($E2514="","",IF(COUNTIF($E$2:$E2514,$E2514)=1,1,0))</f>
        <v/>
      </c>
      <c r="Z2514" s="13">
        <f>IF($E2514="","",IF(COUNTIF($E$2:$E$5001,$E2514)&gt;1,1,0))</f>
        <v/>
      </c>
    </row>
    <row r="2515">
      <c r="Y2515" s="13">
        <f>IF($E2515="","",IF(COUNTIF($E$2:$E2515,$E2515)=1,1,0))</f>
        <v/>
      </c>
      <c r="Z2515" s="13">
        <f>IF($E2515="","",IF(COUNTIF($E$2:$E$5001,$E2515)&gt;1,1,0))</f>
        <v/>
      </c>
    </row>
    <row r="2516">
      <c r="Y2516" s="13">
        <f>IF($E2516="","",IF(COUNTIF($E$2:$E2516,$E2516)=1,1,0))</f>
        <v/>
      </c>
      <c r="Z2516" s="13">
        <f>IF($E2516="","",IF(COUNTIF($E$2:$E$5001,$E2516)&gt;1,1,0))</f>
        <v/>
      </c>
    </row>
    <row r="2517">
      <c r="Y2517" s="13">
        <f>IF($E2517="","",IF(COUNTIF($E$2:$E2517,$E2517)=1,1,0))</f>
        <v/>
      </c>
      <c r="Z2517" s="13">
        <f>IF($E2517="","",IF(COUNTIF($E$2:$E$5001,$E2517)&gt;1,1,0))</f>
        <v/>
      </c>
    </row>
    <row r="2518">
      <c r="Y2518" s="13">
        <f>IF($E2518="","",IF(COUNTIF($E$2:$E2518,$E2518)=1,1,0))</f>
        <v/>
      </c>
      <c r="Z2518" s="13">
        <f>IF($E2518="","",IF(COUNTIF($E$2:$E$5001,$E2518)&gt;1,1,0))</f>
        <v/>
      </c>
    </row>
    <row r="2519">
      <c r="Y2519" s="13">
        <f>IF($E2519="","",IF(COUNTIF($E$2:$E2519,$E2519)=1,1,0))</f>
        <v/>
      </c>
      <c r="Z2519" s="13">
        <f>IF($E2519="","",IF(COUNTIF($E$2:$E$5001,$E2519)&gt;1,1,0))</f>
        <v/>
      </c>
    </row>
    <row r="2520">
      <c r="Y2520" s="13">
        <f>IF($E2520="","",IF(COUNTIF($E$2:$E2520,$E2520)=1,1,0))</f>
        <v/>
      </c>
      <c r="Z2520" s="13">
        <f>IF($E2520="","",IF(COUNTIF($E$2:$E$5001,$E2520)&gt;1,1,0))</f>
        <v/>
      </c>
    </row>
    <row r="2521">
      <c r="Y2521" s="13">
        <f>IF($E2521="","",IF(COUNTIF($E$2:$E2521,$E2521)=1,1,0))</f>
        <v/>
      </c>
      <c r="Z2521" s="13">
        <f>IF($E2521="","",IF(COUNTIF($E$2:$E$5001,$E2521)&gt;1,1,0))</f>
        <v/>
      </c>
    </row>
    <row r="2522">
      <c r="Y2522" s="13">
        <f>IF($E2522="","",IF(COUNTIF($E$2:$E2522,$E2522)=1,1,0))</f>
        <v/>
      </c>
      <c r="Z2522" s="13">
        <f>IF($E2522="","",IF(COUNTIF($E$2:$E$5001,$E2522)&gt;1,1,0))</f>
        <v/>
      </c>
    </row>
    <row r="2523">
      <c r="Y2523" s="13">
        <f>IF($E2523="","",IF(COUNTIF($E$2:$E2523,$E2523)=1,1,0))</f>
        <v/>
      </c>
      <c r="Z2523" s="13">
        <f>IF($E2523="","",IF(COUNTIF($E$2:$E$5001,$E2523)&gt;1,1,0))</f>
        <v/>
      </c>
    </row>
    <row r="2524">
      <c r="Y2524" s="13">
        <f>IF($E2524="","",IF(COUNTIF($E$2:$E2524,$E2524)=1,1,0))</f>
        <v/>
      </c>
      <c r="Z2524" s="13">
        <f>IF($E2524="","",IF(COUNTIF($E$2:$E$5001,$E2524)&gt;1,1,0))</f>
        <v/>
      </c>
    </row>
    <row r="2525">
      <c r="Y2525" s="13">
        <f>IF($E2525="","",IF(COUNTIF($E$2:$E2525,$E2525)=1,1,0))</f>
        <v/>
      </c>
      <c r="Z2525" s="13">
        <f>IF($E2525="","",IF(COUNTIF($E$2:$E$5001,$E2525)&gt;1,1,0))</f>
        <v/>
      </c>
    </row>
    <row r="2526">
      <c r="Y2526" s="13">
        <f>IF($E2526="","",IF(COUNTIF($E$2:$E2526,$E2526)=1,1,0))</f>
        <v/>
      </c>
      <c r="Z2526" s="13">
        <f>IF($E2526="","",IF(COUNTIF($E$2:$E$5001,$E2526)&gt;1,1,0))</f>
        <v/>
      </c>
    </row>
    <row r="2527">
      <c r="Y2527" s="13">
        <f>IF($E2527="","",IF(COUNTIF($E$2:$E2527,$E2527)=1,1,0))</f>
        <v/>
      </c>
      <c r="Z2527" s="13">
        <f>IF($E2527="","",IF(COUNTIF($E$2:$E$5001,$E2527)&gt;1,1,0))</f>
        <v/>
      </c>
    </row>
    <row r="2528">
      <c r="Y2528" s="13">
        <f>IF($E2528="","",IF(COUNTIF($E$2:$E2528,$E2528)=1,1,0))</f>
        <v/>
      </c>
      <c r="Z2528" s="13">
        <f>IF($E2528="","",IF(COUNTIF($E$2:$E$5001,$E2528)&gt;1,1,0))</f>
        <v/>
      </c>
    </row>
    <row r="2529">
      <c r="Y2529" s="13">
        <f>IF($E2529="","",IF(COUNTIF($E$2:$E2529,$E2529)=1,1,0))</f>
        <v/>
      </c>
      <c r="Z2529" s="13">
        <f>IF($E2529="","",IF(COUNTIF($E$2:$E$5001,$E2529)&gt;1,1,0))</f>
        <v/>
      </c>
    </row>
    <row r="2530">
      <c r="Y2530" s="13">
        <f>IF($E2530="","",IF(COUNTIF($E$2:$E2530,$E2530)=1,1,0))</f>
        <v/>
      </c>
      <c r="Z2530" s="13">
        <f>IF($E2530="","",IF(COUNTIF($E$2:$E$5001,$E2530)&gt;1,1,0))</f>
        <v/>
      </c>
    </row>
    <row r="2531">
      <c r="Y2531" s="13">
        <f>IF($E2531="","",IF(COUNTIF($E$2:$E2531,$E2531)=1,1,0))</f>
        <v/>
      </c>
      <c r="Z2531" s="13">
        <f>IF($E2531="","",IF(COUNTIF($E$2:$E$5001,$E2531)&gt;1,1,0))</f>
        <v/>
      </c>
    </row>
    <row r="2532">
      <c r="Y2532" s="13">
        <f>IF($E2532="","",IF(COUNTIF($E$2:$E2532,$E2532)=1,1,0))</f>
        <v/>
      </c>
      <c r="Z2532" s="13">
        <f>IF($E2532="","",IF(COUNTIF($E$2:$E$5001,$E2532)&gt;1,1,0))</f>
        <v/>
      </c>
    </row>
    <row r="2533">
      <c r="Y2533" s="13">
        <f>IF($E2533="","",IF(COUNTIF($E$2:$E2533,$E2533)=1,1,0))</f>
        <v/>
      </c>
      <c r="Z2533" s="13">
        <f>IF($E2533="","",IF(COUNTIF($E$2:$E$5001,$E2533)&gt;1,1,0))</f>
        <v/>
      </c>
    </row>
    <row r="2534">
      <c r="Y2534" s="13">
        <f>IF($E2534="","",IF(COUNTIF($E$2:$E2534,$E2534)=1,1,0))</f>
        <v/>
      </c>
      <c r="Z2534" s="13">
        <f>IF($E2534="","",IF(COUNTIF($E$2:$E$5001,$E2534)&gt;1,1,0))</f>
        <v/>
      </c>
    </row>
    <row r="2535">
      <c r="Y2535" s="13">
        <f>IF($E2535="","",IF(COUNTIF($E$2:$E2535,$E2535)=1,1,0))</f>
        <v/>
      </c>
      <c r="Z2535" s="13">
        <f>IF($E2535="","",IF(COUNTIF($E$2:$E$5001,$E2535)&gt;1,1,0))</f>
        <v/>
      </c>
    </row>
    <row r="2536">
      <c r="Y2536" s="13">
        <f>IF($E2536="","",IF(COUNTIF($E$2:$E2536,$E2536)=1,1,0))</f>
        <v/>
      </c>
      <c r="Z2536" s="13">
        <f>IF($E2536="","",IF(COUNTIF($E$2:$E$5001,$E2536)&gt;1,1,0))</f>
        <v/>
      </c>
    </row>
    <row r="2537">
      <c r="Y2537" s="13">
        <f>IF($E2537="","",IF(COUNTIF($E$2:$E2537,$E2537)=1,1,0))</f>
        <v/>
      </c>
      <c r="Z2537" s="13">
        <f>IF($E2537="","",IF(COUNTIF($E$2:$E$5001,$E2537)&gt;1,1,0))</f>
        <v/>
      </c>
    </row>
    <row r="2538">
      <c r="Y2538" s="13">
        <f>IF($E2538="","",IF(COUNTIF($E$2:$E2538,$E2538)=1,1,0))</f>
        <v/>
      </c>
      <c r="Z2538" s="13">
        <f>IF($E2538="","",IF(COUNTIF($E$2:$E$5001,$E2538)&gt;1,1,0))</f>
        <v/>
      </c>
    </row>
    <row r="2539">
      <c r="Y2539" s="13">
        <f>IF($E2539="","",IF(COUNTIF($E$2:$E2539,$E2539)=1,1,0))</f>
        <v/>
      </c>
      <c r="Z2539" s="13">
        <f>IF($E2539="","",IF(COUNTIF($E$2:$E$5001,$E2539)&gt;1,1,0))</f>
        <v/>
      </c>
    </row>
    <row r="2540">
      <c r="Y2540" s="13">
        <f>IF($E2540="","",IF(COUNTIF($E$2:$E2540,$E2540)=1,1,0))</f>
        <v/>
      </c>
      <c r="Z2540" s="13">
        <f>IF($E2540="","",IF(COUNTIF($E$2:$E$5001,$E2540)&gt;1,1,0))</f>
        <v/>
      </c>
    </row>
    <row r="2541">
      <c r="Y2541" s="13">
        <f>IF($E2541="","",IF(COUNTIF($E$2:$E2541,$E2541)=1,1,0))</f>
        <v/>
      </c>
      <c r="Z2541" s="13">
        <f>IF($E2541="","",IF(COUNTIF($E$2:$E$5001,$E2541)&gt;1,1,0))</f>
        <v/>
      </c>
    </row>
    <row r="2542">
      <c r="Y2542" s="13">
        <f>IF($E2542="","",IF(COUNTIF($E$2:$E2542,$E2542)=1,1,0))</f>
        <v/>
      </c>
      <c r="Z2542" s="13">
        <f>IF($E2542="","",IF(COUNTIF($E$2:$E$5001,$E2542)&gt;1,1,0))</f>
        <v/>
      </c>
    </row>
    <row r="2543">
      <c r="Y2543" s="13">
        <f>IF($E2543="","",IF(COUNTIF($E$2:$E2543,$E2543)=1,1,0))</f>
        <v/>
      </c>
      <c r="Z2543" s="13">
        <f>IF($E2543="","",IF(COUNTIF($E$2:$E$5001,$E2543)&gt;1,1,0))</f>
        <v/>
      </c>
    </row>
    <row r="2544">
      <c r="Y2544" s="13">
        <f>IF($E2544="","",IF(COUNTIF($E$2:$E2544,$E2544)=1,1,0))</f>
        <v/>
      </c>
      <c r="Z2544" s="13">
        <f>IF($E2544="","",IF(COUNTIF($E$2:$E$5001,$E2544)&gt;1,1,0))</f>
        <v/>
      </c>
    </row>
    <row r="2545">
      <c r="Y2545" s="13">
        <f>IF($E2545="","",IF(COUNTIF($E$2:$E2545,$E2545)=1,1,0))</f>
        <v/>
      </c>
      <c r="Z2545" s="13">
        <f>IF($E2545="","",IF(COUNTIF($E$2:$E$5001,$E2545)&gt;1,1,0))</f>
        <v/>
      </c>
    </row>
    <row r="2546">
      <c r="Y2546" s="13">
        <f>IF($E2546="","",IF(COUNTIF($E$2:$E2546,$E2546)=1,1,0))</f>
        <v/>
      </c>
      <c r="Z2546" s="13">
        <f>IF($E2546="","",IF(COUNTIF($E$2:$E$5001,$E2546)&gt;1,1,0))</f>
        <v/>
      </c>
    </row>
    <row r="2547">
      <c r="Y2547" s="13">
        <f>IF($E2547="","",IF(COUNTIF($E$2:$E2547,$E2547)=1,1,0))</f>
        <v/>
      </c>
      <c r="Z2547" s="13">
        <f>IF($E2547="","",IF(COUNTIF($E$2:$E$5001,$E2547)&gt;1,1,0))</f>
        <v/>
      </c>
    </row>
    <row r="2548">
      <c r="Y2548" s="13">
        <f>IF($E2548="","",IF(COUNTIF($E$2:$E2548,$E2548)=1,1,0))</f>
        <v/>
      </c>
      <c r="Z2548" s="13">
        <f>IF($E2548="","",IF(COUNTIF($E$2:$E$5001,$E2548)&gt;1,1,0))</f>
        <v/>
      </c>
    </row>
    <row r="2549">
      <c r="Y2549" s="13">
        <f>IF($E2549="","",IF(COUNTIF($E$2:$E2549,$E2549)=1,1,0))</f>
        <v/>
      </c>
      <c r="Z2549" s="13">
        <f>IF($E2549="","",IF(COUNTIF($E$2:$E$5001,$E2549)&gt;1,1,0))</f>
        <v/>
      </c>
    </row>
    <row r="2550">
      <c r="Y2550" s="13">
        <f>IF($E2550="","",IF(COUNTIF($E$2:$E2550,$E2550)=1,1,0))</f>
        <v/>
      </c>
      <c r="Z2550" s="13">
        <f>IF($E2550="","",IF(COUNTIF($E$2:$E$5001,$E2550)&gt;1,1,0))</f>
        <v/>
      </c>
    </row>
    <row r="2551">
      <c r="Y2551" s="13">
        <f>IF($E2551="","",IF(COUNTIF($E$2:$E2551,$E2551)=1,1,0))</f>
        <v/>
      </c>
      <c r="Z2551" s="13">
        <f>IF($E2551="","",IF(COUNTIF($E$2:$E$5001,$E2551)&gt;1,1,0))</f>
        <v/>
      </c>
    </row>
    <row r="2552">
      <c r="Y2552" s="13">
        <f>IF($E2552="","",IF(COUNTIF($E$2:$E2552,$E2552)=1,1,0))</f>
        <v/>
      </c>
      <c r="Z2552" s="13">
        <f>IF($E2552="","",IF(COUNTIF($E$2:$E$5001,$E2552)&gt;1,1,0))</f>
        <v/>
      </c>
    </row>
    <row r="2553">
      <c r="Y2553" s="13">
        <f>IF($E2553="","",IF(COUNTIF($E$2:$E2553,$E2553)=1,1,0))</f>
        <v/>
      </c>
      <c r="Z2553" s="13">
        <f>IF($E2553="","",IF(COUNTIF($E$2:$E$5001,$E2553)&gt;1,1,0))</f>
        <v/>
      </c>
    </row>
    <row r="2554">
      <c r="Y2554" s="13">
        <f>IF($E2554="","",IF(COUNTIF($E$2:$E2554,$E2554)=1,1,0))</f>
        <v/>
      </c>
      <c r="Z2554" s="13">
        <f>IF($E2554="","",IF(COUNTIF($E$2:$E$5001,$E2554)&gt;1,1,0))</f>
        <v/>
      </c>
    </row>
    <row r="2555">
      <c r="Y2555" s="13">
        <f>IF($E2555="","",IF(COUNTIF($E$2:$E2555,$E2555)=1,1,0))</f>
        <v/>
      </c>
      <c r="Z2555" s="13">
        <f>IF($E2555="","",IF(COUNTIF($E$2:$E$5001,$E2555)&gt;1,1,0))</f>
        <v/>
      </c>
    </row>
    <row r="2556">
      <c r="Y2556" s="13">
        <f>IF($E2556="","",IF(COUNTIF($E$2:$E2556,$E2556)=1,1,0))</f>
        <v/>
      </c>
      <c r="Z2556" s="13">
        <f>IF($E2556="","",IF(COUNTIF($E$2:$E$5001,$E2556)&gt;1,1,0))</f>
        <v/>
      </c>
    </row>
    <row r="2557">
      <c r="Y2557" s="13">
        <f>IF($E2557="","",IF(COUNTIF($E$2:$E2557,$E2557)=1,1,0))</f>
        <v/>
      </c>
      <c r="Z2557" s="13">
        <f>IF($E2557="","",IF(COUNTIF($E$2:$E$5001,$E2557)&gt;1,1,0))</f>
        <v/>
      </c>
    </row>
    <row r="2558">
      <c r="Y2558" s="13">
        <f>IF($E2558="","",IF(COUNTIF($E$2:$E2558,$E2558)=1,1,0))</f>
        <v/>
      </c>
      <c r="Z2558" s="13">
        <f>IF($E2558="","",IF(COUNTIF($E$2:$E$5001,$E2558)&gt;1,1,0))</f>
        <v/>
      </c>
    </row>
    <row r="2559">
      <c r="Y2559" s="13">
        <f>IF($E2559="","",IF(COUNTIF($E$2:$E2559,$E2559)=1,1,0))</f>
        <v/>
      </c>
      <c r="Z2559" s="13">
        <f>IF($E2559="","",IF(COUNTIF($E$2:$E$5001,$E2559)&gt;1,1,0))</f>
        <v/>
      </c>
    </row>
    <row r="2560">
      <c r="Y2560" s="13">
        <f>IF($E2560="","",IF(COUNTIF($E$2:$E2560,$E2560)=1,1,0))</f>
        <v/>
      </c>
      <c r="Z2560" s="13">
        <f>IF($E2560="","",IF(COUNTIF($E$2:$E$5001,$E2560)&gt;1,1,0))</f>
        <v/>
      </c>
    </row>
    <row r="2561">
      <c r="Y2561" s="13">
        <f>IF($E2561="","",IF(COUNTIF($E$2:$E2561,$E2561)=1,1,0))</f>
        <v/>
      </c>
      <c r="Z2561" s="13">
        <f>IF($E2561="","",IF(COUNTIF($E$2:$E$5001,$E2561)&gt;1,1,0))</f>
        <v/>
      </c>
    </row>
    <row r="2562">
      <c r="Y2562" s="13">
        <f>IF($E2562="","",IF(COUNTIF($E$2:$E2562,$E2562)=1,1,0))</f>
        <v/>
      </c>
      <c r="Z2562" s="13">
        <f>IF($E2562="","",IF(COUNTIF($E$2:$E$5001,$E2562)&gt;1,1,0))</f>
        <v/>
      </c>
    </row>
    <row r="2563">
      <c r="Y2563" s="13">
        <f>IF($E2563="","",IF(COUNTIF($E$2:$E2563,$E2563)=1,1,0))</f>
        <v/>
      </c>
      <c r="Z2563" s="13">
        <f>IF($E2563="","",IF(COUNTIF($E$2:$E$5001,$E2563)&gt;1,1,0))</f>
        <v/>
      </c>
    </row>
    <row r="2564">
      <c r="Y2564" s="13">
        <f>IF($E2564="","",IF(COUNTIF($E$2:$E2564,$E2564)=1,1,0))</f>
        <v/>
      </c>
      <c r="Z2564" s="13">
        <f>IF($E2564="","",IF(COUNTIF($E$2:$E$5001,$E2564)&gt;1,1,0))</f>
        <v/>
      </c>
    </row>
    <row r="2565">
      <c r="Y2565" s="13">
        <f>IF($E2565="","",IF(COUNTIF($E$2:$E2565,$E2565)=1,1,0))</f>
        <v/>
      </c>
      <c r="Z2565" s="13">
        <f>IF($E2565="","",IF(COUNTIF($E$2:$E$5001,$E2565)&gt;1,1,0))</f>
        <v/>
      </c>
    </row>
    <row r="2566">
      <c r="Y2566" s="13">
        <f>IF($E2566="","",IF(COUNTIF($E$2:$E2566,$E2566)=1,1,0))</f>
        <v/>
      </c>
      <c r="Z2566" s="13">
        <f>IF($E2566="","",IF(COUNTIF($E$2:$E$5001,$E2566)&gt;1,1,0))</f>
        <v/>
      </c>
    </row>
    <row r="2567">
      <c r="Y2567" s="13">
        <f>IF($E2567="","",IF(COUNTIF($E$2:$E2567,$E2567)=1,1,0))</f>
        <v/>
      </c>
      <c r="Z2567" s="13">
        <f>IF($E2567="","",IF(COUNTIF($E$2:$E$5001,$E2567)&gt;1,1,0))</f>
        <v/>
      </c>
    </row>
    <row r="2568">
      <c r="Y2568" s="13">
        <f>IF($E2568="","",IF(COUNTIF($E$2:$E2568,$E2568)=1,1,0))</f>
        <v/>
      </c>
      <c r="Z2568" s="13">
        <f>IF($E2568="","",IF(COUNTIF($E$2:$E$5001,$E2568)&gt;1,1,0))</f>
        <v/>
      </c>
    </row>
    <row r="2569">
      <c r="Y2569" s="13">
        <f>IF($E2569="","",IF(COUNTIF($E$2:$E2569,$E2569)=1,1,0))</f>
        <v/>
      </c>
      <c r="Z2569" s="13">
        <f>IF($E2569="","",IF(COUNTIF($E$2:$E$5001,$E2569)&gt;1,1,0))</f>
        <v/>
      </c>
    </row>
    <row r="2570">
      <c r="Y2570" s="13">
        <f>IF($E2570="","",IF(COUNTIF($E$2:$E2570,$E2570)=1,1,0))</f>
        <v/>
      </c>
      <c r="Z2570" s="13">
        <f>IF($E2570="","",IF(COUNTIF($E$2:$E$5001,$E2570)&gt;1,1,0))</f>
        <v/>
      </c>
    </row>
    <row r="2571">
      <c r="Y2571" s="13">
        <f>IF($E2571="","",IF(COUNTIF($E$2:$E2571,$E2571)=1,1,0))</f>
        <v/>
      </c>
      <c r="Z2571" s="13">
        <f>IF($E2571="","",IF(COUNTIF($E$2:$E$5001,$E2571)&gt;1,1,0))</f>
        <v/>
      </c>
    </row>
    <row r="2572">
      <c r="Y2572" s="13">
        <f>IF($E2572="","",IF(COUNTIF($E$2:$E2572,$E2572)=1,1,0))</f>
        <v/>
      </c>
      <c r="Z2572" s="13">
        <f>IF($E2572="","",IF(COUNTIF($E$2:$E$5001,$E2572)&gt;1,1,0))</f>
        <v/>
      </c>
    </row>
    <row r="2573">
      <c r="Y2573" s="13">
        <f>IF($E2573="","",IF(COUNTIF($E$2:$E2573,$E2573)=1,1,0))</f>
        <v/>
      </c>
      <c r="Z2573" s="13">
        <f>IF($E2573="","",IF(COUNTIF($E$2:$E$5001,$E2573)&gt;1,1,0))</f>
        <v/>
      </c>
    </row>
    <row r="2574">
      <c r="Y2574" s="13">
        <f>IF($E2574="","",IF(COUNTIF($E$2:$E2574,$E2574)=1,1,0))</f>
        <v/>
      </c>
      <c r="Z2574" s="13">
        <f>IF($E2574="","",IF(COUNTIF($E$2:$E$5001,$E2574)&gt;1,1,0))</f>
        <v/>
      </c>
    </row>
    <row r="2575">
      <c r="Y2575" s="13">
        <f>IF($E2575="","",IF(COUNTIF($E$2:$E2575,$E2575)=1,1,0))</f>
        <v/>
      </c>
      <c r="Z2575" s="13">
        <f>IF($E2575="","",IF(COUNTIF($E$2:$E$5001,$E2575)&gt;1,1,0))</f>
        <v/>
      </c>
    </row>
    <row r="2576">
      <c r="Y2576" s="13">
        <f>IF($E2576="","",IF(COUNTIF($E$2:$E2576,$E2576)=1,1,0))</f>
        <v/>
      </c>
      <c r="Z2576" s="13">
        <f>IF($E2576="","",IF(COUNTIF($E$2:$E$5001,$E2576)&gt;1,1,0))</f>
        <v/>
      </c>
    </row>
    <row r="2577">
      <c r="Y2577" s="13">
        <f>IF($E2577="","",IF(COUNTIF($E$2:$E2577,$E2577)=1,1,0))</f>
        <v/>
      </c>
      <c r="Z2577" s="13">
        <f>IF($E2577="","",IF(COUNTIF($E$2:$E$5001,$E2577)&gt;1,1,0))</f>
        <v/>
      </c>
    </row>
    <row r="2578">
      <c r="Y2578" s="13">
        <f>IF($E2578="","",IF(COUNTIF($E$2:$E2578,$E2578)=1,1,0))</f>
        <v/>
      </c>
      <c r="Z2578" s="13">
        <f>IF($E2578="","",IF(COUNTIF($E$2:$E$5001,$E2578)&gt;1,1,0))</f>
        <v/>
      </c>
    </row>
    <row r="2579">
      <c r="Y2579" s="13">
        <f>IF($E2579="","",IF(COUNTIF($E$2:$E2579,$E2579)=1,1,0))</f>
        <v/>
      </c>
      <c r="Z2579" s="13">
        <f>IF($E2579="","",IF(COUNTIF($E$2:$E$5001,$E2579)&gt;1,1,0))</f>
        <v/>
      </c>
    </row>
    <row r="2580">
      <c r="Y2580" s="13">
        <f>IF($E2580="","",IF(COUNTIF($E$2:$E2580,$E2580)=1,1,0))</f>
        <v/>
      </c>
      <c r="Z2580" s="13">
        <f>IF($E2580="","",IF(COUNTIF($E$2:$E$5001,$E2580)&gt;1,1,0))</f>
        <v/>
      </c>
    </row>
    <row r="2581">
      <c r="Y2581" s="13">
        <f>IF($E2581="","",IF(COUNTIF($E$2:$E2581,$E2581)=1,1,0))</f>
        <v/>
      </c>
      <c r="Z2581" s="13">
        <f>IF($E2581="","",IF(COUNTIF($E$2:$E$5001,$E2581)&gt;1,1,0))</f>
        <v/>
      </c>
    </row>
    <row r="2582">
      <c r="Y2582" s="13">
        <f>IF($E2582="","",IF(COUNTIF($E$2:$E2582,$E2582)=1,1,0))</f>
        <v/>
      </c>
      <c r="Z2582" s="13">
        <f>IF($E2582="","",IF(COUNTIF($E$2:$E$5001,$E2582)&gt;1,1,0))</f>
        <v/>
      </c>
    </row>
    <row r="2583">
      <c r="Y2583" s="13">
        <f>IF($E2583="","",IF(COUNTIF($E$2:$E2583,$E2583)=1,1,0))</f>
        <v/>
      </c>
      <c r="Z2583" s="13">
        <f>IF($E2583="","",IF(COUNTIF($E$2:$E$5001,$E2583)&gt;1,1,0))</f>
        <v/>
      </c>
    </row>
    <row r="2584">
      <c r="Y2584" s="13">
        <f>IF($E2584="","",IF(COUNTIF($E$2:$E2584,$E2584)=1,1,0))</f>
        <v/>
      </c>
      <c r="Z2584" s="13">
        <f>IF($E2584="","",IF(COUNTIF($E$2:$E$5001,$E2584)&gt;1,1,0))</f>
        <v/>
      </c>
    </row>
    <row r="2585">
      <c r="Y2585" s="13">
        <f>IF($E2585="","",IF(COUNTIF($E$2:$E2585,$E2585)=1,1,0))</f>
        <v/>
      </c>
      <c r="Z2585" s="13">
        <f>IF($E2585="","",IF(COUNTIF($E$2:$E$5001,$E2585)&gt;1,1,0))</f>
        <v/>
      </c>
    </row>
    <row r="2586">
      <c r="Y2586" s="13">
        <f>IF($E2586="","",IF(COUNTIF($E$2:$E2586,$E2586)=1,1,0))</f>
        <v/>
      </c>
      <c r="Z2586" s="13">
        <f>IF($E2586="","",IF(COUNTIF($E$2:$E$5001,$E2586)&gt;1,1,0))</f>
        <v/>
      </c>
    </row>
    <row r="2587">
      <c r="Y2587" s="13">
        <f>IF($E2587="","",IF(COUNTIF($E$2:$E2587,$E2587)=1,1,0))</f>
        <v/>
      </c>
      <c r="Z2587" s="13">
        <f>IF($E2587="","",IF(COUNTIF($E$2:$E$5001,$E2587)&gt;1,1,0))</f>
        <v/>
      </c>
    </row>
    <row r="2588">
      <c r="Y2588" s="13">
        <f>IF($E2588="","",IF(COUNTIF($E$2:$E2588,$E2588)=1,1,0))</f>
        <v/>
      </c>
      <c r="Z2588" s="13">
        <f>IF($E2588="","",IF(COUNTIF($E$2:$E$5001,$E2588)&gt;1,1,0))</f>
        <v/>
      </c>
    </row>
    <row r="2589">
      <c r="Y2589" s="13">
        <f>IF($E2589="","",IF(COUNTIF($E$2:$E2589,$E2589)=1,1,0))</f>
        <v/>
      </c>
      <c r="Z2589" s="13">
        <f>IF($E2589="","",IF(COUNTIF($E$2:$E$5001,$E2589)&gt;1,1,0))</f>
        <v/>
      </c>
    </row>
    <row r="2590">
      <c r="Y2590" s="13">
        <f>IF($E2590="","",IF(COUNTIF($E$2:$E2590,$E2590)=1,1,0))</f>
        <v/>
      </c>
      <c r="Z2590" s="13">
        <f>IF($E2590="","",IF(COUNTIF($E$2:$E$5001,$E2590)&gt;1,1,0))</f>
        <v/>
      </c>
    </row>
    <row r="2591">
      <c r="Y2591" s="13">
        <f>IF($E2591="","",IF(COUNTIF($E$2:$E2591,$E2591)=1,1,0))</f>
        <v/>
      </c>
      <c r="Z2591" s="13">
        <f>IF($E2591="","",IF(COUNTIF($E$2:$E$5001,$E2591)&gt;1,1,0))</f>
        <v/>
      </c>
    </row>
    <row r="2592">
      <c r="Y2592" s="13">
        <f>IF($E2592="","",IF(COUNTIF($E$2:$E2592,$E2592)=1,1,0))</f>
        <v/>
      </c>
      <c r="Z2592" s="13">
        <f>IF($E2592="","",IF(COUNTIF($E$2:$E$5001,$E2592)&gt;1,1,0))</f>
        <v/>
      </c>
    </row>
    <row r="2593">
      <c r="Y2593" s="13">
        <f>IF($E2593="","",IF(COUNTIF($E$2:$E2593,$E2593)=1,1,0))</f>
        <v/>
      </c>
      <c r="Z2593" s="13">
        <f>IF($E2593="","",IF(COUNTIF($E$2:$E$5001,$E2593)&gt;1,1,0))</f>
        <v/>
      </c>
    </row>
    <row r="2594">
      <c r="Y2594" s="13">
        <f>IF($E2594="","",IF(COUNTIF($E$2:$E2594,$E2594)=1,1,0))</f>
        <v/>
      </c>
      <c r="Z2594" s="13">
        <f>IF($E2594="","",IF(COUNTIF($E$2:$E$5001,$E2594)&gt;1,1,0))</f>
        <v/>
      </c>
    </row>
    <row r="2595">
      <c r="Y2595" s="13">
        <f>IF($E2595="","",IF(COUNTIF($E$2:$E2595,$E2595)=1,1,0))</f>
        <v/>
      </c>
      <c r="Z2595" s="13">
        <f>IF($E2595="","",IF(COUNTIF($E$2:$E$5001,$E2595)&gt;1,1,0))</f>
        <v/>
      </c>
    </row>
    <row r="2596">
      <c r="Y2596" s="13">
        <f>IF($E2596="","",IF(COUNTIF($E$2:$E2596,$E2596)=1,1,0))</f>
        <v/>
      </c>
      <c r="Z2596" s="13">
        <f>IF($E2596="","",IF(COUNTIF($E$2:$E$5001,$E2596)&gt;1,1,0))</f>
        <v/>
      </c>
    </row>
    <row r="2597">
      <c r="Y2597" s="13">
        <f>IF($E2597="","",IF(COUNTIF($E$2:$E2597,$E2597)=1,1,0))</f>
        <v/>
      </c>
      <c r="Z2597" s="13">
        <f>IF($E2597="","",IF(COUNTIF($E$2:$E$5001,$E2597)&gt;1,1,0))</f>
        <v/>
      </c>
    </row>
    <row r="2598">
      <c r="Y2598" s="13">
        <f>IF($E2598="","",IF(COUNTIF($E$2:$E2598,$E2598)=1,1,0))</f>
        <v/>
      </c>
      <c r="Z2598" s="13">
        <f>IF($E2598="","",IF(COUNTIF($E$2:$E$5001,$E2598)&gt;1,1,0))</f>
        <v/>
      </c>
    </row>
    <row r="2599">
      <c r="Y2599" s="13">
        <f>IF($E2599="","",IF(COUNTIF($E$2:$E2599,$E2599)=1,1,0))</f>
        <v/>
      </c>
      <c r="Z2599" s="13">
        <f>IF($E2599="","",IF(COUNTIF($E$2:$E$5001,$E2599)&gt;1,1,0))</f>
        <v/>
      </c>
    </row>
    <row r="2600">
      <c r="Y2600" s="13">
        <f>IF($E2600="","",IF(COUNTIF($E$2:$E2600,$E2600)=1,1,0))</f>
        <v/>
      </c>
      <c r="Z2600" s="13">
        <f>IF($E2600="","",IF(COUNTIF($E$2:$E$5001,$E2600)&gt;1,1,0))</f>
        <v/>
      </c>
    </row>
    <row r="2601">
      <c r="Y2601" s="13">
        <f>IF($E2601="","",IF(COUNTIF($E$2:$E2601,$E2601)=1,1,0))</f>
        <v/>
      </c>
      <c r="Z2601" s="13">
        <f>IF($E2601="","",IF(COUNTIF($E$2:$E$5001,$E2601)&gt;1,1,0))</f>
        <v/>
      </c>
    </row>
    <row r="2602">
      <c r="Y2602" s="13">
        <f>IF($E2602="","",IF(COUNTIF($E$2:$E2602,$E2602)=1,1,0))</f>
        <v/>
      </c>
      <c r="Z2602" s="13">
        <f>IF($E2602="","",IF(COUNTIF($E$2:$E$5001,$E2602)&gt;1,1,0))</f>
        <v/>
      </c>
    </row>
    <row r="2603">
      <c r="Y2603" s="13">
        <f>IF($E2603="","",IF(COUNTIF($E$2:$E2603,$E2603)=1,1,0))</f>
        <v/>
      </c>
      <c r="Z2603" s="13">
        <f>IF($E2603="","",IF(COUNTIF($E$2:$E$5001,$E2603)&gt;1,1,0))</f>
        <v/>
      </c>
    </row>
    <row r="2604">
      <c r="Y2604" s="13">
        <f>IF($E2604="","",IF(COUNTIF($E$2:$E2604,$E2604)=1,1,0))</f>
        <v/>
      </c>
      <c r="Z2604" s="13">
        <f>IF($E2604="","",IF(COUNTIF($E$2:$E$5001,$E2604)&gt;1,1,0))</f>
        <v/>
      </c>
    </row>
    <row r="2605">
      <c r="Y2605" s="13">
        <f>IF($E2605="","",IF(COUNTIF($E$2:$E2605,$E2605)=1,1,0))</f>
        <v/>
      </c>
      <c r="Z2605" s="13">
        <f>IF($E2605="","",IF(COUNTIF($E$2:$E$5001,$E2605)&gt;1,1,0))</f>
        <v/>
      </c>
    </row>
    <row r="2606">
      <c r="Y2606" s="13">
        <f>IF($E2606="","",IF(COUNTIF($E$2:$E2606,$E2606)=1,1,0))</f>
        <v/>
      </c>
      <c r="Z2606" s="13">
        <f>IF($E2606="","",IF(COUNTIF($E$2:$E$5001,$E2606)&gt;1,1,0))</f>
        <v/>
      </c>
    </row>
    <row r="2607">
      <c r="Y2607" s="13">
        <f>IF($E2607="","",IF(COUNTIF($E$2:$E2607,$E2607)=1,1,0))</f>
        <v/>
      </c>
      <c r="Z2607" s="13">
        <f>IF($E2607="","",IF(COUNTIF($E$2:$E$5001,$E2607)&gt;1,1,0))</f>
        <v/>
      </c>
    </row>
    <row r="2608">
      <c r="Y2608" s="13">
        <f>IF($E2608="","",IF(COUNTIF($E$2:$E2608,$E2608)=1,1,0))</f>
        <v/>
      </c>
      <c r="Z2608" s="13">
        <f>IF($E2608="","",IF(COUNTIF($E$2:$E$5001,$E2608)&gt;1,1,0))</f>
        <v/>
      </c>
    </row>
    <row r="2609">
      <c r="Y2609" s="13">
        <f>IF($E2609="","",IF(COUNTIF($E$2:$E2609,$E2609)=1,1,0))</f>
        <v/>
      </c>
      <c r="Z2609" s="13">
        <f>IF($E2609="","",IF(COUNTIF($E$2:$E$5001,$E2609)&gt;1,1,0))</f>
        <v/>
      </c>
    </row>
    <row r="2610">
      <c r="Y2610" s="13">
        <f>IF($E2610="","",IF(COUNTIF($E$2:$E2610,$E2610)=1,1,0))</f>
        <v/>
      </c>
      <c r="Z2610" s="13">
        <f>IF($E2610="","",IF(COUNTIF($E$2:$E$5001,$E2610)&gt;1,1,0))</f>
        <v/>
      </c>
    </row>
    <row r="2611">
      <c r="Y2611" s="13">
        <f>IF($E2611="","",IF(COUNTIF($E$2:$E2611,$E2611)=1,1,0))</f>
        <v/>
      </c>
      <c r="Z2611" s="13">
        <f>IF($E2611="","",IF(COUNTIF($E$2:$E$5001,$E2611)&gt;1,1,0))</f>
        <v/>
      </c>
    </row>
    <row r="2612">
      <c r="Y2612" s="13">
        <f>IF($E2612="","",IF(COUNTIF($E$2:$E2612,$E2612)=1,1,0))</f>
        <v/>
      </c>
      <c r="Z2612" s="13">
        <f>IF($E2612="","",IF(COUNTIF($E$2:$E$5001,$E2612)&gt;1,1,0))</f>
        <v/>
      </c>
    </row>
    <row r="2613">
      <c r="Y2613" s="13">
        <f>IF($E2613="","",IF(COUNTIF($E$2:$E2613,$E2613)=1,1,0))</f>
        <v/>
      </c>
      <c r="Z2613" s="13">
        <f>IF($E2613="","",IF(COUNTIF($E$2:$E$5001,$E2613)&gt;1,1,0))</f>
        <v/>
      </c>
    </row>
    <row r="2614">
      <c r="Y2614" s="13">
        <f>IF($E2614="","",IF(COUNTIF($E$2:$E2614,$E2614)=1,1,0))</f>
        <v/>
      </c>
      <c r="Z2614" s="13">
        <f>IF($E2614="","",IF(COUNTIF($E$2:$E$5001,$E2614)&gt;1,1,0))</f>
        <v/>
      </c>
    </row>
    <row r="2615">
      <c r="Y2615" s="13">
        <f>IF($E2615="","",IF(COUNTIF($E$2:$E2615,$E2615)=1,1,0))</f>
        <v/>
      </c>
      <c r="Z2615" s="13">
        <f>IF($E2615="","",IF(COUNTIF($E$2:$E$5001,$E2615)&gt;1,1,0))</f>
        <v/>
      </c>
    </row>
    <row r="2616">
      <c r="Y2616" s="13">
        <f>IF($E2616="","",IF(COUNTIF($E$2:$E2616,$E2616)=1,1,0))</f>
        <v/>
      </c>
      <c r="Z2616" s="13">
        <f>IF($E2616="","",IF(COUNTIF($E$2:$E$5001,$E2616)&gt;1,1,0))</f>
        <v/>
      </c>
    </row>
    <row r="2617">
      <c r="Y2617" s="13">
        <f>IF($E2617="","",IF(COUNTIF($E$2:$E2617,$E2617)=1,1,0))</f>
        <v/>
      </c>
      <c r="Z2617" s="13">
        <f>IF($E2617="","",IF(COUNTIF($E$2:$E$5001,$E2617)&gt;1,1,0))</f>
        <v/>
      </c>
    </row>
    <row r="2618">
      <c r="Y2618" s="13">
        <f>IF($E2618="","",IF(COUNTIF($E$2:$E2618,$E2618)=1,1,0))</f>
        <v/>
      </c>
      <c r="Z2618" s="13">
        <f>IF($E2618="","",IF(COUNTIF($E$2:$E$5001,$E2618)&gt;1,1,0))</f>
        <v/>
      </c>
    </row>
    <row r="2619">
      <c r="Y2619" s="13">
        <f>IF($E2619="","",IF(COUNTIF($E$2:$E2619,$E2619)=1,1,0))</f>
        <v/>
      </c>
      <c r="Z2619" s="13">
        <f>IF($E2619="","",IF(COUNTIF($E$2:$E$5001,$E2619)&gt;1,1,0))</f>
        <v/>
      </c>
    </row>
    <row r="2620">
      <c r="Y2620" s="13">
        <f>IF($E2620="","",IF(COUNTIF($E$2:$E2620,$E2620)=1,1,0))</f>
        <v/>
      </c>
      <c r="Z2620" s="13">
        <f>IF($E2620="","",IF(COUNTIF($E$2:$E$5001,$E2620)&gt;1,1,0))</f>
        <v/>
      </c>
    </row>
    <row r="2621">
      <c r="Y2621" s="13">
        <f>IF($E2621="","",IF(COUNTIF($E$2:$E2621,$E2621)=1,1,0))</f>
        <v/>
      </c>
      <c r="Z2621" s="13">
        <f>IF($E2621="","",IF(COUNTIF($E$2:$E$5001,$E2621)&gt;1,1,0))</f>
        <v/>
      </c>
    </row>
    <row r="2622">
      <c r="Y2622" s="13">
        <f>IF($E2622="","",IF(COUNTIF($E$2:$E2622,$E2622)=1,1,0))</f>
        <v/>
      </c>
      <c r="Z2622" s="13">
        <f>IF($E2622="","",IF(COUNTIF($E$2:$E$5001,$E2622)&gt;1,1,0))</f>
        <v/>
      </c>
    </row>
    <row r="2623">
      <c r="Y2623" s="13">
        <f>IF($E2623="","",IF(COUNTIF($E$2:$E2623,$E2623)=1,1,0))</f>
        <v/>
      </c>
      <c r="Z2623" s="13">
        <f>IF($E2623="","",IF(COUNTIF($E$2:$E$5001,$E2623)&gt;1,1,0))</f>
        <v/>
      </c>
    </row>
    <row r="2624">
      <c r="Y2624" s="13">
        <f>IF($E2624="","",IF(COUNTIF($E$2:$E2624,$E2624)=1,1,0))</f>
        <v/>
      </c>
      <c r="Z2624" s="13">
        <f>IF($E2624="","",IF(COUNTIF($E$2:$E$5001,$E2624)&gt;1,1,0))</f>
        <v/>
      </c>
    </row>
    <row r="2625">
      <c r="Y2625" s="13">
        <f>IF($E2625="","",IF(COUNTIF($E$2:$E2625,$E2625)=1,1,0))</f>
        <v/>
      </c>
      <c r="Z2625" s="13">
        <f>IF($E2625="","",IF(COUNTIF($E$2:$E$5001,$E2625)&gt;1,1,0))</f>
        <v/>
      </c>
    </row>
    <row r="2626">
      <c r="Y2626" s="13">
        <f>IF($E2626="","",IF(COUNTIF($E$2:$E2626,$E2626)=1,1,0))</f>
        <v/>
      </c>
      <c r="Z2626" s="13">
        <f>IF($E2626="","",IF(COUNTIF($E$2:$E$5001,$E2626)&gt;1,1,0))</f>
        <v/>
      </c>
    </row>
    <row r="2627">
      <c r="Y2627" s="13">
        <f>IF($E2627="","",IF(COUNTIF($E$2:$E2627,$E2627)=1,1,0))</f>
        <v/>
      </c>
      <c r="Z2627" s="13">
        <f>IF($E2627="","",IF(COUNTIF($E$2:$E$5001,$E2627)&gt;1,1,0))</f>
        <v/>
      </c>
    </row>
    <row r="2628">
      <c r="Y2628" s="13">
        <f>IF($E2628="","",IF(COUNTIF($E$2:$E2628,$E2628)=1,1,0))</f>
        <v/>
      </c>
      <c r="Z2628" s="13">
        <f>IF($E2628="","",IF(COUNTIF($E$2:$E$5001,$E2628)&gt;1,1,0))</f>
        <v/>
      </c>
    </row>
    <row r="2629">
      <c r="Y2629" s="13">
        <f>IF($E2629="","",IF(COUNTIF($E$2:$E2629,$E2629)=1,1,0))</f>
        <v/>
      </c>
      <c r="Z2629" s="13">
        <f>IF($E2629="","",IF(COUNTIF($E$2:$E$5001,$E2629)&gt;1,1,0))</f>
        <v/>
      </c>
    </row>
    <row r="2630">
      <c r="Y2630" s="13">
        <f>IF($E2630="","",IF(COUNTIF($E$2:$E2630,$E2630)=1,1,0))</f>
        <v/>
      </c>
      <c r="Z2630" s="13">
        <f>IF($E2630="","",IF(COUNTIF($E$2:$E$5001,$E2630)&gt;1,1,0))</f>
        <v/>
      </c>
    </row>
    <row r="2631">
      <c r="Y2631" s="13">
        <f>IF($E2631="","",IF(COUNTIF($E$2:$E2631,$E2631)=1,1,0))</f>
        <v/>
      </c>
      <c r="Z2631" s="13">
        <f>IF($E2631="","",IF(COUNTIF($E$2:$E$5001,$E2631)&gt;1,1,0))</f>
        <v/>
      </c>
    </row>
    <row r="2632">
      <c r="Y2632" s="13">
        <f>IF($E2632="","",IF(COUNTIF($E$2:$E2632,$E2632)=1,1,0))</f>
        <v/>
      </c>
      <c r="Z2632" s="13">
        <f>IF($E2632="","",IF(COUNTIF($E$2:$E$5001,$E2632)&gt;1,1,0))</f>
        <v/>
      </c>
    </row>
    <row r="2633">
      <c r="Y2633" s="13">
        <f>IF($E2633="","",IF(COUNTIF($E$2:$E2633,$E2633)=1,1,0))</f>
        <v/>
      </c>
      <c r="Z2633" s="13">
        <f>IF($E2633="","",IF(COUNTIF($E$2:$E$5001,$E2633)&gt;1,1,0))</f>
        <v/>
      </c>
    </row>
    <row r="2634">
      <c r="Y2634" s="13">
        <f>IF($E2634="","",IF(COUNTIF($E$2:$E2634,$E2634)=1,1,0))</f>
        <v/>
      </c>
      <c r="Z2634" s="13">
        <f>IF($E2634="","",IF(COUNTIF($E$2:$E$5001,$E2634)&gt;1,1,0))</f>
        <v/>
      </c>
    </row>
    <row r="2635">
      <c r="Y2635" s="13">
        <f>IF($E2635="","",IF(COUNTIF($E$2:$E2635,$E2635)=1,1,0))</f>
        <v/>
      </c>
      <c r="Z2635" s="13">
        <f>IF($E2635="","",IF(COUNTIF($E$2:$E$5001,$E2635)&gt;1,1,0))</f>
        <v/>
      </c>
    </row>
    <row r="2636">
      <c r="Y2636" s="13">
        <f>IF($E2636="","",IF(COUNTIF($E$2:$E2636,$E2636)=1,1,0))</f>
        <v/>
      </c>
      <c r="Z2636" s="13">
        <f>IF($E2636="","",IF(COUNTIF($E$2:$E$5001,$E2636)&gt;1,1,0))</f>
        <v/>
      </c>
    </row>
    <row r="2637">
      <c r="Y2637" s="13">
        <f>IF($E2637="","",IF(COUNTIF($E$2:$E2637,$E2637)=1,1,0))</f>
        <v/>
      </c>
      <c r="Z2637" s="13">
        <f>IF($E2637="","",IF(COUNTIF($E$2:$E$5001,$E2637)&gt;1,1,0))</f>
        <v/>
      </c>
    </row>
    <row r="2638">
      <c r="Y2638" s="13">
        <f>IF($E2638="","",IF(COUNTIF($E$2:$E2638,$E2638)=1,1,0))</f>
        <v/>
      </c>
      <c r="Z2638" s="13">
        <f>IF($E2638="","",IF(COUNTIF($E$2:$E$5001,$E2638)&gt;1,1,0))</f>
        <v/>
      </c>
    </row>
    <row r="2639">
      <c r="Y2639" s="13">
        <f>IF($E2639="","",IF(COUNTIF($E$2:$E2639,$E2639)=1,1,0))</f>
        <v/>
      </c>
      <c r="Z2639" s="13">
        <f>IF($E2639="","",IF(COUNTIF($E$2:$E$5001,$E2639)&gt;1,1,0))</f>
        <v/>
      </c>
    </row>
    <row r="2640">
      <c r="Y2640" s="13">
        <f>IF($E2640="","",IF(COUNTIF($E$2:$E2640,$E2640)=1,1,0))</f>
        <v/>
      </c>
      <c r="Z2640" s="13">
        <f>IF($E2640="","",IF(COUNTIF($E$2:$E$5001,$E2640)&gt;1,1,0))</f>
        <v/>
      </c>
    </row>
    <row r="2641">
      <c r="Y2641" s="13">
        <f>IF($E2641="","",IF(COUNTIF($E$2:$E2641,$E2641)=1,1,0))</f>
        <v/>
      </c>
      <c r="Z2641" s="13">
        <f>IF($E2641="","",IF(COUNTIF($E$2:$E$5001,$E2641)&gt;1,1,0))</f>
        <v/>
      </c>
    </row>
    <row r="2642">
      <c r="Y2642" s="13">
        <f>IF($E2642="","",IF(COUNTIF($E$2:$E2642,$E2642)=1,1,0))</f>
        <v/>
      </c>
      <c r="Z2642" s="13">
        <f>IF($E2642="","",IF(COUNTIF($E$2:$E$5001,$E2642)&gt;1,1,0))</f>
        <v/>
      </c>
    </row>
    <row r="2643">
      <c r="Y2643" s="13">
        <f>IF($E2643="","",IF(COUNTIF($E$2:$E2643,$E2643)=1,1,0))</f>
        <v/>
      </c>
      <c r="Z2643" s="13">
        <f>IF($E2643="","",IF(COUNTIF($E$2:$E$5001,$E2643)&gt;1,1,0))</f>
        <v/>
      </c>
    </row>
    <row r="2644">
      <c r="Y2644" s="13">
        <f>IF($E2644="","",IF(COUNTIF($E$2:$E2644,$E2644)=1,1,0))</f>
        <v/>
      </c>
      <c r="Z2644" s="13">
        <f>IF($E2644="","",IF(COUNTIF($E$2:$E$5001,$E2644)&gt;1,1,0))</f>
        <v/>
      </c>
    </row>
    <row r="2645">
      <c r="Y2645" s="13">
        <f>IF($E2645="","",IF(COUNTIF($E$2:$E2645,$E2645)=1,1,0))</f>
        <v/>
      </c>
      <c r="Z2645" s="13">
        <f>IF($E2645="","",IF(COUNTIF($E$2:$E$5001,$E2645)&gt;1,1,0))</f>
        <v/>
      </c>
    </row>
    <row r="2646">
      <c r="Y2646" s="13">
        <f>IF($E2646="","",IF(COUNTIF($E$2:$E2646,$E2646)=1,1,0))</f>
        <v/>
      </c>
      <c r="Z2646" s="13">
        <f>IF($E2646="","",IF(COUNTIF($E$2:$E$5001,$E2646)&gt;1,1,0))</f>
        <v/>
      </c>
    </row>
    <row r="2647">
      <c r="Y2647" s="13">
        <f>IF($E2647="","",IF(COUNTIF($E$2:$E2647,$E2647)=1,1,0))</f>
        <v/>
      </c>
      <c r="Z2647" s="13">
        <f>IF($E2647="","",IF(COUNTIF($E$2:$E$5001,$E2647)&gt;1,1,0))</f>
        <v/>
      </c>
    </row>
    <row r="2648">
      <c r="Y2648" s="13">
        <f>IF($E2648="","",IF(COUNTIF($E$2:$E2648,$E2648)=1,1,0))</f>
        <v/>
      </c>
      <c r="Z2648" s="13">
        <f>IF($E2648="","",IF(COUNTIF($E$2:$E$5001,$E2648)&gt;1,1,0))</f>
        <v/>
      </c>
    </row>
    <row r="2649">
      <c r="Y2649" s="13">
        <f>IF($E2649="","",IF(COUNTIF($E$2:$E2649,$E2649)=1,1,0))</f>
        <v/>
      </c>
      <c r="Z2649" s="13">
        <f>IF($E2649="","",IF(COUNTIF($E$2:$E$5001,$E2649)&gt;1,1,0))</f>
        <v/>
      </c>
    </row>
    <row r="2650">
      <c r="Y2650" s="13">
        <f>IF($E2650="","",IF(COUNTIF($E$2:$E2650,$E2650)=1,1,0))</f>
        <v/>
      </c>
      <c r="Z2650" s="13">
        <f>IF($E2650="","",IF(COUNTIF($E$2:$E$5001,$E2650)&gt;1,1,0))</f>
        <v/>
      </c>
    </row>
    <row r="2651">
      <c r="Y2651" s="13">
        <f>IF($E2651="","",IF(COUNTIF($E$2:$E2651,$E2651)=1,1,0))</f>
        <v/>
      </c>
      <c r="Z2651" s="13">
        <f>IF($E2651="","",IF(COUNTIF($E$2:$E$5001,$E2651)&gt;1,1,0))</f>
        <v/>
      </c>
    </row>
    <row r="2652">
      <c r="Y2652" s="13">
        <f>IF($E2652="","",IF(COUNTIF($E$2:$E2652,$E2652)=1,1,0))</f>
        <v/>
      </c>
      <c r="Z2652" s="13">
        <f>IF($E2652="","",IF(COUNTIF($E$2:$E$5001,$E2652)&gt;1,1,0))</f>
        <v/>
      </c>
    </row>
    <row r="2653">
      <c r="Y2653" s="13">
        <f>IF($E2653="","",IF(COUNTIF($E$2:$E2653,$E2653)=1,1,0))</f>
        <v/>
      </c>
      <c r="Z2653" s="13">
        <f>IF($E2653="","",IF(COUNTIF($E$2:$E$5001,$E2653)&gt;1,1,0))</f>
        <v/>
      </c>
    </row>
    <row r="2654">
      <c r="Y2654" s="13">
        <f>IF($E2654="","",IF(COUNTIF($E$2:$E2654,$E2654)=1,1,0))</f>
        <v/>
      </c>
      <c r="Z2654" s="13">
        <f>IF($E2654="","",IF(COUNTIF($E$2:$E$5001,$E2654)&gt;1,1,0))</f>
        <v/>
      </c>
    </row>
    <row r="2655">
      <c r="Y2655" s="13">
        <f>IF($E2655="","",IF(COUNTIF($E$2:$E2655,$E2655)=1,1,0))</f>
        <v/>
      </c>
      <c r="Z2655" s="13">
        <f>IF($E2655="","",IF(COUNTIF($E$2:$E$5001,$E2655)&gt;1,1,0))</f>
        <v/>
      </c>
    </row>
    <row r="2656">
      <c r="Y2656" s="13">
        <f>IF($E2656="","",IF(COUNTIF($E$2:$E2656,$E2656)=1,1,0))</f>
        <v/>
      </c>
      <c r="Z2656" s="13">
        <f>IF($E2656="","",IF(COUNTIF($E$2:$E$5001,$E2656)&gt;1,1,0))</f>
        <v/>
      </c>
    </row>
    <row r="2657">
      <c r="Y2657" s="13">
        <f>IF($E2657="","",IF(COUNTIF($E$2:$E2657,$E2657)=1,1,0))</f>
        <v/>
      </c>
      <c r="Z2657" s="13">
        <f>IF($E2657="","",IF(COUNTIF($E$2:$E$5001,$E2657)&gt;1,1,0))</f>
        <v/>
      </c>
    </row>
    <row r="2658">
      <c r="Y2658" s="13">
        <f>IF($E2658="","",IF(COUNTIF($E$2:$E2658,$E2658)=1,1,0))</f>
        <v/>
      </c>
      <c r="Z2658" s="13">
        <f>IF($E2658="","",IF(COUNTIF($E$2:$E$5001,$E2658)&gt;1,1,0))</f>
        <v/>
      </c>
    </row>
    <row r="2659">
      <c r="Y2659" s="13">
        <f>IF($E2659="","",IF(COUNTIF($E$2:$E2659,$E2659)=1,1,0))</f>
        <v/>
      </c>
      <c r="Z2659" s="13">
        <f>IF($E2659="","",IF(COUNTIF($E$2:$E$5001,$E2659)&gt;1,1,0))</f>
        <v/>
      </c>
    </row>
    <row r="2660">
      <c r="Y2660" s="13">
        <f>IF($E2660="","",IF(COUNTIF($E$2:$E2660,$E2660)=1,1,0))</f>
        <v/>
      </c>
      <c r="Z2660" s="13">
        <f>IF($E2660="","",IF(COUNTIF($E$2:$E$5001,$E2660)&gt;1,1,0))</f>
        <v/>
      </c>
    </row>
    <row r="2661">
      <c r="Y2661" s="13">
        <f>IF($E2661="","",IF(COUNTIF($E$2:$E2661,$E2661)=1,1,0))</f>
        <v/>
      </c>
      <c r="Z2661" s="13">
        <f>IF($E2661="","",IF(COUNTIF($E$2:$E$5001,$E2661)&gt;1,1,0))</f>
        <v/>
      </c>
    </row>
    <row r="2662">
      <c r="Y2662" s="13">
        <f>IF($E2662="","",IF(COUNTIF($E$2:$E2662,$E2662)=1,1,0))</f>
        <v/>
      </c>
      <c r="Z2662" s="13">
        <f>IF($E2662="","",IF(COUNTIF($E$2:$E$5001,$E2662)&gt;1,1,0))</f>
        <v/>
      </c>
    </row>
    <row r="2663">
      <c r="Y2663" s="13">
        <f>IF($E2663="","",IF(COUNTIF($E$2:$E2663,$E2663)=1,1,0))</f>
        <v/>
      </c>
      <c r="Z2663" s="13">
        <f>IF($E2663="","",IF(COUNTIF($E$2:$E$5001,$E2663)&gt;1,1,0))</f>
        <v/>
      </c>
    </row>
    <row r="2664">
      <c r="Y2664" s="13">
        <f>IF($E2664="","",IF(COUNTIF($E$2:$E2664,$E2664)=1,1,0))</f>
        <v/>
      </c>
      <c r="Z2664" s="13">
        <f>IF($E2664="","",IF(COUNTIF($E$2:$E$5001,$E2664)&gt;1,1,0))</f>
        <v/>
      </c>
    </row>
    <row r="2665">
      <c r="Y2665" s="13">
        <f>IF($E2665="","",IF(COUNTIF($E$2:$E2665,$E2665)=1,1,0))</f>
        <v/>
      </c>
      <c r="Z2665" s="13">
        <f>IF($E2665="","",IF(COUNTIF($E$2:$E$5001,$E2665)&gt;1,1,0))</f>
        <v/>
      </c>
    </row>
    <row r="2666">
      <c r="Y2666" s="13">
        <f>IF($E2666="","",IF(COUNTIF($E$2:$E2666,$E2666)=1,1,0))</f>
        <v/>
      </c>
      <c r="Z2666" s="13">
        <f>IF($E2666="","",IF(COUNTIF($E$2:$E$5001,$E2666)&gt;1,1,0))</f>
        <v/>
      </c>
    </row>
    <row r="2667">
      <c r="Y2667" s="13">
        <f>IF($E2667="","",IF(COUNTIF($E$2:$E2667,$E2667)=1,1,0))</f>
        <v/>
      </c>
      <c r="Z2667" s="13">
        <f>IF($E2667="","",IF(COUNTIF($E$2:$E$5001,$E2667)&gt;1,1,0))</f>
        <v/>
      </c>
    </row>
    <row r="2668">
      <c r="Y2668" s="13">
        <f>IF($E2668="","",IF(COUNTIF($E$2:$E2668,$E2668)=1,1,0))</f>
        <v/>
      </c>
      <c r="Z2668" s="13">
        <f>IF($E2668="","",IF(COUNTIF($E$2:$E$5001,$E2668)&gt;1,1,0))</f>
        <v/>
      </c>
    </row>
    <row r="2669">
      <c r="Y2669" s="13">
        <f>IF($E2669="","",IF(COUNTIF($E$2:$E2669,$E2669)=1,1,0))</f>
        <v/>
      </c>
      <c r="Z2669" s="13">
        <f>IF($E2669="","",IF(COUNTIF($E$2:$E$5001,$E2669)&gt;1,1,0))</f>
        <v/>
      </c>
    </row>
    <row r="2670">
      <c r="Y2670" s="13">
        <f>IF($E2670="","",IF(COUNTIF($E$2:$E2670,$E2670)=1,1,0))</f>
        <v/>
      </c>
      <c r="Z2670" s="13">
        <f>IF($E2670="","",IF(COUNTIF($E$2:$E$5001,$E2670)&gt;1,1,0))</f>
        <v/>
      </c>
    </row>
    <row r="2671">
      <c r="Y2671" s="13">
        <f>IF($E2671="","",IF(COUNTIF($E$2:$E2671,$E2671)=1,1,0))</f>
        <v/>
      </c>
      <c r="Z2671" s="13">
        <f>IF($E2671="","",IF(COUNTIF($E$2:$E$5001,$E2671)&gt;1,1,0))</f>
        <v/>
      </c>
    </row>
    <row r="2672">
      <c r="Y2672" s="13">
        <f>IF($E2672="","",IF(COUNTIF($E$2:$E2672,$E2672)=1,1,0))</f>
        <v/>
      </c>
      <c r="Z2672" s="13">
        <f>IF($E2672="","",IF(COUNTIF($E$2:$E$5001,$E2672)&gt;1,1,0))</f>
        <v/>
      </c>
    </row>
    <row r="2673">
      <c r="Y2673" s="13">
        <f>IF($E2673="","",IF(COUNTIF($E$2:$E2673,$E2673)=1,1,0))</f>
        <v/>
      </c>
      <c r="Z2673" s="13">
        <f>IF($E2673="","",IF(COUNTIF($E$2:$E$5001,$E2673)&gt;1,1,0))</f>
        <v/>
      </c>
    </row>
    <row r="2674">
      <c r="Y2674" s="13">
        <f>IF($E2674="","",IF(COUNTIF($E$2:$E2674,$E2674)=1,1,0))</f>
        <v/>
      </c>
      <c r="Z2674" s="13">
        <f>IF($E2674="","",IF(COUNTIF($E$2:$E$5001,$E2674)&gt;1,1,0))</f>
        <v/>
      </c>
    </row>
    <row r="2675">
      <c r="Y2675" s="13">
        <f>IF($E2675="","",IF(COUNTIF($E$2:$E2675,$E2675)=1,1,0))</f>
        <v/>
      </c>
      <c r="Z2675" s="13">
        <f>IF($E2675="","",IF(COUNTIF($E$2:$E$5001,$E2675)&gt;1,1,0))</f>
        <v/>
      </c>
    </row>
    <row r="2676">
      <c r="Y2676" s="13">
        <f>IF($E2676="","",IF(COUNTIF($E$2:$E2676,$E2676)=1,1,0))</f>
        <v/>
      </c>
      <c r="Z2676" s="13">
        <f>IF($E2676="","",IF(COUNTIF($E$2:$E$5001,$E2676)&gt;1,1,0))</f>
        <v/>
      </c>
    </row>
    <row r="2677">
      <c r="Y2677" s="13">
        <f>IF($E2677="","",IF(COUNTIF($E$2:$E2677,$E2677)=1,1,0))</f>
        <v/>
      </c>
      <c r="Z2677" s="13">
        <f>IF($E2677="","",IF(COUNTIF($E$2:$E$5001,$E2677)&gt;1,1,0))</f>
        <v/>
      </c>
    </row>
    <row r="2678">
      <c r="Y2678" s="13">
        <f>IF($E2678="","",IF(COUNTIF($E$2:$E2678,$E2678)=1,1,0))</f>
        <v/>
      </c>
      <c r="Z2678" s="13">
        <f>IF($E2678="","",IF(COUNTIF($E$2:$E$5001,$E2678)&gt;1,1,0))</f>
        <v/>
      </c>
    </row>
    <row r="2679">
      <c r="Y2679" s="13">
        <f>IF($E2679="","",IF(COUNTIF($E$2:$E2679,$E2679)=1,1,0))</f>
        <v/>
      </c>
      <c r="Z2679" s="13">
        <f>IF($E2679="","",IF(COUNTIF($E$2:$E$5001,$E2679)&gt;1,1,0))</f>
        <v/>
      </c>
    </row>
    <row r="2680">
      <c r="Y2680" s="13">
        <f>IF($E2680="","",IF(COUNTIF($E$2:$E2680,$E2680)=1,1,0))</f>
        <v/>
      </c>
      <c r="Z2680" s="13">
        <f>IF($E2680="","",IF(COUNTIF($E$2:$E$5001,$E2680)&gt;1,1,0))</f>
        <v/>
      </c>
    </row>
    <row r="2681">
      <c r="Y2681" s="13">
        <f>IF($E2681="","",IF(COUNTIF($E$2:$E2681,$E2681)=1,1,0))</f>
        <v/>
      </c>
      <c r="Z2681" s="13">
        <f>IF($E2681="","",IF(COUNTIF($E$2:$E$5001,$E2681)&gt;1,1,0))</f>
        <v/>
      </c>
    </row>
    <row r="2682">
      <c r="Y2682" s="13">
        <f>IF($E2682="","",IF(COUNTIF($E$2:$E2682,$E2682)=1,1,0))</f>
        <v/>
      </c>
      <c r="Z2682" s="13">
        <f>IF($E2682="","",IF(COUNTIF($E$2:$E$5001,$E2682)&gt;1,1,0))</f>
        <v/>
      </c>
    </row>
    <row r="2683">
      <c r="Y2683" s="13">
        <f>IF($E2683="","",IF(COUNTIF($E$2:$E2683,$E2683)=1,1,0))</f>
        <v/>
      </c>
      <c r="Z2683" s="13">
        <f>IF($E2683="","",IF(COUNTIF($E$2:$E$5001,$E2683)&gt;1,1,0))</f>
        <v/>
      </c>
    </row>
    <row r="2684">
      <c r="Y2684" s="13">
        <f>IF($E2684="","",IF(COUNTIF($E$2:$E2684,$E2684)=1,1,0))</f>
        <v/>
      </c>
      <c r="Z2684" s="13">
        <f>IF($E2684="","",IF(COUNTIF($E$2:$E$5001,$E2684)&gt;1,1,0))</f>
        <v/>
      </c>
    </row>
    <row r="2685">
      <c r="Y2685" s="13">
        <f>IF($E2685="","",IF(COUNTIF($E$2:$E2685,$E2685)=1,1,0))</f>
        <v/>
      </c>
      <c r="Z2685" s="13">
        <f>IF($E2685="","",IF(COUNTIF($E$2:$E$5001,$E2685)&gt;1,1,0))</f>
        <v/>
      </c>
    </row>
    <row r="2686">
      <c r="Y2686" s="13">
        <f>IF($E2686="","",IF(COUNTIF($E$2:$E2686,$E2686)=1,1,0))</f>
        <v/>
      </c>
      <c r="Z2686" s="13">
        <f>IF($E2686="","",IF(COUNTIF($E$2:$E$5001,$E2686)&gt;1,1,0))</f>
        <v/>
      </c>
    </row>
    <row r="2687">
      <c r="Y2687" s="13">
        <f>IF($E2687="","",IF(COUNTIF($E$2:$E2687,$E2687)=1,1,0))</f>
        <v/>
      </c>
      <c r="Z2687" s="13">
        <f>IF($E2687="","",IF(COUNTIF($E$2:$E$5001,$E2687)&gt;1,1,0))</f>
        <v/>
      </c>
    </row>
    <row r="2688">
      <c r="Y2688" s="13">
        <f>IF($E2688="","",IF(COUNTIF($E$2:$E2688,$E2688)=1,1,0))</f>
        <v/>
      </c>
      <c r="Z2688" s="13">
        <f>IF($E2688="","",IF(COUNTIF($E$2:$E$5001,$E2688)&gt;1,1,0))</f>
        <v/>
      </c>
    </row>
    <row r="2689">
      <c r="Y2689" s="13">
        <f>IF($E2689="","",IF(COUNTIF($E$2:$E2689,$E2689)=1,1,0))</f>
        <v/>
      </c>
      <c r="Z2689" s="13">
        <f>IF($E2689="","",IF(COUNTIF($E$2:$E$5001,$E2689)&gt;1,1,0))</f>
        <v/>
      </c>
    </row>
    <row r="2690">
      <c r="Y2690" s="13">
        <f>IF($E2690="","",IF(COUNTIF($E$2:$E2690,$E2690)=1,1,0))</f>
        <v/>
      </c>
      <c r="Z2690" s="13">
        <f>IF($E2690="","",IF(COUNTIF($E$2:$E$5001,$E2690)&gt;1,1,0))</f>
        <v/>
      </c>
    </row>
    <row r="2691">
      <c r="Y2691" s="13">
        <f>IF($E2691="","",IF(COUNTIF($E$2:$E2691,$E2691)=1,1,0))</f>
        <v/>
      </c>
      <c r="Z2691" s="13">
        <f>IF($E2691="","",IF(COUNTIF($E$2:$E$5001,$E2691)&gt;1,1,0))</f>
        <v/>
      </c>
    </row>
    <row r="2692">
      <c r="Y2692" s="13">
        <f>IF($E2692="","",IF(COUNTIF($E$2:$E2692,$E2692)=1,1,0))</f>
        <v/>
      </c>
      <c r="Z2692" s="13">
        <f>IF($E2692="","",IF(COUNTIF($E$2:$E$5001,$E2692)&gt;1,1,0))</f>
        <v/>
      </c>
    </row>
    <row r="2693">
      <c r="Y2693" s="13">
        <f>IF($E2693="","",IF(COUNTIF($E$2:$E2693,$E2693)=1,1,0))</f>
        <v/>
      </c>
      <c r="Z2693" s="13">
        <f>IF($E2693="","",IF(COUNTIF($E$2:$E$5001,$E2693)&gt;1,1,0))</f>
        <v/>
      </c>
    </row>
    <row r="2694">
      <c r="Y2694" s="13">
        <f>IF($E2694="","",IF(COUNTIF($E$2:$E2694,$E2694)=1,1,0))</f>
        <v/>
      </c>
      <c r="Z2694" s="13">
        <f>IF($E2694="","",IF(COUNTIF($E$2:$E$5001,$E2694)&gt;1,1,0))</f>
        <v/>
      </c>
    </row>
    <row r="2695">
      <c r="Y2695" s="13">
        <f>IF($E2695="","",IF(COUNTIF($E$2:$E2695,$E2695)=1,1,0))</f>
        <v/>
      </c>
      <c r="Z2695" s="13">
        <f>IF($E2695="","",IF(COUNTIF($E$2:$E$5001,$E2695)&gt;1,1,0))</f>
        <v/>
      </c>
    </row>
    <row r="2696">
      <c r="Y2696" s="13">
        <f>IF($E2696="","",IF(COUNTIF($E$2:$E2696,$E2696)=1,1,0))</f>
        <v/>
      </c>
      <c r="Z2696" s="13">
        <f>IF($E2696="","",IF(COUNTIF($E$2:$E$5001,$E2696)&gt;1,1,0))</f>
        <v/>
      </c>
    </row>
    <row r="2697">
      <c r="Y2697" s="13">
        <f>IF($E2697="","",IF(COUNTIF($E$2:$E2697,$E2697)=1,1,0))</f>
        <v/>
      </c>
      <c r="Z2697" s="13">
        <f>IF($E2697="","",IF(COUNTIF($E$2:$E$5001,$E2697)&gt;1,1,0))</f>
        <v/>
      </c>
    </row>
    <row r="2698">
      <c r="Y2698" s="13">
        <f>IF($E2698="","",IF(COUNTIF($E$2:$E2698,$E2698)=1,1,0))</f>
        <v/>
      </c>
      <c r="Z2698" s="13">
        <f>IF($E2698="","",IF(COUNTIF($E$2:$E$5001,$E2698)&gt;1,1,0))</f>
        <v/>
      </c>
    </row>
    <row r="2699">
      <c r="Y2699" s="13">
        <f>IF($E2699="","",IF(COUNTIF($E$2:$E2699,$E2699)=1,1,0))</f>
        <v/>
      </c>
      <c r="Z2699" s="13">
        <f>IF($E2699="","",IF(COUNTIF($E$2:$E$5001,$E2699)&gt;1,1,0))</f>
        <v/>
      </c>
    </row>
    <row r="2700">
      <c r="Y2700" s="13">
        <f>IF($E2700="","",IF(COUNTIF($E$2:$E2700,$E2700)=1,1,0))</f>
        <v/>
      </c>
      <c r="Z2700" s="13">
        <f>IF($E2700="","",IF(COUNTIF($E$2:$E$5001,$E2700)&gt;1,1,0))</f>
        <v/>
      </c>
    </row>
    <row r="2701">
      <c r="Y2701" s="13">
        <f>IF($E2701="","",IF(COUNTIF($E$2:$E2701,$E2701)=1,1,0))</f>
        <v/>
      </c>
      <c r="Z2701" s="13">
        <f>IF($E2701="","",IF(COUNTIF($E$2:$E$5001,$E2701)&gt;1,1,0))</f>
        <v/>
      </c>
    </row>
    <row r="2702">
      <c r="Y2702" s="13">
        <f>IF($E2702="","",IF(COUNTIF($E$2:$E2702,$E2702)=1,1,0))</f>
        <v/>
      </c>
      <c r="Z2702" s="13">
        <f>IF($E2702="","",IF(COUNTIF($E$2:$E$5001,$E2702)&gt;1,1,0))</f>
        <v/>
      </c>
    </row>
    <row r="2703">
      <c r="Y2703" s="13">
        <f>IF($E2703="","",IF(COUNTIF($E$2:$E2703,$E2703)=1,1,0))</f>
        <v/>
      </c>
      <c r="Z2703" s="13">
        <f>IF($E2703="","",IF(COUNTIF($E$2:$E$5001,$E2703)&gt;1,1,0))</f>
        <v/>
      </c>
    </row>
    <row r="2704">
      <c r="Y2704" s="13">
        <f>IF($E2704="","",IF(COUNTIF($E$2:$E2704,$E2704)=1,1,0))</f>
        <v/>
      </c>
      <c r="Z2704" s="13">
        <f>IF($E2704="","",IF(COUNTIF($E$2:$E$5001,$E2704)&gt;1,1,0))</f>
        <v/>
      </c>
    </row>
    <row r="2705">
      <c r="Y2705" s="13">
        <f>IF($E2705="","",IF(COUNTIF($E$2:$E2705,$E2705)=1,1,0))</f>
        <v/>
      </c>
      <c r="Z2705" s="13">
        <f>IF($E2705="","",IF(COUNTIF($E$2:$E$5001,$E2705)&gt;1,1,0))</f>
        <v/>
      </c>
    </row>
    <row r="2706">
      <c r="Y2706" s="13">
        <f>IF($E2706="","",IF(COUNTIF($E$2:$E2706,$E2706)=1,1,0))</f>
        <v/>
      </c>
      <c r="Z2706" s="13">
        <f>IF($E2706="","",IF(COUNTIF($E$2:$E$5001,$E2706)&gt;1,1,0))</f>
        <v/>
      </c>
    </row>
    <row r="2707">
      <c r="Y2707" s="13">
        <f>IF($E2707="","",IF(COUNTIF($E$2:$E2707,$E2707)=1,1,0))</f>
        <v/>
      </c>
      <c r="Z2707" s="13">
        <f>IF($E2707="","",IF(COUNTIF($E$2:$E$5001,$E2707)&gt;1,1,0))</f>
        <v/>
      </c>
    </row>
    <row r="2708">
      <c r="Y2708" s="13">
        <f>IF($E2708="","",IF(COUNTIF($E$2:$E2708,$E2708)=1,1,0))</f>
        <v/>
      </c>
      <c r="Z2708" s="13">
        <f>IF($E2708="","",IF(COUNTIF($E$2:$E$5001,$E2708)&gt;1,1,0))</f>
        <v/>
      </c>
    </row>
    <row r="2709">
      <c r="Y2709" s="13">
        <f>IF($E2709="","",IF(COUNTIF($E$2:$E2709,$E2709)=1,1,0))</f>
        <v/>
      </c>
      <c r="Z2709" s="13">
        <f>IF($E2709="","",IF(COUNTIF($E$2:$E$5001,$E2709)&gt;1,1,0))</f>
        <v/>
      </c>
    </row>
    <row r="2710">
      <c r="Y2710" s="13">
        <f>IF($E2710="","",IF(COUNTIF($E$2:$E2710,$E2710)=1,1,0))</f>
        <v/>
      </c>
      <c r="Z2710" s="13">
        <f>IF($E2710="","",IF(COUNTIF($E$2:$E$5001,$E2710)&gt;1,1,0))</f>
        <v/>
      </c>
    </row>
    <row r="2711">
      <c r="Y2711" s="13">
        <f>IF($E2711="","",IF(COUNTIF($E$2:$E2711,$E2711)=1,1,0))</f>
        <v/>
      </c>
      <c r="Z2711" s="13">
        <f>IF($E2711="","",IF(COUNTIF($E$2:$E$5001,$E2711)&gt;1,1,0))</f>
        <v/>
      </c>
    </row>
    <row r="2712">
      <c r="Y2712" s="13">
        <f>IF($E2712="","",IF(COUNTIF($E$2:$E2712,$E2712)=1,1,0))</f>
        <v/>
      </c>
      <c r="Z2712" s="13">
        <f>IF($E2712="","",IF(COUNTIF($E$2:$E$5001,$E2712)&gt;1,1,0))</f>
        <v/>
      </c>
    </row>
    <row r="2713">
      <c r="Y2713" s="13">
        <f>IF($E2713="","",IF(COUNTIF($E$2:$E2713,$E2713)=1,1,0))</f>
        <v/>
      </c>
      <c r="Z2713" s="13">
        <f>IF($E2713="","",IF(COUNTIF($E$2:$E$5001,$E2713)&gt;1,1,0))</f>
        <v/>
      </c>
    </row>
    <row r="2714">
      <c r="Y2714" s="13">
        <f>IF($E2714="","",IF(COUNTIF($E$2:$E2714,$E2714)=1,1,0))</f>
        <v/>
      </c>
      <c r="Z2714" s="13">
        <f>IF($E2714="","",IF(COUNTIF($E$2:$E$5001,$E2714)&gt;1,1,0))</f>
        <v/>
      </c>
    </row>
    <row r="2715">
      <c r="Y2715" s="13">
        <f>IF($E2715="","",IF(COUNTIF($E$2:$E2715,$E2715)=1,1,0))</f>
        <v/>
      </c>
      <c r="Z2715" s="13">
        <f>IF($E2715="","",IF(COUNTIF($E$2:$E$5001,$E2715)&gt;1,1,0))</f>
        <v/>
      </c>
    </row>
    <row r="2716">
      <c r="Y2716" s="13">
        <f>IF($E2716="","",IF(COUNTIF($E$2:$E2716,$E2716)=1,1,0))</f>
        <v/>
      </c>
      <c r="Z2716" s="13">
        <f>IF($E2716="","",IF(COUNTIF($E$2:$E$5001,$E2716)&gt;1,1,0))</f>
        <v/>
      </c>
    </row>
    <row r="2717">
      <c r="Y2717" s="13">
        <f>IF($E2717="","",IF(COUNTIF($E$2:$E2717,$E2717)=1,1,0))</f>
        <v/>
      </c>
      <c r="Z2717" s="13">
        <f>IF($E2717="","",IF(COUNTIF($E$2:$E$5001,$E2717)&gt;1,1,0))</f>
        <v/>
      </c>
    </row>
    <row r="2718">
      <c r="Y2718" s="13">
        <f>IF($E2718="","",IF(COUNTIF($E$2:$E2718,$E2718)=1,1,0))</f>
        <v/>
      </c>
      <c r="Z2718" s="13">
        <f>IF($E2718="","",IF(COUNTIF($E$2:$E$5001,$E2718)&gt;1,1,0))</f>
        <v/>
      </c>
    </row>
    <row r="2719">
      <c r="Y2719" s="13">
        <f>IF($E2719="","",IF(COUNTIF($E$2:$E2719,$E2719)=1,1,0))</f>
        <v/>
      </c>
      <c r="Z2719" s="13">
        <f>IF($E2719="","",IF(COUNTIF($E$2:$E$5001,$E2719)&gt;1,1,0))</f>
        <v/>
      </c>
    </row>
    <row r="2720">
      <c r="Y2720" s="13">
        <f>IF($E2720="","",IF(COUNTIF($E$2:$E2720,$E2720)=1,1,0))</f>
        <v/>
      </c>
      <c r="Z2720" s="13">
        <f>IF($E2720="","",IF(COUNTIF($E$2:$E$5001,$E2720)&gt;1,1,0))</f>
        <v/>
      </c>
    </row>
    <row r="2721">
      <c r="Y2721" s="13">
        <f>IF($E2721="","",IF(COUNTIF($E$2:$E2721,$E2721)=1,1,0))</f>
        <v/>
      </c>
      <c r="Z2721" s="13">
        <f>IF($E2721="","",IF(COUNTIF($E$2:$E$5001,$E2721)&gt;1,1,0))</f>
        <v/>
      </c>
    </row>
    <row r="2722">
      <c r="Y2722" s="13">
        <f>IF($E2722="","",IF(COUNTIF($E$2:$E2722,$E2722)=1,1,0))</f>
        <v/>
      </c>
      <c r="Z2722" s="13">
        <f>IF($E2722="","",IF(COUNTIF($E$2:$E$5001,$E2722)&gt;1,1,0))</f>
        <v/>
      </c>
    </row>
    <row r="2723">
      <c r="Y2723" s="13">
        <f>IF($E2723="","",IF(COUNTIF($E$2:$E2723,$E2723)=1,1,0))</f>
        <v/>
      </c>
      <c r="Z2723" s="13">
        <f>IF($E2723="","",IF(COUNTIF($E$2:$E$5001,$E2723)&gt;1,1,0))</f>
        <v/>
      </c>
    </row>
    <row r="2724">
      <c r="Y2724" s="13">
        <f>IF($E2724="","",IF(COUNTIF($E$2:$E2724,$E2724)=1,1,0))</f>
        <v/>
      </c>
      <c r="Z2724" s="13">
        <f>IF($E2724="","",IF(COUNTIF($E$2:$E$5001,$E2724)&gt;1,1,0))</f>
        <v/>
      </c>
    </row>
    <row r="2725">
      <c r="Y2725" s="13">
        <f>IF($E2725="","",IF(COUNTIF($E$2:$E2725,$E2725)=1,1,0))</f>
        <v/>
      </c>
      <c r="Z2725" s="13">
        <f>IF($E2725="","",IF(COUNTIF($E$2:$E$5001,$E2725)&gt;1,1,0))</f>
        <v/>
      </c>
    </row>
    <row r="2726">
      <c r="Y2726" s="13">
        <f>IF($E2726="","",IF(COUNTIF($E$2:$E2726,$E2726)=1,1,0))</f>
        <v/>
      </c>
      <c r="Z2726" s="13">
        <f>IF($E2726="","",IF(COUNTIF($E$2:$E$5001,$E2726)&gt;1,1,0))</f>
        <v/>
      </c>
    </row>
    <row r="2727">
      <c r="Y2727" s="13">
        <f>IF($E2727="","",IF(COUNTIF($E$2:$E2727,$E2727)=1,1,0))</f>
        <v/>
      </c>
      <c r="Z2727" s="13">
        <f>IF($E2727="","",IF(COUNTIF($E$2:$E$5001,$E2727)&gt;1,1,0))</f>
        <v/>
      </c>
    </row>
    <row r="2728">
      <c r="Y2728" s="13">
        <f>IF($E2728="","",IF(COUNTIF($E$2:$E2728,$E2728)=1,1,0))</f>
        <v/>
      </c>
      <c r="Z2728" s="13">
        <f>IF($E2728="","",IF(COUNTIF($E$2:$E$5001,$E2728)&gt;1,1,0))</f>
        <v/>
      </c>
    </row>
    <row r="2729">
      <c r="Y2729" s="13">
        <f>IF($E2729="","",IF(COUNTIF($E$2:$E2729,$E2729)=1,1,0))</f>
        <v/>
      </c>
      <c r="Z2729" s="13">
        <f>IF($E2729="","",IF(COUNTIF($E$2:$E$5001,$E2729)&gt;1,1,0))</f>
        <v/>
      </c>
    </row>
    <row r="2730">
      <c r="Y2730" s="13">
        <f>IF($E2730="","",IF(COUNTIF($E$2:$E2730,$E2730)=1,1,0))</f>
        <v/>
      </c>
      <c r="Z2730" s="13">
        <f>IF($E2730="","",IF(COUNTIF($E$2:$E$5001,$E2730)&gt;1,1,0))</f>
        <v/>
      </c>
    </row>
    <row r="2731">
      <c r="Y2731" s="13">
        <f>IF($E2731="","",IF(COUNTIF($E$2:$E2731,$E2731)=1,1,0))</f>
        <v/>
      </c>
      <c r="Z2731" s="13">
        <f>IF($E2731="","",IF(COUNTIF($E$2:$E$5001,$E2731)&gt;1,1,0))</f>
        <v/>
      </c>
    </row>
    <row r="2732">
      <c r="Y2732" s="13">
        <f>IF($E2732="","",IF(COUNTIF($E$2:$E2732,$E2732)=1,1,0))</f>
        <v/>
      </c>
      <c r="Z2732" s="13">
        <f>IF($E2732="","",IF(COUNTIF($E$2:$E$5001,$E2732)&gt;1,1,0))</f>
        <v/>
      </c>
    </row>
    <row r="2733">
      <c r="Y2733" s="13">
        <f>IF($E2733="","",IF(COUNTIF($E$2:$E2733,$E2733)=1,1,0))</f>
        <v/>
      </c>
      <c r="Z2733" s="13">
        <f>IF($E2733="","",IF(COUNTIF($E$2:$E$5001,$E2733)&gt;1,1,0))</f>
        <v/>
      </c>
    </row>
    <row r="2734">
      <c r="Y2734" s="13">
        <f>IF($E2734="","",IF(COUNTIF($E$2:$E2734,$E2734)=1,1,0))</f>
        <v/>
      </c>
      <c r="Z2734" s="13">
        <f>IF($E2734="","",IF(COUNTIF($E$2:$E$5001,$E2734)&gt;1,1,0))</f>
        <v/>
      </c>
    </row>
    <row r="2735">
      <c r="Y2735" s="13">
        <f>IF($E2735="","",IF(COUNTIF($E$2:$E2735,$E2735)=1,1,0))</f>
        <v/>
      </c>
      <c r="Z2735" s="13">
        <f>IF($E2735="","",IF(COUNTIF($E$2:$E$5001,$E2735)&gt;1,1,0))</f>
        <v/>
      </c>
    </row>
    <row r="2736">
      <c r="Y2736" s="13">
        <f>IF($E2736="","",IF(COUNTIF($E$2:$E2736,$E2736)=1,1,0))</f>
        <v/>
      </c>
      <c r="Z2736" s="13">
        <f>IF($E2736="","",IF(COUNTIF($E$2:$E$5001,$E2736)&gt;1,1,0))</f>
        <v/>
      </c>
    </row>
    <row r="2737">
      <c r="Y2737" s="13">
        <f>IF($E2737="","",IF(COUNTIF($E$2:$E2737,$E2737)=1,1,0))</f>
        <v/>
      </c>
      <c r="Z2737" s="13">
        <f>IF($E2737="","",IF(COUNTIF($E$2:$E$5001,$E2737)&gt;1,1,0))</f>
        <v/>
      </c>
    </row>
    <row r="2738">
      <c r="Y2738" s="13">
        <f>IF($E2738="","",IF(COUNTIF($E$2:$E2738,$E2738)=1,1,0))</f>
        <v/>
      </c>
      <c r="Z2738" s="13">
        <f>IF($E2738="","",IF(COUNTIF($E$2:$E$5001,$E2738)&gt;1,1,0))</f>
        <v/>
      </c>
    </row>
    <row r="2739">
      <c r="Y2739" s="13">
        <f>IF($E2739="","",IF(COUNTIF($E$2:$E2739,$E2739)=1,1,0))</f>
        <v/>
      </c>
      <c r="Z2739" s="13">
        <f>IF($E2739="","",IF(COUNTIF($E$2:$E$5001,$E2739)&gt;1,1,0))</f>
        <v/>
      </c>
    </row>
    <row r="2740">
      <c r="Y2740" s="13">
        <f>IF($E2740="","",IF(COUNTIF($E$2:$E2740,$E2740)=1,1,0))</f>
        <v/>
      </c>
      <c r="Z2740" s="13">
        <f>IF($E2740="","",IF(COUNTIF($E$2:$E$5001,$E2740)&gt;1,1,0))</f>
        <v/>
      </c>
    </row>
    <row r="2741">
      <c r="Y2741" s="13">
        <f>IF($E2741="","",IF(COUNTIF($E$2:$E2741,$E2741)=1,1,0))</f>
        <v/>
      </c>
      <c r="Z2741" s="13">
        <f>IF($E2741="","",IF(COUNTIF($E$2:$E$5001,$E2741)&gt;1,1,0))</f>
        <v/>
      </c>
    </row>
    <row r="2742">
      <c r="Y2742" s="13">
        <f>IF($E2742="","",IF(COUNTIF($E$2:$E2742,$E2742)=1,1,0))</f>
        <v/>
      </c>
      <c r="Z2742" s="13">
        <f>IF($E2742="","",IF(COUNTIF($E$2:$E$5001,$E2742)&gt;1,1,0))</f>
        <v/>
      </c>
    </row>
    <row r="2743">
      <c r="Y2743" s="13">
        <f>IF($E2743="","",IF(COUNTIF($E$2:$E2743,$E2743)=1,1,0))</f>
        <v/>
      </c>
      <c r="Z2743" s="13">
        <f>IF($E2743="","",IF(COUNTIF($E$2:$E$5001,$E2743)&gt;1,1,0))</f>
        <v/>
      </c>
    </row>
    <row r="2744">
      <c r="Y2744" s="13">
        <f>IF($E2744="","",IF(COUNTIF($E$2:$E2744,$E2744)=1,1,0))</f>
        <v/>
      </c>
      <c r="Z2744" s="13">
        <f>IF($E2744="","",IF(COUNTIF($E$2:$E$5001,$E2744)&gt;1,1,0))</f>
        <v/>
      </c>
    </row>
    <row r="2745">
      <c r="Y2745" s="13">
        <f>IF($E2745="","",IF(COUNTIF($E$2:$E2745,$E2745)=1,1,0))</f>
        <v/>
      </c>
      <c r="Z2745" s="13">
        <f>IF($E2745="","",IF(COUNTIF($E$2:$E$5001,$E2745)&gt;1,1,0))</f>
        <v/>
      </c>
    </row>
    <row r="2746">
      <c r="Y2746" s="13">
        <f>IF($E2746="","",IF(COUNTIF($E$2:$E2746,$E2746)=1,1,0))</f>
        <v/>
      </c>
      <c r="Z2746" s="13">
        <f>IF($E2746="","",IF(COUNTIF($E$2:$E$5001,$E2746)&gt;1,1,0))</f>
        <v/>
      </c>
    </row>
    <row r="2747">
      <c r="Y2747" s="13">
        <f>IF($E2747="","",IF(COUNTIF($E$2:$E2747,$E2747)=1,1,0))</f>
        <v/>
      </c>
      <c r="Z2747" s="13">
        <f>IF($E2747="","",IF(COUNTIF($E$2:$E$5001,$E2747)&gt;1,1,0))</f>
        <v/>
      </c>
    </row>
    <row r="2748">
      <c r="Y2748" s="13">
        <f>IF($E2748="","",IF(COUNTIF($E$2:$E2748,$E2748)=1,1,0))</f>
        <v/>
      </c>
      <c r="Z2748" s="13">
        <f>IF($E2748="","",IF(COUNTIF($E$2:$E$5001,$E2748)&gt;1,1,0))</f>
        <v/>
      </c>
    </row>
    <row r="2749">
      <c r="Y2749" s="13">
        <f>IF($E2749="","",IF(COUNTIF($E$2:$E2749,$E2749)=1,1,0))</f>
        <v/>
      </c>
      <c r="Z2749" s="13">
        <f>IF($E2749="","",IF(COUNTIF($E$2:$E$5001,$E2749)&gt;1,1,0))</f>
        <v/>
      </c>
    </row>
    <row r="2750">
      <c r="Y2750" s="13">
        <f>IF($E2750="","",IF(COUNTIF($E$2:$E2750,$E2750)=1,1,0))</f>
        <v/>
      </c>
      <c r="Z2750" s="13">
        <f>IF($E2750="","",IF(COUNTIF($E$2:$E$5001,$E2750)&gt;1,1,0))</f>
        <v/>
      </c>
    </row>
    <row r="2751">
      <c r="Y2751" s="13">
        <f>IF($E2751="","",IF(COUNTIF($E$2:$E2751,$E2751)=1,1,0))</f>
        <v/>
      </c>
      <c r="Z2751" s="13">
        <f>IF($E2751="","",IF(COUNTIF($E$2:$E$5001,$E2751)&gt;1,1,0))</f>
        <v/>
      </c>
    </row>
    <row r="2752">
      <c r="Y2752" s="13">
        <f>IF($E2752="","",IF(COUNTIF($E$2:$E2752,$E2752)=1,1,0))</f>
        <v/>
      </c>
      <c r="Z2752" s="13">
        <f>IF($E2752="","",IF(COUNTIF($E$2:$E$5001,$E2752)&gt;1,1,0))</f>
        <v/>
      </c>
    </row>
    <row r="2753">
      <c r="Y2753" s="13">
        <f>IF($E2753="","",IF(COUNTIF($E$2:$E2753,$E2753)=1,1,0))</f>
        <v/>
      </c>
      <c r="Z2753" s="13">
        <f>IF($E2753="","",IF(COUNTIF($E$2:$E$5001,$E2753)&gt;1,1,0))</f>
        <v/>
      </c>
    </row>
    <row r="2754">
      <c r="Y2754" s="13">
        <f>IF($E2754="","",IF(COUNTIF($E$2:$E2754,$E2754)=1,1,0))</f>
        <v/>
      </c>
      <c r="Z2754" s="13">
        <f>IF($E2754="","",IF(COUNTIF($E$2:$E$5001,$E2754)&gt;1,1,0))</f>
        <v/>
      </c>
    </row>
    <row r="2755">
      <c r="Y2755" s="13">
        <f>IF($E2755="","",IF(COUNTIF($E$2:$E2755,$E2755)=1,1,0))</f>
        <v/>
      </c>
      <c r="Z2755" s="13">
        <f>IF($E2755="","",IF(COUNTIF($E$2:$E$5001,$E2755)&gt;1,1,0))</f>
        <v/>
      </c>
    </row>
    <row r="2756">
      <c r="Y2756" s="13">
        <f>IF($E2756="","",IF(COUNTIF($E$2:$E2756,$E2756)=1,1,0))</f>
        <v/>
      </c>
      <c r="Z2756" s="13">
        <f>IF($E2756="","",IF(COUNTIF($E$2:$E$5001,$E2756)&gt;1,1,0))</f>
        <v/>
      </c>
    </row>
    <row r="2757">
      <c r="Y2757" s="13">
        <f>IF($E2757="","",IF(COUNTIF($E$2:$E2757,$E2757)=1,1,0))</f>
        <v/>
      </c>
      <c r="Z2757" s="13">
        <f>IF($E2757="","",IF(COUNTIF($E$2:$E$5001,$E2757)&gt;1,1,0))</f>
        <v/>
      </c>
    </row>
    <row r="2758">
      <c r="Y2758" s="13">
        <f>IF($E2758="","",IF(COUNTIF($E$2:$E2758,$E2758)=1,1,0))</f>
        <v/>
      </c>
      <c r="Z2758" s="13">
        <f>IF($E2758="","",IF(COUNTIF($E$2:$E$5001,$E2758)&gt;1,1,0))</f>
        <v/>
      </c>
    </row>
    <row r="2759">
      <c r="Y2759" s="13">
        <f>IF($E2759="","",IF(COUNTIF($E$2:$E2759,$E2759)=1,1,0))</f>
        <v/>
      </c>
      <c r="Z2759" s="13">
        <f>IF($E2759="","",IF(COUNTIF($E$2:$E$5001,$E2759)&gt;1,1,0))</f>
        <v/>
      </c>
    </row>
    <row r="2760">
      <c r="Y2760" s="13">
        <f>IF($E2760="","",IF(COUNTIF($E$2:$E2760,$E2760)=1,1,0))</f>
        <v/>
      </c>
      <c r="Z2760" s="13">
        <f>IF($E2760="","",IF(COUNTIF($E$2:$E$5001,$E2760)&gt;1,1,0))</f>
        <v/>
      </c>
    </row>
    <row r="2761">
      <c r="Y2761" s="13">
        <f>IF($E2761="","",IF(COUNTIF($E$2:$E2761,$E2761)=1,1,0))</f>
        <v/>
      </c>
      <c r="Z2761" s="13">
        <f>IF($E2761="","",IF(COUNTIF($E$2:$E$5001,$E2761)&gt;1,1,0))</f>
        <v/>
      </c>
    </row>
    <row r="2762">
      <c r="Y2762" s="13">
        <f>IF($E2762="","",IF(COUNTIF($E$2:$E2762,$E2762)=1,1,0))</f>
        <v/>
      </c>
      <c r="Z2762" s="13">
        <f>IF($E2762="","",IF(COUNTIF($E$2:$E$5001,$E2762)&gt;1,1,0))</f>
        <v/>
      </c>
    </row>
    <row r="2763">
      <c r="Y2763" s="13">
        <f>IF($E2763="","",IF(COUNTIF($E$2:$E2763,$E2763)=1,1,0))</f>
        <v/>
      </c>
      <c r="Z2763" s="13">
        <f>IF($E2763="","",IF(COUNTIF($E$2:$E$5001,$E2763)&gt;1,1,0))</f>
        <v/>
      </c>
    </row>
    <row r="2764">
      <c r="Y2764" s="13">
        <f>IF($E2764="","",IF(COUNTIF($E$2:$E2764,$E2764)=1,1,0))</f>
        <v/>
      </c>
      <c r="Z2764" s="13">
        <f>IF($E2764="","",IF(COUNTIF($E$2:$E$5001,$E2764)&gt;1,1,0))</f>
        <v/>
      </c>
    </row>
    <row r="2765">
      <c r="Y2765" s="13">
        <f>IF($E2765="","",IF(COUNTIF($E$2:$E2765,$E2765)=1,1,0))</f>
        <v/>
      </c>
      <c r="Z2765" s="13">
        <f>IF($E2765="","",IF(COUNTIF($E$2:$E$5001,$E2765)&gt;1,1,0))</f>
        <v/>
      </c>
    </row>
    <row r="2766">
      <c r="Y2766" s="13">
        <f>IF($E2766="","",IF(COUNTIF($E$2:$E2766,$E2766)=1,1,0))</f>
        <v/>
      </c>
      <c r="Z2766" s="13">
        <f>IF($E2766="","",IF(COUNTIF($E$2:$E$5001,$E2766)&gt;1,1,0))</f>
        <v/>
      </c>
    </row>
    <row r="2767">
      <c r="Y2767" s="13">
        <f>IF($E2767="","",IF(COUNTIF($E$2:$E2767,$E2767)=1,1,0))</f>
        <v/>
      </c>
      <c r="Z2767" s="13">
        <f>IF($E2767="","",IF(COUNTIF($E$2:$E$5001,$E2767)&gt;1,1,0))</f>
        <v/>
      </c>
    </row>
    <row r="2768">
      <c r="Y2768" s="13">
        <f>IF($E2768="","",IF(COUNTIF($E$2:$E2768,$E2768)=1,1,0))</f>
        <v/>
      </c>
      <c r="Z2768" s="13">
        <f>IF($E2768="","",IF(COUNTIF($E$2:$E$5001,$E2768)&gt;1,1,0))</f>
        <v/>
      </c>
    </row>
    <row r="2769">
      <c r="Y2769" s="13">
        <f>IF($E2769="","",IF(COUNTIF($E$2:$E2769,$E2769)=1,1,0))</f>
        <v/>
      </c>
      <c r="Z2769" s="13">
        <f>IF($E2769="","",IF(COUNTIF($E$2:$E$5001,$E2769)&gt;1,1,0))</f>
        <v/>
      </c>
    </row>
    <row r="2770">
      <c r="Y2770" s="13">
        <f>IF($E2770="","",IF(COUNTIF($E$2:$E2770,$E2770)=1,1,0))</f>
        <v/>
      </c>
      <c r="Z2770" s="13">
        <f>IF($E2770="","",IF(COUNTIF($E$2:$E$5001,$E2770)&gt;1,1,0))</f>
        <v/>
      </c>
    </row>
    <row r="2771">
      <c r="Y2771" s="13">
        <f>IF($E2771="","",IF(COUNTIF($E$2:$E2771,$E2771)=1,1,0))</f>
        <v/>
      </c>
      <c r="Z2771" s="13">
        <f>IF($E2771="","",IF(COUNTIF($E$2:$E$5001,$E2771)&gt;1,1,0))</f>
        <v/>
      </c>
    </row>
    <row r="2772">
      <c r="Y2772" s="13">
        <f>IF($E2772="","",IF(COUNTIF($E$2:$E2772,$E2772)=1,1,0))</f>
        <v/>
      </c>
      <c r="Z2772" s="13">
        <f>IF($E2772="","",IF(COUNTIF($E$2:$E$5001,$E2772)&gt;1,1,0))</f>
        <v/>
      </c>
    </row>
    <row r="2773">
      <c r="Y2773" s="13">
        <f>IF($E2773="","",IF(COUNTIF($E$2:$E2773,$E2773)=1,1,0))</f>
        <v/>
      </c>
      <c r="Z2773" s="13">
        <f>IF($E2773="","",IF(COUNTIF($E$2:$E$5001,$E2773)&gt;1,1,0))</f>
        <v/>
      </c>
    </row>
    <row r="2774">
      <c r="Y2774" s="13">
        <f>IF($E2774="","",IF(COUNTIF($E$2:$E2774,$E2774)=1,1,0))</f>
        <v/>
      </c>
      <c r="Z2774" s="13">
        <f>IF($E2774="","",IF(COUNTIF($E$2:$E$5001,$E2774)&gt;1,1,0))</f>
        <v/>
      </c>
    </row>
    <row r="2775">
      <c r="Y2775" s="13">
        <f>IF($E2775="","",IF(COUNTIF($E$2:$E2775,$E2775)=1,1,0))</f>
        <v/>
      </c>
      <c r="Z2775" s="13">
        <f>IF($E2775="","",IF(COUNTIF($E$2:$E$5001,$E2775)&gt;1,1,0))</f>
        <v/>
      </c>
    </row>
    <row r="2776">
      <c r="Y2776" s="13">
        <f>IF($E2776="","",IF(COUNTIF($E$2:$E2776,$E2776)=1,1,0))</f>
        <v/>
      </c>
      <c r="Z2776" s="13">
        <f>IF($E2776="","",IF(COUNTIF($E$2:$E$5001,$E2776)&gt;1,1,0))</f>
        <v/>
      </c>
    </row>
    <row r="2777">
      <c r="Y2777" s="13">
        <f>IF($E2777="","",IF(COUNTIF($E$2:$E2777,$E2777)=1,1,0))</f>
        <v/>
      </c>
      <c r="Z2777" s="13">
        <f>IF($E2777="","",IF(COUNTIF($E$2:$E$5001,$E2777)&gt;1,1,0))</f>
        <v/>
      </c>
    </row>
    <row r="2778">
      <c r="Y2778" s="13">
        <f>IF($E2778="","",IF(COUNTIF($E$2:$E2778,$E2778)=1,1,0))</f>
        <v/>
      </c>
      <c r="Z2778" s="13">
        <f>IF($E2778="","",IF(COUNTIF($E$2:$E$5001,$E2778)&gt;1,1,0))</f>
        <v/>
      </c>
    </row>
    <row r="2779">
      <c r="Y2779" s="13">
        <f>IF($E2779="","",IF(COUNTIF($E$2:$E2779,$E2779)=1,1,0))</f>
        <v/>
      </c>
      <c r="Z2779" s="13">
        <f>IF($E2779="","",IF(COUNTIF($E$2:$E$5001,$E2779)&gt;1,1,0))</f>
        <v/>
      </c>
    </row>
    <row r="2780">
      <c r="Y2780" s="13">
        <f>IF($E2780="","",IF(COUNTIF($E$2:$E2780,$E2780)=1,1,0))</f>
        <v/>
      </c>
      <c r="Z2780" s="13">
        <f>IF($E2780="","",IF(COUNTIF($E$2:$E$5001,$E2780)&gt;1,1,0))</f>
        <v/>
      </c>
    </row>
    <row r="2781">
      <c r="Y2781" s="13">
        <f>IF($E2781="","",IF(COUNTIF($E$2:$E2781,$E2781)=1,1,0))</f>
        <v/>
      </c>
      <c r="Z2781" s="13">
        <f>IF($E2781="","",IF(COUNTIF($E$2:$E$5001,$E2781)&gt;1,1,0))</f>
        <v/>
      </c>
    </row>
    <row r="2782">
      <c r="Y2782" s="13">
        <f>IF($E2782="","",IF(COUNTIF($E$2:$E2782,$E2782)=1,1,0))</f>
        <v/>
      </c>
      <c r="Z2782" s="13">
        <f>IF($E2782="","",IF(COUNTIF($E$2:$E$5001,$E2782)&gt;1,1,0))</f>
        <v/>
      </c>
    </row>
    <row r="2783">
      <c r="Y2783" s="13">
        <f>IF($E2783="","",IF(COUNTIF($E$2:$E2783,$E2783)=1,1,0))</f>
        <v/>
      </c>
      <c r="Z2783" s="13">
        <f>IF($E2783="","",IF(COUNTIF($E$2:$E$5001,$E2783)&gt;1,1,0))</f>
        <v/>
      </c>
    </row>
    <row r="2784">
      <c r="Y2784" s="13">
        <f>IF($E2784="","",IF(COUNTIF($E$2:$E2784,$E2784)=1,1,0))</f>
        <v/>
      </c>
      <c r="Z2784" s="13">
        <f>IF($E2784="","",IF(COUNTIF($E$2:$E$5001,$E2784)&gt;1,1,0))</f>
        <v/>
      </c>
    </row>
    <row r="2785">
      <c r="Y2785" s="13">
        <f>IF($E2785="","",IF(COUNTIF($E$2:$E2785,$E2785)=1,1,0))</f>
        <v/>
      </c>
      <c r="Z2785" s="13">
        <f>IF($E2785="","",IF(COUNTIF($E$2:$E$5001,$E2785)&gt;1,1,0))</f>
        <v/>
      </c>
    </row>
    <row r="2786">
      <c r="Y2786" s="13">
        <f>IF($E2786="","",IF(COUNTIF($E$2:$E2786,$E2786)=1,1,0))</f>
        <v/>
      </c>
      <c r="Z2786" s="13">
        <f>IF($E2786="","",IF(COUNTIF($E$2:$E$5001,$E2786)&gt;1,1,0))</f>
        <v/>
      </c>
    </row>
    <row r="2787">
      <c r="Y2787" s="13">
        <f>IF($E2787="","",IF(COUNTIF($E$2:$E2787,$E2787)=1,1,0))</f>
        <v/>
      </c>
      <c r="Z2787" s="13">
        <f>IF($E2787="","",IF(COUNTIF($E$2:$E$5001,$E2787)&gt;1,1,0))</f>
        <v/>
      </c>
    </row>
    <row r="2788">
      <c r="Y2788" s="13">
        <f>IF($E2788="","",IF(COUNTIF($E$2:$E2788,$E2788)=1,1,0))</f>
        <v/>
      </c>
      <c r="Z2788" s="13">
        <f>IF($E2788="","",IF(COUNTIF($E$2:$E$5001,$E2788)&gt;1,1,0))</f>
        <v/>
      </c>
    </row>
    <row r="2789">
      <c r="Y2789" s="13">
        <f>IF($E2789="","",IF(COUNTIF($E$2:$E2789,$E2789)=1,1,0))</f>
        <v/>
      </c>
      <c r="Z2789" s="13">
        <f>IF($E2789="","",IF(COUNTIF($E$2:$E$5001,$E2789)&gt;1,1,0))</f>
        <v/>
      </c>
    </row>
    <row r="2790">
      <c r="Y2790" s="13">
        <f>IF($E2790="","",IF(COUNTIF($E$2:$E2790,$E2790)=1,1,0))</f>
        <v/>
      </c>
      <c r="Z2790" s="13">
        <f>IF($E2790="","",IF(COUNTIF($E$2:$E$5001,$E2790)&gt;1,1,0))</f>
        <v/>
      </c>
    </row>
    <row r="2791">
      <c r="Y2791" s="13">
        <f>IF($E2791="","",IF(COUNTIF($E$2:$E2791,$E2791)=1,1,0))</f>
        <v/>
      </c>
      <c r="Z2791" s="13">
        <f>IF($E2791="","",IF(COUNTIF($E$2:$E$5001,$E2791)&gt;1,1,0))</f>
        <v/>
      </c>
    </row>
    <row r="2792">
      <c r="Y2792" s="13">
        <f>IF($E2792="","",IF(COUNTIF($E$2:$E2792,$E2792)=1,1,0))</f>
        <v/>
      </c>
      <c r="Z2792" s="13">
        <f>IF($E2792="","",IF(COUNTIF($E$2:$E$5001,$E2792)&gt;1,1,0))</f>
        <v/>
      </c>
    </row>
    <row r="2793">
      <c r="Y2793" s="13">
        <f>IF($E2793="","",IF(COUNTIF($E$2:$E2793,$E2793)=1,1,0))</f>
        <v/>
      </c>
      <c r="Z2793" s="13">
        <f>IF($E2793="","",IF(COUNTIF($E$2:$E$5001,$E2793)&gt;1,1,0))</f>
        <v/>
      </c>
    </row>
    <row r="2794">
      <c r="Y2794" s="13">
        <f>IF($E2794="","",IF(COUNTIF($E$2:$E2794,$E2794)=1,1,0))</f>
        <v/>
      </c>
      <c r="Z2794" s="13">
        <f>IF($E2794="","",IF(COUNTIF($E$2:$E$5001,$E2794)&gt;1,1,0))</f>
        <v/>
      </c>
    </row>
    <row r="2795">
      <c r="Y2795" s="13">
        <f>IF($E2795="","",IF(COUNTIF($E$2:$E2795,$E2795)=1,1,0))</f>
        <v/>
      </c>
      <c r="Z2795" s="13">
        <f>IF($E2795="","",IF(COUNTIF($E$2:$E$5001,$E2795)&gt;1,1,0))</f>
        <v/>
      </c>
    </row>
    <row r="2796">
      <c r="Y2796" s="13">
        <f>IF($E2796="","",IF(COUNTIF($E$2:$E2796,$E2796)=1,1,0))</f>
        <v/>
      </c>
      <c r="Z2796" s="13">
        <f>IF($E2796="","",IF(COUNTIF($E$2:$E$5001,$E2796)&gt;1,1,0))</f>
        <v/>
      </c>
    </row>
    <row r="2797">
      <c r="Y2797" s="13">
        <f>IF($E2797="","",IF(COUNTIF($E$2:$E2797,$E2797)=1,1,0))</f>
        <v/>
      </c>
      <c r="Z2797" s="13">
        <f>IF($E2797="","",IF(COUNTIF($E$2:$E$5001,$E2797)&gt;1,1,0))</f>
        <v/>
      </c>
    </row>
    <row r="2798">
      <c r="Y2798" s="13">
        <f>IF($E2798="","",IF(COUNTIF($E$2:$E2798,$E2798)=1,1,0))</f>
        <v/>
      </c>
      <c r="Z2798" s="13">
        <f>IF($E2798="","",IF(COUNTIF($E$2:$E$5001,$E2798)&gt;1,1,0))</f>
        <v/>
      </c>
    </row>
    <row r="2799">
      <c r="Y2799" s="13">
        <f>IF($E2799="","",IF(COUNTIF($E$2:$E2799,$E2799)=1,1,0))</f>
        <v/>
      </c>
      <c r="Z2799" s="13">
        <f>IF($E2799="","",IF(COUNTIF($E$2:$E$5001,$E2799)&gt;1,1,0))</f>
        <v/>
      </c>
    </row>
    <row r="2800">
      <c r="Y2800" s="13">
        <f>IF($E2800="","",IF(COUNTIF($E$2:$E2800,$E2800)=1,1,0))</f>
        <v/>
      </c>
      <c r="Z2800" s="13">
        <f>IF($E2800="","",IF(COUNTIF($E$2:$E$5001,$E2800)&gt;1,1,0))</f>
        <v/>
      </c>
    </row>
    <row r="2801">
      <c r="Y2801" s="13">
        <f>IF($E2801="","",IF(COUNTIF($E$2:$E2801,$E2801)=1,1,0))</f>
        <v/>
      </c>
      <c r="Z2801" s="13">
        <f>IF($E2801="","",IF(COUNTIF($E$2:$E$5001,$E2801)&gt;1,1,0))</f>
        <v/>
      </c>
    </row>
    <row r="2802">
      <c r="Y2802" s="13">
        <f>IF($E2802="","",IF(COUNTIF($E$2:$E2802,$E2802)=1,1,0))</f>
        <v/>
      </c>
      <c r="Z2802" s="13">
        <f>IF($E2802="","",IF(COUNTIF($E$2:$E$5001,$E2802)&gt;1,1,0))</f>
        <v/>
      </c>
    </row>
    <row r="2803">
      <c r="Y2803" s="13">
        <f>IF($E2803="","",IF(COUNTIF($E$2:$E2803,$E2803)=1,1,0))</f>
        <v/>
      </c>
      <c r="Z2803" s="13">
        <f>IF($E2803="","",IF(COUNTIF($E$2:$E$5001,$E2803)&gt;1,1,0))</f>
        <v/>
      </c>
    </row>
    <row r="2804">
      <c r="Y2804" s="13">
        <f>IF($E2804="","",IF(COUNTIF($E$2:$E2804,$E2804)=1,1,0))</f>
        <v/>
      </c>
      <c r="Z2804" s="13">
        <f>IF($E2804="","",IF(COUNTIF($E$2:$E$5001,$E2804)&gt;1,1,0))</f>
        <v/>
      </c>
    </row>
    <row r="2805">
      <c r="Y2805" s="13">
        <f>IF($E2805="","",IF(COUNTIF($E$2:$E2805,$E2805)=1,1,0))</f>
        <v/>
      </c>
      <c r="Z2805" s="13">
        <f>IF($E2805="","",IF(COUNTIF($E$2:$E$5001,$E2805)&gt;1,1,0))</f>
        <v/>
      </c>
    </row>
    <row r="2806">
      <c r="Y2806" s="13">
        <f>IF($E2806="","",IF(COUNTIF($E$2:$E2806,$E2806)=1,1,0))</f>
        <v/>
      </c>
      <c r="Z2806" s="13">
        <f>IF($E2806="","",IF(COUNTIF($E$2:$E$5001,$E2806)&gt;1,1,0))</f>
        <v/>
      </c>
    </row>
    <row r="2807">
      <c r="Y2807" s="13">
        <f>IF($E2807="","",IF(COUNTIF($E$2:$E2807,$E2807)=1,1,0))</f>
        <v/>
      </c>
      <c r="Z2807" s="13">
        <f>IF($E2807="","",IF(COUNTIF($E$2:$E$5001,$E2807)&gt;1,1,0))</f>
        <v/>
      </c>
    </row>
    <row r="2808">
      <c r="Y2808" s="13">
        <f>IF($E2808="","",IF(COUNTIF($E$2:$E2808,$E2808)=1,1,0))</f>
        <v/>
      </c>
      <c r="Z2808" s="13">
        <f>IF($E2808="","",IF(COUNTIF($E$2:$E$5001,$E2808)&gt;1,1,0))</f>
        <v/>
      </c>
    </row>
    <row r="2809">
      <c r="Y2809" s="13">
        <f>IF($E2809="","",IF(COUNTIF($E$2:$E2809,$E2809)=1,1,0))</f>
        <v/>
      </c>
      <c r="Z2809" s="13">
        <f>IF($E2809="","",IF(COUNTIF($E$2:$E$5001,$E2809)&gt;1,1,0))</f>
        <v/>
      </c>
    </row>
    <row r="2810">
      <c r="Y2810" s="13">
        <f>IF($E2810="","",IF(COUNTIF($E$2:$E2810,$E2810)=1,1,0))</f>
        <v/>
      </c>
      <c r="Z2810" s="13">
        <f>IF($E2810="","",IF(COUNTIF($E$2:$E$5001,$E2810)&gt;1,1,0))</f>
        <v/>
      </c>
    </row>
    <row r="2811">
      <c r="Y2811" s="13">
        <f>IF($E2811="","",IF(COUNTIF($E$2:$E2811,$E2811)=1,1,0))</f>
        <v/>
      </c>
      <c r="Z2811" s="13">
        <f>IF($E2811="","",IF(COUNTIF($E$2:$E$5001,$E2811)&gt;1,1,0))</f>
        <v/>
      </c>
    </row>
    <row r="2812">
      <c r="Y2812" s="13">
        <f>IF($E2812="","",IF(COUNTIF($E$2:$E2812,$E2812)=1,1,0))</f>
        <v/>
      </c>
      <c r="Z2812" s="13">
        <f>IF($E2812="","",IF(COUNTIF($E$2:$E$5001,$E2812)&gt;1,1,0))</f>
        <v/>
      </c>
    </row>
    <row r="2813">
      <c r="Y2813" s="13">
        <f>IF($E2813="","",IF(COUNTIF($E$2:$E2813,$E2813)=1,1,0))</f>
        <v/>
      </c>
      <c r="Z2813" s="13">
        <f>IF($E2813="","",IF(COUNTIF($E$2:$E$5001,$E2813)&gt;1,1,0))</f>
        <v/>
      </c>
    </row>
    <row r="2814">
      <c r="Y2814" s="13">
        <f>IF($E2814="","",IF(COUNTIF($E$2:$E2814,$E2814)=1,1,0))</f>
        <v/>
      </c>
      <c r="Z2814" s="13">
        <f>IF($E2814="","",IF(COUNTIF($E$2:$E$5001,$E2814)&gt;1,1,0))</f>
        <v/>
      </c>
    </row>
    <row r="2815">
      <c r="Y2815" s="13">
        <f>IF($E2815="","",IF(COUNTIF($E$2:$E2815,$E2815)=1,1,0))</f>
        <v/>
      </c>
      <c r="Z2815" s="13">
        <f>IF($E2815="","",IF(COUNTIF($E$2:$E$5001,$E2815)&gt;1,1,0))</f>
        <v/>
      </c>
    </row>
    <row r="2816">
      <c r="Y2816" s="13">
        <f>IF($E2816="","",IF(COUNTIF($E$2:$E2816,$E2816)=1,1,0))</f>
        <v/>
      </c>
      <c r="Z2816" s="13">
        <f>IF($E2816="","",IF(COUNTIF($E$2:$E$5001,$E2816)&gt;1,1,0))</f>
        <v/>
      </c>
    </row>
    <row r="2817">
      <c r="Y2817" s="13">
        <f>IF($E2817="","",IF(COUNTIF($E$2:$E2817,$E2817)=1,1,0))</f>
        <v/>
      </c>
      <c r="Z2817" s="13">
        <f>IF($E2817="","",IF(COUNTIF($E$2:$E$5001,$E2817)&gt;1,1,0))</f>
        <v/>
      </c>
    </row>
    <row r="2818">
      <c r="Y2818" s="13">
        <f>IF($E2818="","",IF(COUNTIF($E$2:$E2818,$E2818)=1,1,0))</f>
        <v/>
      </c>
      <c r="Z2818" s="13">
        <f>IF($E2818="","",IF(COUNTIF($E$2:$E$5001,$E2818)&gt;1,1,0))</f>
        <v/>
      </c>
    </row>
    <row r="2819">
      <c r="Y2819" s="13">
        <f>IF($E2819="","",IF(COUNTIF($E$2:$E2819,$E2819)=1,1,0))</f>
        <v/>
      </c>
      <c r="Z2819" s="13">
        <f>IF($E2819="","",IF(COUNTIF($E$2:$E$5001,$E2819)&gt;1,1,0))</f>
        <v/>
      </c>
    </row>
    <row r="2820">
      <c r="Y2820" s="13">
        <f>IF($E2820="","",IF(COUNTIF($E$2:$E2820,$E2820)=1,1,0))</f>
        <v/>
      </c>
      <c r="Z2820" s="13">
        <f>IF($E2820="","",IF(COUNTIF($E$2:$E$5001,$E2820)&gt;1,1,0))</f>
        <v/>
      </c>
    </row>
    <row r="2821">
      <c r="Y2821" s="13">
        <f>IF($E2821="","",IF(COUNTIF($E$2:$E2821,$E2821)=1,1,0))</f>
        <v/>
      </c>
      <c r="Z2821" s="13">
        <f>IF($E2821="","",IF(COUNTIF($E$2:$E$5001,$E2821)&gt;1,1,0))</f>
        <v/>
      </c>
    </row>
    <row r="2822">
      <c r="Y2822" s="13">
        <f>IF($E2822="","",IF(COUNTIF($E$2:$E2822,$E2822)=1,1,0))</f>
        <v/>
      </c>
      <c r="Z2822" s="13">
        <f>IF($E2822="","",IF(COUNTIF($E$2:$E$5001,$E2822)&gt;1,1,0))</f>
        <v/>
      </c>
    </row>
    <row r="2823">
      <c r="Y2823" s="13">
        <f>IF($E2823="","",IF(COUNTIF($E$2:$E2823,$E2823)=1,1,0))</f>
        <v/>
      </c>
      <c r="Z2823" s="13">
        <f>IF($E2823="","",IF(COUNTIF($E$2:$E$5001,$E2823)&gt;1,1,0))</f>
        <v/>
      </c>
    </row>
    <row r="2824">
      <c r="Y2824" s="13">
        <f>IF($E2824="","",IF(COUNTIF($E$2:$E2824,$E2824)=1,1,0))</f>
        <v/>
      </c>
      <c r="Z2824" s="13">
        <f>IF($E2824="","",IF(COUNTIF($E$2:$E$5001,$E2824)&gt;1,1,0))</f>
        <v/>
      </c>
    </row>
    <row r="2825">
      <c r="Y2825" s="13">
        <f>IF($E2825="","",IF(COUNTIF($E$2:$E2825,$E2825)=1,1,0))</f>
        <v/>
      </c>
      <c r="Z2825" s="13">
        <f>IF($E2825="","",IF(COUNTIF($E$2:$E$5001,$E2825)&gt;1,1,0))</f>
        <v/>
      </c>
    </row>
    <row r="2826">
      <c r="Y2826" s="13">
        <f>IF($E2826="","",IF(COUNTIF($E$2:$E2826,$E2826)=1,1,0))</f>
        <v/>
      </c>
      <c r="Z2826" s="13">
        <f>IF($E2826="","",IF(COUNTIF($E$2:$E$5001,$E2826)&gt;1,1,0))</f>
        <v/>
      </c>
    </row>
    <row r="2827">
      <c r="Y2827" s="13">
        <f>IF($E2827="","",IF(COUNTIF($E$2:$E2827,$E2827)=1,1,0))</f>
        <v/>
      </c>
      <c r="Z2827" s="13">
        <f>IF($E2827="","",IF(COUNTIF($E$2:$E$5001,$E2827)&gt;1,1,0))</f>
        <v/>
      </c>
    </row>
    <row r="2828">
      <c r="Y2828" s="13">
        <f>IF($E2828="","",IF(COUNTIF($E$2:$E2828,$E2828)=1,1,0))</f>
        <v/>
      </c>
      <c r="Z2828" s="13">
        <f>IF($E2828="","",IF(COUNTIF($E$2:$E$5001,$E2828)&gt;1,1,0))</f>
        <v/>
      </c>
    </row>
    <row r="2829">
      <c r="Y2829" s="13">
        <f>IF($E2829="","",IF(COUNTIF($E$2:$E2829,$E2829)=1,1,0))</f>
        <v/>
      </c>
      <c r="Z2829" s="13">
        <f>IF($E2829="","",IF(COUNTIF($E$2:$E$5001,$E2829)&gt;1,1,0))</f>
        <v/>
      </c>
    </row>
    <row r="2830">
      <c r="Y2830" s="13">
        <f>IF($E2830="","",IF(COUNTIF($E$2:$E2830,$E2830)=1,1,0))</f>
        <v/>
      </c>
      <c r="Z2830" s="13">
        <f>IF($E2830="","",IF(COUNTIF($E$2:$E$5001,$E2830)&gt;1,1,0))</f>
        <v/>
      </c>
    </row>
    <row r="2831">
      <c r="Y2831" s="13">
        <f>IF($E2831="","",IF(COUNTIF($E$2:$E2831,$E2831)=1,1,0))</f>
        <v/>
      </c>
      <c r="Z2831" s="13">
        <f>IF($E2831="","",IF(COUNTIF($E$2:$E$5001,$E2831)&gt;1,1,0))</f>
        <v/>
      </c>
    </row>
    <row r="2832">
      <c r="Y2832" s="13">
        <f>IF($E2832="","",IF(COUNTIF($E$2:$E2832,$E2832)=1,1,0))</f>
        <v/>
      </c>
      <c r="Z2832" s="13">
        <f>IF($E2832="","",IF(COUNTIF($E$2:$E$5001,$E2832)&gt;1,1,0))</f>
        <v/>
      </c>
    </row>
    <row r="2833">
      <c r="Y2833" s="13">
        <f>IF($E2833="","",IF(COUNTIF($E$2:$E2833,$E2833)=1,1,0))</f>
        <v/>
      </c>
      <c r="Z2833" s="13">
        <f>IF($E2833="","",IF(COUNTIF($E$2:$E$5001,$E2833)&gt;1,1,0))</f>
        <v/>
      </c>
    </row>
    <row r="2834">
      <c r="Y2834" s="13">
        <f>IF($E2834="","",IF(COUNTIF($E$2:$E2834,$E2834)=1,1,0))</f>
        <v/>
      </c>
      <c r="Z2834" s="13">
        <f>IF($E2834="","",IF(COUNTIF($E$2:$E$5001,$E2834)&gt;1,1,0))</f>
        <v/>
      </c>
    </row>
    <row r="2835">
      <c r="Y2835" s="13">
        <f>IF($E2835="","",IF(COUNTIF($E$2:$E2835,$E2835)=1,1,0))</f>
        <v/>
      </c>
      <c r="Z2835" s="13">
        <f>IF($E2835="","",IF(COUNTIF($E$2:$E$5001,$E2835)&gt;1,1,0))</f>
        <v/>
      </c>
    </row>
    <row r="2836">
      <c r="Y2836" s="13">
        <f>IF($E2836="","",IF(COUNTIF($E$2:$E2836,$E2836)=1,1,0))</f>
        <v/>
      </c>
      <c r="Z2836" s="13">
        <f>IF($E2836="","",IF(COUNTIF($E$2:$E$5001,$E2836)&gt;1,1,0))</f>
        <v/>
      </c>
    </row>
    <row r="2837">
      <c r="Y2837" s="13">
        <f>IF($E2837="","",IF(COUNTIF($E$2:$E2837,$E2837)=1,1,0))</f>
        <v/>
      </c>
      <c r="Z2837" s="13">
        <f>IF($E2837="","",IF(COUNTIF($E$2:$E$5001,$E2837)&gt;1,1,0))</f>
        <v/>
      </c>
    </row>
    <row r="2838">
      <c r="Y2838" s="13">
        <f>IF($E2838="","",IF(COUNTIF($E$2:$E2838,$E2838)=1,1,0))</f>
        <v/>
      </c>
      <c r="Z2838" s="13">
        <f>IF($E2838="","",IF(COUNTIF($E$2:$E$5001,$E2838)&gt;1,1,0))</f>
        <v/>
      </c>
    </row>
    <row r="2839">
      <c r="Y2839" s="13">
        <f>IF($E2839="","",IF(COUNTIF($E$2:$E2839,$E2839)=1,1,0))</f>
        <v/>
      </c>
      <c r="Z2839" s="13">
        <f>IF($E2839="","",IF(COUNTIF($E$2:$E$5001,$E2839)&gt;1,1,0))</f>
        <v/>
      </c>
    </row>
    <row r="2840">
      <c r="Y2840" s="13">
        <f>IF($E2840="","",IF(COUNTIF($E$2:$E2840,$E2840)=1,1,0))</f>
        <v/>
      </c>
      <c r="Z2840" s="13">
        <f>IF($E2840="","",IF(COUNTIF($E$2:$E$5001,$E2840)&gt;1,1,0))</f>
        <v/>
      </c>
    </row>
    <row r="2841">
      <c r="Y2841" s="13">
        <f>IF($E2841="","",IF(COUNTIF($E$2:$E2841,$E2841)=1,1,0))</f>
        <v/>
      </c>
      <c r="Z2841" s="13">
        <f>IF($E2841="","",IF(COUNTIF($E$2:$E$5001,$E2841)&gt;1,1,0))</f>
        <v/>
      </c>
    </row>
    <row r="2842">
      <c r="Y2842" s="13">
        <f>IF($E2842="","",IF(COUNTIF($E$2:$E2842,$E2842)=1,1,0))</f>
        <v/>
      </c>
      <c r="Z2842" s="13">
        <f>IF($E2842="","",IF(COUNTIF($E$2:$E$5001,$E2842)&gt;1,1,0))</f>
        <v/>
      </c>
    </row>
    <row r="2843">
      <c r="Y2843" s="13">
        <f>IF($E2843="","",IF(COUNTIF($E$2:$E2843,$E2843)=1,1,0))</f>
        <v/>
      </c>
      <c r="Z2843" s="13">
        <f>IF($E2843="","",IF(COUNTIF($E$2:$E$5001,$E2843)&gt;1,1,0))</f>
        <v/>
      </c>
    </row>
    <row r="2844">
      <c r="Y2844" s="13">
        <f>IF($E2844="","",IF(COUNTIF($E$2:$E2844,$E2844)=1,1,0))</f>
        <v/>
      </c>
      <c r="Z2844" s="13">
        <f>IF($E2844="","",IF(COUNTIF($E$2:$E$5001,$E2844)&gt;1,1,0))</f>
        <v/>
      </c>
    </row>
    <row r="2845">
      <c r="Y2845" s="13">
        <f>IF($E2845="","",IF(COUNTIF($E$2:$E2845,$E2845)=1,1,0))</f>
        <v/>
      </c>
      <c r="Z2845" s="13">
        <f>IF($E2845="","",IF(COUNTIF($E$2:$E$5001,$E2845)&gt;1,1,0))</f>
        <v/>
      </c>
    </row>
    <row r="2846">
      <c r="Y2846" s="13">
        <f>IF($E2846="","",IF(COUNTIF($E$2:$E2846,$E2846)=1,1,0))</f>
        <v/>
      </c>
      <c r="Z2846" s="13">
        <f>IF($E2846="","",IF(COUNTIF($E$2:$E$5001,$E2846)&gt;1,1,0))</f>
        <v/>
      </c>
    </row>
    <row r="2847">
      <c r="Y2847" s="13">
        <f>IF($E2847="","",IF(COUNTIF($E$2:$E2847,$E2847)=1,1,0))</f>
        <v/>
      </c>
      <c r="Z2847" s="13">
        <f>IF($E2847="","",IF(COUNTIF($E$2:$E$5001,$E2847)&gt;1,1,0))</f>
        <v/>
      </c>
    </row>
    <row r="2848">
      <c r="Y2848" s="13">
        <f>IF($E2848="","",IF(COUNTIF($E$2:$E2848,$E2848)=1,1,0))</f>
        <v/>
      </c>
      <c r="Z2848" s="13">
        <f>IF($E2848="","",IF(COUNTIF($E$2:$E$5001,$E2848)&gt;1,1,0))</f>
        <v/>
      </c>
    </row>
    <row r="2849">
      <c r="Y2849" s="13">
        <f>IF($E2849="","",IF(COUNTIF($E$2:$E2849,$E2849)=1,1,0))</f>
        <v/>
      </c>
      <c r="Z2849" s="13">
        <f>IF($E2849="","",IF(COUNTIF($E$2:$E$5001,$E2849)&gt;1,1,0))</f>
        <v/>
      </c>
    </row>
    <row r="2850">
      <c r="Y2850" s="13">
        <f>IF($E2850="","",IF(COUNTIF($E$2:$E2850,$E2850)=1,1,0))</f>
        <v/>
      </c>
      <c r="Z2850" s="13">
        <f>IF($E2850="","",IF(COUNTIF($E$2:$E$5001,$E2850)&gt;1,1,0))</f>
        <v/>
      </c>
    </row>
    <row r="2851">
      <c r="Y2851" s="13">
        <f>IF($E2851="","",IF(COUNTIF($E$2:$E2851,$E2851)=1,1,0))</f>
        <v/>
      </c>
      <c r="Z2851" s="13">
        <f>IF($E2851="","",IF(COUNTIF($E$2:$E$5001,$E2851)&gt;1,1,0))</f>
        <v/>
      </c>
    </row>
    <row r="2852">
      <c r="Y2852" s="13">
        <f>IF($E2852="","",IF(COUNTIF($E$2:$E2852,$E2852)=1,1,0))</f>
        <v/>
      </c>
      <c r="Z2852" s="13">
        <f>IF($E2852="","",IF(COUNTIF($E$2:$E$5001,$E2852)&gt;1,1,0))</f>
        <v/>
      </c>
    </row>
    <row r="2853">
      <c r="Y2853" s="13">
        <f>IF($E2853="","",IF(COUNTIF($E$2:$E2853,$E2853)=1,1,0))</f>
        <v/>
      </c>
      <c r="Z2853" s="13">
        <f>IF($E2853="","",IF(COUNTIF($E$2:$E$5001,$E2853)&gt;1,1,0))</f>
        <v/>
      </c>
    </row>
    <row r="2854">
      <c r="Y2854" s="13">
        <f>IF($E2854="","",IF(COUNTIF($E$2:$E2854,$E2854)=1,1,0))</f>
        <v/>
      </c>
      <c r="Z2854" s="13">
        <f>IF($E2854="","",IF(COUNTIF($E$2:$E$5001,$E2854)&gt;1,1,0))</f>
        <v/>
      </c>
    </row>
    <row r="2855">
      <c r="Y2855" s="13">
        <f>IF($E2855="","",IF(COUNTIF($E$2:$E2855,$E2855)=1,1,0))</f>
        <v/>
      </c>
      <c r="Z2855" s="13">
        <f>IF($E2855="","",IF(COUNTIF($E$2:$E$5001,$E2855)&gt;1,1,0))</f>
        <v/>
      </c>
    </row>
    <row r="2856">
      <c r="Y2856" s="13">
        <f>IF($E2856="","",IF(COUNTIF($E$2:$E2856,$E2856)=1,1,0))</f>
        <v/>
      </c>
      <c r="Z2856" s="13">
        <f>IF($E2856="","",IF(COUNTIF($E$2:$E$5001,$E2856)&gt;1,1,0))</f>
        <v/>
      </c>
    </row>
    <row r="2857">
      <c r="Y2857" s="13">
        <f>IF($E2857="","",IF(COUNTIF($E$2:$E2857,$E2857)=1,1,0))</f>
        <v/>
      </c>
      <c r="Z2857" s="13">
        <f>IF($E2857="","",IF(COUNTIF($E$2:$E$5001,$E2857)&gt;1,1,0))</f>
        <v/>
      </c>
    </row>
    <row r="2858">
      <c r="Y2858" s="13">
        <f>IF($E2858="","",IF(COUNTIF($E$2:$E2858,$E2858)=1,1,0))</f>
        <v/>
      </c>
      <c r="Z2858" s="13">
        <f>IF($E2858="","",IF(COUNTIF($E$2:$E$5001,$E2858)&gt;1,1,0))</f>
        <v/>
      </c>
    </row>
    <row r="2859">
      <c r="Y2859" s="13">
        <f>IF($E2859="","",IF(COUNTIF($E$2:$E2859,$E2859)=1,1,0))</f>
        <v/>
      </c>
      <c r="Z2859" s="13">
        <f>IF($E2859="","",IF(COUNTIF($E$2:$E$5001,$E2859)&gt;1,1,0))</f>
        <v/>
      </c>
    </row>
    <row r="2860">
      <c r="Y2860" s="13">
        <f>IF($E2860="","",IF(COUNTIF($E$2:$E2860,$E2860)=1,1,0))</f>
        <v/>
      </c>
      <c r="Z2860" s="13">
        <f>IF($E2860="","",IF(COUNTIF($E$2:$E$5001,$E2860)&gt;1,1,0))</f>
        <v/>
      </c>
    </row>
    <row r="2861">
      <c r="Y2861" s="13">
        <f>IF($E2861="","",IF(COUNTIF($E$2:$E2861,$E2861)=1,1,0))</f>
        <v/>
      </c>
      <c r="Z2861" s="13">
        <f>IF($E2861="","",IF(COUNTIF($E$2:$E$5001,$E2861)&gt;1,1,0))</f>
        <v/>
      </c>
    </row>
    <row r="2862">
      <c r="Y2862" s="13">
        <f>IF($E2862="","",IF(COUNTIF($E$2:$E2862,$E2862)=1,1,0))</f>
        <v/>
      </c>
      <c r="Z2862" s="13">
        <f>IF($E2862="","",IF(COUNTIF($E$2:$E$5001,$E2862)&gt;1,1,0))</f>
        <v/>
      </c>
    </row>
    <row r="2863">
      <c r="Y2863" s="13">
        <f>IF($E2863="","",IF(COUNTIF($E$2:$E2863,$E2863)=1,1,0))</f>
        <v/>
      </c>
      <c r="Z2863" s="13">
        <f>IF($E2863="","",IF(COUNTIF($E$2:$E$5001,$E2863)&gt;1,1,0))</f>
        <v/>
      </c>
    </row>
    <row r="2864">
      <c r="Y2864" s="13">
        <f>IF($E2864="","",IF(COUNTIF($E$2:$E2864,$E2864)=1,1,0))</f>
        <v/>
      </c>
      <c r="Z2864" s="13">
        <f>IF($E2864="","",IF(COUNTIF($E$2:$E$5001,$E2864)&gt;1,1,0))</f>
        <v/>
      </c>
    </row>
    <row r="2865">
      <c r="Y2865" s="13">
        <f>IF($E2865="","",IF(COUNTIF($E$2:$E2865,$E2865)=1,1,0))</f>
        <v/>
      </c>
      <c r="Z2865" s="13">
        <f>IF($E2865="","",IF(COUNTIF($E$2:$E$5001,$E2865)&gt;1,1,0))</f>
        <v/>
      </c>
    </row>
    <row r="2866">
      <c r="Y2866" s="13">
        <f>IF($E2866="","",IF(COUNTIF($E$2:$E2866,$E2866)=1,1,0))</f>
        <v/>
      </c>
      <c r="Z2866" s="13">
        <f>IF($E2866="","",IF(COUNTIF($E$2:$E$5001,$E2866)&gt;1,1,0))</f>
        <v/>
      </c>
    </row>
    <row r="2867">
      <c r="Y2867" s="13">
        <f>IF($E2867="","",IF(COUNTIF($E$2:$E2867,$E2867)=1,1,0))</f>
        <v/>
      </c>
      <c r="Z2867" s="13">
        <f>IF($E2867="","",IF(COUNTIF($E$2:$E$5001,$E2867)&gt;1,1,0))</f>
        <v/>
      </c>
    </row>
    <row r="2868">
      <c r="Y2868" s="13">
        <f>IF($E2868="","",IF(COUNTIF($E$2:$E2868,$E2868)=1,1,0))</f>
        <v/>
      </c>
      <c r="Z2868" s="13">
        <f>IF($E2868="","",IF(COUNTIF($E$2:$E$5001,$E2868)&gt;1,1,0))</f>
        <v/>
      </c>
    </row>
    <row r="2869">
      <c r="Y2869" s="13">
        <f>IF($E2869="","",IF(COUNTIF($E$2:$E2869,$E2869)=1,1,0))</f>
        <v/>
      </c>
      <c r="Z2869" s="13">
        <f>IF($E2869="","",IF(COUNTIF($E$2:$E$5001,$E2869)&gt;1,1,0))</f>
        <v/>
      </c>
    </row>
    <row r="2870">
      <c r="Y2870" s="13">
        <f>IF($E2870="","",IF(COUNTIF($E$2:$E2870,$E2870)=1,1,0))</f>
        <v/>
      </c>
      <c r="Z2870" s="13">
        <f>IF($E2870="","",IF(COUNTIF($E$2:$E$5001,$E2870)&gt;1,1,0))</f>
        <v/>
      </c>
    </row>
    <row r="2871">
      <c r="Y2871" s="13">
        <f>IF($E2871="","",IF(COUNTIF($E$2:$E2871,$E2871)=1,1,0))</f>
        <v/>
      </c>
      <c r="Z2871" s="13">
        <f>IF($E2871="","",IF(COUNTIF($E$2:$E$5001,$E2871)&gt;1,1,0))</f>
        <v/>
      </c>
    </row>
    <row r="2872">
      <c r="Y2872" s="13">
        <f>IF($E2872="","",IF(COUNTIF($E$2:$E2872,$E2872)=1,1,0))</f>
        <v/>
      </c>
      <c r="Z2872" s="13">
        <f>IF($E2872="","",IF(COUNTIF($E$2:$E$5001,$E2872)&gt;1,1,0))</f>
        <v/>
      </c>
    </row>
    <row r="2873">
      <c r="Y2873" s="13">
        <f>IF($E2873="","",IF(COUNTIF($E$2:$E2873,$E2873)=1,1,0))</f>
        <v/>
      </c>
      <c r="Z2873" s="13">
        <f>IF($E2873="","",IF(COUNTIF($E$2:$E$5001,$E2873)&gt;1,1,0))</f>
        <v/>
      </c>
    </row>
    <row r="2874">
      <c r="Y2874" s="13">
        <f>IF($E2874="","",IF(COUNTIF($E$2:$E2874,$E2874)=1,1,0))</f>
        <v/>
      </c>
      <c r="Z2874" s="13">
        <f>IF($E2874="","",IF(COUNTIF($E$2:$E$5001,$E2874)&gt;1,1,0))</f>
        <v/>
      </c>
    </row>
    <row r="2875">
      <c r="Y2875" s="13">
        <f>IF($E2875="","",IF(COUNTIF($E$2:$E2875,$E2875)=1,1,0))</f>
        <v/>
      </c>
      <c r="Z2875" s="13">
        <f>IF($E2875="","",IF(COUNTIF($E$2:$E$5001,$E2875)&gt;1,1,0))</f>
        <v/>
      </c>
    </row>
    <row r="2876">
      <c r="Y2876" s="13">
        <f>IF($E2876="","",IF(COUNTIF($E$2:$E2876,$E2876)=1,1,0))</f>
        <v/>
      </c>
      <c r="Z2876" s="13">
        <f>IF($E2876="","",IF(COUNTIF($E$2:$E$5001,$E2876)&gt;1,1,0))</f>
        <v/>
      </c>
    </row>
    <row r="2877">
      <c r="Y2877" s="13">
        <f>IF($E2877="","",IF(COUNTIF($E$2:$E2877,$E2877)=1,1,0))</f>
        <v/>
      </c>
      <c r="Z2877" s="13">
        <f>IF($E2877="","",IF(COUNTIF($E$2:$E$5001,$E2877)&gt;1,1,0))</f>
        <v/>
      </c>
    </row>
    <row r="2878">
      <c r="Y2878" s="13">
        <f>IF($E2878="","",IF(COUNTIF($E$2:$E2878,$E2878)=1,1,0))</f>
        <v/>
      </c>
      <c r="Z2878" s="13">
        <f>IF($E2878="","",IF(COUNTIF($E$2:$E$5001,$E2878)&gt;1,1,0))</f>
        <v/>
      </c>
    </row>
    <row r="2879">
      <c r="Y2879" s="13">
        <f>IF($E2879="","",IF(COUNTIF($E$2:$E2879,$E2879)=1,1,0))</f>
        <v/>
      </c>
      <c r="Z2879" s="13">
        <f>IF($E2879="","",IF(COUNTIF($E$2:$E$5001,$E2879)&gt;1,1,0))</f>
        <v/>
      </c>
    </row>
    <row r="2880">
      <c r="Y2880" s="13">
        <f>IF($E2880="","",IF(COUNTIF($E$2:$E2880,$E2880)=1,1,0))</f>
        <v/>
      </c>
      <c r="Z2880" s="13">
        <f>IF($E2880="","",IF(COUNTIF($E$2:$E$5001,$E2880)&gt;1,1,0))</f>
        <v/>
      </c>
    </row>
    <row r="2881">
      <c r="Y2881" s="13">
        <f>IF($E2881="","",IF(COUNTIF($E$2:$E2881,$E2881)=1,1,0))</f>
        <v/>
      </c>
      <c r="Z2881" s="13">
        <f>IF($E2881="","",IF(COUNTIF($E$2:$E$5001,$E2881)&gt;1,1,0))</f>
        <v/>
      </c>
    </row>
    <row r="2882">
      <c r="Y2882" s="13">
        <f>IF($E2882="","",IF(COUNTIF($E$2:$E2882,$E2882)=1,1,0))</f>
        <v/>
      </c>
      <c r="Z2882" s="13">
        <f>IF($E2882="","",IF(COUNTIF($E$2:$E$5001,$E2882)&gt;1,1,0))</f>
        <v/>
      </c>
    </row>
    <row r="2883">
      <c r="Y2883" s="13">
        <f>IF($E2883="","",IF(COUNTIF($E$2:$E2883,$E2883)=1,1,0))</f>
        <v/>
      </c>
      <c r="Z2883" s="13">
        <f>IF($E2883="","",IF(COUNTIF($E$2:$E$5001,$E2883)&gt;1,1,0))</f>
        <v/>
      </c>
    </row>
    <row r="2884">
      <c r="Y2884" s="13">
        <f>IF($E2884="","",IF(COUNTIF($E$2:$E2884,$E2884)=1,1,0))</f>
        <v/>
      </c>
      <c r="Z2884" s="13">
        <f>IF($E2884="","",IF(COUNTIF($E$2:$E$5001,$E2884)&gt;1,1,0))</f>
        <v/>
      </c>
    </row>
    <row r="2885">
      <c r="Y2885" s="13">
        <f>IF($E2885="","",IF(COUNTIF($E$2:$E2885,$E2885)=1,1,0))</f>
        <v/>
      </c>
      <c r="Z2885" s="13">
        <f>IF($E2885="","",IF(COUNTIF($E$2:$E$5001,$E2885)&gt;1,1,0))</f>
        <v/>
      </c>
    </row>
    <row r="2886">
      <c r="Y2886" s="13">
        <f>IF($E2886="","",IF(COUNTIF($E$2:$E2886,$E2886)=1,1,0))</f>
        <v/>
      </c>
      <c r="Z2886" s="13">
        <f>IF($E2886="","",IF(COUNTIF($E$2:$E$5001,$E2886)&gt;1,1,0))</f>
        <v/>
      </c>
    </row>
    <row r="2887">
      <c r="Y2887" s="13">
        <f>IF($E2887="","",IF(COUNTIF($E$2:$E2887,$E2887)=1,1,0))</f>
        <v/>
      </c>
      <c r="Z2887" s="13">
        <f>IF($E2887="","",IF(COUNTIF($E$2:$E$5001,$E2887)&gt;1,1,0))</f>
        <v/>
      </c>
    </row>
    <row r="2888">
      <c r="Y2888" s="13">
        <f>IF($E2888="","",IF(COUNTIF($E$2:$E2888,$E2888)=1,1,0))</f>
        <v/>
      </c>
      <c r="Z2888" s="13">
        <f>IF($E2888="","",IF(COUNTIF($E$2:$E$5001,$E2888)&gt;1,1,0))</f>
        <v/>
      </c>
    </row>
    <row r="2889">
      <c r="Y2889" s="13">
        <f>IF($E2889="","",IF(COUNTIF($E$2:$E2889,$E2889)=1,1,0))</f>
        <v/>
      </c>
      <c r="Z2889" s="13">
        <f>IF($E2889="","",IF(COUNTIF($E$2:$E$5001,$E2889)&gt;1,1,0))</f>
        <v/>
      </c>
    </row>
    <row r="2890">
      <c r="Y2890" s="13">
        <f>IF($E2890="","",IF(COUNTIF($E$2:$E2890,$E2890)=1,1,0))</f>
        <v/>
      </c>
      <c r="Z2890" s="13">
        <f>IF($E2890="","",IF(COUNTIF($E$2:$E$5001,$E2890)&gt;1,1,0))</f>
        <v/>
      </c>
    </row>
    <row r="2891">
      <c r="Y2891" s="13">
        <f>IF($E2891="","",IF(COUNTIF($E$2:$E2891,$E2891)=1,1,0))</f>
        <v/>
      </c>
      <c r="Z2891" s="13">
        <f>IF($E2891="","",IF(COUNTIF($E$2:$E$5001,$E2891)&gt;1,1,0))</f>
        <v/>
      </c>
    </row>
    <row r="2892">
      <c r="Y2892" s="13">
        <f>IF($E2892="","",IF(COUNTIF($E$2:$E2892,$E2892)=1,1,0))</f>
        <v/>
      </c>
      <c r="Z2892" s="13">
        <f>IF($E2892="","",IF(COUNTIF($E$2:$E$5001,$E2892)&gt;1,1,0))</f>
        <v/>
      </c>
    </row>
    <row r="2893">
      <c r="Y2893" s="13">
        <f>IF($E2893="","",IF(COUNTIF($E$2:$E2893,$E2893)=1,1,0))</f>
        <v/>
      </c>
      <c r="Z2893" s="13">
        <f>IF($E2893="","",IF(COUNTIF($E$2:$E$5001,$E2893)&gt;1,1,0))</f>
        <v/>
      </c>
    </row>
    <row r="2894">
      <c r="Y2894" s="13">
        <f>IF($E2894="","",IF(COUNTIF($E$2:$E2894,$E2894)=1,1,0))</f>
        <v/>
      </c>
      <c r="Z2894" s="13">
        <f>IF($E2894="","",IF(COUNTIF($E$2:$E$5001,$E2894)&gt;1,1,0))</f>
        <v/>
      </c>
    </row>
    <row r="2895">
      <c r="Y2895" s="13">
        <f>IF($E2895="","",IF(COUNTIF($E$2:$E2895,$E2895)=1,1,0))</f>
        <v/>
      </c>
      <c r="Z2895" s="13">
        <f>IF($E2895="","",IF(COUNTIF($E$2:$E$5001,$E2895)&gt;1,1,0))</f>
        <v/>
      </c>
    </row>
    <row r="2896">
      <c r="Y2896" s="13">
        <f>IF($E2896="","",IF(COUNTIF($E$2:$E2896,$E2896)=1,1,0))</f>
        <v/>
      </c>
      <c r="Z2896" s="13">
        <f>IF($E2896="","",IF(COUNTIF($E$2:$E$5001,$E2896)&gt;1,1,0))</f>
        <v/>
      </c>
    </row>
    <row r="2897">
      <c r="Y2897" s="13">
        <f>IF($E2897="","",IF(COUNTIF($E$2:$E2897,$E2897)=1,1,0))</f>
        <v/>
      </c>
      <c r="Z2897" s="13">
        <f>IF($E2897="","",IF(COUNTIF($E$2:$E$5001,$E2897)&gt;1,1,0))</f>
        <v/>
      </c>
    </row>
    <row r="2898">
      <c r="Y2898" s="13">
        <f>IF($E2898="","",IF(COUNTIF($E$2:$E2898,$E2898)=1,1,0))</f>
        <v/>
      </c>
      <c r="Z2898" s="13">
        <f>IF($E2898="","",IF(COUNTIF($E$2:$E$5001,$E2898)&gt;1,1,0))</f>
        <v/>
      </c>
    </row>
    <row r="2899">
      <c r="Y2899" s="13">
        <f>IF($E2899="","",IF(COUNTIF($E$2:$E2899,$E2899)=1,1,0))</f>
        <v/>
      </c>
      <c r="Z2899" s="13">
        <f>IF($E2899="","",IF(COUNTIF($E$2:$E$5001,$E2899)&gt;1,1,0))</f>
        <v/>
      </c>
    </row>
    <row r="2900">
      <c r="Y2900" s="13">
        <f>IF($E2900="","",IF(COUNTIF($E$2:$E2900,$E2900)=1,1,0))</f>
        <v/>
      </c>
      <c r="Z2900" s="13">
        <f>IF($E2900="","",IF(COUNTIF($E$2:$E$5001,$E2900)&gt;1,1,0))</f>
        <v/>
      </c>
    </row>
    <row r="2901">
      <c r="Y2901" s="13">
        <f>IF($E2901="","",IF(COUNTIF($E$2:$E2901,$E2901)=1,1,0))</f>
        <v/>
      </c>
      <c r="Z2901" s="13">
        <f>IF($E2901="","",IF(COUNTIF($E$2:$E$5001,$E2901)&gt;1,1,0))</f>
        <v/>
      </c>
    </row>
    <row r="2902">
      <c r="Y2902" s="13">
        <f>IF($E2902="","",IF(COUNTIF($E$2:$E2902,$E2902)=1,1,0))</f>
        <v/>
      </c>
      <c r="Z2902" s="13">
        <f>IF($E2902="","",IF(COUNTIF($E$2:$E$5001,$E2902)&gt;1,1,0))</f>
        <v/>
      </c>
    </row>
    <row r="2903">
      <c r="Y2903" s="13">
        <f>IF($E2903="","",IF(COUNTIF($E$2:$E2903,$E2903)=1,1,0))</f>
        <v/>
      </c>
      <c r="Z2903" s="13">
        <f>IF($E2903="","",IF(COUNTIF($E$2:$E$5001,$E2903)&gt;1,1,0))</f>
        <v/>
      </c>
    </row>
    <row r="2904">
      <c r="Y2904" s="13">
        <f>IF($E2904="","",IF(COUNTIF($E$2:$E2904,$E2904)=1,1,0))</f>
        <v/>
      </c>
      <c r="Z2904" s="13">
        <f>IF($E2904="","",IF(COUNTIF($E$2:$E$5001,$E2904)&gt;1,1,0))</f>
        <v/>
      </c>
    </row>
    <row r="2905">
      <c r="Y2905" s="13">
        <f>IF($E2905="","",IF(COUNTIF($E$2:$E2905,$E2905)=1,1,0))</f>
        <v/>
      </c>
      <c r="Z2905" s="13">
        <f>IF($E2905="","",IF(COUNTIF($E$2:$E$5001,$E2905)&gt;1,1,0))</f>
        <v/>
      </c>
    </row>
    <row r="2906">
      <c r="Y2906" s="13">
        <f>IF($E2906="","",IF(COUNTIF($E$2:$E2906,$E2906)=1,1,0))</f>
        <v/>
      </c>
      <c r="Z2906" s="13">
        <f>IF($E2906="","",IF(COUNTIF($E$2:$E$5001,$E2906)&gt;1,1,0))</f>
        <v/>
      </c>
    </row>
    <row r="2907">
      <c r="Y2907" s="13">
        <f>IF($E2907="","",IF(COUNTIF($E$2:$E2907,$E2907)=1,1,0))</f>
        <v/>
      </c>
      <c r="Z2907" s="13">
        <f>IF($E2907="","",IF(COUNTIF($E$2:$E$5001,$E2907)&gt;1,1,0))</f>
        <v/>
      </c>
    </row>
    <row r="2908">
      <c r="Y2908" s="13">
        <f>IF($E2908="","",IF(COUNTIF($E$2:$E2908,$E2908)=1,1,0))</f>
        <v/>
      </c>
      <c r="Z2908" s="13">
        <f>IF($E2908="","",IF(COUNTIF($E$2:$E$5001,$E2908)&gt;1,1,0))</f>
        <v/>
      </c>
    </row>
    <row r="2909">
      <c r="Y2909" s="13">
        <f>IF($E2909="","",IF(COUNTIF($E$2:$E2909,$E2909)=1,1,0))</f>
        <v/>
      </c>
      <c r="Z2909" s="13">
        <f>IF($E2909="","",IF(COUNTIF($E$2:$E$5001,$E2909)&gt;1,1,0))</f>
        <v/>
      </c>
    </row>
    <row r="2910">
      <c r="Y2910" s="13">
        <f>IF($E2910="","",IF(COUNTIF($E$2:$E2910,$E2910)=1,1,0))</f>
        <v/>
      </c>
      <c r="Z2910" s="13">
        <f>IF($E2910="","",IF(COUNTIF($E$2:$E$5001,$E2910)&gt;1,1,0))</f>
        <v/>
      </c>
    </row>
    <row r="2911">
      <c r="Y2911" s="13">
        <f>IF($E2911="","",IF(COUNTIF($E$2:$E2911,$E2911)=1,1,0))</f>
        <v/>
      </c>
      <c r="Z2911" s="13">
        <f>IF($E2911="","",IF(COUNTIF($E$2:$E$5001,$E2911)&gt;1,1,0))</f>
        <v/>
      </c>
    </row>
    <row r="2912">
      <c r="Y2912" s="13">
        <f>IF($E2912="","",IF(COUNTIF($E$2:$E2912,$E2912)=1,1,0))</f>
        <v/>
      </c>
      <c r="Z2912" s="13">
        <f>IF($E2912="","",IF(COUNTIF($E$2:$E$5001,$E2912)&gt;1,1,0))</f>
        <v/>
      </c>
    </row>
    <row r="2913">
      <c r="Y2913" s="13">
        <f>IF($E2913="","",IF(COUNTIF($E$2:$E2913,$E2913)=1,1,0))</f>
        <v/>
      </c>
      <c r="Z2913" s="13">
        <f>IF($E2913="","",IF(COUNTIF($E$2:$E$5001,$E2913)&gt;1,1,0))</f>
        <v/>
      </c>
    </row>
    <row r="2914">
      <c r="Y2914" s="13">
        <f>IF($E2914="","",IF(COUNTIF($E$2:$E2914,$E2914)=1,1,0))</f>
        <v/>
      </c>
      <c r="Z2914" s="13">
        <f>IF($E2914="","",IF(COUNTIF($E$2:$E$5001,$E2914)&gt;1,1,0))</f>
        <v/>
      </c>
    </row>
    <row r="2915">
      <c r="Y2915" s="13">
        <f>IF($E2915="","",IF(COUNTIF($E$2:$E2915,$E2915)=1,1,0))</f>
        <v/>
      </c>
      <c r="Z2915" s="13">
        <f>IF($E2915="","",IF(COUNTIF($E$2:$E$5001,$E2915)&gt;1,1,0))</f>
        <v/>
      </c>
    </row>
    <row r="2916">
      <c r="Y2916" s="13">
        <f>IF($E2916="","",IF(COUNTIF($E$2:$E2916,$E2916)=1,1,0))</f>
        <v/>
      </c>
      <c r="Z2916" s="13">
        <f>IF($E2916="","",IF(COUNTIF($E$2:$E$5001,$E2916)&gt;1,1,0))</f>
        <v/>
      </c>
    </row>
    <row r="2917">
      <c r="Y2917" s="13">
        <f>IF($E2917="","",IF(COUNTIF($E$2:$E2917,$E2917)=1,1,0))</f>
        <v/>
      </c>
      <c r="Z2917" s="13">
        <f>IF($E2917="","",IF(COUNTIF($E$2:$E$5001,$E2917)&gt;1,1,0))</f>
        <v/>
      </c>
    </row>
    <row r="2918">
      <c r="Y2918" s="13">
        <f>IF($E2918="","",IF(COUNTIF($E$2:$E2918,$E2918)=1,1,0))</f>
        <v/>
      </c>
      <c r="Z2918" s="13">
        <f>IF($E2918="","",IF(COUNTIF($E$2:$E$5001,$E2918)&gt;1,1,0))</f>
        <v/>
      </c>
    </row>
    <row r="2919">
      <c r="Y2919" s="13">
        <f>IF($E2919="","",IF(COUNTIF($E$2:$E2919,$E2919)=1,1,0))</f>
        <v/>
      </c>
      <c r="Z2919" s="13">
        <f>IF($E2919="","",IF(COUNTIF($E$2:$E$5001,$E2919)&gt;1,1,0))</f>
        <v/>
      </c>
    </row>
    <row r="2920">
      <c r="Y2920" s="13">
        <f>IF($E2920="","",IF(COUNTIF($E$2:$E2920,$E2920)=1,1,0))</f>
        <v/>
      </c>
      <c r="Z2920" s="13">
        <f>IF($E2920="","",IF(COUNTIF($E$2:$E$5001,$E2920)&gt;1,1,0))</f>
        <v/>
      </c>
    </row>
    <row r="2921">
      <c r="Y2921" s="13">
        <f>IF($E2921="","",IF(COUNTIF($E$2:$E2921,$E2921)=1,1,0))</f>
        <v/>
      </c>
      <c r="Z2921" s="13">
        <f>IF($E2921="","",IF(COUNTIF($E$2:$E$5001,$E2921)&gt;1,1,0))</f>
        <v/>
      </c>
    </row>
    <row r="2922">
      <c r="Y2922" s="13">
        <f>IF($E2922="","",IF(COUNTIF($E$2:$E2922,$E2922)=1,1,0))</f>
        <v/>
      </c>
      <c r="Z2922" s="13">
        <f>IF($E2922="","",IF(COUNTIF($E$2:$E$5001,$E2922)&gt;1,1,0))</f>
        <v/>
      </c>
    </row>
    <row r="2923">
      <c r="Y2923" s="13">
        <f>IF($E2923="","",IF(COUNTIF($E$2:$E2923,$E2923)=1,1,0))</f>
        <v/>
      </c>
      <c r="Z2923" s="13">
        <f>IF($E2923="","",IF(COUNTIF($E$2:$E$5001,$E2923)&gt;1,1,0))</f>
        <v/>
      </c>
    </row>
    <row r="2924">
      <c r="Y2924" s="13">
        <f>IF($E2924="","",IF(COUNTIF($E$2:$E2924,$E2924)=1,1,0))</f>
        <v/>
      </c>
      <c r="Z2924" s="13">
        <f>IF($E2924="","",IF(COUNTIF($E$2:$E$5001,$E2924)&gt;1,1,0))</f>
        <v/>
      </c>
    </row>
    <row r="2925">
      <c r="Y2925" s="13">
        <f>IF($E2925="","",IF(COUNTIF($E$2:$E2925,$E2925)=1,1,0))</f>
        <v/>
      </c>
      <c r="Z2925" s="13">
        <f>IF($E2925="","",IF(COUNTIF($E$2:$E$5001,$E2925)&gt;1,1,0))</f>
        <v/>
      </c>
    </row>
    <row r="2926">
      <c r="Y2926" s="13">
        <f>IF($E2926="","",IF(COUNTIF($E$2:$E2926,$E2926)=1,1,0))</f>
        <v/>
      </c>
      <c r="Z2926" s="13">
        <f>IF($E2926="","",IF(COUNTIF($E$2:$E$5001,$E2926)&gt;1,1,0))</f>
        <v/>
      </c>
    </row>
    <row r="2927">
      <c r="Y2927" s="13">
        <f>IF($E2927="","",IF(COUNTIF($E$2:$E2927,$E2927)=1,1,0))</f>
        <v/>
      </c>
      <c r="Z2927" s="13">
        <f>IF($E2927="","",IF(COUNTIF($E$2:$E$5001,$E2927)&gt;1,1,0))</f>
        <v/>
      </c>
    </row>
    <row r="2928">
      <c r="Y2928" s="13">
        <f>IF($E2928="","",IF(COUNTIF($E$2:$E2928,$E2928)=1,1,0))</f>
        <v/>
      </c>
      <c r="Z2928" s="13">
        <f>IF($E2928="","",IF(COUNTIF($E$2:$E$5001,$E2928)&gt;1,1,0))</f>
        <v/>
      </c>
    </row>
    <row r="2929">
      <c r="Y2929" s="13">
        <f>IF($E2929="","",IF(COUNTIF($E$2:$E2929,$E2929)=1,1,0))</f>
        <v/>
      </c>
      <c r="Z2929" s="13">
        <f>IF($E2929="","",IF(COUNTIF($E$2:$E$5001,$E2929)&gt;1,1,0))</f>
        <v/>
      </c>
    </row>
    <row r="2930">
      <c r="Y2930" s="13">
        <f>IF($E2930="","",IF(COUNTIF($E$2:$E2930,$E2930)=1,1,0))</f>
        <v/>
      </c>
      <c r="Z2930" s="13">
        <f>IF($E2930="","",IF(COUNTIF($E$2:$E$5001,$E2930)&gt;1,1,0))</f>
        <v/>
      </c>
    </row>
    <row r="2931">
      <c r="Y2931" s="13">
        <f>IF($E2931="","",IF(COUNTIF($E$2:$E2931,$E2931)=1,1,0))</f>
        <v/>
      </c>
      <c r="Z2931" s="13">
        <f>IF($E2931="","",IF(COUNTIF($E$2:$E$5001,$E2931)&gt;1,1,0))</f>
        <v/>
      </c>
    </row>
    <row r="2932">
      <c r="Y2932" s="13">
        <f>IF($E2932="","",IF(COUNTIF($E$2:$E2932,$E2932)=1,1,0))</f>
        <v/>
      </c>
      <c r="Z2932" s="13">
        <f>IF($E2932="","",IF(COUNTIF($E$2:$E$5001,$E2932)&gt;1,1,0))</f>
        <v/>
      </c>
    </row>
    <row r="2933">
      <c r="Y2933" s="13">
        <f>IF($E2933="","",IF(COUNTIF($E$2:$E2933,$E2933)=1,1,0))</f>
        <v/>
      </c>
      <c r="Z2933" s="13">
        <f>IF($E2933="","",IF(COUNTIF($E$2:$E$5001,$E2933)&gt;1,1,0))</f>
        <v/>
      </c>
    </row>
    <row r="2934">
      <c r="Y2934" s="13">
        <f>IF($E2934="","",IF(COUNTIF($E$2:$E2934,$E2934)=1,1,0))</f>
        <v/>
      </c>
      <c r="Z2934" s="13">
        <f>IF($E2934="","",IF(COUNTIF($E$2:$E$5001,$E2934)&gt;1,1,0))</f>
        <v/>
      </c>
    </row>
    <row r="2935">
      <c r="Y2935" s="13">
        <f>IF($E2935="","",IF(COUNTIF($E$2:$E2935,$E2935)=1,1,0))</f>
        <v/>
      </c>
      <c r="Z2935" s="13">
        <f>IF($E2935="","",IF(COUNTIF($E$2:$E$5001,$E2935)&gt;1,1,0))</f>
        <v/>
      </c>
    </row>
    <row r="2936">
      <c r="Y2936" s="13">
        <f>IF($E2936="","",IF(COUNTIF($E$2:$E2936,$E2936)=1,1,0))</f>
        <v/>
      </c>
      <c r="Z2936" s="13">
        <f>IF($E2936="","",IF(COUNTIF($E$2:$E$5001,$E2936)&gt;1,1,0))</f>
        <v/>
      </c>
    </row>
    <row r="2937">
      <c r="Y2937" s="13">
        <f>IF($E2937="","",IF(COUNTIF($E$2:$E2937,$E2937)=1,1,0))</f>
        <v/>
      </c>
      <c r="Z2937" s="13">
        <f>IF($E2937="","",IF(COUNTIF($E$2:$E$5001,$E2937)&gt;1,1,0))</f>
        <v/>
      </c>
    </row>
    <row r="2938">
      <c r="Y2938" s="13">
        <f>IF($E2938="","",IF(COUNTIF($E$2:$E2938,$E2938)=1,1,0))</f>
        <v/>
      </c>
      <c r="Z2938" s="13">
        <f>IF($E2938="","",IF(COUNTIF($E$2:$E$5001,$E2938)&gt;1,1,0))</f>
        <v/>
      </c>
    </row>
    <row r="2939">
      <c r="Y2939" s="13">
        <f>IF($E2939="","",IF(COUNTIF($E$2:$E2939,$E2939)=1,1,0))</f>
        <v/>
      </c>
      <c r="Z2939" s="13">
        <f>IF($E2939="","",IF(COUNTIF($E$2:$E$5001,$E2939)&gt;1,1,0))</f>
        <v/>
      </c>
    </row>
    <row r="2940">
      <c r="Y2940" s="13">
        <f>IF($E2940="","",IF(COUNTIF($E$2:$E2940,$E2940)=1,1,0))</f>
        <v/>
      </c>
      <c r="Z2940" s="13">
        <f>IF($E2940="","",IF(COUNTIF($E$2:$E$5001,$E2940)&gt;1,1,0))</f>
        <v/>
      </c>
    </row>
    <row r="2941">
      <c r="Y2941" s="13">
        <f>IF($E2941="","",IF(COUNTIF($E$2:$E2941,$E2941)=1,1,0))</f>
        <v/>
      </c>
      <c r="Z2941" s="13">
        <f>IF($E2941="","",IF(COUNTIF($E$2:$E$5001,$E2941)&gt;1,1,0))</f>
        <v/>
      </c>
    </row>
    <row r="2942">
      <c r="Y2942" s="13">
        <f>IF($E2942="","",IF(COUNTIF($E$2:$E2942,$E2942)=1,1,0))</f>
        <v/>
      </c>
      <c r="Z2942" s="13">
        <f>IF($E2942="","",IF(COUNTIF($E$2:$E$5001,$E2942)&gt;1,1,0))</f>
        <v/>
      </c>
    </row>
    <row r="2943">
      <c r="Y2943" s="13">
        <f>IF($E2943="","",IF(COUNTIF($E$2:$E2943,$E2943)=1,1,0))</f>
        <v/>
      </c>
      <c r="Z2943" s="13">
        <f>IF($E2943="","",IF(COUNTIF($E$2:$E$5001,$E2943)&gt;1,1,0))</f>
        <v/>
      </c>
    </row>
    <row r="2944">
      <c r="Y2944" s="13">
        <f>IF($E2944="","",IF(COUNTIF($E$2:$E2944,$E2944)=1,1,0))</f>
        <v/>
      </c>
      <c r="Z2944" s="13">
        <f>IF($E2944="","",IF(COUNTIF($E$2:$E$5001,$E2944)&gt;1,1,0))</f>
        <v/>
      </c>
    </row>
    <row r="2945">
      <c r="Y2945" s="13">
        <f>IF($E2945="","",IF(COUNTIF($E$2:$E2945,$E2945)=1,1,0))</f>
        <v/>
      </c>
      <c r="Z2945" s="13">
        <f>IF($E2945="","",IF(COUNTIF($E$2:$E$5001,$E2945)&gt;1,1,0))</f>
        <v/>
      </c>
    </row>
    <row r="2946">
      <c r="Y2946" s="13">
        <f>IF($E2946="","",IF(COUNTIF($E$2:$E2946,$E2946)=1,1,0))</f>
        <v/>
      </c>
      <c r="Z2946" s="13">
        <f>IF($E2946="","",IF(COUNTIF($E$2:$E$5001,$E2946)&gt;1,1,0))</f>
        <v/>
      </c>
    </row>
    <row r="2947">
      <c r="Y2947" s="13">
        <f>IF($E2947="","",IF(COUNTIF($E$2:$E2947,$E2947)=1,1,0))</f>
        <v/>
      </c>
      <c r="Z2947" s="13">
        <f>IF($E2947="","",IF(COUNTIF($E$2:$E$5001,$E2947)&gt;1,1,0))</f>
        <v/>
      </c>
    </row>
    <row r="2948">
      <c r="Y2948" s="13">
        <f>IF($E2948="","",IF(COUNTIF($E$2:$E2948,$E2948)=1,1,0))</f>
        <v/>
      </c>
      <c r="Z2948" s="13">
        <f>IF($E2948="","",IF(COUNTIF($E$2:$E$5001,$E2948)&gt;1,1,0))</f>
        <v/>
      </c>
    </row>
    <row r="2949">
      <c r="Y2949" s="13">
        <f>IF($E2949="","",IF(COUNTIF($E$2:$E2949,$E2949)=1,1,0))</f>
        <v/>
      </c>
      <c r="Z2949" s="13">
        <f>IF($E2949="","",IF(COUNTIF($E$2:$E$5001,$E2949)&gt;1,1,0))</f>
        <v/>
      </c>
    </row>
    <row r="2950">
      <c r="Y2950" s="13">
        <f>IF($E2950="","",IF(COUNTIF($E$2:$E2950,$E2950)=1,1,0))</f>
        <v/>
      </c>
      <c r="Z2950" s="13">
        <f>IF($E2950="","",IF(COUNTIF($E$2:$E$5001,$E2950)&gt;1,1,0))</f>
        <v/>
      </c>
    </row>
    <row r="2951">
      <c r="Y2951" s="13">
        <f>IF($E2951="","",IF(COUNTIF($E$2:$E2951,$E2951)=1,1,0))</f>
        <v/>
      </c>
      <c r="Z2951" s="13">
        <f>IF($E2951="","",IF(COUNTIF($E$2:$E$5001,$E2951)&gt;1,1,0))</f>
        <v/>
      </c>
    </row>
    <row r="2952">
      <c r="Y2952" s="13">
        <f>IF($E2952="","",IF(COUNTIF($E$2:$E2952,$E2952)=1,1,0))</f>
        <v/>
      </c>
      <c r="Z2952" s="13">
        <f>IF($E2952="","",IF(COUNTIF($E$2:$E$5001,$E2952)&gt;1,1,0))</f>
        <v/>
      </c>
    </row>
    <row r="2953">
      <c r="Y2953" s="13">
        <f>IF($E2953="","",IF(COUNTIF($E$2:$E2953,$E2953)=1,1,0))</f>
        <v/>
      </c>
      <c r="Z2953" s="13">
        <f>IF($E2953="","",IF(COUNTIF($E$2:$E$5001,$E2953)&gt;1,1,0))</f>
        <v/>
      </c>
    </row>
    <row r="2954">
      <c r="Y2954" s="13">
        <f>IF($E2954="","",IF(COUNTIF($E$2:$E2954,$E2954)=1,1,0))</f>
        <v/>
      </c>
      <c r="Z2954" s="13">
        <f>IF($E2954="","",IF(COUNTIF($E$2:$E$5001,$E2954)&gt;1,1,0))</f>
        <v/>
      </c>
    </row>
    <row r="2955">
      <c r="Y2955" s="13">
        <f>IF($E2955="","",IF(COUNTIF($E$2:$E2955,$E2955)=1,1,0))</f>
        <v/>
      </c>
      <c r="Z2955" s="13">
        <f>IF($E2955="","",IF(COUNTIF($E$2:$E$5001,$E2955)&gt;1,1,0))</f>
        <v/>
      </c>
    </row>
    <row r="2956">
      <c r="Y2956" s="13">
        <f>IF($E2956="","",IF(COUNTIF($E$2:$E2956,$E2956)=1,1,0))</f>
        <v/>
      </c>
      <c r="Z2956" s="13">
        <f>IF($E2956="","",IF(COUNTIF($E$2:$E$5001,$E2956)&gt;1,1,0))</f>
        <v/>
      </c>
    </row>
    <row r="2957">
      <c r="Y2957" s="13">
        <f>IF($E2957="","",IF(COUNTIF($E$2:$E2957,$E2957)=1,1,0))</f>
        <v/>
      </c>
      <c r="Z2957" s="13">
        <f>IF($E2957="","",IF(COUNTIF($E$2:$E$5001,$E2957)&gt;1,1,0))</f>
        <v/>
      </c>
    </row>
    <row r="2958">
      <c r="Y2958" s="13">
        <f>IF($E2958="","",IF(COUNTIF($E$2:$E2958,$E2958)=1,1,0))</f>
        <v/>
      </c>
      <c r="Z2958" s="13">
        <f>IF($E2958="","",IF(COUNTIF($E$2:$E$5001,$E2958)&gt;1,1,0))</f>
        <v/>
      </c>
    </row>
    <row r="2959">
      <c r="Y2959" s="13">
        <f>IF($E2959="","",IF(COUNTIF($E$2:$E2959,$E2959)=1,1,0))</f>
        <v/>
      </c>
      <c r="Z2959" s="13">
        <f>IF($E2959="","",IF(COUNTIF($E$2:$E$5001,$E2959)&gt;1,1,0))</f>
        <v/>
      </c>
    </row>
    <row r="2960">
      <c r="Y2960" s="13">
        <f>IF($E2960="","",IF(COUNTIF($E$2:$E2960,$E2960)=1,1,0))</f>
        <v/>
      </c>
      <c r="Z2960" s="13">
        <f>IF($E2960="","",IF(COUNTIF($E$2:$E$5001,$E2960)&gt;1,1,0))</f>
        <v/>
      </c>
    </row>
    <row r="2961">
      <c r="Y2961" s="13">
        <f>IF($E2961="","",IF(COUNTIF($E$2:$E2961,$E2961)=1,1,0))</f>
        <v/>
      </c>
      <c r="Z2961" s="13">
        <f>IF($E2961="","",IF(COUNTIF($E$2:$E$5001,$E2961)&gt;1,1,0))</f>
        <v/>
      </c>
    </row>
    <row r="2962">
      <c r="Y2962" s="13">
        <f>IF($E2962="","",IF(COUNTIF($E$2:$E2962,$E2962)=1,1,0))</f>
        <v/>
      </c>
      <c r="Z2962" s="13">
        <f>IF($E2962="","",IF(COUNTIF($E$2:$E$5001,$E2962)&gt;1,1,0))</f>
        <v/>
      </c>
    </row>
    <row r="2963">
      <c r="Y2963" s="13">
        <f>IF($E2963="","",IF(COUNTIF($E$2:$E2963,$E2963)=1,1,0))</f>
        <v/>
      </c>
      <c r="Z2963" s="13">
        <f>IF($E2963="","",IF(COUNTIF($E$2:$E$5001,$E2963)&gt;1,1,0))</f>
        <v/>
      </c>
    </row>
    <row r="2964">
      <c r="Y2964" s="13">
        <f>IF($E2964="","",IF(COUNTIF($E$2:$E2964,$E2964)=1,1,0))</f>
        <v/>
      </c>
      <c r="Z2964" s="13">
        <f>IF($E2964="","",IF(COUNTIF($E$2:$E$5001,$E2964)&gt;1,1,0))</f>
        <v/>
      </c>
    </row>
    <row r="2965">
      <c r="Y2965" s="13">
        <f>IF($E2965="","",IF(COUNTIF($E$2:$E2965,$E2965)=1,1,0))</f>
        <v/>
      </c>
      <c r="Z2965" s="13">
        <f>IF($E2965="","",IF(COUNTIF($E$2:$E$5001,$E2965)&gt;1,1,0))</f>
        <v/>
      </c>
    </row>
    <row r="2966">
      <c r="Y2966" s="13">
        <f>IF($E2966="","",IF(COUNTIF($E$2:$E2966,$E2966)=1,1,0))</f>
        <v/>
      </c>
      <c r="Z2966" s="13">
        <f>IF($E2966="","",IF(COUNTIF($E$2:$E$5001,$E2966)&gt;1,1,0))</f>
        <v/>
      </c>
    </row>
    <row r="2967">
      <c r="Y2967" s="13">
        <f>IF($E2967="","",IF(COUNTIF($E$2:$E2967,$E2967)=1,1,0))</f>
        <v/>
      </c>
      <c r="Z2967" s="13">
        <f>IF($E2967="","",IF(COUNTIF($E$2:$E$5001,$E2967)&gt;1,1,0))</f>
        <v/>
      </c>
    </row>
    <row r="2968">
      <c r="Y2968" s="13">
        <f>IF($E2968="","",IF(COUNTIF($E$2:$E2968,$E2968)=1,1,0))</f>
        <v/>
      </c>
      <c r="Z2968" s="13">
        <f>IF($E2968="","",IF(COUNTIF($E$2:$E$5001,$E2968)&gt;1,1,0))</f>
        <v/>
      </c>
    </row>
    <row r="2969">
      <c r="Y2969" s="13">
        <f>IF($E2969="","",IF(COUNTIF($E$2:$E2969,$E2969)=1,1,0))</f>
        <v/>
      </c>
      <c r="Z2969" s="13">
        <f>IF($E2969="","",IF(COUNTIF($E$2:$E$5001,$E2969)&gt;1,1,0))</f>
        <v/>
      </c>
    </row>
    <row r="2970">
      <c r="Y2970" s="13">
        <f>IF($E2970="","",IF(COUNTIF($E$2:$E2970,$E2970)=1,1,0))</f>
        <v/>
      </c>
      <c r="Z2970" s="13">
        <f>IF($E2970="","",IF(COUNTIF($E$2:$E$5001,$E2970)&gt;1,1,0))</f>
        <v/>
      </c>
    </row>
    <row r="2971">
      <c r="Y2971" s="13">
        <f>IF($E2971="","",IF(COUNTIF($E$2:$E2971,$E2971)=1,1,0))</f>
        <v/>
      </c>
      <c r="Z2971" s="13">
        <f>IF($E2971="","",IF(COUNTIF($E$2:$E$5001,$E2971)&gt;1,1,0))</f>
        <v/>
      </c>
    </row>
    <row r="2972">
      <c r="Y2972" s="13">
        <f>IF($E2972="","",IF(COUNTIF($E$2:$E2972,$E2972)=1,1,0))</f>
        <v/>
      </c>
      <c r="Z2972" s="13">
        <f>IF($E2972="","",IF(COUNTIF($E$2:$E$5001,$E2972)&gt;1,1,0))</f>
        <v/>
      </c>
    </row>
    <row r="2973">
      <c r="Y2973" s="13">
        <f>IF($E2973="","",IF(COUNTIF($E$2:$E2973,$E2973)=1,1,0))</f>
        <v/>
      </c>
      <c r="Z2973" s="13">
        <f>IF($E2973="","",IF(COUNTIF($E$2:$E$5001,$E2973)&gt;1,1,0))</f>
        <v/>
      </c>
    </row>
    <row r="2974">
      <c r="Y2974" s="13">
        <f>IF($E2974="","",IF(COUNTIF($E$2:$E2974,$E2974)=1,1,0))</f>
        <v/>
      </c>
      <c r="Z2974" s="13">
        <f>IF($E2974="","",IF(COUNTIF($E$2:$E$5001,$E2974)&gt;1,1,0))</f>
        <v/>
      </c>
    </row>
    <row r="2975">
      <c r="Y2975" s="13">
        <f>IF($E2975="","",IF(COUNTIF($E$2:$E2975,$E2975)=1,1,0))</f>
        <v/>
      </c>
      <c r="Z2975" s="13">
        <f>IF($E2975="","",IF(COUNTIF($E$2:$E$5001,$E2975)&gt;1,1,0))</f>
        <v/>
      </c>
    </row>
    <row r="2976">
      <c r="Y2976" s="13">
        <f>IF($E2976="","",IF(COUNTIF($E$2:$E2976,$E2976)=1,1,0))</f>
        <v/>
      </c>
      <c r="Z2976" s="13">
        <f>IF($E2976="","",IF(COUNTIF($E$2:$E$5001,$E2976)&gt;1,1,0))</f>
        <v/>
      </c>
    </row>
    <row r="2977">
      <c r="Y2977" s="13">
        <f>IF($E2977="","",IF(COUNTIF($E$2:$E2977,$E2977)=1,1,0))</f>
        <v/>
      </c>
      <c r="Z2977" s="13">
        <f>IF($E2977="","",IF(COUNTIF($E$2:$E$5001,$E2977)&gt;1,1,0))</f>
        <v/>
      </c>
    </row>
    <row r="2978">
      <c r="Y2978" s="13">
        <f>IF($E2978="","",IF(COUNTIF($E$2:$E2978,$E2978)=1,1,0))</f>
        <v/>
      </c>
      <c r="Z2978" s="13">
        <f>IF($E2978="","",IF(COUNTIF($E$2:$E$5001,$E2978)&gt;1,1,0))</f>
        <v/>
      </c>
    </row>
    <row r="2979">
      <c r="Y2979" s="13">
        <f>IF($E2979="","",IF(COUNTIF($E$2:$E2979,$E2979)=1,1,0))</f>
        <v/>
      </c>
      <c r="Z2979" s="13">
        <f>IF($E2979="","",IF(COUNTIF($E$2:$E$5001,$E2979)&gt;1,1,0))</f>
        <v/>
      </c>
    </row>
    <row r="2980">
      <c r="Y2980" s="13">
        <f>IF($E2980="","",IF(COUNTIF($E$2:$E2980,$E2980)=1,1,0))</f>
        <v/>
      </c>
      <c r="Z2980" s="13">
        <f>IF($E2980="","",IF(COUNTIF($E$2:$E$5001,$E2980)&gt;1,1,0))</f>
        <v/>
      </c>
    </row>
    <row r="2981">
      <c r="Y2981" s="13">
        <f>IF($E2981="","",IF(COUNTIF($E$2:$E2981,$E2981)=1,1,0))</f>
        <v/>
      </c>
      <c r="Z2981" s="13">
        <f>IF($E2981="","",IF(COUNTIF($E$2:$E$5001,$E2981)&gt;1,1,0))</f>
        <v/>
      </c>
    </row>
    <row r="2982">
      <c r="Y2982" s="13">
        <f>IF($E2982="","",IF(COUNTIF($E$2:$E2982,$E2982)=1,1,0))</f>
        <v/>
      </c>
      <c r="Z2982" s="13">
        <f>IF($E2982="","",IF(COUNTIF($E$2:$E$5001,$E2982)&gt;1,1,0))</f>
        <v/>
      </c>
    </row>
    <row r="2983">
      <c r="Y2983" s="13">
        <f>IF($E2983="","",IF(COUNTIF($E$2:$E2983,$E2983)=1,1,0))</f>
        <v/>
      </c>
      <c r="Z2983" s="13">
        <f>IF($E2983="","",IF(COUNTIF($E$2:$E$5001,$E2983)&gt;1,1,0))</f>
        <v/>
      </c>
    </row>
    <row r="2984">
      <c r="Y2984" s="13">
        <f>IF($E2984="","",IF(COUNTIF($E$2:$E2984,$E2984)=1,1,0))</f>
        <v/>
      </c>
      <c r="Z2984" s="13">
        <f>IF($E2984="","",IF(COUNTIF($E$2:$E$5001,$E2984)&gt;1,1,0))</f>
        <v/>
      </c>
    </row>
    <row r="2985">
      <c r="Y2985" s="13">
        <f>IF($E2985="","",IF(COUNTIF($E$2:$E2985,$E2985)=1,1,0))</f>
        <v/>
      </c>
      <c r="Z2985" s="13">
        <f>IF($E2985="","",IF(COUNTIF($E$2:$E$5001,$E2985)&gt;1,1,0))</f>
        <v/>
      </c>
    </row>
    <row r="2986">
      <c r="Y2986" s="13">
        <f>IF($E2986="","",IF(COUNTIF($E$2:$E2986,$E2986)=1,1,0))</f>
        <v/>
      </c>
      <c r="Z2986" s="13">
        <f>IF($E2986="","",IF(COUNTIF($E$2:$E$5001,$E2986)&gt;1,1,0))</f>
        <v/>
      </c>
    </row>
    <row r="2987">
      <c r="Y2987" s="13">
        <f>IF($E2987="","",IF(COUNTIF($E$2:$E2987,$E2987)=1,1,0))</f>
        <v/>
      </c>
      <c r="Z2987" s="13">
        <f>IF($E2987="","",IF(COUNTIF($E$2:$E$5001,$E2987)&gt;1,1,0))</f>
        <v/>
      </c>
    </row>
    <row r="2988">
      <c r="Y2988" s="13">
        <f>IF($E2988="","",IF(COUNTIF($E$2:$E2988,$E2988)=1,1,0))</f>
        <v/>
      </c>
      <c r="Z2988" s="13">
        <f>IF($E2988="","",IF(COUNTIF($E$2:$E$5001,$E2988)&gt;1,1,0))</f>
        <v/>
      </c>
    </row>
    <row r="2989">
      <c r="Y2989" s="13">
        <f>IF($E2989="","",IF(COUNTIF($E$2:$E2989,$E2989)=1,1,0))</f>
        <v/>
      </c>
      <c r="Z2989" s="13">
        <f>IF($E2989="","",IF(COUNTIF($E$2:$E$5001,$E2989)&gt;1,1,0))</f>
        <v/>
      </c>
    </row>
    <row r="2990">
      <c r="Y2990" s="13">
        <f>IF($E2990="","",IF(COUNTIF($E$2:$E2990,$E2990)=1,1,0))</f>
        <v/>
      </c>
      <c r="Z2990" s="13">
        <f>IF($E2990="","",IF(COUNTIF($E$2:$E$5001,$E2990)&gt;1,1,0))</f>
        <v/>
      </c>
    </row>
    <row r="2991">
      <c r="Y2991" s="13">
        <f>IF($E2991="","",IF(COUNTIF($E$2:$E2991,$E2991)=1,1,0))</f>
        <v/>
      </c>
      <c r="Z2991" s="13">
        <f>IF($E2991="","",IF(COUNTIF($E$2:$E$5001,$E2991)&gt;1,1,0))</f>
        <v/>
      </c>
    </row>
    <row r="2992">
      <c r="Y2992" s="13">
        <f>IF($E2992="","",IF(COUNTIF($E$2:$E2992,$E2992)=1,1,0))</f>
        <v/>
      </c>
      <c r="Z2992" s="13">
        <f>IF($E2992="","",IF(COUNTIF($E$2:$E$5001,$E2992)&gt;1,1,0))</f>
        <v/>
      </c>
    </row>
    <row r="2993">
      <c r="Y2993" s="13">
        <f>IF($E2993="","",IF(COUNTIF($E$2:$E2993,$E2993)=1,1,0))</f>
        <v/>
      </c>
      <c r="Z2993" s="13">
        <f>IF($E2993="","",IF(COUNTIF($E$2:$E$5001,$E2993)&gt;1,1,0))</f>
        <v/>
      </c>
    </row>
    <row r="2994">
      <c r="Y2994" s="13">
        <f>IF($E2994="","",IF(COUNTIF($E$2:$E2994,$E2994)=1,1,0))</f>
        <v/>
      </c>
      <c r="Z2994" s="13">
        <f>IF($E2994="","",IF(COUNTIF($E$2:$E$5001,$E2994)&gt;1,1,0))</f>
        <v/>
      </c>
    </row>
    <row r="2995">
      <c r="Y2995" s="13">
        <f>IF($E2995="","",IF(COUNTIF($E$2:$E2995,$E2995)=1,1,0))</f>
        <v/>
      </c>
      <c r="Z2995" s="13">
        <f>IF($E2995="","",IF(COUNTIF($E$2:$E$5001,$E2995)&gt;1,1,0))</f>
        <v/>
      </c>
    </row>
    <row r="2996">
      <c r="Y2996" s="13">
        <f>IF($E2996="","",IF(COUNTIF($E$2:$E2996,$E2996)=1,1,0))</f>
        <v/>
      </c>
      <c r="Z2996" s="13">
        <f>IF($E2996="","",IF(COUNTIF($E$2:$E$5001,$E2996)&gt;1,1,0))</f>
        <v/>
      </c>
    </row>
    <row r="2997">
      <c r="Y2997" s="13">
        <f>IF($E2997="","",IF(COUNTIF($E$2:$E2997,$E2997)=1,1,0))</f>
        <v/>
      </c>
      <c r="Z2997" s="13">
        <f>IF($E2997="","",IF(COUNTIF($E$2:$E$5001,$E2997)&gt;1,1,0))</f>
        <v/>
      </c>
    </row>
    <row r="2998">
      <c r="Y2998" s="13">
        <f>IF($E2998="","",IF(COUNTIF($E$2:$E2998,$E2998)=1,1,0))</f>
        <v/>
      </c>
      <c r="Z2998" s="13">
        <f>IF($E2998="","",IF(COUNTIF($E$2:$E$5001,$E2998)&gt;1,1,0))</f>
        <v/>
      </c>
    </row>
    <row r="2999">
      <c r="Y2999" s="13">
        <f>IF($E2999="","",IF(COUNTIF($E$2:$E2999,$E2999)=1,1,0))</f>
        <v/>
      </c>
      <c r="Z2999" s="13">
        <f>IF($E2999="","",IF(COUNTIF($E$2:$E$5001,$E2999)&gt;1,1,0))</f>
        <v/>
      </c>
    </row>
    <row r="3000">
      <c r="Y3000" s="13">
        <f>IF($E3000="","",IF(COUNTIF($E$2:$E3000,$E3000)=1,1,0))</f>
        <v/>
      </c>
      <c r="Z3000" s="13">
        <f>IF($E3000="","",IF(COUNTIF($E$2:$E$5001,$E3000)&gt;1,1,0))</f>
        <v/>
      </c>
    </row>
    <row r="3001">
      <c r="Y3001" s="13">
        <f>IF($E3001="","",IF(COUNTIF($E$2:$E3001,$E3001)=1,1,0))</f>
        <v/>
      </c>
      <c r="Z3001" s="13">
        <f>IF($E3001="","",IF(COUNTIF($E$2:$E$5001,$E3001)&gt;1,1,0))</f>
        <v/>
      </c>
    </row>
    <row r="3002">
      <c r="Y3002" s="13">
        <f>IF($E3002="","",IF(COUNTIF($E$2:$E3002,$E3002)=1,1,0))</f>
        <v/>
      </c>
      <c r="Z3002" s="13">
        <f>IF($E3002="","",IF(COUNTIF($E$2:$E$5001,$E3002)&gt;1,1,0))</f>
        <v/>
      </c>
    </row>
    <row r="3003">
      <c r="Y3003" s="13">
        <f>IF($E3003="","",IF(COUNTIF($E$2:$E3003,$E3003)=1,1,0))</f>
        <v/>
      </c>
      <c r="Z3003" s="13">
        <f>IF($E3003="","",IF(COUNTIF($E$2:$E$5001,$E3003)&gt;1,1,0))</f>
        <v/>
      </c>
    </row>
    <row r="3004">
      <c r="Y3004" s="13">
        <f>IF($E3004="","",IF(COUNTIF($E$2:$E3004,$E3004)=1,1,0))</f>
        <v/>
      </c>
      <c r="Z3004" s="13">
        <f>IF($E3004="","",IF(COUNTIF($E$2:$E$5001,$E3004)&gt;1,1,0))</f>
        <v/>
      </c>
    </row>
    <row r="3005">
      <c r="Y3005" s="13">
        <f>IF($E3005="","",IF(COUNTIF($E$2:$E3005,$E3005)=1,1,0))</f>
        <v/>
      </c>
      <c r="Z3005" s="13">
        <f>IF($E3005="","",IF(COUNTIF($E$2:$E$5001,$E3005)&gt;1,1,0))</f>
        <v/>
      </c>
    </row>
    <row r="3006">
      <c r="Y3006" s="13">
        <f>IF($E3006="","",IF(COUNTIF($E$2:$E3006,$E3006)=1,1,0))</f>
        <v/>
      </c>
      <c r="Z3006" s="13">
        <f>IF($E3006="","",IF(COUNTIF($E$2:$E$5001,$E3006)&gt;1,1,0))</f>
        <v/>
      </c>
    </row>
    <row r="3007">
      <c r="Y3007" s="13">
        <f>IF($E3007="","",IF(COUNTIF($E$2:$E3007,$E3007)=1,1,0))</f>
        <v/>
      </c>
      <c r="Z3007" s="13">
        <f>IF($E3007="","",IF(COUNTIF($E$2:$E$5001,$E3007)&gt;1,1,0))</f>
        <v/>
      </c>
    </row>
    <row r="3008">
      <c r="Y3008" s="13">
        <f>IF($E3008="","",IF(COUNTIF($E$2:$E3008,$E3008)=1,1,0))</f>
        <v/>
      </c>
      <c r="Z3008" s="13">
        <f>IF($E3008="","",IF(COUNTIF($E$2:$E$5001,$E3008)&gt;1,1,0))</f>
        <v/>
      </c>
    </row>
    <row r="3009">
      <c r="Y3009" s="13">
        <f>IF($E3009="","",IF(COUNTIF($E$2:$E3009,$E3009)=1,1,0))</f>
        <v/>
      </c>
      <c r="Z3009" s="13">
        <f>IF($E3009="","",IF(COUNTIF($E$2:$E$5001,$E3009)&gt;1,1,0))</f>
        <v/>
      </c>
    </row>
    <row r="3010">
      <c r="Y3010" s="13">
        <f>IF($E3010="","",IF(COUNTIF($E$2:$E3010,$E3010)=1,1,0))</f>
        <v/>
      </c>
      <c r="Z3010" s="13">
        <f>IF($E3010="","",IF(COUNTIF($E$2:$E$5001,$E3010)&gt;1,1,0))</f>
        <v/>
      </c>
    </row>
    <row r="3011">
      <c r="Y3011" s="13">
        <f>IF($E3011="","",IF(COUNTIF($E$2:$E3011,$E3011)=1,1,0))</f>
        <v/>
      </c>
      <c r="Z3011" s="13">
        <f>IF($E3011="","",IF(COUNTIF($E$2:$E$5001,$E3011)&gt;1,1,0))</f>
        <v/>
      </c>
    </row>
    <row r="3012">
      <c r="Y3012" s="13">
        <f>IF($E3012="","",IF(COUNTIF($E$2:$E3012,$E3012)=1,1,0))</f>
        <v/>
      </c>
      <c r="Z3012" s="13">
        <f>IF($E3012="","",IF(COUNTIF($E$2:$E$5001,$E3012)&gt;1,1,0))</f>
        <v/>
      </c>
    </row>
    <row r="3013">
      <c r="Y3013" s="13">
        <f>IF($E3013="","",IF(COUNTIF($E$2:$E3013,$E3013)=1,1,0))</f>
        <v/>
      </c>
      <c r="Z3013" s="13">
        <f>IF($E3013="","",IF(COUNTIF($E$2:$E$5001,$E3013)&gt;1,1,0))</f>
        <v/>
      </c>
    </row>
    <row r="3014">
      <c r="Y3014" s="13">
        <f>IF($E3014="","",IF(COUNTIF($E$2:$E3014,$E3014)=1,1,0))</f>
        <v/>
      </c>
      <c r="Z3014" s="13">
        <f>IF($E3014="","",IF(COUNTIF($E$2:$E$5001,$E3014)&gt;1,1,0))</f>
        <v/>
      </c>
    </row>
    <row r="3015">
      <c r="Y3015" s="13">
        <f>IF($E3015="","",IF(COUNTIF($E$2:$E3015,$E3015)=1,1,0))</f>
        <v/>
      </c>
      <c r="Z3015" s="13">
        <f>IF($E3015="","",IF(COUNTIF($E$2:$E$5001,$E3015)&gt;1,1,0))</f>
        <v/>
      </c>
    </row>
    <row r="3016">
      <c r="Y3016" s="13">
        <f>IF($E3016="","",IF(COUNTIF($E$2:$E3016,$E3016)=1,1,0))</f>
        <v/>
      </c>
      <c r="Z3016" s="13">
        <f>IF($E3016="","",IF(COUNTIF($E$2:$E$5001,$E3016)&gt;1,1,0))</f>
        <v/>
      </c>
    </row>
    <row r="3017">
      <c r="Y3017" s="13">
        <f>IF($E3017="","",IF(COUNTIF($E$2:$E3017,$E3017)=1,1,0))</f>
        <v/>
      </c>
      <c r="Z3017" s="13">
        <f>IF($E3017="","",IF(COUNTIF($E$2:$E$5001,$E3017)&gt;1,1,0))</f>
        <v/>
      </c>
    </row>
    <row r="3018">
      <c r="Y3018" s="13">
        <f>IF($E3018="","",IF(COUNTIF($E$2:$E3018,$E3018)=1,1,0))</f>
        <v/>
      </c>
      <c r="Z3018" s="13">
        <f>IF($E3018="","",IF(COUNTIF($E$2:$E$5001,$E3018)&gt;1,1,0))</f>
        <v/>
      </c>
    </row>
    <row r="3019">
      <c r="Y3019" s="13">
        <f>IF($E3019="","",IF(COUNTIF($E$2:$E3019,$E3019)=1,1,0))</f>
        <v/>
      </c>
      <c r="Z3019" s="13">
        <f>IF($E3019="","",IF(COUNTIF($E$2:$E$5001,$E3019)&gt;1,1,0))</f>
        <v/>
      </c>
    </row>
    <row r="3020">
      <c r="Y3020" s="13">
        <f>IF($E3020="","",IF(COUNTIF($E$2:$E3020,$E3020)=1,1,0))</f>
        <v/>
      </c>
      <c r="Z3020" s="13">
        <f>IF($E3020="","",IF(COUNTIF($E$2:$E$5001,$E3020)&gt;1,1,0))</f>
        <v/>
      </c>
    </row>
    <row r="3021">
      <c r="Y3021" s="13">
        <f>IF($E3021="","",IF(COUNTIF($E$2:$E3021,$E3021)=1,1,0))</f>
        <v/>
      </c>
      <c r="Z3021" s="13">
        <f>IF($E3021="","",IF(COUNTIF($E$2:$E$5001,$E3021)&gt;1,1,0))</f>
        <v/>
      </c>
    </row>
    <row r="3022">
      <c r="Y3022" s="13">
        <f>IF($E3022="","",IF(COUNTIF($E$2:$E3022,$E3022)=1,1,0))</f>
        <v/>
      </c>
      <c r="Z3022" s="13">
        <f>IF($E3022="","",IF(COUNTIF($E$2:$E$5001,$E3022)&gt;1,1,0))</f>
        <v/>
      </c>
    </row>
    <row r="3023">
      <c r="Y3023" s="13">
        <f>IF($E3023="","",IF(COUNTIF($E$2:$E3023,$E3023)=1,1,0))</f>
        <v/>
      </c>
      <c r="Z3023" s="13">
        <f>IF($E3023="","",IF(COUNTIF($E$2:$E$5001,$E3023)&gt;1,1,0))</f>
        <v/>
      </c>
    </row>
    <row r="3024">
      <c r="Y3024" s="13">
        <f>IF($E3024="","",IF(COUNTIF($E$2:$E3024,$E3024)=1,1,0))</f>
        <v/>
      </c>
      <c r="Z3024" s="13">
        <f>IF($E3024="","",IF(COUNTIF($E$2:$E$5001,$E3024)&gt;1,1,0))</f>
        <v/>
      </c>
    </row>
    <row r="3025">
      <c r="Y3025" s="13">
        <f>IF($E3025="","",IF(COUNTIF($E$2:$E3025,$E3025)=1,1,0))</f>
        <v/>
      </c>
      <c r="Z3025" s="13">
        <f>IF($E3025="","",IF(COUNTIF($E$2:$E$5001,$E3025)&gt;1,1,0))</f>
        <v/>
      </c>
    </row>
    <row r="3026">
      <c r="Y3026" s="13">
        <f>IF($E3026="","",IF(COUNTIF($E$2:$E3026,$E3026)=1,1,0))</f>
        <v/>
      </c>
      <c r="Z3026" s="13">
        <f>IF($E3026="","",IF(COUNTIF($E$2:$E$5001,$E3026)&gt;1,1,0))</f>
        <v/>
      </c>
    </row>
    <row r="3027">
      <c r="Y3027" s="13">
        <f>IF($E3027="","",IF(COUNTIF($E$2:$E3027,$E3027)=1,1,0))</f>
        <v/>
      </c>
      <c r="Z3027" s="13">
        <f>IF($E3027="","",IF(COUNTIF($E$2:$E$5001,$E3027)&gt;1,1,0))</f>
        <v/>
      </c>
    </row>
    <row r="3028">
      <c r="Y3028" s="13">
        <f>IF($E3028="","",IF(COUNTIF($E$2:$E3028,$E3028)=1,1,0))</f>
        <v/>
      </c>
      <c r="Z3028" s="13">
        <f>IF($E3028="","",IF(COUNTIF($E$2:$E$5001,$E3028)&gt;1,1,0))</f>
        <v/>
      </c>
    </row>
    <row r="3029">
      <c r="Y3029" s="13">
        <f>IF($E3029="","",IF(COUNTIF($E$2:$E3029,$E3029)=1,1,0))</f>
        <v/>
      </c>
      <c r="Z3029" s="13">
        <f>IF($E3029="","",IF(COUNTIF($E$2:$E$5001,$E3029)&gt;1,1,0))</f>
        <v/>
      </c>
    </row>
    <row r="3030">
      <c r="Y3030" s="13">
        <f>IF($E3030="","",IF(COUNTIF($E$2:$E3030,$E3030)=1,1,0))</f>
        <v/>
      </c>
      <c r="Z3030" s="13">
        <f>IF($E3030="","",IF(COUNTIF($E$2:$E$5001,$E3030)&gt;1,1,0))</f>
        <v/>
      </c>
    </row>
    <row r="3031">
      <c r="Y3031" s="13">
        <f>IF($E3031="","",IF(COUNTIF($E$2:$E3031,$E3031)=1,1,0))</f>
        <v/>
      </c>
      <c r="Z3031" s="13">
        <f>IF($E3031="","",IF(COUNTIF($E$2:$E$5001,$E3031)&gt;1,1,0))</f>
        <v/>
      </c>
    </row>
    <row r="3032">
      <c r="Y3032" s="13">
        <f>IF($E3032="","",IF(COUNTIF($E$2:$E3032,$E3032)=1,1,0))</f>
        <v/>
      </c>
      <c r="Z3032" s="13">
        <f>IF($E3032="","",IF(COUNTIF($E$2:$E$5001,$E3032)&gt;1,1,0))</f>
        <v/>
      </c>
    </row>
    <row r="3033">
      <c r="Y3033" s="13">
        <f>IF($E3033="","",IF(COUNTIF($E$2:$E3033,$E3033)=1,1,0))</f>
        <v/>
      </c>
      <c r="Z3033" s="13">
        <f>IF($E3033="","",IF(COUNTIF($E$2:$E$5001,$E3033)&gt;1,1,0))</f>
        <v/>
      </c>
    </row>
    <row r="3034">
      <c r="Y3034" s="13">
        <f>IF($E3034="","",IF(COUNTIF($E$2:$E3034,$E3034)=1,1,0))</f>
        <v/>
      </c>
      <c r="Z3034" s="13">
        <f>IF($E3034="","",IF(COUNTIF($E$2:$E$5001,$E3034)&gt;1,1,0))</f>
        <v/>
      </c>
    </row>
    <row r="3035">
      <c r="Y3035" s="13">
        <f>IF($E3035="","",IF(COUNTIF($E$2:$E3035,$E3035)=1,1,0))</f>
        <v/>
      </c>
      <c r="Z3035" s="13">
        <f>IF($E3035="","",IF(COUNTIF($E$2:$E$5001,$E3035)&gt;1,1,0))</f>
        <v/>
      </c>
    </row>
    <row r="3036">
      <c r="Y3036" s="13">
        <f>IF($E3036="","",IF(COUNTIF($E$2:$E3036,$E3036)=1,1,0))</f>
        <v/>
      </c>
      <c r="Z3036" s="13">
        <f>IF($E3036="","",IF(COUNTIF($E$2:$E$5001,$E3036)&gt;1,1,0))</f>
        <v/>
      </c>
    </row>
    <row r="3037">
      <c r="Y3037" s="13">
        <f>IF($E3037="","",IF(COUNTIF($E$2:$E3037,$E3037)=1,1,0))</f>
        <v/>
      </c>
      <c r="Z3037" s="13">
        <f>IF($E3037="","",IF(COUNTIF($E$2:$E$5001,$E3037)&gt;1,1,0))</f>
        <v/>
      </c>
    </row>
    <row r="3038">
      <c r="Y3038" s="13">
        <f>IF($E3038="","",IF(COUNTIF($E$2:$E3038,$E3038)=1,1,0))</f>
        <v/>
      </c>
      <c r="Z3038" s="13">
        <f>IF($E3038="","",IF(COUNTIF($E$2:$E$5001,$E3038)&gt;1,1,0))</f>
        <v/>
      </c>
    </row>
    <row r="3039">
      <c r="Y3039" s="13">
        <f>IF($E3039="","",IF(COUNTIF($E$2:$E3039,$E3039)=1,1,0))</f>
        <v/>
      </c>
      <c r="Z3039" s="13">
        <f>IF($E3039="","",IF(COUNTIF($E$2:$E$5001,$E3039)&gt;1,1,0))</f>
        <v/>
      </c>
    </row>
    <row r="3040">
      <c r="Y3040" s="13">
        <f>IF($E3040="","",IF(COUNTIF($E$2:$E3040,$E3040)=1,1,0))</f>
        <v/>
      </c>
      <c r="Z3040" s="13">
        <f>IF($E3040="","",IF(COUNTIF($E$2:$E$5001,$E3040)&gt;1,1,0))</f>
        <v/>
      </c>
    </row>
    <row r="3041">
      <c r="Y3041" s="13">
        <f>IF($E3041="","",IF(COUNTIF($E$2:$E3041,$E3041)=1,1,0))</f>
        <v/>
      </c>
      <c r="Z3041" s="13">
        <f>IF($E3041="","",IF(COUNTIF($E$2:$E$5001,$E3041)&gt;1,1,0))</f>
        <v/>
      </c>
    </row>
    <row r="3042">
      <c r="Y3042" s="13">
        <f>IF($E3042="","",IF(COUNTIF($E$2:$E3042,$E3042)=1,1,0))</f>
        <v/>
      </c>
      <c r="Z3042" s="13">
        <f>IF($E3042="","",IF(COUNTIF($E$2:$E$5001,$E3042)&gt;1,1,0))</f>
        <v/>
      </c>
    </row>
    <row r="3043">
      <c r="Y3043" s="13">
        <f>IF($E3043="","",IF(COUNTIF($E$2:$E3043,$E3043)=1,1,0))</f>
        <v/>
      </c>
      <c r="Z3043" s="13">
        <f>IF($E3043="","",IF(COUNTIF($E$2:$E$5001,$E3043)&gt;1,1,0))</f>
        <v/>
      </c>
    </row>
    <row r="3044">
      <c r="Y3044" s="13">
        <f>IF($E3044="","",IF(COUNTIF($E$2:$E3044,$E3044)=1,1,0))</f>
        <v/>
      </c>
      <c r="Z3044" s="13">
        <f>IF($E3044="","",IF(COUNTIF($E$2:$E$5001,$E3044)&gt;1,1,0))</f>
        <v/>
      </c>
    </row>
    <row r="3045">
      <c r="Y3045" s="13">
        <f>IF($E3045="","",IF(COUNTIF($E$2:$E3045,$E3045)=1,1,0))</f>
        <v/>
      </c>
      <c r="Z3045" s="13">
        <f>IF($E3045="","",IF(COUNTIF($E$2:$E$5001,$E3045)&gt;1,1,0))</f>
        <v/>
      </c>
    </row>
    <row r="3046">
      <c r="Y3046" s="13">
        <f>IF($E3046="","",IF(COUNTIF($E$2:$E3046,$E3046)=1,1,0))</f>
        <v/>
      </c>
      <c r="Z3046" s="13">
        <f>IF($E3046="","",IF(COUNTIF($E$2:$E$5001,$E3046)&gt;1,1,0))</f>
        <v/>
      </c>
    </row>
    <row r="3047">
      <c r="Y3047" s="13">
        <f>IF($E3047="","",IF(COUNTIF($E$2:$E3047,$E3047)=1,1,0))</f>
        <v/>
      </c>
      <c r="Z3047" s="13">
        <f>IF($E3047="","",IF(COUNTIF($E$2:$E$5001,$E3047)&gt;1,1,0))</f>
        <v/>
      </c>
    </row>
    <row r="3048">
      <c r="Y3048" s="13">
        <f>IF($E3048="","",IF(COUNTIF($E$2:$E3048,$E3048)=1,1,0))</f>
        <v/>
      </c>
      <c r="Z3048" s="13">
        <f>IF($E3048="","",IF(COUNTIF($E$2:$E$5001,$E3048)&gt;1,1,0))</f>
        <v/>
      </c>
    </row>
    <row r="3049">
      <c r="Y3049" s="13">
        <f>IF($E3049="","",IF(COUNTIF($E$2:$E3049,$E3049)=1,1,0))</f>
        <v/>
      </c>
      <c r="Z3049" s="13">
        <f>IF($E3049="","",IF(COUNTIF($E$2:$E$5001,$E3049)&gt;1,1,0))</f>
        <v/>
      </c>
    </row>
    <row r="3050">
      <c r="Y3050" s="13">
        <f>IF($E3050="","",IF(COUNTIF($E$2:$E3050,$E3050)=1,1,0))</f>
        <v/>
      </c>
      <c r="Z3050" s="13">
        <f>IF($E3050="","",IF(COUNTIF($E$2:$E$5001,$E3050)&gt;1,1,0))</f>
        <v/>
      </c>
    </row>
    <row r="3051">
      <c r="Y3051" s="13">
        <f>IF($E3051="","",IF(COUNTIF($E$2:$E3051,$E3051)=1,1,0))</f>
        <v/>
      </c>
      <c r="Z3051" s="13">
        <f>IF($E3051="","",IF(COUNTIF($E$2:$E$5001,$E3051)&gt;1,1,0))</f>
        <v/>
      </c>
    </row>
    <row r="3052">
      <c r="Y3052" s="13">
        <f>IF($E3052="","",IF(COUNTIF($E$2:$E3052,$E3052)=1,1,0))</f>
        <v/>
      </c>
      <c r="Z3052" s="13">
        <f>IF($E3052="","",IF(COUNTIF($E$2:$E$5001,$E3052)&gt;1,1,0))</f>
        <v/>
      </c>
    </row>
    <row r="3053">
      <c r="Y3053" s="13">
        <f>IF($E3053="","",IF(COUNTIF($E$2:$E3053,$E3053)=1,1,0))</f>
        <v/>
      </c>
      <c r="Z3053" s="13">
        <f>IF($E3053="","",IF(COUNTIF($E$2:$E$5001,$E3053)&gt;1,1,0))</f>
        <v/>
      </c>
    </row>
    <row r="3054">
      <c r="Y3054" s="13">
        <f>IF($E3054="","",IF(COUNTIF($E$2:$E3054,$E3054)=1,1,0))</f>
        <v/>
      </c>
      <c r="Z3054" s="13">
        <f>IF($E3054="","",IF(COUNTIF($E$2:$E$5001,$E3054)&gt;1,1,0))</f>
        <v/>
      </c>
    </row>
    <row r="3055">
      <c r="Y3055" s="13">
        <f>IF($E3055="","",IF(COUNTIF($E$2:$E3055,$E3055)=1,1,0))</f>
        <v/>
      </c>
      <c r="Z3055" s="13">
        <f>IF($E3055="","",IF(COUNTIF($E$2:$E$5001,$E3055)&gt;1,1,0))</f>
        <v/>
      </c>
    </row>
    <row r="3056">
      <c r="Y3056" s="13">
        <f>IF($E3056="","",IF(COUNTIF($E$2:$E3056,$E3056)=1,1,0))</f>
        <v/>
      </c>
      <c r="Z3056" s="13">
        <f>IF($E3056="","",IF(COUNTIF($E$2:$E$5001,$E3056)&gt;1,1,0))</f>
        <v/>
      </c>
    </row>
    <row r="3057">
      <c r="Y3057" s="13">
        <f>IF($E3057="","",IF(COUNTIF($E$2:$E3057,$E3057)=1,1,0))</f>
        <v/>
      </c>
      <c r="Z3057" s="13">
        <f>IF($E3057="","",IF(COUNTIF($E$2:$E$5001,$E3057)&gt;1,1,0))</f>
        <v/>
      </c>
    </row>
    <row r="3058">
      <c r="Y3058" s="13">
        <f>IF($E3058="","",IF(COUNTIF($E$2:$E3058,$E3058)=1,1,0))</f>
        <v/>
      </c>
      <c r="Z3058" s="13">
        <f>IF($E3058="","",IF(COUNTIF($E$2:$E$5001,$E3058)&gt;1,1,0))</f>
        <v/>
      </c>
    </row>
    <row r="3059">
      <c r="Y3059" s="13">
        <f>IF($E3059="","",IF(COUNTIF($E$2:$E3059,$E3059)=1,1,0))</f>
        <v/>
      </c>
      <c r="Z3059" s="13">
        <f>IF($E3059="","",IF(COUNTIF($E$2:$E$5001,$E3059)&gt;1,1,0))</f>
        <v/>
      </c>
    </row>
    <row r="3060">
      <c r="Y3060" s="13">
        <f>IF($E3060="","",IF(COUNTIF($E$2:$E3060,$E3060)=1,1,0))</f>
        <v/>
      </c>
      <c r="Z3060" s="13">
        <f>IF($E3060="","",IF(COUNTIF($E$2:$E$5001,$E3060)&gt;1,1,0))</f>
        <v/>
      </c>
    </row>
    <row r="3061">
      <c r="Y3061" s="13">
        <f>IF($E3061="","",IF(COUNTIF($E$2:$E3061,$E3061)=1,1,0))</f>
        <v/>
      </c>
      <c r="Z3061" s="13">
        <f>IF($E3061="","",IF(COUNTIF($E$2:$E$5001,$E3061)&gt;1,1,0))</f>
        <v/>
      </c>
    </row>
    <row r="3062">
      <c r="Y3062" s="13">
        <f>IF($E3062="","",IF(COUNTIF($E$2:$E3062,$E3062)=1,1,0))</f>
        <v/>
      </c>
      <c r="Z3062" s="13">
        <f>IF($E3062="","",IF(COUNTIF($E$2:$E$5001,$E3062)&gt;1,1,0))</f>
        <v/>
      </c>
    </row>
    <row r="3063">
      <c r="Y3063" s="13">
        <f>IF($E3063="","",IF(COUNTIF($E$2:$E3063,$E3063)=1,1,0))</f>
        <v/>
      </c>
      <c r="Z3063" s="13">
        <f>IF($E3063="","",IF(COUNTIF($E$2:$E$5001,$E3063)&gt;1,1,0))</f>
        <v/>
      </c>
    </row>
    <row r="3064">
      <c r="Y3064" s="13">
        <f>IF($E3064="","",IF(COUNTIF($E$2:$E3064,$E3064)=1,1,0))</f>
        <v/>
      </c>
      <c r="Z3064" s="13">
        <f>IF($E3064="","",IF(COUNTIF($E$2:$E$5001,$E3064)&gt;1,1,0))</f>
        <v/>
      </c>
    </row>
    <row r="3065">
      <c r="Y3065" s="13">
        <f>IF($E3065="","",IF(COUNTIF($E$2:$E3065,$E3065)=1,1,0))</f>
        <v/>
      </c>
      <c r="Z3065" s="13">
        <f>IF($E3065="","",IF(COUNTIF($E$2:$E$5001,$E3065)&gt;1,1,0))</f>
        <v/>
      </c>
    </row>
    <row r="3066">
      <c r="Y3066" s="13">
        <f>IF($E3066="","",IF(COUNTIF($E$2:$E3066,$E3066)=1,1,0))</f>
        <v/>
      </c>
      <c r="Z3066" s="13">
        <f>IF($E3066="","",IF(COUNTIF($E$2:$E$5001,$E3066)&gt;1,1,0))</f>
        <v/>
      </c>
    </row>
    <row r="3067">
      <c r="Y3067" s="13">
        <f>IF($E3067="","",IF(COUNTIF($E$2:$E3067,$E3067)=1,1,0))</f>
        <v/>
      </c>
      <c r="Z3067" s="13">
        <f>IF($E3067="","",IF(COUNTIF($E$2:$E$5001,$E3067)&gt;1,1,0))</f>
        <v/>
      </c>
    </row>
    <row r="3068">
      <c r="Y3068" s="13">
        <f>IF($E3068="","",IF(COUNTIF($E$2:$E3068,$E3068)=1,1,0))</f>
        <v/>
      </c>
      <c r="Z3068" s="13">
        <f>IF($E3068="","",IF(COUNTIF($E$2:$E$5001,$E3068)&gt;1,1,0))</f>
        <v/>
      </c>
    </row>
    <row r="3069">
      <c r="Y3069" s="13">
        <f>IF($E3069="","",IF(COUNTIF($E$2:$E3069,$E3069)=1,1,0))</f>
        <v/>
      </c>
      <c r="Z3069" s="13">
        <f>IF($E3069="","",IF(COUNTIF($E$2:$E$5001,$E3069)&gt;1,1,0))</f>
        <v/>
      </c>
    </row>
    <row r="3070">
      <c r="Y3070" s="13">
        <f>IF($E3070="","",IF(COUNTIF($E$2:$E3070,$E3070)=1,1,0))</f>
        <v/>
      </c>
      <c r="Z3070" s="13">
        <f>IF($E3070="","",IF(COUNTIF($E$2:$E$5001,$E3070)&gt;1,1,0))</f>
        <v/>
      </c>
    </row>
    <row r="3071">
      <c r="Y3071" s="13">
        <f>IF($E3071="","",IF(COUNTIF($E$2:$E3071,$E3071)=1,1,0))</f>
        <v/>
      </c>
      <c r="Z3071" s="13">
        <f>IF($E3071="","",IF(COUNTIF($E$2:$E$5001,$E3071)&gt;1,1,0))</f>
        <v/>
      </c>
    </row>
    <row r="3072">
      <c r="Y3072" s="13">
        <f>IF($E3072="","",IF(COUNTIF($E$2:$E3072,$E3072)=1,1,0))</f>
        <v/>
      </c>
      <c r="Z3072" s="13">
        <f>IF($E3072="","",IF(COUNTIF($E$2:$E$5001,$E3072)&gt;1,1,0))</f>
        <v/>
      </c>
    </row>
    <row r="3073">
      <c r="Y3073" s="13">
        <f>IF($E3073="","",IF(COUNTIF($E$2:$E3073,$E3073)=1,1,0))</f>
        <v/>
      </c>
      <c r="Z3073" s="13">
        <f>IF($E3073="","",IF(COUNTIF($E$2:$E$5001,$E3073)&gt;1,1,0))</f>
        <v/>
      </c>
    </row>
    <row r="3074">
      <c r="Y3074" s="13">
        <f>IF($E3074="","",IF(COUNTIF($E$2:$E3074,$E3074)=1,1,0))</f>
        <v/>
      </c>
      <c r="Z3074" s="13">
        <f>IF($E3074="","",IF(COUNTIF($E$2:$E$5001,$E3074)&gt;1,1,0))</f>
        <v/>
      </c>
    </row>
    <row r="3075">
      <c r="Y3075" s="13">
        <f>IF($E3075="","",IF(COUNTIF($E$2:$E3075,$E3075)=1,1,0))</f>
        <v/>
      </c>
      <c r="Z3075" s="13">
        <f>IF($E3075="","",IF(COUNTIF($E$2:$E$5001,$E3075)&gt;1,1,0))</f>
        <v/>
      </c>
    </row>
    <row r="3076">
      <c r="Y3076" s="13">
        <f>IF($E3076="","",IF(COUNTIF($E$2:$E3076,$E3076)=1,1,0))</f>
        <v/>
      </c>
      <c r="Z3076" s="13">
        <f>IF($E3076="","",IF(COUNTIF($E$2:$E$5001,$E3076)&gt;1,1,0))</f>
        <v/>
      </c>
    </row>
    <row r="3077">
      <c r="Y3077" s="13">
        <f>IF($E3077="","",IF(COUNTIF($E$2:$E3077,$E3077)=1,1,0))</f>
        <v/>
      </c>
      <c r="Z3077" s="13">
        <f>IF($E3077="","",IF(COUNTIF($E$2:$E$5001,$E3077)&gt;1,1,0))</f>
        <v/>
      </c>
    </row>
    <row r="3078">
      <c r="Y3078" s="13">
        <f>IF($E3078="","",IF(COUNTIF($E$2:$E3078,$E3078)=1,1,0))</f>
        <v/>
      </c>
      <c r="Z3078" s="13">
        <f>IF($E3078="","",IF(COUNTIF($E$2:$E$5001,$E3078)&gt;1,1,0))</f>
        <v/>
      </c>
    </row>
    <row r="3079">
      <c r="Y3079" s="13">
        <f>IF($E3079="","",IF(COUNTIF($E$2:$E3079,$E3079)=1,1,0))</f>
        <v/>
      </c>
      <c r="Z3079" s="13">
        <f>IF($E3079="","",IF(COUNTIF($E$2:$E$5001,$E3079)&gt;1,1,0))</f>
        <v/>
      </c>
    </row>
    <row r="3080">
      <c r="Y3080" s="13">
        <f>IF($E3080="","",IF(COUNTIF($E$2:$E3080,$E3080)=1,1,0))</f>
        <v/>
      </c>
      <c r="Z3080" s="13">
        <f>IF($E3080="","",IF(COUNTIF($E$2:$E$5001,$E3080)&gt;1,1,0))</f>
        <v/>
      </c>
    </row>
    <row r="3081">
      <c r="Y3081" s="13">
        <f>IF($E3081="","",IF(COUNTIF($E$2:$E3081,$E3081)=1,1,0))</f>
        <v/>
      </c>
      <c r="Z3081" s="13">
        <f>IF($E3081="","",IF(COUNTIF($E$2:$E$5001,$E3081)&gt;1,1,0))</f>
        <v/>
      </c>
    </row>
    <row r="3082">
      <c r="Y3082" s="13">
        <f>IF($E3082="","",IF(COUNTIF($E$2:$E3082,$E3082)=1,1,0))</f>
        <v/>
      </c>
      <c r="Z3082" s="13">
        <f>IF($E3082="","",IF(COUNTIF($E$2:$E$5001,$E3082)&gt;1,1,0))</f>
        <v/>
      </c>
    </row>
    <row r="3083">
      <c r="Y3083" s="13">
        <f>IF($E3083="","",IF(COUNTIF($E$2:$E3083,$E3083)=1,1,0))</f>
        <v/>
      </c>
      <c r="Z3083" s="13">
        <f>IF($E3083="","",IF(COUNTIF($E$2:$E$5001,$E3083)&gt;1,1,0))</f>
        <v/>
      </c>
    </row>
    <row r="3084">
      <c r="Y3084" s="13">
        <f>IF($E3084="","",IF(COUNTIF($E$2:$E3084,$E3084)=1,1,0))</f>
        <v/>
      </c>
      <c r="Z3084" s="13">
        <f>IF($E3084="","",IF(COUNTIF($E$2:$E$5001,$E3084)&gt;1,1,0))</f>
        <v/>
      </c>
    </row>
    <row r="3085">
      <c r="Y3085" s="13">
        <f>IF($E3085="","",IF(COUNTIF($E$2:$E3085,$E3085)=1,1,0))</f>
        <v/>
      </c>
      <c r="Z3085" s="13">
        <f>IF($E3085="","",IF(COUNTIF($E$2:$E$5001,$E3085)&gt;1,1,0))</f>
        <v/>
      </c>
    </row>
    <row r="3086">
      <c r="Y3086" s="13">
        <f>IF($E3086="","",IF(COUNTIF($E$2:$E3086,$E3086)=1,1,0))</f>
        <v/>
      </c>
      <c r="Z3086" s="13">
        <f>IF($E3086="","",IF(COUNTIF($E$2:$E$5001,$E3086)&gt;1,1,0))</f>
        <v/>
      </c>
    </row>
    <row r="3087">
      <c r="Y3087" s="13">
        <f>IF($E3087="","",IF(COUNTIF($E$2:$E3087,$E3087)=1,1,0))</f>
        <v/>
      </c>
      <c r="Z3087" s="13">
        <f>IF($E3087="","",IF(COUNTIF($E$2:$E$5001,$E3087)&gt;1,1,0))</f>
        <v/>
      </c>
    </row>
    <row r="3088">
      <c r="Y3088" s="13">
        <f>IF($E3088="","",IF(COUNTIF($E$2:$E3088,$E3088)=1,1,0))</f>
        <v/>
      </c>
      <c r="Z3088" s="13">
        <f>IF($E3088="","",IF(COUNTIF($E$2:$E$5001,$E3088)&gt;1,1,0))</f>
        <v/>
      </c>
    </row>
    <row r="3089">
      <c r="Y3089" s="13">
        <f>IF($E3089="","",IF(COUNTIF($E$2:$E3089,$E3089)=1,1,0))</f>
        <v/>
      </c>
      <c r="Z3089" s="13">
        <f>IF($E3089="","",IF(COUNTIF($E$2:$E$5001,$E3089)&gt;1,1,0))</f>
        <v/>
      </c>
    </row>
    <row r="3090">
      <c r="Y3090" s="13">
        <f>IF($E3090="","",IF(COUNTIF($E$2:$E3090,$E3090)=1,1,0))</f>
        <v/>
      </c>
      <c r="Z3090" s="13">
        <f>IF($E3090="","",IF(COUNTIF($E$2:$E$5001,$E3090)&gt;1,1,0))</f>
        <v/>
      </c>
    </row>
    <row r="3091">
      <c r="Y3091" s="13">
        <f>IF($E3091="","",IF(COUNTIF($E$2:$E3091,$E3091)=1,1,0))</f>
        <v/>
      </c>
      <c r="Z3091" s="13">
        <f>IF($E3091="","",IF(COUNTIF($E$2:$E$5001,$E3091)&gt;1,1,0))</f>
        <v/>
      </c>
    </row>
    <row r="3092">
      <c r="Y3092" s="13">
        <f>IF($E3092="","",IF(COUNTIF($E$2:$E3092,$E3092)=1,1,0))</f>
        <v/>
      </c>
      <c r="Z3092" s="13">
        <f>IF($E3092="","",IF(COUNTIF($E$2:$E$5001,$E3092)&gt;1,1,0))</f>
        <v/>
      </c>
    </row>
    <row r="3093">
      <c r="Y3093" s="13">
        <f>IF($E3093="","",IF(COUNTIF($E$2:$E3093,$E3093)=1,1,0))</f>
        <v/>
      </c>
      <c r="Z3093" s="13">
        <f>IF($E3093="","",IF(COUNTIF($E$2:$E$5001,$E3093)&gt;1,1,0))</f>
        <v/>
      </c>
    </row>
    <row r="3094">
      <c r="Y3094" s="13">
        <f>IF($E3094="","",IF(COUNTIF($E$2:$E3094,$E3094)=1,1,0))</f>
        <v/>
      </c>
      <c r="Z3094" s="13">
        <f>IF($E3094="","",IF(COUNTIF($E$2:$E$5001,$E3094)&gt;1,1,0))</f>
        <v/>
      </c>
    </row>
    <row r="3095">
      <c r="Y3095" s="13">
        <f>IF($E3095="","",IF(COUNTIF($E$2:$E3095,$E3095)=1,1,0))</f>
        <v/>
      </c>
      <c r="Z3095" s="13">
        <f>IF($E3095="","",IF(COUNTIF($E$2:$E$5001,$E3095)&gt;1,1,0))</f>
        <v/>
      </c>
    </row>
    <row r="3096">
      <c r="Y3096" s="13">
        <f>IF($E3096="","",IF(COUNTIF($E$2:$E3096,$E3096)=1,1,0))</f>
        <v/>
      </c>
      <c r="Z3096" s="13">
        <f>IF($E3096="","",IF(COUNTIF($E$2:$E$5001,$E3096)&gt;1,1,0))</f>
        <v/>
      </c>
    </row>
    <row r="3097">
      <c r="Y3097" s="13">
        <f>IF($E3097="","",IF(COUNTIF($E$2:$E3097,$E3097)=1,1,0))</f>
        <v/>
      </c>
      <c r="Z3097" s="13">
        <f>IF($E3097="","",IF(COUNTIF($E$2:$E$5001,$E3097)&gt;1,1,0))</f>
        <v/>
      </c>
    </row>
    <row r="3098">
      <c r="Y3098" s="13">
        <f>IF($E3098="","",IF(COUNTIF($E$2:$E3098,$E3098)=1,1,0))</f>
        <v/>
      </c>
      <c r="Z3098" s="13">
        <f>IF($E3098="","",IF(COUNTIF($E$2:$E$5001,$E3098)&gt;1,1,0))</f>
        <v/>
      </c>
    </row>
    <row r="3099">
      <c r="Y3099" s="13">
        <f>IF($E3099="","",IF(COUNTIF($E$2:$E3099,$E3099)=1,1,0))</f>
        <v/>
      </c>
      <c r="Z3099" s="13">
        <f>IF($E3099="","",IF(COUNTIF($E$2:$E$5001,$E3099)&gt;1,1,0))</f>
        <v/>
      </c>
    </row>
    <row r="3100">
      <c r="Y3100" s="13">
        <f>IF($E3100="","",IF(COUNTIF($E$2:$E3100,$E3100)=1,1,0))</f>
        <v/>
      </c>
      <c r="Z3100" s="13">
        <f>IF($E3100="","",IF(COUNTIF($E$2:$E$5001,$E3100)&gt;1,1,0))</f>
        <v/>
      </c>
    </row>
    <row r="3101">
      <c r="Y3101" s="13">
        <f>IF($E3101="","",IF(COUNTIF($E$2:$E3101,$E3101)=1,1,0))</f>
        <v/>
      </c>
      <c r="Z3101" s="13">
        <f>IF($E3101="","",IF(COUNTIF($E$2:$E$5001,$E3101)&gt;1,1,0))</f>
        <v/>
      </c>
    </row>
    <row r="3102">
      <c r="Y3102" s="13">
        <f>IF($E3102="","",IF(COUNTIF($E$2:$E3102,$E3102)=1,1,0))</f>
        <v/>
      </c>
      <c r="Z3102" s="13">
        <f>IF($E3102="","",IF(COUNTIF($E$2:$E$5001,$E3102)&gt;1,1,0))</f>
        <v/>
      </c>
    </row>
    <row r="3103">
      <c r="Y3103" s="13">
        <f>IF($E3103="","",IF(COUNTIF($E$2:$E3103,$E3103)=1,1,0))</f>
        <v/>
      </c>
      <c r="Z3103" s="13">
        <f>IF($E3103="","",IF(COUNTIF($E$2:$E$5001,$E3103)&gt;1,1,0))</f>
        <v/>
      </c>
    </row>
    <row r="3104">
      <c r="Y3104" s="13">
        <f>IF($E3104="","",IF(COUNTIF($E$2:$E3104,$E3104)=1,1,0))</f>
        <v/>
      </c>
      <c r="Z3104" s="13">
        <f>IF($E3104="","",IF(COUNTIF($E$2:$E$5001,$E3104)&gt;1,1,0))</f>
        <v/>
      </c>
    </row>
    <row r="3105">
      <c r="Y3105" s="13">
        <f>IF($E3105="","",IF(COUNTIF($E$2:$E3105,$E3105)=1,1,0))</f>
        <v/>
      </c>
      <c r="Z3105" s="13">
        <f>IF($E3105="","",IF(COUNTIF($E$2:$E$5001,$E3105)&gt;1,1,0))</f>
        <v/>
      </c>
    </row>
    <row r="3106">
      <c r="Y3106" s="13">
        <f>IF($E3106="","",IF(COUNTIF($E$2:$E3106,$E3106)=1,1,0))</f>
        <v/>
      </c>
      <c r="Z3106" s="13">
        <f>IF($E3106="","",IF(COUNTIF($E$2:$E$5001,$E3106)&gt;1,1,0))</f>
        <v/>
      </c>
    </row>
    <row r="3107">
      <c r="Y3107" s="13">
        <f>IF($E3107="","",IF(COUNTIF($E$2:$E3107,$E3107)=1,1,0))</f>
        <v/>
      </c>
      <c r="Z3107" s="13">
        <f>IF($E3107="","",IF(COUNTIF($E$2:$E$5001,$E3107)&gt;1,1,0))</f>
        <v/>
      </c>
    </row>
    <row r="3108">
      <c r="Y3108" s="13">
        <f>IF($E3108="","",IF(COUNTIF($E$2:$E3108,$E3108)=1,1,0))</f>
        <v/>
      </c>
      <c r="Z3108" s="13">
        <f>IF($E3108="","",IF(COUNTIF($E$2:$E$5001,$E3108)&gt;1,1,0))</f>
        <v/>
      </c>
    </row>
    <row r="3109">
      <c r="Y3109" s="13">
        <f>IF($E3109="","",IF(COUNTIF($E$2:$E3109,$E3109)=1,1,0))</f>
        <v/>
      </c>
      <c r="Z3109" s="13">
        <f>IF($E3109="","",IF(COUNTIF($E$2:$E$5001,$E3109)&gt;1,1,0))</f>
        <v/>
      </c>
    </row>
    <row r="3110">
      <c r="Y3110" s="13">
        <f>IF($E3110="","",IF(COUNTIF($E$2:$E3110,$E3110)=1,1,0))</f>
        <v/>
      </c>
      <c r="Z3110" s="13">
        <f>IF($E3110="","",IF(COUNTIF($E$2:$E$5001,$E3110)&gt;1,1,0))</f>
        <v/>
      </c>
    </row>
    <row r="3111">
      <c r="Y3111" s="13">
        <f>IF($E3111="","",IF(COUNTIF($E$2:$E3111,$E3111)=1,1,0))</f>
        <v/>
      </c>
      <c r="Z3111" s="13">
        <f>IF($E3111="","",IF(COUNTIF($E$2:$E$5001,$E3111)&gt;1,1,0))</f>
        <v/>
      </c>
    </row>
    <row r="3112">
      <c r="Y3112" s="13">
        <f>IF($E3112="","",IF(COUNTIF($E$2:$E3112,$E3112)=1,1,0))</f>
        <v/>
      </c>
      <c r="Z3112" s="13">
        <f>IF($E3112="","",IF(COUNTIF($E$2:$E$5001,$E3112)&gt;1,1,0))</f>
        <v/>
      </c>
    </row>
    <row r="3113">
      <c r="Y3113" s="13">
        <f>IF($E3113="","",IF(COUNTIF($E$2:$E3113,$E3113)=1,1,0))</f>
        <v/>
      </c>
      <c r="Z3113" s="13">
        <f>IF($E3113="","",IF(COUNTIF($E$2:$E$5001,$E3113)&gt;1,1,0))</f>
        <v/>
      </c>
    </row>
    <row r="3114">
      <c r="Y3114" s="13">
        <f>IF($E3114="","",IF(COUNTIF($E$2:$E3114,$E3114)=1,1,0))</f>
        <v/>
      </c>
      <c r="Z3114" s="13">
        <f>IF($E3114="","",IF(COUNTIF($E$2:$E$5001,$E3114)&gt;1,1,0))</f>
        <v/>
      </c>
    </row>
    <row r="3115">
      <c r="Y3115" s="13">
        <f>IF($E3115="","",IF(COUNTIF($E$2:$E3115,$E3115)=1,1,0))</f>
        <v/>
      </c>
      <c r="Z3115" s="13">
        <f>IF($E3115="","",IF(COUNTIF($E$2:$E$5001,$E3115)&gt;1,1,0))</f>
        <v/>
      </c>
    </row>
    <row r="3116">
      <c r="Y3116" s="13">
        <f>IF($E3116="","",IF(COUNTIF($E$2:$E3116,$E3116)=1,1,0))</f>
        <v/>
      </c>
      <c r="Z3116" s="13">
        <f>IF($E3116="","",IF(COUNTIF($E$2:$E$5001,$E3116)&gt;1,1,0))</f>
        <v/>
      </c>
    </row>
    <row r="3117">
      <c r="Y3117" s="13">
        <f>IF($E3117="","",IF(COUNTIF($E$2:$E3117,$E3117)=1,1,0))</f>
        <v/>
      </c>
      <c r="Z3117" s="13">
        <f>IF($E3117="","",IF(COUNTIF($E$2:$E$5001,$E3117)&gt;1,1,0))</f>
        <v/>
      </c>
    </row>
    <row r="3118">
      <c r="Y3118" s="13">
        <f>IF($E3118="","",IF(COUNTIF($E$2:$E3118,$E3118)=1,1,0))</f>
        <v/>
      </c>
      <c r="Z3118" s="13">
        <f>IF($E3118="","",IF(COUNTIF($E$2:$E$5001,$E3118)&gt;1,1,0))</f>
        <v/>
      </c>
    </row>
    <row r="3119">
      <c r="Y3119" s="13">
        <f>IF($E3119="","",IF(COUNTIF($E$2:$E3119,$E3119)=1,1,0))</f>
        <v/>
      </c>
      <c r="Z3119" s="13">
        <f>IF($E3119="","",IF(COUNTIF($E$2:$E$5001,$E3119)&gt;1,1,0))</f>
        <v/>
      </c>
    </row>
    <row r="3120">
      <c r="Y3120" s="13">
        <f>IF($E3120="","",IF(COUNTIF($E$2:$E3120,$E3120)=1,1,0))</f>
        <v/>
      </c>
      <c r="Z3120" s="13">
        <f>IF($E3120="","",IF(COUNTIF($E$2:$E$5001,$E3120)&gt;1,1,0))</f>
        <v/>
      </c>
    </row>
    <row r="3121">
      <c r="Y3121" s="13">
        <f>IF($E3121="","",IF(COUNTIF($E$2:$E3121,$E3121)=1,1,0))</f>
        <v/>
      </c>
      <c r="Z3121" s="13">
        <f>IF($E3121="","",IF(COUNTIF($E$2:$E$5001,$E3121)&gt;1,1,0))</f>
        <v/>
      </c>
    </row>
    <row r="3122">
      <c r="Y3122" s="13">
        <f>IF($E3122="","",IF(COUNTIF($E$2:$E3122,$E3122)=1,1,0))</f>
        <v/>
      </c>
      <c r="Z3122" s="13">
        <f>IF($E3122="","",IF(COUNTIF($E$2:$E$5001,$E3122)&gt;1,1,0))</f>
        <v/>
      </c>
    </row>
    <row r="3123">
      <c r="Y3123" s="13">
        <f>IF($E3123="","",IF(COUNTIF($E$2:$E3123,$E3123)=1,1,0))</f>
        <v/>
      </c>
      <c r="Z3123" s="13">
        <f>IF($E3123="","",IF(COUNTIF($E$2:$E$5001,$E3123)&gt;1,1,0))</f>
        <v/>
      </c>
    </row>
    <row r="3124">
      <c r="Y3124" s="13">
        <f>IF($E3124="","",IF(COUNTIF($E$2:$E3124,$E3124)=1,1,0))</f>
        <v/>
      </c>
      <c r="Z3124" s="13">
        <f>IF($E3124="","",IF(COUNTIF($E$2:$E$5001,$E3124)&gt;1,1,0))</f>
        <v/>
      </c>
    </row>
    <row r="3125">
      <c r="Y3125" s="13">
        <f>IF($E3125="","",IF(COUNTIF($E$2:$E3125,$E3125)=1,1,0))</f>
        <v/>
      </c>
      <c r="Z3125" s="13">
        <f>IF($E3125="","",IF(COUNTIF($E$2:$E$5001,$E3125)&gt;1,1,0))</f>
        <v/>
      </c>
    </row>
    <row r="3126">
      <c r="Y3126" s="13">
        <f>IF($E3126="","",IF(COUNTIF($E$2:$E3126,$E3126)=1,1,0))</f>
        <v/>
      </c>
      <c r="Z3126" s="13">
        <f>IF($E3126="","",IF(COUNTIF($E$2:$E$5001,$E3126)&gt;1,1,0))</f>
        <v/>
      </c>
    </row>
    <row r="3127">
      <c r="Y3127" s="13">
        <f>IF($E3127="","",IF(COUNTIF($E$2:$E3127,$E3127)=1,1,0))</f>
        <v/>
      </c>
      <c r="Z3127" s="13">
        <f>IF($E3127="","",IF(COUNTIF($E$2:$E$5001,$E3127)&gt;1,1,0))</f>
        <v/>
      </c>
    </row>
    <row r="3128">
      <c r="Y3128" s="13">
        <f>IF($E3128="","",IF(COUNTIF($E$2:$E3128,$E3128)=1,1,0))</f>
        <v/>
      </c>
      <c r="Z3128" s="13">
        <f>IF($E3128="","",IF(COUNTIF($E$2:$E$5001,$E3128)&gt;1,1,0))</f>
        <v/>
      </c>
    </row>
    <row r="3129">
      <c r="Y3129" s="13">
        <f>IF($E3129="","",IF(COUNTIF($E$2:$E3129,$E3129)=1,1,0))</f>
        <v/>
      </c>
      <c r="Z3129" s="13">
        <f>IF($E3129="","",IF(COUNTIF($E$2:$E$5001,$E3129)&gt;1,1,0))</f>
        <v/>
      </c>
    </row>
    <row r="3130">
      <c r="Y3130" s="13">
        <f>IF($E3130="","",IF(COUNTIF($E$2:$E3130,$E3130)=1,1,0))</f>
        <v/>
      </c>
      <c r="Z3130" s="13">
        <f>IF($E3130="","",IF(COUNTIF($E$2:$E$5001,$E3130)&gt;1,1,0))</f>
        <v/>
      </c>
    </row>
    <row r="3131">
      <c r="Y3131" s="13">
        <f>IF($E3131="","",IF(COUNTIF($E$2:$E3131,$E3131)=1,1,0))</f>
        <v/>
      </c>
      <c r="Z3131" s="13">
        <f>IF($E3131="","",IF(COUNTIF($E$2:$E$5001,$E3131)&gt;1,1,0))</f>
        <v/>
      </c>
    </row>
    <row r="3132">
      <c r="Y3132" s="13">
        <f>IF($E3132="","",IF(COUNTIF($E$2:$E3132,$E3132)=1,1,0))</f>
        <v/>
      </c>
      <c r="Z3132" s="13">
        <f>IF($E3132="","",IF(COUNTIF($E$2:$E$5001,$E3132)&gt;1,1,0))</f>
        <v/>
      </c>
    </row>
    <row r="3133">
      <c r="Y3133" s="13">
        <f>IF($E3133="","",IF(COUNTIF($E$2:$E3133,$E3133)=1,1,0))</f>
        <v/>
      </c>
      <c r="Z3133" s="13">
        <f>IF($E3133="","",IF(COUNTIF($E$2:$E$5001,$E3133)&gt;1,1,0))</f>
        <v/>
      </c>
    </row>
    <row r="3134">
      <c r="Y3134" s="13">
        <f>IF($E3134="","",IF(COUNTIF($E$2:$E3134,$E3134)=1,1,0))</f>
        <v/>
      </c>
      <c r="Z3134" s="13">
        <f>IF($E3134="","",IF(COUNTIF($E$2:$E$5001,$E3134)&gt;1,1,0))</f>
        <v/>
      </c>
    </row>
    <row r="3135">
      <c r="Y3135" s="13">
        <f>IF($E3135="","",IF(COUNTIF($E$2:$E3135,$E3135)=1,1,0))</f>
        <v/>
      </c>
      <c r="Z3135" s="13">
        <f>IF($E3135="","",IF(COUNTIF($E$2:$E$5001,$E3135)&gt;1,1,0))</f>
        <v/>
      </c>
    </row>
    <row r="3136">
      <c r="Y3136" s="13">
        <f>IF($E3136="","",IF(COUNTIF($E$2:$E3136,$E3136)=1,1,0))</f>
        <v/>
      </c>
      <c r="Z3136" s="13">
        <f>IF($E3136="","",IF(COUNTIF($E$2:$E$5001,$E3136)&gt;1,1,0))</f>
        <v/>
      </c>
    </row>
    <row r="3137">
      <c r="Y3137" s="13">
        <f>IF($E3137="","",IF(COUNTIF($E$2:$E3137,$E3137)=1,1,0))</f>
        <v/>
      </c>
      <c r="Z3137" s="13">
        <f>IF($E3137="","",IF(COUNTIF($E$2:$E$5001,$E3137)&gt;1,1,0))</f>
        <v/>
      </c>
    </row>
    <row r="3138">
      <c r="Y3138" s="13">
        <f>IF($E3138="","",IF(COUNTIF($E$2:$E3138,$E3138)=1,1,0))</f>
        <v/>
      </c>
      <c r="Z3138" s="13">
        <f>IF($E3138="","",IF(COUNTIF($E$2:$E$5001,$E3138)&gt;1,1,0))</f>
        <v/>
      </c>
    </row>
    <row r="3139">
      <c r="Y3139" s="13">
        <f>IF($E3139="","",IF(COUNTIF($E$2:$E3139,$E3139)=1,1,0))</f>
        <v/>
      </c>
      <c r="Z3139" s="13">
        <f>IF($E3139="","",IF(COUNTIF($E$2:$E$5001,$E3139)&gt;1,1,0))</f>
        <v/>
      </c>
    </row>
    <row r="3140">
      <c r="Y3140" s="13">
        <f>IF($E3140="","",IF(COUNTIF($E$2:$E3140,$E3140)=1,1,0))</f>
        <v/>
      </c>
      <c r="Z3140" s="13">
        <f>IF($E3140="","",IF(COUNTIF($E$2:$E$5001,$E3140)&gt;1,1,0))</f>
        <v/>
      </c>
    </row>
    <row r="3141">
      <c r="Y3141" s="13">
        <f>IF($E3141="","",IF(COUNTIF($E$2:$E3141,$E3141)=1,1,0))</f>
        <v/>
      </c>
      <c r="Z3141" s="13">
        <f>IF($E3141="","",IF(COUNTIF($E$2:$E$5001,$E3141)&gt;1,1,0))</f>
        <v/>
      </c>
    </row>
    <row r="3142">
      <c r="Y3142" s="13">
        <f>IF($E3142="","",IF(COUNTIF($E$2:$E3142,$E3142)=1,1,0))</f>
        <v/>
      </c>
      <c r="Z3142" s="13">
        <f>IF($E3142="","",IF(COUNTIF($E$2:$E$5001,$E3142)&gt;1,1,0))</f>
        <v/>
      </c>
    </row>
    <row r="3143">
      <c r="Y3143" s="13">
        <f>IF($E3143="","",IF(COUNTIF($E$2:$E3143,$E3143)=1,1,0))</f>
        <v/>
      </c>
      <c r="Z3143" s="13">
        <f>IF($E3143="","",IF(COUNTIF($E$2:$E$5001,$E3143)&gt;1,1,0))</f>
        <v/>
      </c>
    </row>
    <row r="3144">
      <c r="Y3144" s="13">
        <f>IF($E3144="","",IF(COUNTIF($E$2:$E3144,$E3144)=1,1,0))</f>
        <v/>
      </c>
      <c r="Z3144" s="13">
        <f>IF($E3144="","",IF(COUNTIF($E$2:$E$5001,$E3144)&gt;1,1,0))</f>
        <v/>
      </c>
    </row>
    <row r="3145">
      <c r="Y3145" s="13">
        <f>IF($E3145="","",IF(COUNTIF($E$2:$E3145,$E3145)=1,1,0))</f>
        <v/>
      </c>
      <c r="Z3145" s="13">
        <f>IF($E3145="","",IF(COUNTIF($E$2:$E$5001,$E3145)&gt;1,1,0))</f>
        <v/>
      </c>
    </row>
    <row r="3146">
      <c r="Y3146" s="13">
        <f>IF($E3146="","",IF(COUNTIF($E$2:$E3146,$E3146)=1,1,0))</f>
        <v/>
      </c>
      <c r="Z3146" s="13">
        <f>IF($E3146="","",IF(COUNTIF($E$2:$E$5001,$E3146)&gt;1,1,0))</f>
        <v/>
      </c>
    </row>
    <row r="3147">
      <c r="Y3147" s="13">
        <f>IF($E3147="","",IF(COUNTIF($E$2:$E3147,$E3147)=1,1,0))</f>
        <v/>
      </c>
      <c r="Z3147" s="13">
        <f>IF($E3147="","",IF(COUNTIF($E$2:$E$5001,$E3147)&gt;1,1,0))</f>
        <v/>
      </c>
    </row>
    <row r="3148">
      <c r="Y3148" s="13">
        <f>IF($E3148="","",IF(COUNTIF($E$2:$E3148,$E3148)=1,1,0))</f>
        <v/>
      </c>
      <c r="Z3148" s="13">
        <f>IF($E3148="","",IF(COUNTIF($E$2:$E$5001,$E3148)&gt;1,1,0))</f>
        <v/>
      </c>
    </row>
    <row r="3149">
      <c r="Y3149" s="13">
        <f>IF($E3149="","",IF(COUNTIF($E$2:$E3149,$E3149)=1,1,0))</f>
        <v/>
      </c>
      <c r="Z3149" s="13">
        <f>IF($E3149="","",IF(COUNTIF($E$2:$E$5001,$E3149)&gt;1,1,0))</f>
        <v/>
      </c>
    </row>
    <row r="3150">
      <c r="Y3150" s="13">
        <f>IF($E3150="","",IF(COUNTIF($E$2:$E3150,$E3150)=1,1,0))</f>
        <v/>
      </c>
      <c r="Z3150" s="13">
        <f>IF($E3150="","",IF(COUNTIF($E$2:$E$5001,$E3150)&gt;1,1,0))</f>
        <v/>
      </c>
    </row>
    <row r="3151">
      <c r="Y3151" s="13">
        <f>IF($E3151="","",IF(COUNTIF($E$2:$E3151,$E3151)=1,1,0))</f>
        <v/>
      </c>
      <c r="Z3151" s="13">
        <f>IF($E3151="","",IF(COUNTIF($E$2:$E$5001,$E3151)&gt;1,1,0))</f>
        <v/>
      </c>
    </row>
    <row r="3152">
      <c r="Y3152" s="13">
        <f>IF($E3152="","",IF(COUNTIF($E$2:$E3152,$E3152)=1,1,0))</f>
        <v/>
      </c>
      <c r="Z3152" s="13">
        <f>IF($E3152="","",IF(COUNTIF($E$2:$E$5001,$E3152)&gt;1,1,0))</f>
        <v/>
      </c>
    </row>
    <row r="3153">
      <c r="Y3153" s="13">
        <f>IF($E3153="","",IF(COUNTIF($E$2:$E3153,$E3153)=1,1,0))</f>
        <v/>
      </c>
      <c r="Z3153" s="13">
        <f>IF($E3153="","",IF(COUNTIF($E$2:$E$5001,$E3153)&gt;1,1,0))</f>
        <v/>
      </c>
    </row>
    <row r="3154">
      <c r="Y3154" s="13">
        <f>IF($E3154="","",IF(COUNTIF($E$2:$E3154,$E3154)=1,1,0))</f>
        <v/>
      </c>
      <c r="Z3154" s="13">
        <f>IF($E3154="","",IF(COUNTIF($E$2:$E$5001,$E3154)&gt;1,1,0))</f>
        <v/>
      </c>
    </row>
    <row r="3155">
      <c r="Y3155" s="13">
        <f>IF($E3155="","",IF(COUNTIF($E$2:$E3155,$E3155)=1,1,0))</f>
        <v/>
      </c>
      <c r="Z3155" s="13">
        <f>IF($E3155="","",IF(COUNTIF($E$2:$E$5001,$E3155)&gt;1,1,0))</f>
        <v/>
      </c>
    </row>
    <row r="3156">
      <c r="Y3156" s="13">
        <f>IF($E3156="","",IF(COUNTIF($E$2:$E3156,$E3156)=1,1,0))</f>
        <v/>
      </c>
      <c r="Z3156" s="13">
        <f>IF($E3156="","",IF(COUNTIF($E$2:$E$5001,$E3156)&gt;1,1,0))</f>
        <v/>
      </c>
    </row>
    <row r="3157">
      <c r="Y3157" s="13">
        <f>IF($E3157="","",IF(COUNTIF($E$2:$E3157,$E3157)=1,1,0))</f>
        <v/>
      </c>
      <c r="Z3157" s="13">
        <f>IF($E3157="","",IF(COUNTIF($E$2:$E$5001,$E3157)&gt;1,1,0))</f>
        <v/>
      </c>
    </row>
    <row r="3158">
      <c r="Y3158" s="13">
        <f>IF($E3158="","",IF(COUNTIF($E$2:$E3158,$E3158)=1,1,0))</f>
        <v/>
      </c>
      <c r="Z3158" s="13">
        <f>IF($E3158="","",IF(COUNTIF($E$2:$E$5001,$E3158)&gt;1,1,0))</f>
        <v/>
      </c>
    </row>
    <row r="3159">
      <c r="Y3159" s="13">
        <f>IF($E3159="","",IF(COUNTIF($E$2:$E3159,$E3159)=1,1,0))</f>
        <v/>
      </c>
      <c r="Z3159" s="13">
        <f>IF($E3159="","",IF(COUNTIF($E$2:$E$5001,$E3159)&gt;1,1,0))</f>
        <v/>
      </c>
    </row>
    <row r="3160">
      <c r="Y3160" s="13">
        <f>IF($E3160="","",IF(COUNTIF($E$2:$E3160,$E3160)=1,1,0))</f>
        <v/>
      </c>
      <c r="Z3160" s="13">
        <f>IF($E3160="","",IF(COUNTIF($E$2:$E$5001,$E3160)&gt;1,1,0))</f>
        <v/>
      </c>
    </row>
    <row r="3161">
      <c r="Y3161" s="13">
        <f>IF($E3161="","",IF(COUNTIF($E$2:$E3161,$E3161)=1,1,0))</f>
        <v/>
      </c>
      <c r="Z3161" s="13">
        <f>IF($E3161="","",IF(COUNTIF($E$2:$E$5001,$E3161)&gt;1,1,0))</f>
        <v/>
      </c>
    </row>
    <row r="3162">
      <c r="Y3162" s="13">
        <f>IF($E3162="","",IF(COUNTIF($E$2:$E3162,$E3162)=1,1,0))</f>
        <v/>
      </c>
      <c r="Z3162" s="13">
        <f>IF($E3162="","",IF(COUNTIF($E$2:$E$5001,$E3162)&gt;1,1,0))</f>
        <v/>
      </c>
    </row>
    <row r="3163">
      <c r="Y3163" s="13">
        <f>IF($E3163="","",IF(COUNTIF($E$2:$E3163,$E3163)=1,1,0))</f>
        <v/>
      </c>
      <c r="Z3163" s="13">
        <f>IF($E3163="","",IF(COUNTIF($E$2:$E$5001,$E3163)&gt;1,1,0))</f>
        <v/>
      </c>
    </row>
    <row r="3164">
      <c r="Y3164" s="13">
        <f>IF($E3164="","",IF(COUNTIF($E$2:$E3164,$E3164)=1,1,0))</f>
        <v/>
      </c>
      <c r="Z3164" s="13">
        <f>IF($E3164="","",IF(COUNTIF($E$2:$E$5001,$E3164)&gt;1,1,0))</f>
        <v/>
      </c>
    </row>
    <row r="3165">
      <c r="Y3165" s="13">
        <f>IF($E3165="","",IF(COUNTIF($E$2:$E3165,$E3165)=1,1,0))</f>
        <v/>
      </c>
      <c r="Z3165" s="13">
        <f>IF($E3165="","",IF(COUNTIF($E$2:$E$5001,$E3165)&gt;1,1,0))</f>
        <v/>
      </c>
    </row>
    <row r="3166">
      <c r="Y3166" s="13">
        <f>IF($E3166="","",IF(COUNTIF($E$2:$E3166,$E3166)=1,1,0))</f>
        <v/>
      </c>
      <c r="Z3166" s="13">
        <f>IF($E3166="","",IF(COUNTIF($E$2:$E$5001,$E3166)&gt;1,1,0))</f>
        <v/>
      </c>
    </row>
    <row r="3167">
      <c r="Y3167" s="13">
        <f>IF($E3167="","",IF(COUNTIF($E$2:$E3167,$E3167)=1,1,0))</f>
        <v/>
      </c>
      <c r="Z3167" s="13">
        <f>IF($E3167="","",IF(COUNTIF($E$2:$E$5001,$E3167)&gt;1,1,0))</f>
        <v/>
      </c>
    </row>
    <row r="3168">
      <c r="Y3168" s="13">
        <f>IF($E3168="","",IF(COUNTIF($E$2:$E3168,$E3168)=1,1,0))</f>
        <v/>
      </c>
      <c r="Z3168" s="13">
        <f>IF($E3168="","",IF(COUNTIF($E$2:$E$5001,$E3168)&gt;1,1,0))</f>
        <v/>
      </c>
    </row>
    <row r="3169">
      <c r="Y3169" s="13">
        <f>IF($E3169="","",IF(COUNTIF($E$2:$E3169,$E3169)=1,1,0))</f>
        <v/>
      </c>
      <c r="Z3169" s="13">
        <f>IF($E3169="","",IF(COUNTIF($E$2:$E$5001,$E3169)&gt;1,1,0))</f>
        <v/>
      </c>
    </row>
    <row r="3170">
      <c r="Y3170" s="13">
        <f>IF($E3170="","",IF(COUNTIF($E$2:$E3170,$E3170)=1,1,0))</f>
        <v/>
      </c>
      <c r="Z3170" s="13">
        <f>IF($E3170="","",IF(COUNTIF($E$2:$E$5001,$E3170)&gt;1,1,0))</f>
        <v/>
      </c>
    </row>
    <row r="3171">
      <c r="Y3171" s="13">
        <f>IF($E3171="","",IF(COUNTIF($E$2:$E3171,$E3171)=1,1,0))</f>
        <v/>
      </c>
      <c r="Z3171" s="13">
        <f>IF($E3171="","",IF(COUNTIF($E$2:$E$5001,$E3171)&gt;1,1,0))</f>
        <v/>
      </c>
    </row>
    <row r="3172">
      <c r="Y3172" s="13">
        <f>IF($E3172="","",IF(COUNTIF($E$2:$E3172,$E3172)=1,1,0))</f>
        <v/>
      </c>
      <c r="Z3172" s="13">
        <f>IF($E3172="","",IF(COUNTIF($E$2:$E$5001,$E3172)&gt;1,1,0))</f>
        <v/>
      </c>
    </row>
    <row r="3173">
      <c r="Y3173" s="13">
        <f>IF($E3173="","",IF(COUNTIF($E$2:$E3173,$E3173)=1,1,0))</f>
        <v/>
      </c>
      <c r="Z3173" s="13">
        <f>IF($E3173="","",IF(COUNTIF($E$2:$E$5001,$E3173)&gt;1,1,0))</f>
        <v/>
      </c>
    </row>
    <row r="3174">
      <c r="Y3174" s="13">
        <f>IF($E3174="","",IF(COUNTIF($E$2:$E3174,$E3174)=1,1,0))</f>
        <v/>
      </c>
      <c r="Z3174" s="13">
        <f>IF($E3174="","",IF(COUNTIF($E$2:$E$5001,$E3174)&gt;1,1,0))</f>
        <v/>
      </c>
    </row>
    <row r="3175">
      <c r="Y3175" s="13">
        <f>IF($E3175="","",IF(COUNTIF($E$2:$E3175,$E3175)=1,1,0))</f>
        <v/>
      </c>
      <c r="Z3175" s="13">
        <f>IF($E3175="","",IF(COUNTIF($E$2:$E$5001,$E3175)&gt;1,1,0))</f>
        <v/>
      </c>
    </row>
    <row r="3176">
      <c r="Y3176" s="13">
        <f>IF($E3176="","",IF(COUNTIF($E$2:$E3176,$E3176)=1,1,0))</f>
        <v/>
      </c>
      <c r="Z3176" s="13">
        <f>IF($E3176="","",IF(COUNTIF($E$2:$E$5001,$E3176)&gt;1,1,0))</f>
        <v/>
      </c>
    </row>
    <row r="3177">
      <c r="Y3177" s="13">
        <f>IF($E3177="","",IF(COUNTIF($E$2:$E3177,$E3177)=1,1,0))</f>
        <v/>
      </c>
      <c r="Z3177" s="13">
        <f>IF($E3177="","",IF(COUNTIF($E$2:$E$5001,$E3177)&gt;1,1,0))</f>
        <v/>
      </c>
    </row>
    <row r="3178">
      <c r="Y3178" s="13">
        <f>IF($E3178="","",IF(COUNTIF($E$2:$E3178,$E3178)=1,1,0))</f>
        <v/>
      </c>
      <c r="Z3178" s="13">
        <f>IF($E3178="","",IF(COUNTIF($E$2:$E$5001,$E3178)&gt;1,1,0))</f>
        <v/>
      </c>
    </row>
    <row r="3179">
      <c r="Y3179" s="13">
        <f>IF($E3179="","",IF(COUNTIF($E$2:$E3179,$E3179)=1,1,0))</f>
        <v/>
      </c>
      <c r="Z3179" s="13">
        <f>IF($E3179="","",IF(COUNTIF($E$2:$E$5001,$E3179)&gt;1,1,0))</f>
        <v/>
      </c>
    </row>
    <row r="3180">
      <c r="Y3180" s="13">
        <f>IF($E3180="","",IF(COUNTIF($E$2:$E3180,$E3180)=1,1,0))</f>
        <v/>
      </c>
      <c r="Z3180" s="13">
        <f>IF($E3180="","",IF(COUNTIF($E$2:$E$5001,$E3180)&gt;1,1,0))</f>
        <v/>
      </c>
    </row>
    <row r="3181">
      <c r="Y3181" s="13">
        <f>IF($E3181="","",IF(COUNTIF($E$2:$E3181,$E3181)=1,1,0))</f>
        <v/>
      </c>
      <c r="Z3181" s="13">
        <f>IF($E3181="","",IF(COUNTIF($E$2:$E$5001,$E3181)&gt;1,1,0))</f>
        <v/>
      </c>
    </row>
    <row r="3182">
      <c r="Y3182" s="13">
        <f>IF($E3182="","",IF(COUNTIF($E$2:$E3182,$E3182)=1,1,0))</f>
        <v/>
      </c>
      <c r="Z3182" s="13">
        <f>IF($E3182="","",IF(COUNTIF($E$2:$E$5001,$E3182)&gt;1,1,0))</f>
        <v/>
      </c>
    </row>
    <row r="3183">
      <c r="Y3183" s="13">
        <f>IF($E3183="","",IF(COUNTIF($E$2:$E3183,$E3183)=1,1,0))</f>
        <v/>
      </c>
      <c r="Z3183" s="13">
        <f>IF($E3183="","",IF(COUNTIF($E$2:$E$5001,$E3183)&gt;1,1,0))</f>
        <v/>
      </c>
    </row>
    <row r="3184">
      <c r="Y3184" s="13">
        <f>IF($E3184="","",IF(COUNTIF($E$2:$E3184,$E3184)=1,1,0))</f>
        <v/>
      </c>
      <c r="Z3184" s="13">
        <f>IF($E3184="","",IF(COUNTIF($E$2:$E$5001,$E3184)&gt;1,1,0))</f>
        <v/>
      </c>
    </row>
    <row r="3185">
      <c r="Y3185" s="13">
        <f>IF($E3185="","",IF(COUNTIF($E$2:$E3185,$E3185)=1,1,0))</f>
        <v/>
      </c>
      <c r="Z3185" s="13">
        <f>IF($E3185="","",IF(COUNTIF($E$2:$E$5001,$E3185)&gt;1,1,0))</f>
        <v/>
      </c>
    </row>
    <row r="3186">
      <c r="Y3186" s="13">
        <f>IF($E3186="","",IF(COUNTIF($E$2:$E3186,$E3186)=1,1,0))</f>
        <v/>
      </c>
      <c r="Z3186" s="13">
        <f>IF($E3186="","",IF(COUNTIF($E$2:$E$5001,$E3186)&gt;1,1,0))</f>
        <v/>
      </c>
    </row>
    <row r="3187">
      <c r="Y3187" s="13">
        <f>IF($E3187="","",IF(COUNTIF($E$2:$E3187,$E3187)=1,1,0))</f>
        <v/>
      </c>
      <c r="Z3187" s="13">
        <f>IF($E3187="","",IF(COUNTIF($E$2:$E$5001,$E3187)&gt;1,1,0))</f>
        <v/>
      </c>
    </row>
    <row r="3188">
      <c r="Y3188" s="13">
        <f>IF($E3188="","",IF(COUNTIF($E$2:$E3188,$E3188)=1,1,0))</f>
        <v/>
      </c>
      <c r="Z3188" s="13">
        <f>IF($E3188="","",IF(COUNTIF($E$2:$E$5001,$E3188)&gt;1,1,0))</f>
        <v/>
      </c>
    </row>
    <row r="3189">
      <c r="Y3189" s="13">
        <f>IF($E3189="","",IF(COUNTIF($E$2:$E3189,$E3189)=1,1,0))</f>
        <v/>
      </c>
      <c r="Z3189" s="13">
        <f>IF($E3189="","",IF(COUNTIF($E$2:$E$5001,$E3189)&gt;1,1,0))</f>
        <v/>
      </c>
    </row>
    <row r="3190">
      <c r="Y3190" s="13">
        <f>IF($E3190="","",IF(COUNTIF($E$2:$E3190,$E3190)=1,1,0))</f>
        <v/>
      </c>
      <c r="Z3190" s="13">
        <f>IF($E3190="","",IF(COUNTIF($E$2:$E$5001,$E3190)&gt;1,1,0))</f>
        <v/>
      </c>
    </row>
    <row r="3191">
      <c r="Y3191" s="13">
        <f>IF($E3191="","",IF(COUNTIF($E$2:$E3191,$E3191)=1,1,0))</f>
        <v/>
      </c>
      <c r="Z3191" s="13">
        <f>IF($E3191="","",IF(COUNTIF($E$2:$E$5001,$E3191)&gt;1,1,0))</f>
        <v/>
      </c>
    </row>
    <row r="3192">
      <c r="Y3192" s="13">
        <f>IF($E3192="","",IF(COUNTIF($E$2:$E3192,$E3192)=1,1,0))</f>
        <v/>
      </c>
      <c r="Z3192" s="13">
        <f>IF($E3192="","",IF(COUNTIF($E$2:$E$5001,$E3192)&gt;1,1,0))</f>
        <v/>
      </c>
    </row>
    <row r="3193">
      <c r="Y3193" s="13">
        <f>IF($E3193="","",IF(COUNTIF($E$2:$E3193,$E3193)=1,1,0))</f>
        <v/>
      </c>
      <c r="Z3193" s="13">
        <f>IF($E3193="","",IF(COUNTIF($E$2:$E$5001,$E3193)&gt;1,1,0))</f>
        <v/>
      </c>
    </row>
    <row r="3194">
      <c r="Y3194" s="13">
        <f>IF($E3194="","",IF(COUNTIF($E$2:$E3194,$E3194)=1,1,0))</f>
        <v/>
      </c>
      <c r="Z3194" s="13">
        <f>IF($E3194="","",IF(COUNTIF($E$2:$E$5001,$E3194)&gt;1,1,0))</f>
        <v/>
      </c>
    </row>
    <row r="3195">
      <c r="Y3195" s="13">
        <f>IF($E3195="","",IF(COUNTIF($E$2:$E3195,$E3195)=1,1,0))</f>
        <v/>
      </c>
      <c r="Z3195" s="13">
        <f>IF($E3195="","",IF(COUNTIF($E$2:$E$5001,$E3195)&gt;1,1,0))</f>
        <v/>
      </c>
    </row>
    <row r="3196">
      <c r="Y3196" s="13">
        <f>IF($E3196="","",IF(COUNTIF($E$2:$E3196,$E3196)=1,1,0))</f>
        <v/>
      </c>
      <c r="Z3196" s="13">
        <f>IF($E3196="","",IF(COUNTIF($E$2:$E$5001,$E3196)&gt;1,1,0))</f>
        <v/>
      </c>
    </row>
    <row r="3197">
      <c r="Y3197" s="13">
        <f>IF($E3197="","",IF(COUNTIF($E$2:$E3197,$E3197)=1,1,0))</f>
        <v/>
      </c>
      <c r="Z3197" s="13">
        <f>IF($E3197="","",IF(COUNTIF($E$2:$E$5001,$E3197)&gt;1,1,0))</f>
        <v/>
      </c>
    </row>
    <row r="3198">
      <c r="Y3198" s="13">
        <f>IF($E3198="","",IF(COUNTIF($E$2:$E3198,$E3198)=1,1,0))</f>
        <v/>
      </c>
      <c r="Z3198" s="13">
        <f>IF($E3198="","",IF(COUNTIF($E$2:$E$5001,$E3198)&gt;1,1,0))</f>
        <v/>
      </c>
    </row>
    <row r="3199">
      <c r="Y3199" s="13">
        <f>IF($E3199="","",IF(COUNTIF($E$2:$E3199,$E3199)=1,1,0))</f>
        <v/>
      </c>
      <c r="Z3199" s="13">
        <f>IF($E3199="","",IF(COUNTIF($E$2:$E$5001,$E3199)&gt;1,1,0))</f>
        <v/>
      </c>
    </row>
    <row r="3200">
      <c r="Y3200" s="13">
        <f>IF($E3200="","",IF(COUNTIF($E$2:$E3200,$E3200)=1,1,0))</f>
        <v/>
      </c>
      <c r="Z3200" s="13">
        <f>IF($E3200="","",IF(COUNTIF($E$2:$E$5001,$E3200)&gt;1,1,0))</f>
        <v/>
      </c>
    </row>
    <row r="3201">
      <c r="Y3201" s="13">
        <f>IF($E3201="","",IF(COUNTIF($E$2:$E3201,$E3201)=1,1,0))</f>
        <v/>
      </c>
      <c r="Z3201" s="13">
        <f>IF($E3201="","",IF(COUNTIF($E$2:$E$5001,$E3201)&gt;1,1,0))</f>
        <v/>
      </c>
    </row>
    <row r="3202">
      <c r="Y3202" s="13">
        <f>IF($E3202="","",IF(COUNTIF($E$2:$E3202,$E3202)=1,1,0))</f>
        <v/>
      </c>
      <c r="Z3202" s="13">
        <f>IF($E3202="","",IF(COUNTIF($E$2:$E$5001,$E3202)&gt;1,1,0))</f>
        <v/>
      </c>
    </row>
    <row r="3203">
      <c r="Y3203" s="13">
        <f>IF($E3203="","",IF(COUNTIF($E$2:$E3203,$E3203)=1,1,0))</f>
        <v/>
      </c>
      <c r="Z3203" s="13">
        <f>IF($E3203="","",IF(COUNTIF($E$2:$E$5001,$E3203)&gt;1,1,0))</f>
        <v/>
      </c>
    </row>
    <row r="3204">
      <c r="Y3204" s="13">
        <f>IF($E3204="","",IF(COUNTIF($E$2:$E3204,$E3204)=1,1,0))</f>
        <v/>
      </c>
      <c r="Z3204" s="13">
        <f>IF($E3204="","",IF(COUNTIF($E$2:$E$5001,$E3204)&gt;1,1,0))</f>
        <v/>
      </c>
    </row>
    <row r="3205">
      <c r="Y3205" s="13">
        <f>IF($E3205="","",IF(COUNTIF($E$2:$E3205,$E3205)=1,1,0))</f>
        <v/>
      </c>
      <c r="Z3205" s="13">
        <f>IF($E3205="","",IF(COUNTIF($E$2:$E$5001,$E3205)&gt;1,1,0))</f>
        <v/>
      </c>
    </row>
    <row r="3206">
      <c r="Y3206" s="13">
        <f>IF($E3206="","",IF(COUNTIF($E$2:$E3206,$E3206)=1,1,0))</f>
        <v/>
      </c>
      <c r="Z3206" s="13">
        <f>IF($E3206="","",IF(COUNTIF($E$2:$E$5001,$E3206)&gt;1,1,0))</f>
        <v/>
      </c>
    </row>
    <row r="3207">
      <c r="Y3207" s="13">
        <f>IF($E3207="","",IF(COUNTIF($E$2:$E3207,$E3207)=1,1,0))</f>
        <v/>
      </c>
      <c r="Z3207" s="13">
        <f>IF($E3207="","",IF(COUNTIF($E$2:$E$5001,$E3207)&gt;1,1,0))</f>
        <v/>
      </c>
    </row>
    <row r="3208">
      <c r="Y3208" s="13">
        <f>IF($E3208="","",IF(COUNTIF($E$2:$E3208,$E3208)=1,1,0))</f>
        <v/>
      </c>
      <c r="Z3208" s="13">
        <f>IF($E3208="","",IF(COUNTIF($E$2:$E$5001,$E3208)&gt;1,1,0))</f>
        <v/>
      </c>
    </row>
    <row r="3209">
      <c r="Y3209" s="13">
        <f>IF($E3209="","",IF(COUNTIF($E$2:$E3209,$E3209)=1,1,0))</f>
        <v/>
      </c>
      <c r="Z3209" s="13">
        <f>IF($E3209="","",IF(COUNTIF($E$2:$E$5001,$E3209)&gt;1,1,0))</f>
        <v/>
      </c>
    </row>
    <row r="3210">
      <c r="Y3210" s="13">
        <f>IF($E3210="","",IF(COUNTIF($E$2:$E3210,$E3210)=1,1,0))</f>
        <v/>
      </c>
      <c r="Z3210" s="13">
        <f>IF($E3210="","",IF(COUNTIF($E$2:$E$5001,$E3210)&gt;1,1,0))</f>
        <v/>
      </c>
    </row>
    <row r="3211">
      <c r="Y3211" s="13">
        <f>IF($E3211="","",IF(COUNTIF($E$2:$E3211,$E3211)=1,1,0))</f>
        <v/>
      </c>
      <c r="Z3211" s="13">
        <f>IF($E3211="","",IF(COUNTIF($E$2:$E$5001,$E3211)&gt;1,1,0))</f>
        <v/>
      </c>
    </row>
    <row r="3212">
      <c r="Y3212" s="13">
        <f>IF($E3212="","",IF(COUNTIF($E$2:$E3212,$E3212)=1,1,0))</f>
        <v/>
      </c>
      <c r="Z3212" s="13">
        <f>IF($E3212="","",IF(COUNTIF($E$2:$E$5001,$E3212)&gt;1,1,0))</f>
        <v/>
      </c>
    </row>
    <row r="3213">
      <c r="Y3213" s="13">
        <f>IF($E3213="","",IF(COUNTIF($E$2:$E3213,$E3213)=1,1,0))</f>
        <v/>
      </c>
      <c r="Z3213" s="13">
        <f>IF($E3213="","",IF(COUNTIF($E$2:$E$5001,$E3213)&gt;1,1,0))</f>
        <v/>
      </c>
    </row>
    <row r="3214">
      <c r="Y3214" s="13">
        <f>IF($E3214="","",IF(COUNTIF($E$2:$E3214,$E3214)=1,1,0))</f>
        <v/>
      </c>
      <c r="Z3214" s="13">
        <f>IF($E3214="","",IF(COUNTIF($E$2:$E$5001,$E3214)&gt;1,1,0))</f>
        <v/>
      </c>
    </row>
    <row r="3215">
      <c r="Y3215" s="13">
        <f>IF($E3215="","",IF(COUNTIF($E$2:$E3215,$E3215)=1,1,0))</f>
        <v/>
      </c>
      <c r="Z3215" s="13">
        <f>IF($E3215="","",IF(COUNTIF($E$2:$E$5001,$E3215)&gt;1,1,0))</f>
        <v/>
      </c>
    </row>
    <row r="3216">
      <c r="Y3216" s="13">
        <f>IF($E3216="","",IF(COUNTIF($E$2:$E3216,$E3216)=1,1,0))</f>
        <v/>
      </c>
      <c r="Z3216" s="13">
        <f>IF($E3216="","",IF(COUNTIF($E$2:$E$5001,$E3216)&gt;1,1,0))</f>
        <v/>
      </c>
    </row>
    <row r="3217">
      <c r="Y3217" s="13">
        <f>IF($E3217="","",IF(COUNTIF($E$2:$E3217,$E3217)=1,1,0))</f>
        <v/>
      </c>
      <c r="Z3217" s="13">
        <f>IF($E3217="","",IF(COUNTIF($E$2:$E$5001,$E3217)&gt;1,1,0))</f>
        <v/>
      </c>
    </row>
    <row r="3218">
      <c r="Y3218" s="13">
        <f>IF($E3218="","",IF(COUNTIF($E$2:$E3218,$E3218)=1,1,0))</f>
        <v/>
      </c>
      <c r="Z3218" s="13">
        <f>IF($E3218="","",IF(COUNTIF($E$2:$E$5001,$E3218)&gt;1,1,0))</f>
        <v/>
      </c>
    </row>
    <row r="3219">
      <c r="Y3219" s="13">
        <f>IF($E3219="","",IF(COUNTIF($E$2:$E3219,$E3219)=1,1,0))</f>
        <v/>
      </c>
      <c r="Z3219" s="13">
        <f>IF($E3219="","",IF(COUNTIF($E$2:$E$5001,$E3219)&gt;1,1,0))</f>
        <v/>
      </c>
    </row>
    <row r="3220">
      <c r="Y3220" s="13">
        <f>IF($E3220="","",IF(COUNTIF($E$2:$E3220,$E3220)=1,1,0))</f>
        <v/>
      </c>
      <c r="Z3220" s="13">
        <f>IF($E3220="","",IF(COUNTIF($E$2:$E$5001,$E3220)&gt;1,1,0))</f>
        <v/>
      </c>
    </row>
    <row r="3221">
      <c r="Y3221" s="13">
        <f>IF($E3221="","",IF(COUNTIF($E$2:$E3221,$E3221)=1,1,0))</f>
        <v/>
      </c>
      <c r="Z3221" s="13">
        <f>IF($E3221="","",IF(COUNTIF($E$2:$E$5001,$E3221)&gt;1,1,0))</f>
        <v/>
      </c>
    </row>
    <row r="3222">
      <c r="Y3222" s="13">
        <f>IF($E3222="","",IF(COUNTIF($E$2:$E3222,$E3222)=1,1,0))</f>
        <v/>
      </c>
      <c r="Z3222" s="13">
        <f>IF($E3222="","",IF(COUNTIF($E$2:$E$5001,$E3222)&gt;1,1,0))</f>
        <v/>
      </c>
    </row>
    <row r="3223">
      <c r="Y3223" s="13">
        <f>IF($E3223="","",IF(COUNTIF($E$2:$E3223,$E3223)=1,1,0))</f>
        <v/>
      </c>
      <c r="Z3223" s="13">
        <f>IF($E3223="","",IF(COUNTIF($E$2:$E$5001,$E3223)&gt;1,1,0))</f>
        <v/>
      </c>
    </row>
    <row r="3224">
      <c r="Y3224" s="13">
        <f>IF($E3224="","",IF(COUNTIF($E$2:$E3224,$E3224)=1,1,0))</f>
        <v/>
      </c>
      <c r="Z3224" s="13">
        <f>IF($E3224="","",IF(COUNTIF($E$2:$E$5001,$E3224)&gt;1,1,0))</f>
        <v/>
      </c>
    </row>
    <row r="3225">
      <c r="Y3225" s="13">
        <f>IF($E3225="","",IF(COUNTIF($E$2:$E3225,$E3225)=1,1,0))</f>
        <v/>
      </c>
      <c r="Z3225" s="13">
        <f>IF($E3225="","",IF(COUNTIF($E$2:$E$5001,$E3225)&gt;1,1,0))</f>
        <v/>
      </c>
    </row>
    <row r="3226">
      <c r="Y3226" s="13">
        <f>IF($E3226="","",IF(COUNTIF($E$2:$E3226,$E3226)=1,1,0))</f>
        <v/>
      </c>
      <c r="Z3226" s="13">
        <f>IF($E3226="","",IF(COUNTIF($E$2:$E$5001,$E3226)&gt;1,1,0))</f>
        <v/>
      </c>
    </row>
    <row r="3227">
      <c r="Y3227" s="13">
        <f>IF($E3227="","",IF(COUNTIF($E$2:$E3227,$E3227)=1,1,0))</f>
        <v/>
      </c>
      <c r="Z3227" s="13">
        <f>IF($E3227="","",IF(COUNTIF($E$2:$E$5001,$E3227)&gt;1,1,0))</f>
        <v/>
      </c>
    </row>
    <row r="3228">
      <c r="Y3228" s="13">
        <f>IF($E3228="","",IF(COUNTIF($E$2:$E3228,$E3228)=1,1,0))</f>
        <v/>
      </c>
      <c r="Z3228" s="13">
        <f>IF($E3228="","",IF(COUNTIF($E$2:$E$5001,$E3228)&gt;1,1,0))</f>
        <v/>
      </c>
    </row>
    <row r="3229">
      <c r="Y3229" s="13">
        <f>IF($E3229="","",IF(COUNTIF($E$2:$E3229,$E3229)=1,1,0))</f>
        <v/>
      </c>
      <c r="Z3229" s="13">
        <f>IF($E3229="","",IF(COUNTIF($E$2:$E$5001,$E3229)&gt;1,1,0))</f>
        <v/>
      </c>
    </row>
    <row r="3230">
      <c r="Y3230" s="13">
        <f>IF($E3230="","",IF(COUNTIF($E$2:$E3230,$E3230)=1,1,0))</f>
        <v/>
      </c>
      <c r="Z3230" s="13">
        <f>IF($E3230="","",IF(COUNTIF($E$2:$E$5001,$E3230)&gt;1,1,0))</f>
        <v/>
      </c>
    </row>
    <row r="3231">
      <c r="Y3231" s="13">
        <f>IF($E3231="","",IF(COUNTIF($E$2:$E3231,$E3231)=1,1,0))</f>
        <v/>
      </c>
      <c r="Z3231" s="13">
        <f>IF($E3231="","",IF(COUNTIF($E$2:$E$5001,$E3231)&gt;1,1,0))</f>
        <v/>
      </c>
    </row>
    <row r="3232">
      <c r="Y3232" s="13">
        <f>IF($E3232="","",IF(COUNTIF($E$2:$E3232,$E3232)=1,1,0))</f>
        <v/>
      </c>
      <c r="Z3232" s="13">
        <f>IF($E3232="","",IF(COUNTIF($E$2:$E$5001,$E3232)&gt;1,1,0))</f>
        <v/>
      </c>
    </row>
    <row r="3233">
      <c r="Y3233" s="13">
        <f>IF($E3233="","",IF(COUNTIF($E$2:$E3233,$E3233)=1,1,0))</f>
        <v/>
      </c>
      <c r="Z3233" s="13">
        <f>IF($E3233="","",IF(COUNTIF($E$2:$E$5001,$E3233)&gt;1,1,0))</f>
        <v/>
      </c>
    </row>
    <row r="3234">
      <c r="Y3234" s="13">
        <f>IF($E3234="","",IF(COUNTIF($E$2:$E3234,$E3234)=1,1,0))</f>
        <v/>
      </c>
      <c r="Z3234" s="13">
        <f>IF($E3234="","",IF(COUNTIF($E$2:$E$5001,$E3234)&gt;1,1,0))</f>
        <v/>
      </c>
    </row>
    <row r="3235">
      <c r="Y3235" s="13">
        <f>IF($E3235="","",IF(COUNTIF($E$2:$E3235,$E3235)=1,1,0))</f>
        <v/>
      </c>
      <c r="Z3235" s="13">
        <f>IF($E3235="","",IF(COUNTIF($E$2:$E$5001,$E3235)&gt;1,1,0))</f>
        <v/>
      </c>
    </row>
    <row r="3236">
      <c r="Y3236" s="13">
        <f>IF($E3236="","",IF(COUNTIF($E$2:$E3236,$E3236)=1,1,0))</f>
        <v/>
      </c>
      <c r="Z3236" s="13">
        <f>IF($E3236="","",IF(COUNTIF($E$2:$E$5001,$E3236)&gt;1,1,0))</f>
        <v/>
      </c>
    </row>
    <row r="3237">
      <c r="Y3237" s="13">
        <f>IF($E3237="","",IF(COUNTIF($E$2:$E3237,$E3237)=1,1,0))</f>
        <v/>
      </c>
      <c r="Z3237" s="13">
        <f>IF($E3237="","",IF(COUNTIF($E$2:$E$5001,$E3237)&gt;1,1,0))</f>
        <v/>
      </c>
    </row>
    <row r="3238">
      <c r="Y3238" s="13">
        <f>IF($E3238="","",IF(COUNTIF($E$2:$E3238,$E3238)=1,1,0))</f>
        <v/>
      </c>
      <c r="Z3238" s="13">
        <f>IF($E3238="","",IF(COUNTIF($E$2:$E$5001,$E3238)&gt;1,1,0))</f>
        <v/>
      </c>
    </row>
    <row r="3239">
      <c r="Y3239" s="13">
        <f>IF($E3239="","",IF(COUNTIF($E$2:$E3239,$E3239)=1,1,0))</f>
        <v/>
      </c>
      <c r="Z3239" s="13">
        <f>IF($E3239="","",IF(COUNTIF($E$2:$E$5001,$E3239)&gt;1,1,0))</f>
        <v/>
      </c>
    </row>
    <row r="3240">
      <c r="Y3240" s="13">
        <f>IF($E3240="","",IF(COUNTIF($E$2:$E3240,$E3240)=1,1,0))</f>
        <v/>
      </c>
      <c r="Z3240" s="13">
        <f>IF($E3240="","",IF(COUNTIF($E$2:$E$5001,$E3240)&gt;1,1,0))</f>
        <v/>
      </c>
    </row>
    <row r="3241">
      <c r="Y3241" s="13">
        <f>IF($E3241="","",IF(COUNTIF($E$2:$E3241,$E3241)=1,1,0))</f>
        <v/>
      </c>
      <c r="Z3241" s="13">
        <f>IF($E3241="","",IF(COUNTIF($E$2:$E$5001,$E3241)&gt;1,1,0))</f>
        <v/>
      </c>
    </row>
    <row r="3242">
      <c r="Y3242" s="13">
        <f>IF($E3242="","",IF(COUNTIF($E$2:$E3242,$E3242)=1,1,0))</f>
        <v/>
      </c>
      <c r="Z3242" s="13">
        <f>IF($E3242="","",IF(COUNTIF($E$2:$E$5001,$E3242)&gt;1,1,0))</f>
        <v/>
      </c>
    </row>
    <row r="3243">
      <c r="Y3243" s="13">
        <f>IF($E3243="","",IF(COUNTIF($E$2:$E3243,$E3243)=1,1,0))</f>
        <v/>
      </c>
      <c r="Z3243" s="13">
        <f>IF($E3243="","",IF(COUNTIF($E$2:$E$5001,$E3243)&gt;1,1,0))</f>
        <v/>
      </c>
    </row>
    <row r="3244">
      <c r="Y3244" s="13">
        <f>IF($E3244="","",IF(COUNTIF($E$2:$E3244,$E3244)=1,1,0))</f>
        <v/>
      </c>
      <c r="Z3244" s="13">
        <f>IF($E3244="","",IF(COUNTIF($E$2:$E$5001,$E3244)&gt;1,1,0))</f>
        <v/>
      </c>
    </row>
    <row r="3245">
      <c r="Y3245" s="13">
        <f>IF($E3245="","",IF(COUNTIF($E$2:$E3245,$E3245)=1,1,0))</f>
        <v/>
      </c>
      <c r="Z3245" s="13">
        <f>IF($E3245="","",IF(COUNTIF($E$2:$E$5001,$E3245)&gt;1,1,0))</f>
        <v/>
      </c>
    </row>
    <row r="3246">
      <c r="Y3246" s="13">
        <f>IF($E3246="","",IF(COUNTIF($E$2:$E3246,$E3246)=1,1,0))</f>
        <v/>
      </c>
      <c r="Z3246" s="13">
        <f>IF($E3246="","",IF(COUNTIF($E$2:$E$5001,$E3246)&gt;1,1,0))</f>
        <v/>
      </c>
    </row>
    <row r="3247">
      <c r="Y3247" s="13">
        <f>IF($E3247="","",IF(COUNTIF($E$2:$E3247,$E3247)=1,1,0))</f>
        <v/>
      </c>
      <c r="Z3247" s="13">
        <f>IF($E3247="","",IF(COUNTIF($E$2:$E$5001,$E3247)&gt;1,1,0))</f>
        <v/>
      </c>
    </row>
    <row r="3248">
      <c r="Y3248" s="13">
        <f>IF($E3248="","",IF(COUNTIF($E$2:$E3248,$E3248)=1,1,0))</f>
        <v/>
      </c>
      <c r="Z3248" s="13">
        <f>IF($E3248="","",IF(COUNTIF($E$2:$E$5001,$E3248)&gt;1,1,0))</f>
        <v/>
      </c>
    </row>
    <row r="3249">
      <c r="Y3249" s="13">
        <f>IF($E3249="","",IF(COUNTIF($E$2:$E3249,$E3249)=1,1,0))</f>
        <v/>
      </c>
      <c r="Z3249" s="13">
        <f>IF($E3249="","",IF(COUNTIF($E$2:$E$5001,$E3249)&gt;1,1,0))</f>
        <v/>
      </c>
    </row>
    <row r="3250">
      <c r="Y3250" s="13">
        <f>IF($E3250="","",IF(COUNTIF($E$2:$E3250,$E3250)=1,1,0))</f>
        <v/>
      </c>
      <c r="Z3250" s="13">
        <f>IF($E3250="","",IF(COUNTIF($E$2:$E$5001,$E3250)&gt;1,1,0))</f>
        <v/>
      </c>
    </row>
    <row r="3251">
      <c r="Y3251" s="13">
        <f>IF($E3251="","",IF(COUNTIF($E$2:$E3251,$E3251)=1,1,0))</f>
        <v/>
      </c>
      <c r="Z3251" s="13">
        <f>IF($E3251="","",IF(COUNTIF($E$2:$E$5001,$E3251)&gt;1,1,0))</f>
        <v/>
      </c>
    </row>
    <row r="3252">
      <c r="Y3252" s="13">
        <f>IF($E3252="","",IF(COUNTIF($E$2:$E3252,$E3252)=1,1,0))</f>
        <v/>
      </c>
      <c r="Z3252" s="13">
        <f>IF($E3252="","",IF(COUNTIF($E$2:$E$5001,$E3252)&gt;1,1,0))</f>
        <v/>
      </c>
    </row>
    <row r="3253">
      <c r="Y3253" s="13">
        <f>IF($E3253="","",IF(COUNTIF($E$2:$E3253,$E3253)=1,1,0))</f>
        <v/>
      </c>
      <c r="Z3253" s="13">
        <f>IF($E3253="","",IF(COUNTIF($E$2:$E$5001,$E3253)&gt;1,1,0))</f>
        <v/>
      </c>
    </row>
    <row r="3254">
      <c r="Y3254" s="13">
        <f>IF($E3254="","",IF(COUNTIF($E$2:$E3254,$E3254)=1,1,0))</f>
        <v/>
      </c>
      <c r="Z3254" s="13">
        <f>IF($E3254="","",IF(COUNTIF($E$2:$E$5001,$E3254)&gt;1,1,0))</f>
        <v/>
      </c>
    </row>
    <row r="3255">
      <c r="Y3255" s="13">
        <f>IF($E3255="","",IF(COUNTIF($E$2:$E3255,$E3255)=1,1,0))</f>
        <v/>
      </c>
      <c r="Z3255" s="13">
        <f>IF($E3255="","",IF(COUNTIF($E$2:$E$5001,$E3255)&gt;1,1,0))</f>
        <v/>
      </c>
    </row>
    <row r="3256">
      <c r="Y3256" s="13">
        <f>IF($E3256="","",IF(COUNTIF($E$2:$E3256,$E3256)=1,1,0))</f>
        <v/>
      </c>
      <c r="Z3256" s="13">
        <f>IF($E3256="","",IF(COUNTIF($E$2:$E$5001,$E3256)&gt;1,1,0))</f>
        <v/>
      </c>
    </row>
    <row r="3257">
      <c r="Y3257" s="13">
        <f>IF($E3257="","",IF(COUNTIF($E$2:$E3257,$E3257)=1,1,0))</f>
        <v/>
      </c>
      <c r="Z3257" s="13">
        <f>IF($E3257="","",IF(COUNTIF($E$2:$E$5001,$E3257)&gt;1,1,0))</f>
        <v/>
      </c>
    </row>
    <row r="3258">
      <c r="Y3258" s="13">
        <f>IF($E3258="","",IF(COUNTIF($E$2:$E3258,$E3258)=1,1,0))</f>
        <v/>
      </c>
      <c r="Z3258" s="13">
        <f>IF($E3258="","",IF(COUNTIF($E$2:$E$5001,$E3258)&gt;1,1,0))</f>
        <v/>
      </c>
    </row>
    <row r="3259">
      <c r="Y3259" s="13">
        <f>IF($E3259="","",IF(COUNTIF($E$2:$E3259,$E3259)=1,1,0))</f>
        <v/>
      </c>
      <c r="Z3259" s="13">
        <f>IF($E3259="","",IF(COUNTIF($E$2:$E$5001,$E3259)&gt;1,1,0))</f>
        <v/>
      </c>
    </row>
    <row r="3260">
      <c r="Y3260" s="13">
        <f>IF($E3260="","",IF(COUNTIF($E$2:$E3260,$E3260)=1,1,0))</f>
        <v/>
      </c>
      <c r="Z3260" s="13">
        <f>IF($E3260="","",IF(COUNTIF($E$2:$E$5001,$E3260)&gt;1,1,0))</f>
        <v/>
      </c>
    </row>
    <row r="3261">
      <c r="Y3261" s="13">
        <f>IF($E3261="","",IF(COUNTIF($E$2:$E3261,$E3261)=1,1,0))</f>
        <v/>
      </c>
      <c r="Z3261" s="13">
        <f>IF($E3261="","",IF(COUNTIF($E$2:$E$5001,$E3261)&gt;1,1,0))</f>
        <v/>
      </c>
    </row>
    <row r="3262">
      <c r="Y3262" s="13">
        <f>IF($E3262="","",IF(COUNTIF($E$2:$E3262,$E3262)=1,1,0))</f>
        <v/>
      </c>
      <c r="Z3262" s="13">
        <f>IF($E3262="","",IF(COUNTIF($E$2:$E$5001,$E3262)&gt;1,1,0))</f>
        <v/>
      </c>
    </row>
    <row r="3263">
      <c r="Y3263" s="13">
        <f>IF($E3263="","",IF(COUNTIF($E$2:$E3263,$E3263)=1,1,0))</f>
        <v/>
      </c>
      <c r="Z3263" s="13">
        <f>IF($E3263="","",IF(COUNTIF($E$2:$E$5001,$E3263)&gt;1,1,0))</f>
        <v/>
      </c>
    </row>
    <row r="3264">
      <c r="Y3264" s="13">
        <f>IF($E3264="","",IF(COUNTIF($E$2:$E3264,$E3264)=1,1,0))</f>
        <v/>
      </c>
      <c r="Z3264" s="13">
        <f>IF($E3264="","",IF(COUNTIF($E$2:$E$5001,$E3264)&gt;1,1,0))</f>
        <v/>
      </c>
    </row>
    <row r="3265">
      <c r="Y3265" s="13">
        <f>IF($E3265="","",IF(COUNTIF($E$2:$E3265,$E3265)=1,1,0))</f>
        <v/>
      </c>
      <c r="Z3265" s="13">
        <f>IF($E3265="","",IF(COUNTIF($E$2:$E$5001,$E3265)&gt;1,1,0))</f>
        <v/>
      </c>
    </row>
    <row r="3266">
      <c r="Y3266" s="13">
        <f>IF($E3266="","",IF(COUNTIF($E$2:$E3266,$E3266)=1,1,0))</f>
        <v/>
      </c>
      <c r="Z3266" s="13">
        <f>IF($E3266="","",IF(COUNTIF($E$2:$E$5001,$E3266)&gt;1,1,0))</f>
        <v/>
      </c>
    </row>
    <row r="3267">
      <c r="Y3267" s="13">
        <f>IF($E3267="","",IF(COUNTIF($E$2:$E3267,$E3267)=1,1,0))</f>
        <v/>
      </c>
      <c r="Z3267" s="13">
        <f>IF($E3267="","",IF(COUNTIF($E$2:$E$5001,$E3267)&gt;1,1,0))</f>
        <v/>
      </c>
    </row>
    <row r="3268">
      <c r="Y3268" s="13">
        <f>IF($E3268="","",IF(COUNTIF($E$2:$E3268,$E3268)=1,1,0))</f>
        <v/>
      </c>
      <c r="Z3268" s="13">
        <f>IF($E3268="","",IF(COUNTIF($E$2:$E$5001,$E3268)&gt;1,1,0))</f>
        <v/>
      </c>
    </row>
    <row r="3269">
      <c r="Y3269" s="13">
        <f>IF($E3269="","",IF(COUNTIF($E$2:$E3269,$E3269)=1,1,0))</f>
        <v/>
      </c>
      <c r="Z3269" s="13">
        <f>IF($E3269="","",IF(COUNTIF($E$2:$E$5001,$E3269)&gt;1,1,0))</f>
        <v/>
      </c>
    </row>
    <row r="3270">
      <c r="Y3270" s="13">
        <f>IF($E3270="","",IF(COUNTIF($E$2:$E3270,$E3270)=1,1,0))</f>
        <v/>
      </c>
      <c r="Z3270" s="13">
        <f>IF($E3270="","",IF(COUNTIF($E$2:$E$5001,$E3270)&gt;1,1,0))</f>
        <v/>
      </c>
    </row>
    <row r="3271">
      <c r="Y3271" s="13">
        <f>IF($E3271="","",IF(COUNTIF($E$2:$E3271,$E3271)=1,1,0))</f>
        <v/>
      </c>
      <c r="Z3271" s="13">
        <f>IF($E3271="","",IF(COUNTIF($E$2:$E$5001,$E3271)&gt;1,1,0))</f>
        <v/>
      </c>
    </row>
    <row r="3272">
      <c r="Y3272" s="13">
        <f>IF($E3272="","",IF(COUNTIF($E$2:$E3272,$E3272)=1,1,0))</f>
        <v/>
      </c>
      <c r="Z3272" s="13">
        <f>IF($E3272="","",IF(COUNTIF($E$2:$E$5001,$E3272)&gt;1,1,0))</f>
        <v/>
      </c>
    </row>
    <row r="3273">
      <c r="Y3273" s="13">
        <f>IF($E3273="","",IF(COUNTIF($E$2:$E3273,$E3273)=1,1,0))</f>
        <v/>
      </c>
      <c r="Z3273" s="13">
        <f>IF($E3273="","",IF(COUNTIF($E$2:$E$5001,$E3273)&gt;1,1,0))</f>
        <v/>
      </c>
    </row>
    <row r="3274">
      <c r="Y3274" s="13">
        <f>IF($E3274="","",IF(COUNTIF($E$2:$E3274,$E3274)=1,1,0))</f>
        <v/>
      </c>
      <c r="Z3274" s="13">
        <f>IF($E3274="","",IF(COUNTIF($E$2:$E$5001,$E3274)&gt;1,1,0))</f>
        <v/>
      </c>
    </row>
    <row r="3275">
      <c r="Y3275" s="13">
        <f>IF($E3275="","",IF(COUNTIF($E$2:$E3275,$E3275)=1,1,0))</f>
        <v/>
      </c>
      <c r="Z3275" s="13">
        <f>IF($E3275="","",IF(COUNTIF($E$2:$E$5001,$E3275)&gt;1,1,0))</f>
        <v/>
      </c>
    </row>
    <row r="3276">
      <c r="Y3276" s="13">
        <f>IF($E3276="","",IF(COUNTIF($E$2:$E3276,$E3276)=1,1,0))</f>
        <v/>
      </c>
      <c r="Z3276" s="13">
        <f>IF($E3276="","",IF(COUNTIF($E$2:$E$5001,$E3276)&gt;1,1,0))</f>
        <v/>
      </c>
    </row>
    <row r="3277">
      <c r="Y3277" s="13">
        <f>IF($E3277="","",IF(COUNTIF($E$2:$E3277,$E3277)=1,1,0))</f>
        <v/>
      </c>
      <c r="Z3277" s="13">
        <f>IF($E3277="","",IF(COUNTIF($E$2:$E$5001,$E3277)&gt;1,1,0))</f>
        <v/>
      </c>
    </row>
    <row r="3278">
      <c r="Y3278" s="13">
        <f>IF($E3278="","",IF(COUNTIF($E$2:$E3278,$E3278)=1,1,0))</f>
        <v/>
      </c>
      <c r="Z3278" s="13">
        <f>IF($E3278="","",IF(COUNTIF($E$2:$E$5001,$E3278)&gt;1,1,0))</f>
        <v/>
      </c>
    </row>
    <row r="3279">
      <c r="Y3279" s="13">
        <f>IF($E3279="","",IF(COUNTIF($E$2:$E3279,$E3279)=1,1,0))</f>
        <v/>
      </c>
      <c r="Z3279" s="13">
        <f>IF($E3279="","",IF(COUNTIF($E$2:$E$5001,$E3279)&gt;1,1,0))</f>
        <v/>
      </c>
    </row>
    <row r="3280">
      <c r="Y3280" s="13">
        <f>IF($E3280="","",IF(COUNTIF($E$2:$E3280,$E3280)=1,1,0))</f>
        <v/>
      </c>
      <c r="Z3280" s="13">
        <f>IF($E3280="","",IF(COUNTIF($E$2:$E$5001,$E3280)&gt;1,1,0))</f>
        <v/>
      </c>
    </row>
    <row r="3281">
      <c r="Y3281" s="13">
        <f>IF($E3281="","",IF(COUNTIF($E$2:$E3281,$E3281)=1,1,0))</f>
        <v/>
      </c>
      <c r="Z3281" s="13">
        <f>IF($E3281="","",IF(COUNTIF($E$2:$E$5001,$E3281)&gt;1,1,0))</f>
        <v/>
      </c>
    </row>
    <row r="3282">
      <c r="Y3282" s="13">
        <f>IF($E3282="","",IF(COUNTIF($E$2:$E3282,$E3282)=1,1,0))</f>
        <v/>
      </c>
      <c r="Z3282" s="13">
        <f>IF($E3282="","",IF(COUNTIF($E$2:$E$5001,$E3282)&gt;1,1,0))</f>
        <v/>
      </c>
    </row>
    <row r="3283">
      <c r="Y3283" s="13">
        <f>IF($E3283="","",IF(COUNTIF($E$2:$E3283,$E3283)=1,1,0))</f>
        <v/>
      </c>
      <c r="Z3283" s="13">
        <f>IF($E3283="","",IF(COUNTIF($E$2:$E$5001,$E3283)&gt;1,1,0))</f>
        <v/>
      </c>
    </row>
    <row r="3284">
      <c r="Y3284" s="13">
        <f>IF($E3284="","",IF(COUNTIF($E$2:$E3284,$E3284)=1,1,0))</f>
        <v/>
      </c>
      <c r="Z3284" s="13">
        <f>IF($E3284="","",IF(COUNTIF($E$2:$E$5001,$E3284)&gt;1,1,0))</f>
        <v/>
      </c>
    </row>
    <row r="3285">
      <c r="Y3285" s="13">
        <f>IF($E3285="","",IF(COUNTIF($E$2:$E3285,$E3285)=1,1,0))</f>
        <v/>
      </c>
      <c r="Z3285" s="13">
        <f>IF($E3285="","",IF(COUNTIF($E$2:$E$5001,$E3285)&gt;1,1,0))</f>
        <v/>
      </c>
    </row>
    <row r="3286">
      <c r="Y3286" s="13">
        <f>IF($E3286="","",IF(COUNTIF($E$2:$E3286,$E3286)=1,1,0))</f>
        <v/>
      </c>
      <c r="Z3286" s="13">
        <f>IF($E3286="","",IF(COUNTIF($E$2:$E$5001,$E3286)&gt;1,1,0))</f>
        <v/>
      </c>
    </row>
    <row r="3287">
      <c r="Y3287" s="13">
        <f>IF($E3287="","",IF(COUNTIF($E$2:$E3287,$E3287)=1,1,0))</f>
        <v/>
      </c>
      <c r="Z3287" s="13">
        <f>IF($E3287="","",IF(COUNTIF($E$2:$E$5001,$E3287)&gt;1,1,0))</f>
        <v/>
      </c>
    </row>
    <row r="3288">
      <c r="Y3288" s="13">
        <f>IF($E3288="","",IF(COUNTIF($E$2:$E3288,$E3288)=1,1,0))</f>
        <v/>
      </c>
      <c r="Z3288" s="13">
        <f>IF($E3288="","",IF(COUNTIF($E$2:$E$5001,$E3288)&gt;1,1,0))</f>
        <v/>
      </c>
    </row>
    <row r="3289">
      <c r="Y3289" s="13">
        <f>IF($E3289="","",IF(COUNTIF($E$2:$E3289,$E3289)=1,1,0))</f>
        <v/>
      </c>
      <c r="Z3289" s="13">
        <f>IF($E3289="","",IF(COUNTIF($E$2:$E$5001,$E3289)&gt;1,1,0))</f>
        <v/>
      </c>
    </row>
    <row r="3290">
      <c r="Y3290" s="13">
        <f>IF($E3290="","",IF(COUNTIF($E$2:$E3290,$E3290)=1,1,0))</f>
        <v/>
      </c>
      <c r="Z3290" s="13">
        <f>IF($E3290="","",IF(COUNTIF($E$2:$E$5001,$E3290)&gt;1,1,0))</f>
        <v/>
      </c>
    </row>
    <row r="3291">
      <c r="Y3291" s="13">
        <f>IF($E3291="","",IF(COUNTIF($E$2:$E3291,$E3291)=1,1,0))</f>
        <v/>
      </c>
      <c r="Z3291" s="13">
        <f>IF($E3291="","",IF(COUNTIF($E$2:$E$5001,$E3291)&gt;1,1,0))</f>
        <v/>
      </c>
    </row>
    <row r="3292">
      <c r="Y3292" s="13">
        <f>IF($E3292="","",IF(COUNTIF($E$2:$E3292,$E3292)=1,1,0))</f>
        <v/>
      </c>
      <c r="Z3292" s="13">
        <f>IF($E3292="","",IF(COUNTIF($E$2:$E$5001,$E3292)&gt;1,1,0))</f>
        <v/>
      </c>
    </row>
    <row r="3293">
      <c r="Y3293" s="13">
        <f>IF($E3293="","",IF(COUNTIF($E$2:$E3293,$E3293)=1,1,0))</f>
        <v/>
      </c>
      <c r="Z3293" s="13">
        <f>IF($E3293="","",IF(COUNTIF($E$2:$E$5001,$E3293)&gt;1,1,0))</f>
        <v/>
      </c>
    </row>
    <row r="3294">
      <c r="Y3294" s="13">
        <f>IF($E3294="","",IF(COUNTIF($E$2:$E3294,$E3294)=1,1,0))</f>
        <v/>
      </c>
      <c r="Z3294" s="13">
        <f>IF($E3294="","",IF(COUNTIF($E$2:$E$5001,$E3294)&gt;1,1,0))</f>
        <v/>
      </c>
    </row>
    <row r="3295">
      <c r="Y3295" s="13">
        <f>IF($E3295="","",IF(COUNTIF($E$2:$E3295,$E3295)=1,1,0))</f>
        <v/>
      </c>
      <c r="Z3295" s="13">
        <f>IF($E3295="","",IF(COUNTIF($E$2:$E$5001,$E3295)&gt;1,1,0))</f>
        <v/>
      </c>
    </row>
    <row r="3296">
      <c r="Y3296" s="13">
        <f>IF($E3296="","",IF(COUNTIF($E$2:$E3296,$E3296)=1,1,0))</f>
        <v/>
      </c>
      <c r="Z3296" s="13">
        <f>IF($E3296="","",IF(COUNTIF($E$2:$E$5001,$E3296)&gt;1,1,0))</f>
        <v/>
      </c>
    </row>
    <row r="3297">
      <c r="Y3297" s="13">
        <f>IF($E3297="","",IF(COUNTIF($E$2:$E3297,$E3297)=1,1,0))</f>
        <v/>
      </c>
      <c r="Z3297" s="13">
        <f>IF($E3297="","",IF(COUNTIF($E$2:$E$5001,$E3297)&gt;1,1,0))</f>
        <v/>
      </c>
    </row>
    <row r="3298">
      <c r="Y3298" s="13">
        <f>IF($E3298="","",IF(COUNTIF($E$2:$E3298,$E3298)=1,1,0))</f>
        <v/>
      </c>
      <c r="Z3298" s="13">
        <f>IF($E3298="","",IF(COUNTIF($E$2:$E$5001,$E3298)&gt;1,1,0))</f>
        <v/>
      </c>
    </row>
    <row r="3299">
      <c r="Y3299" s="13">
        <f>IF($E3299="","",IF(COUNTIF($E$2:$E3299,$E3299)=1,1,0))</f>
        <v/>
      </c>
      <c r="Z3299" s="13">
        <f>IF($E3299="","",IF(COUNTIF($E$2:$E$5001,$E3299)&gt;1,1,0))</f>
        <v/>
      </c>
    </row>
    <row r="3300">
      <c r="Y3300" s="13">
        <f>IF($E3300="","",IF(COUNTIF($E$2:$E3300,$E3300)=1,1,0))</f>
        <v/>
      </c>
      <c r="Z3300" s="13">
        <f>IF($E3300="","",IF(COUNTIF($E$2:$E$5001,$E3300)&gt;1,1,0))</f>
        <v/>
      </c>
    </row>
    <row r="3301">
      <c r="Y3301" s="13">
        <f>IF($E3301="","",IF(COUNTIF($E$2:$E3301,$E3301)=1,1,0))</f>
        <v/>
      </c>
      <c r="Z3301" s="13">
        <f>IF($E3301="","",IF(COUNTIF($E$2:$E$5001,$E3301)&gt;1,1,0))</f>
        <v/>
      </c>
    </row>
    <row r="3302">
      <c r="Y3302" s="13">
        <f>IF($E3302="","",IF(COUNTIF($E$2:$E3302,$E3302)=1,1,0))</f>
        <v/>
      </c>
      <c r="Z3302" s="13">
        <f>IF($E3302="","",IF(COUNTIF($E$2:$E$5001,$E3302)&gt;1,1,0))</f>
        <v/>
      </c>
    </row>
    <row r="3303">
      <c r="Y3303" s="13">
        <f>IF($E3303="","",IF(COUNTIF($E$2:$E3303,$E3303)=1,1,0))</f>
        <v/>
      </c>
      <c r="Z3303" s="13">
        <f>IF($E3303="","",IF(COUNTIF($E$2:$E$5001,$E3303)&gt;1,1,0))</f>
        <v/>
      </c>
    </row>
    <row r="3304">
      <c r="Y3304" s="13">
        <f>IF($E3304="","",IF(COUNTIF($E$2:$E3304,$E3304)=1,1,0))</f>
        <v/>
      </c>
      <c r="Z3304" s="13">
        <f>IF($E3304="","",IF(COUNTIF($E$2:$E$5001,$E3304)&gt;1,1,0))</f>
        <v/>
      </c>
    </row>
    <row r="3305">
      <c r="Y3305" s="13">
        <f>IF($E3305="","",IF(COUNTIF($E$2:$E3305,$E3305)=1,1,0))</f>
        <v/>
      </c>
      <c r="Z3305" s="13">
        <f>IF($E3305="","",IF(COUNTIF($E$2:$E$5001,$E3305)&gt;1,1,0))</f>
        <v/>
      </c>
    </row>
    <row r="3306">
      <c r="Y3306" s="13">
        <f>IF($E3306="","",IF(COUNTIF($E$2:$E3306,$E3306)=1,1,0))</f>
        <v/>
      </c>
      <c r="Z3306" s="13">
        <f>IF($E3306="","",IF(COUNTIF($E$2:$E$5001,$E3306)&gt;1,1,0))</f>
        <v/>
      </c>
    </row>
    <row r="3307">
      <c r="Y3307" s="13">
        <f>IF($E3307="","",IF(COUNTIF($E$2:$E3307,$E3307)=1,1,0))</f>
        <v/>
      </c>
      <c r="Z3307" s="13">
        <f>IF($E3307="","",IF(COUNTIF($E$2:$E$5001,$E3307)&gt;1,1,0))</f>
        <v/>
      </c>
    </row>
    <row r="3308">
      <c r="Y3308" s="13">
        <f>IF($E3308="","",IF(COUNTIF($E$2:$E3308,$E3308)=1,1,0))</f>
        <v/>
      </c>
      <c r="Z3308" s="13">
        <f>IF($E3308="","",IF(COUNTIF($E$2:$E$5001,$E3308)&gt;1,1,0))</f>
        <v/>
      </c>
    </row>
    <row r="3309">
      <c r="Y3309" s="13">
        <f>IF($E3309="","",IF(COUNTIF($E$2:$E3309,$E3309)=1,1,0))</f>
        <v/>
      </c>
      <c r="Z3309" s="13">
        <f>IF($E3309="","",IF(COUNTIF($E$2:$E$5001,$E3309)&gt;1,1,0))</f>
        <v/>
      </c>
    </row>
    <row r="3310">
      <c r="Y3310" s="13">
        <f>IF($E3310="","",IF(COUNTIF($E$2:$E3310,$E3310)=1,1,0))</f>
        <v/>
      </c>
      <c r="Z3310" s="13">
        <f>IF($E3310="","",IF(COUNTIF($E$2:$E$5001,$E3310)&gt;1,1,0))</f>
        <v/>
      </c>
    </row>
    <row r="3311">
      <c r="Y3311" s="13">
        <f>IF($E3311="","",IF(COUNTIF($E$2:$E3311,$E3311)=1,1,0))</f>
        <v/>
      </c>
      <c r="Z3311" s="13">
        <f>IF($E3311="","",IF(COUNTIF($E$2:$E$5001,$E3311)&gt;1,1,0))</f>
        <v/>
      </c>
    </row>
    <row r="3312">
      <c r="Y3312" s="13">
        <f>IF($E3312="","",IF(COUNTIF($E$2:$E3312,$E3312)=1,1,0))</f>
        <v/>
      </c>
      <c r="Z3312" s="13">
        <f>IF($E3312="","",IF(COUNTIF($E$2:$E$5001,$E3312)&gt;1,1,0))</f>
        <v/>
      </c>
    </row>
    <row r="3313">
      <c r="Y3313" s="13">
        <f>IF($E3313="","",IF(COUNTIF($E$2:$E3313,$E3313)=1,1,0))</f>
        <v/>
      </c>
      <c r="Z3313" s="13">
        <f>IF($E3313="","",IF(COUNTIF($E$2:$E$5001,$E3313)&gt;1,1,0))</f>
        <v/>
      </c>
    </row>
    <row r="3314">
      <c r="Y3314" s="13">
        <f>IF($E3314="","",IF(COUNTIF($E$2:$E3314,$E3314)=1,1,0))</f>
        <v/>
      </c>
      <c r="Z3314" s="13">
        <f>IF($E3314="","",IF(COUNTIF($E$2:$E$5001,$E3314)&gt;1,1,0))</f>
        <v/>
      </c>
    </row>
    <row r="3315">
      <c r="Y3315" s="13">
        <f>IF($E3315="","",IF(COUNTIF($E$2:$E3315,$E3315)=1,1,0))</f>
        <v/>
      </c>
      <c r="Z3315" s="13">
        <f>IF($E3315="","",IF(COUNTIF($E$2:$E$5001,$E3315)&gt;1,1,0))</f>
        <v/>
      </c>
    </row>
    <row r="3316">
      <c r="Y3316" s="13">
        <f>IF($E3316="","",IF(COUNTIF($E$2:$E3316,$E3316)=1,1,0))</f>
        <v/>
      </c>
      <c r="Z3316" s="13">
        <f>IF($E3316="","",IF(COUNTIF($E$2:$E$5001,$E3316)&gt;1,1,0))</f>
        <v/>
      </c>
    </row>
    <row r="3317">
      <c r="Y3317" s="13">
        <f>IF($E3317="","",IF(COUNTIF($E$2:$E3317,$E3317)=1,1,0))</f>
        <v/>
      </c>
      <c r="Z3317" s="13">
        <f>IF($E3317="","",IF(COUNTIF($E$2:$E$5001,$E3317)&gt;1,1,0))</f>
        <v/>
      </c>
    </row>
    <row r="3318">
      <c r="Y3318" s="13">
        <f>IF($E3318="","",IF(COUNTIF($E$2:$E3318,$E3318)=1,1,0))</f>
        <v/>
      </c>
      <c r="Z3318" s="13">
        <f>IF($E3318="","",IF(COUNTIF($E$2:$E$5001,$E3318)&gt;1,1,0))</f>
        <v/>
      </c>
    </row>
    <row r="3319">
      <c r="Y3319" s="13">
        <f>IF($E3319="","",IF(COUNTIF($E$2:$E3319,$E3319)=1,1,0))</f>
        <v/>
      </c>
      <c r="Z3319" s="13">
        <f>IF($E3319="","",IF(COUNTIF($E$2:$E$5001,$E3319)&gt;1,1,0))</f>
        <v/>
      </c>
    </row>
    <row r="3320">
      <c r="Y3320" s="13">
        <f>IF($E3320="","",IF(COUNTIF($E$2:$E3320,$E3320)=1,1,0))</f>
        <v/>
      </c>
      <c r="Z3320" s="13">
        <f>IF($E3320="","",IF(COUNTIF($E$2:$E$5001,$E3320)&gt;1,1,0))</f>
        <v/>
      </c>
    </row>
    <row r="3321">
      <c r="Y3321" s="13">
        <f>IF($E3321="","",IF(COUNTIF($E$2:$E3321,$E3321)=1,1,0))</f>
        <v/>
      </c>
      <c r="Z3321" s="13">
        <f>IF($E3321="","",IF(COUNTIF($E$2:$E$5001,$E3321)&gt;1,1,0))</f>
        <v/>
      </c>
    </row>
    <row r="3322">
      <c r="Y3322" s="13">
        <f>IF($E3322="","",IF(COUNTIF($E$2:$E3322,$E3322)=1,1,0))</f>
        <v/>
      </c>
      <c r="Z3322" s="13">
        <f>IF($E3322="","",IF(COUNTIF($E$2:$E$5001,$E3322)&gt;1,1,0))</f>
        <v/>
      </c>
    </row>
    <row r="3323">
      <c r="Y3323" s="13">
        <f>IF($E3323="","",IF(COUNTIF($E$2:$E3323,$E3323)=1,1,0))</f>
        <v/>
      </c>
      <c r="Z3323" s="13">
        <f>IF($E3323="","",IF(COUNTIF($E$2:$E$5001,$E3323)&gt;1,1,0))</f>
        <v/>
      </c>
    </row>
    <row r="3324">
      <c r="Y3324" s="13">
        <f>IF($E3324="","",IF(COUNTIF($E$2:$E3324,$E3324)=1,1,0))</f>
        <v/>
      </c>
      <c r="Z3324" s="13">
        <f>IF($E3324="","",IF(COUNTIF($E$2:$E$5001,$E3324)&gt;1,1,0))</f>
        <v/>
      </c>
    </row>
    <row r="3325">
      <c r="Y3325" s="13">
        <f>IF($E3325="","",IF(COUNTIF($E$2:$E3325,$E3325)=1,1,0))</f>
        <v/>
      </c>
      <c r="Z3325" s="13">
        <f>IF($E3325="","",IF(COUNTIF($E$2:$E$5001,$E3325)&gt;1,1,0))</f>
        <v/>
      </c>
    </row>
    <row r="3326">
      <c r="Y3326" s="13">
        <f>IF($E3326="","",IF(COUNTIF($E$2:$E3326,$E3326)=1,1,0))</f>
        <v/>
      </c>
      <c r="Z3326" s="13">
        <f>IF($E3326="","",IF(COUNTIF($E$2:$E$5001,$E3326)&gt;1,1,0))</f>
        <v/>
      </c>
    </row>
    <row r="3327">
      <c r="Y3327" s="13">
        <f>IF($E3327="","",IF(COUNTIF($E$2:$E3327,$E3327)=1,1,0))</f>
        <v/>
      </c>
      <c r="Z3327" s="13">
        <f>IF($E3327="","",IF(COUNTIF($E$2:$E$5001,$E3327)&gt;1,1,0))</f>
        <v/>
      </c>
    </row>
    <row r="3328">
      <c r="Y3328" s="13">
        <f>IF($E3328="","",IF(COUNTIF($E$2:$E3328,$E3328)=1,1,0))</f>
        <v/>
      </c>
      <c r="Z3328" s="13">
        <f>IF($E3328="","",IF(COUNTIF($E$2:$E$5001,$E3328)&gt;1,1,0))</f>
        <v/>
      </c>
    </row>
    <row r="3329">
      <c r="Y3329" s="13">
        <f>IF($E3329="","",IF(COUNTIF($E$2:$E3329,$E3329)=1,1,0))</f>
        <v/>
      </c>
      <c r="Z3329" s="13">
        <f>IF($E3329="","",IF(COUNTIF($E$2:$E$5001,$E3329)&gt;1,1,0))</f>
        <v/>
      </c>
    </row>
    <row r="3330">
      <c r="Y3330" s="13">
        <f>IF($E3330="","",IF(COUNTIF($E$2:$E3330,$E3330)=1,1,0))</f>
        <v/>
      </c>
      <c r="Z3330" s="13">
        <f>IF($E3330="","",IF(COUNTIF($E$2:$E$5001,$E3330)&gt;1,1,0))</f>
        <v/>
      </c>
    </row>
    <row r="3331">
      <c r="Y3331" s="13">
        <f>IF($E3331="","",IF(COUNTIF($E$2:$E3331,$E3331)=1,1,0))</f>
        <v/>
      </c>
      <c r="Z3331" s="13">
        <f>IF($E3331="","",IF(COUNTIF($E$2:$E$5001,$E3331)&gt;1,1,0))</f>
        <v/>
      </c>
    </row>
    <row r="3332">
      <c r="Y3332" s="13">
        <f>IF($E3332="","",IF(COUNTIF($E$2:$E3332,$E3332)=1,1,0))</f>
        <v/>
      </c>
      <c r="Z3332" s="13">
        <f>IF($E3332="","",IF(COUNTIF($E$2:$E$5001,$E3332)&gt;1,1,0))</f>
        <v/>
      </c>
    </row>
    <row r="3333">
      <c r="Y3333" s="13">
        <f>IF($E3333="","",IF(COUNTIF($E$2:$E3333,$E3333)=1,1,0))</f>
        <v/>
      </c>
      <c r="Z3333" s="13">
        <f>IF($E3333="","",IF(COUNTIF($E$2:$E$5001,$E3333)&gt;1,1,0))</f>
        <v/>
      </c>
    </row>
    <row r="3334">
      <c r="Y3334" s="13">
        <f>IF($E3334="","",IF(COUNTIF($E$2:$E3334,$E3334)=1,1,0))</f>
        <v/>
      </c>
      <c r="Z3334" s="13">
        <f>IF($E3334="","",IF(COUNTIF($E$2:$E$5001,$E3334)&gt;1,1,0))</f>
        <v/>
      </c>
    </row>
    <row r="3335">
      <c r="Y3335" s="13">
        <f>IF($E3335="","",IF(COUNTIF($E$2:$E3335,$E3335)=1,1,0))</f>
        <v/>
      </c>
      <c r="Z3335" s="13">
        <f>IF($E3335="","",IF(COUNTIF($E$2:$E$5001,$E3335)&gt;1,1,0))</f>
        <v/>
      </c>
    </row>
    <row r="3336">
      <c r="Y3336" s="13">
        <f>IF($E3336="","",IF(COUNTIF($E$2:$E3336,$E3336)=1,1,0))</f>
        <v/>
      </c>
      <c r="Z3336" s="13">
        <f>IF($E3336="","",IF(COUNTIF($E$2:$E$5001,$E3336)&gt;1,1,0))</f>
        <v/>
      </c>
    </row>
    <row r="3337">
      <c r="Y3337" s="13">
        <f>IF($E3337="","",IF(COUNTIF($E$2:$E3337,$E3337)=1,1,0))</f>
        <v/>
      </c>
      <c r="Z3337" s="13">
        <f>IF($E3337="","",IF(COUNTIF($E$2:$E$5001,$E3337)&gt;1,1,0))</f>
        <v/>
      </c>
    </row>
    <row r="3338">
      <c r="Y3338" s="13">
        <f>IF($E3338="","",IF(COUNTIF($E$2:$E3338,$E3338)=1,1,0))</f>
        <v/>
      </c>
      <c r="Z3338" s="13">
        <f>IF($E3338="","",IF(COUNTIF($E$2:$E$5001,$E3338)&gt;1,1,0))</f>
        <v/>
      </c>
    </row>
    <row r="3339">
      <c r="Y3339" s="13">
        <f>IF($E3339="","",IF(COUNTIF($E$2:$E3339,$E3339)=1,1,0))</f>
        <v/>
      </c>
      <c r="Z3339" s="13">
        <f>IF($E3339="","",IF(COUNTIF($E$2:$E$5001,$E3339)&gt;1,1,0))</f>
        <v/>
      </c>
    </row>
    <row r="3340">
      <c r="Y3340" s="13">
        <f>IF($E3340="","",IF(COUNTIF($E$2:$E3340,$E3340)=1,1,0))</f>
        <v/>
      </c>
      <c r="Z3340" s="13">
        <f>IF($E3340="","",IF(COUNTIF($E$2:$E$5001,$E3340)&gt;1,1,0))</f>
        <v/>
      </c>
    </row>
    <row r="3341">
      <c r="Y3341" s="13">
        <f>IF($E3341="","",IF(COUNTIF($E$2:$E3341,$E3341)=1,1,0))</f>
        <v/>
      </c>
      <c r="Z3341" s="13">
        <f>IF($E3341="","",IF(COUNTIF($E$2:$E$5001,$E3341)&gt;1,1,0))</f>
        <v/>
      </c>
    </row>
    <row r="3342">
      <c r="Y3342" s="13">
        <f>IF($E3342="","",IF(COUNTIF($E$2:$E3342,$E3342)=1,1,0))</f>
        <v/>
      </c>
      <c r="Z3342" s="13">
        <f>IF($E3342="","",IF(COUNTIF($E$2:$E$5001,$E3342)&gt;1,1,0))</f>
        <v/>
      </c>
    </row>
    <row r="3343">
      <c r="Y3343" s="13">
        <f>IF($E3343="","",IF(COUNTIF($E$2:$E3343,$E3343)=1,1,0))</f>
        <v/>
      </c>
      <c r="Z3343" s="13">
        <f>IF($E3343="","",IF(COUNTIF($E$2:$E$5001,$E3343)&gt;1,1,0))</f>
        <v/>
      </c>
    </row>
    <row r="3344">
      <c r="Y3344" s="13">
        <f>IF($E3344="","",IF(COUNTIF($E$2:$E3344,$E3344)=1,1,0))</f>
        <v/>
      </c>
      <c r="Z3344" s="13">
        <f>IF($E3344="","",IF(COUNTIF($E$2:$E$5001,$E3344)&gt;1,1,0))</f>
        <v/>
      </c>
    </row>
    <row r="3345">
      <c r="Y3345" s="13">
        <f>IF($E3345="","",IF(COUNTIF($E$2:$E3345,$E3345)=1,1,0))</f>
        <v/>
      </c>
      <c r="Z3345" s="13">
        <f>IF($E3345="","",IF(COUNTIF($E$2:$E$5001,$E3345)&gt;1,1,0))</f>
        <v/>
      </c>
    </row>
    <row r="3346">
      <c r="Y3346" s="13">
        <f>IF($E3346="","",IF(COUNTIF($E$2:$E3346,$E3346)=1,1,0))</f>
        <v/>
      </c>
      <c r="Z3346" s="13">
        <f>IF($E3346="","",IF(COUNTIF($E$2:$E$5001,$E3346)&gt;1,1,0))</f>
        <v/>
      </c>
    </row>
    <row r="3347">
      <c r="Y3347" s="13">
        <f>IF($E3347="","",IF(COUNTIF($E$2:$E3347,$E3347)=1,1,0))</f>
        <v/>
      </c>
      <c r="Z3347" s="13">
        <f>IF($E3347="","",IF(COUNTIF($E$2:$E$5001,$E3347)&gt;1,1,0))</f>
        <v/>
      </c>
    </row>
    <row r="3348">
      <c r="Y3348" s="13">
        <f>IF($E3348="","",IF(COUNTIF($E$2:$E3348,$E3348)=1,1,0))</f>
        <v/>
      </c>
      <c r="Z3348" s="13">
        <f>IF($E3348="","",IF(COUNTIF($E$2:$E$5001,$E3348)&gt;1,1,0))</f>
        <v/>
      </c>
    </row>
    <row r="3349">
      <c r="Y3349" s="13">
        <f>IF($E3349="","",IF(COUNTIF($E$2:$E3349,$E3349)=1,1,0))</f>
        <v/>
      </c>
      <c r="Z3349" s="13">
        <f>IF($E3349="","",IF(COUNTIF($E$2:$E$5001,$E3349)&gt;1,1,0))</f>
        <v/>
      </c>
    </row>
    <row r="3350">
      <c r="Y3350" s="13">
        <f>IF($E3350="","",IF(COUNTIF($E$2:$E3350,$E3350)=1,1,0))</f>
        <v/>
      </c>
      <c r="Z3350" s="13">
        <f>IF($E3350="","",IF(COUNTIF($E$2:$E$5001,$E3350)&gt;1,1,0))</f>
        <v/>
      </c>
    </row>
    <row r="3351">
      <c r="Y3351" s="13">
        <f>IF($E3351="","",IF(COUNTIF($E$2:$E3351,$E3351)=1,1,0))</f>
        <v/>
      </c>
      <c r="Z3351" s="13">
        <f>IF($E3351="","",IF(COUNTIF($E$2:$E$5001,$E3351)&gt;1,1,0))</f>
        <v/>
      </c>
    </row>
    <row r="3352">
      <c r="Y3352" s="13">
        <f>IF($E3352="","",IF(COUNTIF($E$2:$E3352,$E3352)=1,1,0))</f>
        <v/>
      </c>
      <c r="Z3352" s="13">
        <f>IF($E3352="","",IF(COUNTIF($E$2:$E$5001,$E3352)&gt;1,1,0))</f>
        <v/>
      </c>
    </row>
    <row r="3353">
      <c r="Y3353" s="13">
        <f>IF($E3353="","",IF(COUNTIF($E$2:$E3353,$E3353)=1,1,0))</f>
        <v/>
      </c>
      <c r="Z3353" s="13">
        <f>IF($E3353="","",IF(COUNTIF($E$2:$E$5001,$E3353)&gt;1,1,0))</f>
        <v/>
      </c>
    </row>
    <row r="3354">
      <c r="Y3354" s="13">
        <f>IF($E3354="","",IF(COUNTIF($E$2:$E3354,$E3354)=1,1,0))</f>
        <v/>
      </c>
      <c r="Z3354" s="13">
        <f>IF($E3354="","",IF(COUNTIF($E$2:$E$5001,$E3354)&gt;1,1,0))</f>
        <v/>
      </c>
    </row>
    <row r="3355">
      <c r="Y3355" s="13">
        <f>IF($E3355="","",IF(COUNTIF($E$2:$E3355,$E3355)=1,1,0))</f>
        <v/>
      </c>
      <c r="Z3355" s="13">
        <f>IF($E3355="","",IF(COUNTIF($E$2:$E$5001,$E3355)&gt;1,1,0))</f>
        <v/>
      </c>
    </row>
    <row r="3356">
      <c r="Y3356" s="13">
        <f>IF($E3356="","",IF(COUNTIF($E$2:$E3356,$E3356)=1,1,0))</f>
        <v/>
      </c>
      <c r="Z3356" s="13">
        <f>IF($E3356="","",IF(COUNTIF($E$2:$E$5001,$E3356)&gt;1,1,0))</f>
        <v/>
      </c>
    </row>
    <row r="3357">
      <c r="Y3357" s="13">
        <f>IF($E3357="","",IF(COUNTIF($E$2:$E3357,$E3357)=1,1,0))</f>
        <v/>
      </c>
      <c r="Z3357" s="13">
        <f>IF($E3357="","",IF(COUNTIF($E$2:$E$5001,$E3357)&gt;1,1,0))</f>
        <v/>
      </c>
    </row>
    <row r="3358">
      <c r="Y3358" s="13">
        <f>IF($E3358="","",IF(COUNTIF($E$2:$E3358,$E3358)=1,1,0))</f>
        <v/>
      </c>
      <c r="Z3358" s="13">
        <f>IF($E3358="","",IF(COUNTIF($E$2:$E$5001,$E3358)&gt;1,1,0))</f>
        <v/>
      </c>
    </row>
    <row r="3359">
      <c r="Y3359" s="13">
        <f>IF($E3359="","",IF(COUNTIF($E$2:$E3359,$E3359)=1,1,0))</f>
        <v/>
      </c>
      <c r="Z3359" s="13">
        <f>IF($E3359="","",IF(COUNTIF($E$2:$E$5001,$E3359)&gt;1,1,0))</f>
        <v/>
      </c>
    </row>
    <row r="3360">
      <c r="Y3360" s="13">
        <f>IF($E3360="","",IF(COUNTIF($E$2:$E3360,$E3360)=1,1,0))</f>
        <v/>
      </c>
      <c r="Z3360" s="13">
        <f>IF($E3360="","",IF(COUNTIF($E$2:$E$5001,$E3360)&gt;1,1,0))</f>
        <v/>
      </c>
    </row>
    <row r="3361">
      <c r="Y3361" s="13">
        <f>IF($E3361="","",IF(COUNTIF($E$2:$E3361,$E3361)=1,1,0))</f>
        <v/>
      </c>
      <c r="Z3361" s="13">
        <f>IF($E3361="","",IF(COUNTIF($E$2:$E$5001,$E3361)&gt;1,1,0))</f>
        <v/>
      </c>
    </row>
    <row r="3362">
      <c r="Y3362" s="13">
        <f>IF($E3362="","",IF(COUNTIF($E$2:$E3362,$E3362)=1,1,0))</f>
        <v/>
      </c>
      <c r="Z3362" s="13">
        <f>IF($E3362="","",IF(COUNTIF($E$2:$E$5001,$E3362)&gt;1,1,0))</f>
        <v/>
      </c>
    </row>
    <row r="3363">
      <c r="Y3363" s="13">
        <f>IF($E3363="","",IF(COUNTIF($E$2:$E3363,$E3363)=1,1,0))</f>
        <v/>
      </c>
      <c r="Z3363" s="13">
        <f>IF($E3363="","",IF(COUNTIF($E$2:$E$5001,$E3363)&gt;1,1,0))</f>
        <v/>
      </c>
    </row>
    <row r="3364">
      <c r="Y3364" s="13">
        <f>IF($E3364="","",IF(COUNTIF($E$2:$E3364,$E3364)=1,1,0))</f>
        <v/>
      </c>
      <c r="Z3364" s="13">
        <f>IF($E3364="","",IF(COUNTIF($E$2:$E$5001,$E3364)&gt;1,1,0))</f>
        <v/>
      </c>
    </row>
    <row r="3365">
      <c r="Y3365" s="13">
        <f>IF($E3365="","",IF(COUNTIF($E$2:$E3365,$E3365)=1,1,0))</f>
        <v/>
      </c>
      <c r="Z3365" s="13">
        <f>IF($E3365="","",IF(COUNTIF($E$2:$E$5001,$E3365)&gt;1,1,0))</f>
        <v/>
      </c>
    </row>
    <row r="3366">
      <c r="Y3366" s="13">
        <f>IF($E3366="","",IF(COUNTIF($E$2:$E3366,$E3366)=1,1,0))</f>
        <v/>
      </c>
      <c r="Z3366" s="13">
        <f>IF($E3366="","",IF(COUNTIF($E$2:$E$5001,$E3366)&gt;1,1,0))</f>
        <v/>
      </c>
    </row>
    <row r="3367">
      <c r="Y3367" s="13">
        <f>IF($E3367="","",IF(COUNTIF($E$2:$E3367,$E3367)=1,1,0))</f>
        <v/>
      </c>
      <c r="Z3367" s="13">
        <f>IF($E3367="","",IF(COUNTIF($E$2:$E$5001,$E3367)&gt;1,1,0))</f>
        <v/>
      </c>
    </row>
    <row r="3368">
      <c r="Y3368" s="13">
        <f>IF($E3368="","",IF(COUNTIF($E$2:$E3368,$E3368)=1,1,0))</f>
        <v/>
      </c>
      <c r="Z3368" s="13">
        <f>IF($E3368="","",IF(COUNTIF($E$2:$E$5001,$E3368)&gt;1,1,0))</f>
        <v/>
      </c>
    </row>
    <row r="3369">
      <c r="Y3369" s="13">
        <f>IF($E3369="","",IF(COUNTIF($E$2:$E3369,$E3369)=1,1,0))</f>
        <v/>
      </c>
      <c r="Z3369" s="13">
        <f>IF($E3369="","",IF(COUNTIF($E$2:$E$5001,$E3369)&gt;1,1,0))</f>
        <v/>
      </c>
    </row>
    <row r="3370">
      <c r="Y3370" s="13">
        <f>IF($E3370="","",IF(COUNTIF($E$2:$E3370,$E3370)=1,1,0))</f>
        <v/>
      </c>
      <c r="Z3370" s="13">
        <f>IF($E3370="","",IF(COUNTIF($E$2:$E$5001,$E3370)&gt;1,1,0))</f>
        <v/>
      </c>
    </row>
    <row r="3371">
      <c r="Y3371" s="13">
        <f>IF($E3371="","",IF(COUNTIF($E$2:$E3371,$E3371)=1,1,0))</f>
        <v/>
      </c>
      <c r="Z3371" s="13">
        <f>IF($E3371="","",IF(COUNTIF($E$2:$E$5001,$E3371)&gt;1,1,0))</f>
        <v/>
      </c>
    </row>
    <row r="3372">
      <c r="Y3372" s="13">
        <f>IF($E3372="","",IF(COUNTIF($E$2:$E3372,$E3372)=1,1,0))</f>
        <v/>
      </c>
      <c r="Z3372" s="13">
        <f>IF($E3372="","",IF(COUNTIF($E$2:$E$5001,$E3372)&gt;1,1,0))</f>
        <v/>
      </c>
    </row>
    <row r="3373">
      <c r="Y3373" s="13">
        <f>IF($E3373="","",IF(COUNTIF($E$2:$E3373,$E3373)=1,1,0))</f>
        <v/>
      </c>
      <c r="Z3373" s="13">
        <f>IF($E3373="","",IF(COUNTIF($E$2:$E$5001,$E3373)&gt;1,1,0))</f>
        <v/>
      </c>
    </row>
    <row r="3374">
      <c r="Y3374" s="13">
        <f>IF($E3374="","",IF(COUNTIF($E$2:$E3374,$E3374)=1,1,0))</f>
        <v/>
      </c>
      <c r="Z3374" s="13">
        <f>IF($E3374="","",IF(COUNTIF($E$2:$E$5001,$E3374)&gt;1,1,0))</f>
        <v/>
      </c>
    </row>
    <row r="3375">
      <c r="Y3375" s="13">
        <f>IF($E3375="","",IF(COUNTIF($E$2:$E3375,$E3375)=1,1,0))</f>
        <v/>
      </c>
      <c r="Z3375" s="13">
        <f>IF($E3375="","",IF(COUNTIF($E$2:$E$5001,$E3375)&gt;1,1,0))</f>
        <v/>
      </c>
    </row>
    <row r="3376">
      <c r="Y3376" s="13">
        <f>IF($E3376="","",IF(COUNTIF($E$2:$E3376,$E3376)=1,1,0))</f>
        <v/>
      </c>
      <c r="Z3376" s="13">
        <f>IF($E3376="","",IF(COUNTIF($E$2:$E$5001,$E3376)&gt;1,1,0))</f>
        <v/>
      </c>
    </row>
    <row r="3377">
      <c r="Y3377" s="13">
        <f>IF($E3377="","",IF(COUNTIF($E$2:$E3377,$E3377)=1,1,0))</f>
        <v/>
      </c>
      <c r="Z3377" s="13">
        <f>IF($E3377="","",IF(COUNTIF($E$2:$E$5001,$E3377)&gt;1,1,0))</f>
        <v/>
      </c>
    </row>
    <row r="3378">
      <c r="Y3378" s="13">
        <f>IF($E3378="","",IF(COUNTIF($E$2:$E3378,$E3378)=1,1,0))</f>
        <v/>
      </c>
      <c r="Z3378" s="13">
        <f>IF($E3378="","",IF(COUNTIF($E$2:$E$5001,$E3378)&gt;1,1,0))</f>
        <v/>
      </c>
    </row>
    <row r="3379">
      <c r="Y3379" s="13">
        <f>IF($E3379="","",IF(COUNTIF($E$2:$E3379,$E3379)=1,1,0))</f>
        <v/>
      </c>
      <c r="Z3379" s="13">
        <f>IF($E3379="","",IF(COUNTIF($E$2:$E$5001,$E3379)&gt;1,1,0))</f>
        <v/>
      </c>
    </row>
    <row r="3380">
      <c r="Y3380" s="13">
        <f>IF($E3380="","",IF(COUNTIF($E$2:$E3380,$E3380)=1,1,0))</f>
        <v/>
      </c>
      <c r="Z3380" s="13">
        <f>IF($E3380="","",IF(COUNTIF($E$2:$E$5001,$E3380)&gt;1,1,0))</f>
        <v/>
      </c>
    </row>
    <row r="3381">
      <c r="Y3381" s="13">
        <f>IF($E3381="","",IF(COUNTIF($E$2:$E3381,$E3381)=1,1,0))</f>
        <v/>
      </c>
      <c r="Z3381" s="13">
        <f>IF($E3381="","",IF(COUNTIF($E$2:$E$5001,$E3381)&gt;1,1,0))</f>
        <v/>
      </c>
    </row>
    <row r="3382">
      <c r="Y3382" s="13">
        <f>IF($E3382="","",IF(COUNTIF($E$2:$E3382,$E3382)=1,1,0))</f>
        <v/>
      </c>
      <c r="Z3382" s="13">
        <f>IF($E3382="","",IF(COUNTIF($E$2:$E$5001,$E3382)&gt;1,1,0))</f>
        <v/>
      </c>
    </row>
    <row r="3383">
      <c r="Y3383" s="13">
        <f>IF($E3383="","",IF(COUNTIF($E$2:$E3383,$E3383)=1,1,0))</f>
        <v/>
      </c>
      <c r="Z3383" s="13">
        <f>IF($E3383="","",IF(COUNTIF($E$2:$E$5001,$E3383)&gt;1,1,0))</f>
        <v/>
      </c>
    </row>
    <row r="3384">
      <c r="Y3384" s="13">
        <f>IF($E3384="","",IF(COUNTIF($E$2:$E3384,$E3384)=1,1,0))</f>
        <v/>
      </c>
      <c r="Z3384" s="13">
        <f>IF($E3384="","",IF(COUNTIF($E$2:$E$5001,$E3384)&gt;1,1,0))</f>
        <v/>
      </c>
    </row>
    <row r="3385">
      <c r="Y3385" s="13">
        <f>IF($E3385="","",IF(COUNTIF($E$2:$E3385,$E3385)=1,1,0))</f>
        <v/>
      </c>
      <c r="Z3385" s="13">
        <f>IF($E3385="","",IF(COUNTIF($E$2:$E$5001,$E3385)&gt;1,1,0))</f>
        <v/>
      </c>
    </row>
    <row r="3386">
      <c r="Y3386" s="13">
        <f>IF($E3386="","",IF(COUNTIF($E$2:$E3386,$E3386)=1,1,0))</f>
        <v/>
      </c>
      <c r="Z3386" s="13">
        <f>IF($E3386="","",IF(COUNTIF($E$2:$E$5001,$E3386)&gt;1,1,0))</f>
        <v/>
      </c>
    </row>
    <row r="3387">
      <c r="Y3387" s="13">
        <f>IF($E3387="","",IF(COUNTIF($E$2:$E3387,$E3387)=1,1,0))</f>
        <v/>
      </c>
      <c r="Z3387" s="13">
        <f>IF($E3387="","",IF(COUNTIF($E$2:$E$5001,$E3387)&gt;1,1,0))</f>
        <v/>
      </c>
    </row>
    <row r="3388">
      <c r="Y3388" s="13">
        <f>IF($E3388="","",IF(COUNTIF($E$2:$E3388,$E3388)=1,1,0))</f>
        <v/>
      </c>
      <c r="Z3388" s="13">
        <f>IF($E3388="","",IF(COUNTIF($E$2:$E$5001,$E3388)&gt;1,1,0))</f>
        <v/>
      </c>
    </row>
    <row r="3389">
      <c r="Y3389" s="13">
        <f>IF($E3389="","",IF(COUNTIF($E$2:$E3389,$E3389)=1,1,0))</f>
        <v/>
      </c>
      <c r="Z3389" s="13">
        <f>IF($E3389="","",IF(COUNTIF($E$2:$E$5001,$E3389)&gt;1,1,0))</f>
        <v/>
      </c>
    </row>
    <row r="3390">
      <c r="Y3390" s="13">
        <f>IF($E3390="","",IF(COUNTIF($E$2:$E3390,$E3390)=1,1,0))</f>
        <v/>
      </c>
      <c r="Z3390" s="13">
        <f>IF($E3390="","",IF(COUNTIF($E$2:$E$5001,$E3390)&gt;1,1,0))</f>
        <v/>
      </c>
    </row>
    <row r="3391">
      <c r="Y3391" s="13">
        <f>IF($E3391="","",IF(COUNTIF($E$2:$E3391,$E3391)=1,1,0))</f>
        <v/>
      </c>
      <c r="Z3391" s="13">
        <f>IF($E3391="","",IF(COUNTIF($E$2:$E$5001,$E3391)&gt;1,1,0))</f>
        <v/>
      </c>
    </row>
    <row r="3392">
      <c r="Y3392" s="13">
        <f>IF($E3392="","",IF(COUNTIF($E$2:$E3392,$E3392)=1,1,0))</f>
        <v/>
      </c>
      <c r="Z3392" s="13">
        <f>IF($E3392="","",IF(COUNTIF($E$2:$E$5001,$E3392)&gt;1,1,0))</f>
        <v/>
      </c>
    </row>
    <row r="3393">
      <c r="Y3393" s="13">
        <f>IF($E3393="","",IF(COUNTIF($E$2:$E3393,$E3393)=1,1,0))</f>
        <v/>
      </c>
      <c r="Z3393" s="13">
        <f>IF($E3393="","",IF(COUNTIF($E$2:$E$5001,$E3393)&gt;1,1,0))</f>
        <v/>
      </c>
    </row>
    <row r="3394">
      <c r="Y3394" s="13">
        <f>IF($E3394="","",IF(COUNTIF($E$2:$E3394,$E3394)=1,1,0))</f>
        <v/>
      </c>
      <c r="Z3394" s="13">
        <f>IF($E3394="","",IF(COUNTIF($E$2:$E$5001,$E3394)&gt;1,1,0))</f>
        <v/>
      </c>
    </row>
    <row r="3395">
      <c r="Y3395" s="13">
        <f>IF($E3395="","",IF(COUNTIF($E$2:$E3395,$E3395)=1,1,0))</f>
        <v/>
      </c>
      <c r="Z3395" s="13">
        <f>IF($E3395="","",IF(COUNTIF($E$2:$E$5001,$E3395)&gt;1,1,0))</f>
        <v/>
      </c>
    </row>
    <row r="3396">
      <c r="Y3396" s="13">
        <f>IF($E3396="","",IF(COUNTIF($E$2:$E3396,$E3396)=1,1,0))</f>
        <v/>
      </c>
      <c r="Z3396" s="13">
        <f>IF($E3396="","",IF(COUNTIF($E$2:$E$5001,$E3396)&gt;1,1,0))</f>
        <v/>
      </c>
    </row>
    <row r="3397">
      <c r="Y3397" s="13">
        <f>IF($E3397="","",IF(COUNTIF($E$2:$E3397,$E3397)=1,1,0))</f>
        <v/>
      </c>
      <c r="Z3397" s="13">
        <f>IF($E3397="","",IF(COUNTIF($E$2:$E$5001,$E3397)&gt;1,1,0))</f>
        <v/>
      </c>
    </row>
    <row r="3398">
      <c r="Y3398" s="13">
        <f>IF($E3398="","",IF(COUNTIF($E$2:$E3398,$E3398)=1,1,0))</f>
        <v/>
      </c>
      <c r="Z3398" s="13">
        <f>IF($E3398="","",IF(COUNTIF($E$2:$E$5001,$E3398)&gt;1,1,0))</f>
        <v/>
      </c>
    </row>
    <row r="3399">
      <c r="Y3399" s="13">
        <f>IF($E3399="","",IF(COUNTIF($E$2:$E3399,$E3399)=1,1,0))</f>
        <v/>
      </c>
      <c r="Z3399" s="13">
        <f>IF($E3399="","",IF(COUNTIF($E$2:$E$5001,$E3399)&gt;1,1,0))</f>
        <v/>
      </c>
    </row>
    <row r="3400">
      <c r="Y3400" s="13">
        <f>IF($E3400="","",IF(COUNTIF($E$2:$E3400,$E3400)=1,1,0))</f>
        <v/>
      </c>
      <c r="Z3400" s="13">
        <f>IF($E3400="","",IF(COUNTIF($E$2:$E$5001,$E3400)&gt;1,1,0))</f>
        <v/>
      </c>
    </row>
    <row r="3401">
      <c r="Y3401" s="13">
        <f>IF($E3401="","",IF(COUNTIF($E$2:$E3401,$E3401)=1,1,0))</f>
        <v/>
      </c>
      <c r="Z3401" s="13">
        <f>IF($E3401="","",IF(COUNTIF($E$2:$E$5001,$E3401)&gt;1,1,0))</f>
        <v/>
      </c>
    </row>
    <row r="3402">
      <c r="Y3402" s="13">
        <f>IF($E3402="","",IF(COUNTIF($E$2:$E3402,$E3402)=1,1,0))</f>
        <v/>
      </c>
      <c r="Z3402" s="13">
        <f>IF($E3402="","",IF(COUNTIF($E$2:$E$5001,$E3402)&gt;1,1,0))</f>
        <v/>
      </c>
    </row>
    <row r="3403">
      <c r="Y3403" s="13">
        <f>IF($E3403="","",IF(COUNTIF($E$2:$E3403,$E3403)=1,1,0))</f>
        <v/>
      </c>
      <c r="Z3403" s="13">
        <f>IF($E3403="","",IF(COUNTIF($E$2:$E$5001,$E3403)&gt;1,1,0))</f>
        <v/>
      </c>
    </row>
    <row r="3404">
      <c r="Y3404" s="13">
        <f>IF($E3404="","",IF(COUNTIF($E$2:$E3404,$E3404)=1,1,0))</f>
        <v/>
      </c>
      <c r="Z3404" s="13">
        <f>IF($E3404="","",IF(COUNTIF($E$2:$E$5001,$E3404)&gt;1,1,0))</f>
        <v/>
      </c>
    </row>
    <row r="3405">
      <c r="Y3405" s="13">
        <f>IF($E3405="","",IF(COUNTIF($E$2:$E3405,$E3405)=1,1,0))</f>
        <v/>
      </c>
      <c r="Z3405" s="13">
        <f>IF($E3405="","",IF(COUNTIF($E$2:$E$5001,$E3405)&gt;1,1,0))</f>
        <v/>
      </c>
    </row>
    <row r="3406">
      <c r="Y3406" s="13">
        <f>IF($E3406="","",IF(COUNTIF($E$2:$E3406,$E3406)=1,1,0))</f>
        <v/>
      </c>
      <c r="Z3406" s="13">
        <f>IF($E3406="","",IF(COUNTIF($E$2:$E$5001,$E3406)&gt;1,1,0))</f>
        <v/>
      </c>
    </row>
    <row r="3407">
      <c r="Y3407" s="13">
        <f>IF($E3407="","",IF(COUNTIF($E$2:$E3407,$E3407)=1,1,0))</f>
        <v/>
      </c>
      <c r="Z3407" s="13">
        <f>IF($E3407="","",IF(COUNTIF($E$2:$E$5001,$E3407)&gt;1,1,0))</f>
        <v/>
      </c>
    </row>
    <row r="3408">
      <c r="Y3408" s="13">
        <f>IF($E3408="","",IF(COUNTIF($E$2:$E3408,$E3408)=1,1,0))</f>
        <v/>
      </c>
      <c r="Z3408" s="13">
        <f>IF($E3408="","",IF(COUNTIF($E$2:$E$5001,$E3408)&gt;1,1,0))</f>
        <v/>
      </c>
    </row>
    <row r="3409">
      <c r="Y3409" s="13">
        <f>IF($E3409="","",IF(COUNTIF($E$2:$E3409,$E3409)=1,1,0))</f>
        <v/>
      </c>
      <c r="Z3409" s="13">
        <f>IF($E3409="","",IF(COUNTIF($E$2:$E$5001,$E3409)&gt;1,1,0))</f>
        <v/>
      </c>
    </row>
    <row r="3410">
      <c r="Y3410" s="13">
        <f>IF($E3410="","",IF(COUNTIF($E$2:$E3410,$E3410)=1,1,0))</f>
        <v/>
      </c>
      <c r="Z3410" s="13">
        <f>IF($E3410="","",IF(COUNTIF($E$2:$E$5001,$E3410)&gt;1,1,0))</f>
        <v/>
      </c>
    </row>
    <row r="3411">
      <c r="Y3411" s="13">
        <f>IF($E3411="","",IF(COUNTIF($E$2:$E3411,$E3411)=1,1,0))</f>
        <v/>
      </c>
      <c r="Z3411" s="13">
        <f>IF($E3411="","",IF(COUNTIF($E$2:$E$5001,$E3411)&gt;1,1,0))</f>
        <v/>
      </c>
    </row>
    <row r="3412">
      <c r="Y3412" s="13">
        <f>IF($E3412="","",IF(COUNTIF($E$2:$E3412,$E3412)=1,1,0))</f>
        <v/>
      </c>
      <c r="Z3412" s="13">
        <f>IF($E3412="","",IF(COUNTIF($E$2:$E$5001,$E3412)&gt;1,1,0))</f>
        <v/>
      </c>
    </row>
    <row r="3413">
      <c r="Y3413" s="13">
        <f>IF($E3413="","",IF(COUNTIF($E$2:$E3413,$E3413)=1,1,0))</f>
        <v/>
      </c>
      <c r="Z3413" s="13">
        <f>IF($E3413="","",IF(COUNTIF($E$2:$E$5001,$E3413)&gt;1,1,0))</f>
        <v/>
      </c>
    </row>
    <row r="3414">
      <c r="Y3414" s="13">
        <f>IF($E3414="","",IF(COUNTIF($E$2:$E3414,$E3414)=1,1,0))</f>
        <v/>
      </c>
      <c r="Z3414" s="13">
        <f>IF($E3414="","",IF(COUNTIF($E$2:$E$5001,$E3414)&gt;1,1,0))</f>
        <v/>
      </c>
    </row>
    <row r="3415">
      <c r="Y3415" s="13">
        <f>IF($E3415="","",IF(COUNTIF($E$2:$E3415,$E3415)=1,1,0))</f>
        <v/>
      </c>
      <c r="Z3415" s="13">
        <f>IF($E3415="","",IF(COUNTIF($E$2:$E$5001,$E3415)&gt;1,1,0))</f>
        <v/>
      </c>
    </row>
    <row r="3416">
      <c r="Y3416" s="13">
        <f>IF($E3416="","",IF(COUNTIF($E$2:$E3416,$E3416)=1,1,0))</f>
        <v/>
      </c>
      <c r="Z3416" s="13">
        <f>IF($E3416="","",IF(COUNTIF($E$2:$E$5001,$E3416)&gt;1,1,0))</f>
        <v/>
      </c>
    </row>
    <row r="3417">
      <c r="Y3417" s="13">
        <f>IF($E3417="","",IF(COUNTIF($E$2:$E3417,$E3417)=1,1,0))</f>
        <v/>
      </c>
      <c r="Z3417" s="13">
        <f>IF($E3417="","",IF(COUNTIF($E$2:$E$5001,$E3417)&gt;1,1,0))</f>
        <v/>
      </c>
    </row>
    <row r="3418">
      <c r="Y3418" s="13">
        <f>IF($E3418="","",IF(COUNTIF($E$2:$E3418,$E3418)=1,1,0))</f>
        <v/>
      </c>
      <c r="Z3418" s="13">
        <f>IF($E3418="","",IF(COUNTIF($E$2:$E$5001,$E3418)&gt;1,1,0))</f>
        <v/>
      </c>
    </row>
    <row r="3419">
      <c r="Y3419" s="13">
        <f>IF($E3419="","",IF(COUNTIF($E$2:$E3419,$E3419)=1,1,0))</f>
        <v/>
      </c>
      <c r="Z3419" s="13">
        <f>IF($E3419="","",IF(COUNTIF($E$2:$E$5001,$E3419)&gt;1,1,0))</f>
        <v/>
      </c>
    </row>
    <row r="3420">
      <c r="Y3420" s="13">
        <f>IF($E3420="","",IF(COUNTIF($E$2:$E3420,$E3420)=1,1,0))</f>
        <v/>
      </c>
      <c r="Z3420" s="13">
        <f>IF($E3420="","",IF(COUNTIF($E$2:$E$5001,$E3420)&gt;1,1,0))</f>
        <v/>
      </c>
    </row>
    <row r="3421">
      <c r="Y3421" s="13">
        <f>IF($E3421="","",IF(COUNTIF($E$2:$E3421,$E3421)=1,1,0))</f>
        <v/>
      </c>
      <c r="Z3421" s="13">
        <f>IF($E3421="","",IF(COUNTIF($E$2:$E$5001,$E3421)&gt;1,1,0))</f>
        <v/>
      </c>
    </row>
    <row r="3422">
      <c r="Y3422" s="13">
        <f>IF($E3422="","",IF(COUNTIF($E$2:$E3422,$E3422)=1,1,0))</f>
        <v/>
      </c>
      <c r="Z3422" s="13">
        <f>IF($E3422="","",IF(COUNTIF($E$2:$E$5001,$E3422)&gt;1,1,0))</f>
        <v/>
      </c>
    </row>
    <row r="3423">
      <c r="Y3423" s="13">
        <f>IF($E3423="","",IF(COUNTIF($E$2:$E3423,$E3423)=1,1,0))</f>
        <v/>
      </c>
      <c r="Z3423" s="13">
        <f>IF($E3423="","",IF(COUNTIF($E$2:$E$5001,$E3423)&gt;1,1,0))</f>
        <v/>
      </c>
    </row>
    <row r="3424">
      <c r="Y3424" s="13">
        <f>IF($E3424="","",IF(COUNTIF($E$2:$E3424,$E3424)=1,1,0))</f>
        <v/>
      </c>
      <c r="Z3424" s="13">
        <f>IF($E3424="","",IF(COUNTIF($E$2:$E$5001,$E3424)&gt;1,1,0))</f>
        <v/>
      </c>
    </row>
    <row r="3425">
      <c r="Y3425" s="13">
        <f>IF($E3425="","",IF(COUNTIF($E$2:$E3425,$E3425)=1,1,0))</f>
        <v/>
      </c>
      <c r="Z3425" s="13">
        <f>IF($E3425="","",IF(COUNTIF($E$2:$E$5001,$E3425)&gt;1,1,0))</f>
        <v/>
      </c>
    </row>
    <row r="3426">
      <c r="Y3426" s="13">
        <f>IF($E3426="","",IF(COUNTIF($E$2:$E3426,$E3426)=1,1,0))</f>
        <v/>
      </c>
      <c r="Z3426" s="13">
        <f>IF($E3426="","",IF(COUNTIF($E$2:$E$5001,$E3426)&gt;1,1,0))</f>
        <v/>
      </c>
    </row>
    <row r="3427">
      <c r="Y3427" s="13">
        <f>IF($E3427="","",IF(COUNTIF($E$2:$E3427,$E3427)=1,1,0))</f>
        <v/>
      </c>
      <c r="Z3427" s="13">
        <f>IF($E3427="","",IF(COUNTIF($E$2:$E$5001,$E3427)&gt;1,1,0))</f>
        <v/>
      </c>
    </row>
    <row r="3428">
      <c r="Y3428" s="13">
        <f>IF($E3428="","",IF(COUNTIF($E$2:$E3428,$E3428)=1,1,0))</f>
        <v/>
      </c>
      <c r="Z3428" s="13">
        <f>IF($E3428="","",IF(COUNTIF($E$2:$E$5001,$E3428)&gt;1,1,0))</f>
        <v/>
      </c>
    </row>
    <row r="3429">
      <c r="Y3429" s="13">
        <f>IF($E3429="","",IF(COUNTIF($E$2:$E3429,$E3429)=1,1,0))</f>
        <v/>
      </c>
      <c r="Z3429" s="13">
        <f>IF($E3429="","",IF(COUNTIF($E$2:$E$5001,$E3429)&gt;1,1,0))</f>
        <v/>
      </c>
    </row>
    <row r="3430">
      <c r="Y3430" s="13">
        <f>IF($E3430="","",IF(COUNTIF($E$2:$E3430,$E3430)=1,1,0))</f>
        <v/>
      </c>
      <c r="Z3430" s="13">
        <f>IF($E3430="","",IF(COUNTIF($E$2:$E$5001,$E3430)&gt;1,1,0))</f>
        <v/>
      </c>
    </row>
    <row r="3431">
      <c r="Y3431" s="13">
        <f>IF($E3431="","",IF(COUNTIF($E$2:$E3431,$E3431)=1,1,0))</f>
        <v/>
      </c>
      <c r="Z3431" s="13">
        <f>IF($E3431="","",IF(COUNTIF($E$2:$E$5001,$E3431)&gt;1,1,0))</f>
        <v/>
      </c>
    </row>
    <row r="3432">
      <c r="Y3432" s="13">
        <f>IF($E3432="","",IF(COUNTIF($E$2:$E3432,$E3432)=1,1,0))</f>
        <v/>
      </c>
      <c r="Z3432" s="13">
        <f>IF($E3432="","",IF(COUNTIF($E$2:$E$5001,$E3432)&gt;1,1,0))</f>
        <v/>
      </c>
    </row>
    <row r="3433">
      <c r="Y3433" s="13">
        <f>IF($E3433="","",IF(COUNTIF($E$2:$E3433,$E3433)=1,1,0))</f>
        <v/>
      </c>
      <c r="Z3433" s="13">
        <f>IF($E3433="","",IF(COUNTIF($E$2:$E$5001,$E3433)&gt;1,1,0))</f>
        <v/>
      </c>
    </row>
    <row r="3434">
      <c r="Y3434" s="13">
        <f>IF($E3434="","",IF(COUNTIF($E$2:$E3434,$E3434)=1,1,0))</f>
        <v/>
      </c>
      <c r="Z3434" s="13">
        <f>IF($E3434="","",IF(COUNTIF($E$2:$E$5001,$E3434)&gt;1,1,0))</f>
        <v/>
      </c>
    </row>
    <row r="3435">
      <c r="Y3435" s="13">
        <f>IF($E3435="","",IF(COUNTIF($E$2:$E3435,$E3435)=1,1,0))</f>
        <v/>
      </c>
      <c r="Z3435" s="13">
        <f>IF($E3435="","",IF(COUNTIF($E$2:$E$5001,$E3435)&gt;1,1,0))</f>
        <v/>
      </c>
    </row>
    <row r="3436">
      <c r="Y3436" s="13">
        <f>IF($E3436="","",IF(COUNTIF($E$2:$E3436,$E3436)=1,1,0))</f>
        <v/>
      </c>
      <c r="Z3436" s="13">
        <f>IF($E3436="","",IF(COUNTIF($E$2:$E$5001,$E3436)&gt;1,1,0))</f>
        <v/>
      </c>
    </row>
    <row r="3437">
      <c r="Y3437" s="13">
        <f>IF($E3437="","",IF(COUNTIF($E$2:$E3437,$E3437)=1,1,0))</f>
        <v/>
      </c>
      <c r="Z3437" s="13">
        <f>IF($E3437="","",IF(COUNTIF($E$2:$E$5001,$E3437)&gt;1,1,0))</f>
        <v/>
      </c>
    </row>
    <row r="3438">
      <c r="Y3438" s="13">
        <f>IF($E3438="","",IF(COUNTIF($E$2:$E3438,$E3438)=1,1,0))</f>
        <v/>
      </c>
      <c r="Z3438" s="13">
        <f>IF($E3438="","",IF(COUNTIF($E$2:$E$5001,$E3438)&gt;1,1,0))</f>
        <v/>
      </c>
    </row>
    <row r="3439">
      <c r="Y3439" s="13">
        <f>IF($E3439="","",IF(COUNTIF($E$2:$E3439,$E3439)=1,1,0))</f>
        <v/>
      </c>
      <c r="Z3439" s="13">
        <f>IF($E3439="","",IF(COUNTIF($E$2:$E$5001,$E3439)&gt;1,1,0))</f>
        <v/>
      </c>
    </row>
    <row r="3440">
      <c r="Y3440" s="13">
        <f>IF($E3440="","",IF(COUNTIF($E$2:$E3440,$E3440)=1,1,0))</f>
        <v/>
      </c>
      <c r="Z3440" s="13">
        <f>IF($E3440="","",IF(COUNTIF($E$2:$E$5001,$E3440)&gt;1,1,0))</f>
        <v/>
      </c>
    </row>
    <row r="3441">
      <c r="Y3441" s="13">
        <f>IF($E3441="","",IF(COUNTIF($E$2:$E3441,$E3441)=1,1,0))</f>
        <v/>
      </c>
      <c r="Z3441" s="13">
        <f>IF($E3441="","",IF(COUNTIF($E$2:$E$5001,$E3441)&gt;1,1,0))</f>
        <v/>
      </c>
    </row>
    <row r="3442">
      <c r="Y3442" s="13">
        <f>IF($E3442="","",IF(COUNTIF($E$2:$E3442,$E3442)=1,1,0))</f>
        <v/>
      </c>
      <c r="Z3442" s="13">
        <f>IF($E3442="","",IF(COUNTIF($E$2:$E$5001,$E3442)&gt;1,1,0))</f>
        <v/>
      </c>
    </row>
    <row r="3443">
      <c r="Y3443" s="13">
        <f>IF($E3443="","",IF(COUNTIF($E$2:$E3443,$E3443)=1,1,0))</f>
        <v/>
      </c>
      <c r="Z3443" s="13">
        <f>IF($E3443="","",IF(COUNTIF($E$2:$E$5001,$E3443)&gt;1,1,0))</f>
        <v/>
      </c>
    </row>
    <row r="3444">
      <c r="Y3444" s="13">
        <f>IF($E3444="","",IF(COUNTIF($E$2:$E3444,$E3444)=1,1,0))</f>
        <v/>
      </c>
      <c r="Z3444" s="13">
        <f>IF($E3444="","",IF(COUNTIF($E$2:$E$5001,$E3444)&gt;1,1,0))</f>
        <v/>
      </c>
    </row>
    <row r="3445">
      <c r="Y3445" s="13">
        <f>IF($E3445="","",IF(COUNTIF($E$2:$E3445,$E3445)=1,1,0))</f>
        <v/>
      </c>
      <c r="Z3445" s="13">
        <f>IF($E3445="","",IF(COUNTIF($E$2:$E$5001,$E3445)&gt;1,1,0))</f>
        <v/>
      </c>
    </row>
    <row r="3446">
      <c r="Y3446" s="13">
        <f>IF($E3446="","",IF(COUNTIF($E$2:$E3446,$E3446)=1,1,0))</f>
        <v/>
      </c>
      <c r="Z3446" s="13">
        <f>IF($E3446="","",IF(COUNTIF($E$2:$E$5001,$E3446)&gt;1,1,0))</f>
        <v/>
      </c>
    </row>
    <row r="3447">
      <c r="Y3447" s="13">
        <f>IF($E3447="","",IF(COUNTIF($E$2:$E3447,$E3447)=1,1,0))</f>
        <v/>
      </c>
      <c r="Z3447" s="13">
        <f>IF($E3447="","",IF(COUNTIF($E$2:$E$5001,$E3447)&gt;1,1,0))</f>
        <v/>
      </c>
    </row>
    <row r="3448">
      <c r="Y3448" s="13">
        <f>IF($E3448="","",IF(COUNTIF($E$2:$E3448,$E3448)=1,1,0))</f>
        <v/>
      </c>
      <c r="Z3448" s="13">
        <f>IF($E3448="","",IF(COUNTIF($E$2:$E$5001,$E3448)&gt;1,1,0))</f>
        <v/>
      </c>
    </row>
    <row r="3449">
      <c r="Y3449" s="13">
        <f>IF($E3449="","",IF(COUNTIF($E$2:$E3449,$E3449)=1,1,0))</f>
        <v/>
      </c>
      <c r="Z3449" s="13">
        <f>IF($E3449="","",IF(COUNTIF($E$2:$E$5001,$E3449)&gt;1,1,0))</f>
        <v/>
      </c>
    </row>
    <row r="3450">
      <c r="Y3450" s="13">
        <f>IF($E3450="","",IF(COUNTIF($E$2:$E3450,$E3450)=1,1,0))</f>
        <v/>
      </c>
      <c r="Z3450" s="13">
        <f>IF($E3450="","",IF(COUNTIF($E$2:$E$5001,$E3450)&gt;1,1,0))</f>
        <v/>
      </c>
    </row>
    <row r="3451">
      <c r="Y3451" s="13">
        <f>IF($E3451="","",IF(COUNTIF($E$2:$E3451,$E3451)=1,1,0))</f>
        <v/>
      </c>
      <c r="Z3451" s="13">
        <f>IF($E3451="","",IF(COUNTIF($E$2:$E$5001,$E3451)&gt;1,1,0))</f>
        <v/>
      </c>
    </row>
    <row r="3452">
      <c r="Y3452" s="13">
        <f>IF($E3452="","",IF(COUNTIF($E$2:$E3452,$E3452)=1,1,0))</f>
        <v/>
      </c>
      <c r="Z3452" s="13">
        <f>IF($E3452="","",IF(COUNTIF($E$2:$E$5001,$E3452)&gt;1,1,0))</f>
        <v/>
      </c>
    </row>
    <row r="3453">
      <c r="Y3453" s="13">
        <f>IF($E3453="","",IF(COUNTIF($E$2:$E3453,$E3453)=1,1,0))</f>
        <v/>
      </c>
      <c r="Z3453" s="13">
        <f>IF($E3453="","",IF(COUNTIF($E$2:$E$5001,$E3453)&gt;1,1,0))</f>
        <v/>
      </c>
    </row>
    <row r="3454">
      <c r="Y3454" s="13">
        <f>IF($E3454="","",IF(COUNTIF($E$2:$E3454,$E3454)=1,1,0))</f>
        <v/>
      </c>
      <c r="Z3454" s="13">
        <f>IF($E3454="","",IF(COUNTIF($E$2:$E$5001,$E3454)&gt;1,1,0))</f>
        <v/>
      </c>
    </row>
    <row r="3455">
      <c r="Y3455" s="13">
        <f>IF($E3455="","",IF(COUNTIF($E$2:$E3455,$E3455)=1,1,0))</f>
        <v/>
      </c>
      <c r="Z3455" s="13">
        <f>IF($E3455="","",IF(COUNTIF($E$2:$E$5001,$E3455)&gt;1,1,0))</f>
        <v/>
      </c>
    </row>
    <row r="3456">
      <c r="Y3456" s="13">
        <f>IF($E3456="","",IF(COUNTIF($E$2:$E3456,$E3456)=1,1,0))</f>
        <v/>
      </c>
      <c r="Z3456" s="13">
        <f>IF($E3456="","",IF(COUNTIF($E$2:$E$5001,$E3456)&gt;1,1,0))</f>
        <v/>
      </c>
    </row>
    <row r="3457">
      <c r="Y3457" s="13">
        <f>IF($E3457="","",IF(COUNTIF($E$2:$E3457,$E3457)=1,1,0))</f>
        <v/>
      </c>
      <c r="Z3457" s="13">
        <f>IF($E3457="","",IF(COUNTIF($E$2:$E$5001,$E3457)&gt;1,1,0))</f>
        <v/>
      </c>
    </row>
    <row r="3458">
      <c r="Y3458" s="13">
        <f>IF($E3458="","",IF(COUNTIF($E$2:$E3458,$E3458)=1,1,0))</f>
        <v/>
      </c>
      <c r="Z3458" s="13">
        <f>IF($E3458="","",IF(COUNTIF($E$2:$E$5001,$E3458)&gt;1,1,0))</f>
        <v/>
      </c>
    </row>
    <row r="3459">
      <c r="Y3459" s="13">
        <f>IF($E3459="","",IF(COUNTIF($E$2:$E3459,$E3459)=1,1,0))</f>
        <v/>
      </c>
      <c r="Z3459" s="13">
        <f>IF($E3459="","",IF(COUNTIF($E$2:$E$5001,$E3459)&gt;1,1,0))</f>
        <v/>
      </c>
    </row>
    <row r="3460">
      <c r="Y3460" s="13">
        <f>IF($E3460="","",IF(COUNTIF($E$2:$E3460,$E3460)=1,1,0))</f>
        <v/>
      </c>
      <c r="Z3460" s="13">
        <f>IF($E3460="","",IF(COUNTIF($E$2:$E$5001,$E3460)&gt;1,1,0))</f>
        <v/>
      </c>
    </row>
    <row r="3461">
      <c r="Y3461" s="13">
        <f>IF($E3461="","",IF(COUNTIF($E$2:$E3461,$E3461)=1,1,0))</f>
        <v/>
      </c>
      <c r="Z3461" s="13">
        <f>IF($E3461="","",IF(COUNTIF($E$2:$E$5001,$E3461)&gt;1,1,0))</f>
        <v/>
      </c>
    </row>
    <row r="3462">
      <c r="Y3462" s="13">
        <f>IF($E3462="","",IF(COUNTIF($E$2:$E3462,$E3462)=1,1,0))</f>
        <v/>
      </c>
      <c r="Z3462" s="13">
        <f>IF($E3462="","",IF(COUNTIF($E$2:$E$5001,$E3462)&gt;1,1,0))</f>
        <v/>
      </c>
    </row>
    <row r="3463">
      <c r="Y3463" s="13">
        <f>IF($E3463="","",IF(COUNTIF($E$2:$E3463,$E3463)=1,1,0))</f>
        <v/>
      </c>
      <c r="Z3463" s="13">
        <f>IF($E3463="","",IF(COUNTIF($E$2:$E$5001,$E3463)&gt;1,1,0))</f>
        <v/>
      </c>
    </row>
    <row r="3464">
      <c r="Y3464" s="13">
        <f>IF($E3464="","",IF(COUNTIF($E$2:$E3464,$E3464)=1,1,0))</f>
        <v/>
      </c>
      <c r="Z3464" s="13">
        <f>IF($E3464="","",IF(COUNTIF($E$2:$E$5001,$E3464)&gt;1,1,0))</f>
        <v/>
      </c>
    </row>
    <row r="3465">
      <c r="Y3465" s="13">
        <f>IF($E3465="","",IF(COUNTIF($E$2:$E3465,$E3465)=1,1,0))</f>
        <v/>
      </c>
      <c r="Z3465" s="13">
        <f>IF($E3465="","",IF(COUNTIF($E$2:$E$5001,$E3465)&gt;1,1,0))</f>
        <v/>
      </c>
    </row>
    <row r="3466">
      <c r="Y3466" s="13">
        <f>IF($E3466="","",IF(COUNTIF($E$2:$E3466,$E3466)=1,1,0))</f>
        <v/>
      </c>
      <c r="Z3466" s="13">
        <f>IF($E3466="","",IF(COUNTIF($E$2:$E$5001,$E3466)&gt;1,1,0))</f>
        <v/>
      </c>
    </row>
    <row r="3467">
      <c r="Y3467" s="13">
        <f>IF($E3467="","",IF(COUNTIF($E$2:$E3467,$E3467)=1,1,0))</f>
        <v/>
      </c>
      <c r="Z3467" s="13">
        <f>IF($E3467="","",IF(COUNTIF($E$2:$E$5001,$E3467)&gt;1,1,0))</f>
        <v/>
      </c>
    </row>
    <row r="3468">
      <c r="Y3468" s="13">
        <f>IF($E3468="","",IF(COUNTIF($E$2:$E3468,$E3468)=1,1,0))</f>
        <v/>
      </c>
      <c r="Z3468" s="13">
        <f>IF($E3468="","",IF(COUNTIF($E$2:$E$5001,$E3468)&gt;1,1,0))</f>
        <v/>
      </c>
    </row>
    <row r="3469">
      <c r="Y3469" s="13">
        <f>IF($E3469="","",IF(COUNTIF($E$2:$E3469,$E3469)=1,1,0))</f>
        <v/>
      </c>
      <c r="Z3469" s="13">
        <f>IF($E3469="","",IF(COUNTIF($E$2:$E$5001,$E3469)&gt;1,1,0))</f>
        <v/>
      </c>
    </row>
    <row r="3470">
      <c r="Y3470" s="13">
        <f>IF($E3470="","",IF(COUNTIF($E$2:$E3470,$E3470)=1,1,0))</f>
        <v/>
      </c>
      <c r="Z3470" s="13">
        <f>IF($E3470="","",IF(COUNTIF($E$2:$E$5001,$E3470)&gt;1,1,0))</f>
        <v/>
      </c>
    </row>
    <row r="3471">
      <c r="Y3471" s="13">
        <f>IF($E3471="","",IF(COUNTIF($E$2:$E3471,$E3471)=1,1,0))</f>
        <v/>
      </c>
      <c r="Z3471" s="13">
        <f>IF($E3471="","",IF(COUNTIF($E$2:$E$5001,$E3471)&gt;1,1,0))</f>
        <v/>
      </c>
    </row>
    <row r="3472">
      <c r="Y3472" s="13">
        <f>IF($E3472="","",IF(COUNTIF($E$2:$E3472,$E3472)=1,1,0))</f>
        <v/>
      </c>
      <c r="Z3472" s="13">
        <f>IF($E3472="","",IF(COUNTIF($E$2:$E$5001,$E3472)&gt;1,1,0))</f>
        <v/>
      </c>
    </row>
    <row r="3473">
      <c r="Y3473" s="13">
        <f>IF($E3473="","",IF(COUNTIF($E$2:$E3473,$E3473)=1,1,0))</f>
        <v/>
      </c>
      <c r="Z3473" s="13">
        <f>IF($E3473="","",IF(COUNTIF($E$2:$E$5001,$E3473)&gt;1,1,0))</f>
        <v/>
      </c>
    </row>
    <row r="3474">
      <c r="Y3474" s="13">
        <f>IF($E3474="","",IF(COUNTIF($E$2:$E3474,$E3474)=1,1,0))</f>
        <v/>
      </c>
      <c r="Z3474" s="13">
        <f>IF($E3474="","",IF(COUNTIF($E$2:$E$5001,$E3474)&gt;1,1,0))</f>
        <v/>
      </c>
    </row>
    <row r="3475">
      <c r="Y3475" s="13">
        <f>IF($E3475="","",IF(COUNTIF($E$2:$E3475,$E3475)=1,1,0))</f>
        <v/>
      </c>
      <c r="Z3475" s="13">
        <f>IF($E3475="","",IF(COUNTIF($E$2:$E$5001,$E3475)&gt;1,1,0))</f>
        <v/>
      </c>
    </row>
    <row r="3476">
      <c r="Y3476" s="13">
        <f>IF($E3476="","",IF(COUNTIF($E$2:$E3476,$E3476)=1,1,0))</f>
        <v/>
      </c>
      <c r="Z3476" s="13">
        <f>IF($E3476="","",IF(COUNTIF($E$2:$E$5001,$E3476)&gt;1,1,0))</f>
        <v/>
      </c>
    </row>
    <row r="3477">
      <c r="Y3477" s="13">
        <f>IF($E3477="","",IF(COUNTIF($E$2:$E3477,$E3477)=1,1,0))</f>
        <v/>
      </c>
      <c r="Z3477" s="13">
        <f>IF($E3477="","",IF(COUNTIF($E$2:$E$5001,$E3477)&gt;1,1,0))</f>
        <v/>
      </c>
    </row>
    <row r="3478">
      <c r="Y3478" s="13">
        <f>IF($E3478="","",IF(COUNTIF($E$2:$E3478,$E3478)=1,1,0))</f>
        <v/>
      </c>
      <c r="Z3478" s="13">
        <f>IF($E3478="","",IF(COUNTIF($E$2:$E$5001,$E3478)&gt;1,1,0))</f>
        <v/>
      </c>
    </row>
    <row r="3479">
      <c r="Y3479" s="13">
        <f>IF($E3479="","",IF(COUNTIF($E$2:$E3479,$E3479)=1,1,0))</f>
        <v/>
      </c>
      <c r="Z3479" s="13">
        <f>IF($E3479="","",IF(COUNTIF($E$2:$E$5001,$E3479)&gt;1,1,0))</f>
        <v/>
      </c>
    </row>
    <row r="3480">
      <c r="Y3480" s="13">
        <f>IF($E3480="","",IF(COUNTIF($E$2:$E3480,$E3480)=1,1,0))</f>
        <v/>
      </c>
      <c r="Z3480" s="13">
        <f>IF($E3480="","",IF(COUNTIF($E$2:$E$5001,$E3480)&gt;1,1,0))</f>
        <v/>
      </c>
    </row>
    <row r="3481">
      <c r="Y3481" s="13">
        <f>IF($E3481="","",IF(COUNTIF($E$2:$E3481,$E3481)=1,1,0))</f>
        <v/>
      </c>
      <c r="Z3481" s="13">
        <f>IF($E3481="","",IF(COUNTIF($E$2:$E$5001,$E3481)&gt;1,1,0))</f>
        <v/>
      </c>
    </row>
    <row r="3482">
      <c r="Y3482" s="13">
        <f>IF($E3482="","",IF(COUNTIF($E$2:$E3482,$E3482)=1,1,0))</f>
        <v/>
      </c>
      <c r="Z3482" s="13">
        <f>IF($E3482="","",IF(COUNTIF($E$2:$E$5001,$E3482)&gt;1,1,0))</f>
        <v/>
      </c>
    </row>
    <row r="3483">
      <c r="Y3483" s="13">
        <f>IF($E3483="","",IF(COUNTIF($E$2:$E3483,$E3483)=1,1,0))</f>
        <v/>
      </c>
      <c r="Z3483" s="13">
        <f>IF($E3483="","",IF(COUNTIF($E$2:$E$5001,$E3483)&gt;1,1,0))</f>
        <v/>
      </c>
    </row>
    <row r="3484">
      <c r="Y3484" s="13">
        <f>IF($E3484="","",IF(COUNTIF($E$2:$E3484,$E3484)=1,1,0))</f>
        <v/>
      </c>
      <c r="Z3484" s="13">
        <f>IF($E3484="","",IF(COUNTIF($E$2:$E$5001,$E3484)&gt;1,1,0))</f>
        <v/>
      </c>
    </row>
    <row r="3485">
      <c r="Y3485" s="13">
        <f>IF($E3485="","",IF(COUNTIF($E$2:$E3485,$E3485)=1,1,0))</f>
        <v/>
      </c>
      <c r="Z3485" s="13">
        <f>IF($E3485="","",IF(COUNTIF($E$2:$E$5001,$E3485)&gt;1,1,0))</f>
        <v/>
      </c>
    </row>
    <row r="3486">
      <c r="Y3486" s="13">
        <f>IF($E3486="","",IF(COUNTIF($E$2:$E3486,$E3486)=1,1,0))</f>
        <v/>
      </c>
      <c r="Z3486" s="13">
        <f>IF($E3486="","",IF(COUNTIF($E$2:$E$5001,$E3486)&gt;1,1,0))</f>
        <v/>
      </c>
    </row>
    <row r="3487">
      <c r="Y3487" s="13">
        <f>IF($E3487="","",IF(COUNTIF($E$2:$E3487,$E3487)=1,1,0))</f>
        <v/>
      </c>
      <c r="Z3487" s="13">
        <f>IF($E3487="","",IF(COUNTIF($E$2:$E$5001,$E3487)&gt;1,1,0))</f>
        <v/>
      </c>
    </row>
    <row r="3488">
      <c r="Y3488" s="13">
        <f>IF($E3488="","",IF(COUNTIF($E$2:$E3488,$E3488)=1,1,0))</f>
        <v/>
      </c>
      <c r="Z3488" s="13">
        <f>IF($E3488="","",IF(COUNTIF($E$2:$E$5001,$E3488)&gt;1,1,0))</f>
        <v/>
      </c>
    </row>
    <row r="3489">
      <c r="Y3489" s="13">
        <f>IF($E3489="","",IF(COUNTIF($E$2:$E3489,$E3489)=1,1,0))</f>
        <v/>
      </c>
      <c r="Z3489" s="13">
        <f>IF($E3489="","",IF(COUNTIF($E$2:$E$5001,$E3489)&gt;1,1,0))</f>
        <v/>
      </c>
    </row>
    <row r="3490">
      <c r="Y3490" s="13">
        <f>IF($E3490="","",IF(COUNTIF($E$2:$E3490,$E3490)=1,1,0))</f>
        <v/>
      </c>
      <c r="Z3490" s="13">
        <f>IF($E3490="","",IF(COUNTIF($E$2:$E$5001,$E3490)&gt;1,1,0))</f>
        <v/>
      </c>
    </row>
    <row r="3491">
      <c r="Y3491" s="13">
        <f>IF($E3491="","",IF(COUNTIF($E$2:$E3491,$E3491)=1,1,0))</f>
        <v/>
      </c>
      <c r="Z3491" s="13">
        <f>IF($E3491="","",IF(COUNTIF($E$2:$E$5001,$E3491)&gt;1,1,0))</f>
        <v/>
      </c>
    </row>
    <row r="3492">
      <c r="Y3492" s="13">
        <f>IF($E3492="","",IF(COUNTIF($E$2:$E3492,$E3492)=1,1,0))</f>
        <v/>
      </c>
      <c r="Z3492" s="13">
        <f>IF($E3492="","",IF(COUNTIF($E$2:$E$5001,$E3492)&gt;1,1,0))</f>
        <v/>
      </c>
    </row>
    <row r="3493">
      <c r="Y3493" s="13">
        <f>IF($E3493="","",IF(COUNTIF($E$2:$E3493,$E3493)=1,1,0))</f>
        <v/>
      </c>
      <c r="Z3493" s="13">
        <f>IF($E3493="","",IF(COUNTIF($E$2:$E$5001,$E3493)&gt;1,1,0))</f>
        <v/>
      </c>
    </row>
    <row r="3494">
      <c r="Y3494" s="13">
        <f>IF($E3494="","",IF(COUNTIF($E$2:$E3494,$E3494)=1,1,0))</f>
        <v/>
      </c>
      <c r="Z3494" s="13">
        <f>IF($E3494="","",IF(COUNTIF($E$2:$E$5001,$E3494)&gt;1,1,0))</f>
        <v/>
      </c>
    </row>
    <row r="3495">
      <c r="Y3495" s="13">
        <f>IF($E3495="","",IF(COUNTIF($E$2:$E3495,$E3495)=1,1,0))</f>
        <v/>
      </c>
      <c r="Z3495" s="13">
        <f>IF($E3495="","",IF(COUNTIF($E$2:$E$5001,$E3495)&gt;1,1,0))</f>
        <v/>
      </c>
    </row>
    <row r="3496">
      <c r="Y3496" s="13">
        <f>IF($E3496="","",IF(COUNTIF($E$2:$E3496,$E3496)=1,1,0))</f>
        <v/>
      </c>
      <c r="Z3496" s="13">
        <f>IF($E3496="","",IF(COUNTIF($E$2:$E$5001,$E3496)&gt;1,1,0))</f>
        <v/>
      </c>
    </row>
    <row r="3497">
      <c r="Y3497" s="13">
        <f>IF($E3497="","",IF(COUNTIF($E$2:$E3497,$E3497)=1,1,0))</f>
        <v/>
      </c>
      <c r="Z3497" s="13">
        <f>IF($E3497="","",IF(COUNTIF($E$2:$E$5001,$E3497)&gt;1,1,0))</f>
        <v/>
      </c>
    </row>
    <row r="3498">
      <c r="Y3498" s="13">
        <f>IF($E3498="","",IF(COUNTIF($E$2:$E3498,$E3498)=1,1,0))</f>
        <v/>
      </c>
      <c r="Z3498" s="13">
        <f>IF($E3498="","",IF(COUNTIF($E$2:$E$5001,$E3498)&gt;1,1,0))</f>
        <v/>
      </c>
    </row>
    <row r="3499">
      <c r="Y3499" s="13">
        <f>IF($E3499="","",IF(COUNTIF($E$2:$E3499,$E3499)=1,1,0))</f>
        <v/>
      </c>
      <c r="Z3499" s="13">
        <f>IF($E3499="","",IF(COUNTIF($E$2:$E$5001,$E3499)&gt;1,1,0))</f>
        <v/>
      </c>
    </row>
    <row r="3500">
      <c r="Y3500" s="13">
        <f>IF($E3500="","",IF(COUNTIF($E$2:$E3500,$E3500)=1,1,0))</f>
        <v/>
      </c>
      <c r="Z3500" s="13">
        <f>IF($E3500="","",IF(COUNTIF($E$2:$E$5001,$E3500)&gt;1,1,0))</f>
        <v/>
      </c>
    </row>
    <row r="3501">
      <c r="Y3501" s="13">
        <f>IF($E3501="","",IF(COUNTIF($E$2:$E3501,$E3501)=1,1,0))</f>
        <v/>
      </c>
      <c r="Z3501" s="13">
        <f>IF($E3501="","",IF(COUNTIF($E$2:$E$5001,$E3501)&gt;1,1,0))</f>
        <v/>
      </c>
    </row>
    <row r="3502">
      <c r="Y3502" s="13">
        <f>IF($E3502="","",IF(COUNTIF($E$2:$E3502,$E3502)=1,1,0))</f>
        <v/>
      </c>
      <c r="Z3502" s="13">
        <f>IF($E3502="","",IF(COUNTIF($E$2:$E$5001,$E3502)&gt;1,1,0))</f>
        <v/>
      </c>
    </row>
    <row r="3503">
      <c r="Y3503" s="13">
        <f>IF($E3503="","",IF(COUNTIF($E$2:$E3503,$E3503)=1,1,0))</f>
        <v/>
      </c>
      <c r="Z3503" s="13">
        <f>IF($E3503="","",IF(COUNTIF($E$2:$E$5001,$E3503)&gt;1,1,0))</f>
        <v/>
      </c>
    </row>
    <row r="3504">
      <c r="Y3504" s="13">
        <f>IF($E3504="","",IF(COUNTIF($E$2:$E3504,$E3504)=1,1,0))</f>
        <v/>
      </c>
      <c r="Z3504" s="13">
        <f>IF($E3504="","",IF(COUNTIF($E$2:$E$5001,$E3504)&gt;1,1,0))</f>
        <v/>
      </c>
    </row>
    <row r="3505">
      <c r="Y3505" s="13">
        <f>IF($E3505="","",IF(COUNTIF($E$2:$E3505,$E3505)=1,1,0))</f>
        <v/>
      </c>
      <c r="Z3505" s="13">
        <f>IF($E3505="","",IF(COUNTIF($E$2:$E$5001,$E3505)&gt;1,1,0))</f>
        <v/>
      </c>
    </row>
    <row r="3506">
      <c r="Y3506" s="13">
        <f>IF($E3506="","",IF(COUNTIF($E$2:$E3506,$E3506)=1,1,0))</f>
        <v/>
      </c>
      <c r="Z3506" s="13">
        <f>IF($E3506="","",IF(COUNTIF($E$2:$E$5001,$E3506)&gt;1,1,0))</f>
        <v/>
      </c>
    </row>
    <row r="3507">
      <c r="Y3507" s="13">
        <f>IF($E3507="","",IF(COUNTIF($E$2:$E3507,$E3507)=1,1,0))</f>
        <v/>
      </c>
      <c r="Z3507" s="13">
        <f>IF($E3507="","",IF(COUNTIF($E$2:$E$5001,$E3507)&gt;1,1,0))</f>
        <v/>
      </c>
    </row>
    <row r="3508">
      <c r="Y3508" s="13">
        <f>IF($E3508="","",IF(COUNTIF($E$2:$E3508,$E3508)=1,1,0))</f>
        <v/>
      </c>
      <c r="Z3508" s="13">
        <f>IF($E3508="","",IF(COUNTIF($E$2:$E$5001,$E3508)&gt;1,1,0))</f>
        <v/>
      </c>
    </row>
    <row r="3509">
      <c r="Y3509" s="13">
        <f>IF($E3509="","",IF(COUNTIF($E$2:$E3509,$E3509)=1,1,0))</f>
        <v/>
      </c>
      <c r="Z3509" s="13">
        <f>IF($E3509="","",IF(COUNTIF($E$2:$E$5001,$E3509)&gt;1,1,0))</f>
        <v/>
      </c>
    </row>
    <row r="3510">
      <c r="Y3510" s="13">
        <f>IF($E3510="","",IF(COUNTIF($E$2:$E3510,$E3510)=1,1,0))</f>
        <v/>
      </c>
      <c r="Z3510" s="13">
        <f>IF($E3510="","",IF(COUNTIF($E$2:$E$5001,$E3510)&gt;1,1,0))</f>
        <v/>
      </c>
    </row>
    <row r="3511">
      <c r="Y3511" s="13">
        <f>IF($E3511="","",IF(COUNTIF($E$2:$E3511,$E3511)=1,1,0))</f>
        <v/>
      </c>
      <c r="Z3511" s="13">
        <f>IF($E3511="","",IF(COUNTIF($E$2:$E$5001,$E3511)&gt;1,1,0))</f>
        <v/>
      </c>
    </row>
    <row r="3512">
      <c r="Y3512" s="13">
        <f>IF($E3512="","",IF(COUNTIF($E$2:$E3512,$E3512)=1,1,0))</f>
        <v/>
      </c>
      <c r="Z3512" s="13">
        <f>IF($E3512="","",IF(COUNTIF($E$2:$E$5001,$E3512)&gt;1,1,0))</f>
        <v/>
      </c>
    </row>
    <row r="3513">
      <c r="Y3513" s="13">
        <f>IF($E3513="","",IF(COUNTIF($E$2:$E3513,$E3513)=1,1,0))</f>
        <v/>
      </c>
      <c r="Z3513" s="13">
        <f>IF($E3513="","",IF(COUNTIF($E$2:$E$5001,$E3513)&gt;1,1,0))</f>
        <v/>
      </c>
    </row>
    <row r="3514">
      <c r="Y3514" s="13">
        <f>IF($E3514="","",IF(COUNTIF($E$2:$E3514,$E3514)=1,1,0))</f>
        <v/>
      </c>
      <c r="Z3514" s="13">
        <f>IF($E3514="","",IF(COUNTIF($E$2:$E$5001,$E3514)&gt;1,1,0))</f>
        <v/>
      </c>
    </row>
    <row r="3515">
      <c r="Y3515" s="13">
        <f>IF($E3515="","",IF(COUNTIF($E$2:$E3515,$E3515)=1,1,0))</f>
        <v/>
      </c>
      <c r="Z3515" s="13">
        <f>IF($E3515="","",IF(COUNTIF($E$2:$E$5001,$E3515)&gt;1,1,0))</f>
        <v/>
      </c>
    </row>
    <row r="3516">
      <c r="Y3516" s="13">
        <f>IF($E3516="","",IF(COUNTIF($E$2:$E3516,$E3516)=1,1,0))</f>
        <v/>
      </c>
      <c r="Z3516" s="13">
        <f>IF($E3516="","",IF(COUNTIF($E$2:$E$5001,$E3516)&gt;1,1,0))</f>
        <v/>
      </c>
    </row>
    <row r="3517">
      <c r="Y3517" s="13">
        <f>IF($E3517="","",IF(COUNTIF($E$2:$E3517,$E3517)=1,1,0))</f>
        <v/>
      </c>
      <c r="Z3517" s="13">
        <f>IF($E3517="","",IF(COUNTIF($E$2:$E$5001,$E3517)&gt;1,1,0))</f>
        <v/>
      </c>
    </row>
    <row r="3518">
      <c r="Y3518" s="13">
        <f>IF($E3518="","",IF(COUNTIF($E$2:$E3518,$E3518)=1,1,0))</f>
        <v/>
      </c>
      <c r="Z3518" s="13">
        <f>IF($E3518="","",IF(COUNTIF($E$2:$E$5001,$E3518)&gt;1,1,0))</f>
        <v/>
      </c>
    </row>
    <row r="3519">
      <c r="Y3519" s="13">
        <f>IF($E3519="","",IF(COUNTIF($E$2:$E3519,$E3519)=1,1,0))</f>
        <v/>
      </c>
      <c r="Z3519" s="13">
        <f>IF($E3519="","",IF(COUNTIF($E$2:$E$5001,$E3519)&gt;1,1,0))</f>
        <v/>
      </c>
    </row>
    <row r="3520">
      <c r="Y3520" s="13">
        <f>IF($E3520="","",IF(COUNTIF($E$2:$E3520,$E3520)=1,1,0))</f>
        <v/>
      </c>
      <c r="Z3520" s="13">
        <f>IF($E3520="","",IF(COUNTIF($E$2:$E$5001,$E3520)&gt;1,1,0))</f>
        <v/>
      </c>
    </row>
    <row r="3521">
      <c r="Y3521" s="13">
        <f>IF($E3521="","",IF(COUNTIF($E$2:$E3521,$E3521)=1,1,0))</f>
        <v/>
      </c>
      <c r="Z3521" s="13">
        <f>IF($E3521="","",IF(COUNTIF($E$2:$E$5001,$E3521)&gt;1,1,0))</f>
        <v/>
      </c>
    </row>
    <row r="3522">
      <c r="Y3522" s="13">
        <f>IF($E3522="","",IF(COUNTIF($E$2:$E3522,$E3522)=1,1,0))</f>
        <v/>
      </c>
      <c r="Z3522" s="13">
        <f>IF($E3522="","",IF(COUNTIF($E$2:$E$5001,$E3522)&gt;1,1,0))</f>
        <v/>
      </c>
    </row>
    <row r="3523">
      <c r="Y3523" s="13">
        <f>IF($E3523="","",IF(COUNTIF($E$2:$E3523,$E3523)=1,1,0))</f>
        <v/>
      </c>
      <c r="Z3523" s="13">
        <f>IF($E3523="","",IF(COUNTIF($E$2:$E$5001,$E3523)&gt;1,1,0))</f>
        <v/>
      </c>
    </row>
    <row r="3524">
      <c r="Y3524" s="13">
        <f>IF($E3524="","",IF(COUNTIF($E$2:$E3524,$E3524)=1,1,0))</f>
        <v/>
      </c>
      <c r="Z3524" s="13">
        <f>IF($E3524="","",IF(COUNTIF($E$2:$E$5001,$E3524)&gt;1,1,0))</f>
        <v/>
      </c>
    </row>
    <row r="3525">
      <c r="Y3525" s="13">
        <f>IF($E3525="","",IF(COUNTIF($E$2:$E3525,$E3525)=1,1,0))</f>
        <v/>
      </c>
      <c r="Z3525" s="13">
        <f>IF($E3525="","",IF(COUNTIF($E$2:$E$5001,$E3525)&gt;1,1,0))</f>
        <v/>
      </c>
    </row>
    <row r="3526">
      <c r="Y3526" s="13">
        <f>IF($E3526="","",IF(COUNTIF($E$2:$E3526,$E3526)=1,1,0))</f>
        <v/>
      </c>
      <c r="Z3526" s="13">
        <f>IF($E3526="","",IF(COUNTIF($E$2:$E$5001,$E3526)&gt;1,1,0))</f>
        <v/>
      </c>
    </row>
    <row r="3527">
      <c r="Y3527" s="13">
        <f>IF($E3527="","",IF(COUNTIF($E$2:$E3527,$E3527)=1,1,0))</f>
        <v/>
      </c>
      <c r="Z3527" s="13">
        <f>IF($E3527="","",IF(COUNTIF($E$2:$E$5001,$E3527)&gt;1,1,0))</f>
        <v/>
      </c>
    </row>
    <row r="3528">
      <c r="Y3528" s="13">
        <f>IF($E3528="","",IF(COUNTIF($E$2:$E3528,$E3528)=1,1,0))</f>
        <v/>
      </c>
      <c r="Z3528" s="13">
        <f>IF($E3528="","",IF(COUNTIF($E$2:$E$5001,$E3528)&gt;1,1,0))</f>
        <v/>
      </c>
    </row>
    <row r="3529">
      <c r="Y3529" s="13">
        <f>IF($E3529="","",IF(COUNTIF($E$2:$E3529,$E3529)=1,1,0))</f>
        <v/>
      </c>
      <c r="Z3529" s="13">
        <f>IF($E3529="","",IF(COUNTIF($E$2:$E$5001,$E3529)&gt;1,1,0))</f>
        <v/>
      </c>
    </row>
    <row r="3530">
      <c r="Y3530" s="13">
        <f>IF($E3530="","",IF(COUNTIF($E$2:$E3530,$E3530)=1,1,0))</f>
        <v/>
      </c>
      <c r="Z3530" s="13">
        <f>IF($E3530="","",IF(COUNTIF($E$2:$E$5001,$E3530)&gt;1,1,0))</f>
        <v/>
      </c>
    </row>
    <row r="3531">
      <c r="Y3531" s="13">
        <f>IF($E3531="","",IF(COUNTIF($E$2:$E3531,$E3531)=1,1,0))</f>
        <v/>
      </c>
      <c r="Z3531" s="13">
        <f>IF($E3531="","",IF(COUNTIF($E$2:$E$5001,$E3531)&gt;1,1,0))</f>
        <v/>
      </c>
    </row>
    <row r="3532">
      <c r="Y3532" s="13">
        <f>IF($E3532="","",IF(COUNTIF($E$2:$E3532,$E3532)=1,1,0))</f>
        <v/>
      </c>
      <c r="Z3532" s="13">
        <f>IF($E3532="","",IF(COUNTIF($E$2:$E$5001,$E3532)&gt;1,1,0))</f>
        <v/>
      </c>
    </row>
    <row r="3533">
      <c r="Y3533" s="13">
        <f>IF($E3533="","",IF(COUNTIF($E$2:$E3533,$E3533)=1,1,0))</f>
        <v/>
      </c>
      <c r="Z3533" s="13">
        <f>IF($E3533="","",IF(COUNTIF($E$2:$E$5001,$E3533)&gt;1,1,0))</f>
        <v/>
      </c>
    </row>
    <row r="3534">
      <c r="Y3534" s="13">
        <f>IF($E3534="","",IF(COUNTIF($E$2:$E3534,$E3534)=1,1,0))</f>
        <v/>
      </c>
      <c r="Z3534" s="13">
        <f>IF($E3534="","",IF(COUNTIF($E$2:$E$5001,$E3534)&gt;1,1,0))</f>
        <v/>
      </c>
    </row>
    <row r="3535">
      <c r="Y3535" s="13">
        <f>IF($E3535="","",IF(COUNTIF($E$2:$E3535,$E3535)=1,1,0))</f>
        <v/>
      </c>
      <c r="Z3535" s="13">
        <f>IF($E3535="","",IF(COUNTIF($E$2:$E$5001,$E3535)&gt;1,1,0))</f>
        <v/>
      </c>
    </row>
    <row r="3536">
      <c r="Y3536" s="13">
        <f>IF($E3536="","",IF(COUNTIF($E$2:$E3536,$E3536)=1,1,0))</f>
        <v/>
      </c>
      <c r="Z3536" s="13">
        <f>IF($E3536="","",IF(COUNTIF($E$2:$E$5001,$E3536)&gt;1,1,0))</f>
        <v/>
      </c>
    </row>
    <row r="3537">
      <c r="Y3537" s="13">
        <f>IF($E3537="","",IF(COUNTIF($E$2:$E3537,$E3537)=1,1,0))</f>
        <v/>
      </c>
      <c r="Z3537" s="13">
        <f>IF($E3537="","",IF(COUNTIF($E$2:$E$5001,$E3537)&gt;1,1,0))</f>
        <v/>
      </c>
    </row>
    <row r="3538">
      <c r="Y3538" s="13">
        <f>IF($E3538="","",IF(COUNTIF($E$2:$E3538,$E3538)=1,1,0))</f>
        <v/>
      </c>
      <c r="Z3538" s="13">
        <f>IF($E3538="","",IF(COUNTIF($E$2:$E$5001,$E3538)&gt;1,1,0))</f>
        <v/>
      </c>
    </row>
    <row r="3539">
      <c r="Y3539" s="13">
        <f>IF($E3539="","",IF(COUNTIF($E$2:$E3539,$E3539)=1,1,0))</f>
        <v/>
      </c>
      <c r="Z3539" s="13">
        <f>IF($E3539="","",IF(COUNTIF($E$2:$E$5001,$E3539)&gt;1,1,0))</f>
        <v/>
      </c>
    </row>
    <row r="3540">
      <c r="Y3540" s="13">
        <f>IF($E3540="","",IF(COUNTIF($E$2:$E3540,$E3540)=1,1,0))</f>
        <v/>
      </c>
      <c r="Z3540" s="13">
        <f>IF($E3540="","",IF(COUNTIF($E$2:$E$5001,$E3540)&gt;1,1,0))</f>
        <v/>
      </c>
    </row>
    <row r="3541">
      <c r="Y3541" s="13">
        <f>IF($E3541="","",IF(COUNTIF($E$2:$E3541,$E3541)=1,1,0))</f>
        <v/>
      </c>
      <c r="Z3541" s="13">
        <f>IF($E3541="","",IF(COUNTIF($E$2:$E$5001,$E3541)&gt;1,1,0))</f>
        <v/>
      </c>
    </row>
    <row r="3542">
      <c r="Y3542" s="13">
        <f>IF($E3542="","",IF(COUNTIF($E$2:$E3542,$E3542)=1,1,0))</f>
        <v/>
      </c>
      <c r="Z3542" s="13">
        <f>IF($E3542="","",IF(COUNTIF($E$2:$E$5001,$E3542)&gt;1,1,0))</f>
        <v/>
      </c>
    </row>
    <row r="3543">
      <c r="Y3543" s="13">
        <f>IF($E3543="","",IF(COUNTIF($E$2:$E3543,$E3543)=1,1,0))</f>
        <v/>
      </c>
      <c r="Z3543" s="13">
        <f>IF($E3543="","",IF(COUNTIF($E$2:$E$5001,$E3543)&gt;1,1,0))</f>
        <v/>
      </c>
    </row>
    <row r="3544">
      <c r="Y3544" s="13">
        <f>IF($E3544="","",IF(COUNTIF($E$2:$E3544,$E3544)=1,1,0))</f>
        <v/>
      </c>
      <c r="Z3544" s="13">
        <f>IF($E3544="","",IF(COUNTIF($E$2:$E$5001,$E3544)&gt;1,1,0))</f>
        <v/>
      </c>
    </row>
    <row r="3545">
      <c r="Y3545" s="13">
        <f>IF($E3545="","",IF(COUNTIF($E$2:$E3545,$E3545)=1,1,0))</f>
        <v/>
      </c>
      <c r="Z3545" s="13">
        <f>IF($E3545="","",IF(COUNTIF($E$2:$E$5001,$E3545)&gt;1,1,0))</f>
        <v/>
      </c>
    </row>
    <row r="3546">
      <c r="Y3546" s="13">
        <f>IF($E3546="","",IF(COUNTIF($E$2:$E3546,$E3546)=1,1,0))</f>
        <v/>
      </c>
      <c r="Z3546" s="13">
        <f>IF($E3546="","",IF(COUNTIF($E$2:$E$5001,$E3546)&gt;1,1,0))</f>
        <v/>
      </c>
    </row>
    <row r="3547">
      <c r="Y3547" s="13">
        <f>IF($E3547="","",IF(COUNTIF($E$2:$E3547,$E3547)=1,1,0))</f>
        <v/>
      </c>
      <c r="Z3547" s="13">
        <f>IF($E3547="","",IF(COUNTIF($E$2:$E$5001,$E3547)&gt;1,1,0))</f>
        <v/>
      </c>
    </row>
    <row r="3548">
      <c r="Y3548" s="13">
        <f>IF($E3548="","",IF(COUNTIF($E$2:$E3548,$E3548)=1,1,0))</f>
        <v/>
      </c>
      <c r="Z3548" s="13">
        <f>IF($E3548="","",IF(COUNTIF($E$2:$E$5001,$E3548)&gt;1,1,0))</f>
        <v/>
      </c>
    </row>
    <row r="3549">
      <c r="Y3549" s="13">
        <f>IF($E3549="","",IF(COUNTIF($E$2:$E3549,$E3549)=1,1,0))</f>
        <v/>
      </c>
      <c r="Z3549" s="13">
        <f>IF($E3549="","",IF(COUNTIF($E$2:$E$5001,$E3549)&gt;1,1,0))</f>
        <v/>
      </c>
    </row>
    <row r="3550">
      <c r="Y3550" s="13">
        <f>IF($E3550="","",IF(COUNTIF($E$2:$E3550,$E3550)=1,1,0))</f>
        <v/>
      </c>
      <c r="Z3550" s="13">
        <f>IF($E3550="","",IF(COUNTIF($E$2:$E$5001,$E3550)&gt;1,1,0))</f>
        <v/>
      </c>
    </row>
    <row r="3551">
      <c r="Y3551" s="13">
        <f>IF($E3551="","",IF(COUNTIF($E$2:$E3551,$E3551)=1,1,0))</f>
        <v/>
      </c>
      <c r="Z3551" s="13">
        <f>IF($E3551="","",IF(COUNTIF($E$2:$E$5001,$E3551)&gt;1,1,0))</f>
        <v/>
      </c>
    </row>
    <row r="3552">
      <c r="Y3552" s="13">
        <f>IF($E3552="","",IF(COUNTIF($E$2:$E3552,$E3552)=1,1,0))</f>
        <v/>
      </c>
      <c r="Z3552" s="13">
        <f>IF($E3552="","",IF(COUNTIF($E$2:$E$5001,$E3552)&gt;1,1,0))</f>
        <v/>
      </c>
    </row>
    <row r="3553">
      <c r="Y3553" s="13">
        <f>IF($E3553="","",IF(COUNTIF($E$2:$E3553,$E3553)=1,1,0))</f>
        <v/>
      </c>
      <c r="Z3553" s="13">
        <f>IF($E3553="","",IF(COUNTIF($E$2:$E$5001,$E3553)&gt;1,1,0))</f>
        <v/>
      </c>
    </row>
    <row r="3554">
      <c r="Y3554" s="13">
        <f>IF($E3554="","",IF(COUNTIF($E$2:$E3554,$E3554)=1,1,0))</f>
        <v/>
      </c>
      <c r="Z3554" s="13">
        <f>IF($E3554="","",IF(COUNTIF($E$2:$E$5001,$E3554)&gt;1,1,0))</f>
        <v/>
      </c>
    </row>
    <row r="3555">
      <c r="Y3555" s="13">
        <f>IF($E3555="","",IF(COUNTIF($E$2:$E3555,$E3555)=1,1,0))</f>
        <v/>
      </c>
      <c r="Z3555" s="13">
        <f>IF($E3555="","",IF(COUNTIF($E$2:$E$5001,$E3555)&gt;1,1,0))</f>
        <v/>
      </c>
    </row>
    <row r="3556">
      <c r="Y3556" s="13">
        <f>IF($E3556="","",IF(COUNTIF($E$2:$E3556,$E3556)=1,1,0))</f>
        <v/>
      </c>
      <c r="Z3556" s="13">
        <f>IF($E3556="","",IF(COUNTIF($E$2:$E$5001,$E3556)&gt;1,1,0))</f>
        <v/>
      </c>
    </row>
    <row r="3557">
      <c r="Y3557" s="13">
        <f>IF($E3557="","",IF(COUNTIF($E$2:$E3557,$E3557)=1,1,0))</f>
        <v/>
      </c>
      <c r="Z3557" s="13">
        <f>IF($E3557="","",IF(COUNTIF($E$2:$E$5001,$E3557)&gt;1,1,0))</f>
        <v/>
      </c>
    </row>
    <row r="3558">
      <c r="Y3558" s="13">
        <f>IF($E3558="","",IF(COUNTIF($E$2:$E3558,$E3558)=1,1,0))</f>
        <v/>
      </c>
      <c r="Z3558" s="13">
        <f>IF($E3558="","",IF(COUNTIF($E$2:$E$5001,$E3558)&gt;1,1,0))</f>
        <v/>
      </c>
    </row>
    <row r="3559">
      <c r="Y3559" s="13">
        <f>IF($E3559="","",IF(COUNTIF($E$2:$E3559,$E3559)=1,1,0))</f>
        <v/>
      </c>
      <c r="Z3559" s="13">
        <f>IF($E3559="","",IF(COUNTIF($E$2:$E$5001,$E3559)&gt;1,1,0))</f>
        <v/>
      </c>
    </row>
    <row r="3560">
      <c r="Y3560" s="13">
        <f>IF($E3560="","",IF(COUNTIF($E$2:$E3560,$E3560)=1,1,0))</f>
        <v/>
      </c>
      <c r="Z3560" s="13">
        <f>IF($E3560="","",IF(COUNTIF($E$2:$E$5001,$E3560)&gt;1,1,0))</f>
        <v/>
      </c>
    </row>
    <row r="3561">
      <c r="Y3561" s="13">
        <f>IF($E3561="","",IF(COUNTIF($E$2:$E3561,$E3561)=1,1,0))</f>
        <v/>
      </c>
      <c r="Z3561" s="13">
        <f>IF($E3561="","",IF(COUNTIF($E$2:$E$5001,$E3561)&gt;1,1,0))</f>
        <v/>
      </c>
    </row>
    <row r="3562">
      <c r="Y3562" s="13">
        <f>IF($E3562="","",IF(COUNTIF($E$2:$E3562,$E3562)=1,1,0))</f>
        <v/>
      </c>
      <c r="Z3562" s="13">
        <f>IF($E3562="","",IF(COUNTIF($E$2:$E$5001,$E3562)&gt;1,1,0))</f>
        <v/>
      </c>
    </row>
    <row r="3563">
      <c r="Y3563" s="13">
        <f>IF($E3563="","",IF(COUNTIF($E$2:$E3563,$E3563)=1,1,0))</f>
        <v/>
      </c>
      <c r="Z3563" s="13">
        <f>IF($E3563="","",IF(COUNTIF($E$2:$E$5001,$E3563)&gt;1,1,0))</f>
        <v/>
      </c>
    </row>
    <row r="3564">
      <c r="Y3564" s="13">
        <f>IF($E3564="","",IF(COUNTIF($E$2:$E3564,$E3564)=1,1,0))</f>
        <v/>
      </c>
      <c r="Z3564" s="13">
        <f>IF($E3564="","",IF(COUNTIF($E$2:$E$5001,$E3564)&gt;1,1,0))</f>
        <v/>
      </c>
    </row>
    <row r="3565">
      <c r="Y3565" s="13">
        <f>IF($E3565="","",IF(COUNTIF($E$2:$E3565,$E3565)=1,1,0))</f>
        <v/>
      </c>
      <c r="Z3565" s="13">
        <f>IF($E3565="","",IF(COUNTIF($E$2:$E$5001,$E3565)&gt;1,1,0))</f>
        <v/>
      </c>
    </row>
    <row r="3566">
      <c r="Y3566" s="13">
        <f>IF($E3566="","",IF(COUNTIF($E$2:$E3566,$E3566)=1,1,0))</f>
        <v/>
      </c>
      <c r="Z3566" s="13">
        <f>IF($E3566="","",IF(COUNTIF($E$2:$E$5001,$E3566)&gt;1,1,0))</f>
        <v/>
      </c>
    </row>
    <row r="3567">
      <c r="Y3567" s="13">
        <f>IF($E3567="","",IF(COUNTIF($E$2:$E3567,$E3567)=1,1,0))</f>
        <v/>
      </c>
      <c r="Z3567" s="13">
        <f>IF($E3567="","",IF(COUNTIF($E$2:$E$5001,$E3567)&gt;1,1,0))</f>
        <v/>
      </c>
    </row>
    <row r="3568">
      <c r="Y3568" s="13">
        <f>IF($E3568="","",IF(COUNTIF($E$2:$E3568,$E3568)=1,1,0))</f>
        <v/>
      </c>
      <c r="Z3568" s="13">
        <f>IF($E3568="","",IF(COUNTIF($E$2:$E$5001,$E3568)&gt;1,1,0))</f>
        <v/>
      </c>
    </row>
    <row r="3569">
      <c r="Y3569" s="13">
        <f>IF($E3569="","",IF(COUNTIF($E$2:$E3569,$E3569)=1,1,0))</f>
        <v/>
      </c>
      <c r="Z3569" s="13">
        <f>IF($E3569="","",IF(COUNTIF($E$2:$E$5001,$E3569)&gt;1,1,0))</f>
        <v/>
      </c>
    </row>
    <row r="3570">
      <c r="Y3570" s="13">
        <f>IF($E3570="","",IF(COUNTIF($E$2:$E3570,$E3570)=1,1,0))</f>
        <v/>
      </c>
      <c r="Z3570" s="13">
        <f>IF($E3570="","",IF(COUNTIF($E$2:$E$5001,$E3570)&gt;1,1,0))</f>
        <v/>
      </c>
    </row>
    <row r="3571">
      <c r="Y3571" s="13">
        <f>IF($E3571="","",IF(COUNTIF($E$2:$E3571,$E3571)=1,1,0))</f>
        <v/>
      </c>
      <c r="Z3571" s="13">
        <f>IF($E3571="","",IF(COUNTIF($E$2:$E$5001,$E3571)&gt;1,1,0))</f>
        <v/>
      </c>
    </row>
    <row r="3572">
      <c r="Y3572" s="13">
        <f>IF($E3572="","",IF(COUNTIF($E$2:$E3572,$E3572)=1,1,0))</f>
        <v/>
      </c>
      <c r="Z3572" s="13">
        <f>IF($E3572="","",IF(COUNTIF($E$2:$E$5001,$E3572)&gt;1,1,0))</f>
        <v/>
      </c>
    </row>
    <row r="3573">
      <c r="Y3573" s="13">
        <f>IF($E3573="","",IF(COUNTIF($E$2:$E3573,$E3573)=1,1,0))</f>
        <v/>
      </c>
      <c r="Z3573" s="13">
        <f>IF($E3573="","",IF(COUNTIF($E$2:$E$5001,$E3573)&gt;1,1,0))</f>
        <v/>
      </c>
    </row>
    <row r="3574">
      <c r="Y3574" s="13">
        <f>IF($E3574="","",IF(COUNTIF($E$2:$E3574,$E3574)=1,1,0))</f>
        <v/>
      </c>
      <c r="Z3574" s="13">
        <f>IF($E3574="","",IF(COUNTIF($E$2:$E$5001,$E3574)&gt;1,1,0))</f>
        <v/>
      </c>
    </row>
    <row r="3575">
      <c r="Y3575" s="13">
        <f>IF($E3575="","",IF(COUNTIF($E$2:$E3575,$E3575)=1,1,0))</f>
        <v/>
      </c>
      <c r="Z3575" s="13">
        <f>IF($E3575="","",IF(COUNTIF($E$2:$E$5001,$E3575)&gt;1,1,0))</f>
        <v/>
      </c>
    </row>
    <row r="3576">
      <c r="Y3576" s="13">
        <f>IF($E3576="","",IF(COUNTIF($E$2:$E3576,$E3576)=1,1,0))</f>
        <v/>
      </c>
      <c r="Z3576" s="13">
        <f>IF($E3576="","",IF(COUNTIF($E$2:$E$5001,$E3576)&gt;1,1,0))</f>
        <v/>
      </c>
    </row>
    <row r="3577">
      <c r="Y3577" s="13">
        <f>IF($E3577="","",IF(COUNTIF($E$2:$E3577,$E3577)=1,1,0))</f>
        <v/>
      </c>
      <c r="Z3577" s="13">
        <f>IF($E3577="","",IF(COUNTIF($E$2:$E$5001,$E3577)&gt;1,1,0))</f>
        <v/>
      </c>
    </row>
    <row r="3578">
      <c r="Y3578" s="13">
        <f>IF($E3578="","",IF(COUNTIF($E$2:$E3578,$E3578)=1,1,0))</f>
        <v/>
      </c>
      <c r="Z3578" s="13">
        <f>IF($E3578="","",IF(COUNTIF($E$2:$E$5001,$E3578)&gt;1,1,0))</f>
        <v/>
      </c>
    </row>
    <row r="3579">
      <c r="Y3579" s="13">
        <f>IF($E3579="","",IF(COUNTIF($E$2:$E3579,$E3579)=1,1,0))</f>
        <v/>
      </c>
      <c r="Z3579" s="13">
        <f>IF($E3579="","",IF(COUNTIF($E$2:$E$5001,$E3579)&gt;1,1,0))</f>
        <v/>
      </c>
    </row>
    <row r="3580">
      <c r="Y3580" s="13">
        <f>IF($E3580="","",IF(COUNTIF($E$2:$E3580,$E3580)=1,1,0))</f>
        <v/>
      </c>
      <c r="Z3580" s="13">
        <f>IF($E3580="","",IF(COUNTIF($E$2:$E$5001,$E3580)&gt;1,1,0))</f>
        <v/>
      </c>
    </row>
    <row r="3581">
      <c r="Y3581" s="13">
        <f>IF($E3581="","",IF(COUNTIF($E$2:$E3581,$E3581)=1,1,0))</f>
        <v/>
      </c>
      <c r="Z3581" s="13">
        <f>IF($E3581="","",IF(COUNTIF($E$2:$E$5001,$E3581)&gt;1,1,0))</f>
        <v/>
      </c>
    </row>
    <row r="3582">
      <c r="Y3582" s="13">
        <f>IF($E3582="","",IF(COUNTIF($E$2:$E3582,$E3582)=1,1,0))</f>
        <v/>
      </c>
      <c r="Z3582" s="13">
        <f>IF($E3582="","",IF(COUNTIF($E$2:$E$5001,$E3582)&gt;1,1,0))</f>
        <v/>
      </c>
    </row>
    <row r="3583">
      <c r="Y3583" s="13">
        <f>IF($E3583="","",IF(COUNTIF($E$2:$E3583,$E3583)=1,1,0))</f>
        <v/>
      </c>
      <c r="Z3583" s="13">
        <f>IF($E3583="","",IF(COUNTIF($E$2:$E$5001,$E3583)&gt;1,1,0))</f>
        <v/>
      </c>
    </row>
    <row r="3584">
      <c r="Y3584" s="13">
        <f>IF($E3584="","",IF(COUNTIF($E$2:$E3584,$E3584)=1,1,0))</f>
        <v/>
      </c>
      <c r="Z3584" s="13">
        <f>IF($E3584="","",IF(COUNTIF($E$2:$E$5001,$E3584)&gt;1,1,0))</f>
        <v/>
      </c>
    </row>
    <row r="3585">
      <c r="Y3585" s="13">
        <f>IF($E3585="","",IF(COUNTIF($E$2:$E3585,$E3585)=1,1,0))</f>
        <v/>
      </c>
      <c r="Z3585" s="13">
        <f>IF($E3585="","",IF(COUNTIF($E$2:$E$5001,$E3585)&gt;1,1,0))</f>
        <v/>
      </c>
    </row>
    <row r="3586">
      <c r="Y3586" s="13">
        <f>IF($E3586="","",IF(COUNTIF($E$2:$E3586,$E3586)=1,1,0))</f>
        <v/>
      </c>
      <c r="Z3586" s="13">
        <f>IF($E3586="","",IF(COUNTIF($E$2:$E$5001,$E3586)&gt;1,1,0))</f>
        <v/>
      </c>
    </row>
    <row r="3587">
      <c r="Y3587" s="13">
        <f>IF($E3587="","",IF(COUNTIF($E$2:$E3587,$E3587)=1,1,0))</f>
        <v/>
      </c>
      <c r="Z3587" s="13">
        <f>IF($E3587="","",IF(COUNTIF($E$2:$E$5001,$E3587)&gt;1,1,0))</f>
        <v/>
      </c>
    </row>
    <row r="3588">
      <c r="Y3588" s="13">
        <f>IF($E3588="","",IF(COUNTIF($E$2:$E3588,$E3588)=1,1,0))</f>
        <v/>
      </c>
      <c r="Z3588" s="13">
        <f>IF($E3588="","",IF(COUNTIF($E$2:$E$5001,$E3588)&gt;1,1,0))</f>
        <v/>
      </c>
    </row>
    <row r="3589">
      <c r="Y3589" s="13">
        <f>IF($E3589="","",IF(COUNTIF($E$2:$E3589,$E3589)=1,1,0))</f>
        <v/>
      </c>
      <c r="Z3589" s="13">
        <f>IF($E3589="","",IF(COUNTIF($E$2:$E$5001,$E3589)&gt;1,1,0))</f>
        <v/>
      </c>
    </row>
    <row r="3590">
      <c r="Y3590" s="13">
        <f>IF($E3590="","",IF(COUNTIF($E$2:$E3590,$E3590)=1,1,0))</f>
        <v/>
      </c>
      <c r="Z3590" s="13">
        <f>IF($E3590="","",IF(COUNTIF($E$2:$E$5001,$E3590)&gt;1,1,0))</f>
        <v/>
      </c>
    </row>
    <row r="3591">
      <c r="Y3591" s="13">
        <f>IF($E3591="","",IF(COUNTIF($E$2:$E3591,$E3591)=1,1,0))</f>
        <v/>
      </c>
      <c r="Z3591" s="13">
        <f>IF($E3591="","",IF(COUNTIF($E$2:$E$5001,$E3591)&gt;1,1,0))</f>
        <v/>
      </c>
    </row>
    <row r="3592">
      <c r="Y3592" s="13">
        <f>IF($E3592="","",IF(COUNTIF($E$2:$E3592,$E3592)=1,1,0))</f>
        <v/>
      </c>
      <c r="Z3592" s="13">
        <f>IF($E3592="","",IF(COUNTIF($E$2:$E$5001,$E3592)&gt;1,1,0))</f>
        <v/>
      </c>
    </row>
    <row r="3593">
      <c r="Y3593" s="13">
        <f>IF($E3593="","",IF(COUNTIF($E$2:$E3593,$E3593)=1,1,0))</f>
        <v/>
      </c>
      <c r="Z3593" s="13">
        <f>IF($E3593="","",IF(COUNTIF($E$2:$E$5001,$E3593)&gt;1,1,0))</f>
        <v/>
      </c>
    </row>
    <row r="3594">
      <c r="Y3594" s="13">
        <f>IF($E3594="","",IF(COUNTIF($E$2:$E3594,$E3594)=1,1,0))</f>
        <v/>
      </c>
      <c r="Z3594" s="13">
        <f>IF($E3594="","",IF(COUNTIF($E$2:$E$5001,$E3594)&gt;1,1,0))</f>
        <v/>
      </c>
    </row>
    <row r="3595">
      <c r="Y3595" s="13">
        <f>IF($E3595="","",IF(COUNTIF($E$2:$E3595,$E3595)=1,1,0))</f>
        <v/>
      </c>
      <c r="Z3595" s="13">
        <f>IF($E3595="","",IF(COUNTIF($E$2:$E$5001,$E3595)&gt;1,1,0))</f>
        <v/>
      </c>
    </row>
    <row r="3596">
      <c r="Y3596" s="13">
        <f>IF($E3596="","",IF(COUNTIF($E$2:$E3596,$E3596)=1,1,0))</f>
        <v/>
      </c>
      <c r="Z3596" s="13">
        <f>IF($E3596="","",IF(COUNTIF($E$2:$E$5001,$E3596)&gt;1,1,0))</f>
        <v/>
      </c>
    </row>
    <row r="3597">
      <c r="Y3597" s="13">
        <f>IF($E3597="","",IF(COUNTIF($E$2:$E3597,$E3597)=1,1,0))</f>
        <v/>
      </c>
      <c r="Z3597" s="13">
        <f>IF($E3597="","",IF(COUNTIF($E$2:$E$5001,$E3597)&gt;1,1,0))</f>
        <v/>
      </c>
    </row>
    <row r="3598">
      <c r="Y3598" s="13">
        <f>IF($E3598="","",IF(COUNTIF($E$2:$E3598,$E3598)=1,1,0))</f>
        <v/>
      </c>
      <c r="Z3598" s="13">
        <f>IF($E3598="","",IF(COUNTIF($E$2:$E$5001,$E3598)&gt;1,1,0))</f>
        <v/>
      </c>
    </row>
    <row r="3599">
      <c r="Y3599" s="13">
        <f>IF($E3599="","",IF(COUNTIF($E$2:$E3599,$E3599)=1,1,0))</f>
        <v/>
      </c>
      <c r="Z3599" s="13">
        <f>IF($E3599="","",IF(COUNTIF($E$2:$E$5001,$E3599)&gt;1,1,0))</f>
        <v/>
      </c>
    </row>
    <row r="3600">
      <c r="Y3600" s="13">
        <f>IF($E3600="","",IF(COUNTIF($E$2:$E3600,$E3600)=1,1,0))</f>
        <v/>
      </c>
      <c r="Z3600" s="13">
        <f>IF($E3600="","",IF(COUNTIF($E$2:$E$5001,$E3600)&gt;1,1,0))</f>
        <v/>
      </c>
    </row>
    <row r="3601">
      <c r="Y3601" s="13">
        <f>IF($E3601="","",IF(COUNTIF($E$2:$E3601,$E3601)=1,1,0))</f>
        <v/>
      </c>
      <c r="Z3601" s="13">
        <f>IF($E3601="","",IF(COUNTIF($E$2:$E$5001,$E3601)&gt;1,1,0))</f>
        <v/>
      </c>
    </row>
    <row r="3602">
      <c r="Y3602" s="13">
        <f>IF($E3602="","",IF(COUNTIF($E$2:$E3602,$E3602)=1,1,0))</f>
        <v/>
      </c>
      <c r="Z3602" s="13">
        <f>IF($E3602="","",IF(COUNTIF($E$2:$E$5001,$E3602)&gt;1,1,0))</f>
        <v/>
      </c>
    </row>
    <row r="3603">
      <c r="Y3603" s="13">
        <f>IF($E3603="","",IF(COUNTIF($E$2:$E3603,$E3603)=1,1,0))</f>
        <v/>
      </c>
      <c r="Z3603" s="13">
        <f>IF($E3603="","",IF(COUNTIF($E$2:$E$5001,$E3603)&gt;1,1,0))</f>
        <v/>
      </c>
    </row>
    <row r="3604">
      <c r="Y3604" s="13">
        <f>IF($E3604="","",IF(COUNTIF($E$2:$E3604,$E3604)=1,1,0))</f>
        <v/>
      </c>
      <c r="Z3604" s="13">
        <f>IF($E3604="","",IF(COUNTIF($E$2:$E$5001,$E3604)&gt;1,1,0))</f>
        <v/>
      </c>
    </row>
    <row r="3605">
      <c r="Y3605" s="13">
        <f>IF($E3605="","",IF(COUNTIF($E$2:$E3605,$E3605)=1,1,0))</f>
        <v/>
      </c>
      <c r="Z3605" s="13">
        <f>IF($E3605="","",IF(COUNTIF($E$2:$E$5001,$E3605)&gt;1,1,0))</f>
        <v/>
      </c>
    </row>
    <row r="3606">
      <c r="Y3606" s="13">
        <f>IF($E3606="","",IF(COUNTIF($E$2:$E3606,$E3606)=1,1,0))</f>
        <v/>
      </c>
      <c r="Z3606" s="13">
        <f>IF($E3606="","",IF(COUNTIF($E$2:$E$5001,$E3606)&gt;1,1,0))</f>
        <v/>
      </c>
    </row>
    <row r="3607">
      <c r="Y3607" s="13">
        <f>IF($E3607="","",IF(COUNTIF($E$2:$E3607,$E3607)=1,1,0))</f>
        <v/>
      </c>
      <c r="Z3607" s="13">
        <f>IF($E3607="","",IF(COUNTIF($E$2:$E$5001,$E3607)&gt;1,1,0))</f>
        <v/>
      </c>
    </row>
    <row r="3608">
      <c r="Y3608" s="13">
        <f>IF($E3608="","",IF(COUNTIF($E$2:$E3608,$E3608)=1,1,0))</f>
        <v/>
      </c>
      <c r="Z3608" s="13">
        <f>IF($E3608="","",IF(COUNTIF($E$2:$E$5001,$E3608)&gt;1,1,0))</f>
        <v/>
      </c>
    </row>
    <row r="3609">
      <c r="Y3609" s="13">
        <f>IF($E3609="","",IF(COUNTIF($E$2:$E3609,$E3609)=1,1,0))</f>
        <v/>
      </c>
      <c r="Z3609" s="13">
        <f>IF($E3609="","",IF(COUNTIF($E$2:$E$5001,$E3609)&gt;1,1,0))</f>
        <v/>
      </c>
    </row>
    <row r="3610">
      <c r="Y3610" s="13">
        <f>IF($E3610="","",IF(COUNTIF($E$2:$E3610,$E3610)=1,1,0))</f>
        <v/>
      </c>
      <c r="Z3610" s="13">
        <f>IF($E3610="","",IF(COUNTIF($E$2:$E$5001,$E3610)&gt;1,1,0))</f>
        <v/>
      </c>
    </row>
    <row r="3611">
      <c r="Y3611" s="13">
        <f>IF($E3611="","",IF(COUNTIF($E$2:$E3611,$E3611)=1,1,0))</f>
        <v/>
      </c>
      <c r="Z3611" s="13">
        <f>IF($E3611="","",IF(COUNTIF($E$2:$E$5001,$E3611)&gt;1,1,0))</f>
        <v/>
      </c>
    </row>
    <row r="3612">
      <c r="Y3612" s="13">
        <f>IF($E3612="","",IF(COUNTIF($E$2:$E3612,$E3612)=1,1,0))</f>
        <v/>
      </c>
      <c r="Z3612" s="13">
        <f>IF($E3612="","",IF(COUNTIF($E$2:$E$5001,$E3612)&gt;1,1,0))</f>
        <v/>
      </c>
    </row>
    <row r="3613">
      <c r="Y3613" s="13">
        <f>IF($E3613="","",IF(COUNTIF($E$2:$E3613,$E3613)=1,1,0))</f>
        <v/>
      </c>
      <c r="Z3613" s="13">
        <f>IF($E3613="","",IF(COUNTIF($E$2:$E$5001,$E3613)&gt;1,1,0))</f>
        <v/>
      </c>
    </row>
    <row r="3614">
      <c r="Y3614" s="13">
        <f>IF($E3614="","",IF(COUNTIF($E$2:$E3614,$E3614)=1,1,0))</f>
        <v/>
      </c>
      <c r="Z3614" s="13">
        <f>IF($E3614="","",IF(COUNTIF($E$2:$E$5001,$E3614)&gt;1,1,0))</f>
        <v/>
      </c>
    </row>
    <row r="3615">
      <c r="Y3615" s="13">
        <f>IF($E3615="","",IF(COUNTIF($E$2:$E3615,$E3615)=1,1,0))</f>
        <v/>
      </c>
      <c r="Z3615" s="13">
        <f>IF($E3615="","",IF(COUNTIF($E$2:$E$5001,$E3615)&gt;1,1,0))</f>
        <v/>
      </c>
    </row>
    <row r="3616">
      <c r="Y3616" s="13">
        <f>IF($E3616="","",IF(COUNTIF($E$2:$E3616,$E3616)=1,1,0))</f>
        <v/>
      </c>
      <c r="Z3616" s="13">
        <f>IF($E3616="","",IF(COUNTIF($E$2:$E$5001,$E3616)&gt;1,1,0))</f>
        <v/>
      </c>
    </row>
    <row r="3617">
      <c r="Y3617" s="13">
        <f>IF($E3617="","",IF(COUNTIF($E$2:$E3617,$E3617)=1,1,0))</f>
        <v/>
      </c>
      <c r="Z3617" s="13">
        <f>IF($E3617="","",IF(COUNTIF($E$2:$E$5001,$E3617)&gt;1,1,0))</f>
        <v/>
      </c>
    </row>
    <row r="3618">
      <c r="Y3618" s="13">
        <f>IF($E3618="","",IF(COUNTIF($E$2:$E3618,$E3618)=1,1,0))</f>
        <v/>
      </c>
      <c r="Z3618" s="13">
        <f>IF($E3618="","",IF(COUNTIF($E$2:$E$5001,$E3618)&gt;1,1,0))</f>
        <v/>
      </c>
    </row>
    <row r="3619">
      <c r="Y3619" s="13">
        <f>IF($E3619="","",IF(COUNTIF($E$2:$E3619,$E3619)=1,1,0))</f>
        <v/>
      </c>
      <c r="Z3619" s="13">
        <f>IF($E3619="","",IF(COUNTIF($E$2:$E$5001,$E3619)&gt;1,1,0))</f>
        <v/>
      </c>
    </row>
    <row r="3620">
      <c r="Y3620" s="13">
        <f>IF($E3620="","",IF(COUNTIF($E$2:$E3620,$E3620)=1,1,0))</f>
        <v/>
      </c>
      <c r="Z3620" s="13">
        <f>IF($E3620="","",IF(COUNTIF($E$2:$E$5001,$E3620)&gt;1,1,0))</f>
        <v/>
      </c>
    </row>
    <row r="3621">
      <c r="Y3621" s="13">
        <f>IF($E3621="","",IF(COUNTIF($E$2:$E3621,$E3621)=1,1,0))</f>
        <v/>
      </c>
      <c r="Z3621" s="13">
        <f>IF($E3621="","",IF(COUNTIF($E$2:$E$5001,$E3621)&gt;1,1,0))</f>
        <v/>
      </c>
    </row>
    <row r="3622">
      <c r="Y3622" s="13">
        <f>IF($E3622="","",IF(COUNTIF($E$2:$E3622,$E3622)=1,1,0))</f>
        <v/>
      </c>
      <c r="Z3622" s="13">
        <f>IF($E3622="","",IF(COUNTIF($E$2:$E$5001,$E3622)&gt;1,1,0))</f>
        <v/>
      </c>
    </row>
    <row r="3623">
      <c r="Y3623" s="13">
        <f>IF($E3623="","",IF(COUNTIF($E$2:$E3623,$E3623)=1,1,0))</f>
        <v/>
      </c>
      <c r="Z3623" s="13">
        <f>IF($E3623="","",IF(COUNTIF($E$2:$E$5001,$E3623)&gt;1,1,0))</f>
        <v/>
      </c>
    </row>
    <row r="3624">
      <c r="Y3624" s="13">
        <f>IF($E3624="","",IF(COUNTIF($E$2:$E3624,$E3624)=1,1,0))</f>
        <v/>
      </c>
      <c r="Z3624" s="13">
        <f>IF($E3624="","",IF(COUNTIF($E$2:$E$5001,$E3624)&gt;1,1,0))</f>
        <v/>
      </c>
    </row>
    <row r="3625">
      <c r="Y3625" s="13">
        <f>IF($E3625="","",IF(COUNTIF($E$2:$E3625,$E3625)=1,1,0))</f>
        <v/>
      </c>
      <c r="Z3625" s="13">
        <f>IF($E3625="","",IF(COUNTIF($E$2:$E$5001,$E3625)&gt;1,1,0))</f>
        <v/>
      </c>
    </row>
    <row r="3626">
      <c r="Y3626" s="13">
        <f>IF($E3626="","",IF(COUNTIF($E$2:$E3626,$E3626)=1,1,0))</f>
        <v/>
      </c>
      <c r="Z3626" s="13">
        <f>IF($E3626="","",IF(COUNTIF($E$2:$E$5001,$E3626)&gt;1,1,0))</f>
        <v/>
      </c>
    </row>
    <row r="3627">
      <c r="Y3627" s="13">
        <f>IF($E3627="","",IF(COUNTIF($E$2:$E3627,$E3627)=1,1,0))</f>
        <v/>
      </c>
      <c r="Z3627" s="13">
        <f>IF($E3627="","",IF(COUNTIF($E$2:$E$5001,$E3627)&gt;1,1,0))</f>
        <v/>
      </c>
    </row>
    <row r="3628">
      <c r="Y3628" s="13">
        <f>IF($E3628="","",IF(COUNTIF($E$2:$E3628,$E3628)=1,1,0))</f>
        <v/>
      </c>
      <c r="Z3628" s="13">
        <f>IF($E3628="","",IF(COUNTIF($E$2:$E$5001,$E3628)&gt;1,1,0))</f>
        <v/>
      </c>
    </row>
    <row r="3629">
      <c r="Y3629" s="13">
        <f>IF($E3629="","",IF(COUNTIF($E$2:$E3629,$E3629)=1,1,0))</f>
        <v/>
      </c>
      <c r="Z3629" s="13">
        <f>IF($E3629="","",IF(COUNTIF($E$2:$E$5001,$E3629)&gt;1,1,0))</f>
        <v/>
      </c>
    </row>
    <row r="3630">
      <c r="Y3630" s="13">
        <f>IF($E3630="","",IF(COUNTIF($E$2:$E3630,$E3630)=1,1,0))</f>
        <v/>
      </c>
      <c r="Z3630" s="13">
        <f>IF($E3630="","",IF(COUNTIF($E$2:$E$5001,$E3630)&gt;1,1,0))</f>
        <v/>
      </c>
    </row>
    <row r="3631">
      <c r="Y3631" s="13">
        <f>IF($E3631="","",IF(COUNTIF($E$2:$E3631,$E3631)=1,1,0))</f>
        <v/>
      </c>
      <c r="Z3631" s="13">
        <f>IF($E3631="","",IF(COUNTIF($E$2:$E$5001,$E3631)&gt;1,1,0))</f>
        <v/>
      </c>
    </row>
    <row r="3632">
      <c r="Y3632" s="13">
        <f>IF($E3632="","",IF(COUNTIF($E$2:$E3632,$E3632)=1,1,0))</f>
        <v/>
      </c>
      <c r="Z3632" s="13">
        <f>IF($E3632="","",IF(COUNTIF($E$2:$E$5001,$E3632)&gt;1,1,0))</f>
        <v/>
      </c>
    </row>
    <row r="3633">
      <c r="Y3633" s="13">
        <f>IF($E3633="","",IF(COUNTIF($E$2:$E3633,$E3633)=1,1,0))</f>
        <v/>
      </c>
      <c r="Z3633" s="13">
        <f>IF($E3633="","",IF(COUNTIF($E$2:$E$5001,$E3633)&gt;1,1,0))</f>
        <v/>
      </c>
    </row>
    <row r="3634">
      <c r="Y3634" s="13">
        <f>IF($E3634="","",IF(COUNTIF($E$2:$E3634,$E3634)=1,1,0))</f>
        <v/>
      </c>
      <c r="Z3634" s="13">
        <f>IF($E3634="","",IF(COUNTIF($E$2:$E$5001,$E3634)&gt;1,1,0))</f>
        <v/>
      </c>
    </row>
    <row r="3635">
      <c r="Y3635" s="13">
        <f>IF($E3635="","",IF(COUNTIF($E$2:$E3635,$E3635)=1,1,0))</f>
        <v/>
      </c>
      <c r="Z3635" s="13">
        <f>IF($E3635="","",IF(COUNTIF($E$2:$E$5001,$E3635)&gt;1,1,0))</f>
        <v/>
      </c>
    </row>
    <row r="3636">
      <c r="Y3636" s="13">
        <f>IF($E3636="","",IF(COUNTIF($E$2:$E3636,$E3636)=1,1,0))</f>
        <v/>
      </c>
      <c r="Z3636" s="13">
        <f>IF($E3636="","",IF(COUNTIF($E$2:$E$5001,$E3636)&gt;1,1,0))</f>
        <v/>
      </c>
    </row>
    <row r="3637">
      <c r="Y3637" s="13">
        <f>IF($E3637="","",IF(COUNTIF($E$2:$E3637,$E3637)=1,1,0))</f>
        <v/>
      </c>
      <c r="Z3637" s="13">
        <f>IF($E3637="","",IF(COUNTIF($E$2:$E$5001,$E3637)&gt;1,1,0))</f>
        <v/>
      </c>
    </row>
    <row r="3638">
      <c r="Y3638" s="13">
        <f>IF($E3638="","",IF(COUNTIF($E$2:$E3638,$E3638)=1,1,0))</f>
        <v/>
      </c>
      <c r="Z3638" s="13">
        <f>IF($E3638="","",IF(COUNTIF($E$2:$E$5001,$E3638)&gt;1,1,0))</f>
        <v/>
      </c>
    </row>
    <row r="3639">
      <c r="Y3639" s="13">
        <f>IF($E3639="","",IF(COUNTIF($E$2:$E3639,$E3639)=1,1,0))</f>
        <v/>
      </c>
      <c r="Z3639" s="13">
        <f>IF($E3639="","",IF(COUNTIF($E$2:$E$5001,$E3639)&gt;1,1,0))</f>
        <v/>
      </c>
    </row>
    <row r="3640">
      <c r="Y3640" s="13">
        <f>IF($E3640="","",IF(COUNTIF($E$2:$E3640,$E3640)=1,1,0))</f>
        <v/>
      </c>
      <c r="Z3640" s="13">
        <f>IF($E3640="","",IF(COUNTIF($E$2:$E$5001,$E3640)&gt;1,1,0))</f>
        <v/>
      </c>
    </row>
    <row r="3641">
      <c r="Y3641" s="13">
        <f>IF($E3641="","",IF(COUNTIF($E$2:$E3641,$E3641)=1,1,0))</f>
        <v/>
      </c>
      <c r="Z3641" s="13">
        <f>IF($E3641="","",IF(COUNTIF($E$2:$E$5001,$E3641)&gt;1,1,0))</f>
        <v/>
      </c>
    </row>
    <row r="3642">
      <c r="Y3642" s="13">
        <f>IF($E3642="","",IF(COUNTIF($E$2:$E3642,$E3642)=1,1,0))</f>
        <v/>
      </c>
      <c r="Z3642" s="13">
        <f>IF($E3642="","",IF(COUNTIF($E$2:$E$5001,$E3642)&gt;1,1,0))</f>
        <v/>
      </c>
    </row>
    <row r="3643">
      <c r="Y3643" s="13">
        <f>IF($E3643="","",IF(COUNTIF($E$2:$E3643,$E3643)=1,1,0))</f>
        <v/>
      </c>
      <c r="Z3643" s="13">
        <f>IF($E3643="","",IF(COUNTIF($E$2:$E$5001,$E3643)&gt;1,1,0))</f>
        <v/>
      </c>
    </row>
    <row r="3644">
      <c r="Y3644" s="13">
        <f>IF($E3644="","",IF(COUNTIF($E$2:$E3644,$E3644)=1,1,0))</f>
        <v/>
      </c>
      <c r="Z3644" s="13">
        <f>IF($E3644="","",IF(COUNTIF($E$2:$E$5001,$E3644)&gt;1,1,0))</f>
        <v/>
      </c>
    </row>
    <row r="3645">
      <c r="Y3645" s="13">
        <f>IF($E3645="","",IF(COUNTIF($E$2:$E3645,$E3645)=1,1,0))</f>
        <v/>
      </c>
      <c r="Z3645" s="13">
        <f>IF($E3645="","",IF(COUNTIF($E$2:$E$5001,$E3645)&gt;1,1,0))</f>
        <v/>
      </c>
    </row>
    <row r="3646">
      <c r="Y3646" s="13">
        <f>IF($E3646="","",IF(COUNTIF($E$2:$E3646,$E3646)=1,1,0))</f>
        <v/>
      </c>
      <c r="Z3646" s="13">
        <f>IF($E3646="","",IF(COUNTIF($E$2:$E$5001,$E3646)&gt;1,1,0))</f>
        <v/>
      </c>
    </row>
    <row r="3647">
      <c r="Y3647" s="13">
        <f>IF($E3647="","",IF(COUNTIF($E$2:$E3647,$E3647)=1,1,0))</f>
        <v/>
      </c>
      <c r="Z3647" s="13">
        <f>IF($E3647="","",IF(COUNTIF($E$2:$E$5001,$E3647)&gt;1,1,0))</f>
        <v/>
      </c>
    </row>
    <row r="3648">
      <c r="Y3648" s="13">
        <f>IF($E3648="","",IF(COUNTIF($E$2:$E3648,$E3648)=1,1,0))</f>
        <v/>
      </c>
      <c r="Z3648" s="13">
        <f>IF($E3648="","",IF(COUNTIF($E$2:$E$5001,$E3648)&gt;1,1,0))</f>
        <v/>
      </c>
    </row>
    <row r="3649">
      <c r="Y3649" s="13">
        <f>IF($E3649="","",IF(COUNTIF($E$2:$E3649,$E3649)=1,1,0))</f>
        <v/>
      </c>
      <c r="Z3649" s="13">
        <f>IF($E3649="","",IF(COUNTIF($E$2:$E$5001,$E3649)&gt;1,1,0))</f>
        <v/>
      </c>
    </row>
    <row r="3650">
      <c r="Y3650" s="13">
        <f>IF($E3650="","",IF(COUNTIF($E$2:$E3650,$E3650)=1,1,0))</f>
        <v/>
      </c>
      <c r="Z3650" s="13">
        <f>IF($E3650="","",IF(COUNTIF($E$2:$E$5001,$E3650)&gt;1,1,0))</f>
        <v/>
      </c>
    </row>
    <row r="3651">
      <c r="Y3651" s="13">
        <f>IF($E3651="","",IF(COUNTIF($E$2:$E3651,$E3651)=1,1,0))</f>
        <v/>
      </c>
      <c r="Z3651" s="13">
        <f>IF($E3651="","",IF(COUNTIF($E$2:$E$5001,$E3651)&gt;1,1,0))</f>
        <v/>
      </c>
    </row>
    <row r="3652">
      <c r="Y3652" s="13">
        <f>IF($E3652="","",IF(COUNTIF($E$2:$E3652,$E3652)=1,1,0))</f>
        <v/>
      </c>
      <c r="Z3652" s="13">
        <f>IF($E3652="","",IF(COUNTIF($E$2:$E$5001,$E3652)&gt;1,1,0))</f>
        <v/>
      </c>
    </row>
    <row r="3653">
      <c r="Y3653" s="13">
        <f>IF($E3653="","",IF(COUNTIF($E$2:$E3653,$E3653)=1,1,0))</f>
        <v/>
      </c>
      <c r="Z3653" s="13">
        <f>IF($E3653="","",IF(COUNTIF($E$2:$E$5001,$E3653)&gt;1,1,0))</f>
        <v/>
      </c>
    </row>
    <row r="3654">
      <c r="Y3654" s="13">
        <f>IF($E3654="","",IF(COUNTIF($E$2:$E3654,$E3654)=1,1,0))</f>
        <v/>
      </c>
      <c r="Z3654" s="13">
        <f>IF($E3654="","",IF(COUNTIF($E$2:$E$5001,$E3654)&gt;1,1,0))</f>
        <v/>
      </c>
    </row>
    <row r="3655">
      <c r="Y3655" s="13">
        <f>IF($E3655="","",IF(COUNTIF($E$2:$E3655,$E3655)=1,1,0))</f>
        <v/>
      </c>
      <c r="Z3655" s="13">
        <f>IF($E3655="","",IF(COUNTIF($E$2:$E$5001,$E3655)&gt;1,1,0))</f>
        <v/>
      </c>
    </row>
    <row r="3656">
      <c r="Y3656" s="13">
        <f>IF($E3656="","",IF(COUNTIF($E$2:$E3656,$E3656)=1,1,0))</f>
        <v/>
      </c>
      <c r="Z3656" s="13">
        <f>IF($E3656="","",IF(COUNTIF($E$2:$E$5001,$E3656)&gt;1,1,0))</f>
        <v/>
      </c>
    </row>
    <row r="3657">
      <c r="Y3657" s="13">
        <f>IF($E3657="","",IF(COUNTIF($E$2:$E3657,$E3657)=1,1,0))</f>
        <v/>
      </c>
      <c r="Z3657" s="13">
        <f>IF($E3657="","",IF(COUNTIF($E$2:$E$5001,$E3657)&gt;1,1,0))</f>
        <v/>
      </c>
    </row>
    <row r="3658">
      <c r="Y3658" s="13">
        <f>IF($E3658="","",IF(COUNTIF($E$2:$E3658,$E3658)=1,1,0))</f>
        <v/>
      </c>
      <c r="Z3658" s="13">
        <f>IF($E3658="","",IF(COUNTIF($E$2:$E$5001,$E3658)&gt;1,1,0))</f>
        <v/>
      </c>
    </row>
    <row r="3659">
      <c r="Y3659" s="13">
        <f>IF($E3659="","",IF(COUNTIF($E$2:$E3659,$E3659)=1,1,0))</f>
        <v/>
      </c>
      <c r="Z3659" s="13">
        <f>IF($E3659="","",IF(COUNTIF($E$2:$E$5001,$E3659)&gt;1,1,0))</f>
        <v/>
      </c>
    </row>
    <row r="3660">
      <c r="Y3660" s="13">
        <f>IF($E3660="","",IF(COUNTIF($E$2:$E3660,$E3660)=1,1,0))</f>
        <v/>
      </c>
      <c r="Z3660" s="13">
        <f>IF($E3660="","",IF(COUNTIF($E$2:$E$5001,$E3660)&gt;1,1,0))</f>
        <v/>
      </c>
    </row>
    <row r="3661">
      <c r="Y3661" s="13">
        <f>IF($E3661="","",IF(COUNTIF($E$2:$E3661,$E3661)=1,1,0))</f>
        <v/>
      </c>
      <c r="Z3661" s="13">
        <f>IF($E3661="","",IF(COUNTIF($E$2:$E$5001,$E3661)&gt;1,1,0))</f>
        <v/>
      </c>
    </row>
    <row r="3662">
      <c r="Y3662" s="13">
        <f>IF($E3662="","",IF(COUNTIF($E$2:$E3662,$E3662)=1,1,0))</f>
        <v/>
      </c>
      <c r="Z3662" s="13">
        <f>IF($E3662="","",IF(COUNTIF($E$2:$E$5001,$E3662)&gt;1,1,0))</f>
        <v/>
      </c>
    </row>
    <row r="3663">
      <c r="Y3663" s="13">
        <f>IF($E3663="","",IF(COUNTIF($E$2:$E3663,$E3663)=1,1,0))</f>
        <v/>
      </c>
      <c r="Z3663" s="13">
        <f>IF($E3663="","",IF(COUNTIF($E$2:$E$5001,$E3663)&gt;1,1,0))</f>
        <v/>
      </c>
    </row>
    <row r="3664">
      <c r="Y3664" s="13">
        <f>IF($E3664="","",IF(COUNTIF($E$2:$E3664,$E3664)=1,1,0))</f>
        <v/>
      </c>
      <c r="Z3664" s="13">
        <f>IF($E3664="","",IF(COUNTIF($E$2:$E$5001,$E3664)&gt;1,1,0))</f>
        <v/>
      </c>
    </row>
    <row r="3665">
      <c r="Y3665" s="13">
        <f>IF($E3665="","",IF(COUNTIF($E$2:$E3665,$E3665)=1,1,0))</f>
        <v/>
      </c>
      <c r="Z3665" s="13">
        <f>IF($E3665="","",IF(COUNTIF($E$2:$E$5001,$E3665)&gt;1,1,0))</f>
        <v/>
      </c>
    </row>
    <row r="3666">
      <c r="Y3666" s="13">
        <f>IF($E3666="","",IF(COUNTIF($E$2:$E3666,$E3666)=1,1,0))</f>
        <v/>
      </c>
      <c r="Z3666" s="13">
        <f>IF($E3666="","",IF(COUNTIF($E$2:$E$5001,$E3666)&gt;1,1,0))</f>
        <v/>
      </c>
    </row>
    <row r="3667">
      <c r="Y3667" s="13">
        <f>IF($E3667="","",IF(COUNTIF($E$2:$E3667,$E3667)=1,1,0))</f>
        <v/>
      </c>
      <c r="Z3667" s="13">
        <f>IF($E3667="","",IF(COUNTIF($E$2:$E$5001,$E3667)&gt;1,1,0))</f>
        <v/>
      </c>
    </row>
    <row r="3668">
      <c r="Y3668" s="13">
        <f>IF($E3668="","",IF(COUNTIF($E$2:$E3668,$E3668)=1,1,0))</f>
        <v/>
      </c>
      <c r="Z3668" s="13">
        <f>IF($E3668="","",IF(COUNTIF($E$2:$E$5001,$E3668)&gt;1,1,0))</f>
        <v/>
      </c>
    </row>
    <row r="3669">
      <c r="Y3669" s="13">
        <f>IF($E3669="","",IF(COUNTIF($E$2:$E3669,$E3669)=1,1,0))</f>
        <v/>
      </c>
      <c r="Z3669" s="13">
        <f>IF($E3669="","",IF(COUNTIF($E$2:$E$5001,$E3669)&gt;1,1,0))</f>
        <v/>
      </c>
    </row>
    <row r="3670">
      <c r="Y3670" s="13">
        <f>IF($E3670="","",IF(COUNTIF($E$2:$E3670,$E3670)=1,1,0))</f>
        <v/>
      </c>
      <c r="Z3670" s="13">
        <f>IF($E3670="","",IF(COUNTIF($E$2:$E$5001,$E3670)&gt;1,1,0))</f>
        <v/>
      </c>
    </row>
    <row r="3671">
      <c r="Y3671" s="13">
        <f>IF($E3671="","",IF(COUNTIF($E$2:$E3671,$E3671)=1,1,0))</f>
        <v/>
      </c>
      <c r="Z3671" s="13">
        <f>IF($E3671="","",IF(COUNTIF($E$2:$E$5001,$E3671)&gt;1,1,0))</f>
        <v/>
      </c>
    </row>
    <row r="3672">
      <c r="Y3672" s="13">
        <f>IF($E3672="","",IF(COUNTIF($E$2:$E3672,$E3672)=1,1,0))</f>
        <v/>
      </c>
      <c r="Z3672" s="13">
        <f>IF($E3672="","",IF(COUNTIF($E$2:$E$5001,$E3672)&gt;1,1,0))</f>
        <v/>
      </c>
    </row>
    <row r="3673">
      <c r="Y3673" s="13">
        <f>IF($E3673="","",IF(COUNTIF($E$2:$E3673,$E3673)=1,1,0))</f>
        <v/>
      </c>
      <c r="Z3673" s="13">
        <f>IF($E3673="","",IF(COUNTIF($E$2:$E$5001,$E3673)&gt;1,1,0))</f>
        <v/>
      </c>
    </row>
    <row r="3674">
      <c r="Y3674" s="13">
        <f>IF($E3674="","",IF(COUNTIF($E$2:$E3674,$E3674)=1,1,0))</f>
        <v/>
      </c>
      <c r="Z3674" s="13">
        <f>IF($E3674="","",IF(COUNTIF($E$2:$E$5001,$E3674)&gt;1,1,0))</f>
        <v/>
      </c>
    </row>
    <row r="3675">
      <c r="Y3675" s="13">
        <f>IF($E3675="","",IF(COUNTIF($E$2:$E3675,$E3675)=1,1,0))</f>
        <v/>
      </c>
      <c r="Z3675" s="13">
        <f>IF($E3675="","",IF(COUNTIF($E$2:$E$5001,$E3675)&gt;1,1,0))</f>
        <v/>
      </c>
    </row>
    <row r="3676">
      <c r="Y3676" s="13">
        <f>IF($E3676="","",IF(COUNTIF($E$2:$E3676,$E3676)=1,1,0))</f>
        <v/>
      </c>
      <c r="Z3676" s="13">
        <f>IF($E3676="","",IF(COUNTIF($E$2:$E$5001,$E3676)&gt;1,1,0))</f>
        <v/>
      </c>
    </row>
    <row r="3677">
      <c r="Y3677" s="13">
        <f>IF($E3677="","",IF(COUNTIF($E$2:$E3677,$E3677)=1,1,0))</f>
        <v/>
      </c>
      <c r="Z3677" s="13">
        <f>IF($E3677="","",IF(COUNTIF($E$2:$E$5001,$E3677)&gt;1,1,0))</f>
        <v/>
      </c>
    </row>
    <row r="3678">
      <c r="Y3678" s="13">
        <f>IF($E3678="","",IF(COUNTIF($E$2:$E3678,$E3678)=1,1,0))</f>
        <v/>
      </c>
      <c r="Z3678" s="13">
        <f>IF($E3678="","",IF(COUNTIF($E$2:$E$5001,$E3678)&gt;1,1,0))</f>
        <v/>
      </c>
    </row>
    <row r="3679">
      <c r="Y3679" s="13">
        <f>IF($E3679="","",IF(COUNTIF($E$2:$E3679,$E3679)=1,1,0))</f>
        <v/>
      </c>
      <c r="Z3679" s="13">
        <f>IF($E3679="","",IF(COUNTIF($E$2:$E$5001,$E3679)&gt;1,1,0))</f>
        <v/>
      </c>
    </row>
    <row r="3680">
      <c r="Y3680" s="13">
        <f>IF($E3680="","",IF(COUNTIF($E$2:$E3680,$E3680)=1,1,0))</f>
        <v/>
      </c>
      <c r="Z3680" s="13">
        <f>IF($E3680="","",IF(COUNTIF($E$2:$E$5001,$E3680)&gt;1,1,0))</f>
        <v/>
      </c>
    </row>
    <row r="3681">
      <c r="Y3681" s="13">
        <f>IF($E3681="","",IF(COUNTIF($E$2:$E3681,$E3681)=1,1,0))</f>
        <v/>
      </c>
      <c r="Z3681" s="13">
        <f>IF($E3681="","",IF(COUNTIF($E$2:$E$5001,$E3681)&gt;1,1,0))</f>
        <v/>
      </c>
    </row>
    <row r="3682">
      <c r="Y3682" s="13">
        <f>IF($E3682="","",IF(COUNTIF($E$2:$E3682,$E3682)=1,1,0))</f>
        <v/>
      </c>
      <c r="Z3682" s="13">
        <f>IF($E3682="","",IF(COUNTIF($E$2:$E$5001,$E3682)&gt;1,1,0))</f>
        <v/>
      </c>
    </row>
    <row r="3683">
      <c r="Y3683" s="13">
        <f>IF($E3683="","",IF(COUNTIF($E$2:$E3683,$E3683)=1,1,0))</f>
        <v/>
      </c>
      <c r="Z3683" s="13">
        <f>IF($E3683="","",IF(COUNTIF($E$2:$E$5001,$E3683)&gt;1,1,0))</f>
        <v/>
      </c>
    </row>
    <row r="3684">
      <c r="Y3684" s="13">
        <f>IF($E3684="","",IF(COUNTIF($E$2:$E3684,$E3684)=1,1,0))</f>
        <v/>
      </c>
      <c r="Z3684" s="13">
        <f>IF($E3684="","",IF(COUNTIF($E$2:$E$5001,$E3684)&gt;1,1,0))</f>
        <v/>
      </c>
    </row>
    <row r="3685">
      <c r="Y3685" s="13">
        <f>IF($E3685="","",IF(COUNTIF($E$2:$E3685,$E3685)=1,1,0))</f>
        <v/>
      </c>
      <c r="Z3685" s="13">
        <f>IF($E3685="","",IF(COUNTIF($E$2:$E$5001,$E3685)&gt;1,1,0))</f>
        <v/>
      </c>
    </row>
    <row r="3686">
      <c r="Y3686" s="13">
        <f>IF($E3686="","",IF(COUNTIF($E$2:$E3686,$E3686)=1,1,0))</f>
        <v/>
      </c>
      <c r="Z3686" s="13">
        <f>IF($E3686="","",IF(COUNTIF($E$2:$E$5001,$E3686)&gt;1,1,0))</f>
        <v/>
      </c>
    </row>
    <row r="3687">
      <c r="Y3687" s="13">
        <f>IF($E3687="","",IF(COUNTIF($E$2:$E3687,$E3687)=1,1,0))</f>
        <v/>
      </c>
      <c r="Z3687" s="13">
        <f>IF($E3687="","",IF(COUNTIF($E$2:$E$5001,$E3687)&gt;1,1,0))</f>
        <v/>
      </c>
    </row>
    <row r="3688">
      <c r="Y3688" s="13">
        <f>IF($E3688="","",IF(COUNTIF($E$2:$E3688,$E3688)=1,1,0))</f>
        <v/>
      </c>
      <c r="Z3688" s="13">
        <f>IF($E3688="","",IF(COUNTIF($E$2:$E$5001,$E3688)&gt;1,1,0))</f>
        <v/>
      </c>
    </row>
    <row r="3689">
      <c r="Y3689" s="13">
        <f>IF($E3689="","",IF(COUNTIF($E$2:$E3689,$E3689)=1,1,0))</f>
        <v/>
      </c>
      <c r="Z3689" s="13">
        <f>IF($E3689="","",IF(COUNTIF($E$2:$E$5001,$E3689)&gt;1,1,0))</f>
        <v/>
      </c>
    </row>
    <row r="3690">
      <c r="Y3690" s="13">
        <f>IF($E3690="","",IF(COUNTIF($E$2:$E3690,$E3690)=1,1,0))</f>
        <v/>
      </c>
      <c r="Z3690" s="13">
        <f>IF($E3690="","",IF(COUNTIF($E$2:$E$5001,$E3690)&gt;1,1,0))</f>
        <v/>
      </c>
    </row>
    <row r="3691">
      <c r="Y3691" s="13">
        <f>IF($E3691="","",IF(COUNTIF($E$2:$E3691,$E3691)=1,1,0))</f>
        <v/>
      </c>
      <c r="Z3691" s="13">
        <f>IF($E3691="","",IF(COUNTIF($E$2:$E$5001,$E3691)&gt;1,1,0))</f>
        <v/>
      </c>
    </row>
    <row r="3692">
      <c r="Y3692" s="13">
        <f>IF($E3692="","",IF(COUNTIF($E$2:$E3692,$E3692)=1,1,0))</f>
        <v/>
      </c>
      <c r="Z3692" s="13">
        <f>IF($E3692="","",IF(COUNTIF($E$2:$E$5001,$E3692)&gt;1,1,0))</f>
        <v/>
      </c>
    </row>
    <row r="3693">
      <c r="Y3693" s="13">
        <f>IF($E3693="","",IF(COUNTIF($E$2:$E3693,$E3693)=1,1,0))</f>
        <v/>
      </c>
      <c r="Z3693" s="13">
        <f>IF($E3693="","",IF(COUNTIF($E$2:$E$5001,$E3693)&gt;1,1,0))</f>
        <v/>
      </c>
    </row>
    <row r="3694">
      <c r="Y3694" s="13">
        <f>IF($E3694="","",IF(COUNTIF($E$2:$E3694,$E3694)=1,1,0))</f>
        <v/>
      </c>
      <c r="Z3694" s="13">
        <f>IF($E3694="","",IF(COUNTIF($E$2:$E$5001,$E3694)&gt;1,1,0))</f>
        <v/>
      </c>
    </row>
    <row r="3695">
      <c r="Y3695" s="13">
        <f>IF($E3695="","",IF(COUNTIF($E$2:$E3695,$E3695)=1,1,0))</f>
        <v/>
      </c>
      <c r="Z3695" s="13">
        <f>IF($E3695="","",IF(COUNTIF($E$2:$E$5001,$E3695)&gt;1,1,0))</f>
        <v/>
      </c>
    </row>
    <row r="3696">
      <c r="Y3696" s="13">
        <f>IF($E3696="","",IF(COUNTIF($E$2:$E3696,$E3696)=1,1,0))</f>
        <v/>
      </c>
      <c r="Z3696" s="13">
        <f>IF($E3696="","",IF(COUNTIF($E$2:$E$5001,$E3696)&gt;1,1,0))</f>
        <v/>
      </c>
    </row>
    <row r="3697">
      <c r="Y3697" s="13">
        <f>IF($E3697="","",IF(COUNTIF($E$2:$E3697,$E3697)=1,1,0))</f>
        <v/>
      </c>
      <c r="Z3697" s="13">
        <f>IF($E3697="","",IF(COUNTIF($E$2:$E$5001,$E3697)&gt;1,1,0))</f>
        <v/>
      </c>
    </row>
    <row r="3698">
      <c r="Y3698" s="13">
        <f>IF($E3698="","",IF(COUNTIF($E$2:$E3698,$E3698)=1,1,0))</f>
        <v/>
      </c>
      <c r="Z3698" s="13">
        <f>IF($E3698="","",IF(COUNTIF($E$2:$E$5001,$E3698)&gt;1,1,0))</f>
        <v/>
      </c>
    </row>
    <row r="3699">
      <c r="Y3699" s="13">
        <f>IF($E3699="","",IF(COUNTIF($E$2:$E3699,$E3699)=1,1,0))</f>
        <v/>
      </c>
      <c r="Z3699" s="13">
        <f>IF($E3699="","",IF(COUNTIF($E$2:$E$5001,$E3699)&gt;1,1,0))</f>
        <v/>
      </c>
    </row>
    <row r="3700">
      <c r="Y3700" s="13">
        <f>IF($E3700="","",IF(COUNTIF($E$2:$E3700,$E3700)=1,1,0))</f>
        <v/>
      </c>
      <c r="Z3700" s="13">
        <f>IF($E3700="","",IF(COUNTIF($E$2:$E$5001,$E3700)&gt;1,1,0))</f>
        <v/>
      </c>
    </row>
    <row r="3701">
      <c r="Y3701" s="13">
        <f>IF($E3701="","",IF(COUNTIF($E$2:$E3701,$E3701)=1,1,0))</f>
        <v/>
      </c>
      <c r="Z3701" s="13">
        <f>IF($E3701="","",IF(COUNTIF($E$2:$E$5001,$E3701)&gt;1,1,0))</f>
        <v/>
      </c>
    </row>
    <row r="3702">
      <c r="Y3702" s="13">
        <f>IF($E3702="","",IF(COUNTIF($E$2:$E3702,$E3702)=1,1,0))</f>
        <v/>
      </c>
      <c r="Z3702" s="13">
        <f>IF($E3702="","",IF(COUNTIF($E$2:$E$5001,$E3702)&gt;1,1,0))</f>
        <v/>
      </c>
    </row>
    <row r="3703">
      <c r="Y3703" s="13">
        <f>IF($E3703="","",IF(COUNTIF($E$2:$E3703,$E3703)=1,1,0))</f>
        <v/>
      </c>
      <c r="Z3703" s="13">
        <f>IF($E3703="","",IF(COUNTIF($E$2:$E$5001,$E3703)&gt;1,1,0))</f>
        <v/>
      </c>
    </row>
    <row r="3704">
      <c r="Y3704" s="13">
        <f>IF($E3704="","",IF(COUNTIF($E$2:$E3704,$E3704)=1,1,0))</f>
        <v/>
      </c>
      <c r="Z3704" s="13">
        <f>IF($E3704="","",IF(COUNTIF($E$2:$E$5001,$E3704)&gt;1,1,0))</f>
        <v/>
      </c>
    </row>
    <row r="3705">
      <c r="Y3705" s="13">
        <f>IF($E3705="","",IF(COUNTIF($E$2:$E3705,$E3705)=1,1,0))</f>
        <v/>
      </c>
      <c r="Z3705" s="13">
        <f>IF($E3705="","",IF(COUNTIF($E$2:$E$5001,$E3705)&gt;1,1,0))</f>
        <v/>
      </c>
    </row>
    <row r="3706">
      <c r="Y3706" s="13">
        <f>IF($E3706="","",IF(COUNTIF($E$2:$E3706,$E3706)=1,1,0))</f>
        <v/>
      </c>
      <c r="Z3706" s="13">
        <f>IF($E3706="","",IF(COUNTIF($E$2:$E$5001,$E3706)&gt;1,1,0))</f>
        <v/>
      </c>
    </row>
    <row r="3707">
      <c r="Y3707" s="13">
        <f>IF($E3707="","",IF(COUNTIF($E$2:$E3707,$E3707)=1,1,0))</f>
        <v/>
      </c>
      <c r="Z3707" s="13">
        <f>IF($E3707="","",IF(COUNTIF($E$2:$E$5001,$E3707)&gt;1,1,0))</f>
        <v/>
      </c>
    </row>
    <row r="3708">
      <c r="Y3708" s="13">
        <f>IF($E3708="","",IF(COUNTIF($E$2:$E3708,$E3708)=1,1,0))</f>
        <v/>
      </c>
      <c r="Z3708" s="13">
        <f>IF($E3708="","",IF(COUNTIF($E$2:$E$5001,$E3708)&gt;1,1,0))</f>
        <v/>
      </c>
    </row>
    <row r="3709">
      <c r="Y3709" s="13">
        <f>IF($E3709="","",IF(COUNTIF($E$2:$E3709,$E3709)=1,1,0))</f>
        <v/>
      </c>
      <c r="Z3709" s="13">
        <f>IF($E3709="","",IF(COUNTIF($E$2:$E$5001,$E3709)&gt;1,1,0))</f>
        <v/>
      </c>
    </row>
    <row r="3710">
      <c r="Y3710" s="13">
        <f>IF($E3710="","",IF(COUNTIF($E$2:$E3710,$E3710)=1,1,0))</f>
        <v/>
      </c>
      <c r="Z3710" s="13">
        <f>IF($E3710="","",IF(COUNTIF($E$2:$E$5001,$E3710)&gt;1,1,0))</f>
        <v/>
      </c>
    </row>
    <row r="3711">
      <c r="Y3711" s="13">
        <f>IF($E3711="","",IF(COUNTIF($E$2:$E3711,$E3711)=1,1,0))</f>
        <v/>
      </c>
      <c r="Z3711" s="13">
        <f>IF($E3711="","",IF(COUNTIF($E$2:$E$5001,$E3711)&gt;1,1,0))</f>
        <v/>
      </c>
    </row>
    <row r="3712">
      <c r="Y3712" s="13">
        <f>IF($E3712="","",IF(COUNTIF($E$2:$E3712,$E3712)=1,1,0))</f>
        <v/>
      </c>
      <c r="Z3712" s="13">
        <f>IF($E3712="","",IF(COUNTIF($E$2:$E$5001,$E3712)&gt;1,1,0))</f>
        <v/>
      </c>
    </row>
    <row r="3713">
      <c r="Y3713" s="13">
        <f>IF($E3713="","",IF(COUNTIF($E$2:$E3713,$E3713)=1,1,0))</f>
        <v/>
      </c>
      <c r="Z3713" s="13">
        <f>IF($E3713="","",IF(COUNTIF($E$2:$E$5001,$E3713)&gt;1,1,0))</f>
        <v/>
      </c>
    </row>
    <row r="3714">
      <c r="Y3714" s="13">
        <f>IF($E3714="","",IF(COUNTIF($E$2:$E3714,$E3714)=1,1,0))</f>
        <v/>
      </c>
      <c r="Z3714" s="13">
        <f>IF($E3714="","",IF(COUNTIF($E$2:$E$5001,$E3714)&gt;1,1,0))</f>
        <v/>
      </c>
    </row>
    <row r="3715">
      <c r="Y3715" s="13">
        <f>IF($E3715="","",IF(COUNTIF($E$2:$E3715,$E3715)=1,1,0))</f>
        <v/>
      </c>
      <c r="Z3715" s="13">
        <f>IF($E3715="","",IF(COUNTIF($E$2:$E$5001,$E3715)&gt;1,1,0))</f>
        <v/>
      </c>
    </row>
    <row r="3716">
      <c r="Y3716" s="13">
        <f>IF($E3716="","",IF(COUNTIF($E$2:$E3716,$E3716)=1,1,0))</f>
        <v/>
      </c>
      <c r="Z3716" s="13">
        <f>IF($E3716="","",IF(COUNTIF($E$2:$E$5001,$E3716)&gt;1,1,0))</f>
        <v/>
      </c>
    </row>
    <row r="3717">
      <c r="Y3717" s="13">
        <f>IF($E3717="","",IF(COUNTIF($E$2:$E3717,$E3717)=1,1,0))</f>
        <v/>
      </c>
      <c r="Z3717" s="13">
        <f>IF($E3717="","",IF(COUNTIF($E$2:$E$5001,$E3717)&gt;1,1,0))</f>
        <v/>
      </c>
    </row>
    <row r="3718">
      <c r="Y3718" s="13">
        <f>IF($E3718="","",IF(COUNTIF($E$2:$E3718,$E3718)=1,1,0))</f>
        <v/>
      </c>
      <c r="Z3718" s="13">
        <f>IF($E3718="","",IF(COUNTIF($E$2:$E$5001,$E3718)&gt;1,1,0))</f>
        <v/>
      </c>
    </row>
    <row r="3719">
      <c r="Y3719" s="13">
        <f>IF($E3719="","",IF(COUNTIF($E$2:$E3719,$E3719)=1,1,0))</f>
        <v/>
      </c>
      <c r="Z3719" s="13">
        <f>IF($E3719="","",IF(COUNTIF($E$2:$E$5001,$E3719)&gt;1,1,0))</f>
        <v/>
      </c>
    </row>
    <row r="3720">
      <c r="Y3720" s="13">
        <f>IF($E3720="","",IF(COUNTIF($E$2:$E3720,$E3720)=1,1,0))</f>
        <v/>
      </c>
      <c r="Z3720" s="13">
        <f>IF($E3720="","",IF(COUNTIF($E$2:$E$5001,$E3720)&gt;1,1,0))</f>
        <v/>
      </c>
    </row>
    <row r="3721">
      <c r="Y3721" s="13">
        <f>IF($E3721="","",IF(COUNTIF($E$2:$E3721,$E3721)=1,1,0))</f>
        <v/>
      </c>
      <c r="Z3721" s="13">
        <f>IF($E3721="","",IF(COUNTIF($E$2:$E$5001,$E3721)&gt;1,1,0))</f>
        <v/>
      </c>
    </row>
    <row r="3722">
      <c r="Y3722" s="13">
        <f>IF($E3722="","",IF(COUNTIF($E$2:$E3722,$E3722)=1,1,0))</f>
        <v/>
      </c>
      <c r="Z3722" s="13">
        <f>IF($E3722="","",IF(COUNTIF($E$2:$E$5001,$E3722)&gt;1,1,0))</f>
        <v/>
      </c>
    </row>
    <row r="3723">
      <c r="Y3723" s="13">
        <f>IF($E3723="","",IF(COUNTIF($E$2:$E3723,$E3723)=1,1,0))</f>
        <v/>
      </c>
      <c r="Z3723" s="13">
        <f>IF($E3723="","",IF(COUNTIF($E$2:$E$5001,$E3723)&gt;1,1,0))</f>
        <v/>
      </c>
    </row>
    <row r="3724">
      <c r="Y3724" s="13">
        <f>IF($E3724="","",IF(COUNTIF($E$2:$E3724,$E3724)=1,1,0))</f>
        <v/>
      </c>
      <c r="Z3724" s="13">
        <f>IF($E3724="","",IF(COUNTIF($E$2:$E$5001,$E3724)&gt;1,1,0))</f>
        <v/>
      </c>
    </row>
    <row r="3725">
      <c r="Y3725" s="13">
        <f>IF($E3725="","",IF(COUNTIF($E$2:$E3725,$E3725)=1,1,0))</f>
        <v/>
      </c>
      <c r="Z3725" s="13">
        <f>IF($E3725="","",IF(COUNTIF($E$2:$E$5001,$E3725)&gt;1,1,0))</f>
        <v/>
      </c>
    </row>
    <row r="3726">
      <c r="Y3726" s="13">
        <f>IF($E3726="","",IF(COUNTIF($E$2:$E3726,$E3726)=1,1,0))</f>
        <v/>
      </c>
      <c r="Z3726" s="13">
        <f>IF($E3726="","",IF(COUNTIF($E$2:$E$5001,$E3726)&gt;1,1,0))</f>
        <v/>
      </c>
    </row>
    <row r="3727">
      <c r="Y3727" s="13">
        <f>IF($E3727="","",IF(COUNTIF($E$2:$E3727,$E3727)=1,1,0))</f>
        <v/>
      </c>
      <c r="Z3727" s="13">
        <f>IF($E3727="","",IF(COUNTIF($E$2:$E$5001,$E3727)&gt;1,1,0))</f>
        <v/>
      </c>
    </row>
    <row r="3728">
      <c r="Y3728" s="13">
        <f>IF($E3728="","",IF(COUNTIF($E$2:$E3728,$E3728)=1,1,0))</f>
        <v/>
      </c>
      <c r="Z3728" s="13">
        <f>IF($E3728="","",IF(COUNTIF($E$2:$E$5001,$E3728)&gt;1,1,0))</f>
        <v/>
      </c>
    </row>
    <row r="3729">
      <c r="Y3729" s="13">
        <f>IF($E3729="","",IF(COUNTIF($E$2:$E3729,$E3729)=1,1,0))</f>
        <v/>
      </c>
      <c r="Z3729" s="13">
        <f>IF($E3729="","",IF(COUNTIF($E$2:$E$5001,$E3729)&gt;1,1,0))</f>
        <v/>
      </c>
    </row>
    <row r="3730">
      <c r="Y3730" s="13">
        <f>IF($E3730="","",IF(COUNTIF($E$2:$E3730,$E3730)=1,1,0))</f>
        <v/>
      </c>
      <c r="Z3730" s="13">
        <f>IF($E3730="","",IF(COUNTIF($E$2:$E$5001,$E3730)&gt;1,1,0))</f>
        <v/>
      </c>
    </row>
    <row r="3731">
      <c r="Y3731" s="13">
        <f>IF($E3731="","",IF(COUNTIF($E$2:$E3731,$E3731)=1,1,0))</f>
        <v/>
      </c>
      <c r="Z3731" s="13">
        <f>IF($E3731="","",IF(COUNTIF($E$2:$E$5001,$E3731)&gt;1,1,0))</f>
        <v/>
      </c>
    </row>
    <row r="3732">
      <c r="Y3732" s="13">
        <f>IF($E3732="","",IF(COUNTIF($E$2:$E3732,$E3732)=1,1,0))</f>
        <v/>
      </c>
      <c r="Z3732" s="13">
        <f>IF($E3732="","",IF(COUNTIF($E$2:$E$5001,$E3732)&gt;1,1,0))</f>
        <v/>
      </c>
    </row>
    <row r="3733">
      <c r="Y3733" s="13">
        <f>IF($E3733="","",IF(COUNTIF($E$2:$E3733,$E3733)=1,1,0))</f>
        <v/>
      </c>
      <c r="Z3733" s="13">
        <f>IF($E3733="","",IF(COUNTIF($E$2:$E$5001,$E3733)&gt;1,1,0))</f>
        <v/>
      </c>
    </row>
    <row r="3734">
      <c r="Y3734" s="13">
        <f>IF($E3734="","",IF(COUNTIF($E$2:$E3734,$E3734)=1,1,0))</f>
        <v/>
      </c>
      <c r="Z3734" s="13">
        <f>IF($E3734="","",IF(COUNTIF($E$2:$E$5001,$E3734)&gt;1,1,0))</f>
        <v/>
      </c>
    </row>
    <row r="3735">
      <c r="Y3735" s="13">
        <f>IF($E3735="","",IF(COUNTIF($E$2:$E3735,$E3735)=1,1,0))</f>
        <v/>
      </c>
      <c r="Z3735" s="13">
        <f>IF($E3735="","",IF(COUNTIF($E$2:$E$5001,$E3735)&gt;1,1,0))</f>
        <v/>
      </c>
    </row>
    <row r="3736">
      <c r="Y3736" s="13">
        <f>IF($E3736="","",IF(COUNTIF($E$2:$E3736,$E3736)=1,1,0))</f>
        <v/>
      </c>
      <c r="Z3736" s="13">
        <f>IF($E3736="","",IF(COUNTIF($E$2:$E$5001,$E3736)&gt;1,1,0))</f>
        <v/>
      </c>
    </row>
    <row r="3737">
      <c r="Y3737" s="13">
        <f>IF($E3737="","",IF(COUNTIF($E$2:$E3737,$E3737)=1,1,0))</f>
        <v/>
      </c>
      <c r="Z3737" s="13">
        <f>IF($E3737="","",IF(COUNTIF($E$2:$E$5001,$E3737)&gt;1,1,0))</f>
        <v/>
      </c>
    </row>
    <row r="3738">
      <c r="Y3738" s="13">
        <f>IF($E3738="","",IF(COUNTIF($E$2:$E3738,$E3738)=1,1,0))</f>
        <v/>
      </c>
      <c r="Z3738" s="13">
        <f>IF($E3738="","",IF(COUNTIF($E$2:$E$5001,$E3738)&gt;1,1,0))</f>
        <v/>
      </c>
    </row>
    <row r="3739">
      <c r="Y3739" s="13">
        <f>IF($E3739="","",IF(COUNTIF($E$2:$E3739,$E3739)=1,1,0))</f>
        <v/>
      </c>
      <c r="Z3739" s="13">
        <f>IF($E3739="","",IF(COUNTIF($E$2:$E$5001,$E3739)&gt;1,1,0))</f>
        <v/>
      </c>
    </row>
    <row r="3740">
      <c r="Y3740" s="13">
        <f>IF($E3740="","",IF(COUNTIF($E$2:$E3740,$E3740)=1,1,0))</f>
        <v/>
      </c>
      <c r="Z3740" s="13">
        <f>IF($E3740="","",IF(COUNTIF($E$2:$E$5001,$E3740)&gt;1,1,0))</f>
        <v/>
      </c>
    </row>
    <row r="3741">
      <c r="Y3741" s="13">
        <f>IF($E3741="","",IF(COUNTIF($E$2:$E3741,$E3741)=1,1,0))</f>
        <v/>
      </c>
      <c r="Z3741" s="13">
        <f>IF($E3741="","",IF(COUNTIF($E$2:$E$5001,$E3741)&gt;1,1,0))</f>
        <v/>
      </c>
    </row>
    <row r="3742">
      <c r="Y3742" s="13">
        <f>IF($E3742="","",IF(COUNTIF($E$2:$E3742,$E3742)=1,1,0))</f>
        <v/>
      </c>
      <c r="Z3742" s="13">
        <f>IF($E3742="","",IF(COUNTIF($E$2:$E$5001,$E3742)&gt;1,1,0))</f>
        <v/>
      </c>
    </row>
    <row r="3743">
      <c r="Y3743" s="13">
        <f>IF($E3743="","",IF(COUNTIF($E$2:$E3743,$E3743)=1,1,0))</f>
        <v/>
      </c>
      <c r="Z3743" s="13">
        <f>IF($E3743="","",IF(COUNTIF($E$2:$E$5001,$E3743)&gt;1,1,0))</f>
        <v/>
      </c>
    </row>
    <row r="3744">
      <c r="Y3744" s="13">
        <f>IF($E3744="","",IF(COUNTIF($E$2:$E3744,$E3744)=1,1,0))</f>
        <v/>
      </c>
      <c r="Z3744" s="13">
        <f>IF($E3744="","",IF(COUNTIF($E$2:$E$5001,$E3744)&gt;1,1,0))</f>
        <v/>
      </c>
    </row>
    <row r="3745">
      <c r="Y3745" s="13">
        <f>IF($E3745="","",IF(COUNTIF($E$2:$E3745,$E3745)=1,1,0))</f>
        <v/>
      </c>
      <c r="Z3745" s="13">
        <f>IF($E3745="","",IF(COUNTIF($E$2:$E$5001,$E3745)&gt;1,1,0))</f>
        <v/>
      </c>
    </row>
    <row r="3746">
      <c r="Y3746" s="13">
        <f>IF($E3746="","",IF(COUNTIF($E$2:$E3746,$E3746)=1,1,0))</f>
        <v/>
      </c>
      <c r="Z3746" s="13">
        <f>IF($E3746="","",IF(COUNTIF($E$2:$E$5001,$E3746)&gt;1,1,0))</f>
        <v/>
      </c>
    </row>
    <row r="3747">
      <c r="Y3747" s="13">
        <f>IF($E3747="","",IF(COUNTIF($E$2:$E3747,$E3747)=1,1,0))</f>
        <v/>
      </c>
      <c r="Z3747" s="13">
        <f>IF($E3747="","",IF(COUNTIF($E$2:$E$5001,$E3747)&gt;1,1,0))</f>
        <v/>
      </c>
    </row>
    <row r="3748">
      <c r="Y3748" s="13">
        <f>IF($E3748="","",IF(COUNTIF($E$2:$E3748,$E3748)=1,1,0))</f>
        <v/>
      </c>
      <c r="Z3748" s="13">
        <f>IF($E3748="","",IF(COUNTIF($E$2:$E$5001,$E3748)&gt;1,1,0))</f>
        <v/>
      </c>
    </row>
    <row r="3749">
      <c r="Y3749" s="13">
        <f>IF($E3749="","",IF(COUNTIF($E$2:$E3749,$E3749)=1,1,0))</f>
        <v/>
      </c>
      <c r="Z3749" s="13">
        <f>IF($E3749="","",IF(COUNTIF($E$2:$E$5001,$E3749)&gt;1,1,0))</f>
        <v/>
      </c>
    </row>
    <row r="3750">
      <c r="Y3750" s="13">
        <f>IF($E3750="","",IF(COUNTIF($E$2:$E3750,$E3750)=1,1,0))</f>
        <v/>
      </c>
      <c r="Z3750" s="13">
        <f>IF($E3750="","",IF(COUNTIF($E$2:$E$5001,$E3750)&gt;1,1,0))</f>
        <v/>
      </c>
    </row>
    <row r="3751">
      <c r="Y3751" s="13">
        <f>IF($E3751="","",IF(COUNTIF($E$2:$E3751,$E3751)=1,1,0))</f>
        <v/>
      </c>
      <c r="Z3751" s="13">
        <f>IF($E3751="","",IF(COUNTIF($E$2:$E$5001,$E3751)&gt;1,1,0))</f>
        <v/>
      </c>
    </row>
    <row r="3752">
      <c r="Y3752" s="13">
        <f>IF($E3752="","",IF(COUNTIF($E$2:$E3752,$E3752)=1,1,0))</f>
        <v/>
      </c>
      <c r="Z3752" s="13">
        <f>IF($E3752="","",IF(COUNTIF($E$2:$E$5001,$E3752)&gt;1,1,0))</f>
        <v/>
      </c>
    </row>
    <row r="3753">
      <c r="Y3753" s="13">
        <f>IF($E3753="","",IF(COUNTIF($E$2:$E3753,$E3753)=1,1,0))</f>
        <v/>
      </c>
      <c r="Z3753" s="13">
        <f>IF($E3753="","",IF(COUNTIF($E$2:$E$5001,$E3753)&gt;1,1,0))</f>
        <v/>
      </c>
    </row>
    <row r="3754">
      <c r="Y3754" s="13">
        <f>IF($E3754="","",IF(COUNTIF($E$2:$E3754,$E3754)=1,1,0))</f>
        <v/>
      </c>
      <c r="Z3754" s="13">
        <f>IF($E3754="","",IF(COUNTIF($E$2:$E$5001,$E3754)&gt;1,1,0))</f>
        <v/>
      </c>
    </row>
    <row r="3755">
      <c r="Y3755" s="13">
        <f>IF($E3755="","",IF(COUNTIF($E$2:$E3755,$E3755)=1,1,0))</f>
        <v/>
      </c>
      <c r="Z3755" s="13">
        <f>IF($E3755="","",IF(COUNTIF($E$2:$E$5001,$E3755)&gt;1,1,0))</f>
        <v/>
      </c>
    </row>
    <row r="3756">
      <c r="Y3756" s="13">
        <f>IF($E3756="","",IF(COUNTIF($E$2:$E3756,$E3756)=1,1,0))</f>
        <v/>
      </c>
      <c r="Z3756" s="13">
        <f>IF($E3756="","",IF(COUNTIF($E$2:$E$5001,$E3756)&gt;1,1,0))</f>
        <v/>
      </c>
    </row>
    <row r="3757">
      <c r="Y3757" s="13">
        <f>IF($E3757="","",IF(COUNTIF($E$2:$E3757,$E3757)=1,1,0))</f>
        <v/>
      </c>
      <c r="Z3757" s="13">
        <f>IF($E3757="","",IF(COUNTIF($E$2:$E$5001,$E3757)&gt;1,1,0))</f>
        <v/>
      </c>
    </row>
    <row r="3758">
      <c r="Y3758" s="13">
        <f>IF($E3758="","",IF(COUNTIF($E$2:$E3758,$E3758)=1,1,0))</f>
        <v/>
      </c>
      <c r="Z3758" s="13">
        <f>IF($E3758="","",IF(COUNTIF($E$2:$E$5001,$E3758)&gt;1,1,0))</f>
        <v/>
      </c>
    </row>
    <row r="3759">
      <c r="Y3759" s="13">
        <f>IF($E3759="","",IF(COUNTIF($E$2:$E3759,$E3759)=1,1,0))</f>
        <v/>
      </c>
      <c r="Z3759" s="13">
        <f>IF($E3759="","",IF(COUNTIF($E$2:$E$5001,$E3759)&gt;1,1,0))</f>
        <v/>
      </c>
    </row>
    <row r="3760">
      <c r="Y3760" s="13">
        <f>IF($E3760="","",IF(COUNTIF($E$2:$E3760,$E3760)=1,1,0))</f>
        <v/>
      </c>
      <c r="Z3760" s="13">
        <f>IF($E3760="","",IF(COUNTIF($E$2:$E$5001,$E3760)&gt;1,1,0))</f>
        <v/>
      </c>
    </row>
    <row r="3761">
      <c r="Y3761" s="13">
        <f>IF($E3761="","",IF(COUNTIF($E$2:$E3761,$E3761)=1,1,0))</f>
        <v/>
      </c>
      <c r="Z3761" s="13">
        <f>IF($E3761="","",IF(COUNTIF($E$2:$E$5001,$E3761)&gt;1,1,0))</f>
        <v/>
      </c>
    </row>
    <row r="3762">
      <c r="Y3762" s="13">
        <f>IF($E3762="","",IF(COUNTIF($E$2:$E3762,$E3762)=1,1,0))</f>
        <v/>
      </c>
      <c r="Z3762" s="13">
        <f>IF($E3762="","",IF(COUNTIF($E$2:$E$5001,$E3762)&gt;1,1,0))</f>
        <v/>
      </c>
    </row>
    <row r="3763">
      <c r="Y3763" s="13">
        <f>IF($E3763="","",IF(COUNTIF($E$2:$E3763,$E3763)=1,1,0))</f>
        <v/>
      </c>
      <c r="Z3763" s="13">
        <f>IF($E3763="","",IF(COUNTIF($E$2:$E$5001,$E3763)&gt;1,1,0))</f>
        <v/>
      </c>
    </row>
    <row r="3764">
      <c r="Y3764" s="13">
        <f>IF($E3764="","",IF(COUNTIF($E$2:$E3764,$E3764)=1,1,0))</f>
        <v/>
      </c>
      <c r="Z3764" s="13">
        <f>IF($E3764="","",IF(COUNTIF($E$2:$E$5001,$E3764)&gt;1,1,0))</f>
        <v/>
      </c>
    </row>
    <row r="3765">
      <c r="Y3765" s="13">
        <f>IF($E3765="","",IF(COUNTIF($E$2:$E3765,$E3765)=1,1,0))</f>
        <v/>
      </c>
      <c r="Z3765" s="13">
        <f>IF($E3765="","",IF(COUNTIF($E$2:$E$5001,$E3765)&gt;1,1,0))</f>
        <v/>
      </c>
    </row>
    <row r="3766">
      <c r="Y3766" s="13">
        <f>IF($E3766="","",IF(COUNTIF($E$2:$E3766,$E3766)=1,1,0))</f>
        <v/>
      </c>
      <c r="Z3766" s="13">
        <f>IF($E3766="","",IF(COUNTIF($E$2:$E$5001,$E3766)&gt;1,1,0))</f>
        <v/>
      </c>
    </row>
    <row r="3767">
      <c r="Y3767" s="13">
        <f>IF($E3767="","",IF(COUNTIF($E$2:$E3767,$E3767)=1,1,0))</f>
        <v/>
      </c>
      <c r="Z3767" s="13">
        <f>IF($E3767="","",IF(COUNTIF($E$2:$E$5001,$E3767)&gt;1,1,0))</f>
        <v/>
      </c>
    </row>
    <row r="3768">
      <c r="Y3768" s="13">
        <f>IF($E3768="","",IF(COUNTIF($E$2:$E3768,$E3768)=1,1,0))</f>
        <v/>
      </c>
      <c r="Z3768" s="13">
        <f>IF($E3768="","",IF(COUNTIF($E$2:$E$5001,$E3768)&gt;1,1,0))</f>
        <v/>
      </c>
    </row>
    <row r="3769">
      <c r="Y3769" s="13">
        <f>IF($E3769="","",IF(COUNTIF($E$2:$E3769,$E3769)=1,1,0))</f>
        <v/>
      </c>
      <c r="Z3769" s="13">
        <f>IF($E3769="","",IF(COUNTIF($E$2:$E$5001,$E3769)&gt;1,1,0))</f>
        <v/>
      </c>
    </row>
    <row r="3770">
      <c r="Y3770" s="13">
        <f>IF($E3770="","",IF(COUNTIF($E$2:$E3770,$E3770)=1,1,0))</f>
        <v/>
      </c>
      <c r="Z3770" s="13">
        <f>IF($E3770="","",IF(COUNTIF($E$2:$E$5001,$E3770)&gt;1,1,0))</f>
        <v/>
      </c>
    </row>
    <row r="3771">
      <c r="Y3771" s="13">
        <f>IF($E3771="","",IF(COUNTIF($E$2:$E3771,$E3771)=1,1,0))</f>
        <v/>
      </c>
      <c r="Z3771" s="13">
        <f>IF($E3771="","",IF(COUNTIF($E$2:$E$5001,$E3771)&gt;1,1,0))</f>
        <v/>
      </c>
    </row>
    <row r="3772">
      <c r="Y3772" s="13">
        <f>IF($E3772="","",IF(COUNTIF($E$2:$E3772,$E3772)=1,1,0))</f>
        <v/>
      </c>
      <c r="Z3772" s="13">
        <f>IF($E3772="","",IF(COUNTIF($E$2:$E$5001,$E3772)&gt;1,1,0))</f>
        <v/>
      </c>
    </row>
    <row r="3773">
      <c r="Y3773" s="13">
        <f>IF($E3773="","",IF(COUNTIF($E$2:$E3773,$E3773)=1,1,0))</f>
        <v/>
      </c>
      <c r="Z3773" s="13">
        <f>IF($E3773="","",IF(COUNTIF($E$2:$E$5001,$E3773)&gt;1,1,0))</f>
        <v/>
      </c>
    </row>
    <row r="3774">
      <c r="Y3774" s="13">
        <f>IF($E3774="","",IF(COUNTIF($E$2:$E3774,$E3774)=1,1,0))</f>
        <v/>
      </c>
      <c r="Z3774" s="13">
        <f>IF($E3774="","",IF(COUNTIF($E$2:$E$5001,$E3774)&gt;1,1,0))</f>
        <v/>
      </c>
    </row>
    <row r="3775">
      <c r="Y3775" s="13">
        <f>IF($E3775="","",IF(COUNTIF($E$2:$E3775,$E3775)=1,1,0))</f>
        <v/>
      </c>
      <c r="Z3775" s="13">
        <f>IF($E3775="","",IF(COUNTIF($E$2:$E$5001,$E3775)&gt;1,1,0))</f>
        <v/>
      </c>
    </row>
    <row r="3776">
      <c r="Y3776" s="13">
        <f>IF($E3776="","",IF(COUNTIF($E$2:$E3776,$E3776)=1,1,0))</f>
        <v/>
      </c>
      <c r="Z3776" s="13">
        <f>IF($E3776="","",IF(COUNTIF($E$2:$E$5001,$E3776)&gt;1,1,0))</f>
        <v/>
      </c>
    </row>
    <row r="3777">
      <c r="Y3777" s="13">
        <f>IF($E3777="","",IF(COUNTIF($E$2:$E3777,$E3777)=1,1,0))</f>
        <v/>
      </c>
      <c r="Z3777" s="13">
        <f>IF($E3777="","",IF(COUNTIF($E$2:$E$5001,$E3777)&gt;1,1,0))</f>
        <v/>
      </c>
    </row>
    <row r="3778">
      <c r="Y3778" s="13">
        <f>IF($E3778="","",IF(COUNTIF($E$2:$E3778,$E3778)=1,1,0))</f>
        <v/>
      </c>
      <c r="Z3778" s="13">
        <f>IF($E3778="","",IF(COUNTIF($E$2:$E$5001,$E3778)&gt;1,1,0))</f>
        <v/>
      </c>
    </row>
    <row r="3779">
      <c r="Y3779" s="13">
        <f>IF($E3779="","",IF(COUNTIF($E$2:$E3779,$E3779)=1,1,0))</f>
        <v/>
      </c>
      <c r="Z3779" s="13">
        <f>IF($E3779="","",IF(COUNTIF($E$2:$E$5001,$E3779)&gt;1,1,0))</f>
        <v/>
      </c>
    </row>
    <row r="3780">
      <c r="Y3780" s="13">
        <f>IF($E3780="","",IF(COUNTIF($E$2:$E3780,$E3780)=1,1,0))</f>
        <v/>
      </c>
      <c r="Z3780" s="13">
        <f>IF($E3780="","",IF(COUNTIF($E$2:$E$5001,$E3780)&gt;1,1,0))</f>
        <v/>
      </c>
    </row>
    <row r="3781">
      <c r="Y3781" s="13">
        <f>IF($E3781="","",IF(COUNTIF($E$2:$E3781,$E3781)=1,1,0))</f>
        <v/>
      </c>
      <c r="Z3781" s="13">
        <f>IF($E3781="","",IF(COUNTIF($E$2:$E$5001,$E3781)&gt;1,1,0))</f>
        <v/>
      </c>
    </row>
    <row r="3782">
      <c r="Y3782" s="13">
        <f>IF($E3782="","",IF(COUNTIF($E$2:$E3782,$E3782)=1,1,0))</f>
        <v/>
      </c>
      <c r="Z3782" s="13">
        <f>IF($E3782="","",IF(COUNTIF($E$2:$E$5001,$E3782)&gt;1,1,0))</f>
        <v/>
      </c>
    </row>
    <row r="3783">
      <c r="Y3783" s="13">
        <f>IF($E3783="","",IF(COUNTIF($E$2:$E3783,$E3783)=1,1,0))</f>
        <v/>
      </c>
      <c r="Z3783" s="13">
        <f>IF($E3783="","",IF(COUNTIF($E$2:$E$5001,$E3783)&gt;1,1,0))</f>
        <v/>
      </c>
    </row>
    <row r="3784">
      <c r="Y3784" s="13">
        <f>IF($E3784="","",IF(COUNTIF($E$2:$E3784,$E3784)=1,1,0))</f>
        <v/>
      </c>
      <c r="Z3784" s="13">
        <f>IF($E3784="","",IF(COUNTIF($E$2:$E$5001,$E3784)&gt;1,1,0))</f>
        <v/>
      </c>
    </row>
    <row r="3785">
      <c r="Y3785" s="13">
        <f>IF($E3785="","",IF(COUNTIF($E$2:$E3785,$E3785)=1,1,0))</f>
        <v/>
      </c>
      <c r="Z3785" s="13">
        <f>IF($E3785="","",IF(COUNTIF($E$2:$E$5001,$E3785)&gt;1,1,0))</f>
        <v/>
      </c>
    </row>
    <row r="3786">
      <c r="Y3786" s="13">
        <f>IF($E3786="","",IF(COUNTIF($E$2:$E3786,$E3786)=1,1,0))</f>
        <v/>
      </c>
      <c r="Z3786" s="13">
        <f>IF($E3786="","",IF(COUNTIF($E$2:$E$5001,$E3786)&gt;1,1,0))</f>
        <v/>
      </c>
    </row>
    <row r="3787">
      <c r="Y3787" s="13">
        <f>IF($E3787="","",IF(COUNTIF($E$2:$E3787,$E3787)=1,1,0))</f>
        <v/>
      </c>
      <c r="Z3787" s="13">
        <f>IF($E3787="","",IF(COUNTIF($E$2:$E$5001,$E3787)&gt;1,1,0))</f>
        <v/>
      </c>
    </row>
    <row r="3788">
      <c r="Y3788" s="13">
        <f>IF($E3788="","",IF(COUNTIF($E$2:$E3788,$E3788)=1,1,0))</f>
        <v/>
      </c>
      <c r="Z3788" s="13">
        <f>IF($E3788="","",IF(COUNTIF($E$2:$E$5001,$E3788)&gt;1,1,0))</f>
        <v/>
      </c>
    </row>
    <row r="3789">
      <c r="Y3789" s="13">
        <f>IF($E3789="","",IF(COUNTIF($E$2:$E3789,$E3789)=1,1,0))</f>
        <v/>
      </c>
      <c r="Z3789" s="13">
        <f>IF($E3789="","",IF(COUNTIF($E$2:$E$5001,$E3789)&gt;1,1,0))</f>
        <v/>
      </c>
    </row>
    <row r="3790">
      <c r="Y3790" s="13">
        <f>IF($E3790="","",IF(COUNTIF($E$2:$E3790,$E3790)=1,1,0))</f>
        <v/>
      </c>
      <c r="Z3790" s="13">
        <f>IF($E3790="","",IF(COUNTIF($E$2:$E$5001,$E3790)&gt;1,1,0))</f>
        <v/>
      </c>
    </row>
    <row r="3791">
      <c r="Y3791" s="13">
        <f>IF($E3791="","",IF(COUNTIF($E$2:$E3791,$E3791)=1,1,0))</f>
        <v/>
      </c>
      <c r="Z3791" s="13">
        <f>IF($E3791="","",IF(COUNTIF($E$2:$E$5001,$E3791)&gt;1,1,0))</f>
        <v/>
      </c>
    </row>
    <row r="3792">
      <c r="Y3792" s="13">
        <f>IF($E3792="","",IF(COUNTIF($E$2:$E3792,$E3792)=1,1,0))</f>
        <v/>
      </c>
      <c r="Z3792" s="13">
        <f>IF($E3792="","",IF(COUNTIF($E$2:$E$5001,$E3792)&gt;1,1,0))</f>
        <v/>
      </c>
    </row>
    <row r="3793">
      <c r="Y3793" s="13">
        <f>IF($E3793="","",IF(COUNTIF($E$2:$E3793,$E3793)=1,1,0))</f>
        <v/>
      </c>
      <c r="Z3793" s="13">
        <f>IF($E3793="","",IF(COUNTIF($E$2:$E$5001,$E3793)&gt;1,1,0))</f>
        <v/>
      </c>
    </row>
    <row r="3794">
      <c r="Y3794" s="13">
        <f>IF($E3794="","",IF(COUNTIF($E$2:$E3794,$E3794)=1,1,0))</f>
        <v/>
      </c>
      <c r="Z3794" s="13">
        <f>IF($E3794="","",IF(COUNTIF($E$2:$E$5001,$E3794)&gt;1,1,0))</f>
        <v/>
      </c>
    </row>
    <row r="3795">
      <c r="Y3795" s="13">
        <f>IF($E3795="","",IF(COUNTIF($E$2:$E3795,$E3795)=1,1,0))</f>
        <v/>
      </c>
      <c r="Z3795" s="13">
        <f>IF($E3795="","",IF(COUNTIF($E$2:$E$5001,$E3795)&gt;1,1,0))</f>
        <v/>
      </c>
    </row>
    <row r="3796">
      <c r="Y3796" s="13">
        <f>IF($E3796="","",IF(COUNTIF($E$2:$E3796,$E3796)=1,1,0))</f>
        <v/>
      </c>
      <c r="Z3796" s="13">
        <f>IF($E3796="","",IF(COUNTIF($E$2:$E$5001,$E3796)&gt;1,1,0))</f>
        <v/>
      </c>
    </row>
    <row r="3797">
      <c r="Y3797" s="13">
        <f>IF($E3797="","",IF(COUNTIF($E$2:$E3797,$E3797)=1,1,0))</f>
        <v/>
      </c>
      <c r="Z3797" s="13">
        <f>IF($E3797="","",IF(COUNTIF($E$2:$E$5001,$E3797)&gt;1,1,0))</f>
        <v/>
      </c>
    </row>
    <row r="3798">
      <c r="Y3798" s="13">
        <f>IF($E3798="","",IF(COUNTIF($E$2:$E3798,$E3798)=1,1,0))</f>
        <v/>
      </c>
      <c r="Z3798" s="13">
        <f>IF($E3798="","",IF(COUNTIF($E$2:$E$5001,$E3798)&gt;1,1,0))</f>
        <v/>
      </c>
    </row>
    <row r="3799">
      <c r="Y3799" s="13">
        <f>IF($E3799="","",IF(COUNTIF($E$2:$E3799,$E3799)=1,1,0))</f>
        <v/>
      </c>
      <c r="Z3799" s="13">
        <f>IF($E3799="","",IF(COUNTIF($E$2:$E$5001,$E3799)&gt;1,1,0))</f>
        <v/>
      </c>
    </row>
    <row r="3800">
      <c r="Y3800" s="13">
        <f>IF($E3800="","",IF(COUNTIF($E$2:$E3800,$E3800)=1,1,0))</f>
        <v/>
      </c>
      <c r="Z3800" s="13">
        <f>IF($E3800="","",IF(COUNTIF($E$2:$E$5001,$E3800)&gt;1,1,0))</f>
        <v/>
      </c>
    </row>
    <row r="3801">
      <c r="Y3801" s="13">
        <f>IF($E3801="","",IF(COUNTIF($E$2:$E3801,$E3801)=1,1,0))</f>
        <v/>
      </c>
      <c r="Z3801" s="13">
        <f>IF($E3801="","",IF(COUNTIF($E$2:$E$5001,$E3801)&gt;1,1,0))</f>
        <v/>
      </c>
    </row>
    <row r="3802">
      <c r="Y3802" s="13">
        <f>IF($E3802="","",IF(COUNTIF($E$2:$E3802,$E3802)=1,1,0))</f>
        <v/>
      </c>
      <c r="Z3802" s="13">
        <f>IF($E3802="","",IF(COUNTIF($E$2:$E$5001,$E3802)&gt;1,1,0))</f>
        <v/>
      </c>
    </row>
    <row r="3803">
      <c r="Y3803" s="13">
        <f>IF($E3803="","",IF(COUNTIF($E$2:$E3803,$E3803)=1,1,0))</f>
        <v/>
      </c>
      <c r="Z3803" s="13">
        <f>IF($E3803="","",IF(COUNTIF($E$2:$E$5001,$E3803)&gt;1,1,0))</f>
        <v/>
      </c>
    </row>
    <row r="3804">
      <c r="Y3804" s="13">
        <f>IF($E3804="","",IF(COUNTIF($E$2:$E3804,$E3804)=1,1,0))</f>
        <v/>
      </c>
      <c r="Z3804" s="13">
        <f>IF($E3804="","",IF(COUNTIF($E$2:$E$5001,$E3804)&gt;1,1,0))</f>
        <v/>
      </c>
    </row>
    <row r="3805">
      <c r="Y3805" s="13">
        <f>IF($E3805="","",IF(COUNTIF($E$2:$E3805,$E3805)=1,1,0))</f>
        <v/>
      </c>
      <c r="Z3805" s="13">
        <f>IF($E3805="","",IF(COUNTIF($E$2:$E$5001,$E3805)&gt;1,1,0))</f>
        <v/>
      </c>
    </row>
    <row r="3806">
      <c r="Y3806" s="13">
        <f>IF($E3806="","",IF(COUNTIF($E$2:$E3806,$E3806)=1,1,0))</f>
        <v/>
      </c>
      <c r="Z3806" s="13">
        <f>IF($E3806="","",IF(COUNTIF($E$2:$E$5001,$E3806)&gt;1,1,0))</f>
        <v/>
      </c>
    </row>
    <row r="3807">
      <c r="Y3807" s="13">
        <f>IF($E3807="","",IF(COUNTIF($E$2:$E3807,$E3807)=1,1,0))</f>
        <v/>
      </c>
      <c r="Z3807" s="13">
        <f>IF($E3807="","",IF(COUNTIF($E$2:$E$5001,$E3807)&gt;1,1,0))</f>
        <v/>
      </c>
    </row>
    <row r="3808">
      <c r="Y3808" s="13">
        <f>IF($E3808="","",IF(COUNTIF($E$2:$E3808,$E3808)=1,1,0))</f>
        <v/>
      </c>
      <c r="Z3808" s="13">
        <f>IF($E3808="","",IF(COUNTIF($E$2:$E$5001,$E3808)&gt;1,1,0))</f>
        <v/>
      </c>
    </row>
    <row r="3809">
      <c r="Y3809" s="13">
        <f>IF($E3809="","",IF(COUNTIF($E$2:$E3809,$E3809)=1,1,0))</f>
        <v/>
      </c>
      <c r="Z3809" s="13">
        <f>IF($E3809="","",IF(COUNTIF($E$2:$E$5001,$E3809)&gt;1,1,0))</f>
        <v/>
      </c>
    </row>
    <row r="3810">
      <c r="Y3810" s="13">
        <f>IF($E3810="","",IF(COUNTIF($E$2:$E3810,$E3810)=1,1,0))</f>
        <v/>
      </c>
      <c r="Z3810" s="13">
        <f>IF($E3810="","",IF(COUNTIF($E$2:$E$5001,$E3810)&gt;1,1,0))</f>
        <v/>
      </c>
    </row>
    <row r="3811">
      <c r="Y3811" s="13">
        <f>IF($E3811="","",IF(COUNTIF($E$2:$E3811,$E3811)=1,1,0))</f>
        <v/>
      </c>
      <c r="Z3811" s="13">
        <f>IF($E3811="","",IF(COUNTIF($E$2:$E$5001,$E3811)&gt;1,1,0))</f>
        <v/>
      </c>
    </row>
    <row r="3812">
      <c r="Y3812" s="13">
        <f>IF($E3812="","",IF(COUNTIF($E$2:$E3812,$E3812)=1,1,0))</f>
        <v/>
      </c>
      <c r="Z3812" s="13">
        <f>IF($E3812="","",IF(COUNTIF($E$2:$E$5001,$E3812)&gt;1,1,0))</f>
        <v/>
      </c>
    </row>
    <row r="3813">
      <c r="Y3813" s="13">
        <f>IF($E3813="","",IF(COUNTIF($E$2:$E3813,$E3813)=1,1,0))</f>
        <v/>
      </c>
      <c r="Z3813" s="13">
        <f>IF($E3813="","",IF(COUNTIF($E$2:$E$5001,$E3813)&gt;1,1,0))</f>
        <v/>
      </c>
    </row>
    <row r="3814">
      <c r="Y3814" s="13">
        <f>IF($E3814="","",IF(COUNTIF($E$2:$E3814,$E3814)=1,1,0))</f>
        <v/>
      </c>
      <c r="Z3814" s="13">
        <f>IF($E3814="","",IF(COUNTIF($E$2:$E$5001,$E3814)&gt;1,1,0))</f>
        <v/>
      </c>
    </row>
    <row r="3815">
      <c r="Y3815" s="13">
        <f>IF($E3815="","",IF(COUNTIF($E$2:$E3815,$E3815)=1,1,0))</f>
        <v/>
      </c>
      <c r="Z3815" s="13">
        <f>IF($E3815="","",IF(COUNTIF($E$2:$E$5001,$E3815)&gt;1,1,0))</f>
        <v/>
      </c>
    </row>
    <row r="3816">
      <c r="Y3816" s="13">
        <f>IF($E3816="","",IF(COUNTIF($E$2:$E3816,$E3816)=1,1,0))</f>
        <v/>
      </c>
      <c r="Z3816" s="13">
        <f>IF($E3816="","",IF(COUNTIF($E$2:$E$5001,$E3816)&gt;1,1,0))</f>
        <v/>
      </c>
    </row>
    <row r="3817">
      <c r="Y3817" s="13">
        <f>IF($E3817="","",IF(COUNTIF($E$2:$E3817,$E3817)=1,1,0))</f>
        <v/>
      </c>
      <c r="Z3817" s="13">
        <f>IF($E3817="","",IF(COUNTIF($E$2:$E$5001,$E3817)&gt;1,1,0))</f>
        <v/>
      </c>
    </row>
    <row r="3818">
      <c r="Y3818" s="13">
        <f>IF($E3818="","",IF(COUNTIF($E$2:$E3818,$E3818)=1,1,0))</f>
        <v/>
      </c>
      <c r="Z3818" s="13">
        <f>IF($E3818="","",IF(COUNTIF($E$2:$E$5001,$E3818)&gt;1,1,0))</f>
        <v/>
      </c>
    </row>
    <row r="3819">
      <c r="Y3819" s="13">
        <f>IF($E3819="","",IF(COUNTIF($E$2:$E3819,$E3819)=1,1,0))</f>
        <v/>
      </c>
      <c r="Z3819" s="13">
        <f>IF($E3819="","",IF(COUNTIF($E$2:$E$5001,$E3819)&gt;1,1,0))</f>
        <v/>
      </c>
    </row>
    <row r="3820">
      <c r="Y3820" s="13">
        <f>IF($E3820="","",IF(COUNTIF($E$2:$E3820,$E3820)=1,1,0))</f>
        <v/>
      </c>
      <c r="Z3820" s="13">
        <f>IF($E3820="","",IF(COUNTIF($E$2:$E$5001,$E3820)&gt;1,1,0))</f>
        <v/>
      </c>
    </row>
    <row r="3821">
      <c r="Y3821" s="13">
        <f>IF($E3821="","",IF(COUNTIF($E$2:$E3821,$E3821)=1,1,0))</f>
        <v/>
      </c>
      <c r="Z3821" s="13">
        <f>IF($E3821="","",IF(COUNTIF($E$2:$E$5001,$E3821)&gt;1,1,0))</f>
        <v/>
      </c>
    </row>
    <row r="3822">
      <c r="Y3822" s="13">
        <f>IF($E3822="","",IF(COUNTIF($E$2:$E3822,$E3822)=1,1,0))</f>
        <v/>
      </c>
      <c r="Z3822" s="13">
        <f>IF($E3822="","",IF(COUNTIF($E$2:$E$5001,$E3822)&gt;1,1,0))</f>
        <v/>
      </c>
    </row>
    <row r="3823">
      <c r="Y3823" s="13">
        <f>IF($E3823="","",IF(COUNTIF($E$2:$E3823,$E3823)=1,1,0))</f>
        <v/>
      </c>
      <c r="Z3823" s="13">
        <f>IF($E3823="","",IF(COUNTIF($E$2:$E$5001,$E3823)&gt;1,1,0))</f>
        <v/>
      </c>
    </row>
    <row r="3824">
      <c r="Y3824" s="13">
        <f>IF($E3824="","",IF(COUNTIF($E$2:$E3824,$E3824)=1,1,0))</f>
        <v/>
      </c>
      <c r="Z3824" s="13">
        <f>IF($E3824="","",IF(COUNTIF($E$2:$E$5001,$E3824)&gt;1,1,0))</f>
        <v/>
      </c>
    </row>
    <row r="3825">
      <c r="Y3825" s="13">
        <f>IF($E3825="","",IF(COUNTIF($E$2:$E3825,$E3825)=1,1,0))</f>
        <v/>
      </c>
      <c r="Z3825" s="13">
        <f>IF($E3825="","",IF(COUNTIF($E$2:$E$5001,$E3825)&gt;1,1,0))</f>
        <v/>
      </c>
    </row>
    <row r="3826">
      <c r="Y3826" s="13">
        <f>IF($E3826="","",IF(COUNTIF($E$2:$E3826,$E3826)=1,1,0))</f>
        <v/>
      </c>
      <c r="Z3826" s="13">
        <f>IF($E3826="","",IF(COUNTIF($E$2:$E$5001,$E3826)&gt;1,1,0))</f>
        <v/>
      </c>
    </row>
    <row r="3827">
      <c r="Y3827" s="13">
        <f>IF($E3827="","",IF(COUNTIF($E$2:$E3827,$E3827)=1,1,0))</f>
        <v/>
      </c>
      <c r="Z3827" s="13">
        <f>IF($E3827="","",IF(COUNTIF($E$2:$E$5001,$E3827)&gt;1,1,0))</f>
        <v/>
      </c>
    </row>
    <row r="3828">
      <c r="Y3828" s="13">
        <f>IF($E3828="","",IF(COUNTIF($E$2:$E3828,$E3828)=1,1,0))</f>
        <v/>
      </c>
      <c r="Z3828" s="13">
        <f>IF($E3828="","",IF(COUNTIF($E$2:$E$5001,$E3828)&gt;1,1,0))</f>
        <v/>
      </c>
    </row>
    <row r="3829">
      <c r="Y3829" s="13">
        <f>IF($E3829="","",IF(COUNTIF($E$2:$E3829,$E3829)=1,1,0))</f>
        <v/>
      </c>
      <c r="Z3829" s="13">
        <f>IF($E3829="","",IF(COUNTIF($E$2:$E$5001,$E3829)&gt;1,1,0))</f>
        <v/>
      </c>
    </row>
    <row r="3830">
      <c r="Y3830" s="13">
        <f>IF($E3830="","",IF(COUNTIF($E$2:$E3830,$E3830)=1,1,0))</f>
        <v/>
      </c>
      <c r="Z3830" s="13">
        <f>IF($E3830="","",IF(COUNTIF($E$2:$E$5001,$E3830)&gt;1,1,0))</f>
        <v/>
      </c>
    </row>
    <row r="3831">
      <c r="Y3831" s="13">
        <f>IF($E3831="","",IF(COUNTIF($E$2:$E3831,$E3831)=1,1,0))</f>
        <v/>
      </c>
      <c r="Z3831" s="13">
        <f>IF($E3831="","",IF(COUNTIF($E$2:$E$5001,$E3831)&gt;1,1,0))</f>
        <v/>
      </c>
    </row>
    <row r="3832">
      <c r="Y3832" s="13">
        <f>IF($E3832="","",IF(COUNTIF($E$2:$E3832,$E3832)=1,1,0))</f>
        <v/>
      </c>
      <c r="Z3832" s="13">
        <f>IF($E3832="","",IF(COUNTIF($E$2:$E$5001,$E3832)&gt;1,1,0))</f>
        <v/>
      </c>
    </row>
    <row r="3833">
      <c r="Y3833" s="13">
        <f>IF($E3833="","",IF(COUNTIF($E$2:$E3833,$E3833)=1,1,0))</f>
        <v/>
      </c>
      <c r="Z3833" s="13">
        <f>IF($E3833="","",IF(COUNTIF($E$2:$E$5001,$E3833)&gt;1,1,0))</f>
        <v/>
      </c>
    </row>
    <row r="3834">
      <c r="Y3834" s="13">
        <f>IF($E3834="","",IF(COUNTIF($E$2:$E3834,$E3834)=1,1,0))</f>
        <v/>
      </c>
      <c r="Z3834" s="13">
        <f>IF($E3834="","",IF(COUNTIF($E$2:$E$5001,$E3834)&gt;1,1,0))</f>
        <v/>
      </c>
    </row>
    <row r="3835">
      <c r="Y3835" s="13">
        <f>IF($E3835="","",IF(COUNTIF($E$2:$E3835,$E3835)=1,1,0))</f>
        <v/>
      </c>
      <c r="Z3835" s="13">
        <f>IF($E3835="","",IF(COUNTIF($E$2:$E$5001,$E3835)&gt;1,1,0))</f>
        <v/>
      </c>
    </row>
    <row r="3836">
      <c r="Y3836" s="13">
        <f>IF($E3836="","",IF(COUNTIF($E$2:$E3836,$E3836)=1,1,0))</f>
        <v/>
      </c>
      <c r="Z3836" s="13">
        <f>IF($E3836="","",IF(COUNTIF($E$2:$E$5001,$E3836)&gt;1,1,0))</f>
        <v/>
      </c>
    </row>
    <row r="3837">
      <c r="Y3837" s="13">
        <f>IF($E3837="","",IF(COUNTIF($E$2:$E3837,$E3837)=1,1,0))</f>
        <v/>
      </c>
      <c r="Z3837" s="13">
        <f>IF($E3837="","",IF(COUNTIF($E$2:$E$5001,$E3837)&gt;1,1,0))</f>
        <v/>
      </c>
    </row>
    <row r="3838">
      <c r="Y3838" s="13">
        <f>IF($E3838="","",IF(COUNTIF($E$2:$E3838,$E3838)=1,1,0))</f>
        <v/>
      </c>
      <c r="Z3838" s="13">
        <f>IF($E3838="","",IF(COUNTIF($E$2:$E$5001,$E3838)&gt;1,1,0))</f>
        <v/>
      </c>
    </row>
    <row r="3839">
      <c r="Y3839" s="13">
        <f>IF($E3839="","",IF(COUNTIF($E$2:$E3839,$E3839)=1,1,0))</f>
        <v/>
      </c>
      <c r="Z3839" s="13">
        <f>IF($E3839="","",IF(COUNTIF($E$2:$E$5001,$E3839)&gt;1,1,0))</f>
        <v/>
      </c>
    </row>
    <row r="3840">
      <c r="Y3840" s="13">
        <f>IF($E3840="","",IF(COUNTIF($E$2:$E3840,$E3840)=1,1,0))</f>
        <v/>
      </c>
      <c r="Z3840" s="13">
        <f>IF($E3840="","",IF(COUNTIF($E$2:$E$5001,$E3840)&gt;1,1,0))</f>
        <v/>
      </c>
    </row>
    <row r="3841">
      <c r="Y3841" s="13">
        <f>IF($E3841="","",IF(COUNTIF($E$2:$E3841,$E3841)=1,1,0))</f>
        <v/>
      </c>
      <c r="Z3841" s="13">
        <f>IF($E3841="","",IF(COUNTIF($E$2:$E$5001,$E3841)&gt;1,1,0))</f>
        <v/>
      </c>
    </row>
    <row r="3842">
      <c r="Y3842" s="13">
        <f>IF($E3842="","",IF(COUNTIF($E$2:$E3842,$E3842)=1,1,0))</f>
        <v/>
      </c>
      <c r="Z3842" s="13">
        <f>IF($E3842="","",IF(COUNTIF($E$2:$E$5001,$E3842)&gt;1,1,0))</f>
        <v/>
      </c>
    </row>
    <row r="3843">
      <c r="Y3843" s="13">
        <f>IF($E3843="","",IF(COUNTIF($E$2:$E3843,$E3843)=1,1,0))</f>
        <v/>
      </c>
      <c r="Z3843" s="13">
        <f>IF($E3843="","",IF(COUNTIF($E$2:$E$5001,$E3843)&gt;1,1,0))</f>
        <v/>
      </c>
    </row>
    <row r="3844">
      <c r="Y3844" s="13">
        <f>IF($E3844="","",IF(COUNTIF($E$2:$E3844,$E3844)=1,1,0))</f>
        <v/>
      </c>
      <c r="Z3844" s="13">
        <f>IF($E3844="","",IF(COUNTIF($E$2:$E$5001,$E3844)&gt;1,1,0))</f>
        <v/>
      </c>
    </row>
    <row r="3845">
      <c r="Y3845" s="13">
        <f>IF($E3845="","",IF(COUNTIF($E$2:$E3845,$E3845)=1,1,0))</f>
        <v/>
      </c>
      <c r="Z3845" s="13">
        <f>IF($E3845="","",IF(COUNTIF($E$2:$E$5001,$E3845)&gt;1,1,0))</f>
        <v/>
      </c>
    </row>
    <row r="3846">
      <c r="Y3846" s="13">
        <f>IF($E3846="","",IF(COUNTIF($E$2:$E3846,$E3846)=1,1,0))</f>
        <v/>
      </c>
      <c r="Z3846" s="13">
        <f>IF($E3846="","",IF(COUNTIF($E$2:$E$5001,$E3846)&gt;1,1,0))</f>
        <v/>
      </c>
    </row>
    <row r="3847">
      <c r="Y3847" s="13">
        <f>IF($E3847="","",IF(COUNTIF($E$2:$E3847,$E3847)=1,1,0))</f>
        <v/>
      </c>
      <c r="Z3847" s="13">
        <f>IF($E3847="","",IF(COUNTIF($E$2:$E$5001,$E3847)&gt;1,1,0))</f>
        <v/>
      </c>
    </row>
    <row r="3848">
      <c r="Y3848" s="13">
        <f>IF($E3848="","",IF(COUNTIF($E$2:$E3848,$E3848)=1,1,0))</f>
        <v/>
      </c>
      <c r="Z3848" s="13">
        <f>IF($E3848="","",IF(COUNTIF($E$2:$E$5001,$E3848)&gt;1,1,0))</f>
        <v/>
      </c>
    </row>
    <row r="3849">
      <c r="Y3849" s="13">
        <f>IF($E3849="","",IF(COUNTIF($E$2:$E3849,$E3849)=1,1,0))</f>
        <v/>
      </c>
      <c r="Z3849" s="13">
        <f>IF($E3849="","",IF(COUNTIF($E$2:$E$5001,$E3849)&gt;1,1,0))</f>
        <v/>
      </c>
    </row>
    <row r="3850">
      <c r="Y3850" s="13">
        <f>IF($E3850="","",IF(COUNTIF($E$2:$E3850,$E3850)=1,1,0))</f>
        <v/>
      </c>
      <c r="Z3850" s="13">
        <f>IF($E3850="","",IF(COUNTIF($E$2:$E$5001,$E3850)&gt;1,1,0))</f>
        <v/>
      </c>
    </row>
    <row r="3851">
      <c r="Y3851" s="13">
        <f>IF($E3851="","",IF(COUNTIF($E$2:$E3851,$E3851)=1,1,0))</f>
        <v/>
      </c>
      <c r="Z3851" s="13">
        <f>IF($E3851="","",IF(COUNTIF($E$2:$E$5001,$E3851)&gt;1,1,0))</f>
        <v/>
      </c>
    </row>
    <row r="3852">
      <c r="Y3852" s="13">
        <f>IF($E3852="","",IF(COUNTIF($E$2:$E3852,$E3852)=1,1,0))</f>
        <v/>
      </c>
      <c r="Z3852" s="13">
        <f>IF($E3852="","",IF(COUNTIF($E$2:$E$5001,$E3852)&gt;1,1,0))</f>
        <v/>
      </c>
    </row>
    <row r="3853">
      <c r="Y3853" s="13">
        <f>IF($E3853="","",IF(COUNTIF($E$2:$E3853,$E3853)=1,1,0))</f>
        <v/>
      </c>
      <c r="Z3853" s="13">
        <f>IF($E3853="","",IF(COUNTIF($E$2:$E$5001,$E3853)&gt;1,1,0))</f>
        <v/>
      </c>
    </row>
    <row r="3854">
      <c r="Y3854" s="13">
        <f>IF($E3854="","",IF(COUNTIF($E$2:$E3854,$E3854)=1,1,0))</f>
        <v/>
      </c>
      <c r="Z3854" s="13">
        <f>IF($E3854="","",IF(COUNTIF($E$2:$E$5001,$E3854)&gt;1,1,0))</f>
        <v/>
      </c>
    </row>
    <row r="3855">
      <c r="Y3855" s="13">
        <f>IF($E3855="","",IF(COUNTIF($E$2:$E3855,$E3855)=1,1,0))</f>
        <v/>
      </c>
      <c r="Z3855" s="13">
        <f>IF($E3855="","",IF(COUNTIF($E$2:$E$5001,$E3855)&gt;1,1,0))</f>
        <v/>
      </c>
    </row>
    <row r="3856">
      <c r="Y3856" s="13">
        <f>IF($E3856="","",IF(COUNTIF($E$2:$E3856,$E3856)=1,1,0))</f>
        <v/>
      </c>
      <c r="Z3856" s="13">
        <f>IF($E3856="","",IF(COUNTIF($E$2:$E$5001,$E3856)&gt;1,1,0))</f>
        <v/>
      </c>
    </row>
    <row r="3857">
      <c r="Y3857" s="13">
        <f>IF($E3857="","",IF(COUNTIF($E$2:$E3857,$E3857)=1,1,0))</f>
        <v/>
      </c>
      <c r="Z3857" s="13">
        <f>IF($E3857="","",IF(COUNTIF($E$2:$E$5001,$E3857)&gt;1,1,0))</f>
        <v/>
      </c>
    </row>
    <row r="3858">
      <c r="Y3858" s="13">
        <f>IF($E3858="","",IF(COUNTIF($E$2:$E3858,$E3858)=1,1,0))</f>
        <v/>
      </c>
      <c r="Z3858" s="13">
        <f>IF($E3858="","",IF(COUNTIF($E$2:$E$5001,$E3858)&gt;1,1,0))</f>
        <v/>
      </c>
    </row>
    <row r="3859">
      <c r="Y3859" s="13">
        <f>IF($E3859="","",IF(COUNTIF($E$2:$E3859,$E3859)=1,1,0))</f>
        <v/>
      </c>
      <c r="Z3859" s="13">
        <f>IF($E3859="","",IF(COUNTIF($E$2:$E$5001,$E3859)&gt;1,1,0))</f>
        <v/>
      </c>
    </row>
    <row r="3860">
      <c r="Y3860" s="13">
        <f>IF($E3860="","",IF(COUNTIF($E$2:$E3860,$E3860)=1,1,0))</f>
        <v/>
      </c>
      <c r="Z3860" s="13">
        <f>IF($E3860="","",IF(COUNTIF($E$2:$E$5001,$E3860)&gt;1,1,0))</f>
        <v/>
      </c>
    </row>
    <row r="3861">
      <c r="Y3861" s="13">
        <f>IF($E3861="","",IF(COUNTIF($E$2:$E3861,$E3861)=1,1,0))</f>
        <v/>
      </c>
      <c r="Z3861" s="13">
        <f>IF($E3861="","",IF(COUNTIF($E$2:$E$5001,$E3861)&gt;1,1,0))</f>
        <v/>
      </c>
    </row>
    <row r="3862">
      <c r="Y3862" s="13">
        <f>IF($E3862="","",IF(COUNTIF($E$2:$E3862,$E3862)=1,1,0))</f>
        <v/>
      </c>
      <c r="Z3862" s="13">
        <f>IF($E3862="","",IF(COUNTIF($E$2:$E$5001,$E3862)&gt;1,1,0))</f>
        <v/>
      </c>
    </row>
    <row r="3863">
      <c r="Y3863" s="13">
        <f>IF($E3863="","",IF(COUNTIF($E$2:$E3863,$E3863)=1,1,0))</f>
        <v/>
      </c>
      <c r="Z3863" s="13">
        <f>IF($E3863="","",IF(COUNTIF($E$2:$E$5001,$E3863)&gt;1,1,0))</f>
        <v/>
      </c>
    </row>
    <row r="3864">
      <c r="Y3864" s="13">
        <f>IF($E3864="","",IF(COUNTIF($E$2:$E3864,$E3864)=1,1,0))</f>
        <v/>
      </c>
      <c r="Z3864" s="13">
        <f>IF($E3864="","",IF(COUNTIF($E$2:$E$5001,$E3864)&gt;1,1,0))</f>
        <v/>
      </c>
    </row>
    <row r="3865">
      <c r="Y3865" s="13">
        <f>IF($E3865="","",IF(COUNTIF($E$2:$E3865,$E3865)=1,1,0))</f>
        <v/>
      </c>
      <c r="Z3865" s="13">
        <f>IF($E3865="","",IF(COUNTIF($E$2:$E$5001,$E3865)&gt;1,1,0))</f>
        <v/>
      </c>
    </row>
    <row r="3866">
      <c r="Y3866" s="13">
        <f>IF($E3866="","",IF(COUNTIF($E$2:$E3866,$E3866)=1,1,0))</f>
        <v/>
      </c>
      <c r="Z3866" s="13">
        <f>IF($E3866="","",IF(COUNTIF($E$2:$E$5001,$E3866)&gt;1,1,0))</f>
        <v/>
      </c>
    </row>
    <row r="3867">
      <c r="Y3867" s="13">
        <f>IF($E3867="","",IF(COUNTIF($E$2:$E3867,$E3867)=1,1,0))</f>
        <v/>
      </c>
      <c r="Z3867" s="13">
        <f>IF($E3867="","",IF(COUNTIF($E$2:$E$5001,$E3867)&gt;1,1,0))</f>
        <v/>
      </c>
    </row>
    <row r="3868">
      <c r="Y3868" s="13">
        <f>IF($E3868="","",IF(COUNTIF($E$2:$E3868,$E3868)=1,1,0))</f>
        <v/>
      </c>
      <c r="Z3868" s="13">
        <f>IF($E3868="","",IF(COUNTIF($E$2:$E$5001,$E3868)&gt;1,1,0))</f>
        <v/>
      </c>
    </row>
    <row r="3869">
      <c r="Y3869" s="13">
        <f>IF($E3869="","",IF(COUNTIF($E$2:$E3869,$E3869)=1,1,0))</f>
        <v/>
      </c>
      <c r="Z3869" s="13">
        <f>IF($E3869="","",IF(COUNTIF($E$2:$E$5001,$E3869)&gt;1,1,0))</f>
        <v/>
      </c>
    </row>
    <row r="3870">
      <c r="Y3870" s="13">
        <f>IF($E3870="","",IF(COUNTIF($E$2:$E3870,$E3870)=1,1,0))</f>
        <v/>
      </c>
      <c r="Z3870" s="13">
        <f>IF($E3870="","",IF(COUNTIF($E$2:$E$5001,$E3870)&gt;1,1,0))</f>
        <v/>
      </c>
    </row>
    <row r="3871">
      <c r="Y3871" s="13">
        <f>IF($E3871="","",IF(COUNTIF($E$2:$E3871,$E3871)=1,1,0))</f>
        <v/>
      </c>
      <c r="Z3871" s="13">
        <f>IF($E3871="","",IF(COUNTIF($E$2:$E$5001,$E3871)&gt;1,1,0))</f>
        <v/>
      </c>
    </row>
    <row r="3872">
      <c r="Y3872" s="13">
        <f>IF($E3872="","",IF(COUNTIF($E$2:$E3872,$E3872)=1,1,0))</f>
        <v/>
      </c>
      <c r="Z3872" s="13">
        <f>IF($E3872="","",IF(COUNTIF($E$2:$E$5001,$E3872)&gt;1,1,0))</f>
        <v/>
      </c>
    </row>
    <row r="3873">
      <c r="Y3873" s="13">
        <f>IF($E3873="","",IF(COUNTIF($E$2:$E3873,$E3873)=1,1,0))</f>
        <v/>
      </c>
      <c r="Z3873" s="13">
        <f>IF($E3873="","",IF(COUNTIF($E$2:$E$5001,$E3873)&gt;1,1,0))</f>
        <v/>
      </c>
    </row>
    <row r="3874">
      <c r="Y3874" s="13">
        <f>IF($E3874="","",IF(COUNTIF($E$2:$E3874,$E3874)=1,1,0))</f>
        <v/>
      </c>
      <c r="Z3874" s="13">
        <f>IF($E3874="","",IF(COUNTIF($E$2:$E$5001,$E3874)&gt;1,1,0))</f>
        <v/>
      </c>
    </row>
    <row r="3875">
      <c r="Y3875" s="13">
        <f>IF($E3875="","",IF(COUNTIF($E$2:$E3875,$E3875)=1,1,0))</f>
        <v/>
      </c>
      <c r="Z3875" s="13">
        <f>IF($E3875="","",IF(COUNTIF($E$2:$E$5001,$E3875)&gt;1,1,0))</f>
        <v/>
      </c>
    </row>
    <row r="3876">
      <c r="Y3876" s="13">
        <f>IF($E3876="","",IF(COUNTIF($E$2:$E3876,$E3876)=1,1,0))</f>
        <v/>
      </c>
      <c r="Z3876" s="13">
        <f>IF($E3876="","",IF(COUNTIF($E$2:$E$5001,$E3876)&gt;1,1,0))</f>
        <v/>
      </c>
    </row>
    <row r="3877">
      <c r="Y3877" s="13">
        <f>IF($E3877="","",IF(COUNTIF($E$2:$E3877,$E3877)=1,1,0))</f>
        <v/>
      </c>
      <c r="Z3877" s="13">
        <f>IF($E3877="","",IF(COUNTIF($E$2:$E$5001,$E3877)&gt;1,1,0))</f>
        <v/>
      </c>
    </row>
    <row r="3878">
      <c r="Y3878" s="13">
        <f>IF($E3878="","",IF(COUNTIF($E$2:$E3878,$E3878)=1,1,0))</f>
        <v/>
      </c>
      <c r="Z3878" s="13">
        <f>IF($E3878="","",IF(COUNTIF($E$2:$E$5001,$E3878)&gt;1,1,0))</f>
        <v/>
      </c>
    </row>
    <row r="3879">
      <c r="Y3879" s="13">
        <f>IF($E3879="","",IF(COUNTIF($E$2:$E3879,$E3879)=1,1,0))</f>
        <v/>
      </c>
      <c r="Z3879" s="13">
        <f>IF($E3879="","",IF(COUNTIF($E$2:$E$5001,$E3879)&gt;1,1,0))</f>
        <v/>
      </c>
    </row>
    <row r="3880">
      <c r="Y3880" s="13">
        <f>IF($E3880="","",IF(COUNTIF($E$2:$E3880,$E3880)=1,1,0))</f>
        <v/>
      </c>
      <c r="Z3880" s="13">
        <f>IF($E3880="","",IF(COUNTIF($E$2:$E$5001,$E3880)&gt;1,1,0))</f>
        <v/>
      </c>
    </row>
    <row r="3881">
      <c r="Y3881" s="13">
        <f>IF($E3881="","",IF(COUNTIF($E$2:$E3881,$E3881)=1,1,0))</f>
        <v/>
      </c>
      <c r="Z3881" s="13">
        <f>IF($E3881="","",IF(COUNTIF($E$2:$E$5001,$E3881)&gt;1,1,0))</f>
        <v/>
      </c>
    </row>
    <row r="3882">
      <c r="Y3882" s="13">
        <f>IF($E3882="","",IF(COUNTIF($E$2:$E3882,$E3882)=1,1,0))</f>
        <v/>
      </c>
      <c r="Z3882" s="13">
        <f>IF($E3882="","",IF(COUNTIF($E$2:$E$5001,$E3882)&gt;1,1,0))</f>
        <v/>
      </c>
    </row>
    <row r="3883">
      <c r="Y3883" s="13">
        <f>IF($E3883="","",IF(COUNTIF($E$2:$E3883,$E3883)=1,1,0))</f>
        <v/>
      </c>
      <c r="Z3883" s="13">
        <f>IF($E3883="","",IF(COUNTIF($E$2:$E$5001,$E3883)&gt;1,1,0))</f>
        <v/>
      </c>
    </row>
    <row r="3884">
      <c r="Y3884" s="13">
        <f>IF($E3884="","",IF(COUNTIF($E$2:$E3884,$E3884)=1,1,0))</f>
        <v/>
      </c>
      <c r="Z3884" s="13">
        <f>IF($E3884="","",IF(COUNTIF($E$2:$E$5001,$E3884)&gt;1,1,0))</f>
        <v/>
      </c>
    </row>
    <row r="3885">
      <c r="Y3885" s="13">
        <f>IF($E3885="","",IF(COUNTIF($E$2:$E3885,$E3885)=1,1,0))</f>
        <v/>
      </c>
      <c r="Z3885" s="13">
        <f>IF($E3885="","",IF(COUNTIF($E$2:$E$5001,$E3885)&gt;1,1,0))</f>
        <v/>
      </c>
    </row>
    <row r="3886">
      <c r="Y3886" s="13">
        <f>IF($E3886="","",IF(COUNTIF($E$2:$E3886,$E3886)=1,1,0))</f>
        <v/>
      </c>
      <c r="Z3886" s="13">
        <f>IF($E3886="","",IF(COUNTIF($E$2:$E$5001,$E3886)&gt;1,1,0))</f>
        <v/>
      </c>
    </row>
    <row r="3887">
      <c r="Y3887" s="13">
        <f>IF($E3887="","",IF(COUNTIF($E$2:$E3887,$E3887)=1,1,0))</f>
        <v/>
      </c>
      <c r="Z3887" s="13">
        <f>IF($E3887="","",IF(COUNTIF($E$2:$E$5001,$E3887)&gt;1,1,0))</f>
        <v/>
      </c>
    </row>
    <row r="3888">
      <c r="Y3888" s="13">
        <f>IF($E3888="","",IF(COUNTIF($E$2:$E3888,$E3888)=1,1,0))</f>
        <v/>
      </c>
      <c r="Z3888" s="13">
        <f>IF($E3888="","",IF(COUNTIF($E$2:$E$5001,$E3888)&gt;1,1,0))</f>
        <v/>
      </c>
    </row>
    <row r="3889">
      <c r="Y3889" s="13">
        <f>IF($E3889="","",IF(COUNTIF($E$2:$E3889,$E3889)=1,1,0))</f>
        <v/>
      </c>
      <c r="Z3889" s="13">
        <f>IF($E3889="","",IF(COUNTIF($E$2:$E$5001,$E3889)&gt;1,1,0))</f>
        <v/>
      </c>
    </row>
    <row r="3890">
      <c r="Y3890" s="13">
        <f>IF($E3890="","",IF(COUNTIF($E$2:$E3890,$E3890)=1,1,0))</f>
        <v/>
      </c>
      <c r="Z3890" s="13">
        <f>IF($E3890="","",IF(COUNTIF($E$2:$E$5001,$E3890)&gt;1,1,0))</f>
        <v/>
      </c>
    </row>
    <row r="3891">
      <c r="Y3891" s="13">
        <f>IF($E3891="","",IF(COUNTIF($E$2:$E3891,$E3891)=1,1,0))</f>
        <v/>
      </c>
      <c r="Z3891" s="13">
        <f>IF($E3891="","",IF(COUNTIF($E$2:$E$5001,$E3891)&gt;1,1,0))</f>
        <v/>
      </c>
    </row>
    <row r="3892">
      <c r="Y3892" s="13">
        <f>IF($E3892="","",IF(COUNTIF($E$2:$E3892,$E3892)=1,1,0))</f>
        <v/>
      </c>
      <c r="Z3892" s="13">
        <f>IF($E3892="","",IF(COUNTIF($E$2:$E$5001,$E3892)&gt;1,1,0))</f>
        <v/>
      </c>
    </row>
    <row r="3893">
      <c r="Y3893" s="13">
        <f>IF($E3893="","",IF(COUNTIF($E$2:$E3893,$E3893)=1,1,0))</f>
        <v/>
      </c>
      <c r="Z3893" s="13">
        <f>IF($E3893="","",IF(COUNTIF($E$2:$E$5001,$E3893)&gt;1,1,0))</f>
        <v/>
      </c>
    </row>
    <row r="3894">
      <c r="Y3894" s="13">
        <f>IF($E3894="","",IF(COUNTIF($E$2:$E3894,$E3894)=1,1,0))</f>
        <v/>
      </c>
      <c r="Z3894" s="13">
        <f>IF($E3894="","",IF(COUNTIF($E$2:$E$5001,$E3894)&gt;1,1,0))</f>
        <v/>
      </c>
    </row>
    <row r="3895">
      <c r="Y3895" s="13">
        <f>IF($E3895="","",IF(COUNTIF($E$2:$E3895,$E3895)=1,1,0))</f>
        <v/>
      </c>
      <c r="Z3895" s="13">
        <f>IF($E3895="","",IF(COUNTIF($E$2:$E$5001,$E3895)&gt;1,1,0))</f>
        <v/>
      </c>
    </row>
    <row r="3896">
      <c r="Y3896" s="13">
        <f>IF($E3896="","",IF(COUNTIF($E$2:$E3896,$E3896)=1,1,0))</f>
        <v/>
      </c>
      <c r="Z3896" s="13">
        <f>IF($E3896="","",IF(COUNTIF($E$2:$E$5001,$E3896)&gt;1,1,0))</f>
        <v/>
      </c>
    </row>
    <row r="3897">
      <c r="Y3897" s="13">
        <f>IF($E3897="","",IF(COUNTIF($E$2:$E3897,$E3897)=1,1,0))</f>
        <v/>
      </c>
      <c r="Z3897" s="13">
        <f>IF($E3897="","",IF(COUNTIF($E$2:$E$5001,$E3897)&gt;1,1,0))</f>
        <v/>
      </c>
    </row>
    <row r="3898">
      <c r="Y3898" s="13">
        <f>IF($E3898="","",IF(COUNTIF($E$2:$E3898,$E3898)=1,1,0))</f>
        <v/>
      </c>
      <c r="Z3898" s="13">
        <f>IF($E3898="","",IF(COUNTIF($E$2:$E$5001,$E3898)&gt;1,1,0))</f>
        <v/>
      </c>
    </row>
    <row r="3899">
      <c r="Y3899" s="13">
        <f>IF($E3899="","",IF(COUNTIF($E$2:$E3899,$E3899)=1,1,0))</f>
        <v/>
      </c>
      <c r="Z3899" s="13">
        <f>IF($E3899="","",IF(COUNTIF($E$2:$E$5001,$E3899)&gt;1,1,0))</f>
        <v/>
      </c>
    </row>
    <row r="3900">
      <c r="Y3900" s="13">
        <f>IF($E3900="","",IF(COUNTIF($E$2:$E3900,$E3900)=1,1,0))</f>
        <v/>
      </c>
      <c r="Z3900" s="13">
        <f>IF($E3900="","",IF(COUNTIF($E$2:$E$5001,$E3900)&gt;1,1,0))</f>
        <v/>
      </c>
    </row>
    <row r="3901">
      <c r="Y3901" s="13">
        <f>IF($E3901="","",IF(COUNTIF($E$2:$E3901,$E3901)=1,1,0))</f>
        <v/>
      </c>
      <c r="Z3901" s="13">
        <f>IF($E3901="","",IF(COUNTIF($E$2:$E$5001,$E3901)&gt;1,1,0))</f>
        <v/>
      </c>
    </row>
    <row r="3902">
      <c r="Y3902" s="13">
        <f>IF($E3902="","",IF(COUNTIF($E$2:$E3902,$E3902)=1,1,0))</f>
        <v/>
      </c>
      <c r="Z3902" s="13">
        <f>IF($E3902="","",IF(COUNTIF($E$2:$E$5001,$E3902)&gt;1,1,0))</f>
        <v/>
      </c>
    </row>
    <row r="3903">
      <c r="Y3903" s="13">
        <f>IF($E3903="","",IF(COUNTIF($E$2:$E3903,$E3903)=1,1,0))</f>
        <v/>
      </c>
      <c r="Z3903" s="13">
        <f>IF($E3903="","",IF(COUNTIF($E$2:$E$5001,$E3903)&gt;1,1,0))</f>
        <v/>
      </c>
    </row>
    <row r="3904">
      <c r="Y3904" s="13">
        <f>IF($E3904="","",IF(COUNTIF($E$2:$E3904,$E3904)=1,1,0))</f>
        <v/>
      </c>
      <c r="Z3904" s="13">
        <f>IF($E3904="","",IF(COUNTIF($E$2:$E$5001,$E3904)&gt;1,1,0))</f>
        <v/>
      </c>
    </row>
    <row r="3905">
      <c r="Y3905" s="13">
        <f>IF($E3905="","",IF(COUNTIF($E$2:$E3905,$E3905)=1,1,0))</f>
        <v/>
      </c>
      <c r="Z3905" s="13">
        <f>IF($E3905="","",IF(COUNTIF($E$2:$E$5001,$E3905)&gt;1,1,0))</f>
        <v/>
      </c>
    </row>
    <row r="3906">
      <c r="Y3906" s="13">
        <f>IF($E3906="","",IF(COUNTIF($E$2:$E3906,$E3906)=1,1,0))</f>
        <v/>
      </c>
      <c r="Z3906" s="13">
        <f>IF($E3906="","",IF(COUNTIF($E$2:$E$5001,$E3906)&gt;1,1,0))</f>
        <v/>
      </c>
    </row>
    <row r="3907">
      <c r="Y3907" s="13">
        <f>IF($E3907="","",IF(COUNTIF($E$2:$E3907,$E3907)=1,1,0))</f>
        <v/>
      </c>
      <c r="Z3907" s="13">
        <f>IF($E3907="","",IF(COUNTIF($E$2:$E$5001,$E3907)&gt;1,1,0))</f>
        <v/>
      </c>
    </row>
    <row r="3908">
      <c r="Y3908" s="13">
        <f>IF($E3908="","",IF(COUNTIF($E$2:$E3908,$E3908)=1,1,0))</f>
        <v/>
      </c>
      <c r="Z3908" s="13">
        <f>IF($E3908="","",IF(COUNTIF($E$2:$E$5001,$E3908)&gt;1,1,0))</f>
        <v/>
      </c>
    </row>
    <row r="3909">
      <c r="Y3909" s="13">
        <f>IF($E3909="","",IF(COUNTIF($E$2:$E3909,$E3909)=1,1,0))</f>
        <v/>
      </c>
      <c r="Z3909" s="13">
        <f>IF($E3909="","",IF(COUNTIF($E$2:$E$5001,$E3909)&gt;1,1,0))</f>
        <v/>
      </c>
    </row>
    <row r="3910">
      <c r="Y3910" s="13">
        <f>IF($E3910="","",IF(COUNTIF($E$2:$E3910,$E3910)=1,1,0))</f>
        <v/>
      </c>
      <c r="Z3910" s="13">
        <f>IF($E3910="","",IF(COUNTIF($E$2:$E$5001,$E3910)&gt;1,1,0))</f>
        <v/>
      </c>
    </row>
    <row r="3911">
      <c r="Y3911" s="13">
        <f>IF($E3911="","",IF(COUNTIF($E$2:$E3911,$E3911)=1,1,0))</f>
        <v/>
      </c>
      <c r="Z3911" s="13">
        <f>IF($E3911="","",IF(COUNTIF($E$2:$E$5001,$E3911)&gt;1,1,0))</f>
        <v/>
      </c>
    </row>
    <row r="3912">
      <c r="Y3912" s="13">
        <f>IF($E3912="","",IF(COUNTIF($E$2:$E3912,$E3912)=1,1,0))</f>
        <v/>
      </c>
      <c r="Z3912" s="13">
        <f>IF($E3912="","",IF(COUNTIF($E$2:$E$5001,$E3912)&gt;1,1,0))</f>
        <v/>
      </c>
    </row>
    <row r="3913">
      <c r="Y3913" s="13">
        <f>IF($E3913="","",IF(COUNTIF($E$2:$E3913,$E3913)=1,1,0))</f>
        <v/>
      </c>
      <c r="Z3913" s="13">
        <f>IF($E3913="","",IF(COUNTIF($E$2:$E$5001,$E3913)&gt;1,1,0))</f>
        <v/>
      </c>
    </row>
    <row r="3914">
      <c r="Y3914" s="13">
        <f>IF($E3914="","",IF(COUNTIF($E$2:$E3914,$E3914)=1,1,0))</f>
        <v/>
      </c>
      <c r="Z3914" s="13">
        <f>IF($E3914="","",IF(COUNTIF($E$2:$E$5001,$E3914)&gt;1,1,0))</f>
        <v/>
      </c>
    </row>
    <row r="3915">
      <c r="Y3915" s="13">
        <f>IF($E3915="","",IF(COUNTIF($E$2:$E3915,$E3915)=1,1,0))</f>
        <v/>
      </c>
      <c r="Z3915" s="13">
        <f>IF($E3915="","",IF(COUNTIF($E$2:$E$5001,$E3915)&gt;1,1,0))</f>
        <v/>
      </c>
    </row>
    <row r="3916">
      <c r="Y3916" s="13">
        <f>IF($E3916="","",IF(COUNTIF($E$2:$E3916,$E3916)=1,1,0))</f>
        <v/>
      </c>
      <c r="Z3916" s="13">
        <f>IF($E3916="","",IF(COUNTIF($E$2:$E$5001,$E3916)&gt;1,1,0))</f>
        <v/>
      </c>
    </row>
    <row r="3917">
      <c r="Y3917" s="13">
        <f>IF($E3917="","",IF(COUNTIF($E$2:$E3917,$E3917)=1,1,0))</f>
        <v/>
      </c>
      <c r="Z3917" s="13">
        <f>IF($E3917="","",IF(COUNTIF($E$2:$E$5001,$E3917)&gt;1,1,0))</f>
        <v/>
      </c>
    </row>
    <row r="3918">
      <c r="Y3918" s="13">
        <f>IF($E3918="","",IF(COUNTIF($E$2:$E3918,$E3918)=1,1,0))</f>
        <v/>
      </c>
      <c r="Z3918" s="13">
        <f>IF($E3918="","",IF(COUNTIF($E$2:$E$5001,$E3918)&gt;1,1,0))</f>
        <v/>
      </c>
    </row>
    <row r="3919">
      <c r="Y3919" s="13">
        <f>IF($E3919="","",IF(COUNTIF($E$2:$E3919,$E3919)=1,1,0))</f>
        <v/>
      </c>
      <c r="Z3919" s="13">
        <f>IF($E3919="","",IF(COUNTIF($E$2:$E$5001,$E3919)&gt;1,1,0))</f>
        <v/>
      </c>
    </row>
    <row r="3920">
      <c r="Y3920" s="13">
        <f>IF($E3920="","",IF(COUNTIF($E$2:$E3920,$E3920)=1,1,0))</f>
        <v/>
      </c>
      <c r="Z3920" s="13">
        <f>IF($E3920="","",IF(COUNTIF($E$2:$E$5001,$E3920)&gt;1,1,0))</f>
        <v/>
      </c>
    </row>
    <row r="3921">
      <c r="Y3921" s="13">
        <f>IF($E3921="","",IF(COUNTIF($E$2:$E3921,$E3921)=1,1,0))</f>
        <v/>
      </c>
      <c r="Z3921" s="13">
        <f>IF($E3921="","",IF(COUNTIF($E$2:$E$5001,$E3921)&gt;1,1,0))</f>
        <v/>
      </c>
    </row>
    <row r="3922">
      <c r="Y3922" s="13">
        <f>IF($E3922="","",IF(COUNTIF($E$2:$E3922,$E3922)=1,1,0))</f>
        <v/>
      </c>
      <c r="Z3922" s="13">
        <f>IF($E3922="","",IF(COUNTIF($E$2:$E$5001,$E3922)&gt;1,1,0))</f>
        <v/>
      </c>
    </row>
    <row r="3923">
      <c r="Y3923" s="13">
        <f>IF($E3923="","",IF(COUNTIF($E$2:$E3923,$E3923)=1,1,0))</f>
        <v/>
      </c>
      <c r="Z3923" s="13">
        <f>IF($E3923="","",IF(COUNTIF($E$2:$E$5001,$E3923)&gt;1,1,0))</f>
        <v/>
      </c>
    </row>
    <row r="3924">
      <c r="Y3924" s="13">
        <f>IF($E3924="","",IF(COUNTIF($E$2:$E3924,$E3924)=1,1,0))</f>
        <v/>
      </c>
      <c r="Z3924" s="13">
        <f>IF($E3924="","",IF(COUNTIF($E$2:$E$5001,$E3924)&gt;1,1,0))</f>
        <v/>
      </c>
    </row>
    <row r="3925">
      <c r="Y3925" s="13">
        <f>IF($E3925="","",IF(COUNTIF($E$2:$E3925,$E3925)=1,1,0))</f>
        <v/>
      </c>
      <c r="Z3925" s="13">
        <f>IF($E3925="","",IF(COUNTIF($E$2:$E$5001,$E3925)&gt;1,1,0))</f>
        <v/>
      </c>
    </row>
    <row r="3926">
      <c r="Y3926" s="13">
        <f>IF($E3926="","",IF(COUNTIF($E$2:$E3926,$E3926)=1,1,0))</f>
        <v/>
      </c>
      <c r="Z3926" s="13">
        <f>IF($E3926="","",IF(COUNTIF($E$2:$E$5001,$E3926)&gt;1,1,0))</f>
        <v/>
      </c>
    </row>
    <row r="3927">
      <c r="Y3927" s="13">
        <f>IF($E3927="","",IF(COUNTIF($E$2:$E3927,$E3927)=1,1,0))</f>
        <v/>
      </c>
      <c r="Z3927" s="13">
        <f>IF($E3927="","",IF(COUNTIF($E$2:$E$5001,$E3927)&gt;1,1,0))</f>
        <v/>
      </c>
    </row>
    <row r="3928">
      <c r="Y3928" s="13">
        <f>IF($E3928="","",IF(COUNTIF($E$2:$E3928,$E3928)=1,1,0))</f>
        <v/>
      </c>
      <c r="Z3928" s="13">
        <f>IF($E3928="","",IF(COUNTIF($E$2:$E$5001,$E3928)&gt;1,1,0))</f>
        <v/>
      </c>
    </row>
    <row r="3929">
      <c r="Y3929" s="13">
        <f>IF($E3929="","",IF(COUNTIF($E$2:$E3929,$E3929)=1,1,0))</f>
        <v/>
      </c>
      <c r="Z3929" s="13">
        <f>IF($E3929="","",IF(COUNTIF($E$2:$E$5001,$E3929)&gt;1,1,0))</f>
        <v/>
      </c>
    </row>
    <row r="3930">
      <c r="Y3930" s="13">
        <f>IF($E3930="","",IF(COUNTIF($E$2:$E3930,$E3930)=1,1,0))</f>
        <v/>
      </c>
      <c r="Z3930" s="13">
        <f>IF($E3930="","",IF(COUNTIF($E$2:$E$5001,$E3930)&gt;1,1,0))</f>
        <v/>
      </c>
    </row>
    <row r="3931">
      <c r="Y3931" s="13">
        <f>IF($E3931="","",IF(COUNTIF($E$2:$E3931,$E3931)=1,1,0))</f>
        <v/>
      </c>
      <c r="Z3931" s="13">
        <f>IF($E3931="","",IF(COUNTIF($E$2:$E$5001,$E3931)&gt;1,1,0))</f>
        <v/>
      </c>
    </row>
    <row r="3932">
      <c r="Y3932" s="13">
        <f>IF($E3932="","",IF(COUNTIF($E$2:$E3932,$E3932)=1,1,0))</f>
        <v/>
      </c>
      <c r="Z3932" s="13">
        <f>IF($E3932="","",IF(COUNTIF($E$2:$E$5001,$E3932)&gt;1,1,0))</f>
        <v/>
      </c>
    </row>
    <row r="3933">
      <c r="Y3933" s="13">
        <f>IF($E3933="","",IF(COUNTIF($E$2:$E3933,$E3933)=1,1,0))</f>
        <v/>
      </c>
      <c r="Z3933" s="13">
        <f>IF($E3933="","",IF(COUNTIF($E$2:$E$5001,$E3933)&gt;1,1,0))</f>
        <v/>
      </c>
    </row>
    <row r="3934">
      <c r="Y3934" s="13">
        <f>IF($E3934="","",IF(COUNTIF($E$2:$E3934,$E3934)=1,1,0))</f>
        <v/>
      </c>
      <c r="Z3934" s="13">
        <f>IF($E3934="","",IF(COUNTIF($E$2:$E$5001,$E3934)&gt;1,1,0))</f>
        <v/>
      </c>
    </row>
    <row r="3935">
      <c r="Y3935" s="13">
        <f>IF($E3935="","",IF(COUNTIF($E$2:$E3935,$E3935)=1,1,0))</f>
        <v/>
      </c>
      <c r="Z3935" s="13">
        <f>IF($E3935="","",IF(COUNTIF($E$2:$E$5001,$E3935)&gt;1,1,0))</f>
        <v/>
      </c>
    </row>
    <row r="3936">
      <c r="Y3936" s="13">
        <f>IF($E3936="","",IF(COUNTIF($E$2:$E3936,$E3936)=1,1,0))</f>
        <v/>
      </c>
      <c r="Z3936" s="13">
        <f>IF($E3936="","",IF(COUNTIF($E$2:$E$5001,$E3936)&gt;1,1,0))</f>
        <v/>
      </c>
    </row>
    <row r="3937">
      <c r="Y3937" s="13">
        <f>IF($E3937="","",IF(COUNTIF($E$2:$E3937,$E3937)=1,1,0))</f>
        <v/>
      </c>
      <c r="Z3937" s="13">
        <f>IF($E3937="","",IF(COUNTIF($E$2:$E$5001,$E3937)&gt;1,1,0))</f>
        <v/>
      </c>
    </row>
    <row r="3938">
      <c r="Y3938" s="13">
        <f>IF($E3938="","",IF(COUNTIF($E$2:$E3938,$E3938)=1,1,0))</f>
        <v/>
      </c>
      <c r="Z3938" s="13">
        <f>IF($E3938="","",IF(COUNTIF($E$2:$E$5001,$E3938)&gt;1,1,0))</f>
        <v/>
      </c>
    </row>
    <row r="3939">
      <c r="Y3939" s="13">
        <f>IF($E3939="","",IF(COUNTIF($E$2:$E3939,$E3939)=1,1,0))</f>
        <v/>
      </c>
      <c r="Z3939" s="13">
        <f>IF($E3939="","",IF(COUNTIF($E$2:$E$5001,$E3939)&gt;1,1,0))</f>
        <v/>
      </c>
    </row>
    <row r="3940">
      <c r="Y3940" s="13">
        <f>IF($E3940="","",IF(COUNTIF($E$2:$E3940,$E3940)=1,1,0))</f>
        <v/>
      </c>
      <c r="Z3940" s="13">
        <f>IF($E3940="","",IF(COUNTIF($E$2:$E$5001,$E3940)&gt;1,1,0))</f>
        <v/>
      </c>
    </row>
    <row r="3941">
      <c r="Y3941" s="13">
        <f>IF($E3941="","",IF(COUNTIF($E$2:$E3941,$E3941)=1,1,0))</f>
        <v/>
      </c>
      <c r="Z3941" s="13">
        <f>IF($E3941="","",IF(COUNTIF($E$2:$E$5001,$E3941)&gt;1,1,0))</f>
        <v/>
      </c>
    </row>
    <row r="3942">
      <c r="Y3942" s="13">
        <f>IF($E3942="","",IF(COUNTIF($E$2:$E3942,$E3942)=1,1,0))</f>
        <v/>
      </c>
      <c r="Z3942" s="13">
        <f>IF($E3942="","",IF(COUNTIF($E$2:$E$5001,$E3942)&gt;1,1,0))</f>
        <v/>
      </c>
    </row>
    <row r="3943">
      <c r="Y3943" s="13">
        <f>IF($E3943="","",IF(COUNTIF($E$2:$E3943,$E3943)=1,1,0))</f>
        <v/>
      </c>
      <c r="Z3943" s="13">
        <f>IF($E3943="","",IF(COUNTIF($E$2:$E$5001,$E3943)&gt;1,1,0))</f>
        <v/>
      </c>
    </row>
    <row r="3944">
      <c r="Y3944" s="13">
        <f>IF($E3944="","",IF(COUNTIF($E$2:$E3944,$E3944)=1,1,0))</f>
        <v/>
      </c>
      <c r="Z3944" s="13">
        <f>IF($E3944="","",IF(COUNTIF($E$2:$E$5001,$E3944)&gt;1,1,0))</f>
        <v/>
      </c>
    </row>
    <row r="3945">
      <c r="Y3945" s="13">
        <f>IF($E3945="","",IF(COUNTIF($E$2:$E3945,$E3945)=1,1,0))</f>
        <v/>
      </c>
      <c r="Z3945" s="13">
        <f>IF($E3945="","",IF(COUNTIF($E$2:$E$5001,$E3945)&gt;1,1,0))</f>
        <v/>
      </c>
    </row>
    <row r="3946">
      <c r="Y3946" s="13">
        <f>IF($E3946="","",IF(COUNTIF($E$2:$E3946,$E3946)=1,1,0))</f>
        <v/>
      </c>
      <c r="Z3946" s="13">
        <f>IF($E3946="","",IF(COUNTIF($E$2:$E$5001,$E3946)&gt;1,1,0))</f>
        <v/>
      </c>
    </row>
    <row r="3947">
      <c r="Y3947" s="13">
        <f>IF($E3947="","",IF(COUNTIF($E$2:$E3947,$E3947)=1,1,0))</f>
        <v/>
      </c>
      <c r="Z3947" s="13">
        <f>IF($E3947="","",IF(COUNTIF($E$2:$E$5001,$E3947)&gt;1,1,0))</f>
        <v/>
      </c>
    </row>
    <row r="3948">
      <c r="Y3948" s="13">
        <f>IF($E3948="","",IF(COUNTIF($E$2:$E3948,$E3948)=1,1,0))</f>
        <v/>
      </c>
      <c r="Z3948" s="13">
        <f>IF($E3948="","",IF(COUNTIF($E$2:$E$5001,$E3948)&gt;1,1,0))</f>
        <v/>
      </c>
    </row>
    <row r="3949">
      <c r="Y3949" s="13">
        <f>IF($E3949="","",IF(COUNTIF($E$2:$E3949,$E3949)=1,1,0))</f>
        <v/>
      </c>
      <c r="Z3949" s="13">
        <f>IF($E3949="","",IF(COUNTIF($E$2:$E$5001,$E3949)&gt;1,1,0))</f>
        <v/>
      </c>
    </row>
    <row r="3950">
      <c r="Y3950" s="13">
        <f>IF($E3950="","",IF(COUNTIF($E$2:$E3950,$E3950)=1,1,0))</f>
        <v/>
      </c>
      <c r="Z3950" s="13">
        <f>IF($E3950="","",IF(COUNTIF($E$2:$E$5001,$E3950)&gt;1,1,0))</f>
        <v/>
      </c>
    </row>
    <row r="3951">
      <c r="Y3951" s="13">
        <f>IF($E3951="","",IF(COUNTIF($E$2:$E3951,$E3951)=1,1,0))</f>
        <v/>
      </c>
      <c r="Z3951" s="13">
        <f>IF($E3951="","",IF(COUNTIF($E$2:$E$5001,$E3951)&gt;1,1,0))</f>
        <v/>
      </c>
    </row>
    <row r="3952">
      <c r="Y3952" s="13">
        <f>IF($E3952="","",IF(COUNTIF($E$2:$E3952,$E3952)=1,1,0))</f>
        <v/>
      </c>
      <c r="Z3952" s="13">
        <f>IF($E3952="","",IF(COUNTIF($E$2:$E$5001,$E3952)&gt;1,1,0))</f>
        <v/>
      </c>
    </row>
    <row r="3953">
      <c r="Y3953" s="13">
        <f>IF($E3953="","",IF(COUNTIF($E$2:$E3953,$E3953)=1,1,0))</f>
        <v/>
      </c>
      <c r="Z3953" s="13">
        <f>IF($E3953="","",IF(COUNTIF($E$2:$E$5001,$E3953)&gt;1,1,0))</f>
        <v/>
      </c>
    </row>
    <row r="3954">
      <c r="Y3954" s="13">
        <f>IF($E3954="","",IF(COUNTIF($E$2:$E3954,$E3954)=1,1,0))</f>
        <v/>
      </c>
      <c r="Z3954" s="13">
        <f>IF($E3954="","",IF(COUNTIF($E$2:$E$5001,$E3954)&gt;1,1,0))</f>
        <v/>
      </c>
    </row>
    <row r="3955">
      <c r="Y3955" s="13">
        <f>IF($E3955="","",IF(COUNTIF($E$2:$E3955,$E3955)=1,1,0))</f>
        <v/>
      </c>
      <c r="Z3955" s="13">
        <f>IF($E3955="","",IF(COUNTIF($E$2:$E$5001,$E3955)&gt;1,1,0))</f>
        <v/>
      </c>
    </row>
    <row r="3956">
      <c r="Y3956" s="13">
        <f>IF($E3956="","",IF(COUNTIF($E$2:$E3956,$E3956)=1,1,0))</f>
        <v/>
      </c>
      <c r="Z3956" s="13">
        <f>IF($E3956="","",IF(COUNTIF($E$2:$E$5001,$E3956)&gt;1,1,0))</f>
        <v/>
      </c>
    </row>
    <row r="3957">
      <c r="Y3957" s="13">
        <f>IF($E3957="","",IF(COUNTIF($E$2:$E3957,$E3957)=1,1,0))</f>
        <v/>
      </c>
      <c r="Z3957" s="13">
        <f>IF($E3957="","",IF(COUNTIF($E$2:$E$5001,$E3957)&gt;1,1,0))</f>
        <v/>
      </c>
    </row>
    <row r="3958">
      <c r="Y3958" s="13">
        <f>IF($E3958="","",IF(COUNTIF($E$2:$E3958,$E3958)=1,1,0))</f>
        <v/>
      </c>
      <c r="Z3958" s="13">
        <f>IF($E3958="","",IF(COUNTIF($E$2:$E$5001,$E3958)&gt;1,1,0))</f>
        <v/>
      </c>
    </row>
    <row r="3959">
      <c r="Y3959" s="13">
        <f>IF($E3959="","",IF(COUNTIF($E$2:$E3959,$E3959)=1,1,0))</f>
        <v/>
      </c>
      <c r="Z3959" s="13">
        <f>IF($E3959="","",IF(COUNTIF($E$2:$E$5001,$E3959)&gt;1,1,0))</f>
        <v/>
      </c>
    </row>
    <row r="3960">
      <c r="Y3960" s="13">
        <f>IF($E3960="","",IF(COUNTIF($E$2:$E3960,$E3960)=1,1,0))</f>
        <v/>
      </c>
      <c r="Z3960" s="13">
        <f>IF($E3960="","",IF(COUNTIF($E$2:$E$5001,$E3960)&gt;1,1,0))</f>
        <v/>
      </c>
    </row>
    <row r="3961">
      <c r="Y3961" s="13">
        <f>IF($E3961="","",IF(COUNTIF($E$2:$E3961,$E3961)=1,1,0))</f>
        <v/>
      </c>
      <c r="Z3961" s="13">
        <f>IF($E3961="","",IF(COUNTIF($E$2:$E$5001,$E3961)&gt;1,1,0))</f>
        <v/>
      </c>
    </row>
    <row r="3962">
      <c r="Y3962" s="13">
        <f>IF($E3962="","",IF(COUNTIF($E$2:$E3962,$E3962)=1,1,0))</f>
        <v/>
      </c>
      <c r="Z3962" s="13">
        <f>IF($E3962="","",IF(COUNTIF($E$2:$E$5001,$E3962)&gt;1,1,0))</f>
        <v/>
      </c>
    </row>
    <row r="3963">
      <c r="Y3963" s="13">
        <f>IF($E3963="","",IF(COUNTIF($E$2:$E3963,$E3963)=1,1,0))</f>
        <v/>
      </c>
      <c r="Z3963" s="13">
        <f>IF($E3963="","",IF(COUNTIF($E$2:$E$5001,$E3963)&gt;1,1,0))</f>
        <v/>
      </c>
    </row>
    <row r="3964">
      <c r="Y3964" s="13">
        <f>IF($E3964="","",IF(COUNTIF($E$2:$E3964,$E3964)=1,1,0))</f>
        <v/>
      </c>
      <c r="Z3964" s="13">
        <f>IF($E3964="","",IF(COUNTIF($E$2:$E$5001,$E3964)&gt;1,1,0))</f>
        <v/>
      </c>
    </row>
    <row r="3965">
      <c r="Y3965" s="13">
        <f>IF($E3965="","",IF(COUNTIF($E$2:$E3965,$E3965)=1,1,0))</f>
        <v/>
      </c>
      <c r="Z3965" s="13">
        <f>IF($E3965="","",IF(COUNTIF($E$2:$E$5001,$E3965)&gt;1,1,0))</f>
        <v/>
      </c>
    </row>
    <row r="3966">
      <c r="Y3966" s="13">
        <f>IF($E3966="","",IF(COUNTIF($E$2:$E3966,$E3966)=1,1,0))</f>
        <v/>
      </c>
      <c r="Z3966" s="13">
        <f>IF($E3966="","",IF(COUNTIF($E$2:$E$5001,$E3966)&gt;1,1,0))</f>
        <v/>
      </c>
    </row>
    <row r="3967">
      <c r="Y3967" s="13">
        <f>IF($E3967="","",IF(COUNTIF($E$2:$E3967,$E3967)=1,1,0))</f>
        <v/>
      </c>
      <c r="Z3967" s="13">
        <f>IF($E3967="","",IF(COUNTIF($E$2:$E$5001,$E3967)&gt;1,1,0))</f>
        <v/>
      </c>
    </row>
    <row r="3968">
      <c r="Y3968" s="13">
        <f>IF($E3968="","",IF(COUNTIF($E$2:$E3968,$E3968)=1,1,0))</f>
        <v/>
      </c>
      <c r="Z3968" s="13">
        <f>IF($E3968="","",IF(COUNTIF($E$2:$E$5001,$E3968)&gt;1,1,0))</f>
        <v/>
      </c>
    </row>
    <row r="3969">
      <c r="Y3969" s="13">
        <f>IF($E3969="","",IF(COUNTIF($E$2:$E3969,$E3969)=1,1,0))</f>
        <v/>
      </c>
      <c r="Z3969" s="13">
        <f>IF($E3969="","",IF(COUNTIF($E$2:$E$5001,$E3969)&gt;1,1,0))</f>
        <v/>
      </c>
    </row>
    <row r="3970">
      <c r="Y3970" s="13">
        <f>IF($E3970="","",IF(COUNTIF($E$2:$E3970,$E3970)=1,1,0))</f>
        <v/>
      </c>
      <c r="Z3970" s="13">
        <f>IF($E3970="","",IF(COUNTIF($E$2:$E$5001,$E3970)&gt;1,1,0))</f>
        <v/>
      </c>
    </row>
    <row r="3971">
      <c r="Y3971" s="13">
        <f>IF($E3971="","",IF(COUNTIF($E$2:$E3971,$E3971)=1,1,0))</f>
        <v/>
      </c>
      <c r="Z3971" s="13">
        <f>IF($E3971="","",IF(COUNTIF($E$2:$E$5001,$E3971)&gt;1,1,0))</f>
        <v/>
      </c>
    </row>
    <row r="3972">
      <c r="Y3972" s="13">
        <f>IF($E3972="","",IF(COUNTIF($E$2:$E3972,$E3972)=1,1,0))</f>
        <v/>
      </c>
      <c r="Z3972" s="13">
        <f>IF($E3972="","",IF(COUNTIF($E$2:$E$5001,$E3972)&gt;1,1,0))</f>
        <v/>
      </c>
    </row>
    <row r="3973">
      <c r="Y3973" s="13">
        <f>IF($E3973="","",IF(COUNTIF($E$2:$E3973,$E3973)=1,1,0))</f>
        <v/>
      </c>
      <c r="Z3973" s="13">
        <f>IF($E3973="","",IF(COUNTIF($E$2:$E$5001,$E3973)&gt;1,1,0))</f>
        <v/>
      </c>
    </row>
    <row r="3974">
      <c r="Y3974" s="13">
        <f>IF($E3974="","",IF(COUNTIF($E$2:$E3974,$E3974)=1,1,0))</f>
        <v/>
      </c>
      <c r="Z3974" s="13">
        <f>IF($E3974="","",IF(COUNTIF($E$2:$E$5001,$E3974)&gt;1,1,0))</f>
        <v/>
      </c>
    </row>
    <row r="3975">
      <c r="Y3975" s="13">
        <f>IF($E3975="","",IF(COUNTIF($E$2:$E3975,$E3975)=1,1,0))</f>
        <v/>
      </c>
      <c r="Z3975" s="13">
        <f>IF($E3975="","",IF(COUNTIF($E$2:$E$5001,$E3975)&gt;1,1,0))</f>
        <v/>
      </c>
    </row>
    <row r="3976">
      <c r="Y3976" s="13">
        <f>IF($E3976="","",IF(COUNTIF($E$2:$E3976,$E3976)=1,1,0))</f>
        <v/>
      </c>
      <c r="Z3976" s="13">
        <f>IF($E3976="","",IF(COUNTIF($E$2:$E$5001,$E3976)&gt;1,1,0))</f>
        <v/>
      </c>
    </row>
    <row r="3977">
      <c r="Y3977" s="13">
        <f>IF($E3977="","",IF(COUNTIF($E$2:$E3977,$E3977)=1,1,0))</f>
        <v/>
      </c>
      <c r="Z3977" s="13">
        <f>IF($E3977="","",IF(COUNTIF($E$2:$E$5001,$E3977)&gt;1,1,0))</f>
        <v/>
      </c>
    </row>
    <row r="3978">
      <c r="Y3978" s="13">
        <f>IF($E3978="","",IF(COUNTIF($E$2:$E3978,$E3978)=1,1,0))</f>
        <v/>
      </c>
      <c r="Z3978" s="13">
        <f>IF($E3978="","",IF(COUNTIF($E$2:$E$5001,$E3978)&gt;1,1,0))</f>
        <v/>
      </c>
    </row>
    <row r="3979">
      <c r="Y3979" s="13">
        <f>IF($E3979="","",IF(COUNTIF($E$2:$E3979,$E3979)=1,1,0))</f>
        <v/>
      </c>
      <c r="Z3979" s="13">
        <f>IF($E3979="","",IF(COUNTIF($E$2:$E$5001,$E3979)&gt;1,1,0))</f>
        <v/>
      </c>
    </row>
    <row r="3980">
      <c r="Y3980" s="13">
        <f>IF($E3980="","",IF(COUNTIF($E$2:$E3980,$E3980)=1,1,0))</f>
        <v/>
      </c>
      <c r="Z3980" s="13">
        <f>IF($E3980="","",IF(COUNTIF($E$2:$E$5001,$E3980)&gt;1,1,0))</f>
        <v/>
      </c>
    </row>
    <row r="3981">
      <c r="Y3981" s="13">
        <f>IF($E3981="","",IF(COUNTIF($E$2:$E3981,$E3981)=1,1,0))</f>
        <v/>
      </c>
      <c r="Z3981" s="13">
        <f>IF($E3981="","",IF(COUNTIF($E$2:$E$5001,$E3981)&gt;1,1,0))</f>
        <v/>
      </c>
    </row>
    <row r="3982">
      <c r="Y3982" s="13">
        <f>IF($E3982="","",IF(COUNTIF($E$2:$E3982,$E3982)=1,1,0))</f>
        <v/>
      </c>
      <c r="Z3982" s="13">
        <f>IF($E3982="","",IF(COUNTIF($E$2:$E$5001,$E3982)&gt;1,1,0))</f>
        <v/>
      </c>
    </row>
    <row r="3983">
      <c r="Y3983" s="13">
        <f>IF($E3983="","",IF(COUNTIF($E$2:$E3983,$E3983)=1,1,0))</f>
        <v/>
      </c>
      <c r="Z3983" s="13">
        <f>IF($E3983="","",IF(COUNTIF($E$2:$E$5001,$E3983)&gt;1,1,0))</f>
        <v/>
      </c>
    </row>
    <row r="3984">
      <c r="Y3984" s="13">
        <f>IF($E3984="","",IF(COUNTIF($E$2:$E3984,$E3984)=1,1,0))</f>
        <v/>
      </c>
      <c r="Z3984" s="13">
        <f>IF($E3984="","",IF(COUNTIF($E$2:$E$5001,$E3984)&gt;1,1,0))</f>
        <v/>
      </c>
    </row>
    <row r="3985">
      <c r="Y3985" s="13">
        <f>IF($E3985="","",IF(COUNTIF($E$2:$E3985,$E3985)=1,1,0))</f>
        <v/>
      </c>
      <c r="Z3985" s="13">
        <f>IF($E3985="","",IF(COUNTIF($E$2:$E$5001,$E3985)&gt;1,1,0))</f>
        <v/>
      </c>
    </row>
    <row r="3986">
      <c r="Y3986" s="13">
        <f>IF($E3986="","",IF(COUNTIF($E$2:$E3986,$E3986)=1,1,0))</f>
        <v/>
      </c>
      <c r="Z3986" s="13">
        <f>IF($E3986="","",IF(COUNTIF($E$2:$E$5001,$E3986)&gt;1,1,0))</f>
        <v/>
      </c>
    </row>
    <row r="3987">
      <c r="Y3987" s="13">
        <f>IF($E3987="","",IF(COUNTIF($E$2:$E3987,$E3987)=1,1,0))</f>
        <v/>
      </c>
      <c r="Z3987" s="13">
        <f>IF($E3987="","",IF(COUNTIF($E$2:$E$5001,$E3987)&gt;1,1,0))</f>
        <v/>
      </c>
    </row>
    <row r="3988">
      <c r="Y3988" s="13">
        <f>IF($E3988="","",IF(COUNTIF($E$2:$E3988,$E3988)=1,1,0))</f>
        <v/>
      </c>
      <c r="Z3988" s="13">
        <f>IF($E3988="","",IF(COUNTIF($E$2:$E$5001,$E3988)&gt;1,1,0))</f>
        <v/>
      </c>
    </row>
    <row r="3989">
      <c r="Y3989" s="13">
        <f>IF($E3989="","",IF(COUNTIF($E$2:$E3989,$E3989)=1,1,0))</f>
        <v/>
      </c>
      <c r="Z3989" s="13">
        <f>IF($E3989="","",IF(COUNTIF($E$2:$E$5001,$E3989)&gt;1,1,0))</f>
        <v/>
      </c>
    </row>
    <row r="3990">
      <c r="Y3990" s="13">
        <f>IF($E3990="","",IF(COUNTIF($E$2:$E3990,$E3990)=1,1,0))</f>
        <v/>
      </c>
      <c r="Z3990" s="13">
        <f>IF($E3990="","",IF(COUNTIF($E$2:$E$5001,$E3990)&gt;1,1,0))</f>
        <v/>
      </c>
    </row>
    <row r="3991">
      <c r="Y3991" s="13">
        <f>IF($E3991="","",IF(COUNTIF($E$2:$E3991,$E3991)=1,1,0))</f>
        <v/>
      </c>
      <c r="Z3991" s="13">
        <f>IF($E3991="","",IF(COUNTIF($E$2:$E$5001,$E3991)&gt;1,1,0))</f>
        <v/>
      </c>
    </row>
    <row r="3992">
      <c r="Y3992" s="13">
        <f>IF($E3992="","",IF(COUNTIF($E$2:$E3992,$E3992)=1,1,0))</f>
        <v/>
      </c>
      <c r="Z3992" s="13">
        <f>IF($E3992="","",IF(COUNTIF($E$2:$E$5001,$E3992)&gt;1,1,0))</f>
        <v/>
      </c>
    </row>
    <row r="3993">
      <c r="Y3993" s="13">
        <f>IF($E3993="","",IF(COUNTIF($E$2:$E3993,$E3993)=1,1,0))</f>
        <v/>
      </c>
      <c r="Z3993" s="13">
        <f>IF($E3993="","",IF(COUNTIF($E$2:$E$5001,$E3993)&gt;1,1,0))</f>
        <v/>
      </c>
    </row>
    <row r="3994">
      <c r="Y3994" s="13">
        <f>IF($E3994="","",IF(COUNTIF($E$2:$E3994,$E3994)=1,1,0))</f>
        <v/>
      </c>
      <c r="Z3994" s="13">
        <f>IF($E3994="","",IF(COUNTIF($E$2:$E$5001,$E3994)&gt;1,1,0))</f>
        <v/>
      </c>
    </row>
    <row r="3995">
      <c r="Y3995" s="13">
        <f>IF($E3995="","",IF(COUNTIF($E$2:$E3995,$E3995)=1,1,0))</f>
        <v/>
      </c>
      <c r="Z3995" s="13">
        <f>IF($E3995="","",IF(COUNTIF($E$2:$E$5001,$E3995)&gt;1,1,0))</f>
        <v/>
      </c>
    </row>
    <row r="3996">
      <c r="Y3996" s="13">
        <f>IF($E3996="","",IF(COUNTIF($E$2:$E3996,$E3996)=1,1,0))</f>
        <v/>
      </c>
      <c r="Z3996" s="13">
        <f>IF($E3996="","",IF(COUNTIF($E$2:$E$5001,$E3996)&gt;1,1,0))</f>
        <v/>
      </c>
    </row>
    <row r="3997">
      <c r="Y3997" s="13">
        <f>IF($E3997="","",IF(COUNTIF($E$2:$E3997,$E3997)=1,1,0))</f>
        <v/>
      </c>
      <c r="Z3997" s="13">
        <f>IF($E3997="","",IF(COUNTIF($E$2:$E$5001,$E3997)&gt;1,1,0))</f>
        <v/>
      </c>
    </row>
    <row r="3998">
      <c r="Y3998" s="13">
        <f>IF($E3998="","",IF(COUNTIF($E$2:$E3998,$E3998)=1,1,0))</f>
        <v/>
      </c>
      <c r="Z3998" s="13">
        <f>IF($E3998="","",IF(COUNTIF($E$2:$E$5001,$E3998)&gt;1,1,0))</f>
        <v/>
      </c>
    </row>
    <row r="3999">
      <c r="Y3999" s="13">
        <f>IF($E3999="","",IF(COUNTIF($E$2:$E3999,$E3999)=1,1,0))</f>
        <v/>
      </c>
      <c r="Z3999" s="13">
        <f>IF($E3999="","",IF(COUNTIF($E$2:$E$5001,$E3999)&gt;1,1,0))</f>
        <v/>
      </c>
    </row>
    <row r="4000">
      <c r="Y4000" s="13">
        <f>IF($E4000="","",IF(COUNTIF($E$2:$E4000,$E4000)=1,1,0))</f>
        <v/>
      </c>
      <c r="Z4000" s="13">
        <f>IF($E4000="","",IF(COUNTIF($E$2:$E$5001,$E4000)&gt;1,1,0))</f>
        <v/>
      </c>
    </row>
    <row r="4001">
      <c r="Y4001" s="13">
        <f>IF($E4001="","",IF(COUNTIF($E$2:$E4001,$E4001)=1,1,0))</f>
        <v/>
      </c>
      <c r="Z4001" s="13">
        <f>IF($E4001="","",IF(COUNTIF($E$2:$E$5001,$E4001)&gt;1,1,0))</f>
        <v/>
      </c>
    </row>
    <row r="4002">
      <c r="Y4002" s="13">
        <f>IF($E4002="","",IF(COUNTIF($E$2:$E4002,$E4002)=1,1,0))</f>
        <v/>
      </c>
      <c r="Z4002" s="13">
        <f>IF($E4002="","",IF(COUNTIF($E$2:$E$5001,$E4002)&gt;1,1,0))</f>
        <v/>
      </c>
    </row>
    <row r="4003">
      <c r="Y4003" s="13">
        <f>IF($E4003="","",IF(COUNTIF($E$2:$E4003,$E4003)=1,1,0))</f>
        <v/>
      </c>
      <c r="Z4003" s="13">
        <f>IF($E4003="","",IF(COUNTIF($E$2:$E$5001,$E4003)&gt;1,1,0))</f>
        <v/>
      </c>
    </row>
    <row r="4004">
      <c r="Y4004" s="13">
        <f>IF($E4004="","",IF(COUNTIF($E$2:$E4004,$E4004)=1,1,0))</f>
        <v/>
      </c>
      <c r="Z4004" s="13">
        <f>IF($E4004="","",IF(COUNTIF($E$2:$E$5001,$E4004)&gt;1,1,0))</f>
        <v/>
      </c>
    </row>
    <row r="4005">
      <c r="Y4005" s="13">
        <f>IF($E4005="","",IF(COUNTIF($E$2:$E4005,$E4005)=1,1,0))</f>
        <v/>
      </c>
      <c r="Z4005" s="13">
        <f>IF($E4005="","",IF(COUNTIF($E$2:$E$5001,$E4005)&gt;1,1,0))</f>
        <v/>
      </c>
    </row>
    <row r="4006">
      <c r="Y4006" s="13">
        <f>IF($E4006="","",IF(COUNTIF($E$2:$E4006,$E4006)=1,1,0))</f>
        <v/>
      </c>
      <c r="Z4006" s="13">
        <f>IF($E4006="","",IF(COUNTIF($E$2:$E$5001,$E4006)&gt;1,1,0))</f>
        <v/>
      </c>
    </row>
    <row r="4007">
      <c r="Y4007" s="13">
        <f>IF($E4007="","",IF(COUNTIF($E$2:$E4007,$E4007)=1,1,0))</f>
        <v/>
      </c>
      <c r="Z4007" s="13">
        <f>IF($E4007="","",IF(COUNTIF($E$2:$E$5001,$E4007)&gt;1,1,0))</f>
        <v/>
      </c>
    </row>
    <row r="4008">
      <c r="Y4008" s="13">
        <f>IF($E4008="","",IF(COUNTIF($E$2:$E4008,$E4008)=1,1,0))</f>
        <v/>
      </c>
      <c r="Z4008" s="13">
        <f>IF($E4008="","",IF(COUNTIF($E$2:$E$5001,$E4008)&gt;1,1,0))</f>
        <v/>
      </c>
    </row>
    <row r="4009">
      <c r="Y4009" s="13">
        <f>IF($E4009="","",IF(COUNTIF($E$2:$E4009,$E4009)=1,1,0))</f>
        <v/>
      </c>
      <c r="Z4009" s="13">
        <f>IF($E4009="","",IF(COUNTIF($E$2:$E$5001,$E4009)&gt;1,1,0))</f>
        <v/>
      </c>
    </row>
    <row r="4010">
      <c r="Y4010" s="13">
        <f>IF($E4010="","",IF(COUNTIF($E$2:$E4010,$E4010)=1,1,0))</f>
        <v/>
      </c>
      <c r="Z4010" s="13">
        <f>IF($E4010="","",IF(COUNTIF($E$2:$E$5001,$E4010)&gt;1,1,0))</f>
        <v/>
      </c>
    </row>
    <row r="4011">
      <c r="Y4011" s="13">
        <f>IF($E4011="","",IF(COUNTIF($E$2:$E4011,$E4011)=1,1,0))</f>
        <v/>
      </c>
      <c r="Z4011" s="13">
        <f>IF($E4011="","",IF(COUNTIF($E$2:$E$5001,$E4011)&gt;1,1,0))</f>
        <v/>
      </c>
    </row>
    <row r="4012">
      <c r="Y4012" s="13">
        <f>IF($E4012="","",IF(COUNTIF($E$2:$E4012,$E4012)=1,1,0))</f>
        <v/>
      </c>
      <c r="Z4012" s="13">
        <f>IF($E4012="","",IF(COUNTIF($E$2:$E$5001,$E4012)&gt;1,1,0))</f>
        <v/>
      </c>
    </row>
    <row r="4013">
      <c r="Y4013" s="13">
        <f>IF($E4013="","",IF(COUNTIF($E$2:$E4013,$E4013)=1,1,0))</f>
        <v/>
      </c>
      <c r="Z4013" s="13">
        <f>IF($E4013="","",IF(COUNTIF($E$2:$E$5001,$E4013)&gt;1,1,0))</f>
        <v/>
      </c>
    </row>
    <row r="4014">
      <c r="Y4014" s="13">
        <f>IF($E4014="","",IF(COUNTIF($E$2:$E4014,$E4014)=1,1,0))</f>
        <v/>
      </c>
      <c r="Z4014" s="13">
        <f>IF($E4014="","",IF(COUNTIF($E$2:$E$5001,$E4014)&gt;1,1,0))</f>
        <v/>
      </c>
    </row>
    <row r="4015">
      <c r="Y4015" s="13">
        <f>IF($E4015="","",IF(COUNTIF($E$2:$E4015,$E4015)=1,1,0))</f>
        <v/>
      </c>
      <c r="Z4015" s="13">
        <f>IF($E4015="","",IF(COUNTIF($E$2:$E$5001,$E4015)&gt;1,1,0))</f>
        <v/>
      </c>
    </row>
    <row r="4016">
      <c r="Y4016" s="13">
        <f>IF($E4016="","",IF(COUNTIF($E$2:$E4016,$E4016)=1,1,0))</f>
        <v/>
      </c>
      <c r="Z4016" s="13">
        <f>IF($E4016="","",IF(COUNTIF($E$2:$E$5001,$E4016)&gt;1,1,0))</f>
        <v/>
      </c>
    </row>
    <row r="4017">
      <c r="Y4017" s="13">
        <f>IF($E4017="","",IF(COUNTIF($E$2:$E4017,$E4017)=1,1,0))</f>
        <v/>
      </c>
      <c r="Z4017" s="13">
        <f>IF($E4017="","",IF(COUNTIF($E$2:$E$5001,$E4017)&gt;1,1,0))</f>
        <v/>
      </c>
    </row>
    <row r="4018">
      <c r="Y4018" s="13">
        <f>IF($E4018="","",IF(COUNTIF($E$2:$E4018,$E4018)=1,1,0))</f>
        <v/>
      </c>
      <c r="Z4018" s="13">
        <f>IF($E4018="","",IF(COUNTIF($E$2:$E$5001,$E4018)&gt;1,1,0))</f>
        <v/>
      </c>
    </row>
    <row r="4019">
      <c r="Y4019" s="13">
        <f>IF($E4019="","",IF(COUNTIF($E$2:$E4019,$E4019)=1,1,0))</f>
        <v/>
      </c>
      <c r="Z4019" s="13">
        <f>IF($E4019="","",IF(COUNTIF($E$2:$E$5001,$E4019)&gt;1,1,0))</f>
        <v/>
      </c>
    </row>
    <row r="4020">
      <c r="Y4020" s="13">
        <f>IF($E4020="","",IF(COUNTIF($E$2:$E4020,$E4020)=1,1,0))</f>
        <v/>
      </c>
      <c r="Z4020" s="13">
        <f>IF($E4020="","",IF(COUNTIF($E$2:$E$5001,$E4020)&gt;1,1,0))</f>
        <v/>
      </c>
    </row>
    <row r="4021">
      <c r="Y4021" s="13">
        <f>IF($E4021="","",IF(COUNTIF($E$2:$E4021,$E4021)=1,1,0))</f>
        <v/>
      </c>
      <c r="Z4021" s="13">
        <f>IF($E4021="","",IF(COUNTIF($E$2:$E$5001,$E4021)&gt;1,1,0))</f>
        <v/>
      </c>
    </row>
    <row r="4022">
      <c r="Y4022" s="13">
        <f>IF($E4022="","",IF(COUNTIF($E$2:$E4022,$E4022)=1,1,0))</f>
        <v/>
      </c>
      <c r="Z4022" s="13">
        <f>IF($E4022="","",IF(COUNTIF($E$2:$E$5001,$E4022)&gt;1,1,0))</f>
        <v/>
      </c>
    </row>
    <row r="4023">
      <c r="Y4023" s="13">
        <f>IF($E4023="","",IF(COUNTIF($E$2:$E4023,$E4023)=1,1,0))</f>
        <v/>
      </c>
      <c r="Z4023" s="13">
        <f>IF($E4023="","",IF(COUNTIF($E$2:$E$5001,$E4023)&gt;1,1,0))</f>
        <v/>
      </c>
    </row>
    <row r="4024">
      <c r="Y4024" s="13">
        <f>IF($E4024="","",IF(COUNTIF($E$2:$E4024,$E4024)=1,1,0))</f>
        <v/>
      </c>
      <c r="Z4024" s="13">
        <f>IF($E4024="","",IF(COUNTIF($E$2:$E$5001,$E4024)&gt;1,1,0))</f>
        <v/>
      </c>
    </row>
    <row r="4025">
      <c r="Y4025" s="13">
        <f>IF($E4025="","",IF(COUNTIF($E$2:$E4025,$E4025)=1,1,0))</f>
        <v/>
      </c>
      <c r="Z4025" s="13">
        <f>IF($E4025="","",IF(COUNTIF($E$2:$E$5001,$E4025)&gt;1,1,0))</f>
        <v/>
      </c>
    </row>
    <row r="4026">
      <c r="Y4026" s="13">
        <f>IF($E4026="","",IF(COUNTIF($E$2:$E4026,$E4026)=1,1,0))</f>
        <v/>
      </c>
      <c r="Z4026" s="13">
        <f>IF($E4026="","",IF(COUNTIF($E$2:$E$5001,$E4026)&gt;1,1,0))</f>
        <v/>
      </c>
    </row>
    <row r="4027">
      <c r="Y4027" s="13">
        <f>IF($E4027="","",IF(COUNTIF($E$2:$E4027,$E4027)=1,1,0))</f>
        <v/>
      </c>
      <c r="Z4027" s="13">
        <f>IF($E4027="","",IF(COUNTIF($E$2:$E$5001,$E4027)&gt;1,1,0))</f>
        <v/>
      </c>
    </row>
    <row r="4028">
      <c r="Y4028" s="13">
        <f>IF($E4028="","",IF(COUNTIF($E$2:$E4028,$E4028)=1,1,0))</f>
        <v/>
      </c>
      <c r="Z4028" s="13">
        <f>IF($E4028="","",IF(COUNTIF($E$2:$E$5001,$E4028)&gt;1,1,0))</f>
        <v/>
      </c>
    </row>
    <row r="4029">
      <c r="Y4029" s="13">
        <f>IF($E4029="","",IF(COUNTIF($E$2:$E4029,$E4029)=1,1,0))</f>
        <v/>
      </c>
      <c r="Z4029" s="13">
        <f>IF($E4029="","",IF(COUNTIF($E$2:$E$5001,$E4029)&gt;1,1,0))</f>
        <v/>
      </c>
    </row>
    <row r="4030">
      <c r="Y4030" s="13">
        <f>IF($E4030="","",IF(COUNTIF($E$2:$E4030,$E4030)=1,1,0))</f>
        <v/>
      </c>
      <c r="Z4030" s="13">
        <f>IF($E4030="","",IF(COUNTIF($E$2:$E$5001,$E4030)&gt;1,1,0))</f>
        <v/>
      </c>
    </row>
    <row r="4031">
      <c r="Y4031" s="13">
        <f>IF($E4031="","",IF(COUNTIF($E$2:$E4031,$E4031)=1,1,0))</f>
        <v/>
      </c>
      <c r="Z4031" s="13">
        <f>IF($E4031="","",IF(COUNTIF($E$2:$E$5001,$E4031)&gt;1,1,0))</f>
        <v/>
      </c>
    </row>
    <row r="4032">
      <c r="Y4032" s="13">
        <f>IF($E4032="","",IF(COUNTIF($E$2:$E4032,$E4032)=1,1,0))</f>
        <v/>
      </c>
      <c r="Z4032" s="13">
        <f>IF($E4032="","",IF(COUNTIF($E$2:$E$5001,$E4032)&gt;1,1,0))</f>
        <v/>
      </c>
    </row>
    <row r="4033">
      <c r="Y4033" s="13">
        <f>IF($E4033="","",IF(COUNTIF($E$2:$E4033,$E4033)=1,1,0))</f>
        <v/>
      </c>
      <c r="Z4033" s="13">
        <f>IF($E4033="","",IF(COUNTIF($E$2:$E$5001,$E4033)&gt;1,1,0))</f>
        <v/>
      </c>
    </row>
    <row r="4034">
      <c r="Y4034" s="13">
        <f>IF($E4034="","",IF(COUNTIF($E$2:$E4034,$E4034)=1,1,0))</f>
        <v/>
      </c>
      <c r="Z4034" s="13">
        <f>IF($E4034="","",IF(COUNTIF($E$2:$E$5001,$E4034)&gt;1,1,0))</f>
        <v/>
      </c>
    </row>
    <row r="4035">
      <c r="Y4035" s="13">
        <f>IF($E4035="","",IF(COUNTIF($E$2:$E4035,$E4035)=1,1,0))</f>
        <v/>
      </c>
      <c r="Z4035" s="13">
        <f>IF($E4035="","",IF(COUNTIF($E$2:$E$5001,$E4035)&gt;1,1,0))</f>
        <v/>
      </c>
    </row>
    <row r="4036">
      <c r="Y4036" s="13">
        <f>IF($E4036="","",IF(COUNTIF($E$2:$E4036,$E4036)=1,1,0))</f>
        <v/>
      </c>
      <c r="Z4036" s="13">
        <f>IF($E4036="","",IF(COUNTIF($E$2:$E$5001,$E4036)&gt;1,1,0))</f>
        <v/>
      </c>
    </row>
    <row r="4037">
      <c r="Y4037" s="13">
        <f>IF($E4037="","",IF(COUNTIF($E$2:$E4037,$E4037)=1,1,0))</f>
        <v/>
      </c>
      <c r="Z4037" s="13">
        <f>IF($E4037="","",IF(COUNTIF($E$2:$E$5001,$E4037)&gt;1,1,0))</f>
        <v/>
      </c>
    </row>
    <row r="4038">
      <c r="Y4038" s="13">
        <f>IF($E4038="","",IF(COUNTIF($E$2:$E4038,$E4038)=1,1,0))</f>
        <v/>
      </c>
      <c r="Z4038" s="13">
        <f>IF($E4038="","",IF(COUNTIF($E$2:$E$5001,$E4038)&gt;1,1,0))</f>
        <v/>
      </c>
    </row>
    <row r="4039">
      <c r="Y4039" s="13">
        <f>IF($E4039="","",IF(COUNTIF($E$2:$E4039,$E4039)=1,1,0))</f>
        <v/>
      </c>
      <c r="Z4039" s="13">
        <f>IF($E4039="","",IF(COUNTIF($E$2:$E$5001,$E4039)&gt;1,1,0))</f>
        <v/>
      </c>
    </row>
    <row r="4040">
      <c r="Y4040" s="13">
        <f>IF($E4040="","",IF(COUNTIF($E$2:$E4040,$E4040)=1,1,0))</f>
        <v/>
      </c>
      <c r="Z4040" s="13">
        <f>IF($E4040="","",IF(COUNTIF($E$2:$E$5001,$E4040)&gt;1,1,0))</f>
        <v/>
      </c>
    </row>
    <row r="4041">
      <c r="Y4041" s="13">
        <f>IF($E4041="","",IF(COUNTIF($E$2:$E4041,$E4041)=1,1,0))</f>
        <v/>
      </c>
      <c r="Z4041" s="13">
        <f>IF($E4041="","",IF(COUNTIF($E$2:$E$5001,$E4041)&gt;1,1,0))</f>
        <v/>
      </c>
    </row>
    <row r="4042">
      <c r="Y4042" s="13">
        <f>IF($E4042="","",IF(COUNTIF($E$2:$E4042,$E4042)=1,1,0))</f>
        <v/>
      </c>
      <c r="Z4042" s="13">
        <f>IF($E4042="","",IF(COUNTIF($E$2:$E$5001,$E4042)&gt;1,1,0))</f>
        <v/>
      </c>
    </row>
    <row r="4043">
      <c r="Y4043" s="13">
        <f>IF($E4043="","",IF(COUNTIF($E$2:$E4043,$E4043)=1,1,0))</f>
        <v/>
      </c>
      <c r="Z4043" s="13">
        <f>IF($E4043="","",IF(COUNTIF($E$2:$E$5001,$E4043)&gt;1,1,0))</f>
        <v/>
      </c>
    </row>
    <row r="4044">
      <c r="Y4044" s="13">
        <f>IF($E4044="","",IF(COUNTIF($E$2:$E4044,$E4044)=1,1,0))</f>
        <v/>
      </c>
      <c r="Z4044" s="13">
        <f>IF($E4044="","",IF(COUNTIF($E$2:$E$5001,$E4044)&gt;1,1,0))</f>
        <v/>
      </c>
    </row>
    <row r="4045">
      <c r="Y4045" s="13">
        <f>IF($E4045="","",IF(COUNTIF($E$2:$E4045,$E4045)=1,1,0))</f>
        <v/>
      </c>
      <c r="Z4045" s="13">
        <f>IF($E4045="","",IF(COUNTIF($E$2:$E$5001,$E4045)&gt;1,1,0))</f>
        <v/>
      </c>
    </row>
    <row r="4046">
      <c r="Y4046" s="13">
        <f>IF($E4046="","",IF(COUNTIF($E$2:$E4046,$E4046)=1,1,0))</f>
        <v/>
      </c>
      <c r="Z4046" s="13">
        <f>IF($E4046="","",IF(COUNTIF($E$2:$E$5001,$E4046)&gt;1,1,0))</f>
        <v/>
      </c>
    </row>
    <row r="4047">
      <c r="Y4047" s="13">
        <f>IF($E4047="","",IF(COUNTIF($E$2:$E4047,$E4047)=1,1,0))</f>
        <v/>
      </c>
      <c r="Z4047" s="13">
        <f>IF($E4047="","",IF(COUNTIF($E$2:$E$5001,$E4047)&gt;1,1,0))</f>
        <v/>
      </c>
    </row>
    <row r="4048">
      <c r="Y4048" s="13">
        <f>IF($E4048="","",IF(COUNTIF($E$2:$E4048,$E4048)=1,1,0))</f>
        <v/>
      </c>
      <c r="Z4048" s="13">
        <f>IF($E4048="","",IF(COUNTIF($E$2:$E$5001,$E4048)&gt;1,1,0))</f>
        <v/>
      </c>
    </row>
    <row r="4049">
      <c r="Y4049" s="13">
        <f>IF($E4049="","",IF(COUNTIF($E$2:$E4049,$E4049)=1,1,0))</f>
        <v/>
      </c>
      <c r="Z4049" s="13">
        <f>IF($E4049="","",IF(COUNTIF($E$2:$E$5001,$E4049)&gt;1,1,0))</f>
        <v/>
      </c>
    </row>
    <row r="4050">
      <c r="Y4050" s="13">
        <f>IF($E4050="","",IF(COUNTIF($E$2:$E4050,$E4050)=1,1,0))</f>
        <v/>
      </c>
      <c r="Z4050" s="13">
        <f>IF($E4050="","",IF(COUNTIF($E$2:$E$5001,$E4050)&gt;1,1,0))</f>
        <v/>
      </c>
    </row>
    <row r="4051">
      <c r="Y4051" s="13">
        <f>IF($E4051="","",IF(COUNTIF($E$2:$E4051,$E4051)=1,1,0))</f>
        <v/>
      </c>
      <c r="Z4051" s="13">
        <f>IF($E4051="","",IF(COUNTIF($E$2:$E$5001,$E4051)&gt;1,1,0))</f>
        <v/>
      </c>
    </row>
    <row r="4052">
      <c r="Y4052" s="13">
        <f>IF($E4052="","",IF(COUNTIF($E$2:$E4052,$E4052)=1,1,0))</f>
        <v/>
      </c>
      <c r="Z4052" s="13">
        <f>IF($E4052="","",IF(COUNTIF($E$2:$E$5001,$E4052)&gt;1,1,0))</f>
        <v/>
      </c>
    </row>
    <row r="4053">
      <c r="Y4053" s="13">
        <f>IF($E4053="","",IF(COUNTIF($E$2:$E4053,$E4053)=1,1,0))</f>
        <v/>
      </c>
      <c r="Z4053" s="13">
        <f>IF($E4053="","",IF(COUNTIF($E$2:$E$5001,$E4053)&gt;1,1,0))</f>
        <v/>
      </c>
    </row>
    <row r="4054">
      <c r="Y4054" s="13">
        <f>IF($E4054="","",IF(COUNTIF($E$2:$E4054,$E4054)=1,1,0))</f>
        <v/>
      </c>
      <c r="Z4054" s="13">
        <f>IF($E4054="","",IF(COUNTIF($E$2:$E$5001,$E4054)&gt;1,1,0))</f>
        <v/>
      </c>
    </row>
    <row r="4055">
      <c r="Y4055" s="13">
        <f>IF($E4055="","",IF(COUNTIF($E$2:$E4055,$E4055)=1,1,0))</f>
        <v/>
      </c>
      <c r="Z4055" s="13">
        <f>IF($E4055="","",IF(COUNTIF($E$2:$E$5001,$E4055)&gt;1,1,0))</f>
        <v/>
      </c>
    </row>
    <row r="4056">
      <c r="Y4056" s="13">
        <f>IF($E4056="","",IF(COUNTIF($E$2:$E4056,$E4056)=1,1,0))</f>
        <v/>
      </c>
      <c r="Z4056" s="13">
        <f>IF($E4056="","",IF(COUNTIF($E$2:$E$5001,$E4056)&gt;1,1,0))</f>
        <v/>
      </c>
    </row>
    <row r="4057">
      <c r="Y4057" s="13">
        <f>IF($E4057="","",IF(COUNTIF($E$2:$E4057,$E4057)=1,1,0))</f>
        <v/>
      </c>
      <c r="Z4057" s="13">
        <f>IF($E4057="","",IF(COUNTIF($E$2:$E$5001,$E4057)&gt;1,1,0))</f>
        <v/>
      </c>
    </row>
    <row r="4058">
      <c r="Y4058" s="13">
        <f>IF($E4058="","",IF(COUNTIF($E$2:$E4058,$E4058)=1,1,0))</f>
        <v/>
      </c>
      <c r="Z4058" s="13">
        <f>IF($E4058="","",IF(COUNTIF($E$2:$E$5001,$E4058)&gt;1,1,0))</f>
        <v/>
      </c>
    </row>
    <row r="4059">
      <c r="Y4059" s="13">
        <f>IF($E4059="","",IF(COUNTIF($E$2:$E4059,$E4059)=1,1,0))</f>
        <v/>
      </c>
      <c r="Z4059" s="13">
        <f>IF($E4059="","",IF(COUNTIF($E$2:$E$5001,$E4059)&gt;1,1,0))</f>
        <v/>
      </c>
    </row>
    <row r="4060">
      <c r="Y4060" s="13">
        <f>IF($E4060="","",IF(COUNTIF($E$2:$E4060,$E4060)=1,1,0))</f>
        <v/>
      </c>
      <c r="Z4060" s="13">
        <f>IF($E4060="","",IF(COUNTIF($E$2:$E$5001,$E4060)&gt;1,1,0))</f>
        <v/>
      </c>
    </row>
    <row r="4061">
      <c r="Y4061" s="13">
        <f>IF($E4061="","",IF(COUNTIF($E$2:$E4061,$E4061)=1,1,0))</f>
        <v/>
      </c>
      <c r="Z4061" s="13">
        <f>IF($E4061="","",IF(COUNTIF($E$2:$E$5001,$E4061)&gt;1,1,0))</f>
        <v/>
      </c>
    </row>
    <row r="4062">
      <c r="Y4062" s="13">
        <f>IF($E4062="","",IF(COUNTIF($E$2:$E4062,$E4062)=1,1,0))</f>
        <v/>
      </c>
      <c r="Z4062" s="13">
        <f>IF($E4062="","",IF(COUNTIF($E$2:$E$5001,$E4062)&gt;1,1,0))</f>
        <v/>
      </c>
    </row>
    <row r="4063">
      <c r="Y4063" s="13">
        <f>IF($E4063="","",IF(COUNTIF($E$2:$E4063,$E4063)=1,1,0))</f>
        <v/>
      </c>
      <c r="Z4063" s="13">
        <f>IF($E4063="","",IF(COUNTIF($E$2:$E$5001,$E4063)&gt;1,1,0))</f>
        <v/>
      </c>
    </row>
    <row r="4064">
      <c r="Y4064" s="13">
        <f>IF($E4064="","",IF(COUNTIF($E$2:$E4064,$E4064)=1,1,0))</f>
        <v/>
      </c>
      <c r="Z4064" s="13">
        <f>IF($E4064="","",IF(COUNTIF($E$2:$E$5001,$E4064)&gt;1,1,0))</f>
        <v/>
      </c>
    </row>
    <row r="4065">
      <c r="Y4065" s="13">
        <f>IF($E4065="","",IF(COUNTIF($E$2:$E4065,$E4065)=1,1,0))</f>
        <v/>
      </c>
      <c r="Z4065" s="13">
        <f>IF($E4065="","",IF(COUNTIF($E$2:$E$5001,$E4065)&gt;1,1,0))</f>
        <v/>
      </c>
    </row>
    <row r="4066">
      <c r="Y4066" s="13">
        <f>IF($E4066="","",IF(COUNTIF($E$2:$E4066,$E4066)=1,1,0))</f>
        <v/>
      </c>
      <c r="Z4066" s="13">
        <f>IF($E4066="","",IF(COUNTIF($E$2:$E$5001,$E4066)&gt;1,1,0))</f>
        <v/>
      </c>
    </row>
    <row r="4067">
      <c r="Y4067" s="13">
        <f>IF($E4067="","",IF(COUNTIF($E$2:$E4067,$E4067)=1,1,0))</f>
        <v/>
      </c>
      <c r="Z4067" s="13">
        <f>IF($E4067="","",IF(COUNTIF($E$2:$E$5001,$E4067)&gt;1,1,0))</f>
        <v/>
      </c>
    </row>
    <row r="4068">
      <c r="Y4068" s="13">
        <f>IF($E4068="","",IF(COUNTIF($E$2:$E4068,$E4068)=1,1,0))</f>
        <v/>
      </c>
      <c r="Z4068" s="13">
        <f>IF($E4068="","",IF(COUNTIF($E$2:$E$5001,$E4068)&gt;1,1,0))</f>
        <v/>
      </c>
    </row>
    <row r="4069">
      <c r="Y4069" s="13">
        <f>IF($E4069="","",IF(COUNTIF($E$2:$E4069,$E4069)=1,1,0))</f>
        <v/>
      </c>
      <c r="Z4069" s="13">
        <f>IF($E4069="","",IF(COUNTIF($E$2:$E$5001,$E4069)&gt;1,1,0))</f>
        <v/>
      </c>
    </row>
    <row r="4070">
      <c r="Y4070" s="13">
        <f>IF($E4070="","",IF(COUNTIF($E$2:$E4070,$E4070)=1,1,0))</f>
        <v/>
      </c>
      <c r="Z4070" s="13">
        <f>IF($E4070="","",IF(COUNTIF($E$2:$E$5001,$E4070)&gt;1,1,0))</f>
        <v/>
      </c>
    </row>
    <row r="4071">
      <c r="Y4071" s="13">
        <f>IF($E4071="","",IF(COUNTIF($E$2:$E4071,$E4071)=1,1,0))</f>
        <v/>
      </c>
      <c r="Z4071" s="13">
        <f>IF($E4071="","",IF(COUNTIF($E$2:$E$5001,$E4071)&gt;1,1,0))</f>
        <v/>
      </c>
    </row>
    <row r="4072">
      <c r="Y4072" s="13">
        <f>IF($E4072="","",IF(COUNTIF($E$2:$E4072,$E4072)=1,1,0))</f>
        <v/>
      </c>
      <c r="Z4072" s="13">
        <f>IF($E4072="","",IF(COUNTIF($E$2:$E$5001,$E4072)&gt;1,1,0))</f>
        <v/>
      </c>
    </row>
    <row r="4073">
      <c r="Y4073" s="13">
        <f>IF($E4073="","",IF(COUNTIF($E$2:$E4073,$E4073)=1,1,0))</f>
        <v/>
      </c>
      <c r="Z4073" s="13">
        <f>IF($E4073="","",IF(COUNTIF($E$2:$E$5001,$E4073)&gt;1,1,0))</f>
        <v/>
      </c>
    </row>
    <row r="4074">
      <c r="Y4074" s="13">
        <f>IF($E4074="","",IF(COUNTIF($E$2:$E4074,$E4074)=1,1,0))</f>
        <v/>
      </c>
      <c r="Z4074" s="13">
        <f>IF($E4074="","",IF(COUNTIF($E$2:$E$5001,$E4074)&gt;1,1,0))</f>
        <v/>
      </c>
    </row>
    <row r="4075">
      <c r="Y4075" s="13">
        <f>IF($E4075="","",IF(COUNTIF($E$2:$E4075,$E4075)=1,1,0))</f>
        <v/>
      </c>
      <c r="Z4075" s="13">
        <f>IF($E4075="","",IF(COUNTIF($E$2:$E$5001,$E4075)&gt;1,1,0))</f>
        <v/>
      </c>
    </row>
    <row r="4076">
      <c r="Y4076" s="13">
        <f>IF($E4076="","",IF(COUNTIF($E$2:$E4076,$E4076)=1,1,0))</f>
        <v/>
      </c>
      <c r="Z4076" s="13">
        <f>IF($E4076="","",IF(COUNTIF($E$2:$E$5001,$E4076)&gt;1,1,0))</f>
        <v/>
      </c>
    </row>
    <row r="4077">
      <c r="Y4077" s="13">
        <f>IF($E4077="","",IF(COUNTIF($E$2:$E4077,$E4077)=1,1,0))</f>
        <v/>
      </c>
      <c r="Z4077" s="13">
        <f>IF($E4077="","",IF(COUNTIF($E$2:$E$5001,$E4077)&gt;1,1,0))</f>
        <v/>
      </c>
    </row>
    <row r="4078">
      <c r="Y4078" s="13">
        <f>IF($E4078="","",IF(COUNTIF($E$2:$E4078,$E4078)=1,1,0))</f>
        <v/>
      </c>
      <c r="Z4078" s="13">
        <f>IF($E4078="","",IF(COUNTIF($E$2:$E$5001,$E4078)&gt;1,1,0))</f>
        <v/>
      </c>
    </row>
    <row r="4079">
      <c r="Y4079" s="13">
        <f>IF($E4079="","",IF(COUNTIF($E$2:$E4079,$E4079)=1,1,0))</f>
        <v/>
      </c>
      <c r="Z4079" s="13">
        <f>IF($E4079="","",IF(COUNTIF($E$2:$E$5001,$E4079)&gt;1,1,0))</f>
        <v/>
      </c>
    </row>
    <row r="4080">
      <c r="Y4080" s="13">
        <f>IF($E4080="","",IF(COUNTIF($E$2:$E4080,$E4080)=1,1,0))</f>
        <v/>
      </c>
      <c r="Z4080" s="13">
        <f>IF($E4080="","",IF(COUNTIF($E$2:$E$5001,$E4080)&gt;1,1,0))</f>
        <v/>
      </c>
    </row>
    <row r="4081">
      <c r="Y4081" s="13">
        <f>IF($E4081="","",IF(COUNTIF($E$2:$E4081,$E4081)=1,1,0))</f>
        <v/>
      </c>
      <c r="Z4081" s="13">
        <f>IF($E4081="","",IF(COUNTIF($E$2:$E$5001,$E4081)&gt;1,1,0))</f>
        <v/>
      </c>
    </row>
    <row r="4082">
      <c r="Y4082" s="13">
        <f>IF($E4082="","",IF(COUNTIF($E$2:$E4082,$E4082)=1,1,0))</f>
        <v/>
      </c>
      <c r="Z4082" s="13">
        <f>IF($E4082="","",IF(COUNTIF($E$2:$E$5001,$E4082)&gt;1,1,0))</f>
        <v/>
      </c>
    </row>
    <row r="4083">
      <c r="Y4083" s="13">
        <f>IF($E4083="","",IF(COUNTIF($E$2:$E4083,$E4083)=1,1,0))</f>
        <v/>
      </c>
      <c r="Z4083" s="13">
        <f>IF($E4083="","",IF(COUNTIF($E$2:$E$5001,$E4083)&gt;1,1,0))</f>
        <v/>
      </c>
    </row>
    <row r="4084">
      <c r="Y4084" s="13">
        <f>IF($E4084="","",IF(COUNTIF($E$2:$E4084,$E4084)=1,1,0))</f>
        <v/>
      </c>
      <c r="Z4084" s="13">
        <f>IF($E4084="","",IF(COUNTIF($E$2:$E$5001,$E4084)&gt;1,1,0))</f>
        <v/>
      </c>
    </row>
    <row r="4085">
      <c r="Y4085" s="13">
        <f>IF($E4085="","",IF(COUNTIF($E$2:$E4085,$E4085)=1,1,0))</f>
        <v/>
      </c>
      <c r="Z4085" s="13">
        <f>IF($E4085="","",IF(COUNTIF($E$2:$E$5001,$E4085)&gt;1,1,0))</f>
        <v/>
      </c>
    </row>
    <row r="4086">
      <c r="Y4086" s="13">
        <f>IF($E4086="","",IF(COUNTIF($E$2:$E4086,$E4086)=1,1,0))</f>
        <v/>
      </c>
      <c r="Z4086" s="13">
        <f>IF($E4086="","",IF(COUNTIF($E$2:$E$5001,$E4086)&gt;1,1,0))</f>
        <v/>
      </c>
    </row>
    <row r="4087">
      <c r="Y4087" s="13">
        <f>IF($E4087="","",IF(COUNTIF($E$2:$E4087,$E4087)=1,1,0))</f>
        <v/>
      </c>
      <c r="Z4087" s="13">
        <f>IF($E4087="","",IF(COUNTIF($E$2:$E$5001,$E4087)&gt;1,1,0))</f>
        <v/>
      </c>
    </row>
    <row r="4088">
      <c r="Y4088" s="13">
        <f>IF($E4088="","",IF(COUNTIF($E$2:$E4088,$E4088)=1,1,0))</f>
        <v/>
      </c>
      <c r="Z4088" s="13">
        <f>IF($E4088="","",IF(COUNTIF($E$2:$E$5001,$E4088)&gt;1,1,0))</f>
        <v/>
      </c>
    </row>
    <row r="4089">
      <c r="Y4089" s="13">
        <f>IF($E4089="","",IF(COUNTIF($E$2:$E4089,$E4089)=1,1,0))</f>
        <v/>
      </c>
      <c r="Z4089" s="13">
        <f>IF($E4089="","",IF(COUNTIF($E$2:$E$5001,$E4089)&gt;1,1,0))</f>
        <v/>
      </c>
    </row>
    <row r="4090">
      <c r="Y4090" s="13">
        <f>IF($E4090="","",IF(COUNTIF($E$2:$E4090,$E4090)=1,1,0))</f>
        <v/>
      </c>
      <c r="Z4090" s="13">
        <f>IF($E4090="","",IF(COUNTIF($E$2:$E$5001,$E4090)&gt;1,1,0))</f>
        <v/>
      </c>
    </row>
    <row r="4091">
      <c r="Y4091" s="13">
        <f>IF($E4091="","",IF(COUNTIF($E$2:$E4091,$E4091)=1,1,0))</f>
        <v/>
      </c>
      <c r="Z4091" s="13">
        <f>IF($E4091="","",IF(COUNTIF($E$2:$E$5001,$E4091)&gt;1,1,0))</f>
        <v/>
      </c>
    </row>
    <row r="4092">
      <c r="Y4092" s="13">
        <f>IF($E4092="","",IF(COUNTIF($E$2:$E4092,$E4092)=1,1,0))</f>
        <v/>
      </c>
      <c r="Z4092" s="13">
        <f>IF($E4092="","",IF(COUNTIF($E$2:$E$5001,$E4092)&gt;1,1,0))</f>
        <v/>
      </c>
    </row>
    <row r="4093">
      <c r="Y4093" s="13">
        <f>IF($E4093="","",IF(COUNTIF($E$2:$E4093,$E4093)=1,1,0))</f>
        <v/>
      </c>
      <c r="Z4093" s="13">
        <f>IF($E4093="","",IF(COUNTIF($E$2:$E$5001,$E4093)&gt;1,1,0))</f>
        <v/>
      </c>
    </row>
    <row r="4094">
      <c r="Y4094" s="13">
        <f>IF($E4094="","",IF(COUNTIF($E$2:$E4094,$E4094)=1,1,0))</f>
        <v/>
      </c>
      <c r="Z4094" s="13">
        <f>IF($E4094="","",IF(COUNTIF($E$2:$E$5001,$E4094)&gt;1,1,0))</f>
        <v/>
      </c>
    </row>
    <row r="4095">
      <c r="Y4095" s="13">
        <f>IF($E4095="","",IF(COUNTIF($E$2:$E4095,$E4095)=1,1,0))</f>
        <v/>
      </c>
      <c r="Z4095" s="13">
        <f>IF($E4095="","",IF(COUNTIF($E$2:$E$5001,$E4095)&gt;1,1,0))</f>
        <v/>
      </c>
    </row>
    <row r="4096">
      <c r="Y4096" s="13">
        <f>IF($E4096="","",IF(COUNTIF($E$2:$E4096,$E4096)=1,1,0))</f>
        <v/>
      </c>
      <c r="Z4096" s="13">
        <f>IF($E4096="","",IF(COUNTIF($E$2:$E$5001,$E4096)&gt;1,1,0))</f>
        <v/>
      </c>
    </row>
    <row r="4097">
      <c r="Y4097" s="13">
        <f>IF($E4097="","",IF(COUNTIF($E$2:$E4097,$E4097)=1,1,0))</f>
        <v/>
      </c>
      <c r="Z4097" s="13">
        <f>IF($E4097="","",IF(COUNTIF($E$2:$E$5001,$E4097)&gt;1,1,0))</f>
        <v/>
      </c>
    </row>
    <row r="4098">
      <c r="Y4098" s="13">
        <f>IF($E4098="","",IF(COUNTIF($E$2:$E4098,$E4098)=1,1,0))</f>
        <v/>
      </c>
      <c r="Z4098" s="13">
        <f>IF($E4098="","",IF(COUNTIF($E$2:$E$5001,$E4098)&gt;1,1,0))</f>
        <v/>
      </c>
    </row>
    <row r="4099">
      <c r="Y4099" s="13">
        <f>IF($E4099="","",IF(COUNTIF($E$2:$E4099,$E4099)=1,1,0))</f>
        <v/>
      </c>
      <c r="Z4099" s="13">
        <f>IF($E4099="","",IF(COUNTIF($E$2:$E$5001,$E4099)&gt;1,1,0))</f>
        <v/>
      </c>
    </row>
    <row r="4100">
      <c r="Y4100" s="13">
        <f>IF($E4100="","",IF(COUNTIF($E$2:$E4100,$E4100)=1,1,0))</f>
        <v/>
      </c>
      <c r="Z4100" s="13">
        <f>IF($E4100="","",IF(COUNTIF($E$2:$E$5001,$E4100)&gt;1,1,0))</f>
        <v/>
      </c>
    </row>
    <row r="4101">
      <c r="Y4101" s="13">
        <f>IF($E4101="","",IF(COUNTIF($E$2:$E4101,$E4101)=1,1,0))</f>
        <v/>
      </c>
      <c r="Z4101" s="13">
        <f>IF($E4101="","",IF(COUNTIF($E$2:$E$5001,$E4101)&gt;1,1,0))</f>
        <v/>
      </c>
    </row>
    <row r="4102">
      <c r="Y4102" s="13">
        <f>IF($E4102="","",IF(COUNTIF($E$2:$E4102,$E4102)=1,1,0))</f>
        <v/>
      </c>
      <c r="Z4102" s="13">
        <f>IF($E4102="","",IF(COUNTIF($E$2:$E$5001,$E4102)&gt;1,1,0))</f>
        <v/>
      </c>
    </row>
    <row r="4103">
      <c r="Y4103" s="13">
        <f>IF($E4103="","",IF(COUNTIF($E$2:$E4103,$E4103)=1,1,0))</f>
        <v/>
      </c>
      <c r="Z4103" s="13">
        <f>IF($E4103="","",IF(COUNTIF($E$2:$E$5001,$E4103)&gt;1,1,0))</f>
        <v/>
      </c>
    </row>
    <row r="4104">
      <c r="Y4104" s="13">
        <f>IF($E4104="","",IF(COUNTIF($E$2:$E4104,$E4104)=1,1,0))</f>
        <v/>
      </c>
      <c r="Z4104" s="13">
        <f>IF($E4104="","",IF(COUNTIF($E$2:$E$5001,$E4104)&gt;1,1,0))</f>
        <v/>
      </c>
    </row>
    <row r="4105">
      <c r="Y4105" s="13">
        <f>IF($E4105="","",IF(COUNTIF($E$2:$E4105,$E4105)=1,1,0))</f>
        <v/>
      </c>
      <c r="Z4105" s="13">
        <f>IF($E4105="","",IF(COUNTIF($E$2:$E$5001,$E4105)&gt;1,1,0))</f>
        <v/>
      </c>
    </row>
    <row r="4106">
      <c r="Y4106" s="13">
        <f>IF($E4106="","",IF(COUNTIF($E$2:$E4106,$E4106)=1,1,0))</f>
        <v/>
      </c>
      <c r="Z4106" s="13">
        <f>IF($E4106="","",IF(COUNTIF($E$2:$E$5001,$E4106)&gt;1,1,0))</f>
        <v/>
      </c>
    </row>
    <row r="4107">
      <c r="Y4107" s="13">
        <f>IF($E4107="","",IF(COUNTIF($E$2:$E4107,$E4107)=1,1,0))</f>
        <v/>
      </c>
      <c r="Z4107" s="13">
        <f>IF($E4107="","",IF(COUNTIF($E$2:$E$5001,$E4107)&gt;1,1,0))</f>
        <v/>
      </c>
    </row>
    <row r="4108">
      <c r="Y4108" s="13">
        <f>IF($E4108="","",IF(COUNTIF($E$2:$E4108,$E4108)=1,1,0))</f>
        <v/>
      </c>
      <c r="Z4108" s="13">
        <f>IF($E4108="","",IF(COUNTIF($E$2:$E$5001,$E4108)&gt;1,1,0))</f>
        <v/>
      </c>
    </row>
    <row r="4109">
      <c r="Y4109" s="13">
        <f>IF($E4109="","",IF(COUNTIF($E$2:$E4109,$E4109)=1,1,0))</f>
        <v/>
      </c>
      <c r="Z4109" s="13">
        <f>IF($E4109="","",IF(COUNTIF($E$2:$E$5001,$E4109)&gt;1,1,0))</f>
        <v/>
      </c>
    </row>
    <row r="4110">
      <c r="Y4110" s="13">
        <f>IF($E4110="","",IF(COUNTIF($E$2:$E4110,$E4110)=1,1,0))</f>
        <v/>
      </c>
      <c r="Z4110" s="13">
        <f>IF($E4110="","",IF(COUNTIF($E$2:$E$5001,$E4110)&gt;1,1,0))</f>
        <v/>
      </c>
    </row>
    <row r="4111">
      <c r="Y4111" s="13">
        <f>IF($E4111="","",IF(COUNTIF($E$2:$E4111,$E4111)=1,1,0))</f>
        <v/>
      </c>
      <c r="Z4111" s="13">
        <f>IF($E4111="","",IF(COUNTIF($E$2:$E$5001,$E4111)&gt;1,1,0))</f>
        <v/>
      </c>
    </row>
    <row r="4112">
      <c r="Y4112" s="13">
        <f>IF($E4112="","",IF(COUNTIF($E$2:$E4112,$E4112)=1,1,0))</f>
        <v/>
      </c>
      <c r="Z4112" s="13">
        <f>IF($E4112="","",IF(COUNTIF($E$2:$E$5001,$E4112)&gt;1,1,0))</f>
        <v/>
      </c>
    </row>
    <row r="4113">
      <c r="Y4113" s="13">
        <f>IF($E4113="","",IF(COUNTIF($E$2:$E4113,$E4113)=1,1,0))</f>
        <v/>
      </c>
      <c r="Z4113" s="13">
        <f>IF($E4113="","",IF(COUNTIF($E$2:$E$5001,$E4113)&gt;1,1,0))</f>
        <v/>
      </c>
    </row>
    <row r="4114">
      <c r="Y4114" s="13">
        <f>IF($E4114="","",IF(COUNTIF($E$2:$E4114,$E4114)=1,1,0))</f>
        <v/>
      </c>
      <c r="Z4114" s="13">
        <f>IF($E4114="","",IF(COUNTIF($E$2:$E$5001,$E4114)&gt;1,1,0))</f>
        <v/>
      </c>
    </row>
    <row r="4115">
      <c r="Y4115" s="13">
        <f>IF($E4115="","",IF(COUNTIF($E$2:$E4115,$E4115)=1,1,0))</f>
        <v/>
      </c>
      <c r="Z4115" s="13">
        <f>IF($E4115="","",IF(COUNTIF($E$2:$E$5001,$E4115)&gt;1,1,0))</f>
        <v/>
      </c>
    </row>
    <row r="4116">
      <c r="Y4116" s="13">
        <f>IF($E4116="","",IF(COUNTIF($E$2:$E4116,$E4116)=1,1,0))</f>
        <v/>
      </c>
      <c r="Z4116" s="13">
        <f>IF($E4116="","",IF(COUNTIF($E$2:$E$5001,$E4116)&gt;1,1,0))</f>
        <v/>
      </c>
    </row>
    <row r="4117">
      <c r="Y4117" s="13">
        <f>IF($E4117="","",IF(COUNTIF($E$2:$E4117,$E4117)=1,1,0))</f>
        <v/>
      </c>
      <c r="Z4117" s="13">
        <f>IF($E4117="","",IF(COUNTIF($E$2:$E$5001,$E4117)&gt;1,1,0))</f>
        <v/>
      </c>
    </row>
    <row r="4118">
      <c r="Y4118" s="13">
        <f>IF($E4118="","",IF(COUNTIF($E$2:$E4118,$E4118)=1,1,0))</f>
        <v/>
      </c>
      <c r="Z4118" s="13">
        <f>IF($E4118="","",IF(COUNTIF($E$2:$E$5001,$E4118)&gt;1,1,0))</f>
        <v/>
      </c>
    </row>
    <row r="4119">
      <c r="Y4119" s="13">
        <f>IF($E4119="","",IF(COUNTIF($E$2:$E4119,$E4119)=1,1,0))</f>
        <v/>
      </c>
      <c r="Z4119" s="13">
        <f>IF($E4119="","",IF(COUNTIF($E$2:$E$5001,$E4119)&gt;1,1,0))</f>
        <v/>
      </c>
    </row>
    <row r="4120">
      <c r="Y4120" s="13">
        <f>IF($E4120="","",IF(COUNTIF($E$2:$E4120,$E4120)=1,1,0))</f>
        <v/>
      </c>
      <c r="Z4120" s="13">
        <f>IF($E4120="","",IF(COUNTIF($E$2:$E$5001,$E4120)&gt;1,1,0))</f>
        <v/>
      </c>
    </row>
    <row r="4121">
      <c r="Y4121" s="13">
        <f>IF($E4121="","",IF(COUNTIF($E$2:$E4121,$E4121)=1,1,0))</f>
        <v/>
      </c>
      <c r="Z4121" s="13">
        <f>IF($E4121="","",IF(COUNTIF($E$2:$E$5001,$E4121)&gt;1,1,0))</f>
        <v/>
      </c>
    </row>
    <row r="4122">
      <c r="Y4122" s="13">
        <f>IF($E4122="","",IF(COUNTIF($E$2:$E4122,$E4122)=1,1,0))</f>
        <v/>
      </c>
      <c r="Z4122" s="13">
        <f>IF($E4122="","",IF(COUNTIF($E$2:$E$5001,$E4122)&gt;1,1,0))</f>
        <v/>
      </c>
    </row>
    <row r="4123">
      <c r="Y4123" s="13">
        <f>IF($E4123="","",IF(COUNTIF($E$2:$E4123,$E4123)=1,1,0))</f>
        <v/>
      </c>
      <c r="Z4123" s="13">
        <f>IF($E4123="","",IF(COUNTIF($E$2:$E$5001,$E4123)&gt;1,1,0))</f>
        <v/>
      </c>
    </row>
    <row r="4124">
      <c r="Y4124" s="13">
        <f>IF($E4124="","",IF(COUNTIF($E$2:$E4124,$E4124)=1,1,0))</f>
        <v/>
      </c>
      <c r="Z4124" s="13">
        <f>IF($E4124="","",IF(COUNTIF($E$2:$E$5001,$E4124)&gt;1,1,0))</f>
        <v/>
      </c>
    </row>
    <row r="4125">
      <c r="Y4125" s="13">
        <f>IF($E4125="","",IF(COUNTIF($E$2:$E4125,$E4125)=1,1,0))</f>
        <v/>
      </c>
      <c r="Z4125" s="13">
        <f>IF($E4125="","",IF(COUNTIF($E$2:$E$5001,$E4125)&gt;1,1,0))</f>
        <v/>
      </c>
    </row>
    <row r="4126">
      <c r="Y4126" s="13">
        <f>IF($E4126="","",IF(COUNTIF($E$2:$E4126,$E4126)=1,1,0))</f>
        <v/>
      </c>
      <c r="Z4126" s="13">
        <f>IF($E4126="","",IF(COUNTIF($E$2:$E$5001,$E4126)&gt;1,1,0))</f>
        <v/>
      </c>
    </row>
    <row r="4127">
      <c r="Y4127" s="13">
        <f>IF($E4127="","",IF(COUNTIF($E$2:$E4127,$E4127)=1,1,0))</f>
        <v/>
      </c>
      <c r="Z4127" s="13">
        <f>IF($E4127="","",IF(COUNTIF($E$2:$E$5001,$E4127)&gt;1,1,0))</f>
        <v/>
      </c>
    </row>
    <row r="4128">
      <c r="Y4128" s="13">
        <f>IF($E4128="","",IF(COUNTIF($E$2:$E4128,$E4128)=1,1,0))</f>
        <v/>
      </c>
      <c r="Z4128" s="13">
        <f>IF($E4128="","",IF(COUNTIF($E$2:$E$5001,$E4128)&gt;1,1,0))</f>
        <v/>
      </c>
    </row>
    <row r="4129">
      <c r="Y4129" s="13">
        <f>IF($E4129="","",IF(COUNTIF($E$2:$E4129,$E4129)=1,1,0))</f>
        <v/>
      </c>
      <c r="Z4129" s="13">
        <f>IF($E4129="","",IF(COUNTIF($E$2:$E$5001,$E4129)&gt;1,1,0))</f>
        <v/>
      </c>
    </row>
    <row r="4130">
      <c r="Y4130" s="13">
        <f>IF($E4130="","",IF(COUNTIF($E$2:$E4130,$E4130)=1,1,0))</f>
        <v/>
      </c>
      <c r="Z4130" s="13">
        <f>IF($E4130="","",IF(COUNTIF($E$2:$E$5001,$E4130)&gt;1,1,0))</f>
        <v/>
      </c>
    </row>
    <row r="4131">
      <c r="Y4131" s="13">
        <f>IF($E4131="","",IF(COUNTIF($E$2:$E4131,$E4131)=1,1,0))</f>
        <v/>
      </c>
      <c r="Z4131" s="13">
        <f>IF($E4131="","",IF(COUNTIF($E$2:$E$5001,$E4131)&gt;1,1,0))</f>
        <v/>
      </c>
    </row>
    <row r="4132">
      <c r="Y4132" s="13">
        <f>IF($E4132="","",IF(COUNTIF($E$2:$E4132,$E4132)=1,1,0))</f>
        <v/>
      </c>
      <c r="Z4132" s="13">
        <f>IF($E4132="","",IF(COUNTIF($E$2:$E$5001,$E4132)&gt;1,1,0))</f>
        <v/>
      </c>
    </row>
    <row r="4133">
      <c r="Y4133" s="13">
        <f>IF($E4133="","",IF(COUNTIF($E$2:$E4133,$E4133)=1,1,0))</f>
        <v/>
      </c>
      <c r="Z4133" s="13">
        <f>IF($E4133="","",IF(COUNTIF($E$2:$E$5001,$E4133)&gt;1,1,0))</f>
        <v/>
      </c>
    </row>
    <row r="4134">
      <c r="Y4134" s="13">
        <f>IF($E4134="","",IF(COUNTIF($E$2:$E4134,$E4134)=1,1,0))</f>
        <v/>
      </c>
      <c r="Z4134" s="13">
        <f>IF($E4134="","",IF(COUNTIF($E$2:$E$5001,$E4134)&gt;1,1,0))</f>
        <v/>
      </c>
    </row>
    <row r="4135">
      <c r="Y4135" s="13">
        <f>IF($E4135="","",IF(COUNTIF($E$2:$E4135,$E4135)=1,1,0))</f>
        <v/>
      </c>
      <c r="Z4135" s="13">
        <f>IF($E4135="","",IF(COUNTIF($E$2:$E$5001,$E4135)&gt;1,1,0))</f>
        <v/>
      </c>
    </row>
    <row r="4136">
      <c r="Y4136" s="13">
        <f>IF($E4136="","",IF(COUNTIF($E$2:$E4136,$E4136)=1,1,0))</f>
        <v/>
      </c>
      <c r="Z4136" s="13">
        <f>IF($E4136="","",IF(COUNTIF($E$2:$E$5001,$E4136)&gt;1,1,0))</f>
        <v/>
      </c>
    </row>
    <row r="4137">
      <c r="Y4137" s="13">
        <f>IF($E4137="","",IF(COUNTIF($E$2:$E4137,$E4137)=1,1,0))</f>
        <v/>
      </c>
      <c r="Z4137" s="13">
        <f>IF($E4137="","",IF(COUNTIF($E$2:$E$5001,$E4137)&gt;1,1,0))</f>
        <v/>
      </c>
    </row>
    <row r="4138">
      <c r="Y4138" s="13">
        <f>IF($E4138="","",IF(COUNTIF($E$2:$E4138,$E4138)=1,1,0))</f>
        <v/>
      </c>
      <c r="Z4138" s="13">
        <f>IF($E4138="","",IF(COUNTIF($E$2:$E$5001,$E4138)&gt;1,1,0))</f>
        <v/>
      </c>
    </row>
    <row r="4139">
      <c r="Y4139" s="13">
        <f>IF($E4139="","",IF(COUNTIF($E$2:$E4139,$E4139)=1,1,0))</f>
        <v/>
      </c>
      <c r="Z4139" s="13">
        <f>IF($E4139="","",IF(COUNTIF($E$2:$E$5001,$E4139)&gt;1,1,0))</f>
        <v/>
      </c>
    </row>
    <row r="4140">
      <c r="Y4140" s="13">
        <f>IF($E4140="","",IF(COUNTIF($E$2:$E4140,$E4140)=1,1,0))</f>
        <v/>
      </c>
      <c r="Z4140" s="13">
        <f>IF($E4140="","",IF(COUNTIF($E$2:$E$5001,$E4140)&gt;1,1,0))</f>
        <v/>
      </c>
    </row>
    <row r="4141">
      <c r="Y4141" s="13">
        <f>IF($E4141="","",IF(COUNTIF($E$2:$E4141,$E4141)=1,1,0))</f>
        <v/>
      </c>
      <c r="Z4141" s="13">
        <f>IF($E4141="","",IF(COUNTIF($E$2:$E$5001,$E4141)&gt;1,1,0))</f>
        <v/>
      </c>
    </row>
    <row r="4142">
      <c r="Y4142" s="13">
        <f>IF($E4142="","",IF(COUNTIF($E$2:$E4142,$E4142)=1,1,0))</f>
        <v/>
      </c>
      <c r="Z4142" s="13">
        <f>IF($E4142="","",IF(COUNTIF($E$2:$E$5001,$E4142)&gt;1,1,0))</f>
        <v/>
      </c>
    </row>
    <row r="4143">
      <c r="Y4143" s="13">
        <f>IF($E4143="","",IF(COUNTIF($E$2:$E4143,$E4143)=1,1,0))</f>
        <v/>
      </c>
      <c r="Z4143" s="13">
        <f>IF($E4143="","",IF(COUNTIF($E$2:$E$5001,$E4143)&gt;1,1,0))</f>
        <v/>
      </c>
    </row>
    <row r="4144">
      <c r="Y4144" s="13">
        <f>IF($E4144="","",IF(COUNTIF($E$2:$E4144,$E4144)=1,1,0))</f>
        <v/>
      </c>
      <c r="Z4144" s="13">
        <f>IF($E4144="","",IF(COUNTIF($E$2:$E$5001,$E4144)&gt;1,1,0))</f>
        <v/>
      </c>
    </row>
    <row r="4145">
      <c r="Y4145" s="13">
        <f>IF($E4145="","",IF(COUNTIF($E$2:$E4145,$E4145)=1,1,0))</f>
        <v/>
      </c>
      <c r="Z4145" s="13">
        <f>IF($E4145="","",IF(COUNTIF($E$2:$E$5001,$E4145)&gt;1,1,0))</f>
        <v/>
      </c>
    </row>
    <row r="4146">
      <c r="Y4146" s="13">
        <f>IF($E4146="","",IF(COUNTIF($E$2:$E4146,$E4146)=1,1,0))</f>
        <v/>
      </c>
      <c r="Z4146" s="13">
        <f>IF($E4146="","",IF(COUNTIF($E$2:$E$5001,$E4146)&gt;1,1,0))</f>
        <v/>
      </c>
    </row>
    <row r="4147">
      <c r="Y4147" s="13">
        <f>IF($E4147="","",IF(COUNTIF($E$2:$E4147,$E4147)=1,1,0))</f>
        <v/>
      </c>
      <c r="Z4147" s="13">
        <f>IF($E4147="","",IF(COUNTIF($E$2:$E$5001,$E4147)&gt;1,1,0))</f>
        <v/>
      </c>
    </row>
    <row r="4148">
      <c r="Y4148" s="13">
        <f>IF($E4148="","",IF(COUNTIF($E$2:$E4148,$E4148)=1,1,0))</f>
        <v/>
      </c>
      <c r="Z4148" s="13">
        <f>IF($E4148="","",IF(COUNTIF($E$2:$E$5001,$E4148)&gt;1,1,0))</f>
        <v/>
      </c>
    </row>
    <row r="4149">
      <c r="Y4149" s="13">
        <f>IF($E4149="","",IF(COUNTIF($E$2:$E4149,$E4149)=1,1,0))</f>
        <v/>
      </c>
      <c r="Z4149" s="13">
        <f>IF($E4149="","",IF(COUNTIF($E$2:$E$5001,$E4149)&gt;1,1,0))</f>
        <v/>
      </c>
    </row>
    <row r="4150">
      <c r="Y4150" s="13">
        <f>IF($E4150="","",IF(COUNTIF($E$2:$E4150,$E4150)=1,1,0))</f>
        <v/>
      </c>
      <c r="Z4150" s="13">
        <f>IF($E4150="","",IF(COUNTIF($E$2:$E$5001,$E4150)&gt;1,1,0))</f>
        <v/>
      </c>
    </row>
    <row r="4151">
      <c r="Y4151" s="13">
        <f>IF($E4151="","",IF(COUNTIF($E$2:$E4151,$E4151)=1,1,0))</f>
        <v/>
      </c>
      <c r="Z4151" s="13">
        <f>IF($E4151="","",IF(COUNTIF($E$2:$E$5001,$E4151)&gt;1,1,0))</f>
        <v/>
      </c>
    </row>
    <row r="4152">
      <c r="Y4152" s="13">
        <f>IF($E4152="","",IF(COUNTIF($E$2:$E4152,$E4152)=1,1,0))</f>
        <v/>
      </c>
      <c r="Z4152" s="13">
        <f>IF($E4152="","",IF(COUNTIF($E$2:$E$5001,$E4152)&gt;1,1,0))</f>
        <v/>
      </c>
    </row>
    <row r="4153">
      <c r="Y4153" s="13">
        <f>IF($E4153="","",IF(COUNTIF($E$2:$E4153,$E4153)=1,1,0))</f>
        <v/>
      </c>
      <c r="Z4153" s="13">
        <f>IF($E4153="","",IF(COUNTIF($E$2:$E$5001,$E4153)&gt;1,1,0))</f>
        <v/>
      </c>
    </row>
    <row r="4154">
      <c r="Y4154" s="13">
        <f>IF($E4154="","",IF(COUNTIF($E$2:$E4154,$E4154)=1,1,0))</f>
        <v/>
      </c>
      <c r="Z4154" s="13">
        <f>IF($E4154="","",IF(COUNTIF($E$2:$E$5001,$E4154)&gt;1,1,0))</f>
        <v/>
      </c>
    </row>
    <row r="4155">
      <c r="Y4155" s="13">
        <f>IF($E4155="","",IF(COUNTIF($E$2:$E4155,$E4155)=1,1,0))</f>
        <v/>
      </c>
      <c r="Z4155" s="13">
        <f>IF($E4155="","",IF(COUNTIF($E$2:$E$5001,$E4155)&gt;1,1,0))</f>
        <v/>
      </c>
    </row>
    <row r="4156">
      <c r="Y4156" s="13">
        <f>IF($E4156="","",IF(COUNTIF($E$2:$E4156,$E4156)=1,1,0))</f>
        <v/>
      </c>
      <c r="Z4156" s="13">
        <f>IF($E4156="","",IF(COUNTIF($E$2:$E$5001,$E4156)&gt;1,1,0))</f>
        <v/>
      </c>
    </row>
    <row r="4157">
      <c r="Y4157" s="13">
        <f>IF($E4157="","",IF(COUNTIF($E$2:$E4157,$E4157)=1,1,0))</f>
        <v/>
      </c>
      <c r="Z4157" s="13">
        <f>IF($E4157="","",IF(COUNTIF($E$2:$E$5001,$E4157)&gt;1,1,0))</f>
        <v/>
      </c>
    </row>
    <row r="4158">
      <c r="Y4158" s="13">
        <f>IF($E4158="","",IF(COUNTIF($E$2:$E4158,$E4158)=1,1,0))</f>
        <v/>
      </c>
      <c r="Z4158" s="13">
        <f>IF($E4158="","",IF(COUNTIF($E$2:$E$5001,$E4158)&gt;1,1,0))</f>
        <v/>
      </c>
    </row>
    <row r="4159">
      <c r="Y4159" s="13">
        <f>IF($E4159="","",IF(COUNTIF($E$2:$E4159,$E4159)=1,1,0))</f>
        <v/>
      </c>
      <c r="Z4159" s="13">
        <f>IF($E4159="","",IF(COUNTIF($E$2:$E$5001,$E4159)&gt;1,1,0))</f>
        <v/>
      </c>
    </row>
    <row r="4160">
      <c r="Y4160" s="13">
        <f>IF($E4160="","",IF(COUNTIF($E$2:$E4160,$E4160)=1,1,0))</f>
        <v/>
      </c>
      <c r="Z4160" s="13">
        <f>IF($E4160="","",IF(COUNTIF($E$2:$E$5001,$E4160)&gt;1,1,0))</f>
        <v/>
      </c>
    </row>
    <row r="4161">
      <c r="Y4161" s="13">
        <f>IF($E4161="","",IF(COUNTIF($E$2:$E4161,$E4161)=1,1,0))</f>
        <v/>
      </c>
      <c r="Z4161" s="13">
        <f>IF($E4161="","",IF(COUNTIF($E$2:$E$5001,$E4161)&gt;1,1,0))</f>
        <v/>
      </c>
    </row>
    <row r="4162">
      <c r="Y4162" s="13">
        <f>IF($E4162="","",IF(COUNTIF($E$2:$E4162,$E4162)=1,1,0))</f>
        <v/>
      </c>
      <c r="Z4162" s="13">
        <f>IF($E4162="","",IF(COUNTIF($E$2:$E$5001,$E4162)&gt;1,1,0))</f>
        <v/>
      </c>
    </row>
    <row r="4163">
      <c r="Y4163" s="13">
        <f>IF($E4163="","",IF(COUNTIF($E$2:$E4163,$E4163)=1,1,0))</f>
        <v/>
      </c>
      <c r="Z4163" s="13">
        <f>IF($E4163="","",IF(COUNTIF($E$2:$E$5001,$E4163)&gt;1,1,0))</f>
        <v/>
      </c>
    </row>
    <row r="4164">
      <c r="Y4164" s="13">
        <f>IF($E4164="","",IF(COUNTIF($E$2:$E4164,$E4164)=1,1,0))</f>
        <v/>
      </c>
      <c r="Z4164" s="13">
        <f>IF($E4164="","",IF(COUNTIF($E$2:$E$5001,$E4164)&gt;1,1,0))</f>
        <v/>
      </c>
    </row>
    <row r="4165">
      <c r="Y4165" s="13">
        <f>IF($E4165="","",IF(COUNTIF($E$2:$E4165,$E4165)=1,1,0))</f>
        <v/>
      </c>
      <c r="Z4165" s="13">
        <f>IF($E4165="","",IF(COUNTIF($E$2:$E$5001,$E4165)&gt;1,1,0))</f>
        <v/>
      </c>
    </row>
    <row r="4166">
      <c r="Y4166" s="13">
        <f>IF($E4166="","",IF(COUNTIF($E$2:$E4166,$E4166)=1,1,0))</f>
        <v/>
      </c>
      <c r="Z4166" s="13">
        <f>IF($E4166="","",IF(COUNTIF($E$2:$E$5001,$E4166)&gt;1,1,0))</f>
        <v/>
      </c>
    </row>
    <row r="4167">
      <c r="Y4167" s="13">
        <f>IF($E4167="","",IF(COUNTIF($E$2:$E4167,$E4167)=1,1,0))</f>
        <v/>
      </c>
      <c r="Z4167" s="13">
        <f>IF($E4167="","",IF(COUNTIF($E$2:$E$5001,$E4167)&gt;1,1,0))</f>
        <v/>
      </c>
    </row>
    <row r="4168">
      <c r="Y4168" s="13">
        <f>IF($E4168="","",IF(COUNTIF($E$2:$E4168,$E4168)=1,1,0))</f>
        <v/>
      </c>
      <c r="Z4168" s="13">
        <f>IF($E4168="","",IF(COUNTIF($E$2:$E$5001,$E4168)&gt;1,1,0))</f>
        <v/>
      </c>
    </row>
    <row r="4169">
      <c r="Y4169" s="13">
        <f>IF($E4169="","",IF(COUNTIF($E$2:$E4169,$E4169)=1,1,0))</f>
        <v/>
      </c>
      <c r="Z4169" s="13">
        <f>IF($E4169="","",IF(COUNTIF($E$2:$E$5001,$E4169)&gt;1,1,0))</f>
        <v/>
      </c>
    </row>
    <row r="4170">
      <c r="Y4170" s="13">
        <f>IF($E4170="","",IF(COUNTIF($E$2:$E4170,$E4170)=1,1,0))</f>
        <v/>
      </c>
      <c r="Z4170" s="13">
        <f>IF($E4170="","",IF(COUNTIF($E$2:$E$5001,$E4170)&gt;1,1,0))</f>
        <v/>
      </c>
    </row>
    <row r="4171">
      <c r="Y4171" s="13">
        <f>IF($E4171="","",IF(COUNTIF($E$2:$E4171,$E4171)=1,1,0))</f>
        <v/>
      </c>
      <c r="Z4171" s="13">
        <f>IF($E4171="","",IF(COUNTIF($E$2:$E$5001,$E4171)&gt;1,1,0))</f>
        <v/>
      </c>
    </row>
    <row r="4172">
      <c r="Y4172" s="13">
        <f>IF($E4172="","",IF(COUNTIF($E$2:$E4172,$E4172)=1,1,0))</f>
        <v/>
      </c>
      <c r="Z4172" s="13">
        <f>IF($E4172="","",IF(COUNTIF($E$2:$E$5001,$E4172)&gt;1,1,0))</f>
        <v/>
      </c>
    </row>
    <row r="4173">
      <c r="Y4173" s="13">
        <f>IF($E4173="","",IF(COUNTIF($E$2:$E4173,$E4173)=1,1,0))</f>
        <v/>
      </c>
      <c r="Z4173" s="13">
        <f>IF($E4173="","",IF(COUNTIF($E$2:$E$5001,$E4173)&gt;1,1,0))</f>
        <v/>
      </c>
    </row>
    <row r="4174">
      <c r="Y4174" s="13">
        <f>IF($E4174="","",IF(COUNTIF($E$2:$E4174,$E4174)=1,1,0))</f>
        <v/>
      </c>
      <c r="Z4174" s="13">
        <f>IF($E4174="","",IF(COUNTIF($E$2:$E$5001,$E4174)&gt;1,1,0))</f>
        <v/>
      </c>
    </row>
    <row r="4175">
      <c r="Y4175" s="13">
        <f>IF($E4175="","",IF(COUNTIF($E$2:$E4175,$E4175)=1,1,0))</f>
        <v/>
      </c>
      <c r="Z4175" s="13">
        <f>IF($E4175="","",IF(COUNTIF($E$2:$E$5001,$E4175)&gt;1,1,0))</f>
        <v/>
      </c>
    </row>
    <row r="4176">
      <c r="Y4176" s="13">
        <f>IF($E4176="","",IF(COUNTIF($E$2:$E4176,$E4176)=1,1,0))</f>
        <v/>
      </c>
      <c r="Z4176" s="13">
        <f>IF($E4176="","",IF(COUNTIF($E$2:$E$5001,$E4176)&gt;1,1,0))</f>
        <v/>
      </c>
    </row>
    <row r="4177">
      <c r="Y4177" s="13">
        <f>IF($E4177="","",IF(COUNTIF($E$2:$E4177,$E4177)=1,1,0))</f>
        <v/>
      </c>
      <c r="Z4177" s="13">
        <f>IF($E4177="","",IF(COUNTIF($E$2:$E$5001,$E4177)&gt;1,1,0))</f>
        <v/>
      </c>
    </row>
    <row r="4178">
      <c r="Y4178" s="13">
        <f>IF($E4178="","",IF(COUNTIF($E$2:$E4178,$E4178)=1,1,0))</f>
        <v/>
      </c>
      <c r="Z4178" s="13">
        <f>IF($E4178="","",IF(COUNTIF($E$2:$E$5001,$E4178)&gt;1,1,0))</f>
        <v/>
      </c>
    </row>
    <row r="4179">
      <c r="Y4179" s="13">
        <f>IF($E4179="","",IF(COUNTIF($E$2:$E4179,$E4179)=1,1,0))</f>
        <v/>
      </c>
      <c r="Z4179" s="13">
        <f>IF($E4179="","",IF(COUNTIF($E$2:$E$5001,$E4179)&gt;1,1,0))</f>
        <v/>
      </c>
    </row>
    <row r="4180">
      <c r="Y4180" s="13">
        <f>IF($E4180="","",IF(COUNTIF($E$2:$E4180,$E4180)=1,1,0))</f>
        <v/>
      </c>
      <c r="Z4180" s="13">
        <f>IF($E4180="","",IF(COUNTIF($E$2:$E$5001,$E4180)&gt;1,1,0))</f>
        <v/>
      </c>
    </row>
    <row r="4181">
      <c r="Y4181" s="13">
        <f>IF($E4181="","",IF(COUNTIF($E$2:$E4181,$E4181)=1,1,0))</f>
        <v/>
      </c>
      <c r="Z4181" s="13">
        <f>IF($E4181="","",IF(COUNTIF($E$2:$E$5001,$E4181)&gt;1,1,0))</f>
        <v/>
      </c>
    </row>
    <row r="4182">
      <c r="Y4182" s="13">
        <f>IF($E4182="","",IF(COUNTIF($E$2:$E4182,$E4182)=1,1,0))</f>
        <v/>
      </c>
      <c r="Z4182" s="13">
        <f>IF($E4182="","",IF(COUNTIF($E$2:$E$5001,$E4182)&gt;1,1,0))</f>
        <v/>
      </c>
    </row>
    <row r="4183">
      <c r="Y4183" s="13">
        <f>IF($E4183="","",IF(COUNTIF($E$2:$E4183,$E4183)=1,1,0))</f>
        <v/>
      </c>
      <c r="Z4183" s="13">
        <f>IF($E4183="","",IF(COUNTIF($E$2:$E$5001,$E4183)&gt;1,1,0))</f>
        <v/>
      </c>
    </row>
    <row r="4184">
      <c r="Y4184" s="13">
        <f>IF($E4184="","",IF(COUNTIF($E$2:$E4184,$E4184)=1,1,0))</f>
        <v/>
      </c>
      <c r="Z4184" s="13">
        <f>IF($E4184="","",IF(COUNTIF($E$2:$E$5001,$E4184)&gt;1,1,0))</f>
        <v/>
      </c>
    </row>
    <row r="4185">
      <c r="Y4185" s="13">
        <f>IF($E4185="","",IF(COUNTIF($E$2:$E4185,$E4185)=1,1,0))</f>
        <v/>
      </c>
      <c r="Z4185" s="13">
        <f>IF($E4185="","",IF(COUNTIF($E$2:$E$5001,$E4185)&gt;1,1,0))</f>
        <v/>
      </c>
    </row>
    <row r="4186">
      <c r="Y4186" s="13">
        <f>IF($E4186="","",IF(COUNTIF($E$2:$E4186,$E4186)=1,1,0))</f>
        <v/>
      </c>
      <c r="Z4186" s="13">
        <f>IF($E4186="","",IF(COUNTIF($E$2:$E$5001,$E4186)&gt;1,1,0))</f>
        <v/>
      </c>
    </row>
    <row r="4187">
      <c r="Y4187" s="13">
        <f>IF($E4187="","",IF(COUNTIF($E$2:$E4187,$E4187)=1,1,0))</f>
        <v/>
      </c>
      <c r="Z4187" s="13">
        <f>IF($E4187="","",IF(COUNTIF($E$2:$E$5001,$E4187)&gt;1,1,0))</f>
        <v/>
      </c>
    </row>
    <row r="4188">
      <c r="Y4188" s="13">
        <f>IF($E4188="","",IF(COUNTIF($E$2:$E4188,$E4188)=1,1,0))</f>
        <v/>
      </c>
      <c r="Z4188" s="13">
        <f>IF($E4188="","",IF(COUNTIF($E$2:$E$5001,$E4188)&gt;1,1,0))</f>
        <v/>
      </c>
    </row>
    <row r="4189">
      <c r="Y4189" s="13">
        <f>IF($E4189="","",IF(COUNTIF($E$2:$E4189,$E4189)=1,1,0))</f>
        <v/>
      </c>
      <c r="Z4189" s="13">
        <f>IF($E4189="","",IF(COUNTIF($E$2:$E$5001,$E4189)&gt;1,1,0))</f>
        <v/>
      </c>
    </row>
    <row r="4190">
      <c r="Y4190" s="13">
        <f>IF($E4190="","",IF(COUNTIF($E$2:$E4190,$E4190)=1,1,0))</f>
        <v/>
      </c>
      <c r="Z4190" s="13">
        <f>IF($E4190="","",IF(COUNTIF($E$2:$E$5001,$E4190)&gt;1,1,0))</f>
        <v/>
      </c>
    </row>
    <row r="4191">
      <c r="Y4191" s="13">
        <f>IF($E4191="","",IF(COUNTIF($E$2:$E4191,$E4191)=1,1,0))</f>
        <v/>
      </c>
      <c r="Z4191" s="13">
        <f>IF($E4191="","",IF(COUNTIF($E$2:$E$5001,$E4191)&gt;1,1,0))</f>
        <v/>
      </c>
    </row>
    <row r="4192">
      <c r="Y4192" s="13">
        <f>IF($E4192="","",IF(COUNTIF($E$2:$E4192,$E4192)=1,1,0))</f>
        <v/>
      </c>
      <c r="Z4192" s="13">
        <f>IF($E4192="","",IF(COUNTIF($E$2:$E$5001,$E4192)&gt;1,1,0))</f>
        <v/>
      </c>
    </row>
    <row r="4193">
      <c r="Y4193" s="13">
        <f>IF($E4193="","",IF(COUNTIF($E$2:$E4193,$E4193)=1,1,0))</f>
        <v/>
      </c>
      <c r="Z4193" s="13">
        <f>IF($E4193="","",IF(COUNTIF($E$2:$E$5001,$E4193)&gt;1,1,0))</f>
        <v/>
      </c>
    </row>
    <row r="4194">
      <c r="Y4194" s="13">
        <f>IF($E4194="","",IF(COUNTIF($E$2:$E4194,$E4194)=1,1,0))</f>
        <v/>
      </c>
      <c r="Z4194" s="13">
        <f>IF($E4194="","",IF(COUNTIF($E$2:$E$5001,$E4194)&gt;1,1,0))</f>
        <v/>
      </c>
    </row>
    <row r="4195">
      <c r="Y4195" s="13">
        <f>IF($E4195="","",IF(COUNTIF($E$2:$E4195,$E4195)=1,1,0))</f>
        <v/>
      </c>
      <c r="Z4195" s="13">
        <f>IF($E4195="","",IF(COUNTIF($E$2:$E$5001,$E4195)&gt;1,1,0))</f>
        <v/>
      </c>
    </row>
    <row r="4196">
      <c r="Y4196" s="13">
        <f>IF($E4196="","",IF(COUNTIF($E$2:$E4196,$E4196)=1,1,0))</f>
        <v/>
      </c>
      <c r="Z4196" s="13">
        <f>IF($E4196="","",IF(COUNTIF($E$2:$E$5001,$E4196)&gt;1,1,0))</f>
        <v/>
      </c>
    </row>
    <row r="4197">
      <c r="Y4197" s="13">
        <f>IF($E4197="","",IF(COUNTIF($E$2:$E4197,$E4197)=1,1,0))</f>
        <v/>
      </c>
      <c r="Z4197" s="13">
        <f>IF($E4197="","",IF(COUNTIF($E$2:$E$5001,$E4197)&gt;1,1,0))</f>
        <v/>
      </c>
    </row>
    <row r="4198">
      <c r="Y4198" s="13">
        <f>IF($E4198="","",IF(COUNTIF($E$2:$E4198,$E4198)=1,1,0))</f>
        <v/>
      </c>
      <c r="Z4198" s="13">
        <f>IF($E4198="","",IF(COUNTIF($E$2:$E$5001,$E4198)&gt;1,1,0))</f>
        <v/>
      </c>
    </row>
    <row r="4199">
      <c r="Y4199" s="13">
        <f>IF($E4199="","",IF(COUNTIF($E$2:$E4199,$E4199)=1,1,0))</f>
        <v/>
      </c>
      <c r="Z4199" s="13">
        <f>IF($E4199="","",IF(COUNTIF($E$2:$E$5001,$E4199)&gt;1,1,0))</f>
        <v/>
      </c>
    </row>
    <row r="4200">
      <c r="Y4200" s="13">
        <f>IF($E4200="","",IF(COUNTIF($E$2:$E4200,$E4200)=1,1,0))</f>
        <v/>
      </c>
      <c r="Z4200" s="13">
        <f>IF($E4200="","",IF(COUNTIF($E$2:$E$5001,$E4200)&gt;1,1,0))</f>
        <v/>
      </c>
    </row>
    <row r="4201">
      <c r="Y4201" s="13">
        <f>IF($E4201="","",IF(COUNTIF($E$2:$E4201,$E4201)=1,1,0))</f>
        <v/>
      </c>
      <c r="Z4201" s="13">
        <f>IF($E4201="","",IF(COUNTIF($E$2:$E$5001,$E4201)&gt;1,1,0))</f>
        <v/>
      </c>
    </row>
    <row r="4202">
      <c r="Y4202" s="13">
        <f>IF($E4202="","",IF(COUNTIF($E$2:$E4202,$E4202)=1,1,0))</f>
        <v/>
      </c>
      <c r="Z4202" s="13">
        <f>IF($E4202="","",IF(COUNTIF($E$2:$E$5001,$E4202)&gt;1,1,0))</f>
        <v/>
      </c>
    </row>
    <row r="4203">
      <c r="Y4203" s="13">
        <f>IF($E4203="","",IF(COUNTIF($E$2:$E4203,$E4203)=1,1,0))</f>
        <v/>
      </c>
      <c r="Z4203" s="13">
        <f>IF($E4203="","",IF(COUNTIF($E$2:$E$5001,$E4203)&gt;1,1,0))</f>
        <v/>
      </c>
    </row>
    <row r="4204">
      <c r="Y4204" s="13">
        <f>IF($E4204="","",IF(COUNTIF($E$2:$E4204,$E4204)=1,1,0))</f>
        <v/>
      </c>
      <c r="Z4204" s="13">
        <f>IF($E4204="","",IF(COUNTIF($E$2:$E$5001,$E4204)&gt;1,1,0))</f>
        <v/>
      </c>
    </row>
    <row r="4205">
      <c r="Y4205" s="13">
        <f>IF($E4205="","",IF(COUNTIF($E$2:$E4205,$E4205)=1,1,0))</f>
        <v/>
      </c>
      <c r="Z4205" s="13">
        <f>IF($E4205="","",IF(COUNTIF($E$2:$E$5001,$E4205)&gt;1,1,0))</f>
        <v/>
      </c>
    </row>
    <row r="4206">
      <c r="Y4206" s="13">
        <f>IF($E4206="","",IF(COUNTIF($E$2:$E4206,$E4206)=1,1,0))</f>
        <v/>
      </c>
      <c r="Z4206" s="13">
        <f>IF($E4206="","",IF(COUNTIF($E$2:$E$5001,$E4206)&gt;1,1,0))</f>
        <v/>
      </c>
    </row>
    <row r="4207">
      <c r="Y4207" s="13">
        <f>IF($E4207="","",IF(COUNTIF($E$2:$E4207,$E4207)=1,1,0))</f>
        <v/>
      </c>
      <c r="Z4207" s="13">
        <f>IF($E4207="","",IF(COUNTIF($E$2:$E$5001,$E4207)&gt;1,1,0))</f>
        <v/>
      </c>
    </row>
    <row r="4208">
      <c r="Y4208" s="13">
        <f>IF($E4208="","",IF(COUNTIF($E$2:$E4208,$E4208)=1,1,0))</f>
        <v/>
      </c>
      <c r="Z4208" s="13">
        <f>IF($E4208="","",IF(COUNTIF($E$2:$E$5001,$E4208)&gt;1,1,0))</f>
        <v/>
      </c>
    </row>
    <row r="4209">
      <c r="Y4209" s="13">
        <f>IF($E4209="","",IF(COUNTIF($E$2:$E4209,$E4209)=1,1,0))</f>
        <v/>
      </c>
      <c r="Z4209" s="13">
        <f>IF($E4209="","",IF(COUNTIF($E$2:$E$5001,$E4209)&gt;1,1,0))</f>
        <v/>
      </c>
    </row>
    <row r="4210">
      <c r="Y4210" s="13">
        <f>IF($E4210="","",IF(COUNTIF($E$2:$E4210,$E4210)=1,1,0))</f>
        <v/>
      </c>
      <c r="Z4210" s="13">
        <f>IF($E4210="","",IF(COUNTIF($E$2:$E$5001,$E4210)&gt;1,1,0))</f>
        <v/>
      </c>
    </row>
    <row r="4211">
      <c r="Y4211" s="13">
        <f>IF($E4211="","",IF(COUNTIF($E$2:$E4211,$E4211)=1,1,0))</f>
        <v/>
      </c>
      <c r="Z4211" s="13">
        <f>IF($E4211="","",IF(COUNTIF($E$2:$E$5001,$E4211)&gt;1,1,0))</f>
        <v/>
      </c>
    </row>
    <row r="4212">
      <c r="Y4212" s="13">
        <f>IF($E4212="","",IF(COUNTIF($E$2:$E4212,$E4212)=1,1,0))</f>
        <v/>
      </c>
      <c r="Z4212" s="13">
        <f>IF($E4212="","",IF(COUNTIF($E$2:$E$5001,$E4212)&gt;1,1,0))</f>
        <v/>
      </c>
    </row>
    <row r="4213">
      <c r="Y4213" s="13">
        <f>IF($E4213="","",IF(COUNTIF($E$2:$E4213,$E4213)=1,1,0))</f>
        <v/>
      </c>
      <c r="Z4213" s="13">
        <f>IF($E4213="","",IF(COUNTIF($E$2:$E$5001,$E4213)&gt;1,1,0))</f>
        <v/>
      </c>
    </row>
    <row r="4214">
      <c r="Y4214" s="13">
        <f>IF($E4214="","",IF(COUNTIF($E$2:$E4214,$E4214)=1,1,0))</f>
        <v/>
      </c>
      <c r="Z4214" s="13">
        <f>IF($E4214="","",IF(COUNTIF($E$2:$E$5001,$E4214)&gt;1,1,0))</f>
        <v/>
      </c>
    </row>
    <row r="4215">
      <c r="Y4215" s="13">
        <f>IF($E4215="","",IF(COUNTIF($E$2:$E4215,$E4215)=1,1,0))</f>
        <v/>
      </c>
      <c r="Z4215" s="13">
        <f>IF($E4215="","",IF(COUNTIF($E$2:$E$5001,$E4215)&gt;1,1,0))</f>
        <v/>
      </c>
    </row>
    <row r="4216">
      <c r="Y4216" s="13">
        <f>IF($E4216="","",IF(COUNTIF($E$2:$E4216,$E4216)=1,1,0))</f>
        <v/>
      </c>
      <c r="Z4216" s="13">
        <f>IF($E4216="","",IF(COUNTIF($E$2:$E$5001,$E4216)&gt;1,1,0))</f>
        <v/>
      </c>
    </row>
    <row r="4217">
      <c r="Y4217" s="13">
        <f>IF($E4217="","",IF(COUNTIF($E$2:$E4217,$E4217)=1,1,0))</f>
        <v/>
      </c>
      <c r="Z4217" s="13">
        <f>IF($E4217="","",IF(COUNTIF($E$2:$E$5001,$E4217)&gt;1,1,0))</f>
        <v/>
      </c>
    </row>
    <row r="4218">
      <c r="Y4218" s="13">
        <f>IF($E4218="","",IF(COUNTIF($E$2:$E4218,$E4218)=1,1,0))</f>
        <v/>
      </c>
      <c r="Z4218" s="13">
        <f>IF($E4218="","",IF(COUNTIF($E$2:$E$5001,$E4218)&gt;1,1,0))</f>
        <v/>
      </c>
    </row>
    <row r="4219">
      <c r="Y4219" s="13">
        <f>IF($E4219="","",IF(COUNTIF($E$2:$E4219,$E4219)=1,1,0))</f>
        <v/>
      </c>
      <c r="Z4219" s="13">
        <f>IF($E4219="","",IF(COUNTIF($E$2:$E$5001,$E4219)&gt;1,1,0))</f>
        <v/>
      </c>
    </row>
    <row r="4220">
      <c r="Y4220" s="13">
        <f>IF($E4220="","",IF(COUNTIF($E$2:$E4220,$E4220)=1,1,0))</f>
        <v/>
      </c>
      <c r="Z4220" s="13">
        <f>IF($E4220="","",IF(COUNTIF($E$2:$E$5001,$E4220)&gt;1,1,0))</f>
        <v/>
      </c>
    </row>
    <row r="4221">
      <c r="Y4221" s="13">
        <f>IF($E4221="","",IF(COUNTIF($E$2:$E4221,$E4221)=1,1,0))</f>
        <v/>
      </c>
      <c r="Z4221" s="13">
        <f>IF($E4221="","",IF(COUNTIF($E$2:$E$5001,$E4221)&gt;1,1,0))</f>
        <v/>
      </c>
    </row>
    <row r="4222">
      <c r="Y4222" s="13">
        <f>IF($E4222="","",IF(COUNTIF($E$2:$E4222,$E4222)=1,1,0))</f>
        <v/>
      </c>
      <c r="Z4222" s="13">
        <f>IF($E4222="","",IF(COUNTIF($E$2:$E$5001,$E4222)&gt;1,1,0))</f>
        <v/>
      </c>
    </row>
    <row r="4223">
      <c r="Y4223" s="13">
        <f>IF($E4223="","",IF(COUNTIF($E$2:$E4223,$E4223)=1,1,0))</f>
        <v/>
      </c>
      <c r="Z4223" s="13">
        <f>IF($E4223="","",IF(COUNTIF($E$2:$E$5001,$E4223)&gt;1,1,0))</f>
        <v/>
      </c>
    </row>
    <row r="4224">
      <c r="Y4224" s="13">
        <f>IF($E4224="","",IF(COUNTIF($E$2:$E4224,$E4224)=1,1,0))</f>
        <v/>
      </c>
      <c r="Z4224" s="13">
        <f>IF($E4224="","",IF(COUNTIF($E$2:$E$5001,$E4224)&gt;1,1,0))</f>
        <v/>
      </c>
    </row>
    <row r="4225">
      <c r="Y4225" s="13">
        <f>IF($E4225="","",IF(COUNTIF($E$2:$E4225,$E4225)=1,1,0))</f>
        <v/>
      </c>
      <c r="Z4225" s="13">
        <f>IF($E4225="","",IF(COUNTIF($E$2:$E$5001,$E4225)&gt;1,1,0))</f>
        <v/>
      </c>
    </row>
    <row r="4226">
      <c r="Y4226" s="13">
        <f>IF($E4226="","",IF(COUNTIF($E$2:$E4226,$E4226)=1,1,0))</f>
        <v/>
      </c>
      <c r="Z4226" s="13">
        <f>IF($E4226="","",IF(COUNTIF($E$2:$E$5001,$E4226)&gt;1,1,0))</f>
        <v/>
      </c>
    </row>
    <row r="4227">
      <c r="Y4227" s="13">
        <f>IF($E4227="","",IF(COUNTIF($E$2:$E4227,$E4227)=1,1,0))</f>
        <v/>
      </c>
      <c r="Z4227" s="13">
        <f>IF($E4227="","",IF(COUNTIF($E$2:$E$5001,$E4227)&gt;1,1,0))</f>
        <v/>
      </c>
    </row>
    <row r="4228">
      <c r="Y4228" s="13">
        <f>IF($E4228="","",IF(COUNTIF($E$2:$E4228,$E4228)=1,1,0))</f>
        <v/>
      </c>
      <c r="Z4228" s="13">
        <f>IF($E4228="","",IF(COUNTIF($E$2:$E$5001,$E4228)&gt;1,1,0))</f>
        <v/>
      </c>
    </row>
    <row r="4229">
      <c r="Y4229" s="13">
        <f>IF($E4229="","",IF(COUNTIF($E$2:$E4229,$E4229)=1,1,0))</f>
        <v/>
      </c>
      <c r="Z4229" s="13">
        <f>IF($E4229="","",IF(COUNTIF($E$2:$E$5001,$E4229)&gt;1,1,0))</f>
        <v/>
      </c>
    </row>
    <row r="4230">
      <c r="Y4230" s="13">
        <f>IF($E4230="","",IF(COUNTIF($E$2:$E4230,$E4230)=1,1,0))</f>
        <v/>
      </c>
      <c r="Z4230" s="13">
        <f>IF($E4230="","",IF(COUNTIF($E$2:$E$5001,$E4230)&gt;1,1,0))</f>
        <v/>
      </c>
    </row>
    <row r="4231">
      <c r="Y4231" s="13">
        <f>IF($E4231="","",IF(COUNTIF($E$2:$E4231,$E4231)=1,1,0))</f>
        <v/>
      </c>
      <c r="Z4231" s="13">
        <f>IF($E4231="","",IF(COUNTIF($E$2:$E$5001,$E4231)&gt;1,1,0))</f>
        <v/>
      </c>
    </row>
    <row r="4232">
      <c r="Y4232" s="13">
        <f>IF($E4232="","",IF(COUNTIF($E$2:$E4232,$E4232)=1,1,0))</f>
        <v/>
      </c>
      <c r="Z4232" s="13">
        <f>IF($E4232="","",IF(COUNTIF($E$2:$E$5001,$E4232)&gt;1,1,0))</f>
        <v/>
      </c>
    </row>
    <row r="4233">
      <c r="Y4233" s="13">
        <f>IF($E4233="","",IF(COUNTIF($E$2:$E4233,$E4233)=1,1,0))</f>
        <v/>
      </c>
      <c r="Z4233" s="13">
        <f>IF($E4233="","",IF(COUNTIF($E$2:$E$5001,$E4233)&gt;1,1,0))</f>
        <v/>
      </c>
    </row>
    <row r="4234">
      <c r="Y4234" s="13">
        <f>IF($E4234="","",IF(COUNTIF($E$2:$E4234,$E4234)=1,1,0))</f>
        <v/>
      </c>
      <c r="Z4234" s="13">
        <f>IF($E4234="","",IF(COUNTIF($E$2:$E$5001,$E4234)&gt;1,1,0))</f>
        <v/>
      </c>
    </row>
    <row r="4235">
      <c r="Y4235" s="13">
        <f>IF($E4235="","",IF(COUNTIF($E$2:$E4235,$E4235)=1,1,0))</f>
        <v/>
      </c>
      <c r="Z4235" s="13">
        <f>IF($E4235="","",IF(COUNTIF($E$2:$E$5001,$E4235)&gt;1,1,0))</f>
        <v/>
      </c>
    </row>
    <row r="4236">
      <c r="Y4236" s="13">
        <f>IF($E4236="","",IF(COUNTIF($E$2:$E4236,$E4236)=1,1,0))</f>
        <v/>
      </c>
      <c r="Z4236" s="13">
        <f>IF($E4236="","",IF(COUNTIF($E$2:$E$5001,$E4236)&gt;1,1,0))</f>
        <v/>
      </c>
    </row>
    <row r="4237">
      <c r="Y4237" s="13">
        <f>IF($E4237="","",IF(COUNTIF($E$2:$E4237,$E4237)=1,1,0))</f>
        <v/>
      </c>
      <c r="Z4237" s="13">
        <f>IF($E4237="","",IF(COUNTIF($E$2:$E$5001,$E4237)&gt;1,1,0))</f>
        <v/>
      </c>
    </row>
    <row r="4238">
      <c r="Y4238" s="13">
        <f>IF($E4238="","",IF(COUNTIF($E$2:$E4238,$E4238)=1,1,0))</f>
        <v/>
      </c>
      <c r="Z4238" s="13">
        <f>IF($E4238="","",IF(COUNTIF($E$2:$E$5001,$E4238)&gt;1,1,0))</f>
        <v/>
      </c>
    </row>
    <row r="4239">
      <c r="Y4239" s="13">
        <f>IF($E4239="","",IF(COUNTIF($E$2:$E4239,$E4239)=1,1,0))</f>
        <v/>
      </c>
      <c r="Z4239" s="13">
        <f>IF($E4239="","",IF(COUNTIF($E$2:$E$5001,$E4239)&gt;1,1,0))</f>
        <v/>
      </c>
    </row>
    <row r="4240">
      <c r="Y4240" s="13">
        <f>IF($E4240="","",IF(COUNTIF($E$2:$E4240,$E4240)=1,1,0))</f>
        <v/>
      </c>
      <c r="Z4240" s="13">
        <f>IF($E4240="","",IF(COUNTIF($E$2:$E$5001,$E4240)&gt;1,1,0))</f>
        <v/>
      </c>
    </row>
    <row r="4241">
      <c r="Y4241" s="13">
        <f>IF($E4241="","",IF(COUNTIF($E$2:$E4241,$E4241)=1,1,0))</f>
        <v/>
      </c>
      <c r="Z4241" s="13">
        <f>IF($E4241="","",IF(COUNTIF($E$2:$E$5001,$E4241)&gt;1,1,0))</f>
        <v/>
      </c>
    </row>
    <row r="4242">
      <c r="Y4242" s="13">
        <f>IF($E4242="","",IF(COUNTIF($E$2:$E4242,$E4242)=1,1,0))</f>
        <v/>
      </c>
      <c r="Z4242" s="13">
        <f>IF($E4242="","",IF(COUNTIF($E$2:$E$5001,$E4242)&gt;1,1,0))</f>
        <v/>
      </c>
    </row>
    <row r="4243">
      <c r="Y4243" s="13">
        <f>IF($E4243="","",IF(COUNTIF($E$2:$E4243,$E4243)=1,1,0))</f>
        <v/>
      </c>
      <c r="Z4243" s="13">
        <f>IF($E4243="","",IF(COUNTIF($E$2:$E$5001,$E4243)&gt;1,1,0))</f>
        <v/>
      </c>
    </row>
    <row r="4244">
      <c r="Y4244" s="13">
        <f>IF($E4244="","",IF(COUNTIF($E$2:$E4244,$E4244)=1,1,0))</f>
        <v/>
      </c>
      <c r="Z4244" s="13">
        <f>IF($E4244="","",IF(COUNTIF($E$2:$E$5001,$E4244)&gt;1,1,0))</f>
        <v/>
      </c>
    </row>
    <row r="4245">
      <c r="Y4245" s="13">
        <f>IF($E4245="","",IF(COUNTIF($E$2:$E4245,$E4245)=1,1,0))</f>
        <v/>
      </c>
      <c r="Z4245" s="13">
        <f>IF($E4245="","",IF(COUNTIF($E$2:$E$5001,$E4245)&gt;1,1,0))</f>
        <v/>
      </c>
    </row>
    <row r="4246">
      <c r="Y4246" s="13">
        <f>IF($E4246="","",IF(COUNTIF($E$2:$E4246,$E4246)=1,1,0))</f>
        <v/>
      </c>
      <c r="Z4246" s="13">
        <f>IF($E4246="","",IF(COUNTIF($E$2:$E$5001,$E4246)&gt;1,1,0))</f>
        <v/>
      </c>
    </row>
    <row r="4247">
      <c r="Y4247" s="13">
        <f>IF($E4247="","",IF(COUNTIF($E$2:$E4247,$E4247)=1,1,0))</f>
        <v/>
      </c>
      <c r="Z4247" s="13">
        <f>IF($E4247="","",IF(COUNTIF($E$2:$E$5001,$E4247)&gt;1,1,0))</f>
        <v/>
      </c>
    </row>
    <row r="4248">
      <c r="Y4248" s="13">
        <f>IF($E4248="","",IF(COUNTIF($E$2:$E4248,$E4248)=1,1,0))</f>
        <v/>
      </c>
      <c r="Z4248" s="13">
        <f>IF($E4248="","",IF(COUNTIF($E$2:$E$5001,$E4248)&gt;1,1,0))</f>
        <v/>
      </c>
    </row>
    <row r="4249">
      <c r="Y4249" s="13">
        <f>IF($E4249="","",IF(COUNTIF($E$2:$E4249,$E4249)=1,1,0))</f>
        <v/>
      </c>
      <c r="Z4249" s="13">
        <f>IF($E4249="","",IF(COUNTIF($E$2:$E$5001,$E4249)&gt;1,1,0))</f>
        <v/>
      </c>
    </row>
    <row r="4250">
      <c r="Y4250" s="13">
        <f>IF($E4250="","",IF(COUNTIF($E$2:$E4250,$E4250)=1,1,0))</f>
        <v/>
      </c>
      <c r="Z4250" s="13">
        <f>IF($E4250="","",IF(COUNTIF($E$2:$E$5001,$E4250)&gt;1,1,0))</f>
        <v/>
      </c>
    </row>
    <row r="4251">
      <c r="Y4251" s="13">
        <f>IF($E4251="","",IF(COUNTIF($E$2:$E4251,$E4251)=1,1,0))</f>
        <v/>
      </c>
      <c r="Z4251" s="13">
        <f>IF($E4251="","",IF(COUNTIF($E$2:$E$5001,$E4251)&gt;1,1,0))</f>
        <v/>
      </c>
    </row>
    <row r="4252">
      <c r="Y4252" s="13">
        <f>IF($E4252="","",IF(COUNTIF($E$2:$E4252,$E4252)=1,1,0))</f>
        <v/>
      </c>
      <c r="Z4252" s="13">
        <f>IF($E4252="","",IF(COUNTIF($E$2:$E$5001,$E4252)&gt;1,1,0))</f>
        <v/>
      </c>
    </row>
    <row r="4253">
      <c r="Y4253" s="13">
        <f>IF($E4253="","",IF(COUNTIF($E$2:$E4253,$E4253)=1,1,0))</f>
        <v/>
      </c>
      <c r="Z4253" s="13">
        <f>IF($E4253="","",IF(COUNTIF($E$2:$E$5001,$E4253)&gt;1,1,0))</f>
        <v/>
      </c>
    </row>
    <row r="4254">
      <c r="Y4254" s="13">
        <f>IF($E4254="","",IF(COUNTIF($E$2:$E4254,$E4254)=1,1,0))</f>
        <v/>
      </c>
      <c r="Z4254" s="13">
        <f>IF($E4254="","",IF(COUNTIF($E$2:$E$5001,$E4254)&gt;1,1,0))</f>
        <v/>
      </c>
    </row>
    <row r="4255">
      <c r="Y4255" s="13">
        <f>IF($E4255="","",IF(COUNTIF($E$2:$E4255,$E4255)=1,1,0))</f>
        <v/>
      </c>
      <c r="Z4255" s="13">
        <f>IF($E4255="","",IF(COUNTIF($E$2:$E$5001,$E4255)&gt;1,1,0))</f>
        <v/>
      </c>
    </row>
    <row r="4256">
      <c r="Y4256" s="13">
        <f>IF($E4256="","",IF(COUNTIF($E$2:$E4256,$E4256)=1,1,0))</f>
        <v/>
      </c>
      <c r="Z4256" s="13">
        <f>IF($E4256="","",IF(COUNTIF($E$2:$E$5001,$E4256)&gt;1,1,0))</f>
        <v/>
      </c>
    </row>
    <row r="4257">
      <c r="Y4257" s="13">
        <f>IF($E4257="","",IF(COUNTIF($E$2:$E4257,$E4257)=1,1,0))</f>
        <v/>
      </c>
      <c r="Z4257" s="13">
        <f>IF($E4257="","",IF(COUNTIF($E$2:$E$5001,$E4257)&gt;1,1,0))</f>
        <v/>
      </c>
    </row>
    <row r="4258">
      <c r="Y4258" s="13">
        <f>IF($E4258="","",IF(COUNTIF($E$2:$E4258,$E4258)=1,1,0))</f>
        <v/>
      </c>
      <c r="Z4258" s="13">
        <f>IF($E4258="","",IF(COUNTIF($E$2:$E$5001,$E4258)&gt;1,1,0))</f>
        <v/>
      </c>
    </row>
    <row r="4259">
      <c r="Y4259" s="13">
        <f>IF($E4259="","",IF(COUNTIF($E$2:$E4259,$E4259)=1,1,0))</f>
        <v/>
      </c>
      <c r="Z4259" s="13">
        <f>IF($E4259="","",IF(COUNTIF($E$2:$E$5001,$E4259)&gt;1,1,0))</f>
        <v/>
      </c>
    </row>
    <row r="4260">
      <c r="Y4260" s="13">
        <f>IF($E4260="","",IF(COUNTIF($E$2:$E4260,$E4260)=1,1,0))</f>
        <v/>
      </c>
      <c r="Z4260" s="13">
        <f>IF($E4260="","",IF(COUNTIF($E$2:$E$5001,$E4260)&gt;1,1,0))</f>
        <v/>
      </c>
    </row>
    <row r="4261">
      <c r="Y4261" s="13">
        <f>IF($E4261="","",IF(COUNTIF($E$2:$E4261,$E4261)=1,1,0))</f>
        <v/>
      </c>
      <c r="Z4261" s="13">
        <f>IF($E4261="","",IF(COUNTIF($E$2:$E$5001,$E4261)&gt;1,1,0))</f>
        <v/>
      </c>
    </row>
    <row r="4262">
      <c r="Y4262" s="13">
        <f>IF($E4262="","",IF(COUNTIF($E$2:$E4262,$E4262)=1,1,0))</f>
        <v/>
      </c>
      <c r="Z4262" s="13">
        <f>IF($E4262="","",IF(COUNTIF($E$2:$E$5001,$E4262)&gt;1,1,0))</f>
        <v/>
      </c>
    </row>
    <row r="4263">
      <c r="Y4263" s="13">
        <f>IF($E4263="","",IF(COUNTIF($E$2:$E4263,$E4263)=1,1,0))</f>
        <v/>
      </c>
      <c r="Z4263" s="13">
        <f>IF($E4263="","",IF(COUNTIF($E$2:$E$5001,$E4263)&gt;1,1,0))</f>
        <v/>
      </c>
    </row>
    <row r="4264">
      <c r="Y4264" s="13">
        <f>IF($E4264="","",IF(COUNTIF($E$2:$E4264,$E4264)=1,1,0))</f>
        <v/>
      </c>
      <c r="Z4264" s="13">
        <f>IF($E4264="","",IF(COUNTIF($E$2:$E$5001,$E4264)&gt;1,1,0))</f>
        <v/>
      </c>
    </row>
    <row r="4265">
      <c r="Y4265" s="13">
        <f>IF($E4265="","",IF(COUNTIF($E$2:$E4265,$E4265)=1,1,0))</f>
        <v/>
      </c>
      <c r="Z4265" s="13">
        <f>IF($E4265="","",IF(COUNTIF($E$2:$E$5001,$E4265)&gt;1,1,0))</f>
        <v/>
      </c>
    </row>
    <row r="4266">
      <c r="Y4266" s="13">
        <f>IF($E4266="","",IF(COUNTIF($E$2:$E4266,$E4266)=1,1,0))</f>
        <v/>
      </c>
      <c r="Z4266" s="13">
        <f>IF($E4266="","",IF(COUNTIF($E$2:$E$5001,$E4266)&gt;1,1,0))</f>
        <v/>
      </c>
    </row>
    <row r="4267">
      <c r="Y4267" s="13">
        <f>IF($E4267="","",IF(COUNTIF($E$2:$E4267,$E4267)=1,1,0))</f>
        <v/>
      </c>
      <c r="Z4267" s="13">
        <f>IF($E4267="","",IF(COUNTIF($E$2:$E$5001,$E4267)&gt;1,1,0))</f>
        <v/>
      </c>
    </row>
    <row r="4268">
      <c r="Y4268" s="13">
        <f>IF($E4268="","",IF(COUNTIF($E$2:$E4268,$E4268)=1,1,0))</f>
        <v/>
      </c>
      <c r="Z4268" s="13">
        <f>IF($E4268="","",IF(COUNTIF($E$2:$E$5001,$E4268)&gt;1,1,0))</f>
        <v/>
      </c>
    </row>
    <row r="4269">
      <c r="Y4269" s="13">
        <f>IF($E4269="","",IF(COUNTIF($E$2:$E4269,$E4269)=1,1,0))</f>
        <v/>
      </c>
      <c r="Z4269" s="13">
        <f>IF($E4269="","",IF(COUNTIF($E$2:$E$5001,$E4269)&gt;1,1,0))</f>
        <v/>
      </c>
    </row>
    <row r="4270">
      <c r="Y4270" s="13">
        <f>IF($E4270="","",IF(COUNTIF($E$2:$E4270,$E4270)=1,1,0))</f>
        <v/>
      </c>
      <c r="Z4270" s="13">
        <f>IF($E4270="","",IF(COUNTIF($E$2:$E$5001,$E4270)&gt;1,1,0))</f>
        <v/>
      </c>
    </row>
    <row r="4271">
      <c r="Y4271" s="13">
        <f>IF($E4271="","",IF(COUNTIF($E$2:$E4271,$E4271)=1,1,0))</f>
        <v/>
      </c>
      <c r="Z4271" s="13">
        <f>IF($E4271="","",IF(COUNTIF($E$2:$E$5001,$E4271)&gt;1,1,0))</f>
        <v/>
      </c>
    </row>
    <row r="4272">
      <c r="Y4272" s="13">
        <f>IF($E4272="","",IF(COUNTIF($E$2:$E4272,$E4272)=1,1,0))</f>
        <v/>
      </c>
      <c r="Z4272" s="13">
        <f>IF($E4272="","",IF(COUNTIF($E$2:$E$5001,$E4272)&gt;1,1,0))</f>
        <v/>
      </c>
    </row>
    <row r="4273">
      <c r="Y4273" s="13">
        <f>IF($E4273="","",IF(COUNTIF($E$2:$E4273,$E4273)=1,1,0))</f>
        <v/>
      </c>
      <c r="Z4273" s="13">
        <f>IF($E4273="","",IF(COUNTIF($E$2:$E$5001,$E4273)&gt;1,1,0))</f>
        <v/>
      </c>
    </row>
    <row r="4274">
      <c r="Y4274" s="13">
        <f>IF($E4274="","",IF(COUNTIF($E$2:$E4274,$E4274)=1,1,0))</f>
        <v/>
      </c>
      <c r="Z4274" s="13">
        <f>IF($E4274="","",IF(COUNTIF($E$2:$E$5001,$E4274)&gt;1,1,0))</f>
        <v/>
      </c>
    </row>
    <row r="4275">
      <c r="Y4275" s="13">
        <f>IF($E4275="","",IF(COUNTIF($E$2:$E4275,$E4275)=1,1,0))</f>
        <v/>
      </c>
      <c r="Z4275" s="13">
        <f>IF($E4275="","",IF(COUNTIF($E$2:$E$5001,$E4275)&gt;1,1,0))</f>
        <v/>
      </c>
    </row>
    <row r="4276">
      <c r="Y4276" s="13">
        <f>IF($E4276="","",IF(COUNTIF($E$2:$E4276,$E4276)=1,1,0))</f>
        <v/>
      </c>
      <c r="Z4276" s="13">
        <f>IF($E4276="","",IF(COUNTIF($E$2:$E$5001,$E4276)&gt;1,1,0))</f>
        <v/>
      </c>
    </row>
    <row r="4277">
      <c r="Y4277" s="13">
        <f>IF($E4277="","",IF(COUNTIF($E$2:$E4277,$E4277)=1,1,0))</f>
        <v/>
      </c>
      <c r="Z4277" s="13">
        <f>IF($E4277="","",IF(COUNTIF($E$2:$E$5001,$E4277)&gt;1,1,0))</f>
        <v/>
      </c>
    </row>
    <row r="4278">
      <c r="Y4278" s="13">
        <f>IF($E4278="","",IF(COUNTIF($E$2:$E4278,$E4278)=1,1,0))</f>
        <v/>
      </c>
      <c r="Z4278" s="13">
        <f>IF($E4278="","",IF(COUNTIF($E$2:$E$5001,$E4278)&gt;1,1,0))</f>
        <v/>
      </c>
    </row>
    <row r="4279">
      <c r="Y4279" s="13">
        <f>IF($E4279="","",IF(COUNTIF($E$2:$E4279,$E4279)=1,1,0))</f>
        <v/>
      </c>
      <c r="Z4279" s="13">
        <f>IF($E4279="","",IF(COUNTIF($E$2:$E$5001,$E4279)&gt;1,1,0))</f>
        <v/>
      </c>
    </row>
    <row r="4280">
      <c r="Y4280" s="13">
        <f>IF($E4280="","",IF(COUNTIF($E$2:$E4280,$E4280)=1,1,0))</f>
        <v/>
      </c>
      <c r="Z4280" s="13">
        <f>IF($E4280="","",IF(COUNTIF($E$2:$E$5001,$E4280)&gt;1,1,0))</f>
        <v/>
      </c>
    </row>
    <row r="4281">
      <c r="Y4281" s="13">
        <f>IF($E4281="","",IF(COUNTIF($E$2:$E4281,$E4281)=1,1,0))</f>
        <v/>
      </c>
      <c r="Z4281" s="13">
        <f>IF($E4281="","",IF(COUNTIF($E$2:$E$5001,$E4281)&gt;1,1,0))</f>
        <v/>
      </c>
    </row>
    <row r="4282">
      <c r="Y4282" s="13">
        <f>IF($E4282="","",IF(COUNTIF($E$2:$E4282,$E4282)=1,1,0))</f>
        <v/>
      </c>
      <c r="Z4282" s="13">
        <f>IF($E4282="","",IF(COUNTIF($E$2:$E$5001,$E4282)&gt;1,1,0))</f>
        <v/>
      </c>
    </row>
    <row r="4283">
      <c r="Y4283" s="13">
        <f>IF($E4283="","",IF(COUNTIF($E$2:$E4283,$E4283)=1,1,0))</f>
        <v/>
      </c>
      <c r="Z4283" s="13">
        <f>IF($E4283="","",IF(COUNTIF($E$2:$E$5001,$E4283)&gt;1,1,0))</f>
        <v/>
      </c>
    </row>
    <row r="4284">
      <c r="Y4284" s="13">
        <f>IF($E4284="","",IF(COUNTIF($E$2:$E4284,$E4284)=1,1,0))</f>
        <v/>
      </c>
      <c r="Z4284" s="13">
        <f>IF($E4284="","",IF(COUNTIF($E$2:$E$5001,$E4284)&gt;1,1,0))</f>
        <v/>
      </c>
    </row>
    <row r="4285">
      <c r="Y4285" s="13">
        <f>IF($E4285="","",IF(COUNTIF($E$2:$E4285,$E4285)=1,1,0))</f>
        <v/>
      </c>
      <c r="Z4285" s="13">
        <f>IF($E4285="","",IF(COUNTIF($E$2:$E$5001,$E4285)&gt;1,1,0))</f>
        <v/>
      </c>
    </row>
    <row r="4286">
      <c r="Y4286" s="13">
        <f>IF($E4286="","",IF(COUNTIF($E$2:$E4286,$E4286)=1,1,0))</f>
        <v/>
      </c>
      <c r="Z4286" s="13">
        <f>IF($E4286="","",IF(COUNTIF($E$2:$E$5001,$E4286)&gt;1,1,0))</f>
        <v/>
      </c>
    </row>
    <row r="4287">
      <c r="Y4287" s="13">
        <f>IF($E4287="","",IF(COUNTIF($E$2:$E4287,$E4287)=1,1,0))</f>
        <v/>
      </c>
      <c r="Z4287" s="13">
        <f>IF($E4287="","",IF(COUNTIF($E$2:$E$5001,$E4287)&gt;1,1,0))</f>
        <v/>
      </c>
    </row>
    <row r="4288">
      <c r="Y4288" s="13">
        <f>IF($E4288="","",IF(COUNTIF($E$2:$E4288,$E4288)=1,1,0))</f>
        <v/>
      </c>
      <c r="Z4288" s="13">
        <f>IF($E4288="","",IF(COUNTIF($E$2:$E$5001,$E4288)&gt;1,1,0))</f>
        <v/>
      </c>
    </row>
    <row r="4289">
      <c r="Y4289" s="13">
        <f>IF($E4289="","",IF(COUNTIF($E$2:$E4289,$E4289)=1,1,0))</f>
        <v/>
      </c>
      <c r="Z4289" s="13">
        <f>IF($E4289="","",IF(COUNTIF($E$2:$E$5001,$E4289)&gt;1,1,0))</f>
        <v/>
      </c>
    </row>
    <row r="4290">
      <c r="Y4290" s="13">
        <f>IF($E4290="","",IF(COUNTIF($E$2:$E4290,$E4290)=1,1,0))</f>
        <v/>
      </c>
      <c r="Z4290" s="13">
        <f>IF($E4290="","",IF(COUNTIF($E$2:$E$5001,$E4290)&gt;1,1,0))</f>
        <v/>
      </c>
    </row>
    <row r="4291">
      <c r="Y4291" s="13">
        <f>IF($E4291="","",IF(COUNTIF($E$2:$E4291,$E4291)=1,1,0))</f>
        <v/>
      </c>
      <c r="Z4291" s="13">
        <f>IF($E4291="","",IF(COUNTIF($E$2:$E$5001,$E4291)&gt;1,1,0))</f>
        <v/>
      </c>
    </row>
    <row r="4292">
      <c r="Y4292" s="13">
        <f>IF($E4292="","",IF(COUNTIF($E$2:$E4292,$E4292)=1,1,0))</f>
        <v/>
      </c>
      <c r="Z4292" s="13">
        <f>IF($E4292="","",IF(COUNTIF($E$2:$E$5001,$E4292)&gt;1,1,0))</f>
        <v/>
      </c>
    </row>
    <row r="4293">
      <c r="Y4293" s="13">
        <f>IF($E4293="","",IF(COUNTIF($E$2:$E4293,$E4293)=1,1,0))</f>
        <v/>
      </c>
      <c r="Z4293" s="13">
        <f>IF($E4293="","",IF(COUNTIF($E$2:$E$5001,$E4293)&gt;1,1,0))</f>
        <v/>
      </c>
    </row>
    <row r="4294">
      <c r="Y4294" s="13">
        <f>IF($E4294="","",IF(COUNTIF($E$2:$E4294,$E4294)=1,1,0))</f>
        <v/>
      </c>
      <c r="Z4294" s="13">
        <f>IF($E4294="","",IF(COUNTIF($E$2:$E$5001,$E4294)&gt;1,1,0))</f>
        <v/>
      </c>
    </row>
    <row r="4295">
      <c r="Y4295" s="13">
        <f>IF($E4295="","",IF(COUNTIF($E$2:$E4295,$E4295)=1,1,0))</f>
        <v/>
      </c>
      <c r="Z4295" s="13">
        <f>IF($E4295="","",IF(COUNTIF($E$2:$E$5001,$E4295)&gt;1,1,0))</f>
        <v/>
      </c>
    </row>
    <row r="4296">
      <c r="Y4296" s="13">
        <f>IF($E4296="","",IF(COUNTIF($E$2:$E4296,$E4296)=1,1,0))</f>
        <v/>
      </c>
      <c r="Z4296" s="13">
        <f>IF($E4296="","",IF(COUNTIF($E$2:$E$5001,$E4296)&gt;1,1,0))</f>
        <v/>
      </c>
    </row>
    <row r="4297">
      <c r="Y4297" s="13">
        <f>IF($E4297="","",IF(COUNTIF($E$2:$E4297,$E4297)=1,1,0))</f>
        <v/>
      </c>
      <c r="Z4297" s="13">
        <f>IF($E4297="","",IF(COUNTIF($E$2:$E$5001,$E4297)&gt;1,1,0))</f>
        <v/>
      </c>
    </row>
    <row r="4298">
      <c r="Y4298" s="13">
        <f>IF($E4298="","",IF(COUNTIF($E$2:$E4298,$E4298)=1,1,0))</f>
        <v/>
      </c>
      <c r="Z4298" s="13">
        <f>IF($E4298="","",IF(COUNTIF($E$2:$E$5001,$E4298)&gt;1,1,0))</f>
        <v/>
      </c>
    </row>
    <row r="4299">
      <c r="Y4299" s="13">
        <f>IF($E4299="","",IF(COUNTIF($E$2:$E4299,$E4299)=1,1,0))</f>
        <v/>
      </c>
      <c r="Z4299" s="13">
        <f>IF($E4299="","",IF(COUNTIF($E$2:$E$5001,$E4299)&gt;1,1,0))</f>
        <v/>
      </c>
    </row>
    <row r="4300">
      <c r="Y4300" s="13">
        <f>IF($E4300="","",IF(COUNTIF($E$2:$E4300,$E4300)=1,1,0))</f>
        <v/>
      </c>
      <c r="Z4300" s="13">
        <f>IF($E4300="","",IF(COUNTIF($E$2:$E$5001,$E4300)&gt;1,1,0))</f>
        <v/>
      </c>
    </row>
    <row r="4301">
      <c r="Y4301" s="13">
        <f>IF($E4301="","",IF(COUNTIF($E$2:$E4301,$E4301)=1,1,0))</f>
        <v/>
      </c>
      <c r="Z4301" s="13">
        <f>IF($E4301="","",IF(COUNTIF($E$2:$E$5001,$E4301)&gt;1,1,0))</f>
        <v/>
      </c>
    </row>
    <row r="4302">
      <c r="Y4302" s="13">
        <f>IF($E4302="","",IF(COUNTIF($E$2:$E4302,$E4302)=1,1,0))</f>
        <v/>
      </c>
      <c r="Z4302" s="13">
        <f>IF($E4302="","",IF(COUNTIF($E$2:$E$5001,$E4302)&gt;1,1,0))</f>
        <v/>
      </c>
    </row>
    <row r="4303">
      <c r="Y4303" s="13">
        <f>IF($E4303="","",IF(COUNTIF($E$2:$E4303,$E4303)=1,1,0))</f>
        <v/>
      </c>
      <c r="Z4303" s="13">
        <f>IF($E4303="","",IF(COUNTIF($E$2:$E$5001,$E4303)&gt;1,1,0))</f>
        <v/>
      </c>
    </row>
    <row r="4304">
      <c r="Y4304" s="13">
        <f>IF($E4304="","",IF(COUNTIF($E$2:$E4304,$E4304)=1,1,0))</f>
        <v/>
      </c>
      <c r="Z4304" s="13">
        <f>IF($E4304="","",IF(COUNTIF($E$2:$E$5001,$E4304)&gt;1,1,0))</f>
        <v/>
      </c>
    </row>
    <row r="4305">
      <c r="Y4305" s="13">
        <f>IF($E4305="","",IF(COUNTIF($E$2:$E4305,$E4305)=1,1,0))</f>
        <v/>
      </c>
      <c r="Z4305" s="13">
        <f>IF($E4305="","",IF(COUNTIF($E$2:$E$5001,$E4305)&gt;1,1,0))</f>
        <v/>
      </c>
    </row>
    <row r="4306">
      <c r="Y4306" s="13">
        <f>IF($E4306="","",IF(COUNTIF($E$2:$E4306,$E4306)=1,1,0))</f>
        <v/>
      </c>
      <c r="Z4306" s="13">
        <f>IF($E4306="","",IF(COUNTIF($E$2:$E$5001,$E4306)&gt;1,1,0))</f>
        <v/>
      </c>
    </row>
    <row r="4307">
      <c r="Y4307" s="13">
        <f>IF($E4307="","",IF(COUNTIF($E$2:$E4307,$E4307)=1,1,0))</f>
        <v/>
      </c>
      <c r="Z4307" s="13">
        <f>IF($E4307="","",IF(COUNTIF($E$2:$E$5001,$E4307)&gt;1,1,0))</f>
        <v/>
      </c>
    </row>
    <row r="4308">
      <c r="Y4308" s="13">
        <f>IF($E4308="","",IF(COUNTIF($E$2:$E4308,$E4308)=1,1,0))</f>
        <v/>
      </c>
      <c r="Z4308" s="13">
        <f>IF($E4308="","",IF(COUNTIF($E$2:$E$5001,$E4308)&gt;1,1,0))</f>
        <v/>
      </c>
    </row>
    <row r="4309">
      <c r="Y4309" s="13">
        <f>IF($E4309="","",IF(COUNTIF($E$2:$E4309,$E4309)=1,1,0))</f>
        <v/>
      </c>
      <c r="Z4309" s="13">
        <f>IF($E4309="","",IF(COUNTIF($E$2:$E$5001,$E4309)&gt;1,1,0))</f>
        <v/>
      </c>
    </row>
    <row r="4310">
      <c r="Y4310" s="13">
        <f>IF($E4310="","",IF(COUNTIF($E$2:$E4310,$E4310)=1,1,0))</f>
        <v/>
      </c>
      <c r="Z4310" s="13">
        <f>IF($E4310="","",IF(COUNTIF($E$2:$E$5001,$E4310)&gt;1,1,0))</f>
        <v/>
      </c>
    </row>
    <row r="4311">
      <c r="Y4311" s="13">
        <f>IF($E4311="","",IF(COUNTIF($E$2:$E4311,$E4311)=1,1,0))</f>
        <v/>
      </c>
      <c r="Z4311" s="13">
        <f>IF($E4311="","",IF(COUNTIF($E$2:$E$5001,$E4311)&gt;1,1,0))</f>
        <v/>
      </c>
    </row>
    <row r="4312">
      <c r="Y4312" s="13">
        <f>IF($E4312="","",IF(COUNTIF($E$2:$E4312,$E4312)=1,1,0))</f>
        <v/>
      </c>
      <c r="Z4312" s="13">
        <f>IF($E4312="","",IF(COUNTIF($E$2:$E$5001,$E4312)&gt;1,1,0))</f>
        <v/>
      </c>
    </row>
    <row r="4313">
      <c r="Y4313" s="13">
        <f>IF($E4313="","",IF(COUNTIF($E$2:$E4313,$E4313)=1,1,0))</f>
        <v/>
      </c>
      <c r="Z4313" s="13">
        <f>IF($E4313="","",IF(COUNTIF($E$2:$E$5001,$E4313)&gt;1,1,0))</f>
        <v/>
      </c>
    </row>
    <row r="4314">
      <c r="Y4314" s="13">
        <f>IF($E4314="","",IF(COUNTIF($E$2:$E4314,$E4314)=1,1,0))</f>
        <v/>
      </c>
      <c r="Z4314" s="13">
        <f>IF($E4314="","",IF(COUNTIF($E$2:$E$5001,$E4314)&gt;1,1,0))</f>
        <v/>
      </c>
    </row>
    <row r="4315">
      <c r="Y4315" s="13">
        <f>IF($E4315="","",IF(COUNTIF($E$2:$E4315,$E4315)=1,1,0))</f>
        <v/>
      </c>
      <c r="Z4315" s="13">
        <f>IF($E4315="","",IF(COUNTIF($E$2:$E$5001,$E4315)&gt;1,1,0))</f>
        <v/>
      </c>
    </row>
    <row r="4316">
      <c r="Y4316" s="13">
        <f>IF($E4316="","",IF(COUNTIF($E$2:$E4316,$E4316)=1,1,0))</f>
        <v/>
      </c>
      <c r="Z4316" s="13">
        <f>IF($E4316="","",IF(COUNTIF($E$2:$E$5001,$E4316)&gt;1,1,0))</f>
        <v/>
      </c>
    </row>
    <row r="4317">
      <c r="Y4317" s="13">
        <f>IF($E4317="","",IF(COUNTIF($E$2:$E4317,$E4317)=1,1,0))</f>
        <v/>
      </c>
      <c r="Z4317" s="13">
        <f>IF($E4317="","",IF(COUNTIF($E$2:$E$5001,$E4317)&gt;1,1,0))</f>
        <v/>
      </c>
    </row>
    <row r="4318">
      <c r="Y4318" s="13">
        <f>IF($E4318="","",IF(COUNTIF($E$2:$E4318,$E4318)=1,1,0))</f>
        <v/>
      </c>
      <c r="Z4318" s="13">
        <f>IF($E4318="","",IF(COUNTIF($E$2:$E$5001,$E4318)&gt;1,1,0))</f>
        <v/>
      </c>
    </row>
    <row r="4319">
      <c r="Y4319" s="13">
        <f>IF($E4319="","",IF(COUNTIF($E$2:$E4319,$E4319)=1,1,0))</f>
        <v/>
      </c>
      <c r="Z4319" s="13">
        <f>IF($E4319="","",IF(COUNTIF($E$2:$E$5001,$E4319)&gt;1,1,0))</f>
        <v/>
      </c>
    </row>
    <row r="4320">
      <c r="Y4320" s="13">
        <f>IF($E4320="","",IF(COUNTIF($E$2:$E4320,$E4320)=1,1,0))</f>
        <v/>
      </c>
      <c r="Z4320" s="13">
        <f>IF($E4320="","",IF(COUNTIF($E$2:$E$5001,$E4320)&gt;1,1,0))</f>
        <v/>
      </c>
    </row>
    <row r="4321">
      <c r="Y4321" s="13">
        <f>IF($E4321="","",IF(COUNTIF($E$2:$E4321,$E4321)=1,1,0))</f>
        <v/>
      </c>
      <c r="Z4321" s="13">
        <f>IF($E4321="","",IF(COUNTIF($E$2:$E$5001,$E4321)&gt;1,1,0))</f>
        <v/>
      </c>
    </row>
    <row r="4322">
      <c r="Y4322" s="13">
        <f>IF($E4322="","",IF(COUNTIF($E$2:$E4322,$E4322)=1,1,0))</f>
        <v/>
      </c>
      <c r="Z4322" s="13">
        <f>IF($E4322="","",IF(COUNTIF($E$2:$E$5001,$E4322)&gt;1,1,0))</f>
        <v/>
      </c>
    </row>
    <row r="4323">
      <c r="Y4323" s="13">
        <f>IF($E4323="","",IF(COUNTIF($E$2:$E4323,$E4323)=1,1,0))</f>
        <v/>
      </c>
      <c r="Z4323" s="13">
        <f>IF($E4323="","",IF(COUNTIF($E$2:$E$5001,$E4323)&gt;1,1,0))</f>
        <v/>
      </c>
    </row>
    <row r="4324">
      <c r="Y4324" s="13">
        <f>IF($E4324="","",IF(COUNTIF($E$2:$E4324,$E4324)=1,1,0))</f>
        <v/>
      </c>
      <c r="Z4324" s="13">
        <f>IF($E4324="","",IF(COUNTIF($E$2:$E$5001,$E4324)&gt;1,1,0))</f>
        <v/>
      </c>
    </row>
    <row r="4325">
      <c r="Y4325" s="13">
        <f>IF($E4325="","",IF(COUNTIF($E$2:$E4325,$E4325)=1,1,0))</f>
        <v/>
      </c>
      <c r="Z4325" s="13">
        <f>IF($E4325="","",IF(COUNTIF($E$2:$E$5001,$E4325)&gt;1,1,0))</f>
        <v/>
      </c>
    </row>
    <row r="4326">
      <c r="Y4326" s="13">
        <f>IF($E4326="","",IF(COUNTIF($E$2:$E4326,$E4326)=1,1,0))</f>
        <v/>
      </c>
      <c r="Z4326" s="13">
        <f>IF($E4326="","",IF(COUNTIF($E$2:$E$5001,$E4326)&gt;1,1,0))</f>
        <v/>
      </c>
    </row>
    <row r="4327">
      <c r="Y4327" s="13">
        <f>IF($E4327="","",IF(COUNTIF($E$2:$E4327,$E4327)=1,1,0))</f>
        <v/>
      </c>
      <c r="Z4327" s="13">
        <f>IF($E4327="","",IF(COUNTIF($E$2:$E$5001,$E4327)&gt;1,1,0))</f>
        <v/>
      </c>
    </row>
    <row r="4328">
      <c r="Y4328" s="13">
        <f>IF($E4328="","",IF(COUNTIF($E$2:$E4328,$E4328)=1,1,0))</f>
        <v/>
      </c>
      <c r="Z4328" s="13">
        <f>IF($E4328="","",IF(COUNTIF($E$2:$E$5001,$E4328)&gt;1,1,0))</f>
        <v/>
      </c>
    </row>
    <row r="4329">
      <c r="Y4329" s="13">
        <f>IF($E4329="","",IF(COUNTIF($E$2:$E4329,$E4329)=1,1,0))</f>
        <v/>
      </c>
      <c r="Z4329" s="13">
        <f>IF($E4329="","",IF(COUNTIF($E$2:$E$5001,$E4329)&gt;1,1,0))</f>
        <v/>
      </c>
    </row>
    <row r="4330">
      <c r="Y4330" s="13">
        <f>IF($E4330="","",IF(COUNTIF($E$2:$E4330,$E4330)=1,1,0))</f>
        <v/>
      </c>
      <c r="Z4330" s="13">
        <f>IF($E4330="","",IF(COUNTIF($E$2:$E$5001,$E4330)&gt;1,1,0))</f>
        <v/>
      </c>
    </row>
    <row r="4331">
      <c r="Y4331" s="13">
        <f>IF($E4331="","",IF(COUNTIF($E$2:$E4331,$E4331)=1,1,0))</f>
        <v/>
      </c>
      <c r="Z4331" s="13">
        <f>IF($E4331="","",IF(COUNTIF($E$2:$E$5001,$E4331)&gt;1,1,0))</f>
        <v/>
      </c>
    </row>
    <row r="4332">
      <c r="Y4332" s="13">
        <f>IF($E4332="","",IF(COUNTIF($E$2:$E4332,$E4332)=1,1,0))</f>
        <v/>
      </c>
      <c r="Z4332" s="13">
        <f>IF($E4332="","",IF(COUNTIF($E$2:$E$5001,$E4332)&gt;1,1,0))</f>
        <v/>
      </c>
    </row>
    <row r="4333">
      <c r="Y4333" s="13">
        <f>IF($E4333="","",IF(COUNTIF($E$2:$E4333,$E4333)=1,1,0))</f>
        <v/>
      </c>
      <c r="Z4333" s="13">
        <f>IF($E4333="","",IF(COUNTIF($E$2:$E$5001,$E4333)&gt;1,1,0))</f>
        <v/>
      </c>
    </row>
    <row r="4334">
      <c r="Y4334" s="13">
        <f>IF($E4334="","",IF(COUNTIF($E$2:$E4334,$E4334)=1,1,0))</f>
        <v/>
      </c>
      <c r="Z4334" s="13">
        <f>IF($E4334="","",IF(COUNTIF($E$2:$E$5001,$E4334)&gt;1,1,0))</f>
        <v/>
      </c>
    </row>
    <row r="4335">
      <c r="Y4335" s="13">
        <f>IF($E4335="","",IF(COUNTIF($E$2:$E4335,$E4335)=1,1,0))</f>
        <v/>
      </c>
      <c r="Z4335" s="13">
        <f>IF($E4335="","",IF(COUNTIF($E$2:$E$5001,$E4335)&gt;1,1,0))</f>
        <v/>
      </c>
    </row>
    <row r="4336">
      <c r="Y4336" s="13">
        <f>IF($E4336="","",IF(COUNTIF($E$2:$E4336,$E4336)=1,1,0))</f>
        <v/>
      </c>
      <c r="Z4336" s="13">
        <f>IF($E4336="","",IF(COUNTIF($E$2:$E$5001,$E4336)&gt;1,1,0))</f>
        <v/>
      </c>
    </row>
    <row r="4337">
      <c r="Y4337" s="13">
        <f>IF($E4337="","",IF(COUNTIF($E$2:$E4337,$E4337)=1,1,0))</f>
        <v/>
      </c>
      <c r="Z4337" s="13">
        <f>IF($E4337="","",IF(COUNTIF($E$2:$E$5001,$E4337)&gt;1,1,0))</f>
        <v/>
      </c>
    </row>
    <row r="4338">
      <c r="Y4338" s="13">
        <f>IF($E4338="","",IF(COUNTIF($E$2:$E4338,$E4338)=1,1,0))</f>
        <v/>
      </c>
      <c r="Z4338" s="13">
        <f>IF($E4338="","",IF(COUNTIF($E$2:$E$5001,$E4338)&gt;1,1,0))</f>
        <v/>
      </c>
    </row>
    <row r="4339">
      <c r="Y4339" s="13">
        <f>IF($E4339="","",IF(COUNTIF($E$2:$E4339,$E4339)=1,1,0))</f>
        <v/>
      </c>
      <c r="Z4339" s="13">
        <f>IF($E4339="","",IF(COUNTIF($E$2:$E$5001,$E4339)&gt;1,1,0))</f>
        <v/>
      </c>
    </row>
    <row r="4340">
      <c r="Y4340" s="13">
        <f>IF($E4340="","",IF(COUNTIF($E$2:$E4340,$E4340)=1,1,0))</f>
        <v/>
      </c>
      <c r="Z4340" s="13">
        <f>IF($E4340="","",IF(COUNTIF($E$2:$E$5001,$E4340)&gt;1,1,0))</f>
        <v/>
      </c>
    </row>
    <row r="4341">
      <c r="Y4341" s="13">
        <f>IF($E4341="","",IF(COUNTIF($E$2:$E4341,$E4341)=1,1,0))</f>
        <v/>
      </c>
      <c r="Z4341" s="13">
        <f>IF($E4341="","",IF(COUNTIF($E$2:$E$5001,$E4341)&gt;1,1,0))</f>
        <v/>
      </c>
    </row>
    <row r="4342">
      <c r="Y4342" s="13">
        <f>IF($E4342="","",IF(COUNTIF($E$2:$E4342,$E4342)=1,1,0))</f>
        <v/>
      </c>
      <c r="Z4342" s="13">
        <f>IF($E4342="","",IF(COUNTIF($E$2:$E$5001,$E4342)&gt;1,1,0))</f>
        <v/>
      </c>
    </row>
    <row r="4343">
      <c r="Y4343" s="13">
        <f>IF($E4343="","",IF(COUNTIF($E$2:$E4343,$E4343)=1,1,0))</f>
        <v/>
      </c>
      <c r="Z4343" s="13">
        <f>IF($E4343="","",IF(COUNTIF($E$2:$E$5001,$E4343)&gt;1,1,0))</f>
        <v/>
      </c>
    </row>
    <row r="4344">
      <c r="Y4344" s="13">
        <f>IF($E4344="","",IF(COUNTIF($E$2:$E4344,$E4344)=1,1,0))</f>
        <v/>
      </c>
      <c r="Z4344" s="13">
        <f>IF($E4344="","",IF(COUNTIF($E$2:$E$5001,$E4344)&gt;1,1,0))</f>
        <v/>
      </c>
    </row>
    <row r="4345">
      <c r="Y4345" s="13">
        <f>IF($E4345="","",IF(COUNTIF($E$2:$E4345,$E4345)=1,1,0))</f>
        <v/>
      </c>
      <c r="Z4345" s="13">
        <f>IF($E4345="","",IF(COUNTIF($E$2:$E$5001,$E4345)&gt;1,1,0))</f>
        <v/>
      </c>
    </row>
    <row r="4346">
      <c r="Y4346" s="13">
        <f>IF($E4346="","",IF(COUNTIF($E$2:$E4346,$E4346)=1,1,0))</f>
        <v/>
      </c>
      <c r="Z4346" s="13">
        <f>IF($E4346="","",IF(COUNTIF($E$2:$E$5001,$E4346)&gt;1,1,0))</f>
        <v/>
      </c>
    </row>
    <row r="4347">
      <c r="Y4347" s="13">
        <f>IF($E4347="","",IF(COUNTIF($E$2:$E4347,$E4347)=1,1,0))</f>
        <v/>
      </c>
      <c r="Z4347" s="13">
        <f>IF($E4347="","",IF(COUNTIF($E$2:$E$5001,$E4347)&gt;1,1,0))</f>
        <v/>
      </c>
    </row>
    <row r="4348">
      <c r="Y4348" s="13">
        <f>IF($E4348="","",IF(COUNTIF($E$2:$E4348,$E4348)=1,1,0))</f>
        <v/>
      </c>
      <c r="Z4348" s="13">
        <f>IF($E4348="","",IF(COUNTIF($E$2:$E$5001,$E4348)&gt;1,1,0))</f>
        <v/>
      </c>
    </row>
    <row r="4349">
      <c r="Y4349" s="13">
        <f>IF($E4349="","",IF(COUNTIF($E$2:$E4349,$E4349)=1,1,0))</f>
        <v/>
      </c>
      <c r="Z4349" s="13">
        <f>IF($E4349="","",IF(COUNTIF($E$2:$E$5001,$E4349)&gt;1,1,0))</f>
        <v/>
      </c>
    </row>
    <row r="4350">
      <c r="Y4350" s="13">
        <f>IF($E4350="","",IF(COUNTIF($E$2:$E4350,$E4350)=1,1,0))</f>
        <v/>
      </c>
      <c r="Z4350" s="13">
        <f>IF($E4350="","",IF(COUNTIF($E$2:$E$5001,$E4350)&gt;1,1,0))</f>
        <v/>
      </c>
    </row>
    <row r="4351">
      <c r="Y4351" s="13">
        <f>IF($E4351="","",IF(COUNTIF($E$2:$E4351,$E4351)=1,1,0))</f>
        <v/>
      </c>
      <c r="Z4351" s="13">
        <f>IF($E4351="","",IF(COUNTIF($E$2:$E$5001,$E4351)&gt;1,1,0))</f>
        <v/>
      </c>
    </row>
    <row r="4352">
      <c r="Y4352" s="13">
        <f>IF($E4352="","",IF(COUNTIF($E$2:$E4352,$E4352)=1,1,0))</f>
        <v/>
      </c>
      <c r="Z4352" s="13">
        <f>IF($E4352="","",IF(COUNTIF($E$2:$E$5001,$E4352)&gt;1,1,0))</f>
        <v/>
      </c>
    </row>
    <row r="4353">
      <c r="Y4353" s="13">
        <f>IF($E4353="","",IF(COUNTIF($E$2:$E4353,$E4353)=1,1,0))</f>
        <v/>
      </c>
      <c r="Z4353" s="13">
        <f>IF($E4353="","",IF(COUNTIF($E$2:$E$5001,$E4353)&gt;1,1,0))</f>
        <v/>
      </c>
    </row>
    <row r="4354">
      <c r="Y4354" s="13">
        <f>IF($E4354="","",IF(COUNTIF($E$2:$E4354,$E4354)=1,1,0))</f>
        <v/>
      </c>
      <c r="Z4354" s="13">
        <f>IF($E4354="","",IF(COUNTIF($E$2:$E$5001,$E4354)&gt;1,1,0))</f>
        <v/>
      </c>
    </row>
    <row r="4355">
      <c r="Y4355" s="13">
        <f>IF($E4355="","",IF(COUNTIF($E$2:$E4355,$E4355)=1,1,0))</f>
        <v/>
      </c>
      <c r="Z4355" s="13">
        <f>IF($E4355="","",IF(COUNTIF($E$2:$E$5001,$E4355)&gt;1,1,0))</f>
        <v/>
      </c>
    </row>
    <row r="4356">
      <c r="Y4356" s="13">
        <f>IF($E4356="","",IF(COUNTIF($E$2:$E4356,$E4356)=1,1,0))</f>
        <v/>
      </c>
      <c r="Z4356" s="13">
        <f>IF($E4356="","",IF(COUNTIF($E$2:$E$5001,$E4356)&gt;1,1,0))</f>
        <v/>
      </c>
    </row>
    <row r="4357">
      <c r="Y4357" s="13">
        <f>IF($E4357="","",IF(COUNTIF($E$2:$E4357,$E4357)=1,1,0))</f>
        <v/>
      </c>
      <c r="Z4357" s="13">
        <f>IF($E4357="","",IF(COUNTIF($E$2:$E$5001,$E4357)&gt;1,1,0))</f>
        <v/>
      </c>
    </row>
    <row r="4358">
      <c r="Y4358" s="13">
        <f>IF($E4358="","",IF(COUNTIF($E$2:$E4358,$E4358)=1,1,0))</f>
        <v/>
      </c>
      <c r="Z4358" s="13">
        <f>IF($E4358="","",IF(COUNTIF($E$2:$E$5001,$E4358)&gt;1,1,0))</f>
        <v/>
      </c>
    </row>
    <row r="4359">
      <c r="Y4359" s="13">
        <f>IF($E4359="","",IF(COUNTIF($E$2:$E4359,$E4359)=1,1,0))</f>
        <v/>
      </c>
      <c r="Z4359" s="13">
        <f>IF($E4359="","",IF(COUNTIF($E$2:$E$5001,$E4359)&gt;1,1,0))</f>
        <v/>
      </c>
    </row>
    <row r="4360">
      <c r="Y4360" s="13">
        <f>IF($E4360="","",IF(COUNTIF($E$2:$E4360,$E4360)=1,1,0))</f>
        <v/>
      </c>
      <c r="Z4360" s="13">
        <f>IF($E4360="","",IF(COUNTIF($E$2:$E$5001,$E4360)&gt;1,1,0))</f>
        <v/>
      </c>
    </row>
    <row r="4361">
      <c r="Y4361" s="13">
        <f>IF($E4361="","",IF(COUNTIF($E$2:$E4361,$E4361)=1,1,0))</f>
        <v/>
      </c>
      <c r="Z4361" s="13">
        <f>IF($E4361="","",IF(COUNTIF($E$2:$E$5001,$E4361)&gt;1,1,0))</f>
        <v/>
      </c>
    </row>
    <row r="4362">
      <c r="Y4362" s="13">
        <f>IF($E4362="","",IF(COUNTIF($E$2:$E4362,$E4362)=1,1,0))</f>
        <v/>
      </c>
      <c r="Z4362" s="13">
        <f>IF($E4362="","",IF(COUNTIF($E$2:$E$5001,$E4362)&gt;1,1,0))</f>
        <v/>
      </c>
    </row>
    <row r="4363">
      <c r="Y4363" s="13">
        <f>IF($E4363="","",IF(COUNTIF($E$2:$E4363,$E4363)=1,1,0))</f>
        <v/>
      </c>
      <c r="Z4363" s="13">
        <f>IF($E4363="","",IF(COUNTIF($E$2:$E$5001,$E4363)&gt;1,1,0))</f>
        <v/>
      </c>
    </row>
    <row r="4364">
      <c r="Y4364" s="13">
        <f>IF($E4364="","",IF(COUNTIF($E$2:$E4364,$E4364)=1,1,0))</f>
        <v/>
      </c>
      <c r="Z4364" s="13">
        <f>IF($E4364="","",IF(COUNTIF($E$2:$E$5001,$E4364)&gt;1,1,0))</f>
        <v/>
      </c>
    </row>
    <row r="4365">
      <c r="Y4365" s="13">
        <f>IF($E4365="","",IF(COUNTIF($E$2:$E4365,$E4365)=1,1,0))</f>
        <v/>
      </c>
      <c r="Z4365" s="13">
        <f>IF($E4365="","",IF(COUNTIF($E$2:$E$5001,$E4365)&gt;1,1,0))</f>
        <v/>
      </c>
    </row>
    <row r="4366">
      <c r="Y4366" s="13">
        <f>IF($E4366="","",IF(COUNTIF($E$2:$E4366,$E4366)=1,1,0))</f>
        <v/>
      </c>
      <c r="Z4366" s="13">
        <f>IF($E4366="","",IF(COUNTIF($E$2:$E$5001,$E4366)&gt;1,1,0))</f>
        <v/>
      </c>
    </row>
    <row r="4367">
      <c r="Y4367" s="13">
        <f>IF($E4367="","",IF(COUNTIF($E$2:$E4367,$E4367)=1,1,0))</f>
        <v/>
      </c>
      <c r="Z4367" s="13">
        <f>IF($E4367="","",IF(COUNTIF($E$2:$E$5001,$E4367)&gt;1,1,0))</f>
        <v/>
      </c>
    </row>
    <row r="4368">
      <c r="Y4368" s="13">
        <f>IF($E4368="","",IF(COUNTIF($E$2:$E4368,$E4368)=1,1,0))</f>
        <v/>
      </c>
      <c r="Z4368" s="13">
        <f>IF($E4368="","",IF(COUNTIF($E$2:$E$5001,$E4368)&gt;1,1,0))</f>
        <v/>
      </c>
    </row>
    <row r="4369">
      <c r="Y4369" s="13">
        <f>IF($E4369="","",IF(COUNTIF($E$2:$E4369,$E4369)=1,1,0))</f>
        <v/>
      </c>
      <c r="Z4369" s="13">
        <f>IF($E4369="","",IF(COUNTIF($E$2:$E$5001,$E4369)&gt;1,1,0))</f>
        <v/>
      </c>
    </row>
    <row r="4370">
      <c r="Y4370" s="13">
        <f>IF($E4370="","",IF(COUNTIF($E$2:$E4370,$E4370)=1,1,0))</f>
        <v/>
      </c>
      <c r="Z4370" s="13">
        <f>IF($E4370="","",IF(COUNTIF($E$2:$E$5001,$E4370)&gt;1,1,0))</f>
        <v/>
      </c>
    </row>
    <row r="4371">
      <c r="Y4371" s="13">
        <f>IF($E4371="","",IF(COUNTIF($E$2:$E4371,$E4371)=1,1,0))</f>
        <v/>
      </c>
      <c r="Z4371" s="13">
        <f>IF($E4371="","",IF(COUNTIF($E$2:$E$5001,$E4371)&gt;1,1,0))</f>
        <v/>
      </c>
    </row>
    <row r="4372">
      <c r="Y4372" s="13">
        <f>IF($E4372="","",IF(COUNTIF($E$2:$E4372,$E4372)=1,1,0))</f>
        <v/>
      </c>
      <c r="Z4372" s="13">
        <f>IF($E4372="","",IF(COUNTIF($E$2:$E$5001,$E4372)&gt;1,1,0))</f>
        <v/>
      </c>
    </row>
    <row r="4373">
      <c r="Y4373" s="13">
        <f>IF($E4373="","",IF(COUNTIF($E$2:$E4373,$E4373)=1,1,0))</f>
        <v/>
      </c>
      <c r="Z4373" s="13">
        <f>IF($E4373="","",IF(COUNTIF($E$2:$E$5001,$E4373)&gt;1,1,0))</f>
        <v/>
      </c>
    </row>
    <row r="4374">
      <c r="Y4374" s="13">
        <f>IF($E4374="","",IF(COUNTIF($E$2:$E4374,$E4374)=1,1,0))</f>
        <v/>
      </c>
      <c r="Z4374" s="13">
        <f>IF($E4374="","",IF(COUNTIF($E$2:$E$5001,$E4374)&gt;1,1,0))</f>
        <v/>
      </c>
    </row>
    <row r="4375">
      <c r="Y4375" s="13">
        <f>IF($E4375="","",IF(COUNTIF($E$2:$E4375,$E4375)=1,1,0))</f>
        <v/>
      </c>
      <c r="Z4375" s="13">
        <f>IF($E4375="","",IF(COUNTIF($E$2:$E$5001,$E4375)&gt;1,1,0))</f>
        <v/>
      </c>
    </row>
    <row r="4376">
      <c r="Y4376" s="13">
        <f>IF($E4376="","",IF(COUNTIF($E$2:$E4376,$E4376)=1,1,0))</f>
        <v/>
      </c>
      <c r="Z4376" s="13">
        <f>IF($E4376="","",IF(COUNTIF($E$2:$E$5001,$E4376)&gt;1,1,0))</f>
        <v/>
      </c>
    </row>
    <row r="4377">
      <c r="Y4377" s="13">
        <f>IF($E4377="","",IF(COUNTIF($E$2:$E4377,$E4377)=1,1,0))</f>
        <v/>
      </c>
      <c r="Z4377" s="13">
        <f>IF($E4377="","",IF(COUNTIF($E$2:$E$5001,$E4377)&gt;1,1,0))</f>
        <v/>
      </c>
    </row>
    <row r="4378">
      <c r="Y4378" s="13">
        <f>IF($E4378="","",IF(COUNTIF($E$2:$E4378,$E4378)=1,1,0))</f>
        <v/>
      </c>
      <c r="Z4378" s="13">
        <f>IF($E4378="","",IF(COUNTIF($E$2:$E$5001,$E4378)&gt;1,1,0))</f>
        <v/>
      </c>
    </row>
    <row r="4379">
      <c r="Y4379" s="13">
        <f>IF($E4379="","",IF(COUNTIF($E$2:$E4379,$E4379)=1,1,0))</f>
        <v/>
      </c>
      <c r="Z4379" s="13">
        <f>IF($E4379="","",IF(COUNTIF($E$2:$E$5001,$E4379)&gt;1,1,0))</f>
        <v/>
      </c>
    </row>
    <row r="4380">
      <c r="Y4380" s="13">
        <f>IF($E4380="","",IF(COUNTIF($E$2:$E4380,$E4380)=1,1,0))</f>
        <v/>
      </c>
      <c r="Z4380" s="13">
        <f>IF($E4380="","",IF(COUNTIF($E$2:$E$5001,$E4380)&gt;1,1,0))</f>
        <v/>
      </c>
    </row>
    <row r="4381">
      <c r="Y4381" s="13">
        <f>IF($E4381="","",IF(COUNTIF($E$2:$E4381,$E4381)=1,1,0))</f>
        <v/>
      </c>
      <c r="Z4381" s="13">
        <f>IF($E4381="","",IF(COUNTIF($E$2:$E$5001,$E4381)&gt;1,1,0))</f>
        <v/>
      </c>
    </row>
    <row r="4382">
      <c r="Y4382" s="13">
        <f>IF($E4382="","",IF(COUNTIF($E$2:$E4382,$E4382)=1,1,0))</f>
        <v/>
      </c>
      <c r="Z4382" s="13">
        <f>IF($E4382="","",IF(COUNTIF($E$2:$E$5001,$E4382)&gt;1,1,0))</f>
        <v/>
      </c>
    </row>
    <row r="4383">
      <c r="Y4383" s="13">
        <f>IF($E4383="","",IF(COUNTIF($E$2:$E4383,$E4383)=1,1,0))</f>
        <v/>
      </c>
      <c r="Z4383" s="13">
        <f>IF($E4383="","",IF(COUNTIF($E$2:$E$5001,$E4383)&gt;1,1,0))</f>
        <v/>
      </c>
    </row>
    <row r="4384">
      <c r="Y4384" s="13">
        <f>IF($E4384="","",IF(COUNTIF($E$2:$E4384,$E4384)=1,1,0))</f>
        <v/>
      </c>
      <c r="Z4384" s="13">
        <f>IF($E4384="","",IF(COUNTIF($E$2:$E$5001,$E4384)&gt;1,1,0))</f>
        <v/>
      </c>
    </row>
    <row r="4385">
      <c r="Y4385" s="13">
        <f>IF($E4385="","",IF(COUNTIF($E$2:$E4385,$E4385)=1,1,0))</f>
        <v/>
      </c>
      <c r="Z4385" s="13">
        <f>IF($E4385="","",IF(COUNTIF($E$2:$E$5001,$E4385)&gt;1,1,0))</f>
        <v/>
      </c>
    </row>
    <row r="4386">
      <c r="Y4386" s="13">
        <f>IF($E4386="","",IF(COUNTIF($E$2:$E4386,$E4386)=1,1,0))</f>
        <v/>
      </c>
      <c r="Z4386" s="13">
        <f>IF($E4386="","",IF(COUNTIF($E$2:$E$5001,$E4386)&gt;1,1,0))</f>
        <v/>
      </c>
    </row>
    <row r="4387">
      <c r="Y4387" s="13">
        <f>IF($E4387="","",IF(COUNTIF($E$2:$E4387,$E4387)=1,1,0))</f>
        <v/>
      </c>
      <c r="Z4387" s="13">
        <f>IF($E4387="","",IF(COUNTIF($E$2:$E$5001,$E4387)&gt;1,1,0))</f>
        <v/>
      </c>
    </row>
    <row r="4388">
      <c r="Y4388" s="13">
        <f>IF($E4388="","",IF(COUNTIF($E$2:$E4388,$E4388)=1,1,0))</f>
        <v/>
      </c>
      <c r="Z4388" s="13">
        <f>IF($E4388="","",IF(COUNTIF($E$2:$E$5001,$E4388)&gt;1,1,0))</f>
        <v/>
      </c>
    </row>
    <row r="4389">
      <c r="Y4389" s="13">
        <f>IF($E4389="","",IF(COUNTIF($E$2:$E4389,$E4389)=1,1,0))</f>
        <v/>
      </c>
      <c r="Z4389" s="13">
        <f>IF($E4389="","",IF(COUNTIF($E$2:$E$5001,$E4389)&gt;1,1,0))</f>
        <v/>
      </c>
    </row>
    <row r="4390">
      <c r="Y4390" s="13">
        <f>IF($E4390="","",IF(COUNTIF($E$2:$E4390,$E4390)=1,1,0))</f>
        <v/>
      </c>
      <c r="Z4390" s="13">
        <f>IF($E4390="","",IF(COUNTIF($E$2:$E$5001,$E4390)&gt;1,1,0))</f>
        <v/>
      </c>
    </row>
    <row r="4391">
      <c r="Y4391" s="13">
        <f>IF($E4391="","",IF(COUNTIF($E$2:$E4391,$E4391)=1,1,0))</f>
        <v/>
      </c>
      <c r="Z4391" s="13">
        <f>IF($E4391="","",IF(COUNTIF($E$2:$E$5001,$E4391)&gt;1,1,0))</f>
        <v/>
      </c>
    </row>
    <row r="4392">
      <c r="Y4392" s="13">
        <f>IF($E4392="","",IF(COUNTIF($E$2:$E4392,$E4392)=1,1,0))</f>
        <v/>
      </c>
      <c r="Z4392" s="13">
        <f>IF($E4392="","",IF(COUNTIF($E$2:$E$5001,$E4392)&gt;1,1,0))</f>
        <v/>
      </c>
    </row>
    <row r="4393">
      <c r="Y4393" s="13">
        <f>IF($E4393="","",IF(COUNTIF($E$2:$E4393,$E4393)=1,1,0))</f>
        <v/>
      </c>
      <c r="Z4393" s="13">
        <f>IF($E4393="","",IF(COUNTIF($E$2:$E$5001,$E4393)&gt;1,1,0))</f>
        <v/>
      </c>
    </row>
    <row r="4394">
      <c r="Y4394" s="13">
        <f>IF($E4394="","",IF(COUNTIF($E$2:$E4394,$E4394)=1,1,0))</f>
        <v/>
      </c>
      <c r="Z4394" s="13">
        <f>IF($E4394="","",IF(COUNTIF($E$2:$E$5001,$E4394)&gt;1,1,0))</f>
        <v/>
      </c>
    </row>
    <row r="4395">
      <c r="Y4395" s="13">
        <f>IF($E4395="","",IF(COUNTIF($E$2:$E4395,$E4395)=1,1,0))</f>
        <v/>
      </c>
      <c r="Z4395" s="13">
        <f>IF($E4395="","",IF(COUNTIF($E$2:$E$5001,$E4395)&gt;1,1,0))</f>
        <v/>
      </c>
    </row>
    <row r="4396">
      <c r="Y4396" s="13">
        <f>IF($E4396="","",IF(COUNTIF($E$2:$E4396,$E4396)=1,1,0))</f>
        <v/>
      </c>
      <c r="Z4396" s="13">
        <f>IF($E4396="","",IF(COUNTIF($E$2:$E$5001,$E4396)&gt;1,1,0))</f>
        <v/>
      </c>
    </row>
    <row r="4397">
      <c r="Y4397" s="13">
        <f>IF($E4397="","",IF(COUNTIF($E$2:$E4397,$E4397)=1,1,0))</f>
        <v/>
      </c>
      <c r="Z4397" s="13">
        <f>IF($E4397="","",IF(COUNTIF($E$2:$E$5001,$E4397)&gt;1,1,0))</f>
        <v/>
      </c>
    </row>
    <row r="4398">
      <c r="Y4398" s="13">
        <f>IF($E4398="","",IF(COUNTIF($E$2:$E4398,$E4398)=1,1,0))</f>
        <v/>
      </c>
      <c r="Z4398" s="13">
        <f>IF($E4398="","",IF(COUNTIF($E$2:$E$5001,$E4398)&gt;1,1,0))</f>
        <v/>
      </c>
    </row>
    <row r="4399">
      <c r="Y4399" s="13">
        <f>IF($E4399="","",IF(COUNTIF($E$2:$E4399,$E4399)=1,1,0))</f>
        <v/>
      </c>
      <c r="Z4399" s="13">
        <f>IF($E4399="","",IF(COUNTIF($E$2:$E$5001,$E4399)&gt;1,1,0))</f>
        <v/>
      </c>
    </row>
    <row r="4400">
      <c r="Y4400" s="13">
        <f>IF($E4400="","",IF(COUNTIF($E$2:$E4400,$E4400)=1,1,0))</f>
        <v/>
      </c>
      <c r="Z4400" s="13">
        <f>IF($E4400="","",IF(COUNTIF($E$2:$E$5001,$E4400)&gt;1,1,0))</f>
        <v/>
      </c>
    </row>
    <row r="4401">
      <c r="Y4401" s="13">
        <f>IF($E4401="","",IF(COUNTIF($E$2:$E4401,$E4401)=1,1,0))</f>
        <v/>
      </c>
      <c r="Z4401" s="13">
        <f>IF($E4401="","",IF(COUNTIF($E$2:$E$5001,$E4401)&gt;1,1,0))</f>
        <v/>
      </c>
    </row>
    <row r="4402">
      <c r="Y4402" s="13">
        <f>IF($E4402="","",IF(COUNTIF($E$2:$E4402,$E4402)=1,1,0))</f>
        <v/>
      </c>
      <c r="Z4402" s="13">
        <f>IF($E4402="","",IF(COUNTIF($E$2:$E$5001,$E4402)&gt;1,1,0))</f>
        <v/>
      </c>
    </row>
    <row r="4403">
      <c r="Y4403" s="13">
        <f>IF($E4403="","",IF(COUNTIF($E$2:$E4403,$E4403)=1,1,0))</f>
        <v/>
      </c>
      <c r="Z4403" s="13">
        <f>IF($E4403="","",IF(COUNTIF($E$2:$E$5001,$E4403)&gt;1,1,0))</f>
        <v/>
      </c>
    </row>
    <row r="4404">
      <c r="Y4404" s="13">
        <f>IF($E4404="","",IF(COUNTIF($E$2:$E4404,$E4404)=1,1,0))</f>
        <v/>
      </c>
      <c r="Z4404" s="13">
        <f>IF($E4404="","",IF(COUNTIF($E$2:$E$5001,$E4404)&gt;1,1,0))</f>
        <v/>
      </c>
    </row>
    <row r="4405">
      <c r="Y4405" s="13">
        <f>IF($E4405="","",IF(COUNTIF($E$2:$E4405,$E4405)=1,1,0))</f>
        <v/>
      </c>
      <c r="Z4405" s="13">
        <f>IF($E4405="","",IF(COUNTIF($E$2:$E$5001,$E4405)&gt;1,1,0))</f>
        <v/>
      </c>
    </row>
    <row r="4406">
      <c r="Y4406" s="13">
        <f>IF($E4406="","",IF(COUNTIF($E$2:$E4406,$E4406)=1,1,0))</f>
        <v/>
      </c>
      <c r="Z4406" s="13">
        <f>IF($E4406="","",IF(COUNTIF($E$2:$E$5001,$E4406)&gt;1,1,0))</f>
        <v/>
      </c>
    </row>
    <row r="4407">
      <c r="Y4407" s="13">
        <f>IF($E4407="","",IF(COUNTIF($E$2:$E4407,$E4407)=1,1,0))</f>
        <v/>
      </c>
      <c r="Z4407" s="13">
        <f>IF($E4407="","",IF(COUNTIF($E$2:$E$5001,$E4407)&gt;1,1,0))</f>
        <v/>
      </c>
    </row>
    <row r="4408">
      <c r="Y4408" s="13">
        <f>IF($E4408="","",IF(COUNTIF($E$2:$E4408,$E4408)=1,1,0))</f>
        <v/>
      </c>
      <c r="Z4408" s="13">
        <f>IF($E4408="","",IF(COUNTIF($E$2:$E$5001,$E4408)&gt;1,1,0))</f>
        <v/>
      </c>
    </row>
    <row r="4409">
      <c r="Y4409" s="13">
        <f>IF($E4409="","",IF(COUNTIF($E$2:$E4409,$E4409)=1,1,0))</f>
        <v/>
      </c>
      <c r="Z4409" s="13">
        <f>IF($E4409="","",IF(COUNTIF($E$2:$E$5001,$E4409)&gt;1,1,0))</f>
        <v/>
      </c>
    </row>
    <row r="4410">
      <c r="Y4410" s="13">
        <f>IF($E4410="","",IF(COUNTIF($E$2:$E4410,$E4410)=1,1,0))</f>
        <v/>
      </c>
      <c r="Z4410" s="13">
        <f>IF($E4410="","",IF(COUNTIF($E$2:$E$5001,$E4410)&gt;1,1,0))</f>
        <v/>
      </c>
    </row>
    <row r="4411">
      <c r="Y4411" s="13">
        <f>IF($E4411="","",IF(COUNTIF($E$2:$E4411,$E4411)=1,1,0))</f>
        <v/>
      </c>
      <c r="Z4411" s="13">
        <f>IF($E4411="","",IF(COUNTIF($E$2:$E$5001,$E4411)&gt;1,1,0))</f>
        <v/>
      </c>
    </row>
    <row r="4412">
      <c r="Y4412" s="13">
        <f>IF($E4412="","",IF(COUNTIF($E$2:$E4412,$E4412)=1,1,0))</f>
        <v/>
      </c>
      <c r="Z4412" s="13">
        <f>IF($E4412="","",IF(COUNTIF($E$2:$E$5001,$E4412)&gt;1,1,0))</f>
        <v/>
      </c>
    </row>
    <row r="4413">
      <c r="Y4413" s="13">
        <f>IF($E4413="","",IF(COUNTIF($E$2:$E4413,$E4413)=1,1,0))</f>
        <v/>
      </c>
      <c r="Z4413" s="13">
        <f>IF($E4413="","",IF(COUNTIF($E$2:$E$5001,$E4413)&gt;1,1,0))</f>
        <v/>
      </c>
    </row>
    <row r="4414">
      <c r="Y4414" s="13">
        <f>IF($E4414="","",IF(COUNTIF($E$2:$E4414,$E4414)=1,1,0))</f>
        <v/>
      </c>
      <c r="Z4414" s="13">
        <f>IF($E4414="","",IF(COUNTIF($E$2:$E$5001,$E4414)&gt;1,1,0))</f>
        <v/>
      </c>
    </row>
    <row r="4415">
      <c r="Y4415" s="13">
        <f>IF($E4415="","",IF(COUNTIF($E$2:$E4415,$E4415)=1,1,0))</f>
        <v/>
      </c>
      <c r="Z4415" s="13">
        <f>IF($E4415="","",IF(COUNTIF($E$2:$E$5001,$E4415)&gt;1,1,0))</f>
        <v/>
      </c>
    </row>
    <row r="4416">
      <c r="Y4416" s="13">
        <f>IF($E4416="","",IF(COUNTIF($E$2:$E4416,$E4416)=1,1,0))</f>
        <v/>
      </c>
      <c r="Z4416" s="13">
        <f>IF($E4416="","",IF(COUNTIF($E$2:$E$5001,$E4416)&gt;1,1,0))</f>
        <v/>
      </c>
    </row>
    <row r="4417">
      <c r="Y4417" s="13">
        <f>IF($E4417="","",IF(COUNTIF($E$2:$E4417,$E4417)=1,1,0))</f>
        <v/>
      </c>
      <c r="Z4417" s="13">
        <f>IF($E4417="","",IF(COUNTIF($E$2:$E$5001,$E4417)&gt;1,1,0))</f>
        <v/>
      </c>
    </row>
    <row r="4418">
      <c r="Y4418" s="13">
        <f>IF($E4418="","",IF(COUNTIF($E$2:$E4418,$E4418)=1,1,0))</f>
        <v/>
      </c>
      <c r="Z4418" s="13">
        <f>IF($E4418="","",IF(COUNTIF($E$2:$E$5001,$E4418)&gt;1,1,0))</f>
        <v/>
      </c>
    </row>
    <row r="4419">
      <c r="Y4419" s="13">
        <f>IF($E4419="","",IF(COUNTIF($E$2:$E4419,$E4419)=1,1,0))</f>
        <v/>
      </c>
      <c r="Z4419" s="13">
        <f>IF($E4419="","",IF(COUNTIF($E$2:$E$5001,$E4419)&gt;1,1,0))</f>
        <v/>
      </c>
    </row>
    <row r="4420">
      <c r="Y4420" s="13">
        <f>IF($E4420="","",IF(COUNTIF($E$2:$E4420,$E4420)=1,1,0))</f>
        <v/>
      </c>
      <c r="Z4420" s="13">
        <f>IF($E4420="","",IF(COUNTIF($E$2:$E$5001,$E4420)&gt;1,1,0))</f>
        <v/>
      </c>
    </row>
    <row r="4421">
      <c r="Y4421" s="13">
        <f>IF($E4421="","",IF(COUNTIF($E$2:$E4421,$E4421)=1,1,0))</f>
        <v/>
      </c>
      <c r="Z4421" s="13">
        <f>IF($E4421="","",IF(COUNTIF($E$2:$E$5001,$E4421)&gt;1,1,0))</f>
        <v/>
      </c>
    </row>
    <row r="4422">
      <c r="Y4422" s="13">
        <f>IF($E4422="","",IF(COUNTIF($E$2:$E4422,$E4422)=1,1,0))</f>
        <v/>
      </c>
      <c r="Z4422" s="13">
        <f>IF($E4422="","",IF(COUNTIF($E$2:$E$5001,$E4422)&gt;1,1,0))</f>
        <v/>
      </c>
    </row>
    <row r="4423">
      <c r="Y4423" s="13">
        <f>IF($E4423="","",IF(COUNTIF($E$2:$E4423,$E4423)=1,1,0))</f>
        <v/>
      </c>
      <c r="Z4423" s="13">
        <f>IF($E4423="","",IF(COUNTIF($E$2:$E$5001,$E4423)&gt;1,1,0))</f>
        <v/>
      </c>
    </row>
    <row r="4424">
      <c r="Y4424" s="13">
        <f>IF($E4424="","",IF(COUNTIF($E$2:$E4424,$E4424)=1,1,0))</f>
        <v/>
      </c>
      <c r="Z4424" s="13">
        <f>IF($E4424="","",IF(COUNTIF($E$2:$E$5001,$E4424)&gt;1,1,0))</f>
        <v/>
      </c>
    </row>
    <row r="4425">
      <c r="Y4425" s="13">
        <f>IF($E4425="","",IF(COUNTIF($E$2:$E4425,$E4425)=1,1,0))</f>
        <v/>
      </c>
      <c r="Z4425" s="13">
        <f>IF($E4425="","",IF(COUNTIF($E$2:$E$5001,$E4425)&gt;1,1,0))</f>
        <v/>
      </c>
    </row>
    <row r="4426">
      <c r="Y4426" s="13">
        <f>IF($E4426="","",IF(COUNTIF($E$2:$E4426,$E4426)=1,1,0))</f>
        <v/>
      </c>
      <c r="Z4426" s="13">
        <f>IF($E4426="","",IF(COUNTIF($E$2:$E$5001,$E4426)&gt;1,1,0))</f>
        <v/>
      </c>
    </row>
    <row r="4427">
      <c r="Y4427" s="13">
        <f>IF($E4427="","",IF(COUNTIF($E$2:$E4427,$E4427)=1,1,0))</f>
        <v/>
      </c>
      <c r="Z4427" s="13">
        <f>IF($E4427="","",IF(COUNTIF($E$2:$E$5001,$E4427)&gt;1,1,0))</f>
        <v/>
      </c>
    </row>
    <row r="4428">
      <c r="Y4428" s="13">
        <f>IF($E4428="","",IF(COUNTIF($E$2:$E4428,$E4428)=1,1,0))</f>
        <v/>
      </c>
      <c r="Z4428" s="13">
        <f>IF($E4428="","",IF(COUNTIF($E$2:$E$5001,$E4428)&gt;1,1,0))</f>
        <v/>
      </c>
    </row>
    <row r="4429">
      <c r="Y4429" s="13">
        <f>IF($E4429="","",IF(COUNTIF($E$2:$E4429,$E4429)=1,1,0))</f>
        <v/>
      </c>
      <c r="Z4429" s="13">
        <f>IF($E4429="","",IF(COUNTIF($E$2:$E$5001,$E4429)&gt;1,1,0))</f>
        <v/>
      </c>
    </row>
    <row r="4430">
      <c r="Y4430" s="13">
        <f>IF($E4430="","",IF(COUNTIF($E$2:$E4430,$E4430)=1,1,0))</f>
        <v/>
      </c>
      <c r="Z4430" s="13">
        <f>IF($E4430="","",IF(COUNTIF($E$2:$E$5001,$E4430)&gt;1,1,0))</f>
        <v/>
      </c>
    </row>
    <row r="4431">
      <c r="Y4431" s="13">
        <f>IF($E4431="","",IF(COUNTIF($E$2:$E4431,$E4431)=1,1,0))</f>
        <v/>
      </c>
      <c r="Z4431" s="13">
        <f>IF($E4431="","",IF(COUNTIF($E$2:$E$5001,$E4431)&gt;1,1,0))</f>
        <v/>
      </c>
    </row>
    <row r="4432">
      <c r="Y4432" s="13">
        <f>IF($E4432="","",IF(COUNTIF($E$2:$E4432,$E4432)=1,1,0))</f>
        <v/>
      </c>
      <c r="Z4432" s="13">
        <f>IF($E4432="","",IF(COUNTIF($E$2:$E$5001,$E4432)&gt;1,1,0))</f>
        <v/>
      </c>
    </row>
    <row r="4433">
      <c r="Y4433" s="13">
        <f>IF($E4433="","",IF(COUNTIF($E$2:$E4433,$E4433)=1,1,0))</f>
        <v/>
      </c>
      <c r="Z4433" s="13">
        <f>IF($E4433="","",IF(COUNTIF($E$2:$E$5001,$E4433)&gt;1,1,0))</f>
        <v/>
      </c>
    </row>
    <row r="4434">
      <c r="Y4434" s="13">
        <f>IF($E4434="","",IF(COUNTIF($E$2:$E4434,$E4434)=1,1,0))</f>
        <v/>
      </c>
      <c r="Z4434" s="13">
        <f>IF($E4434="","",IF(COUNTIF($E$2:$E$5001,$E4434)&gt;1,1,0))</f>
        <v/>
      </c>
    </row>
    <row r="4435">
      <c r="Y4435" s="13">
        <f>IF($E4435="","",IF(COUNTIF($E$2:$E4435,$E4435)=1,1,0))</f>
        <v/>
      </c>
      <c r="Z4435" s="13">
        <f>IF($E4435="","",IF(COUNTIF($E$2:$E$5001,$E4435)&gt;1,1,0))</f>
        <v/>
      </c>
    </row>
    <row r="4436">
      <c r="Y4436" s="13">
        <f>IF($E4436="","",IF(COUNTIF($E$2:$E4436,$E4436)=1,1,0))</f>
        <v/>
      </c>
      <c r="Z4436" s="13">
        <f>IF($E4436="","",IF(COUNTIF($E$2:$E$5001,$E4436)&gt;1,1,0))</f>
        <v/>
      </c>
    </row>
    <row r="4437">
      <c r="Y4437" s="13">
        <f>IF($E4437="","",IF(COUNTIF($E$2:$E4437,$E4437)=1,1,0))</f>
        <v/>
      </c>
      <c r="Z4437" s="13">
        <f>IF($E4437="","",IF(COUNTIF($E$2:$E$5001,$E4437)&gt;1,1,0))</f>
        <v/>
      </c>
    </row>
    <row r="4438">
      <c r="Y4438" s="13">
        <f>IF($E4438="","",IF(COUNTIF($E$2:$E4438,$E4438)=1,1,0))</f>
        <v/>
      </c>
      <c r="Z4438" s="13">
        <f>IF($E4438="","",IF(COUNTIF($E$2:$E$5001,$E4438)&gt;1,1,0))</f>
        <v/>
      </c>
    </row>
    <row r="4439">
      <c r="Y4439" s="13">
        <f>IF($E4439="","",IF(COUNTIF($E$2:$E4439,$E4439)=1,1,0))</f>
        <v/>
      </c>
      <c r="Z4439" s="13">
        <f>IF($E4439="","",IF(COUNTIF($E$2:$E$5001,$E4439)&gt;1,1,0))</f>
        <v/>
      </c>
    </row>
    <row r="4440">
      <c r="Y4440" s="13">
        <f>IF($E4440="","",IF(COUNTIF($E$2:$E4440,$E4440)=1,1,0))</f>
        <v/>
      </c>
      <c r="Z4440" s="13">
        <f>IF($E4440="","",IF(COUNTIF($E$2:$E$5001,$E4440)&gt;1,1,0))</f>
        <v/>
      </c>
    </row>
    <row r="4441">
      <c r="Y4441" s="13">
        <f>IF($E4441="","",IF(COUNTIF($E$2:$E4441,$E4441)=1,1,0))</f>
        <v/>
      </c>
      <c r="Z4441" s="13">
        <f>IF($E4441="","",IF(COUNTIF($E$2:$E$5001,$E4441)&gt;1,1,0))</f>
        <v/>
      </c>
    </row>
    <row r="4442">
      <c r="Y4442" s="13">
        <f>IF($E4442="","",IF(COUNTIF($E$2:$E4442,$E4442)=1,1,0))</f>
        <v/>
      </c>
      <c r="Z4442" s="13">
        <f>IF($E4442="","",IF(COUNTIF($E$2:$E$5001,$E4442)&gt;1,1,0))</f>
        <v/>
      </c>
    </row>
    <row r="4443">
      <c r="Y4443" s="13">
        <f>IF($E4443="","",IF(COUNTIF($E$2:$E4443,$E4443)=1,1,0))</f>
        <v/>
      </c>
      <c r="Z4443" s="13">
        <f>IF($E4443="","",IF(COUNTIF($E$2:$E$5001,$E4443)&gt;1,1,0))</f>
        <v/>
      </c>
    </row>
    <row r="4444">
      <c r="Y4444" s="13">
        <f>IF($E4444="","",IF(COUNTIF($E$2:$E4444,$E4444)=1,1,0))</f>
        <v/>
      </c>
      <c r="Z4444" s="13">
        <f>IF($E4444="","",IF(COUNTIF($E$2:$E$5001,$E4444)&gt;1,1,0))</f>
        <v/>
      </c>
    </row>
    <row r="4445">
      <c r="Y4445" s="13">
        <f>IF($E4445="","",IF(COUNTIF($E$2:$E4445,$E4445)=1,1,0))</f>
        <v/>
      </c>
      <c r="Z4445" s="13">
        <f>IF($E4445="","",IF(COUNTIF($E$2:$E$5001,$E4445)&gt;1,1,0))</f>
        <v/>
      </c>
    </row>
    <row r="4446">
      <c r="Y4446" s="13">
        <f>IF($E4446="","",IF(COUNTIF($E$2:$E4446,$E4446)=1,1,0))</f>
        <v/>
      </c>
      <c r="Z4446" s="13">
        <f>IF($E4446="","",IF(COUNTIF($E$2:$E$5001,$E4446)&gt;1,1,0))</f>
        <v/>
      </c>
    </row>
    <row r="4447">
      <c r="Y4447" s="13">
        <f>IF($E4447="","",IF(COUNTIF($E$2:$E4447,$E4447)=1,1,0))</f>
        <v/>
      </c>
      <c r="Z4447" s="13">
        <f>IF($E4447="","",IF(COUNTIF($E$2:$E$5001,$E4447)&gt;1,1,0))</f>
        <v/>
      </c>
    </row>
    <row r="4448">
      <c r="Y4448" s="13">
        <f>IF($E4448="","",IF(COUNTIF($E$2:$E4448,$E4448)=1,1,0))</f>
        <v/>
      </c>
      <c r="Z4448" s="13">
        <f>IF($E4448="","",IF(COUNTIF($E$2:$E$5001,$E4448)&gt;1,1,0))</f>
        <v/>
      </c>
    </row>
    <row r="4449">
      <c r="Y4449" s="13">
        <f>IF($E4449="","",IF(COUNTIF($E$2:$E4449,$E4449)=1,1,0))</f>
        <v/>
      </c>
      <c r="Z4449" s="13">
        <f>IF($E4449="","",IF(COUNTIF($E$2:$E$5001,$E4449)&gt;1,1,0))</f>
        <v/>
      </c>
    </row>
    <row r="4450">
      <c r="Y4450" s="13">
        <f>IF($E4450="","",IF(COUNTIF($E$2:$E4450,$E4450)=1,1,0))</f>
        <v/>
      </c>
      <c r="Z4450" s="13">
        <f>IF($E4450="","",IF(COUNTIF($E$2:$E$5001,$E4450)&gt;1,1,0))</f>
        <v/>
      </c>
    </row>
    <row r="4451">
      <c r="Y4451" s="13">
        <f>IF($E4451="","",IF(COUNTIF($E$2:$E4451,$E4451)=1,1,0))</f>
        <v/>
      </c>
      <c r="Z4451" s="13">
        <f>IF($E4451="","",IF(COUNTIF($E$2:$E$5001,$E4451)&gt;1,1,0))</f>
        <v/>
      </c>
    </row>
    <row r="4452">
      <c r="Y4452" s="13">
        <f>IF($E4452="","",IF(COUNTIF($E$2:$E4452,$E4452)=1,1,0))</f>
        <v/>
      </c>
      <c r="Z4452" s="13">
        <f>IF($E4452="","",IF(COUNTIF($E$2:$E$5001,$E4452)&gt;1,1,0))</f>
        <v/>
      </c>
    </row>
    <row r="4453">
      <c r="Y4453" s="13">
        <f>IF($E4453="","",IF(COUNTIF($E$2:$E4453,$E4453)=1,1,0))</f>
        <v/>
      </c>
      <c r="Z4453" s="13">
        <f>IF($E4453="","",IF(COUNTIF($E$2:$E$5001,$E4453)&gt;1,1,0))</f>
        <v/>
      </c>
    </row>
    <row r="4454">
      <c r="Y4454" s="13">
        <f>IF($E4454="","",IF(COUNTIF($E$2:$E4454,$E4454)=1,1,0))</f>
        <v/>
      </c>
      <c r="Z4454" s="13">
        <f>IF($E4454="","",IF(COUNTIF($E$2:$E$5001,$E4454)&gt;1,1,0))</f>
        <v/>
      </c>
    </row>
    <row r="4455">
      <c r="Y4455" s="13">
        <f>IF($E4455="","",IF(COUNTIF($E$2:$E4455,$E4455)=1,1,0))</f>
        <v/>
      </c>
      <c r="Z4455" s="13">
        <f>IF($E4455="","",IF(COUNTIF($E$2:$E$5001,$E4455)&gt;1,1,0))</f>
        <v/>
      </c>
    </row>
    <row r="4456">
      <c r="Y4456" s="13">
        <f>IF($E4456="","",IF(COUNTIF($E$2:$E4456,$E4456)=1,1,0))</f>
        <v/>
      </c>
      <c r="Z4456" s="13">
        <f>IF($E4456="","",IF(COUNTIF($E$2:$E$5001,$E4456)&gt;1,1,0))</f>
        <v/>
      </c>
    </row>
    <row r="4457">
      <c r="Y4457" s="13">
        <f>IF($E4457="","",IF(COUNTIF($E$2:$E4457,$E4457)=1,1,0))</f>
        <v/>
      </c>
      <c r="Z4457" s="13">
        <f>IF($E4457="","",IF(COUNTIF($E$2:$E$5001,$E4457)&gt;1,1,0))</f>
        <v/>
      </c>
    </row>
    <row r="4458">
      <c r="Y4458" s="13">
        <f>IF($E4458="","",IF(COUNTIF($E$2:$E4458,$E4458)=1,1,0))</f>
        <v/>
      </c>
      <c r="Z4458" s="13">
        <f>IF($E4458="","",IF(COUNTIF($E$2:$E$5001,$E4458)&gt;1,1,0))</f>
        <v/>
      </c>
    </row>
    <row r="4459">
      <c r="Y4459" s="13">
        <f>IF($E4459="","",IF(COUNTIF($E$2:$E4459,$E4459)=1,1,0))</f>
        <v/>
      </c>
      <c r="Z4459" s="13">
        <f>IF($E4459="","",IF(COUNTIF($E$2:$E$5001,$E4459)&gt;1,1,0))</f>
        <v/>
      </c>
    </row>
    <row r="4460">
      <c r="Y4460" s="13">
        <f>IF($E4460="","",IF(COUNTIF($E$2:$E4460,$E4460)=1,1,0))</f>
        <v/>
      </c>
      <c r="Z4460" s="13">
        <f>IF($E4460="","",IF(COUNTIF($E$2:$E$5001,$E4460)&gt;1,1,0))</f>
        <v/>
      </c>
    </row>
    <row r="4461">
      <c r="Y4461" s="13">
        <f>IF($E4461="","",IF(COUNTIF($E$2:$E4461,$E4461)=1,1,0))</f>
        <v/>
      </c>
      <c r="Z4461" s="13">
        <f>IF($E4461="","",IF(COUNTIF($E$2:$E$5001,$E4461)&gt;1,1,0))</f>
        <v/>
      </c>
    </row>
    <row r="4462">
      <c r="Y4462" s="13">
        <f>IF($E4462="","",IF(COUNTIF($E$2:$E4462,$E4462)=1,1,0))</f>
        <v/>
      </c>
      <c r="Z4462" s="13">
        <f>IF($E4462="","",IF(COUNTIF($E$2:$E$5001,$E4462)&gt;1,1,0))</f>
        <v/>
      </c>
    </row>
    <row r="4463">
      <c r="Y4463" s="13">
        <f>IF($E4463="","",IF(COUNTIF($E$2:$E4463,$E4463)=1,1,0))</f>
        <v/>
      </c>
      <c r="Z4463" s="13">
        <f>IF($E4463="","",IF(COUNTIF($E$2:$E$5001,$E4463)&gt;1,1,0))</f>
        <v/>
      </c>
    </row>
    <row r="4464">
      <c r="Y4464" s="13">
        <f>IF($E4464="","",IF(COUNTIF($E$2:$E4464,$E4464)=1,1,0))</f>
        <v/>
      </c>
      <c r="Z4464" s="13">
        <f>IF($E4464="","",IF(COUNTIF($E$2:$E$5001,$E4464)&gt;1,1,0))</f>
        <v/>
      </c>
    </row>
    <row r="4465">
      <c r="Y4465" s="13">
        <f>IF($E4465="","",IF(COUNTIF($E$2:$E4465,$E4465)=1,1,0))</f>
        <v/>
      </c>
      <c r="Z4465" s="13">
        <f>IF($E4465="","",IF(COUNTIF($E$2:$E$5001,$E4465)&gt;1,1,0))</f>
        <v/>
      </c>
    </row>
    <row r="4466">
      <c r="Y4466" s="13">
        <f>IF($E4466="","",IF(COUNTIF($E$2:$E4466,$E4466)=1,1,0))</f>
        <v/>
      </c>
      <c r="Z4466" s="13">
        <f>IF($E4466="","",IF(COUNTIF($E$2:$E$5001,$E4466)&gt;1,1,0))</f>
        <v/>
      </c>
    </row>
    <row r="4467">
      <c r="Y4467" s="13">
        <f>IF($E4467="","",IF(COUNTIF($E$2:$E4467,$E4467)=1,1,0))</f>
        <v/>
      </c>
      <c r="Z4467" s="13">
        <f>IF($E4467="","",IF(COUNTIF($E$2:$E$5001,$E4467)&gt;1,1,0))</f>
        <v/>
      </c>
    </row>
    <row r="4468">
      <c r="Y4468" s="13">
        <f>IF($E4468="","",IF(COUNTIF($E$2:$E4468,$E4468)=1,1,0))</f>
        <v/>
      </c>
      <c r="Z4468" s="13">
        <f>IF($E4468="","",IF(COUNTIF($E$2:$E$5001,$E4468)&gt;1,1,0))</f>
        <v/>
      </c>
    </row>
    <row r="4469">
      <c r="Y4469" s="13">
        <f>IF($E4469="","",IF(COUNTIF($E$2:$E4469,$E4469)=1,1,0))</f>
        <v/>
      </c>
      <c r="Z4469" s="13">
        <f>IF($E4469="","",IF(COUNTIF($E$2:$E$5001,$E4469)&gt;1,1,0))</f>
        <v/>
      </c>
    </row>
    <row r="4470">
      <c r="Y4470" s="13">
        <f>IF($E4470="","",IF(COUNTIF($E$2:$E4470,$E4470)=1,1,0))</f>
        <v/>
      </c>
      <c r="Z4470" s="13">
        <f>IF($E4470="","",IF(COUNTIF($E$2:$E$5001,$E4470)&gt;1,1,0))</f>
        <v/>
      </c>
    </row>
    <row r="4471">
      <c r="Y4471" s="13">
        <f>IF($E4471="","",IF(COUNTIF($E$2:$E4471,$E4471)=1,1,0))</f>
        <v/>
      </c>
      <c r="Z4471" s="13">
        <f>IF($E4471="","",IF(COUNTIF($E$2:$E$5001,$E4471)&gt;1,1,0))</f>
        <v/>
      </c>
    </row>
    <row r="4472">
      <c r="Y4472" s="13">
        <f>IF($E4472="","",IF(COUNTIF($E$2:$E4472,$E4472)=1,1,0))</f>
        <v/>
      </c>
      <c r="Z4472" s="13">
        <f>IF($E4472="","",IF(COUNTIF($E$2:$E$5001,$E4472)&gt;1,1,0))</f>
        <v/>
      </c>
    </row>
    <row r="4473">
      <c r="Y4473" s="13">
        <f>IF($E4473="","",IF(COUNTIF($E$2:$E4473,$E4473)=1,1,0))</f>
        <v/>
      </c>
      <c r="Z4473" s="13">
        <f>IF($E4473="","",IF(COUNTIF($E$2:$E$5001,$E4473)&gt;1,1,0))</f>
        <v/>
      </c>
    </row>
    <row r="4474">
      <c r="Y4474" s="13">
        <f>IF($E4474="","",IF(COUNTIF($E$2:$E4474,$E4474)=1,1,0))</f>
        <v/>
      </c>
      <c r="Z4474" s="13">
        <f>IF($E4474="","",IF(COUNTIF($E$2:$E$5001,$E4474)&gt;1,1,0))</f>
        <v/>
      </c>
    </row>
    <row r="4475">
      <c r="Y4475" s="13">
        <f>IF($E4475="","",IF(COUNTIF($E$2:$E4475,$E4475)=1,1,0))</f>
        <v/>
      </c>
      <c r="Z4475" s="13">
        <f>IF($E4475="","",IF(COUNTIF($E$2:$E$5001,$E4475)&gt;1,1,0))</f>
        <v/>
      </c>
    </row>
    <row r="4476">
      <c r="Y4476" s="13">
        <f>IF($E4476="","",IF(COUNTIF($E$2:$E4476,$E4476)=1,1,0))</f>
        <v/>
      </c>
      <c r="Z4476" s="13">
        <f>IF($E4476="","",IF(COUNTIF($E$2:$E$5001,$E4476)&gt;1,1,0))</f>
        <v/>
      </c>
    </row>
    <row r="4477">
      <c r="Y4477" s="13">
        <f>IF($E4477="","",IF(COUNTIF($E$2:$E4477,$E4477)=1,1,0))</f>
        <v/>
      </c>
      <c r="Z4477" s="13">
        <f>IF($E4477="","",IF(COUNTIF($E$2:$E$5001,$E4477)&gt;1,1,0))</f>
        <v/>
      </c>
    </row>
    <row r="4478">
      <c r="Y4478" s="13">
        <f>IF($E4478="","",IF(COUNTIF($E$2:$E4478,$E4478)=1,1,0))</f>
        <v/>
      </c>
      <c r="Z4478" s="13">
        <f>IF($E4478="","",IF(COUNTIF($E$2:$E$5001,$E4478)&gt;1,1,0))</f>
        <v/>
      </c>
    </row>
    <row r="4479">
      <c r="Y4479" s="13">
        <f>IF($E4479="","",IF(COUNTIF($E$2:$E4479,$E4479)=1,1,0))</f>
        <v/>
      </c>
      <c r="Z4479" s="13">
        <f>IF($E4479="","",IF(COUNTIF($E$2:$E$5001,$E4479)&gt;1,1,0))</f>
        <v/>
      </c>
    </row>
    <row r="4480">
      <c r="Y4480" s="13">
        <f>IF($E4480="","",IF(COUNTIF($E$2:$E4480,$E4480)=1,1,0))</f>
        <v/>
      </c>
      <c r="Z4480" s="13">
        <f>IF($E4480="","",IF(COUNTIF($E$2:$E$5001,$E4480)&gt;1,1,0))</f>
        <v/>
      </c>
    </row>
    <row r="4481">
      <c r="Y4481" s="13">
        <f>IF($E4481="","",IF(COUNTIF($E$2:$E4481,$E4481)=1,1,0))</f>
        <v/>
      </c>
      <c r="Z4481" s="13">
        <f>IF($E4481="","",IF(COUNTIF($E$2:$E$5001,$E4481)&gt;1,1,0))</f>
        <v/>
      </c>
    </row>
    <row r="4482">
      <c r="Y4482" s="13">
        <f>IF($E4482="","",IF(COUNTIF($E$2:$E4482,$E4482)=1,1,0))</f>
        <v/>
      </c>
      <c r="Z4482" s="13">
        <f>IF($E4482="","",IF(COUNTIF($E$2:$E$5001,$E4482)&gt;1,1,0))</f>
        <v/>
      </c>
    </row>
    <row r="4483">
      <c r="Y4483" s="13">
        <f>IF($E4483="","",IF(COUNTIF($E$2:$E4483,$E4483)=1,1,0))</f>
        <v/>
      </c>
      <c r="Z4483" s="13">
        <f>IF($E4483="","",IF(COUNTIF($E$2:$E$5001,$E4483)&gt;1,1,0))</f>
        <v/>
      </c>
    </row>
    <row r="4484">
      <c r="Y4484" s="13">
        <f>IF($E4484="","",IF(COUNTIF($E$2:$E4484,$E4484)=1,1,0))</f>
        <v/>
      </c>
      <c r="Z4484" s="13">
        <f>IF($E4484="","",IF(COUNTIF($E$2:$E$5001,$E4484)&gt;1,1,0))</f>
        <v/>
      </c>
    </row>
    <row r="4485">
      <c r="Y4485" s="13">
        <f>IF($E4485="","",IF(COUNTIF($E$2:$E4485,$E4485)=1,1,0))</f>
        <v/>
      </c>
      <c r="Z4485" s="13">
        <f>IF($E4485="","",IF(COUNTIF($E$2:$E$5001,$E4485)&gt;1,1,0))</f>
        <v/>
      </c>
    </row>
    <row r="4486">
      <c r="Y4486" s="13">
        <f>IF($E4486="","",IF(COUNTIF($E$2:$E4486,$E4486)=1,1,0))</f>
        <v/>
      </c>
      <c r="Z4486" s="13">
        <f>IF($E4486="","",IF(COUNTIF($E$2:$E$5001,$E4486)&gt;1,1,0))</f>
        <v/>
      </c>
    </row>
    <row r="4487">
      <c r="Y4487" s="13">
        <f>IF($E4487="","",IF(COUNTIF($E$2:$E4487,$E4487)=1,1,0))</f>
        <v/>
      </c>
      <c r="Z4487" s="13">
        <f>IF($E4487="","",IF(COUNTIF($E$2:$E$5001,$E4487)&gt;1,1,0))</f>
        <v/>
      </c>
    </row>
    <row r="4488">
      <c r="Y4488" s="13">
        <f>IF($E4488="","",IF(COUNTIF($E$2:$E4488,$E4488)=1,1,0))</f>
        <v/>
      </c>
      <c r="Z4488" s="13">
        <f>IF($E4488="","",IF(COUNTIF($E$2:$E$5001,$E4488)&gt;1,1,0))</f>
        <v/>
      </c>
    </row>
    <row r="4489">
      <c r="Y4489" s="13">
        <f>IF($E4489="","",IF(COUNTIF($E$2:$E4489,$E4489)=1,1,0))</f>
        <v/>
      </c>
      <c r="Z4489" s="13">
        <f>IF($E4489="","",IF(COUNTIF($E$2:$E$5001,$E4489)&gt;1,1,0))</f>
        <v/>
      </c>
    </row>
    <row r="4490">
      <c r="Y4490" s="13">
        <f>IF($E4490="","",IF(COUNTIF($E$2:$E4490,$E4490)=1,1,0))</f>
        <v/>
      </c>
      <c r="Z4490" s="13">
        <f>IF($E4490="","",IF(COUNTIF($E$2:$E$5001,$E4490)&gt;1,1,0))</f>
        <v/>
      </c>
    </row>
    <row r="4491">
      <c r="Y4491" s="13">
        <f>IF($E4491="","",IF(COUNTIF($E$2:$E4491,$E4491)=1,1,0))</f>
        <v/>
      </c>
      <c r="Z4491" s="13">
        <f>IF($E4491="","",IF(COUNTIF($E$2:$E$5001,$E4491)&gt;1,1,0))</f>
        <v/>
      </c>
    </row>
    <row r="4492">
      <c r="Y4492" s="13">
        <f>IF($E4492="","",IF(COUNTIF($E$2:$E4492,$E4492)=1,1,0))</f>
        <v/>
      </c>
      <c r="Z4492" s="13">
        <f>IF($E4492="","",IF(COUNTIF($E$2:$E$5001,$E4492)&gt;1,1,0))</f>
        <v/>
      </c>
    </row>
    <row r="4493">
      <c r="Y4493" s="13">
        <f>IF($E4493="","",IF(COUNTIF($E$2:$E4493,$E4493)=1,1,0))</f>
        <v/>
      </c>
      <c r="Z4493" s="13">
        <f>IF($E4493="","",IF(COUNTIF($E$2:$E$5001,$E4493)&gt;1,1,0))</f>
        <v/>
      </c>
    </row>
    <row r="4494">
      <c r="Y4494" s="13">
        <f>IF($E4494="","",IF(COUNTIF($E$2:$E4494,$E4494)=1,1,0))</f>
        <v/>
      </c>
      <c r="Z4494" s="13">
        <f>IF($E4494="","",IF(COUNTIF($E$2:$E$5001,$E4494)&gt;1,1,0))</f>
        <v/>
      </c>
    </row>
    <row r="4495">
      <c r="Y4495" s="13">
        <f>IF($E4495="","",IF(COUNTIF($E$2:$E4495,$E4495)=1,1,0))</f>
        <v/>
      </c>
      <c r="Z4495" s="13">
        <f>IF($E4495="","",IF(COUNTIF($E$2:$E$5001,$E4495)&gt;1,1,0))</f>
        <v/>
      </c>
    </row>
    <row r="4496">
      <c r="Y4496" s="13">
        <f>IF($E4496="","",IF(COUNTIF($E$2:$E4496,$E4496)=1,1,0))</f>
        <v/>
      </c>
      <c r="Z4496" s="13">
        <f>IF($E4496="","",IF(COUNTIF($E$2:$E$5001,$E4496)&gt;1,1,0))</f>
        <v/>
      </c>
    </row>
    <row r="4497">
      <c r="Y4497" s="13">
        <f>IF($E4497="","",IF(COUNTIF($E$2:$E4497,$E4497)=1,1,0))</f>
        <v/>
      </c>
      <c r="Z4497" s="13">
        <f>IF($E4497="","",IF(COUNTIF($E$2:$E$5001,$E4497)&gt;1,1,0))</f>
        <v/>
      </c>
    </row>
    <row r="4498">
      <c r="Y4498" s="13">
        <f>IF($E4498="","",IF(COUNTIF($E$2:$E4498,$E4498)=1,1,0))</f>
        <v/>
      </c>
      <c r="Z4498" s="13">
        <f>IF($E4498="","",IF(COUNTIF($E$2:$E$5001,$E4498)&gt;1,1,0))</f>
        <v/>
      </c>
    </row>
    <row r="4499">
      <c r="Y4499" s="13">
        <f>IF($E4499="","",IF(COUNTIF($E$2:$E4499,$E4499)=1,1,0))</f>
        <v/>
      </c>
      <c r="Z4499" s="13">
        <f>IF($E4499="","",IF(COUNTIF($E$2:$E$5001,$E4499)&gt;1,1,0))</f>
        <v/>
      </c>
    </row>
    <row r="4500">
      <c r="Y4500" s="13">
        <f>IF($E4500="","",IF(COUNTIF($E$2:$E4500,$E4500)=1,1,0))</f>
        <v/>
      </c>
      <c r="Z4500" s="13">
        <f>IF($E4500="","",IF(COUNTIF($E$2:$E$5001,$E4500)&gt;1,1,0))</f>
        <v/>
      </c>
    </row>
    <row r="4501">
      <c r="Y4501" s="13">
        <f>IF($E4501="","",IF(COUNTIF($E$2:$E4501,$E4501)=1,1,0))</f>
        <v/>
      </c>
      <c r="Z4501" s="13">
        <f>IF($E4501="","",IF(COUNTIF($E$2:$E$5001,$E4501)&gt;1,1,0))</f>
        <v/>
      </c>
    </row>
    <row r="4502">
      <c r="Y4502" s="13">
        <f>IF($E4502="","",IF(COUNTIF($E$2:$E4502,$E4502)=1,1,0))</f>
        <v/>
      </c>
      <c r="Z4502" s="13">
        <f>IF($E4502="","",IF(COUNTIF($E$2:$E$5001,$E4502)&gt;1,1,0))</f>
        <v/>
      </c>
    </row>
    <row r="4503">
      <c r="Y4503" s="13">
        <f>IF($E4503="","",IF(COUNTIF($E$2:$E4503,$E4503)=1,1,0))</f>
        <v/>
      </c>
      <c r="Z4503" s="13">
        <f>IF($E4503="","",IF(COUNTIF($E$2:$E$5001,$E4503)&gt;1,1,0))</f>
        <v/>
      </c>
    </row>
    <row r="4504">
      <c r="Y4504" s="13">
        <f>IF($E4504="","",IF(COUNTIF($E$2:$E4504,$E4504)=1,1,0))</f>
        <v/>
      </c>
      <c r="Z4504" s="13">
        <f>IF($E4504="","",IF(COUNTIF($E$2:$E$5001,$E4504)&gt;1,1,0))</f>
        <v/>
      </c>
    </row>
    <row r="4505">
      <c r="Y4505" s="13">
        <f>IF($E4505="","",IF(COUNTIF($E$2:$E4505,$E4505)=1,1,0))</f>
        <v/>
      </c>
      <c r="Z4505" s="13">
        <f>IF($E4505="","",IF(COUNTIF($E$2:$E$5001,$E4505)&gt;1,1,0))</f>
        <v/>
      </c>
    </row>
    <row r="4506">
      <c r="Y4506" s="13">
        <f>IF($E4506="","",IF(COUNTIF($E$2:$E4506,$E4506)=1,1,0))</f>
        <v/>
      </c>
      <c r="Z4506" s="13">
        <f>IF($E4506="","",IF(COUNTIF($E$2:$E$5001,$E4506)&gt;1,1,0))</f>
        <v/>
      </c>
    </row>
    <row r="4507">
      <c r="Y4507" s="13">
        <f>IF($E4507="","",IF(COUNTIF($E$2:$E4507,$E4507)=1,1,0))</f>
        <v/>
      </c>
      <c r="Z4507" s="13">
        <f>IF($E4507="","",IF(COUNTIF($E$2:$E$5001,$E4507)&gt;1,1,0))</f>
        <v/>
      </c>
    </row>
    <row r="4508">
      <c r="Y4508" s="13">
        <f>IF($E4508="","",IF(COUNTIF($E$2:$E4508,$E4508)=1,1,0))</f>
        <v/>
      </c>
      <c r="Z4508" s="13">
        <f>IF($E4508="","",IF(COUNTIF($E$2:$E$5001,$E4508)&gt;1,1,0))</f>
        <v/>
      </c>
    </row>
    <row r="4509">
      <c r="Y4509" s="13">
        <f>IF($E4509="","",IF(COUNTIF($E$2:$E4509,$E4509)=1,1,0))</f>
        <v/>
      </c>
      <c r="Z4509" s="13">
        <f>IF($E4509="","",IF(COUNTIF($E$2:$E$5001,$E4509)&gt;1,1,0))</f>
        <v/>
      </c>
    </row>
    <row r="4510">
      <c r="Y4510" s="13">
        <f>IF($E4510="","",IF(COUNTIF($E$2:$E4510,$E4510)=1,1,0))</f>
        <v/>
      </c>
      <c r="Z4510" s="13">
        <f>IF($E4510="","",IF(COUNTIF($E$2:$E$5001,$E4510)&gt;1,1,0))</f>
        <v/>
      </c>
    </row>
    <row r="4511">
      <c r="Y4511" s="13">
        <f>IF($E4511="","",IF(COUNTIF($E$2:$E4511,$E4511)=1,1,0))</f>
        <v/>
      </c>
      <c r="Z4511" s="13">
        <f>IF($E4511="","",IF(COUNTIF($E$2:$E$5001,$E4511)&gt;1,1,0))</f>
        <v/>
      </c>
    </row>
    <row r="4512">
      <c r="Y4512" s="13">
        <f>IF($E4512="","",IF(COUNTIF($E$2:$E4512,$E4512)=1,1,0))</f>
        <v/>
      </c>
      <c r="Z4512" s="13">
        <f>IF($E4512="","",IF(COUNTIF($E$2:$E$5001,$E4512)&gt;1,1,0))</f>
        <v/>
      </c>
    </row>
    <row r="4513">
      <c r="Y4513" s="13">
        <f>IF($E4513="","",IF(COUNTIF($E$2:$E4513,$E4513)=1,1,0))</f>
        <v/>
      </c>
      <c r="Z4513" s="13">
        <f>IF($E4513="","",IF(COUNTIF($E$2:$E$5001,$E4513)&gt;1,1,0))</f>
        <v/>
      </c>
    </row>
    <row r="4514">
      <c r="Y4514" s="13">
        <f>IF($E4514="","",IF(COUNTIF($E$2:$E4514,$E4514)=1,1,0))</f>
        <v/>
      </c>
      <c r="Z4514" s="13">
        <f>IF($E4514="","",IF(COUNTIF($E$2:$E$5001,$E4514)&gt;1,1,0))</f>
        <v/>
      </c>
    </row>
    <row r="4515">
      <c r="Y4515" s="13">
        <f>IF($E4515="","",IF(COUNTIF($E$2:$E4515,$E4515)=1,1,0))</f>
        <v/>
      </c>
      <c r="Z4515" s="13">
        <f>IF($E4515="","",IF(COUNTIF($E$2:$E$5001,$E4515)&gt;1,1,0))</f>
        <v/>
      </c>
    </row>
    <row r="4516">
      <c r="Y4516" s="13">
        <f>IF($E4516="","",IF(COUNTIF($E$2:$E4516,$E4516)=1,1,0))</f>
        <v/>
      </c>
      <c r="Z4516" s="13">
        <f>IF($E4516="","",IF(COUNTIF($E$2:$E$5001,$E4516)&gt;1,1,0))</f>
        <v/>
      </c>
    </row>
    <row r="4517">
      <c r="Y4517" s="13">
        <f>IF($E4517="","",IF(COUNTIF($E$2:$E4517,$E4517)=1,1,0))</f>
        <v/>
      </c>
      <c r="Z4517" s="13">
        <f>IF($E4517="","",IF(COUNTIF($E$2:$E$5001,$E4517)&gt;1,1,0))</f>
        <v/>
      </c>
    </row>
    <row r="4518">
      <c r="Y4518" s="13">
        <f>IF($E4518="","",IF(COUNTIF($E$2:$E4518,$E4518)=1,1,0))</f>
        <v/>
      </c>
      <c r="Z4518" s="13">
        <f>IF($E4518="","",IF(COUNTIF($E$2:$E$5001,$E4518)&gt;1,1,0))</f>
        <v/>
      </c>
    </row>
    <row r="4519">
      <c r="Y4519" s="13">
        <f>IF($E4519="","",IF(COUNTIF($E$2:$E4519,$E4519)=1,1,0))</f>
        <v/>
      </c>
      <c r="Z4519" s="13">
        <f>IF($E4519="","",IF(COUNTIF($E$2:$E$5001,$E4519)&gt;1,1,0))</f>
        <v/>
      </c>
    </row>
    <row r="4520">
      <c r="Y4520" s="13">
        <f>IF($E4520="","",IF(COUNTIF($E$2:$E4520,$E4520)=1,1,0))</f>
        <v/>
      </c>
      <c r="Z4520" s="13">
        <f>IF($E4520="","",IF(COUNTIF($E$2:$E$5001,$E4520)&gt;1,1,0))</f>
        <v/>
      </c>
    </row>
    <row r="4521">
      <c r="Y4521" s="13">
        <f>IF($E4521="","",IF(COUNTIF($E$2:$E4521,$E4521)=1,1,0))</f>
        <v/>
      </c>
      <c r="Z4521" s="13">
        <f>IF($E4521="","",IF(COUNTIF($E$2:$E$5001,$E4521)&gt;1,1,0))</f>
        <v/>
      </c>
    </row>
    <row r="4522">
      <c r="Y4522" s="13">
        <f>IF($E4522="","",IF(COUNTIF($E$2:$E4522,$E4522)=1,1,0))</f>
        <v/>
      </c>
      <c r="Z4522" s="13">
        <f>IF($E4522="","",IF(COUNTIF($E$2:$E$5001,$E4522)&gt;1,1,0))</f>
        <v/>
      </c>
    </row>
    <row r="4523">
      <c r="Y4523" s="13">
        <f>IF($E4523="","",IF(COUNTIF($E$2:$E4523,$E4523)=1,1,0))</f>
        <v/>
      </c>
      <c r="Z4523" s="13">
        <f>IF($E4523="","",IF(COUNTIF($E$2:$E$5001,$E4523)&gt;1,1,0))</f>
        <v/>
      </c>
    </row>
    <row r="4524">
      <c r="Y4524" s="13">
        <f>IF($E4524="","",IF(COUNTIF($E$2:$E4524,$E4524)=1,1,0))</f>
        <v/>
      </c>
      <c r="Z4524" s="13">
        <f>IF($E4524="","",IF(COUNTIF($E$2:$E$5001,$E4524)&gt;1,1,0))</f>
        <v/>
      </c>
    </row>
    <row r="4525">
      <c r="Y4525" s="13">
        <f>IF($E4525="","",IF(COUNTIF($E$2:$E4525,$E4525)=1,1,0))</f>
        <v/>
      </c>
      <c r="Z4525" s="13">
        <f>IF($E4525="","",IF(COUNTIF($E$2:$E$5001,$E4525)&gt;1,1,0))</f>
        <v/>
      </c>
    </row>
    <row r="4526">
      <c r="Y4526" s="13">
        <f>IF($E4526="","",IF(COUNTIF($E$2:$E4526,$E4526)=1,1,0))</f>
        <v/>
      </c>
      <c r="Z4526" s="13">
        <f>IF($E4526="","",IF(COUNTIF($E$2:$E$5001,$E4526)&gt;1,1,0))</f>
        <v/>
      </c>
    </row>
    <row r="4527">
      <c r="Y4527" s="13">
        <f>IF($E4527="","",IF(COUNTIF($E$2:$E4527,$E4527)=1,1,0))</f>
        <v/>
      </c>
      <c r="Z4527" s="13">
        <f>IF($E4527="","",IF(COUNTIF($E$2:$E$5001,$E4527)&gt;1,1,0))</f>
        <v/>
      </c>
    </row>
    <row r="4528">
      <c r="Y4528" s="13">
        <f>IF($E4528="","",IF(COUNTIF($E$2:$E4528,$E4528)=1,1,0))</f>
        <v/>
      </c>
      <c r="Z4528" s="13">
        <f>IF($E4528="","",IF(COUNTIF($E$2:$E$5001,$E4528)&gt;1,1,0))</f>
        <v/>
      </c>
    </row>
    <row r="4529">
      <c r="Y4529" s="13">
        <f>IF($E4529="","",IF(COUNTIF($E$2:$E4529,$E4529)=1,1,0))</f>
        <v/>
      </c>
      <c r="Z4529" s="13">
        <f>IF($E4529="","",IF(COUNTIF($E$2:$E$5001,$E4529)&gt;1,1,0))</f>
        <v/>
      </c>
    </row>
    <row r="4530">
      <c r="Y4530" s="13">
        <f>IF($E4530="","",IF(COUNTIF($E$2:$E4530,$E4530)=1,1,0))</f>
        <v/>
      </c>
      <c r="Z4530" s="13">
        <f>IF($E4530="","",IF(COUNTIF($E$2:$E$5001,$E4530)&gt;1,1,0))</f>
        <v/>
      </c>
    </row>
    <row r="4531">
      <c r="Y4531" s="13">
        <f>IF($E4531="","",IF(COUNTIF($E$2:$E4531,$E4531)=1,1,0))</f>
        <v/>
      </c>
      <c r="Z4531" s="13">
        <f>IF($E4531="","",IF(COUNTIF($E$2:$E$5001,$E4531)&gt;1,1,0))</f>
        <v/>
      </c>
    </row>
    <row r="4532">
      <c r="Y4532" s="13">
        <f>IF($E4532="","",IF(COUNTIF($E$2:$E4532,$E4532)=1,1,0))</f>
        <v/>
      </c>
      <c r="Z4532" s="13">
        <f>IF($E4532="","",IF(COUNTIF($E$2:$E$5001,$E4532)&gt;1,1,0))</f>
        <v/>
      </c>
    </row>
    <row r="4533">
      <c r="Y4533" s="13">
        <f>IF($E4533="","",IF(COUNTIF($E$2:$E4533,$E4533)=1,1,0))</f>
        <v/>
      </c>
      <c r="Z4533" s="13">
        <f>IF($E4533="","",IF(COUNTIF($E$2:$E$5001,$E4533)&gt;1,1,0))</f>
        <v/>
      </c>
    </row>
    <row r="4534">
      <c r="Y4534" s="13">
        <f>IF($E4534="","",IF(COUNTIF($E$2:$E4534,$E4534)=1,1,0))</f>
        <v/>
      </c>
      <c r="Z4534" s="13">
        <f>IF($E4534="","",IF(COUNTIF($E$2:$E$5001,$E4534)&gt;1,1,0))</f>
        <v/>
      </c>
    </row>
    <row r="4535">
      <c r="Y4535" s="13">
        <f>IF($E4535="","",IF(COUNTIF($E$2:$E4535,$E4535)=1,1,0))</f>
        <v/>
      </c>
      <c r="Z4535" s="13">
        <f>IF($E4535="","",IF(COUNTIF($E$2:$E$5001,$E4535)&gt;1,1,0))</f>
        <v/>
      </c>
    </row>
    <row r="4536">
      <c r="Y4536" s="13">
        <f>IF($E4536="","",IF(COUNTIF($E$2:$E4536,$E4536)=1,1,0))</f>
        <v/>
      </c>
      <c r="Z4536" s="13">
        <f>IF($E4536="","",IF(COUNTIF($E$2:$E$5001,$E4536)&gt;1,1,0))</f>
        <v/>
      </c>
    </row>
    <row r="4537">
      <c r="Y4537" s="13">
        <f>IF($E4537="","",IF(COUNTIF($E$2:$E4537,$E4537)=1,1,0))</f>
        <v/>
      </c>
      <c r="Z4537" s="13">
        <f>IF($E4537="","",IF(COUNTIF($E$2:$E$5001,$E4537)&gt;1,1,0))</f>
        <v/>
      </c>
    </row>
    <row r="4538">
      <c r="Y4538" s="13">
        <f>IF($E4538="","",IF(COUNTIF($E$2:$E4538,$E4538)=1,1,0))</f>
        <v/>
      </c>
      <c r="Z4538" s="13">
        <f>IF($E4538="","",IF(COUNTIF($E$2:$E$5001,$E4538)&gt;1,1,0))</f>
        <v/>
      </c>
    </row>
    <row r="4539">
      <c r="Y4539" s="13">
        <f>IF($E4539="","",IF(COUNTIF($E$2:$E4539,$E4539)=1,1,0))</f>
        <v/>
      </c>
      <c r="Z4539" s="13">
        <f>IF($E4539="","",IF(COUNTIF($E$2:$E$5001,$E4539)&gt;1,1,0))</f>
        <v/>
      </c>
    </row>
    <row r="4540">
      <c r="Y4540" s="13">
        <f>IF($E4540="","",IF(COUNTIF($E$2:$E4540,$E4540)=1,1,0))</f>
        <v/>
      </c>
      <c r="Z4540" s="13">
        <f>IF($E4540="","",IF(COUNTIF($E$2:$E$5001,$E4540)&gt;1,1,0))</f>
        <v/>
      </c>
    </row>
    <row r="4541">
      <c r="Y4541" s="13">
        <f>IF($E4541="","",IF(COUNTIF($E$2:$E4541,$E4541)=1,1,0))</f>
        <v/>
      </c>
      <c r="Z4541" s="13">
        <f>IF($E4541="","",IF(COUNTIF($E$2:$E$5001,$E4541)&gt;1,1,0))</f>
        <v/>
      </c>
    </row>
    <row r="4542">
      <c r="Y4542" s="13">
        <f>IF($E4542="","",IF(COUNTIF($E$2:$E4542,$E4542)=1,1,0))</f>
        <v/>
      </c>
      <c r="Z4542" s="13">
        <f>IF($E4542="","",IF(COUNTIF($E$2:$E$5001,$E4542)&gt;1,1,0))</f>
        <v/>
      </c>
    </row>
    <row r="4543">
      <c r="Y4543" s="13">
        <f>IF($E4543="","",IF(COUNTIF($E$2:$E4543,$E4543)=1,1,0))</f>
        <v/>
      </c>
      <c r="Z4543" s="13">
        <f>IF($E4543="","",IF(COUNTIF($E$2:$E$5001,$E4543)&gt;1,1,0))</f>
        <v/>
      </c>
    </row>
    <row r="4544">
      <c r="Y4544" s="13">
        <f>IF($E4544="","",IF(COUNTIF($E$2:$E4544,$E4544)=1,1,0))</f>
        <v/>
      </c>
      <c r="Z4544" s="13">
        <f>IF($E4544="","",IF(COUNTIF($E$2:$E$5001,$E4544)&gt;1,1,0))</f>
        <v/>
      </c>
    </row>
    <row r="4545">
      <c r="Y4545" s="13">
        <f>IF($E4545="","",IF(COUNTIF($E$2:$E4545,$E4545)=1,1,0))</f>
        <v/>
      </c>
      <c r="Z4545" s="13">
        <f>IF($E4545="","",IF(COUNTIF($E$2:$E$5001,$E4545)&gt;1,1,0))</f>
        <v/>
      </c>
    </row>
    <row r="4546">
      <c r="Y4546" s="13">
        <f>IF($E4546="","",IF(COUNTIF($E$2:$E4546,$E4546)=1,1,0))</f>
        <v/>
      </c>
      <c r="Z4546" s="13">
        <f>IF($E4546="","",IF(COUNTIF($E$2:$E$5001,$E4546)&gt;1,1,0))</f>
        <v/>
      </c>
    </row>
    <row r="4547">
      <c r="Y4547" s="13">
        <f>IF($E4547="","",IF(COUNTIF($E$2:$E4547,$E4547)=1,1,0))</f>
        <v/>
      </c>
      <c r="Z4547" s="13">
        <f>IF($E4547="","",IF(COUNTIF($E$2:$E$5001,$E4547)&gt;1,1,0))</f>
        <v/>
      </c>
    </row>
    <row r="4548">
      <c r="Y4548" s="13">
        <f>IF($E4548="","",IF(COUNTIF($E$2:$E4548,$E4548)=1,1,0))</f>
        <v/>
      </c>
      <c r="Z4548" s="13">
        <f>IF($E4548="","",IF(COUNTIF($E$2:$E$5001,$E4548)&gt;1,1,0))</f>
        <v/>
      </c>
    </row>
    <row r="4549">
      <c r="Y4549" s="13">
        <f>IF($E4549="","",IF(COUNTIF($E$2:$E4549,$E4549)=1,1,0))</f>
        <v/>
      </c>
      <c r="Z4549" s="13">
        <f>IF($E4549="","",IF(COUNTIF($E$2:$E$5001,$E4549)&gt;1,1,0))</f>
        <v/>
      </c>
    </row>
    <row r="4550">
      <c r="Y4550" s="13">
        <f>IF($E4550="","",IF(COUNTIF($E$2:$E4550,$E4550)=1,1,0))</f>
        <v/>
      </c>
      <c r="Z4550" s="13">
        <f>IF($E4550="","",IF(COUNTIF($E$2:$E$5001,$E4550)&gt;1,1,0))</f>
        <v/>
      </c>
    </row>
    <row r="4551">
      <c r="Y4551" s="13">
        <f>IF($E4551="","",IF(COUNTIF($E$2:$E4551,$E4551)=1,1,0))</f>
        <v/>
      </c>
      <c r="Z4551" s="13">
        <f>IF($E4551="","",IF(COUNTIF($E$2:$E$5001,$E4551)&gt;1,1,0))</f>
        <v/>
      </c>
    </row>
    <row r="4552">
      <c r="Y4552" s="13">
        <f>IF($E4552="","",IF(COUNTIF($E$2:$E4552,$E4552)=1,1,0))</f>
        <v/>
      </c>
      <c r="Z4552" s="13">
        <f>IF($E4552="","",IF(COUNTIF($E$2:$E$5001,$E4552)&gt;1,1,0))</f>
        <v/>
      </c>
    </row>
    <row r="4553">
      <c r="Y4553" s="13">
        <f>IF($E4553="","",IF(COUNTIF($E$2:$E4553,$E4553)=1,1,0))</f>
        <v/>
      </c>
      <c r="Z4553" s="13">
        <f>IF($E4553="","",IF(COUNTIF($E$2:$E$5001,$E4553)&gt;1,1,0))</f>
        <v/>
      </c>
    </row>
    <row r="4554">
      <c r="Y4554" s="13">
        <f>IF($E4554="","",IF(COUNTIF($E$2:$E4554,$E4554)=1,1,0))</f>
        <v/>
      </c>
      <c r="Z4554" s="13">
        <f>IF($E4554="","",IF(COUNTIF($E$2:$E$5001,$E4554)&gt;1,1,0))</f>
        <v/>
      </c>
    </row>
    <row r="4555">
      <c r="Y4555" s="13">
        <f>IF($E4555="","",IF(COUNTIF($E$2:$E4555,$E4555)=1,1,0))</f>
        <v/>
      </c>
      <c r="Z4555" s="13">
        <f>IF($E4555="","",IF(COUNTIF($E$2:$E$5001,$E4555)&gt;1,1,0))</f>
        <v/>
      </c>
    </row>
    <row r="4556">
      <c r="Y4556" s="13">
        <f>IF($E4556="","",IF(COUNTIF($E$2:$E4556,$E4556)=1,1,0))</f>
        <v/>
      </c>
      <c r="Z4556" s="13">
        <f>IF($E4556="","",IF(COUNTIF($E$2:$E$5001,$E4556)&gt;1,1,0))</f>
        <v/>
      </c>
    </row>
    <row r="4557">
      <c r="Y4557" s="13">
        <f>IF($E4557="","",IF(COUNTIF($E$2:$E4557,$E4557)=1,1,0))</f>
        <v/>
      </c>
      <c r="Z4557" s="13">
        <f>IF($E4557="","",IF(COUNTIF($E$2:$E$5001,$E4557)&gt;1,1,0))</f>
        <v/>
      </c>
    </row>
    <row r="4558">
      <c r="Y4558" s="13">
        <f>IF($E4558="","",IF(COUNTIF($E$2:$E4558,$E4558)=1,1,0))</f>
        <v/>
      </c>
      <c r="Z4558" s="13">
        <f>IF($E4558="","",IF(COUNTIF($E$2:$E$5001,$E4558)&gt;1,1,0))</f>
        <v/>
      </c>
    </row>
    <row r="4559">
      <c r="Y4559" s="13">
        <f>IF($E4559="","",IF(COUNTIF($E$2:$E4559,$E4559)=1,1,0))</f>
        <v/>
      </c>
      <c r="Z4559" s="13">
        <f>IF($E4559="","",IF(COUNTIF($E$2:$E$5001,$E4559)&gt;1,1,0))</f>
        <v/>
      </c>
    </row>
    <row r="4560">
      <c r="Y4560" s="13">
        <f>IF($E4560="","",IF(COUNTIF($E$2:$E4560,$E4560)=1,1,0))</f>
        <v/>
      </c>
      <c r="Z4560" s="13">
        <f>IF($E4560="","",IF(COUNTIF($E$2:$E$5001,$E4560)&gt;1,1,0))</f>
        <v/>
      </c>
    </row>
    <row r="4561">
      <c r="Y4561" s="13">
        <f>IF($E4561="","",IF(COUNTIF($E$2:$E4561,$E4561)=1,1,0))</f>
        <v/>
      </c>
      <c r="Z4561" s="13">
        <f>IF($E4561="","",IF(COUNTIF($E$2:$E$5001,$E4561)&gt;1,1,0))</f>
        <v/>
      </c>
    </row>
    <row r="4562">
      <c r="Y4562" s="13">
        <f>IF($E4562="","",IF(COUNTIF($E$2:$E4562,$E4562)=1,1,0))</f>
        <v/>
      </c>
      <c r="Z4562" s="13">
        <f>IF($E4562="","",IF(COUNTIF($E$2:$E$5001,$E4562)&gt;1,1,0))</f>
        <v/>
      </c>
    </row>
    <row r="4563">
      <c r="Y4563" s="13">
        <f>IF($E4563="","",IF(COUNTIF($E$2:$E4563,$E4563)=1,1,0))</f>
        <v/>
      </c>
      <c r="Z4563" s="13">
        <f>IF($E4563="","",IF(COUNTIF($E$2:$E$5001,$E4563)&gt;1,1,0))</f>
        <v/>
      </c>
    </row>
    <row r="4564">
      <c r="Y4564" s="13">
        <f>IF($E4564="","",IF(COUNTIF($E$2:$E4564,$E4564)=1,1,0))</f>
        <v/>
      </c>
      <c r="Z4564" s="13">
        <f>IF($E4564="","",IF(COUNTIF($E$2:$E$5001,$E4564)&gt;1,1,0))</f>
        <v/>
      </c>
    </row>
    <row r="4565">
      <c r="Y4565" s="13">
        <f>IF($E4565="","",IF(COUNTIF($E$2:$E4565,$E4565)=1,1,0))</f>
        <v/>
      </c>
      <c r="Z4565" s="13">
        <f>IF($E4565="","",IF(COUNTIF($E$2:$E$5001,$E4565)&gt;1,1,0))</f>
        <v/>
      </c>
    </row>
    <row r="4566">
      <c r="Y4566" s="13">
        <f>IF($E4566="","",IF(COUNTIF($E$2:$E4566,$E4566)=1,1,0))</f>
        <v/>
      </c>
      <c r="Z4566" s="13">
        <f>IF($E4566="","",IF(COUNTIF($E$2:$E$5001,$E4566)&gt;1,1,0))</f>
        <v/>
      </c>
    </row>
    <row r="4567">
      <c r="Y4567" s="13">
        <f>IF($E4567="","",IF(COUNTIF($E$2:$E4567,$E4567)=1,1,0))</f>
        <v/>
      </c>
      <c r="Z4567" s="13">
        <f>IF($E4567="","",IF(COUNTIF($E$2:$E$5001,$E4567)&gt;1,1,0))</f>
        <v/>
      </c>
    </row>
    <row r="4568">
      <c r="Y4568" s="13">
        <f>IF($E4568="","",IF(COUNTIF($E$2:$E4568,$E4568)=1,1,0))</f>
        <v/>
      </c>
      <c r="Z4568" s="13">
        <f>IF($E4568="","",IF(COUNTIF($E$2:$E$5001,$E4568)&gt;1,1,0))</f>
        <v/>
      </c>
    </row>
    <row r="4569">
      <c r="Y4569" s="13">
        <f>IF($E4569="","",IF(COUNTIF($E$2:$E4569,$E4569)=1,1,0))</f>
        <v/>
      </c>
      <c r="Z4569" s="13">
        <f>IF($E4569="","",IF(COUNTIF($E$2:$E$5001,$E4569)&gt;1,1,0))</f>
        <v/>
      </c>
    </row>
    <row r="4570">
      <c r="Y4570" s="13">
        <f>IF($E4570="","",IF(COUNTIF($E$2:$E4570,$E4570)=1,1,0))</f>
        <v/>
      </c>
      <c r="Z4570" s="13">
        <f>IF($E4570="","",IF(COUNTIF($E$2:$E$5001,$E4570)&gt;1,1,0))</f>
        <v/>
      </c>
    </row>
    <row r="4571">
      <c r="Y4571" s="13">
        <f>IF($E4571="","",IF(COUNTIF($E$2:$E4571,$E4571)=1,1,0))</f>
        <v/>
      </c>
      <c r="Z4571" s="13">
        <f>IF($E4571="","",IF(COUNTIF($E$2:$E$5001,$E4571)&gt;1,1,0))</f>
        <v/>
      </c>
    </row>
    <row r="4572">
      <c r="Y4572" s="13">
        <f>IF($E4572="","",IF(COUNTIF($E$2:$E4572,$E4572)=1,1,0))</f>
        <v/>
      </c>
      <c r="Z4572" s="13">
        <f>IF($E4572="","",IF(COUNTIF($E$2:$E$5001,$E4572)&gt;1,1,0))</f>
        <v/>
      </c>
    </row>
    <row r="4573">
      <c r="Y4573" s="13">
        <f>IF($E4573="","",IF(COUNTIF($E$2:$E4573,$E4573)=1,1,0))</f>
        <v/>
      </c>
      <c r="Z4573" s="13">
        <f>IF($E4573="","",IF(COUNTIF($E$2:$E$5001,$E4573)&gt;1,1,0))</f>
        <v/>
      </c>
    </row>
    <row r="4574">
      <c r="Y4574" s="13">
        <f>IF($E4574="","",IF(COUNTIF($E$2:$E4574,$E4574)=1,1,0))</f>
        <v/>
      </c>
      <c r="Z4574" s="13">
        <f>IF($E4574="","",IF(COUNTIF($E$2:$E$5001,$E4574)&gt;1,1,0))</f>
        <v/>
      </c>
    </row>
    <row r="4575">
      <c r="Y4575" s="13">
        <f>IF($E4575="","",IF(COUNTIF($E$2:$E4575,$E4575)=1,1,0))</f>
        <v/>
      </c>
      <c r="Z4575" s="13">
        <f>IF($E4575="","",IF(COUNTIF($E$2:$E$5001,$E4575)&gt;1,1,0))</f>
        <v/>
      </c>
    </row>
    <row r="4576">
      <c r="Y4576" s="13">
        <f>IF($E4576="","",IF(COUNTIF($E$2:$E4576,$E4576)=1,1,0))</f>
        <v/>
      </c>
      <c r="Z4576" s="13">
        <f>IF($E4576="","",IF(COUNTIF($E$2:$E$5001,$E4576)&gt;1,1,0))</f>
        <v/>
      </c>
    </row>
    <row r="4577">
      <c r="Y4577" s="13">
        <f>IF($E4577="","",IF(COUNTIF($E$2:$E4577,$E4577)=1,1,0))</f>
        <v/>
      </c>
      <c r="Z4577" s="13">
        <f>IF($E4577="","",IF(COUNTIF($E$2:$E$5001,$E4577)&gt;1,1,0))</f>
        <v/>
      </c>
    </row>
    <row r="4578">
      <c r="Y4578" s="13">
        <f>IF($E4578="","",IF(COUNTIF($E$2:$E4578,$E4578)=1,1,0))</f>
        <v/>
      </c>
      <c r="Z4578" s="13">
        <f>IF($E4578="","",IF(COUNTIF($E$2:$E$5001,$E4578)&gt;1,1,0))</f>
        <v/>
      </c>
    </row>
    <row r="4579">
      <c r="Y4579" s="13">
        <f>IF($E4579="","",IF(COUNTIF($E$2:$E4579,$E4579)=1,1,0))</f>
        <v/>
      </c>
      <c r="Z4579" s="13">
        <f>IF($E4579="","",IF(COUNTIF($E$2:$E$5001,$E4579)&gt;1,1,0))</f>
        <v/>
      </c>
    </row>
    <row r="4580">
      <c r="Y4580" s="13">
        <f>IF($E4580="","",IF(COUNTIF($E$2:$E4580,$E4580)=1,1,0))</f>
        <v/>
      </c>
      <c r="Z4580" s="13">
        <f>IF($E4580="","",IF(COUNTIF($E$2:$E$5001,$E4580)&gt;1,1,0))</f>
        <v/>
      </c>
    </row>
    <row r="4581">
      <c r="Y4581" s="13">
        <f>IF($E4581="","",IF(COUNTIF($E$2:$E4581,$E4581)=1,1,0))</f>
        <v/>
      </c>
      <c r="Z4581" s="13">
        <f>IF($E4581="","",IF(COUNTIF($E$2:$E$5001,$E4581)&gt;1,1,0))</f>
        <v/>
      </c>
    </row>
    <row r="4582">
      <c r="Y4582" s="13">
        <f>IF($E4582="","",IF(COUNTIF($E$2:$E4582,$E4582)=1,1,0))</f>
        <v/>
      </c>
      <c r="Z4582" s="13">
        <f>IF($E4582="","",IF(COUNTIF($E$2:$E$5001,$E4582)&gt;1,1,0))</f>
        <v/>
      </c>
    </row>
    <row r="4583">
      <c r="Y4583" s="13">
        <f>IF($E4583="","",IF(COUNTIF($E$2:$E4583,$E4583)=1,1,0))</f>
        <v/>
      </c>
      <c r="Z4583" s="13">
        <f>IF($E4583="","",IF(COUNTIF($E$2:$E$5001,$E4583)&gt;1,1,0))</f>
        <v/>
      </c>
    </row>
    <row r="4584">
      <c r="Y4584" s="13">
        <f>IF($E4584="","",IF(COUNTIF($E$2:$E4584,$E4584)=1,1,0))</f>
        <v/>
      </c>
      <c r="Z4584" s="13">
        <f>IF($E4584="","",IF(COUNTIF($E$2:$E$5001,$E4584)&gt;1,1,0))</f>
        <v/>
      </c>
    </row>
    <row r="4585">
      <c r="Y4585" s="13">
        <f>IF($E4585="","",IF(COUNTIF($E$2:$E4585,$E4585)=1,1,0))</f>
        <v/>
      </c>
      <c r="Z4585" s="13">
        <f>IF($E4585="","",IF(COUNTIF($E$2:$E$5001,$E4585)&gt;1,1,0))</f>
        <v/>
      </c>
    </row>
    <row r="4586">
      <c r="Y4586" s="13">
        <f>IF($E4586="","",IF(COUNTIF($E$2:$E4586,$E4586)=1,1,0))</f>
        <v/>
      </c>
      <c r="Z4586" s="13">
        <f>IF($E4586="","",IF(COUNTIF($E$2:$E$5001,$E4586)&gt;1,1,0))</f>
        <v/>
      </c>
    </row>
    <row r="4587">
      <c r="Y4587" s="13">
        <f>IF($E4587="","",IF(COUNTIF($E$2:$E4587,$E4587)=1,1,0))</f>
        <v/>
      </c>
      <c r="Z4587" s="13">
        <f>IF($E4587="","",IF(COUNTIF($E$2:$E$5001,$E4587)&gt;1,1,0))</f>
        <v/>
      </c>
    </row>
    <row r="4588">
      <c r="Y4588" s="13">
        <f>IF($E4588="","",IF(COUNTIF($E$2:$E4588,$E4588)=1,1,0))</f>
        <v/>
      </c>
      <c r="Z4588" s="13">
        <f>IF($E4588="","",IF(COUNTIF($E$2:$E$5001,$E4588)&gt;1,1,0))</f>
        <v/>
      </c>
    </row>
    <row r="4589">
      <c r="Y4589" s="13">
        <f>IF($E4589="","",IF(COUNTIF($E$2:$E4589,$E4589)=1,1,0))</f>
        <v/>
      </c>
      <c r="Z4589" s="13">
        <f>IF($E4589="","",IF(COUNTIF($E$2:$E$5001,$E4589)&gt;1,1,0))</f>
        <v/>
      </c>
    </row>
    <row r="4590">
      <c r="Y4590" s="13">
        <f>IF($E4590="","",IF(COUNTIF($E$2:$E4590,$E4590)=1,1,0))</f>
        <v/>
      </c>
      <c r="Z4590" s="13">
        <f>IF($E4590="","",IF(COUNTIF($E$2:$E$5001,$E4590)&gt;1,1,0))</f>
        <v/>
      </c>
    </row>
    <row r="4591">
      <c r="Y4591" s="13">
        <f>IF($E4591="","",IF(COUNTIF($E$2:$E4591,$E4591)=1,1,0))</f>
        <v/>
      </c>
      <c r="Z4591" s="13">
        <f>IF($E4591="","",IF(COUNTIF($E$2:$E$5001,$E4591)&gt;1,1,0))</f>
        <v/>
      </c>
    </row>
    <row r="4592">
      <c r="Y4592" s="13">
        <f>IF($E4592="","",IF(COUNTIF($E$2:$E4592,$E4592)=1,1,0))</f>
        <v/>
      </c>
      <c r="Z4592" s="13">
        <f>IF($E4592="","",IF(COUNTIF($E$2:$E$5001,$E4592)&gt;1,1,0))</f>
        <v/>
      </c>
    </row>
    <row r="4593">
      <c r="Y4593" s="13">
        <f>IF($E4593="","",IF(COUNTIF($E$2:$E4593,$E4593)=1,1,0))</f>
        <v/>
      </c>
      <c r="Z4593" s="13">
        <f>IF($E4593="","",IF(COUNTIF($E$2:$E$5001,$E4593)&gt;1,1,0))</f>
        <v/>
      </c>
    </row>
    <row r="4594">
      <c r="Y4594" s="13">
        <f>IF($E4594="","",IF(COUNTIF($E$2:$E4594,$E4594)=1,1,0))</f>
        <v/>
      </c>
      <c r="Z4594" s="13">
        <f>IF($E4594="","",IF(COUNTIF($E$2:$E$5001,$E4594)&gt;1,1,0))</f>
        <v/>
      </c>
    </row>
    <row r="4595">
      <c r="Y4595" s="13">
        <f>IF($E4595="","",IF(COUNTIF($E$2:$E4595,$E4595)=1,1,0))</f>
        <v/>
      </c>
      <c r="Z4595" s="13">
        <f>IF($E4595="","",IF(COUNTIF($E$2:$E$5001,$E4595)&gt;1,1,0))</f>
        <v/>
      </c>
    </row>
    <row r="4596">
      <c r="Y4596" s="13">
        <f>IF($E4596="","",IF(COUNTIF($E$2:$E4596,$E4596)=1,1,0))</f>
        <v/>
      </c>
      <c r="Z4596" s="13">
        <f>IF($E4596="","",IF(COUNTIF($E$2:$E$5001,$E4596)&gt;1,1,0))</f>
        <v/>
      </c>
    </row>
    <row r="4597">
      <c r="Y4597" s="13">
        <f>IF($E4597="","",IF(COUNTIF($E$2:$E4597,$E4597)=1,1,0))</f>
        <v/>
      </c>
      <c r="Z4597" s="13">
        <f>IF($E4597="","",IF(COUNTIF($E$2:$E$5001,$E4597)&gt;1,1,0))</f>
        <v/>
      </c>
    </row>
    <row r="4598">
      <c r="Y4598" s="13">
        <f>IF($E4598="","",IF(COUNTIF($E$2:$E4598,$E4598)=1,1,0))</f>
        <v/>
      </c>
      <c r="Z4598" s="13">
        <f>IF($E4598="","",IF(COUNTIF($E$2:$E$5001,$E4598)&gt;1,1,0))</f>
        <v/>
      </c>
    </row>
    <row r="4599">
      <c r="Y4599" s="13">
        <f>IF($E4599="","",IF(COUNTIF($E$2:$E4599,$E4599)=1,1,0))</f>
        <v/>
      </c>
      <c r="Z4599" s="13">
        <f>IF($E4599="","",IF(COUNTIF($E$2:$E$5001,$E4599)&gt;1,1,0))</f>
        <v/>
      </c>
    </row>
    <row r="4600">
      <c r="Y4600" s="13">
        <f>IF($E4600="","",IF(COUNTIF($E$2:$E4600,$E4600)=1,1,0))</f>
        <v/>
      </c>
      <c r="Z4600" s="13">
        <f>IF($E4600="","",IF(COUNTIF($E$2:$E$5001,$E4600)&gt;1,1,0))</f>
        <v/>
      </c>
    </row>
    <row r="4601">
      <c r="Y4601" s="13">
        <f>IF($E4601="","",IF(COUNTIF($E$2:$E4601,$E4601)=1,1,0))</f>
        <v/>
      </c>
      <c r="Z4601" s="13">
        <f>IF($E4601="","",IF(COUNTIF($E$2:$E$5001,$E4601)&gt;1,1,0))</f>
        <v/>
      </c>
    </row>
    <row r="4602">
      <c r="Y4602" s="13">
        <f>IF($E4602="","",IF(COUNTIF($E$2:$E4602,$E4602)=1,1,0))</f>
        <v/>
      </c>
      <c r="Z4602" s="13">
        <f>IF($E4602="","",IF(COUNTIF($E$2:$E$5001,$E4602)&gt;1,1,0))</f>
        <v/>
      </c>
    </row>
    <row r="4603">
      <c r="Y4603" s="13">
        <f>IF($E4603="","",IF(COUNTIF($E$2:$E4603,$E4603)=1,1,0))</f>
        <v/>
      </c>
      <c r="Z4603" s="13">
        <f>IF($E4603="","",IF(COUNTIF($E$2:$E$5001,$E4603)&gt;1,1,0))</f>
        <v/>
      </c>
    </row>
    <row r="4604">
      <c r="Y4604" s="13">
        <f>IF($E4604="","",IF(COUNTIF($E$2:$E4604,$E4604)=1,1,0))</f>
        <v/>
      </c>
      <c r="Z4604" s="13">
        <f>IF($E4604="","",IF(COUNTIF($E$2:$E$5001,$E4604)&gt;1,1,0))</f>
        <v/>
      </c>
    </row>
    <row r="4605">
      <c r="Y4605" s="13">
        <f>IF($E4605="","",IF(COUNTIF($E$2:$E4605,$E4605)=1,1,0))</f>
        <v/>
      </c>
      <c r="Z4605" s="13">
        <f>IF($E4605="","",IF(COUNTIF($E$2:$E$5001,$E4605)&gt;1,1,0))</f>
        <v/>
      </c>
    </row>
    <row r="4606">
      <c r="Y4606" s="13">
        <f>IF($E4606="","",IF(COUNTIF($E$2:$E4606,$E4606)=1,1,0))</f>
        <v/>
      </c>
      <c r="Z4606" s="13">
        <f>IF($E4606="","",IF(COUNTIF($E$2:$E$5001,$E4606)&gt;1,1,0))</f>
        <v/>
      </c>
    </row>
    <row r="4607">
      <c r="Y4607" s="13">
        <f>IF($E4607="","",IF(COUNTIF($E$2:$E4607,$E4607)=1,1,0))</f>
        <v/>
      </c>
      <c r="Z4607" s="13">
        <f>IF($E4607="","",IF(COUNTIF($E$2:$E$5001,$E4607)&gt;1,1,0))</f>
        <v/>
      </c>
    </row>
    <row r="4608">
      <c r="Y4608" s="13">
        <f>IF($E4608="","",IF(COUNTIF($E$2:$E4608,$E4608)=1,1,0))</f>
        <v/>
      </c>
      <c r="Z4608" s="13">
        <f>IF($E4608="","",IF(COUNTIF($E$2:$E$5001,$E4608)&gt;1,1,0))</f>
        <v/>
      </c>
    </row>
    <row r="4609">
      <c r="Y4609" s="13">
        <f>IF($E4609="","",IF(COUNTIF($E$2:$E4609,$E4609)=1,1,0))</f>
        <v/>
      </c>
      <c r="Z4609" s="13">
        <f>IF($E4609="","",IF(COUNTIF($E$2:$E$5001,$E4609)&gt;1,1,0))</f>
        <v/>
      </c>
    </row>
    <row r="4610">
      <c r="Y4610" s="13">
        <f>IF($E4610="","",IF(COUNTIF($E$2:$E4610,$E4610)=1,1,0))</f>
        <v/>
      </c>
      <c r="Z4610" s="13">
        <f>IF($E4610="","",IF(COUNTIF($E$2:$E$5001,$E4610)&gt;1,1,0))</f>
        <v/>
      </c>
    </row>
    <row r="4611">
      <c r="Y4611" s="13">
        <f>IF($E4611="","",IF(COUNTIF($E$2:$E4611,$E4611)=1,1,0))</f>
        <v/>
      </c>
      <c r="Z4611" s="13">
        <f>IF($E4611="","",IF(COUNTIF($E$2:$E$5001,$E4611)&gt;1,1,0))</f>
        <v/>
      </c>
    </row>
    <row r="4612">
      <c r="Y4612" s="13">
        <f>IF($E4612="","",IF(COUNTIF($E$2:$E4612,$E4612)=1,1,0))</f>
        <v/>
      </c>
      <c r="Z4612" s="13">
        <f>IF($E4612="","",IF(COUNTIF($E$2:$E$5001,$E4612)&gt;1,1,0))</f>
        <v/>
      </c>
    </row>
    <row r="4613">
      <c r="Y4613" s="13">
        <f>IF($E4613="","",IF(COUNTIF($E$2:$E4613,$E4613)=1,1,0))</f>
        <v/>
      </c>
      <c r="Z4613" s="13">
        <f>IF($E4613="","",IF(COUNTIF($E$2:$E$5001,$E4613)&gt;1,1,0))</f>
        <v/>
      </c>
    </row>
    <row r="4614">
      <c r="Y4614" s="13">
        <f>IF($E4614="","",IF(COUNTIF($E$2:$E4614,$E4614)=1,1,0))</f>
        <v/>
      </c>
      <c r="Z4614" s="13">
        <f>IF($E4614="","",IF(COUNTIF($E$2:$E$5001,$E4614)&gt;1,1,0))</f>
        <v/>
      </c>
    </row>
    <row r="4615">
      <c r="Y4615" s="13">
        <f>IF($E4615="","",IF(COUNTIF($E$2:$E4615,$E4615)=1,1,0))</f>
        <v/>
      </c>
      <c r="Z4615" s="13">
        <f>IF($E4615="","",IF(COUNTIF($E$2:$E$5001,$E4615)&gt;1,1,0))</f>
        <v/>
      </c>
    </row>
    <row r="4616">
      <c r="Y4616" s="13">
        <f>IF($E4616="","",IF(COUNTIF($E$2:$E4616,$E4616)=1,1,0))</f>
        <v/>
      </c>
      <c r="Z4616" s="13">
        <f>IF($E4616="","",IF(COUNTIF($E$2:$E$5001,$E4616)&gt;1,1,0))</f>
        <v/>
      </c>
    </row>
    <row r="4617">
      <c r="Y4617" s="13">
        <f>IF($E4617="","",IF(COUNTIF($E$2:$E4617,$E4617)=1,1,0))</f>
        <v/>
      </c>
      <c r="Z4617" s="13">
        <f>IF($E4617="","",IF(COUNTIF($E$2:$E$5001,$E4617)&gt;1,1,0))</f>
        <v/>
      </c>
    </row>
    <row r="4618">
      <c r="Y4618" s="13">
        <f>IF($E4618="","",IF(COUNTIF($E$2:$E4618,$E4618)=1,1,0))</f>
        <v/>
      </c>
      <c r="Z4618" s="13">
        <f>IF($E4618="","",IF(COUNTIF($E$2:$E$5001,$E4618)&gt;1,1,0))</f>
        <v/>
      </c>
    </row>
    <row r="4619">
      <c r="Y4619" s="13">
        <f>IF($E4619="","",IF(COUNTIF($E$2:$E4619,$E4619)=1,1,0))</f>
        <v/>
      </c>
      <c r="Z4619" s="13">
        <f>IF($E4619="","",IF(COUNTIF($E$2:$E$5001,$E4619)&gt;1,1,0))</f>
        <v/>
      </c>
    </row>
    <row r="4620">
      <c r="Y4620" s="13">
        <f>IF($E4620="","",IF(COUNTIF($E$2:$E4620,$E4620)=1,1,0))</f>
        <v/>
      </c>
      <c r="Z4620" s="13">
        <f>IF($E4620="","",IF(COUNTIF($E$2:$E$5001,$E4620)&gt;1,1,0))</f>
        <v/>
      </c>
    </row>
    <row r="4621">
      <c r="Y4621" s="13">
        <f>IF($E4621="","",IF(COUNTIF($E$2:$E4621,$E4621)=1,1,0))</f>
        <v/>
      </c>
      <c r="Z4621" s="13">
        <f>IF($E4621="","",IF(COUNTIF($E$2:$E$5001,$E4621)&gt;1,1,0))</f>
        <v/>
      </c>
    </row>
    <row r="4622">
      <c r="Y4622" s="13">
        <f>IF($E4622="","",IF(COUNTIF($E$2:$E4622,$E4622)=1,1,0))</f>
        <v/>
      </c>
      <c r="Z4622" s="13">
        <f>IF($E4622="","",IF(COUNTIF($E$2:$E$5001,$E4622)&gt;1,1,0))</f>
        <v/>
      </c>
    </row>
    <row r="4623">
      <c r="Y4623" s="13">
        <f>IF($E4623="","",IF(COUNTIF($E$2:$E4623,$E4623)=1,1,0))</f>
        <v/>
      </c>
      <c r="Z4623" s="13">
        <f>IF($E4623="","",IF(COUNTIF($E$2:$E$5001,$E4623)&gt;1,1,0))</f>
        <v/>
      </c>
    </row>
    <row r="4624">
      <c r="Y4624" s="13">
        <f>IF($E4624="","",IF(COUNTIF($E$2:$E4624,$E4624)=1,1,0))</f>
        <v/>
      </c>
      <c r="Z4624" s="13">
        <f>IF($E4624="","",IF(COUNTIF($E$2:$E$5001,$E4624)&gt;1,1,0))</f>
        <v/>
      </c>
    </row>
    <row r="4625">
      <c r="Y4625" s="13">
        <f>IF($E4625="","",IF(COUNTIF($E$2:$E4625,$E4625)=1,1,0))</f>
        <v/>
      </c>
      <c r="Z4625" s="13">
        <f>IF($E4625="","",IF(COUNTIF($E$2:$E$5001,$E4625)&gt;1,1,0))</f>
        <v/>
      </c>
    </row>
    <row r="4626">
      <c r="Y4626" s="13">
        <f>IF($E4626="","",IF(COUNTIF($E$2:$E4626,$E4626)=1,1,0))</f>
        <v/>
      </c>
      <c r="Z4626" s="13">
        <f>IF($E4626="","",IF(COUNTIF($E$2:$E$5001,$E4626)&gt;1,1,0))</f>
        <v/>
      </c>
    </row>
    <row r="4627">
      <c r="Y4627" s="13">
        <f>IF($E4627="","",IF(COUNTIF($E$2:$E4627,$E4627)=1,1,0))</f>
        <v/>
      </c>
      <c r="Z4627" s="13">
        <f>IF($E4627="","",IF(COUNTIF($E$2:$E$5001,$E4627)&gt;1,1,0))</f>
        <v/>
      </c>
    </row>
    <row r="4628">
      <c r="Y4628" s="13">
        <f>IF($E4628="","",IF(COUNTIF($E$2:$E4628,$E4628)=1,1,0))</f>
        <v/>
      </c>
      <c r="Z4628" s="13">
        <f>IF($E4628="","",IF(COUNTIF($E$2:$E$5001,$E4628)&gt;1,1,0))</f>
        <v/>
      </c>
    </row>
    <row r="4629">
      <c r="Y4629" s="13">
        <f>IF($E4629="","",IF(COUNTIF($E$2:$E4629,$E4629)=1,1,0))</f>
        <v/>
      </c>
      <c r="Z4629" s="13">
        <f>IF($E4629="","",IF(COUNTIF($E$2:$E$5001,$E4629)&gt;1,1,0))</f>
        <v/>
      </c>
    </row>
    <row r="4630">
      <c r="Y4630" s="13">
        <f>IF($E4630="","",IF(COUNTIF($E$2:$E4630,$E4630)=1,1,0))</f>
        <v/>
      </c>
      <c r="Z4630" s="13">
        <f>IF($E4630="","",IF(COUNTIF($E$2:$E$5001,$E4630)&gt;1,1,0))</f>
        <v/>
      </c>
    </row>
    <row r="4631">
      <c r="Y4631" s="13">
        <f>IF($E4631="","",IF(COUNTIF($E$2:$E4631,$E4631)=1,1,0))</f>
        <v/>
      </c>
      <c r="Z4631" s="13">
        <f>IF($E4631="","",IF(COUNTIF($E$2:$E$5001,$E4631)&gt;1,1,0))</f>
        <v/>
      </c>
    </row>
    <row r="4632">
      <c r="Y4632" s="13">
        <f>IF($E4632="","",IF(COUNTIF($E$2:$E4632,$E4632)=1,1,0))</f>
        <v/>
      </c>
      <c r="Z4632" s="13">
        <f>IF($E4632="","",IF(COUNTIF($E$2:$E$5001,$E4632)&gt;1,1,0))</f>
        <v/>
      </c>
    </row>
    <row r="4633">
      <c r="Y4633" s="13">
        <f>IF($E4633="","",IF(COUNTIF($E$2:$E4633,$E4633)=1,1,0))</f>
        <v/>
      </c>
      <c r="Z4633" s="13">
        <f>IF($E4633="","",IF(COUNTIF($E$2:$E$5001,$E4633)&gt;1,1,0))</f>
        <v/>
      </c>
    </row>
    <row r="4634">
      <c r="Y4634" s="13">
        <f>IF($E4634="","",IF(COUNTIF($E$2:$E4634,$E4634)=1,1,0))</f>
        <v/>
      </c>
      <c r="Z4634" s="13">
        <f>IF($E4634="","",IF(COUNTIF($E$2:$E$5001,$E4634)&gt;1,1,0))</f>
        <v/>
      </c>
    </row>
    <row r="4635">
      <c r="Y4635" s="13">
        <f>IF($E4635="","",IF(COUNTIF($E$2:$E4635,$E4635)=1,1,0))</f>
        <v/>
      </c>
      <c r="Z4635" s="13">
        <f>IF($E4635="","",IF(COUNTIF($E$2:$E$5001,$E4635)&gt;1,1,0))</f>
        <v/>
      </c>
    </row>
    <row r="4636">
      <c r="Y4636" s="13">
        <f>IF($E4636="","",IF(COUNTIF($E$2:$E4636,$E4636)=1,1,0))</f>
        <v/>
      </c>
      <c r="Z4636" s="13">
        <f>IF($E4636="","",IF(COUNTIF($E$2:$E$5001,$E4636)&gt;1,1,0))</f>
        <v/>
      </c>
    </row>
    <row r="4637">
      <c r="Y4637" s="13">
        <f>IF($E4637="","",IF(COUNTIF($E$2:$E4637,$E4637)=1,1,0))</f>
        <v/>
      </c>
      <c r="Z4637" s="13">
        <f>IF($E4637="","",IF(COUNTIF($E$2:$E$5001,$E4637)&gt;1,1,0))</f>
        <v/>
      </c>
    </row>
    <row r="4638">
      <c r="Y4638" s="13">
        <f>IF($E4638="","",IF(COUNTIF($E$2:$E4638,$E4638)=1,1,0))</f>
        <v/>
      </c>
      <c r="Z4638" s="13">
        <f>IF($E4638="","",IF(COUNTIF($E$2:$E$5001,$E4638)&gt;1,1,0))</f>
        <v/>
      </c>
    </row>
    <row r="4639">
      <c r="Y4639" s="13">
        <f>IF($E4639="","",IF(COUNTIF($E$2:$E4639,$E4639)=1,1,0))</f>
        <v/>
      </c>
      <c r="Z4639" s="13">
        <f>IF($E4639="","",IF(COUNTIF($E$2:$E$5001,$E4639)&gt;1,1,0))</f>
        <v/>
      </c>
    </row>
    <row r="4640">
      <c r="Y4640" s="13">
        <f>IF($E4640="","",IF(COUNTIF($E$2:$E4640,$E4640)=1,1,0))</f>
        <v/>
      </c>
      <c r="Z4640" s="13">
        <f>IF($E4640="","",IF(COUNTIF($E$2:$E$5001,$E4640)&gt;1,1,0))</f>
        <v/>
      </c>
    </row>
    <row r="4641">
      <c r="Y4641" s="13">
        <f>IF($E4641="","",IF(COUNTIF($E$2:$E4641,$E4641)=1,1,0))</f>
        <v/>
      </c>
      <c r="Z4641" s="13">
        <f>IF($E4641="","",IF(COUNTIF($E$2:$E$5001,$E4641)&gt;1,1,0))</f>
        <v/>
      </c>
    </row>
    <row r="4642">
      <c r="Y4642" s="13">
        <f>IF($E4642="","",IF(COUNTIF($E$2:$E4642,$E4642)=1,1,0))</f>
        <v/>
      </c>
      <c r="Z4642" s="13">
        <f>IF($E4642="","",IF(COUNTIF($E$2:$E$5001,$E4642)&gt;1,1,0))</f>
        <v/>
      </c>
    </row>
    <row r="4643">
      <c r="Y4643" s="13">
        <f>IF($E4643="","",IF(COUNTIF($E$2:$E4643,$E4643)=1,1,0))</f>
        <v/>
      </c>
      <c r="Z4643" s="13">
        <f>IF($E4643="","",IF(COUNTIF($E$2:$E$5001,$E4643)&gt;1,1,0))</f>
        <v/>
      </c>
    </row>
    <row r="4644">
      <c r="Y4644" s="13">
        <f>IF($E4644="","",IF(COUNTIF($E$2:$E4644,$E4644)=1,1,0))</f>
        <v/>
      </c>
      <c r="Z4644" s="13">
        <f>IF($E4644="","",IF(COUNTIF($E$2:$E$5001,$E4644)&gt;1,1,0))</f>
        <v/>
      </c>
    </row>
    <row r="4645">
      <c r="Y4645" s="13">
        <f>IF($E4645="","",IF(COUNTIF($E$2:$E4645,$E4645)=1,1,0))</f>
        <v/>
      </c>
      <c r="Z4645" s="13">
        <f>IF($E4645="","",IF(COUNTIF($E$2:$E$5001,$E4645)&gt;1,1,0))</f>
        <v/>
      </c>
    </row>
    <row r="4646">
      <c r="Y4646" s="13">
        <f>IF($E4646="","",IF(COUNTIF($E$2:$E4646,$E4646)=1,1,0))</f>
        <v/>
      </c>
      <c r="Z4646" s="13">
        <f>IF($E4646="","",IF(COUNTIF($E$2:$E$5001,$E4646)&gt;1,1,0))</f>
        <v/>
      </c>
    </row>
    <row r="4647">
      <c r="Y4647" s="13">
        <f>IF($E4647="","",IF(COUNTIF($E$2:$E4647,$E4647)=1,1,0))</f>
        <v/>
      </c>
      <c r="Z4647" s="13">
        <f>IF($E4647="","",IF(COUNTIF($E$2:$E$5001,$E4647)&gt;1,1,0))</f>
        <v/>
      </c>
    </row>
    <row r="4648">
      <c r="Y4648" s="13">
        <f>IF($E4648="","",IF(COUNTIF($E$2:$E4648,$E4648)=1,1,0))</f>
        <v/>
      </c>
      <c r="Z4648" s="13">
        <f>IF($E4648="","",IF(COUNTIF($E$2:$E$5001,$E4648)&gt;1,1,0))</f>
        <v/>
      </c>
    </row>
    <row r="4649">
      <c r="Y4649" s="13">
        <f>IF($E4649="","",IF(COUNTIF($E$2:$E4649,$E4649)=1,1,0))</f>
        <v/>
      </c>
      <c r="Z4649" s="13">
        <f>IF($E4649="","",IF(COUNTIF($E$2:$E$5001,$E4649)&gt;1,1,0))</f>
        <v/>
      </c>
    </row>
    <row r="4650">
      <c r="Y4650" s="13">
        <f>IF($E4650="","",IF(COUNTIF($E$2:$E4650,$E4650)=1,1,0))</f>
        <v/>
      </c>
      <c r="Z4650" s="13">
        <f>IF($E4650="","",IF(COUNTIF($E$2:$E$5001,$E4650)&gt;1,1,0))</f>
        <v/>
      </c>
    </row>
    <row r="4651">
      <c r="Y4651" s="13">
        <f>IF($E4651="","",IF(COUNTIF($E$2:$E4651,$E4651)=1,1,0))</f>
        <v/>
      </c>
      <c r="Z4651" s="13">
        <f>IF($E4651="","",IF(COUNTIF($E$2:$E$5001,$E4651)&gt;1,1,0))</f>
        <v/>
      </c>
    </row>
    <row r="4652">
      <c r="Y4652" s="13">
        <f>IF($E4652="","",IF(COUNTIF($E$2:$E4652,$E4652)=1,1,0))</f>
        <v/>
      </c>
      <c r="Z4652" s="13">
        <f>IF($E4652="","",IF(COUNTIF($E$2:$E$5001,$E4652)&gt;1,1,0))</f>
        <v/>
      </c>
    </row>
    <row r="4653">
      <c r="Y4653" s="13">
        <f>IF($E4653="","",IF(COUNTIF($E$2:$E4653,$E4653)=1,1,0))</f>
        <v/>
      </c>
      <c r="Z4653" s="13">
        <f>IF($E4653="","",IF(COUNTIF($E$2:$E$5001,$E4653)&gt;1,1,0))</f>
        <v/>
      </c>
    </row>
    <row r="4654">
      <c r="Y4654" s="13">
        <f>IF($E4654="","",IF(COUNTIF($E$2:$E4654,$E4654)=1,1,0))</f>
        <v/>
      </c>
      <c r="Z4654" s="13">
        <f>IF($E4654="","",IF(COUNTIF($E$2:$E$5001,$E4654)&gt;1,1,0))</f>
        <v/>
      </c>
    </row>
    <row r="4655">
      <c r="Y4655" s="13">
        <f>IF($E4655="","",IF(COUNTIF($E$2:$E4655,$E4655)=1,1,0))</f>
        <v/>
      </c>
      <c r="Z4655" s="13">
        <f>IF($E4655="","",IF(COUNTIF($E$2:$E$5001,$E4655)&gt;1,1,0))</f>
        <v/>
      </c>
    </row>
    <row r="4656">
      <c r="Y4656" s="13">
        <f>IF($E4656="","",IF(COUNTIF($E$2:$E4656,$E4656)=1,1,0))</f>
        <v/>
      </c>
      <c r="Z4656" s="13">
        <f>IF($E4656="","",IF(COUNTIF($E$2:$E$5001,$E4656)&gt;1,1,0))</f>
        <v/>
      </c>
    </row>
    <row r="4657">
      <c r="Y4657" s="13">
        <f>IF($E4657="","",IF(COUNTIF($E$2:$E4657,$E4657)=1,1,0))</f>
        <v/>
      </c>
      <c r="Z4657" s="13">
        <f>IF($E4657="","",IF(COUNTIF($E$2:$E$5001,$E4657)&gt;1,1,0))</f>
        <v/>
      </c>
    </row>
    <row r="4658">
      <c r="Y4658" s="13">
        <f>IF($E4658="","",IF(COUNTIF($E$2:$E4658,$E4658)=1,1,0))</f>
        <v/>
      </c>
      <c r="Z4658" s="13">
        <f>IF($E4658="","",IF(COUNTIF($E$2:$E$5001,$E4658)&gt;1,1,0))</f>
        <v/>
      </c>
    </row>
    <row r="4659">
      <c r="Y4659" s="13">
        <f>IF($E4659="","",IF(COUNTIF($E$2:$E4659,$E4659)=1,1,0))</f>
        <v/>
      </c>
      <c r="Z4659" s="13">
        <f>IF($E4659="","",IF(COUNTIF($E$2:$E$5001,$E4659)&gt;1,1,0))</f>
        <v/>
      </c>
    </row>
    <row r="4660">
      <c r="Y4660" s="13">
        <f>IF($E4660="","",IF(COUNTIF($E$2:$E4660,$E4660)=1,1,0))</f>
        <v/>
      </c>
      <c r="Z4660" s="13">
        <f>IF($E4660="","",IF(COUNTIF($E$2:$E$5001,$E4660)&gt;1,1,0))</f>
        <v/>
      </c>
    </row>
    <row r="4661">
      <c r="Y4661" s="13">
        <f>IF($E4661="","",IF(COUNTIF($E$2:$E4661,$E4661)=1,1,0))</f>
        <v/>
      </c>
      <c r="Z4661" s="13">
        <f>IF($E4661="","",IF(COUNTIF($E$2:$E$5001,$E4661)&gt;1,1,0))</f>
        <v/>
      </c>
    </row>
    <row r="4662">
      <c r="Y4662" s="13">
        <f>IF($E4662="","",IF(COUNTIF($E$2:$E4662,$E4662)=1,1,0))</f>
        <v/>
      </c>
      <c r="Z4662" s="13">
        <f>IF($E4662="","",IF(COUNTIF($E$2:$E$5001,$E4662)&gt;1,1,0))</f>
        <v/>
      </c>
    </row>
    <row r="4663">
      <c r="Y4663" s="13">
        <f>IF($E4663="","",IF(COUNTIF($E$2:$E4663,$E4663)=1,1,0))</f>
        <v/>
      </c>
      <c r="Z4663" s="13">
        <f>IF($E4663="","",IF(COUNTIF($E$2:$E$5001,$E4663)&gt;1,1,0))</f>
        <v/>
      </c>
    </row>
    <row r="4664">
      <c r="Y4664" s="13">
        <f>IF($E4664="","",IF(COUNTIF($E$2:$E4664,$E4664)=1,1,0))</f>
        <v/>
      </c>
      <c r="Z4664" s="13">
        <f>IF($E4664="","",IF(COUNTIF($E$2:$E$5001,$E4664)&gt;1,1,0))</f>
        <v/>
      </c>
    </row>
    <row r="4665">
      <c r="Y4665" s="13">
        <f>IF($E4665="","",IF(COUNTIF($E$2:$E4665,$E4665)=1,1,0))</f>
        <v/>
      </c>
      <c r="Z4665" s="13">
        <f>IF($E4665="","",IF(COUNTIF($E$2:$E$5001,$E4665)&gt;1,1,0))</f>
        <v/>
      </c>
    </row>
    <row r="4666">
      <c r="Y4666" s="13">
        <f>IF($E4666="","",IF(COUNTIF($E$2:$E4666,$E4666)=1,1,0))</f>
        <v/>
      </c>
      <c r="Z4666" s="13">
        <f>IF($E4666="","",IF(COUNTIF($E$2:$E$5001,$E4666)&gt;1,1,0))</f>
        <v/>
      </c>
    </row>
    <row r="4667">
      <c r="Y4667" s="13">
        <f>IF($E4667="","",IF(COUNTIF($E$2:$E4667,$E4667)=1,1,0))</f>
        <v/>
      </c>
      <c r="Z4667" s="13">
        <f>IF($E4667="","",IF(COUNTIF($E$2:$E$5001,$E4667)&gt;1,1,0))</f>
        <v/>
      </c>
    </row>
    <row r="4668">
      <c r="Y4668" s="13">
        <f>IF($E4668="","",IF(COUNTIF($E$2:$E4668,$E4668)=1,1,0))</f>
        <v/>
      </c>
      <c r="Z4668" s="13">
        <f>IF($E4668="","",IF(COUNTIF($E$2:$E$5001,$E4668)&gt;1,1,0))</f>
        <v/>
      </c>
    </row>
    <row r="4669">
      <c r="Y4669" s="13">
        <f>IF($E4669="","",IF(COUNTIF($E$2:$E4669,$E4669)=1,1,0))</f>
        <v/>
      </c>
      <c r="Z4669" s="13">
        <f>IF($E4669="","",IF(COUNTIF($E$2:$E$5001,$E4669)&gt;1,1,0))</f>
        <v/>
      </c>
    </row>
    <row r="4670">
      <c r="Y4670" s="13">
        <f>IF($E4670="","",IF(COUNTIF($E$2:$E4670,$E4670)=1,1,0))</f>
        <v/>
      </c>
      <c r="Z4670" s="13">
        <f>IF($E4670="","",IF(COUNTIF($E$2:$E$5001,$E4670)&gt;1,1,0))</f>
        <v/>
      </c>
    </row>
    <row r="4671">
      <c r="Y4671" s="13">
        <f>IF($E4671="","",IF(COUNTIF($E$2:$E4671,$E4671)=1,1,0))</f>
        <v/>
      </c>
      <c r="Z4671" s="13">
        <f>IF($E4671="","",IF(COUNTIF($E$2:$E$5001,$E4671)&gt;1,1,0))</f>
        <v/>
      </c>
    </row>
    <row r="4672">
      <c r="Y4672" s="13">
        <f>IF($E4672="","",IF(COUNTIF($E$2:$E4672,$E4672)=1,1,0))</f>
        <v/>
      </c>
      <c r="Z4672" s="13">
        <f>IF($E4672="","",IF(COUNTIF($E$2:$E$5001,$E4672)&gt;1,1,0))</f>
        <v/>
      </c>
    </row>
    <row r="4673">
      <c r="Y4673" s="13">
        <f>IF($E4673="","",IF(COUNTIF($E$2:$E4673,$E4673)=1,1,0))</f>
        <v/>
      </c>
      <c r="Z4673" s="13">
        <f>IF($E4673="","",IF(COUNTIF($E$2:$E$5001,$E4673)&gt;1,1,0))</f>
        <v/>
      </c>
    </row>
    <row r="4674">
      <c r="Y4674" s="13">
        <f>IF($E4674="","",IF(COUNTIF($E$2:$E4674,$E4674)=1,1,0))</f>
        <v/>
      </c>
      <c r="Z4674" s="13">
        <f>IF($E4674="","",IF(COUNTIF($E$2:$E$5001,$E4674)&gt;1,1,0))</f>
        <v/>
      </c>
    </row>
    <row r="4675">
      <c r="Y4675" s="13">
        <f>IF($E4675="","",IF(COUNTIF($E$2:$E4675,$E4675)=1,1,0))</f>
        <v/>
      </c>
      <c r="Z4675" s="13">
        <f>IF($E4675="","",IF(COUNTIF($E$2:$E$5001,$E4675)&gt;1,1,0))</f>
        <v/>
      </c>
    </row>
    <row r="4676">
      <c r="Y4676" s="13">
        <f>IF($E4676="","",IF(COUNTIF($E$2:$E4676,$E4676)=1,1,0))</f>
        <v/>
      </c>
      <c r="Z4676" s="13">
        <f>IF($E4676="","",IF(COUNTIF($E$2:$E$5001,$E4676)&gt;1,1,0))</f>
        <v/>
      </c>
    </row>
    <row r="4677">
      <c r="Y4677" s="13">
        <f>IF($E4677="","",IF(COUNTIF($E$2:$E4677,$E4677)=1,1,0))</f>
        <v/>
      </c>
      <c r="Z4677" s="13">
        <f>IF($E4677="","",IF(COUNTIF($E$2:$E$5001,$E4677)&gt;1,1,0))</f>
        <v/>
      </c>
    </row>
    <row r="4678">
      <c r="Y4678" s="13">
        <f>IF($E4678="","",IF(COUNTIF($E$2:$E4678,$E4678)=1,1,0))</f>
        <v/>
      </c>
      <c r="Z4678" s="13">
        <f>IF($E4678="","",IF(COUNTIF($E$2:$E$5001,$E4678)&gt;1,1,0))</f>
        <v/>
      </c>
    </row>
    <row r="4679">
      <c r="Y4679" s="13">
        <f>IF($E4679="","",IF(COUNTIF($E$2:$E4679,$E4679)=1,1,0))</f>
        <v/>
      </c>
      <c r="Z4679" s="13">
        <f>IF($E4679="","",IF(COUNTIF($E$2:$E$5001,$E4679)&gt;1,1,0))</f>
        <v/>
      </c>
    </row>
    <row r="4680">
      <c r="Y4680" s="13">
        <f>IF($E4680="","",IF(COUNTIF($E$2:$E4680,$E4680)=1,1,0))</f>
        <v/>
      </c>
      <c r="Z4680" s="13">
        <f>IF($E4680="","",IF(COUNTIF($E$2:$E$5001,$E4680)&gt;1,1,0))</f>
        <v/>
      </c>
    </row>
    <row r="4681">
      <c r="Y4681" s="13">
        <f>IF($E4681="","",IF(COUNTIF($E$2:$E4681,$E4681)=1,1,0))</f>
        <v/>
      </c>
      <c r="Z4681" s="13">
        <f>IF($E4681="","",IF(COUNTIF($E$2:$E$5001,$E4681)&gt;1,1,0))</f>
        <v/>
      </c>
    </row>
    <row r="4682">
      <c r="Y4682" s="13">
        <f>IF($E4682="","",IF(COUNTIF($E$2:$E4682,$E4682)=1,1,0))</f>
        <v/>
      </c>
      <c r="Z4682" s="13">
        <f>IF($E4682="","",IF(COUNTIF($E$2:$E$5001,$E4682)&gt;1,1,0))</f>
        <v/>
      </c>
    </row>
    <row r="4683">
      <c r="Y4683" s="13">
        <f>IF($E4683="","",IF(COUNTIF($E$2:$E4683,$E4683)=1,1,0))</f>
        <v/>
      </c>
      <c r="Z4683" s="13">
        <f>IF($E4683="","",IF(COUNTIF($E$2:$E$5001,$E4683)&gt;1,1,0))</f>
        <v/>
      </c>
    </row>
    <row r="4684">
      <c r="Y4684" s="13">
        <f>IF($E4684="","",IF(COUNTIF($E$2:$E4684,$E4684)=1,1,0))</f>
        <v/>
      </c>
      <c r="Z4684" s="13">
        <f>IF($E4684="","",IF(COUNTIF($E$2:$E$5001,$E4684)&gt;1,1,0))</f>
        <v/>
      </c>
    </row>
    <row r="4685">
      <c r="Y4685" s="13">
        <f>IF($E4685="","",IF(COUNTIF($E$2:$E4685,$E4685)=1,1,0))</f>
        <v/>
      </c>
      <c r="Z4685" s="13">
        <f>IF($E4685="","",IF(COUNTIF($E$2:$E$5001,$E4685)&gt;1,1,0))</f>
        <v/>
      </c>
    </row>
    <row r="4686">
      <c r="Y4686" s="13">
        <f>IF($E4686="","",IF(COUNTIF($E$2:$E4686,$E4686)=1,1,0))</f>
        <v/>
      </c>
      <c r="Z4686" s="13">
        <f>IF($E4686="","",IF(COUNTIF($E$2:$E$5001,$E4686)&gt;1,1,0))</f>
        <v/>
      </c>
    </row>
    <row r="4687">
      <c r="Y4687" s="13">
        <f>IF($E4687="","",IF(COUNTIF($E$2:$E4687,$E4687)=1,1,0))</f>
        <v/>
      </c>
      <c r="Z4687" s="13">
        <f>IF($E4687="","",IF(COUNTIF($E$2:$E$5001,$E4687)&gt;1,1,0))</f>
        <v/>
      </c>
    </row>
    <row r="4688">
      <c r="Y4688" s="13">
        <f>IF($E4688="","",IF(COUNTIF($E$2:$E4688,$E4688)=1,1,0))</f>
        <v/>
      </c>
      <c r="Z4688" s="13">
        <f>IF($E4688="","",IF(COUNTIF($E$2:$E$5001,$E4688)&gt;1,1,0))</f>
        <v/>
      </c>
    </row>
    <row r="4689">
      <c r="Y4689" s="13">
        <f>IF($E4689="","",IF(COUNTIF($E$2:$E4689,$E4689)=1,1,0))</f>
        <v/>
      </c>
      <c r="Z4689" s="13">
        <f>IF($E4689="","",IF(COUNTIF($E$2:$E$5001,$E4689)&gt;1,1,0))</f>
        <v/>
      </c>
    </row>
    <row r="4690">
      <c r="Y4690" s="13">
        <f>IF($E4690="","",IF(COUNTIF($E$2:$E4690,$E4690)=1,1,0))</f>
        <v/>
      </c>
      <c r="Z4690" s="13">
        <f>IF($E4690="","",IF(COUNTIF($E$2:$E$5001,$E4690)&gt;1,1,0))</f>
        <v/>
      </c>
    </row>
    <row r="4691">
      <c r="Y4691" s="13">
        <f>IF($E4691="","",IF(COUNTIF($E$2:$E4691,$E4691)=1,1,0))</f>
        <v/>
      </c>
      <c r="Z4691" s="13">
        <f>IF($E4691="","",IF(COUNTIF($E$2:$E$5001,$E4691)&gt;1,1,0))</f>
        <v/>
      </c>
    </row>
    <row r="4692">
      <c r="Y4692" s="13">
        <f>IF($E4692="","",IF(COUNTIF($E$2:$E4692,$E4692)=1,1,0))</f>
        <v/>
      </c>
      <c r="Z4692" s="13">
        <f>IF($E4692="","",IF(COUNTIF($E$2:$E$5001,$E4692)&gt;1,1,0))</f>
        <v/>
      </c>
    </row>
    <row r="4693">
      <c r="Y4693" s="13">
        <f>IF($E4693="","",IF(COUNTIF($E$2:$E4693,$E4693)=1,1,0))</f>
        <v/>
      </c>
      <c r="Z4693" s="13">
        <f>IF($E4693="","",IF(COUNTIF($E$2:$E$5001,$E4693)&gt;1,1,0))</f>
        <v/>
      </c>
    </row>
    <row r="4694">
      <c r="Y4694" s="13">
        <f>IF($E4694="","",IF(COUNTIF($E$2:$E4694,$E4694)=1,1,0))</f>
        <v/>
      </c>
      <c r="Z4694" s="13">
        <f>IF($E4694="","",IF(COUNTIF($E$2:$E$5001,$E4694)&gt;1,1,0))</f>
        <v/>
      </c>
    </row>
    <row r="4695">
      <c r="Y4695" s="13">
        <f>IF($E4695="","",IF(COUNTIF($E$2:$E4695,$E4695)=1,1,0))</f>
        <v/>
      </c>
      <c r="Z4695" s="13">
        <f>IF($E4695="","",IF(COUNTIF($E$2:$E$5001,$E4695)&gt;1,1,0))</f>
        <v/>
      </c>
    </row>
    <row r="4696">
      <c r="Y4696" s="13">
        <f>IF($E4696="","",IF(COUNTIF($E$2:$E4696,$E4696)=1,1,0))</f>
        <v/>
      </c>
      <c r="Z4696" s="13">
        <f>IF($E4696="","",IF(COUNTIF($E$2:$E$5001,$E4696)&gt;1,1,0))</f>
        <v/>
      </c>
    </row>
    <row r="4697">
      <c r="Y4697" s="13">
        <f>IF($E4697="","",IF(COUNTIF($E$2:$E4697,$E4697)=1,1,0))</f>
        <v/>
      </c>
      <c r="Z4697" s="13">
        <f>IF($E4697="","",IF(COUNTIF($E$2:$E$5001,$E4697)&gt;1,1,0))</f>
        <v/>
      </c>
    </row>
    <row r="4698">
      <c r="Y4698" s="13">
        <f>IF($E4698="","",IF(COUNTIF($E$2:$E4698,$E4698)=1,1,0))</f>
        <v/>
      </c>
      <c r="Z4698" s="13">
        <f>IF($E4698="","",IF(COUNTIF($E$2:$E$5001,$E4698)&gt;1,1,0))</f>
        <v/>
      </c>
    </row>
    <row r="4699">
      <c r="Y4699" s="13">
        <f>IF($E4699="","",IF(COUNTIF($E$2:$E4699,$E4699)=1,1,0))</f>
        <v/>
      </c>
      <c r="Z4699" s="13">
        <f>IF($E4699="","",IF(COUNTIF($E$2:$E$5001,$E4699)&gt;1,1,0))</f>
        <v/>
      </c>
    </row>
    <row r="4700">
      <c r="Y4700" s="13">
        <f>IF($E4700="","",IF(COUNTIF($E$2:$E4700,$E4700)=1,1,0))</f>
        <v/>
      </c>
      <c r="Z4700" s="13">
        <f>IF($E4700="","",IF(COUNTIF($E$2:$E$5001,$E4700)&gt;1,1,0))</f>
        <v/>
      </c>
    </row>
    <row r="4701">
      <c r="Y4701" s="13">
        <f>IF($E4701="","",IF(COUNTIF($E$2:$E4701,$E4701)=1,1,0))</f>
        <v/>
      </c>
      <c r="Z4701" s="13">
        <f>IF($E4701="","",IF(COUNTIF($E$2:$E$5001,$E4701)&gt;1,1,0))</f>
        <v/>
      </c>
    </row>
    <row r="4702">
      <c r="Y4702" s="13">
        <f>IF($E4702="","",IF(COUNTIF($E$2:$E4702,$E4702)=1,1,0))</f>
        <v/>
      </c>
      <c r="Z4702" s="13">
        <f>IF($E4702="","",IF(COUNTIF($E$2:$E$5001,$E4702)&gt;1,1,0))</f>
        <v/>
      </c>
    </row>
    <row r="4703">
      <c r="Y4703" s="13">
        <f>IF($E4703="","",IF(COUNTIF($E$2:$E4703,$E4703)=1,1,0))</f>
        <v/>
      </c>
      <c r="Z4703" s="13">
        <f>IF($E4703="","",IF(COUNTIF($E$2:$E$5001,$E4703)&gt;1,1,0))</f>
        <v/>
      </c>
    </row>
    <row r="4704">
      <c r="Y4704" s="13">
        <f>IF($E4704="","",IF(COUNTIF($E$2:$E4704,$E4704)=1,1,0))</f>
        <v/>
      </c>
      <c r="Z4704" s="13">
        <f>IF($E4704="","",IF(COUNTIF($E$2:$E$5001,$E4704)&gt;1,1,0))</f>
        <v/>
      </c>
    </row>
    <row r="4705">
      <c r="Y4705" s="13">
        <f>IF($E4705="","",IF(COUNTIF($E$2:$E4705,$E4705)=1,1,0))</f>
        <v/>
      </c>
      <c r="Z4705" s="13">
        <f>IF($E4705="","",IF(COUNTIF($E$2:$E$5001,$E4705)&gt;1,1,0))</f>
        <v/>
      </c>
    </row>
    <row r="4706">
      <c r="Y4706" s="13">
        <f>IF($E4706="","",IF(COUNTIF($E$2:$E4706,$E4706)=1,1,0))</f>
        <v/>
      </c>
      <c r="Z4706" s="13">
        <f>IF($E4706="","",IF(COUNTIF($E$2:$E$5001,$E4706)&gt;1,1,0))</f>
        <v/>
      </c>
    </row>
    <row r="4707">
      <c r="Y4707" s="13">
        <f>IF($E4707="","",IF(COUNTIF($E$2:$E4707,$E4707)=1,1,0))</f>
        <v/>
      </c>
      <c r="Z4707" s="13">
        <f>IF($E4707="","",IF(COUNTIF($E$2:$E$5001,$E4707)&gt;1,1,0))</f>
        <v/>
      </c>
    </row>
    <row r="4708">
      <c r="Y4708" s="13">
        <f>IF($E4708="","",IF(COUNTIF($E$2:$E4708,$E4708)=1,1,0))</f>
        <v/>
      </c>
      <c r="Z4708" s="13">
        <f>IF($E4708="","",IF(COUNTIF($E$2:$E$5001,$E4708)&gt;1,1,0))</f>
        <v/>
      </c>
    </row>
    <row r="4709">
      <c r="Y4709" s="13">
        <f>IF($E4709="","",IF(COUNTIF($E$2:$E4709,$E4709)=1,1,0))</f>
        <v/>
      </c>
      <c r="Z4709" s="13">
        <f>IF($E4709="","",IF(COUNTIF($E$2:$E$5001,$E4709)&gt;1,1,0))</f>
        <v/>
      </c>
    </row>
    <row r="4710">
      <c r="Y4710" s="13">
        <f>IF($E4710="","",IF(COUNTIF($E$2:$E4710,$E4710)=1,1,0))</f>
        <v/>
      </c>
      <c r="Z4710" s="13">
        <f>IF($E4710="","",IF(COUNTIF($E$2:$E$5001,$E4710)&gt;1,1,0))</f>
        <v/>
      </c>
    </row>
    <row r="4711">
      <c r="Y4711" s="13">
        <f>IF($E4711="","",IF(COUNTIF($E$2:$E4711,$E4711)=1,1,0))</f>
        <v/>
      </c>
      <c r="Z4711" s="13">
        <f>IF($E4711="","",IF(COUNTIF($E$2:$E$5001,$E4711)&gt;1,1,0))</f>
        <v/>
      </c>
    </row>
    <row r="4712">
      <c r="Y4712" s="13">
        <f>IF($E4712="","",IF(COUNTIF($E$2:$E4712,$E4712)=1,1,0))</f>
        <v/>
      </c>
      <c r="Z4712" s="13">
        <f>IF($E4712="","",IF(COUNTIF($E$2:$E$5001,$E4712)&gt;1,1,0))</f>
        <v/>
      </c>
    </row>
    <row r="4713">
      <c r="Y4713" s="13">
        <f>IF($E4713="","",IF(COUNTIF($E$2:$E4713,$E4713)=1,1,0))</f>
        <v/>
      </c>
      <c r="Z4713" s="13">
        <f>IF($E4713="","",IF(COUNTIF($E$2:$E$5001,$E4713)&gt;1,1,0))</f>
        <v/>
      </c>
    </row>
    <row r="4714">
      <c r="Y4714" s="13">
        <f>IF($E4714="","",IF(COUNTIF($E$2:$E4714,$E4714)=1,1,0))</f>
        <v/>
      </c>
      <c r="Z4714" s="13">
        <f>IF($E4714="","",IF(COUNTIF($E$2:$E$5001,$E4714)&gt;1,1,0))</f>
        <v/>
      </c>
    </row>
    <row r="4715">
      <c r="Y4715" s="13">
        <f>IF($E4715="","",IF(COUNTIF($E$2:$E4715,$E4715)=1,1,0))</f>
        <v/>
      </c>
      <c r="Z4715" s="13">
        <f>IF($E4715="","",IF(COUNTIF($E$2:$E$5001,$E4715)&gt;1,1,0))</f>
        <v/>
      </c>
    </row>
    <row r="4716">
      <c r="Y4716" s="13">
        <f>IF($E4716="","",IF(COUNTIF($E$2:$E4716,$E4716)=1,1,0))</f>
        <v/>
      </c>
      <c r="Z4716" s="13">
        <f>IF($E4716="","",IF(COUNTIF($E$2:$E$5001,$E4716)&gt;1,1,0))</f>
        <v/>
      </c>
    </row>
    <row r="4717">
      <c r="Y4717" s="13">
        <f>IF($E4717="","",IF(COUNTIF($E$2:$E4717,$E4717)=1,1,0))</f>
        <v/>
      </c>
      <c r="Z4717" s="13">
        <f>IF($E4717="","",IF(COUNTIF($E$2:$E$5001,$E4717)&gt;1,1,0))</f>
        <v/>
      </c>
    </row>
    <row r="4718">
      <c r="Y4718" s="13">
        <f>IF($E4718="","",IF(COUNTIF($E$2:$E4718,$E4718)=1,1,0))</f>
        <v/>
      </c>
      <c r="Z4718" s="13">
        <f>IF($E4718="","",IF(COUNTIF($E$2:$E$5001,$E4718)&gt;1,1,0))</f>
        <v/>
      </c>
    </row>
    <row r="4719">
      <c r="Y4719" s="13">
        <f>IF($E4719="","",IF(COUNTIF($E$2:$E4719,$E4719)=1,1,0))</f>
        <v/>
      </c>
      <c r="Z4719" s="13">
        <f>IF($E4719="","",IF(COUNTIF($E$2:$E$5001,$E4719)&gt;1,1,0))</f>
        <v/>
      </c>
    </row>
    <row r="4720">
      <c r="Y4720" s="13">
        <f>IF($E4720="","",IF(COUNTIF($E$2:$E4720,$E4720)=1,1,0))</f>
        <v/>
      </c>
      <c r="Z4720" s="13">
        <f>IF($E4720="","",IF(COUNTIF($E$2:$E$5001,$E4720)&gt;1,1,0))</f>
        <v/>
      </c>
    </row>
    <row r="4721">
      <c r="Y4721" s="13">
        <f>IF($E4721="","",IF(COUNTIF($E$2:$E4721,$E4721)=1,1,0))</f>
        <v/>
      </c>
      <c r="Z4721" s="13">
        <f>IF($E4721="","",IF(COUNTIF($E$2:$E$5001,$E4721)&gt;1,1,0))</f>
        <v/>
      </c>
    </row>
    <row r="4722">
      <c r="Y4722" s="13">
        <f>IF($E4722="","",IF(COUNTIF($E$2:$E4722,$E4722)=1,1,0))</f>
        <v/>
      </c>
      <c r="Z4722" s="13">
        <f>IF($E4722="","",IF(COUNTIF($E$2:$E$5001,$E4722)&gt;1,1,0))</f>
        <v/>
      </c>
    </row>
    <row r="4723">
      <c r="Y4723" s="13">
        <f>IF($E4723="","",IF(COUNTIF($E$2:$E4723,$E4723)=1,1,0))</f>
        <v/>
      </c>
      <c r="Z4723" s="13">
        <f>IF($E4723="","",IF(COUNTIF($E$2:$E$5001,$E4723)&gt;1,1,0))</f>
        <v/>
      </c>
    </row>
    <row r="4724">
      <c r="Y4724" s="13">
        <f>IF($E4724="","",IF(COUNTIF($E$2:$E4724,$E4724)=1,1,0))</f>
        <v/>
      </c>
      <c r="Z4724" s="13">
        <f>IF($E4724="","",IF(COUNTIF($E$2:$E$5001,$E4724)&gt;1,1,0))</f>
        <v/>
      </c>
    </row>
    <row r="4725">
      <c r="Y4725" s="13">
        <f>IF($E4725="","",IF(COUNTIF($E$2:$E4725,$E4725)=1,1,0))</f>
        <v/>
      </c>
      <c r="Z4725" s="13">
        <f>IF($E4725="","",IF(COUNTIF($E$2:$E$5001,$E4725)&gt;1,1,0))</f>
        <v/>
      </c>
    </row>
    <row r="4726">
      <c r="Y4726" s="13">
        <f>IF($E4726="","",IF(COUNTIF($E$2:$E4726,$E4726)=1,1,0))</f>
        <v/>
      </c>
      <c r="Z4726" s="13">
        <f>IF($E4726="","",IF(COUNTIF($E$2:$E$5001,$E4726)&gt;1,1,0))</f>
        <v/>
      </c>
    </row>
    <row r="4727">
      <c r="Y4727" s="13">
        <f>IF($E4727="","",IF(COUNTIF($E$2:$E4727,$E4727)=1,1,0))</f>
        <v/>
      </c>
      <c r="Z4727" s="13">
        <f>IF($E4727="","",IF(COUNTIF($E$2:$E$5001,$E4727)&gt;1,1,0))</f>
        <v/>
      </c>
    </row>
    <row r="4728">
      <c r="Y4728" s="13">
        <f>IF($E4728="","",IF(COUNTIF($E$2:$E4728,$E4728)=1,1,0))</f>
        <v/>
      </c>
      <c r="Z4728" s="13">
        <f>IF($E4728="","",IF(COUNTIF($E$2:$E$5001,$E4728)&gt;1,1,0))</f>
        <v/>
      </c>
    </row>
    <row r="4729">
      <c r="Y4729" s="13">
        <f>IF($E4729="","",IF(COUNTIF($E$2:$E4729,$E4729)=1,1,0))</f>
        <v/>
      </c>
      <c r="Z4729" s="13">
        <f>IF($E4729="","",IF(COUNTIF($E$2:$E$5001,$E4729)&gt;1,1,0))</f>
        <v/>
      </c>
    </row>
    <row r="4730">
      <c r="Y4730" s="13">
        <f>IF($E4730="","",IF(COUNTIF($E$2:$E4730,$E4730)=1,1,0))</f>
        <v/>
      </c>
      <c r="Z4730" s="13">
        <f>IF($E4730="","",IF(COUNTIF($E$2:$E$5001,$E4730)&gt;1,1,0))</f>
        <v/>
      </c>
    </row>
    <row r="4731">
      <c r="Y4731" s="13">
        <f>IF($E4731="","",IF(COUNTIF($E$2:$E4731,$E4731)=1,1,0))</f>
        <v/>
      </c>
      <c r="Z4731" s="13">
        <f>IF($E4731="","",IF(COUNTIF($E$2:$E$5001,$E4731)&gt;1,1,0))</f>
        <v/>
      </c>
    </row>
    <row r="4732">
      <c r="Y4732" s="13">
        <f>IF($E4732="","",IF(COUNTIF($E$2:$E4732,$E4732)=1,1,0))</f>
        <v/>
      </c>
      <c r="Z4732" s="13">
        <f>IF($E4732="","",IF(COUNTIF($E$2:$E$5001,$E4732)&gt;1,1,0))</f>
        <v/>
      </c>
    </row>
    <row r="4733">
      <c r="Y4733" s="13">
        <f>IF($E4733="","",IF(COUNTIF($E$2:$E4733,$E4733)=1,1,0))</f>
        <v/>
      </c>
      <c r="Z4733" s="13">
        <f>IF($E4733="","",IF(COUNTIF($E$2:$E$5001,$E4733)&gt;1,1,0))</f>
        <v/>
      </c>
    </row>
    <row r="4734">
      <c r="Y4734" s="13">
        <f>IF($E4734="","",IF(COUNTIF($E$2:$E4734,$E4734)=1,1,0))</f>
        <v/>
      </c>
      <c r="Z4734" s="13">
        <f>IF($E4734="","",IF(COUNTIF($E$2:$E$5001,$E4734)&gt;1,1,0))</f>
        <v/>
      </c>
    </row>
    <row r="4735">
      <c r="Y4735" s="13">
        <f>IF($E4735="","",IF(COUNTIF($E$2:$E4735,$E4735)=1,1,0))</f>
        <v/>
      </c>
      <c r="Z4735" s="13">
        <f>IF($E4735="","",IF(COUNTIF($E$2:$E$5001,$E4735)&gt;1,1,0))</f>
        <v/>
      </c>
    </row>
    <row r="4736">
      <c r="Y4736" s="13">
        <f>IF($E4736="","",IF(COUNTIF($E$2:$E4736,$E4736)=1,1,0))</f>
        <v/>
      </c>
      <c r="Z4736" s="13">
        <f>IF($E4736="","",IF(COUNTIF($E$2:$E$5001,$E4736)&gt;1,1,0))</f>
        <v/>
      </c>
    </row>
    <row r="4737">
      <c r="Y4737" s="13">
        <f>IF($E4737="","",IF(COUNTIF($E$2:$E4737,$E4737)=1,1,0))</f>
        <v/>
      </c>
      <c r="Z4737" s="13">
        <f>IF($E4737="","",IF(COUNTIF($E$2:$E$5001,$E4737)&gt;1,1,0))</f>
        <v/>
      </c>
    </row>
    <row r="4738">
      <c r="Y4738" s="13">
        <f>IF($E4738="","",IF(COUNTIF($E$2:$E4738,$E4738)=1,1,0))</f>
        <v/>
      </c>
      <c r="Z4738" s="13">
        <f>IF($E4738="","",IF(COUNTIF($E$2:$E$5001,$E4738)&gt;1,1,0))</f>
        <v/>
      </c>
    </row>
    <row r="4739">
      <c r="Y4739" s="13">
        <f>IF($E4739="","",IF(COUNTIF($E$2:$E4739,$E4739)=1,1,0))</f>
        <v/>
      </c>
      <c r="Z4739" s="13">
        <f>IF($E4739="","",IF(COUNTIF($E$2:$E$5001,$E4739)&gt;1,1,0))</f>
        <v/>
      </c>
    </row>
    <row r="4740">
      <c r="Y4740" s="13">
        <f>IF($E4740="","",IF(COUNTIF($E$2:$E4740,$E4740)=1,1,0))</f>
        <v/>
      </c>
      <c r="Z4740" s="13">
        <f>IF($E4740="","",IF(COUNTIF($E$2:$E$5001,$E4740)&gt;1,1,0))</f>
        <v/>
      </c>
    </row>
    <row r="4741">
      <c r="Y4741" s="13">
        <f>IF($E4741="","",IF(COUNTIF($E$2:$E4741,$E4741)=1,1,0))</f>
        <v/>
      </c>
      <c r="Z4741" s="13">
        <f>IF($E4741="","",IF(COUNTIF($E$2:$E$5001,$E4741)&gt;1,1,0))</f>
        <v/>
      </c>
    </row>
    <row r="4742">
      <c r="Y4742" s="13">
        <f>IF($E4742="","",IF(COUNTIF($E$2:$E4742,$E4742)=1,1,0))</f>
        <v/>
      </c>
      <c r="Z4742" s="13">
        <f>IF($E4742="","",IF(COUNTIF($E$2:$E$5001,$E4742)&gt;1,1,0))</f>
        <v/>
      </c>
    </row>
    <row r="4743">
      <c r="Y4743" s="13">
        <f>IF($E4743="","",IF(COUNTIF($E$2:$E4743,$E4743)=1,1,0))</f>
        <v/>
      </c>
      <c r="Z4743" s="13">
        <f>IF($E4743="","",IF(COUNTIF($E$2:$E$5001,$E4743)&gt;1,1,0))</f>
        <v/>
      </c>
    </row>
    <row r="4744">
      <c r="Y4744" s="13">
        <f>IF($E4744="","",IF(COUNTIF($E$2:$E4744,$E4744)=1,1,0))</f>
        <v/>
      </c>
      <c r="Z4744" s="13">
        <f>IF($E4744="","",IF(COUNTIF($E$2:$E$5001,$E4744)&gt;1,1,0))</f>
        <v/>
      </c>
    </row>
    <row r="4745">
      <c r="Y4745" s="13">
        <f>IF($E4745="","",IF(COUNTIF($E$2:$E4745,$E4745)=1,1,0))</f>
        <v/>
      </c>
      <c r="Z4745" s="13">
        <f>IF($E4745="","",IF(COUNTIF($E$2:$E$5001,$E4745)&gt;1,1,0))</f>
        <v/>
      </c>
    </row>
    <row r="4746">
      <c r="Y4746" s="13">
        <f>IF($E4746="","",IF(COUNTIF($E$2:$E4746,$E4746)=1,1,0))</f>
        <v/>
      </c>
      <c r="Z4746" s="13">
        <f>IF($E4746="","",IF(COUNTIF($E$2:$E$5001,$E4746)&gt;1,1,0))</f>
        <v/>
      </c>
    </row>
    <row r="4747">
      <c r="Y4747" s="13">
        <f>IF($E4747="","",IF(COUNTIF($E$2:$E4747,$E4747)=1,1,0))</f>
        <v/>
      </c>
      <c r="Z4747" s="13">
        <f>IF($E4747="","",IF(COUNTIF($E$2:$E$5001,$E4747)&gt;1,1,0))</f>
        <v/>
      </c>
    </row>
    <row r="4748">
      <c r="Y4748" s="13">
        <f>IF($E4748="","",IF(COUNTIF($E$2:$E4748,$E4748)=1,1,0))</f>
        <v/>
      </c>
      <c r="Z4748" s="13">
        <f>IF($E4748="","",IF(COUNTIF($E$2:$E$5001,$E4748)&gt;1,1,0))</f>
        <v/>
      </c>
    </row>
    <row r="4749">
      <c r="Y4749" s="13">
        <f>IF($E4749="","",IF(COUNTIF($E$2:$E4749,$E4749)=1,1,0))</f>
        <v/>
      </c>
      <c r="Z4749" s="13">
        <f>IF($E4749="","",IF(COUNTIF($E$2:$E$5001,$E4749)&gt;1,1,0))</f>
        <v/>
      </c>
    </row>
    <row r="4750">
      <c r="Y4750" s="13">
        <f>IF($E4750="","",IF(COUNTIF($E$2:$E4750,$E4750)=1,1,0))</f>
        <v/>
      </c>
      <c r="Z4750" s="13">
        <f>IF($E4750="","",IF(COUNTIF($E$2:$E$5001,$E4750)&gt;1,1,0))</f>
        <v/>
      </c>
    </row>
    <row r="4751">
      <c r="Y4751" s="13">
        <f>IF($E4751="","",IF(COUNTIF($E$2:$E4751,$E4751)=1,1,0))</f>
        <v/>
      </c>
      <c r="Z4751" s="13">
        <f>IF($E4751="","",IF(COUNTIF($E$2:$E$5001,$E4751)&gt;1,1,0))</f>
        <v/>
      </c>
    </row>
    <row r="4752">
      <c r="Y4752" s="13">
        <f>IF($E4752="","",IF(COUNTIF($E$2:$E4752,$E4752)=1,1,0))</f>
        <v/>
      </c>
      <c r="Z4752" s="13">
        <f>IF($E4752="","",IF(COUNTIF($E$2:$E$5001,$E4752)&gt;1,1,0))</f>
        <v/>
      </c>
    </row>
    <row r="4753">
      <c r="Y4753" s="13">
        <f>IF($E4753="","",IF(COUNTIF($E$2:$E4753,$E4753)=1,1,0))</f>
        <v/>
      </c>
      <c r="Z4753" s="13">
        <f>IF($E4753="","",IF(COUNTIF($E$2:$E$5001,$E4753)&gt;1,1,0))</f>
        <v/>
      </c>
    </row>
    <row r="4754">
      <c r="Y4754" s="13">
        <f>IF($E4754="","",IF(COUNTIF($E$2:$E4754,$E4754)=1,1,0))</f>
        <v/>
      </c>
      <c r="Z4754" s="13">
        <f>IF($E4754="","",IF(COUNTIF($E$2:$E$5001,$E4754)&gt;1,1,0))</f>
        <v/>
      </c>
    </row>
    <row r="4755">
      <c r="Y4755" s="13">
        <f>IF($E4755="","",IF(COUNTIF($E$2:$E4755,$E4755)=1,1,0))</f>
        <v/>
      </c>
      <c r="Z4755" s="13">
        <f>IF($E4755="","",IF(COUNTIF($E$2:$E$5001,$E4755)&gt;1,1,0))</f>
        <v/>
      </c>
    </row>
    <row r="4756">
      <c r="Y4756" s="13">
        <f>IF($E4756="","",IF(COUNTIF($E$2:$E4756,$E4756)=1,1,0))</f>
        <v/>
      </c>
      <c r="Z4756" s="13">
        <f>IF($E4756="","",IF(COUNTIF($E$2:$E$5001,$E4756)&gt;1,1,0))</f>
        <v/>
      </c>
    </row>
    <row r="4757">
      <c r="Y4757" s="13">
        <f>IF($E4757="","",IF(COUNTIF($E$2:$E4757,$E4757)=1,1,0))</f>
        <v/>
      </c>
      <c r="Z4757" s="13">
        <f>IF($E4757="","",IF(COUNTIF($E$2:$E$5001,$E4757)&gt;1,1,0))</f>
        <v/>
      </c>
    </row>
    <row r="4758">
      <c r="Y4758" s="13">
        <f>IF($E4758="","",IF(COUNTIF($E$2:$E4758,$E4758)=1,1,0))</f>
        <v/>
      </c>
      <c r="Z4758" s="13">
        <f>IF($E4758="","",IF(COUNTIF($E$2:$E$5001,$E4758)&gt;1,1,0))</f>
        <v/>
      </c>
    </row>
    <row r="4759">
      <c r="Y4759" s="13">
        <f>IF($E4759="","",IF(COUNTIF($E$2:$E4759,$E4759)=1,1,0))</f>
        <v/>
      </c>
      <c r="Z4759" s="13">
        <f>IF($E4759="","",IF(COUNTIF($E$2:$E$5001,$E4759)&gt;1,1,0))</f>
        <v/>
      </c>
    </row>
    <row r="4760">
      <c r="Y4760" s="13">
        <f>IF($E4760="","",IF(COUNTIF($E$2:$E4760,$E4760)=1,1,0))</f>
        <v/>
      </c>
      <c r="Z4760" s="13">
        <f>IF($E4760="","",IF(COUNTIF($E$2:$E$5001,$E4760)&gt;1,1,0))</f>
        <v/>
      </c>
    </row>
    <row r="4761">
      <c r="Y4761" s="13">
        <f>IF($E4761="","",IF(COUNTIF($E$2:$E4761,$E4761)=1,1,0))</f>
        <v/>
      </c>
      <c r="Z4761" s="13">
        <f>IF($E4761="","",IF(COUNTIF($E$2:$E$5001,$E4761)&gt;1,1,0))</f>
        <v/>
      </c>
    </row>
    <row r="4762">
      <c r="Y4762" s="13">
        <f>IF($E4762="","",IF(COUNTIF($E$2:$E4762,$E4762)=1,1,0))</f>
        <v/>
      </c>
      <c r="Z4762" s="13">
        <f>IF($E4762="","",IF(COUNTIF($E$2:$E$5001,$E4762)&gt;1,1,0))</f>
        <v/>
      </c>
    </row>
    <row r="4763">
      <c r="Y4763" s="13">
        <f>IF($E4763="","",IF(COUNTIF($E$2:$E4763,$E4763)=1,1,0))</f>
        <v/>
      </c>
      <c r="Z4763" s="13">
        <f>IF($E4763="","",IF(COUNTIF($E$2:$E$5001,$E4763)&gt;1,1,0))</f>
        <v/>
      </c>
    </row>
    <row r="4764">
      <c r="Y4764" s="13">
        <f>IF($E4764="","",IF(COUNTIF($E$2:$E4764,$E4764)=1,1,0))</f>
        <v/>
      </c>
      <c r="Z4764" s="13">
        <f>IF($E4764="","",IF(COUNTIF($E$2:$E$5001,$E4764)&gt;1,1,0))</f>
        <v/>
      </c>
    </row>
    <row r="4765">
      <c r="Y4765" s="13">
        <f>IF($E4765="","",IF(COUNTIF($E$2:$E4765,$E4765)=1,1,0))</f>
        <v/>
      </c>
      <c r="Z4765" s="13">
        <f>IF($E4765="","",IF(COUNTIF($E$2:$E$5001,$E4765)&gt;1,1,0))</f>
        <v/>
      </c>
    </row>
    <row r="4766">
      <c r="Y4766" s="13">
        <f>IF($E4766="","",IF(COUNTIF($E$2:$E4766,$E4766)=1,1,0))</f>
        <v/>
      </c>
      <c r="Z4766" s="13">
        <f>IF($E4766="","",IF(COUNTIF($E$2:$E$5001,$E4766)&gt;1,1,0))</f>
        <v/>
      </c>
    </row>
    <row r="4767">
      <c r="Y4767" s="13">
        <f>IF($E4767="","",IF(COUNTIF($E$2:$E4767,$E4767)=1,1,0))</f>
        <v/>
      </c>
      <c r="Z4767" s="13">
        <f>IF($E4767="","",IF(COUNTIF($E$2:$E$5001,$E4767)&gt;1,1,0))</f>
        <v/>
      </c>
    </row>
    <row r="4768">
      <c r="Y4768" s="13">
        <f>IF($E4768="","",IF(COUNTIF($E$2:$E4768,$E4768)=1,1,0))</f>
        <v/>
      </c>
      <c r="Z4768" s="13">
        <f>IF($E4768="","",IF(COUNTIF($E$2:$E$5001,$E4768)&gt;1,1,0))</f>
        <v/>
      </c>
    </row>
    <row r="4769">
      <c r="Y4769" s="13">
        <f>IF($E4769="","",IF(COUNTIF($E$2:$E4769,$E4769)=1,1,0))</f>
        <v/>
      </c>
      <c r="Z4769" s="13">
        <f>IF($E4769="","",IF(COUNTIF($E$2:$E$5001,$E4769)&gt;1,1,0))</f>
        <v/>
      </c>
    </row>
    <row r="4770">
      <c r="Y4770" s="13">
        <f>IF($E4770="","",IF(COUNTIF($E$2:$E4770,$E4770)=1,1,0))</f>
        <v/>
      </c>
      <c r="Z4770" s="13">
        <f>IF($E4770="","",IF(COUNTIF($E$2:$E$5001,$E4770)&gt;1,1,0))</f>
        <v/>
      </c>
    </row>
    <row r="4771">
      <c r="Y4771" s="13">
        <f>IF($E4771="","",IF(COUNTIF($E$2:$E4771,$E4771)=1,1,0))</f>
        <v/>
      </c>
      <c r="Z4771" s="13">
        <f>IF($E4771="","",IF(COUNTIF($E$2:$E$5001,$E4771)&gt;1,1,0))</f>
        <v/>
      </c>
    </row>
    <row r="4772">
      <c r="Y4772" s="13">
        <f>IF($E4772="","",IF(COUNTIF($E$2:$E4772,$E4772)=1,1,0))</f>
        <v/>
      </c>
      <c r="Z4772" s="13">
        <f>IF($E4772="","",IF(COUNTIF($E$2:$E$5001,$E4772)&gt;1,1,0))</f>
        <v/>
      </c>
    </row>
    <row r="4773">
      <c r="Y4773" s="13">
        <f>IF($E4773="","",IF(COUNTIF($E$2:$E4773,$E4773)=1,1,0))</f>
        <v/>
      </c>
      <c r="Z4773" s="13">
        <f>IF($E4773="","",IF(COUNTIF($E$2:$E$5001,$E4773)&gt;1,1,0))</f>
        <v/>
      </c>
    </row>
    <row r="4774">
      <c r="Y4774" s="13">
        <f>IF($E4774="","",IF(COUNTIF($E$2:$E4774,$E4774)=1,1,0))</f>
        <v/>
      </c>
      <c r="Z4774" s="13">
        <f>IF($E4774="","",IF(COUNTIF($E$2:$E$5001,$E4774)&gt;1,1,0))</f>
        <v/>
      </c>
    </row>
    <row r="4775">
      <c r="Y4775" s="13">
        <f>IF($E4775="","",IF(COUNTIF($E$2:$E4775,$E4775)=1,1,0))</f>
        <v/>
      </c>
      <c r="Z4775" s="13">
        <f>IF($E4775="","",IF(COUNTIF($E$2:$E$5001,$E4775)&gt;1,1,0))</f>
        <v/>
      </c>
    </row>
    <row r="4776">
      <c r="Y4776" s="13">
        <f>IF($E4776="","",IF(COUNTIF($E$2:$E4776,$E4776)=1,1,0))</f>
        <v/>
      </c>
      <c r="Z4776" s="13">
        <f>IF($E4776="","",IF(COUNTIF($E$2:$E$5001,$E4776)&gt;1,1,0))</f>
        <v/>
      </c>
    </row>
    <row r="4777">
      <c r="Y4777" s="13">
        <f>IF($E4777="","",IF(COUNTIF($E$2:$E4777,$E4777)=1,1,0))</f>
        <v/>
      </c>
      <c r="Z4777" s="13">
        <f>IF($E4777="","",IF(COUNTIF($E$2:$E$5001,$E4777)&gt;1,1,0))</f>
        <v/>
      </c>
    </row>
    <row r="4778">
      <c r="Y4778" s="13">
        <f>IF($E4778="","",IF(COUNTIF($E$2:$E4778,$E4778)=1,1,0))</f>
        <v/>
      </c>
      <c r="Z4778" s="13">
        <f>IF($E4778="","",IF(COUNTIF($E$2:$E$5001,$E4778)&gt;1,1,0))</f>
        <v/>
      </c>
    </row>
    <row r="4779">
      <c r="Y4779" s="13">
        <f>IF($E4779="","",IF(COUNTIF($E$2:$E4779,$E4779)=1,1,0))</f>
        <v/>
      </c>
      <c r="Z4779" s="13">
        <f>IF($E4779="","",IF(COUNTIF($E$2:$E$5001,$E4779)&gt;1,1,0))</f>
        <v/>
      </c>
    </row>
    <row r="4780">
      <c r="Y4780" s="13">
        <f>IF($E4780="","",IF(COUNTIF($E$2:$E4780,$E4780)=1,1,0))</f>
        <v/>
      </c>
      <c r="Z4780" s="13">
        <f>IF($E4780="","",IF(COUNTIF($E$2:$E$5001,$E4780)&gt;1,1,0))</f>
        <v/>
      </c>
    </row>
    <row r="4781">
      <c r="Y4781" s="13">
        <f>IF($E4781="","",IF(COUNTIF($E$2:$E4781,$E4781)=1,1,0))</f>
        <v/>
      </c>
      <c r="Z4781" s="13">
        <f>IF($E4781="","",IF(COUNTIF($E$2:$E$5001,$E4781)&gt;1,1,0))</f>
        <v/>
      </c>
    </row>
    <row r="4782">
      <c r="Y4782" s="13">
        <f>IF($E4782="","",IF(COUNTIF($E$2:$E4782,$E4782)=1,1,0))</f>
        <v/>
      </c>
      <c r="Z4782" s="13">
        <f>IF($E4782="","",IF(COUNTIF($E$2:$E$5001,$E4782)&gt;1,1,0))</f>
        <v/>
      </c>
    </row>
    <row r="4783">
      <c r="Y4783" s="13">
        <f>IF($E4783="","",IF(COUNTIF($E$2:$E4783,$E4783)=1,1,0))</f>
        <v/>
      </c>
      <c r="Z4783" s="13">
        <f>IF($E4783="","",IF(COUNTIF($E$2:$E$5001,$E4783)&gt;1,1,0))</f>
        <v/>
      </c>
    </row>
    <row r="4784">
      <c r="Y4784" s="13">
        <f>IF($E4784="","",IF(COUNTIF($E$2:$E4784,$E4784)=1,1,0))</f>
        <v/>
      </c>
      <c r="Z4784" s="13">
        <f>IF($E4784="","",IF(COUNTIF($E$2:$E$5001,$E4784)&gt;1,1,0))</f>
        <v/>
      </c>
    </row>
    <row r="4785">
      <c r="Y4785" s="13">
        <f>IF($E4785="","",IF(COUNTIF($E$2:$E4785,$E4785)=1,1,0))</f>
        <v/>
      </c>
      <c r="Z4785" s="13">
        <f>IF($E4785="","",IF(COUNTIF($E$2:$E$5001,$E4785)&gt;1,1,0))</f>
        <v/>
      </c>
    </row>
    <row r="4786">
      <c r="Y4786" s="13">
        <f>IF($E4786="","",IF(COUNTIF($E$2:$E4786,$E4786)=1,1,0))</f>
        <v/>
      </c>
      <c r="Z4786" s="13">
        <f>IF($E4786="","",IF(COUNTIF($E$2:$E$5001,$E4786)&gt;1,1,0))</f>
        <v/>
      </c>
    </row>
    <row r="4787">
      <c r="Y4787" s="13">
        <f>IF($E4787="","",IF(COUNTIF($E$2:$E4787,$E4787)=1,1,0))</f>
        <v/>
      </c>
      <c r="Z4787" s="13">
        <f>IF($E4787="","",IF(COUNTIF($E$2:$E$5001,$E4787)&gt;1,1,0))</f>
        <v/>
      </c>
    </row>
    <row r="4788">
      <c r="Y4788" s="13">
        <f>IF($E4788="","",IF(COUNTIF($E$2:$E4788,$E4788)=1,1,0))</f>
        <v/>
      </c>
      <c r="Z4788" s="13">
        <f>IF($E4788="","",IF(COUNTIF($E$2:$E$5001,$E4788)&gt;1,1,0))</f>
        <v/>
      </c>
    </row>
    <row r="4789">
      <c r="Y4789" s="13">
        <f>IF($E4789="","",IF(COUNTIF($E$2:$E4789,$E4789)=1,1,0))</f>
        <v/>
      </c>
      <c r="Z4789" s="13">
        <f>IF($E4789="","",IF(COUNTIF($E$2:$E$5001,$E4789)&gt;1,1,0))</f>
        <v/>
      </c>
    </row>
    <row r="4790">
      <c r="Y4790" s="13">
        <f>IF($E4790="","",IF(COUNTIF($E$2:$E4790,$E4790)=1,1,0))</f>
        <v/>
      </c>
      <c r="Z4790" s="13">
        <f>IF($E4790="","",IF(COUNTIF($E$2:$E$5001,$E4790)&gt;1,1,0))</f>
        <v/>
      </c>
    </row>
    <row r="4791">
      <c r="Y4791" s="13">
        <f>IF($E4791="","",IF(COUNTIF($E$2:$E4791,$E4791)=1,1,0))</f>
        <v/>
      </c>
      <c r="Z4791" s="13">
        <f>IF($E4791="","",IF(COUNTIF($E$2:$E$5001,$E4791)&gt;1,1,0))</f>
        <v/>
      </c>
    </row>
    <row r="4792">
      <c r="Y4792" s="13">
        <f>IF($E4792="","",IF(COUNTIF($E$2:$E4792,$E4792)=1,1,0))</f>
        <v/>
      </c>
      <c r="Z4792" s="13">
        <f>IF($E4792="","",IF(COUNTIF($E$2:$E$5001,$E4792)&gt;1,1,0))</f>
        <v/>
      </c>
    </row>
    <row r="4793">
      <c r="Y4793" s="13">
        <f>IF($E4793="","",IF(COUNTIF($E$2:$E4793,$E4793)=1,1,0))</f>
        <v/>
      </c>
      <c r="Z4793" s="13">
        <f>IF($E4793="","",IF(COUNTIF($E$2:$E$5001,$E4793)&gt;1,1,0))</f>
        <v/>
      </c>
    </row>
    <row r="4794">
      <c r="Y4794" s="13">
        <f>IF($E4794="","",IF(COUNTIF($E$2:$E4794,$E4794)=1,1,0))</f>
        <v/>
      </c>
      <c r="Z4794" s="13">
        <f>IF($E4794="","",IF(COUNTIF($E$2:$E$5001,$E4794)&gt;1,1,0))</f>
        <v/>
      </c>
    </row>
    <row r="4795">
      <c r="Y4795" s="13">
        <f>IF($E4795="","",IF(COUNTIF($E$2:$E4795,$E4795)=1,1,0))</f>
        <v/>
      </c>
      <c r="Z4795" s="13">
        <f>IF($E4795="","",IF(COUNTIF($E$2:$E$5001,$E4795)&gt;1,1,0))</f>
        <v/>
      </c>
    </row>
    <row r="4796">
      <c r="Y4796" s="13">
        <f>IF($E4796="","",IF(COUNTIF($E$2:$E4796,$E4796)=1,1,0))</f>
        <v/>
      </c>
      <c r="Z4796" s="13">
        <f>IF($E4796="","",IF(COUNTIF($E$2:$E$5001,$E4796)&gt;1,1,0))</f>
        <v/>
      </c>
    </row>
    <row r="4797">
      <c r="Y4797" s="13">
        <f>IF($E4797="","",IF(COUNTIF($E$2:$E4797,$E4797)=1,1,0))</f>
        <v/>
      </c>
      <c r="Z4797" s="13">
        <f>IF($E4797="","",IF(COUNTIF($E$2:$E$5001,$E4797)&gt;1,1,0))</f>
        <v/>
      </c>
    </row>
    <row r="4798">
      <c r="Y4798" s="13">
        <f>IF($E4798="","",IF(COUNTIF($E$2:$E4798,$E4798)=1,1,0))</f>
        <v/>
      </c>
      <c r="Z4798" s="13">
        <f>IF($E4798="","",IF(COUNTIF($E$2:$E$5001,$E4798)&gt;1,1,0))</f>
        <v/>
      </c>
    </row>
    <row r="4799">
      <c r="Y4799" s="13">
        <f>IF($E4799="","",IF(COUNTIF($E$2:$E4799,$E4799)=1,1,0))</f>
        <v/>
      </c>
      <c r="Z4799" s="13">
        <f>IF($E4799="","",IF(COUNTIF($E$2:$E$5001,$E4799)&gt;1,1,0))</f>
        <v/>
      </c>
    </row>
    <row r="4800">
      <c r="Y4800" s="13">
        <f>IF($E4800="","",IF(COUNTIF($E$2:$E4800,$E4800)=1,1,0))</f>
        <v/>
      </c>
      <c r="Z4800" s="13">
        <f>IF($E4800="","",IF(COUNTIF($E$2:$E$5001,$E4800)&gt;1,1,0))</f>
        <v/>
      </c>
    </row>
    <row r="4801">
      <c r="Y4801" s="13">
        <f>IF($E4801="","",IF(COUNTIF($E$2:$E4801,$E4801)=1,1,0))</f>
        <v/>
      </c>
      <c r="Z4801" s="13">
        <f>IF($E4801="","",IF(COUNTIF($E$2:$E$5001,$E4801)&gt;1,1,0))</f>
        <v/>
      </c>
    </row>
    <row r="4802">
      <c r="Y4802" s="13">
        <f>IF($E4802="","",IF(COUNTIF($E$2:$E4802,$E4802)=1,1,0))</f>
        <v/>
      </c>
      <c r="Z4802" s="13">
        <f>IF($E4802="","",IF(COUNTIF($E$2:$E$5001,$E4802)&gt;1,1,0))</f>
        <v/>
      </c>
    </row>
    <row r="4803">
      <c r="Y4803" s="13">
        <f>IF($E4803="","",IF(COUNTIF($E$2:$E4803,$E4803)=1,1,0))</f>
        <v/>
      </c>
      <c r="Z4803" s="13">
        <f>IF($E4803="","",IF(COUNTIF($E$2:$E$5001,$E4803)&gt;1,1,0))</f>
        <v/>
      </c>
    </row>
    <row r="4804">
      <c r="Y4804" s="13">
        <f>IF($E4804="","",IF(COUNTIF($E$2:$E4804,$E4804)=1,1,0))</f>
        <v/>
      </c>
      <c r="Z4804" s="13">
        <f>IF($E4804="","",IF(COUNTIF($E$2:$E$5001,$E4804)&gt;1,1,0))</f>
        <v/>
      </c>
    </row>
    <row r="4805">
      <c r="Y4805" s="13">
        <f>IF($E4805="","",IF(COUNTIF($E$2:$E4805,$E4805)=1,1,0))</f>
        <v/>
      </c>
      <c r="Z4805" s="13">
        <f>IF($E4805="","",IF(COUNTIF($E$2:$E$5001,$E4805)&gt;1,1,0))</f>
        <v/>
      </c>
    </row>
    <row r="4806">
      <c r="Y4806" s="13">
        <f>IF($E4806="","",IF(COUNTIF($E$2:$E4806,$E4806)=1,1,0))</f>
        <v/>
      </c>
      <c r="Z4806" s="13">
        <f>IF($E4806="","",IF(COUNTIF($E$2:$E$5001,$E4806)&gt;1,1,0))</f>
        <v/>
      </c>
    </row>
    <row r="4807">
      <c r="Y4807" s="13">
        <f>IF($E4807="","",IF(COUNTIF($E$2:$E4807,$E4807)=1,1,0))</f>
        <v/>
      </c>
      <c r="Z4807" s="13">
        <f>IF($E4807="","",IF(COUNTIF($E$2:$E$5001,$E4807)&gt;1,1,0))</f>
        <v/>
      </c>
    </row>
    <row r="4808">
      <c r="Y4808" s="13">
        <f>IF($E4808="","",IF(COUNTIF($E$2:$E4808,$E4808)=1,1,0))</f>
        <v/>
      </c>
      <c r="Z4808" s="13">
        <f>IF($E4808="","",IF(COUNTIF($E$2:$E$5001,$E4808)&gt;1,1,0))</f>
        <v/>
      </c>
    </row>
    <row r="4809">
      <c r="Y4809" s="13">
        <f>IF($E4809="","",IF(COUNTIF($E$2:$E4809,$E4809)=1,1,0))</f>
        <v/>
      </c>
      <c r="Z4809" s="13">
        <f>IF($E4809="","",IF(COUNTIF($E$2:$E$5001,$E4809)&gt;1,1,0))</f>
        <v/>
      </c>
    </row>
    <row r="4810">
      <c r="Y4810" s="13">
        <f>IF($E4810="","",IF(COUNTIF($E$2:$E4810,$E4810)=1,1,0))</f>
        <v/>
      </c>
      <c r="Z4810" s="13">
        <f>IF($E4810="","",IF(COUNTIF($E$2:$E$5001,$E4810)&gt;1,1,0))</f>
        <v/>
      </c>
    </row>
    <row r="4811">
      <c r="Y4811" s="13">
        <f>IF($E4811="","",IF(COUNTIF($E$2:$E4811,$E4811)=1,1,0))</f>
        <v/>
      </c>
      <c r="Z4811" s="13">
        <f>IF($E4811="","",IF(COUNTIF($E$2:$E$5001,$E4811)&gt;1,1,0))</f>
        <v/>
      </c>
    </row>
    <row r="4812">
      <c r="Y4812" s="13">
        <f>IF($E4812="","",IF(COUNTIF($E$2:$E4812,$E4812)=1,1,0))</f>
        <v/>
      </c>
      <c r="Z4812" s="13">
        <f>IF($E4812="","",IF(COUNTIF($E$2:$E$5001,$E4812)&gt;1,1,0))</f>
        <v/>
      </c>
    </row>
    <row r="4813">
      <c r="Y4813" s="13">
        <f>IF($E4813="","",IF(COUNTIF($E$2:$E4813,$E4813)=1,1,0))</f>
        <v/>
      </c>
      <c r="Z4813" s="13">
        <f>IF($E4813="","",IF(COUNTIF($E$2:$E$5001,$E4813)&gt;1,1,0))</f>
        <v/>
      </c>
    </row>
    <row r="4814">
      <c r="Y4814" s="13">
        <f>IF($E4814="","",IF(COUNTIF($E$2:$E4814,$E4814)=1,1,0))</f>
        <v/>
      </c>
      <c r="Z4814" s="13">
        <f>IF($E4814="","",IF(COUNTIF($E$2:$E$5001,$E4814)&gt;1,1,0))</f>
        <v/>
      </c>
    </row>
    <row r="4815">
      <c r="Y4815" s="13">
        <f>IF($E4815="","",IF(COUNTIF($E$2:$E4815,$E4815)=1,1,0))</f>
        <v/>
      </c>
      <c r="Z4815" s="13">
        <f>IF($E4815="","",IF(COUNTIF($E$2:$E$5001,$E4815)&gt;1,1,0))</f>
        <v/>
      </c>
    </row>
    <row r="4816">
      <c r="Y4816" s="13">
        <f>IF($E4816="","",IF(COUNTIF($E$2:$E4816,$E4816)=1,1,0))</f>
        <v/>
      </c>
      <c r="Z4816" s="13">
        <f>IF($E4816="","",IF(COUNTIF($E$2:$E$5001,$E4816)&gt;1,1,0))</f>
        <v/>
      </c>
    </row>
    <row r="4817">
      <c r="Y4817" s="13">
        <f>IF($E4817="","",IF(COUNTIF($E$2:$E4817,$E4817)=1,1,0))</f>
        <v/>
      </c>
      <c r="Z4817" s="13">
        <f>IF($E4817="","",IF(COUNTIF($E$2:$E$5001,$E4817)&gt;1,1,0))</f>
        <v/>
      </c>
    </row>
    <row r="4818">
      <c r="Y4818" s="13">
        <f>IF($E4818="","",IF(COUNTIF($E$2:$E4818,$E4818)=1,1,0))</f>
        <v/>
      </c>
      <c r="Z4818" s="13">
        <f>IF($E4818="","",IF(COUNTIF($E$2:$E$5001,$E4818)&gt;1,1,0))</f>
        <v/>
      </c>
    </row>
    <row r="4819">
      <c r="Y4819" s="13">
        <f>IF($E4819="","",IF(COUNTIF($E$2:$E4819,$E4819)=1,1,0))</f>
        <v/>
      </c>
      <c r="Z4819" s="13">
        <f>IF($E4819="","",IF(COUNTIF($E$2:$E$5001,$E4819)&gt;1,1,0))</f>
        <v/>
      </c>
    </row>
    <row r="4820">
      <c r="Y4820" s="13">
        <f>IF($E4820="","",IF(COUNTIF($E$2:$E4820,$E4820)=1,1,0))</f>
        <v/>
      </c>
      <c r="Z4820" s="13">
        <f>IF($E4820="","",IF(COUNTIF($E$2:$E$5001,$E4820)&gt;1,1,0))</f>
        <v/>
      </c>
    </row>
    <row r="4821">
      <c r="Y4821" s="13">
        <f>IF($E4821="","",IF(COUNTIF($E$2:$E4821,$E4821)=1,1,0))</f>
        <v/>
      </c>
      <c r="Z4821" s="13">
        <f>IF($E4821="","",IF(COUNTIF($E$2:$E$5001,$E4821)&gt;1,1,0))</f>
        <v/>
      </c>
    </row>
    <row r="4822">
      <c r="Y4822" s="13">
        <f>IF($E4822="","",IF(COUNTIF($E$2:$E4822,$E4822)=1,1,0))</f>
        <v/>
      </c>
      <c r="Z4822" s="13">
        <f>IF($E4822="","",IF(COUNTIF($E$2:$E$5001,$E4822)&gt;1,1,0))</f>
        <v/>
      </c>
    </row>
    <row r="4823">
      <c r="Y4823" s="13">
        <f>IF($E4823="","",IF(COUNTIF($E$2:$E4823,$E4823)=1,1,0))</f>
        <v/>
      </c>
      <c r="Z4823" s="13">
        <f>IF($E4823="","",IF(COUNTIF($E$2:$E$5001,$E4823)&gt;1,1,0))</f>
        <v/>
      </c>
    </row>
    <row r="4824">
      <c r="Y4824" s="13">
        <f>IF($E4824="","",IF(COUNTIF($E$2:$E4824,$E4824)=1,1,0))</f>
        <v/>
      </c>
      <c r="Z4824" s="13">
        <f>IF($E4824="","",IF(COUNTIF($E$2:$E$5001,$E4824)&gt;1,1,0))</f>
        <v/>
      </c>
    </row>
    <row r="4825">
      <c r="Y4825" s="13">
        <f>IF($E4825="","",IF(COUNTIF($E$2:$E4825,$E4825)=1,1,0))</f>
        <v/>
      </c>
      <c r="Z4825" s="13">
        <f>IF($E4825="","",IF(COUNTIF($E$2:$E$5001,$E4825)&gt;1,1,0))</f>
        <v/>
      </c>
    </row>
    <row r="4826">
      <c r="Y4826" s="13">
        <f>IF($E4826="","",IF(COUNTIF($E$2:$E4826,$E4826)=1,1,0))</f>
        <v/>
      </c>
      <c r="Z4826" s="13">
        <f>IF($E4826="","",IF(COUNTIF($E$2:$E$5001,$E4826)&gt;1,1,0))</f>
        <v/>
      </c>
    </row>
    <row r="4827">
      <c r="Y4827" s="13">
        <f>IF($E4827="","",IF(COUNTIF($E$2:$E4827,$E4827)=1,1,0))</f>
        <v/>
      </c>
      <c r="Z4827" s="13">
        <f>IF($E4827="","",IF(COUNTIF($E$2:$E$5001,$E4827)&gt;1,1,0))</f>
        <v/>
      </c>
    </row>
    <row r="4828">
      <c r="Y4828" s="13">
        <f>IF($E4828="","",IF(COUNTIF($E$2:$E4828,$E4828)=1,1,0))</f>
        <v/>
      </c>
      <c r="Z4828" s="13">
        <f>IF($E4828="","",IF(COUNTIF($E$2:$E$5001,$E4828)&gt;1,1,0))</f>
        <v/>
      </c>
    </row>
    <row r="4829">
      <c r="Y4829" s="13">
        <f>IF($E4829="","",IF(COUNTIF($E$2:$E4829,$E4829)=1,1,0))</f>
        <v/>
      </c>
      <c r="Z4829" s="13">
        <f>IF($E4829="","",IF(COUNTIF($E$2:$E$5001,$E4829)&gt;1,1,0))</f>
        <v/>
      </c>
    </row>
    <row r="4830">
      <c r="Y4830" s="13">
        <f>IF($E4830="","",IF(COUNTIF($E$2:$E4830,$E4830)=1,1,0))</f>
        <v/>
      </c>
      <c r="Z4830" s="13">
        <f>IF($E4830="","",IF(COUNTIF($E$2:$E$5001,$E4830)&gt;1,1,0))</f>
        <v/>
      </c>
    </row>
    <row r="4831">
      <c r="Y4831" s="13">
        <f>IF($E4831="","",IF(COUNTIF($E$2:$E4831,$E4831)=1,1,0))</f>
        <v/>
      </c>
      <c r="Z4831" s="13">
        <f>IF($E4831="","",IF(COUNTIF($E$2:$E$5001,$E4831)&gt;1,1,0))</f>
        <v/>
      </c>
    </row>
    <row r="4832">
      <c r="Y4832" s="13">
        <f>IF($E4832="","",IF(COUNTIF($E$2:$E4832,$E4832)=1,1,0))</f>
        <v/>
      </c>
      <c r="Z4832" s="13">
        <f>IF($E4832="","",IF(COUNTIF($E$2:$E$5001,$E4832)&gt;1,1,0))</f>
        <v/>
      </c>
    </row>
    <row r="4833">
      <c r="Y4833" s="13">
        <f>IF($E4833="","",IF(COUNTIF($E$2:$E4833,$E4833)=1,1,0))</f>
        <v/>
      </c>
      <c r="Z4833" s="13">
        <f>IF($E4833="","",IF(COUNTIF($E$2:$E$5001,$E4833)&gt;1,1,0))</f>
        <v/>
      </c>
    </row>
    <row r="4834">
      <c r="Y4834" s="13">
        <f>IF($E4834="","",IF(COUNTIF($E$2:$E4834,$E4834)=1,1,0))</f>
        <v/>
      </c>
      <c r="Z4834" s="13">
        <f>IF($E4834="","",IF(COUNTIF($E$2:$E$5001,$E4834)&gt;1,1,0))</f>
        <v/>
      </c>
    </row>
    <row r="4835">
      <c r="Y4835" s="13">
        <f>IF($E4835="","",IF(COUNTIF($E$2:$E4835,$E4835)=1,1,0))</f>
        <v/>
      </c>
      <c r="Z4835" s="13">
        <f>IF($E4835="","",IF(COUNTIF($E$2:$E$5001,$E4835)&gt;1,1,0))</f>
        <v/>
      </c>
    </row>
    <row r="4836">
      <c r="Y4836" s="13">
        <f>IF($E4836="","",IF(COUNTIF($E$2:$E4836,$E4836)=1,1,0))</f>
        <v/>
      </c>
      <c r="Z4836" s="13">
        <f>IF($E4836="","",IF(COUNTIF($E$2:$E$5001,$E4836)&gt;1,1,0))</f>
        <v/>
      </c>
    </row>
    <row r="4837">
      <c r="Y4837" s="13">
        <f>IF($E4837="","",IF(COUNTIF($E$2:$E4837,$E4837)=1,1,0))</f>
        <v/>
      </c>
      <c r="Z4837" s="13">
        <f>IF($E4837="","",IF(COUNTIF($E$2:$E$5001,$E4837)&gt;1,1,0))</f>
        <v/>
      </c>
    </row>
    <row r="4838">
      <c r="Y4838" s="13">
        <f>IF($E4838="","",IF(COUNTIF($E$2:$E4838,$E4838)=1,1,0))</f>
        <v/>
      </c>
      <c r="Z4838" s="13">
        <f>IF($E4838="","",IF(COUNTIF($E$2:$E$5001,$E4838)&gt;1,1,0))</f>
        <v/>
      </c>
    </row>
    <row r="4839">
      <c r="Y4839" s="13">
        <f>IF($E4839="","",IF(COUNTIF($E$2:$E4839,$E4839)=1,1,0))</f>
        <v/>
      </c>
      <c r="Z4839" s="13">
        <f>IF($E4839="","",IF(COUNTIF($E$2:$E$5001,$E4839)&gt;1,1,0))</f>
        <v/>
      </c>
    </row>
    <row r="4840">
      <c r="Y4840" s="13">
        <f>IF($E4840="","",IF(COUNTIF($E$2:$E4840,$E4840)=1,1,0))</f>
        <v/>
      </c>
      <c r="Z4840" s="13">
        <f>IF($E4840="","",IF(COUNTIF($E$2:$E$5001,$E4840)&gt;1,1,0))</f>
        <v/>
      </c>
    </row>
    <row r="4841">
      <c r="Y4841" s="13">
        <f>IF($E4841="","",IF(COUNTIF($E$2:$E4841,$E4841)=1,1,0))</f>
        <v/>
      </c>
      <c r="Z4841" s="13">
        <f>IF($E4841="","",IF(COUNTIF($E$2:$E$5001,$E4841)&gt;1,1,0))</f>
        <v/>
      </c>
    </row>
    <row r="4842">
      <c r="Y4842" s="13">
        <f>IF($E4842="","",IF(COUNTIF($E$2:$E4842,$E4842)=1,1,0))</f>
        <v/>
      </c>
      <c r="Z4842" s="13">
        <f>IF($E4842="","",IF(COUNTIF($E$2:$E$5001,$E4842)&gt;1,1,0))</f>
        <v/>
      </c>
    </row>
    <row r="4843">
      <c r="Y4843" s="13">
        <f>IF($E4843="","",IF(COUNTIF($E$2:$E4843,$E4843)=1,1,0))</f>
        <v/>
      </c>
      <c r="Z4843" s="13">
        <f>IF($E4843="","",IF(COUNTIF($E$2:$E$5001,$E4843)&gt;1,1,0))</f>
        <v/>
      </c>
    </row>
    <row r="4844">
      <c r="Y4844" s="13">
        <f>IF($E4844="","",IF(COUNTIF($E$2:$E4844,$E4844)=1,1,0))</f>
        <v/>
      </c>
      <c r="Z4844" s="13">
        <f>IF($E4844="","",IF(COUNTIF($E$2:$E$5001,$E4844)&gt;1,1,0))</f>
        <v/>
      </c>
    </row>
    <row r="4845">
      <c r="Y4845" s="13">
        <f>IF($E4845="","",IF(COUNTIF($E$2:$E4845,$E4845)=1,1,0))</f>
        <v/>
      </c>
      <c r="Z4845" s="13">
        <f>IF($E4845="","",IF(COUNTIF($E$2:$E$5001,$E4845)&gt;1,1,0))</f>
        <v/>
      </c>
    </row>
    <row r="4846">
      <c r="Y4846" s="13">
        <f>IF($E4846="","",IF(COUNTIF($E$2:$E4846,$E4846)=1,1,0))</f>
        <v/>
      </c>
      <c r="Z4846" s="13">
        <f>IF($E4846="","",IF(COUNTIF($E$2:$E$5001,$E4846)&gt;1,1,0))</f>
        <v/>
      </c>
    </row>
    <row r="4847">
      <c r="Y4847" s="13">
        <f>IF($E4847="","",IF(COUNTIF($E$2:$E4847,$E4847)=1,1,0))</f>
        <v/>
      </c>
      <c r="Z4847" s="13">
        <f>IF($E4847="","",IF(COUNTIF($E$2:$E$5001,$E4847)&gt;1,1,0))</f>
        <v/>
      </c>
    </row>
    <row r="4848">
      <c r="Y4848" s="13">
        <f>IF($E4848="","",IF(COUNTIF($E$2:$E4848,$E4848)=1,1,0))</f>
        <v/>
      </c>
      <c r="Z4848" s="13">
        <f>IF($E4848="","",IF(COUNTIF($E$2:$E$5001,$E4848)&gt;1,1,0))</f>
        <v/>
      </c>
    </row>
    <row r="4849">
      <c r="Y4849" s="13">
        <f>IF($E4849="","",IF(COUNTIF($E$2:$E4849,$E4849)=1,1,0))</f>
        <v/>
      </c>
      <c r="Z4849" s="13">
        <f>IF($E4849="","",IF(COUNTIF($E$2:$E$5001,$E4849)&gt;1,1,0))</f>
        <v/>
      </c>
    </row>
    <row r="4850">
      <c r="Y4850" s="13">
        <f>IF($E4850="","",IF(COUNTIF($E$2:$E4850,$E4850)=1,1,0))</f>
        <v/>
      </c>
      <c r="Z4850" s="13">
        <f>IF($E4850="","",IF(COUNTIF($E$2:$E$5001,$E4850)&gt;1,1,0))</f>
        <v/>
      </c>
    </row>
    <row r="4851">
      <c r="Y4851" s="13">
        <f>IF($E4851="","",IF(COUNTIF($E$2:$E4851,$E4851)=1,1,0))</f>
        <v/>
      </c>
      <c r="Z4851" s="13">
        <f>IF($E4851="","",IF(COUNTIF($E$2:$E$5001,$E4851)&gt;1,1,0))</f>
        <v/>
      </c>
    </row>
    <row r="4852">
      <c r="Y4852" s="13">
        <f>IF($E4852="","",IF(COUNTIF($E$2:$E4852,$E4852)=1,1,0))</f>
        <v/>
      </c>
      <c r="Z4852" s="13">
        <f>IF($E4852="","",IF(COUNTIF($E$2:$E$5001,$E4852)&gt;1,1,0))</f>
        <v/>
      </c>
    </row>
    <row r="4853">
      <c r="Y4853" s="13">
        <f>IF($E4853="","",IF(COUNTIF($E$2:$E4853,$E4853)=1,1,0))</f>
        <v/>
      </c>
      <c r="Z4853" s="13">
        <f>IF($E4853="","",IF(COUNTIF($E$2:$E$5001,$E4853)&gt;1,1,0))</f>
        <v/>
      </c>
    </row>
    <row r="4854">
      <c r="Y4854" s="13">
        <f>IF($E4854="","",IF(COUNTIF($E$2:$E4854,$E4854)=1,1,0))</f>
        <v/>
      </c>
      <c r="Z4854" s="13">
        <f>IF($E4854="","",IF(COUNTIF($E$2:$E$5001,$E4854)&gt;1,1,0))</f>
        <v/>
      </c>
    </row>
    <row r="4855">
      <c r="Y4855" s="13">
        <f>IF($E4855="","",IF(COUNTIF($E$2:$E4855,$E4855)=1,1,0))</f>
        <v/>
      </c>
      <c r="Z4855" s="13">
        <f>IF($E4855="","",IF(COUNTIF($E$2:$E$5001,$E4855)&gt;1,1,0))</f>
        <v/>
      </c>
    </row>
    <row r="4856">
      <c r="Y4856" s="13">
        <f>IF($E4856="","",IF(COUNTIF($E$2:$E4856,$E4856)=1,1,0))</f>
        <v/>
      </c>
      <c r="Z4856" s="13">
        <f>IF($E4856="","",IF(COUNTIF($E$2:$E$5001,$E4856)&gt;1,1,0))</f>
        <v/>
      </c>
    </row>
    <row r="4857">
      <c r="Y4857" s="13">
        <f>IF($E4857="","",IF(COUNTIF($E$2:$E4857,$E4857)=1,1,0))</f>
        <v/>
      </c>
      <c r="Z4857" s="13">
        <f>IF($E4857="","",IF(COUNTIF($E$2:$E$5001,$E4857)&gt;1,1,0))</f>
        <v/>
      </c>
    </row>
    <row r="4858">
      <c r="Y4858" s="13">
        <f>IF($E4858="","",IF(COUNTIF($E$2:$E4858,$E4858)=1,1,0))</f>
        <v/>
      </c>
      <c r="Z4858" s="13">
        <f>IF($E4858="","",IF(COUNTIF($E$2:$E$5001,$E4858)&gt;1,1,0))</f>
        <v/>
      </c>
    </row>
    <row r="4859">
      <c r="Y4859" s="13">
        <f>IF($E4859="","",IF(COUNTIF($E$2:$E4859,$E4859)=1,1,0))</f>
        <v/>
      </c>
      <c r="Z4859" s="13">
        <f>IF($E4859="","",IF(COUNTIF($E$2:$E$5001,$E4859)&gt;1,1,0))</f>
        <v/>
      </c>
    </row>
    <row r="4860">
      <c r="Y4860" s="13">
        <f>IF($E4860="","",IF(COUNTIF($E$2:$E4860,$E4860)=1,1,0))</f>
        <v/>
      </c>
      <c r="Z4860" s="13">
        <f>IF($E4860="","",IF(COUNTIF($E$2:$E$5001,$E4860)&gt;1,1,0))</f>
        <v/>
      </c>
    </row>
    <row r="4861">
      <c r="Y4861" s="13">
        <f>IF($E4861="","",IF(COUNTIF($E$2:$E4861,$E4861)=1,1,0))</f>
        <v/>
      </c>
      <c r="Z4861" s="13">
        <f>IF($E4861="","",IF(COUNTIF($E$2:$E$5001,$E4861)&gt;1,1,0))</f>
        <v/>
      </c>
    </row>
    <row r="4862">
      <c r="Y4862" s="13">
        <f>IF($E4862="","",IF(COUNTIF($E$2:$E4862,$E4862)=1,1,0))</f>
        <v/>
      </c>
      <c r="Z4862" s="13">
        <f>IF($E4862="","",IF(COUNTIF($E$2:$E$5001,$E4862)&gt;1,1,0))</f>
        <v/>
      </c>
    </row>
    <row r="4863">
      <c r="Y4863" s="13">
        <f>IF($E4863="","",IF(COUNTIF($E$2:$E4863,$E4863)=1,1,0))</f>
        <v/>
      </c>
      <c r="Z4863" s="13">
        <f>IF($E4863="","",IF(COUNTIF($E$2:$E$5001,$E4863)&gt;1,1,0))</f>
        <v/>
      </c>
    </row>
    <row r="4864">
      <c r="Y4864" s="13">
        <f>IF($E4864="","",IF(COUNTIF($E$2:$E4864,$E4864)=1,1,0))</f>
        <v/>
      </c>
      <c r="Z4864" s="13">
        <f>IF($E4864="","",IF(COUNTIF($E$2:$E$5001,$E4864)&gt;1,1,0))</f>
        <v/>
      </c>
    </row>
    <row r="4865">
      <c r="Y4865" s="13">
        <f>IF($E4865="","",IF(COUNTIF($E$2:$E4865,$E4865)=1,1,0))</f>
        <v/>
      </c>
      <c r="Z4865" s="13">
        <f>IF($E4865="","",IF(COUNTIF($E$2:$E$5001,$E4865)&gt;1,1,0))</f>
        <v/>
      </c>
    </row>
    <row r="4866">
      <c r="Y4866" s="13">
        <f>IF($E4866="","",IF(COUNTIF($E$2:$E4866,$E4866)=1,1,0))</f>
        <v/>
      </c>
      <c r="Z4866" s="13">
        <f>IF($E4866="","",IF(COUNTIF($E$2:$E$5001,$E4866)&gt;1,1,0))</f>
        <v/>
      </c>
    </row>
    <row r="4867">
      <c r="Y4867" s="13">
        <f>IF($E4867="","",IF(COUNTIF($E$2:$E4867,$E4867)=1,1,0))</f>
        <v/>
      </c>
      <c r="Z4867" s="13">
        <f>IF($E4867="","",IF(COUNTIF($E$2:$E$5001,$E4867)&gt;1,1,0))</f>
        <v/>
      </c>
    </row>
    <row r="4868">
      <c r="Y4868" s="13">
        <f>IF($E4868="","",IF(COUNTIF($E$2:$E4868,$E4868)=1,1,0))</f>
        <v/>
      </c>
      <c r="Z4868" s="13">
        <f>IF($E4868="","",IF(COUNTIF($E$2:$E$5001,$E4868)&gt;1,1,0))</f>
        <v/>
      </c>
    </row>
    <row r="4869">
      <c r="Y4869" s="13">
        <f>IF($E4869="","",IF(COUNTIF($E$2:$E4869,$E4869)=1,1,0))</f>
        <v/>
      </c>
      <c r="Z4869" s="13">
        <f>IF($E4869="","",IF(COUNTIF($E$2:$E$5001,$E4869)&gt;1,1,0))</f>
        <v/>
      </c>
    </row>
    <row r="4870">
      <c r="Y4870" s="13">
        <f>IF($E4870="","",IF(COUNTIF($E$2:$E4870,$E4870)=1,1,0))</f>
        <v/>
      </c>
      <c r="Z4870" s="13">
        <f>IF($E4870="","",IF(COUNTIF($E$2:$E$5001,$E4870)&gt;1,1,0))</f>
        <v/>
      </c>
    </row>
    <row r="4871">
      <c r="Y4871" s="13">
        <f>IF($E4871="","",IF(COUNTIF($E$2:$E4871,$E4871)=1,1,0))</f>
        <v/>
      </c>
      <c r="Z4871" s="13">
        <f>IF($E4871="","",IF(COUNTIF($E$2:$E$5001,$E4871)&gt;1,1,0))</f>
        <v/>
      </c>
    </row>
    <row r="4872">
      <c r="Y4872" s="13">
        <f>IF($E4872="","",IF(COUNTIF($E$2:$E4872,$E4872)=1,1,0))</f>
        <v/>
      </c>
      <c r="Z4872" s="13">
        <f>IF($E4872="","",IF(COUNTIF($E$2:$E$5001,$E4872)&gt;1,1,0))</f>
        <v/>
      </c>
    </row>
    <row r="4873">
      <c r="Y4873" s="13">
        <f>IF($E4873="","",IF(COUNTIF($E$2:$E4873,$E4873)=1,1,0))</f>
        <v/>
      </c>
      <c r="Z4873" s="13">
        <f>IF($E4873="","",IF(COUNTIF($E$2:$E$5001,$E4873)&gt;1,1,0))</f>
        <v/>
      </c>
    </row>
    <row r="4874">
      <c r="Y4874" s="13">
        <f>IF($E4874="","",IF(COUNTIF($E$2:$E4874,$E4874)=1,1,0))</f>
        <v/>
      </c>
      <c r="Z4874" s="13">
        <f>IF($E4874="","",IF(COUNTIF($E$2:$E$5001,$E4874)&gt;1,1,0))</f>
        <v/>
      </c>
    </row>
    <row r="4875">
      <c r="Y4875" s="13">
        <f>IF($E4875="","",IF(COUNTIF($E$2:$E4875,$E4875)=1,1,0))</f>
        <v/>
      </c>
      <c r="Z4875" s="13">
        <f>IF($E4875="","",IF(COUNTIF($E$2:$E$5001,$E4875)&gt;1,1,0))</f>
        <v/>
      </c>
    </row>
    <row r="4876">
      <c r="Y4876" s="13">
        <f>IF($E4876="","",IF(COUNTIF($E$2:$E4876,$E4876)=1,1,0))</f>
        <v/>
      </c>
      <c r="Z4876" s="13">
        <f>IF($E4876="","",IF(COUNTIF($E$2:$E$5001,$E4876)&gt;1,1,0))</f>
        <v/>
      </c>
    </row>
    <row r="4877">
      <c r="Y4877" s="13">
        <f>IF($E4877="","",IF(COUNTIF($E$2:$E4877,$E4877)=1,1,0))</f>
        <v/>
      </c>
      <c r="Z4877" s="13">
        <f>IF($E4877="","",IF(COUNTIF($E$2:$E$5001,$E4877)&gt;1,1,0))</f>
        <v/>
      </c>
    </row>
    <row r="4878">
      <c r="Y4878" s="13">
        <f>IF($E4878="","",IF(COUNTIF($E$2:$E4878,$E4878)=1,1,0))</f>
        <v/>
      </c>
      <c r="Z4878" s="13">
        <f>IF($E4878="","",IF(COUNTIF($E$2:$E$5001,$E4878)&gt;1,1,0))</f>
        <v/>
      </c>
    </row>
    <row r="4879">
      <c r="Y4879" s="13">
        <f>IF($E4879="","",IF(COUNTIF($E$2:$E4879,$E4879)=1,1,0))</f>
        <v/>
      </c>
      <c r="Z4879" s="13">
        <f>IF($E4879="","",IF(COUNTIF($E$2:$E$5001,$E4879)&gt;1,1,0))</f>
        <v/>
      </c>
    </row>
    <row r="4880">
      <c r="Y4880" s="13">
        <f>IF($E4880="","",IF(COUNTIF($E$2:$E4880,$E4880)=1,1,0))</f>
        <v/>
      </c>
      <c r="Z4880" s="13">
        <f>IF($E4880="","",IF(COUNTIF($E$2:$E$5001,$E4880)&gt;1,1,0))</f>
        <v/>
      </c>
    </row>
    <row r="4881">
      <c r="Y4881" s="13">
        <f>IF($E4881="","",IF(COUNTIF($E$2:$E4881,$E4881)=1,1,0))</f>
        <v/>
      </c>
      <c r="Z4881" s="13">
        <f>IF($E4881="","",IF(COUNTIF($E$2:$E$5001,$E4881)&gt;1,1,0))</f>
        <v/>
      </c>
    </row>
    <row r="4882">
      <c r="Y4882" s="13">
        <f>IF($E4882="","",IF(COUNTIF($E$2:$E4882,$E4882)=1,1,0))</f>
        <v/>
      </c>
      <c r="Z4882" s="13">
        <f>IF($E4882="","",IF(COUNTIF($E$2:$E$5001,$E4882)&gt;1,1,0))</f>
        <v/>
      </c>
    </row>
    <row r="4883">
      <c r="Y4883" s="13">
        <f>IF($E4883="","",IF(COUNTIF($E$2:$E4883,$E4883)=1,1,0))</f>
        <v/>
      </c>
      <c r="Z4883" s="13">
        <f>IF($E4883="","",IF(COUNTIF($E$2:$E$5001,$E4883)&gt;1,1,0))</f>
        <v/>
      </c>
    </row>
    <row r="4884">
      <c r="Y4884" s="13">
        <f>IF($E4884="","",IF(COUNTIF($E$2:$E4884,$E4884)=1,1,0))</f>
        <v/>
      </c>
      <c r="Z4884" s="13">
        <f>IF($E4884="","",IF(COUNTIF($E$2:$E$5001,$E4884)&gt;1,1,0))</f>
        <v/>
      </c>
    </row>
    <row r="4885">
      <c r="Y4885" s="13">
        <f>IF($E4885="","",IF(COUNTIF($E$2:$E4885,$E4885)=1,1,0))</f>
        <v/>
      </c>
      <c r="Z4885" s="13">
        <f>IF($E4885="","",IF(COUNTIF($E$2:$E$5001,$E4885)&gt;1,1,0))</f>
        <v/>
      </c>
    </row>
    <row r="4886">
      <c r="Y4886" s="13">
        <f>IF($E4886="","",IF(COUNTIF($E$2:$E4886,$E4886)=1,1,0))</f>
        <v/>
      </c>
      <c r="Z4886" s="13">
        <f>IF($E4886="","",IF(COUNTIF($E$2:$E$5001,$E4886)&gt;1,1,0))</f>
        <v/>
      </c>
    </row>
    <row r="4887">
      <c r="Y4887" s="13">
        <f>IF($E4887="","",IF(COUNTIF($E$2:$E4887,$E4887)=1,1,0))</f>
        <v/>
      </c>
      <c r="Z4887" s="13">
        <f>IF($E4887="","",IF(COUNTIF($E$2:$E$5001,$E4887)&gt;1,1,0))</f>
        <v/>
      </c>
    </row>
    <row r="4888">
      <c r="Y4888" s="13">
        <f>IF($E4888="","",IF(COUNTIF($E$2:$E4888,$E4888)=1,1,0))</f>
        <v/>
      </c>
      <c r="Z4888" s="13">
        <f>IF($E4888="","",IF(COUNTIF($E$2:$E$5001,$E4888)&gt;1,1,0))</f>
        <v/>
      </c>
    </row>
    <row r="4889">
      <c r="Y4889" s="13">
        <f>IF($E4889="","",IF(COUNTIF($E$2:$E4889,$E4889)=1,1,0))</f>
        <v/>
      </c>
      <c r="Z4889" s="13">
        <f>IF($E4889="","",IF(COUNTIF($E$2:$E$5001,$E4889)&gt;1,1,0))</f>
        <v/>
      </c>
    </row>
    <row r="4890">
      <c r="Y4890" s="13">
        <f>IF($E4890="","",IF(COUNTIF($E$2:$E4890,$E4890)=1,1,0))</f>
        <v/>
      </c>
      <c r="Z4890" s="13">
        <f>IF($E4890="","",IF(COUNTIF($E$2:$E$5001,$E4890)&gt;1,1,0))</f>
        <v/>
      </c>
    </row>
    <row r="4891">
      <c r="Y4891" s="13">
        <f>IF($E4891="","",IF(COUNTIF($E$2:$E4891,$E4891)=1,1,0))</f>
        <v/>
      </c>
      <c r="Z4891" s="13">
        <f>IF($E4891="","",IF(COUNTIF($E$2:$E$5001,$E4891)&gt;1,1,0))</f>
        <v/>
      </c>
    </row>
    <row r="4892">
      <c r="Y4892" s="13">
        <f>IF($E4892="","",IF(COUNTIF($E$2:$E4892,$E4892)=1,1,0))</f>
        <v/>
      </c>
      <c r="Z4892" s="13">
        <f>IF($E4892="","",IF(COUNTIF($E$2:$E$5001,$E4892)&gt;1,1,0))</f>
        <v/>
      </c>
    </row>
    <row r="4893">
      <c r="Y4893" s="13">
        <f>IF($E4893="","",IF(COUNTIF($E$2:$E4893,$E4893)=1,1,0))</f>
        <v/>
      </c>
      <c r="Z4893" s="13">
        <f>IF($E4893="","",IF(COUNTIF($E$2:$E$5001,$E4893)&gt;1,1,0))</f>
        <v/>
      </c>
    </row>
    <row r="4894">
      <c r="Y4894" s="13">
        <f>IF($E4894="","",IF(COUNTIF($E$2:$E4894,$E4894)=1,1,0))</f>
        <v/>
      </c>
      <c r="Z4894" s="13">
        <f>IF($E4894="","",IF(COUNTIF($E$2:$E$5001,$E4894)&gt;1,1,0))</f>
        <v/>
      </c>
    </row>
    <row r="4895">
      <c r="Y4895" s="13">
        <f>IF($E4895="","",IF(COUNTIF($E$2:$E4895,$E4895)=1,1,0))</f>
        <v/>
      </c>
      <c r="Z4895" s="13">
        <f>IF($E4895="","",IF(COUNTIF($E$2:$E$5001,$E4895)&gt;1,1,0))</f>
        <v/>
      </c>
    </row>
    <row r="4896">
      <c r="Y4896" s="13">
        <f>IF($E4896="","",IF(COUNTIF($E$2:$E4896,$E4896)=1,1,0))</f>
        <v/>
      </c>
      <c r="Z4896" s="13">
        <f>IF($E4896="","",IF(COUNTIF($E$2:$E$5001,$E4896)&gt;1,1,0))</f>
        <v/>
      </c>
    </row>
    <row r="4897">
      <c r="Y4897" s="13">
        <f>IF($E4897="","",IF(COUNTIF($E$2:$E4897,$E4897)=1,1,0))</f>
        <v/>
      </c>
      <c r="Z4897" s="13">
        <f>IF($E4897="","",IF(COUNTIF($E$2:$E$5001,$E4897)&gt;1,1,0))</f>
        <v/>
      </c>
    </row>
    <row r="4898">
      <c r="Y4898" s="13">
        <f>IF($E4898="","",IF(COUNTIF($E$2:$E4898,$E4898)=1,1,0))</f>
        <v/>
      </c>
      <c r="Z4898" s="13">
        <f>IF($E4898="","",IF(COUNTIF($E$2:$E$5001,$E4898)&gt;1,1,0))</f>
        <v/>
      </c>
    </row>
    <row r="4899">
      <c r="Y4899" s="13">
        <f>IF($E4899="","",IF(COUNTIF($E$2:$E4899,$E4899)=1,1,0))</f>
        <v/>
      </c>
      <c r="Z4899" s="13">
        <f>IF($E4899="","",IF(COUNTIF($E$2:$E$5001,$E4899)&gt;1,1,0))</f>
        <v/>
      </c>
    </row>
    <row r="4900">
      <c r="Y4900" s="13">
        <f>IF($E4900="","",IF(COUNTIF($E$2:$E4900,$E4900)=1,1,0))</f>
        <v/>
      </c>
      <c r="Z4900" s="13">
        <f>IF($E4900="","",IF(COUNTIF($E$2:$E$5001,$E4900)&gt;1,1,0))</f>
        <v/>
      </c>
    </row>
    <row r="4901">
      <c r="Y4901" s="13">
        <f>IF($E4901="","",IF(COUNTIF($E$2:$E4901,$E4901)=1,1,0))</f>
        <v/>
      </c>
      <c r="Z4901" s="13">
        <f>IF($E4901="","",IF(COUNTIF($E$2:$E$5001,$E4901)&gt;1,1,0))</f>
        <v/>
      </c>
    </row>
    <row r="4902">
      <c r="Y4902" s="13">
        <f>IF($E4902="","",IF(COUNTIF($E$2:$E4902,$E4902)=1,1,0))</f>
        <v/>
      </c>
      <c r="Z4902" s="13">
        <f>IF($E4902="","",IF(COUNTIF($E$2:$E$5001,$E4902)&gt;1,1,0))</f>
        <v/>
      </c>
    </row>
    <row r="4903">
      <c r="Y4903" s="13">
        <f>IF($E4903="","",IF(COUNTIF($E$2:$E4903,$E4903)=1,1,0))</f>
        <v/>
      </c>
      <c r="Z4903" s="13">
        <f>IF($E4903="","",IF(COUNTIF($E$2:$E$5001,$E4903)&gt;1,1,0))</f>
        <v/>
      </c>
    </row>
    <row r="4904">
      <c r="Y4904" s="13">
        <f>IF($E4904="","",IF(COUNTIF($E$2:$E4904,$E4904)=1,1,0))</f>
        <v/>
      </c>
      <c r="Z4904" s="13">
        <f>IF($E4904="","",IF(COUNTIF($E$2:$E$5001,$E4904)&gt;1,1,0))</f>
        <v/>
      </c>
    </row>
    <row r="4905">
      <c r="Y4905" s="13">
        <f>IF($E4905="","",IF(COUNTIF($E$2:$E4905,$E4905)=1,1,0))</f>
        <v/>
      </c>
      <c r="Z4905" s="13">
        <f>IF($E4905="","",IF(COUNTIF($E$2:$E$5001,$E4905)&gt;1,1,0))</f>
        <v/>
      </c>
    </row>
    <row r="4906">
      <c r="Y4906" s="13">
        <f>IF($E4906="","",IF(COUNTIF($E$2:$E4906,$E4906)=1,1,0))</f>
        <v/>
      </c>
      <c r="Z4906" s="13">
        <f>IF($E4906="","",IF(COUNTIF($E$2:$E$5001,$E4906)&gt;1,1,0))</f>
        <v/>
      </c>
    </row>
    <row r="4907">
      <c r="Y4907" s="13">
        <f>IF($E4907="","",IF(COUNTIF($E$2:$E4907,$E4907)=1,1,0))</f>
        <v/>
      </c>
      <c r="Z4907" s="13">
        <f>IF($E4907="","",IF(COUNTIF($E$2:$E$5001,$E4907)&gt;1,1,0))</f>
        <v/>
      </c>
    </row>
    <row r="4908">
      <c r="Y4908" s="13">
        <f>IF($E4908="","",IF(COUNTIF($E$2:$E4908,$E4908)=1,1,0))</f>
        <v/>
      </c>
      <c r="Z4908" s="13">
        <f>IF($E4908="","",IF(COUNTIF($E$2:$E$5001,$E4908)&gt;1,1,0))</f>
        <v/>
      </c>
    </row>
    <row r="4909">
      <c r="Y4909" s="13">
        <f>IF($E4909="","",IF(COUNTIF($E$2:$E4909,$E4909)=1,1,0))</f>
        <v/>
      </c>
      <c r="Z4909" s="13">
        <f>IF($E4909="","",IF(COUNTIF($E$2:$E$5001,$E4909)&gt;1,1,0))</f>
        <v/>
      </c>
    </row>
    <row r="4910">
      <c r="Y4910" s="13">
        <f>IF($E4910="","",IF(COUNTIF($E$2:$E4910,$E4910)=1,1,0))</f>
        <v/>
      </c>
      <c r="Z4910" s="13">
        <f>IF($E4910="","",IF(COUNTIF($E$2:$E$5001,$E4910)&gt;1,1,0))</f>
        <v/>
      </c>
    </row>
    <row r="4911">
      <c r="Y4911" s="13">
        <f>IF($E4911="","",IF(COUNTIF($E$2:$E4911,$E4911)=1,1,0))</f>
        <v/>
      </c>
      <c r="Z4911" s="13">
        <f>IF($E4911="","",IF(COUNTIF($E$2:$E$5001,$E4911)&gt;1,1,0))</f>
        <v/>
      </c>
    </row>
    <row r="4912">
      <c r="Y4912" s="13">
        <f>IF($E4912="","",IF(COUNTIF($E$2:$E4912,$E4912)=1,1,0))</f>
        <v/>
      </c>
      <c r="Z4912" s="13">
        <f>IF($E4912="","",IF(COUNTIF($E$2:$E$5001,$E4912)&gt;1,1,0))</f>
        <v/>
      </c>
    </row>
    <row r="4913">
      <c r="Y4913" s="13">
        <f>IF($E4913="","",IF(COUNTIF($E$2:$E4913,$E4913)=1,1,0))</f>
        <v/>
      </c>
      <c r="Z4913" s="13">
        <f>IF($E4913="","",IF(COUNTIF($E$2:$E$5001,$E4913)&gt;1,1,0))</f>
        <v/>
      </c>
    </row>
    <row r="4914">
      <c r="Y4914" s="13">
        <f>IF($E4914="","",IF(COUNTIF($E$2:$E4914,$E4914)=1,1,0))</f>
        <v/>
      </c>
      <c r="Z4914" s="13">
        <f>IF($E4914="","",IF(COUNTIF($E$2:$E$5001,$E4914)&gt;1,1,0))</f>
        <v/>
      </c>
    </row>
    <row r="4915">
      <c r="Y4915" s="13">
        <f>IF($E4915="","",IF(COUNTIF($E$2:$E4915,$E4915)=1,1,0))</f>
        <v/>
      </c>
      <c r="Z4915" s="13">
        <f>IF($E4915="","",IF(COUNTIF($E$2:$E$5001,$E4915)&gt;1,1,0))</f>
        <v/>
      </c>
    </row>
    <row r="4916">
      <c r="Y4916" s="13">
        <f>IF($E4916="","",IF(COUNTIF($E$2:$E4916,$E4916)=1,1,0))</f>
        <v/>
      </c>
      <c r="Z4916" s="13">
        <f>IF($E4916="","",IF(COUNTIF($E$2:$E$5001,$E4916)&gt;1,1,0))</f>
        <v/>
      </c>
    </row>
    <row r="4917">
      <c r="Y4917" s="13">
        <f>IF($E4917="","",IF(COUNTIF($E$2:$E4917,$E4917)=1,1,0))</f>
        <v/>
      </c>
      <c r="Z4917" s="13">
        <f>IF($E4917="","",IF(COUNTIF($E$2:$E$5001,$E4917)&gt;1,1,0))</f>
        <v/>
      </c>
    </row>
    <row r="4918">
      <c r="Y4918" s="13">
        <f>IF($E4918="","",IF(COUNTIF($E$2:$E4918,$E4918)=1,1,0))</f>
        <v/>
      </c>
      <c r="Z4918" s="13">
        <f>IF($E4918="","",IF(COUNTIF($E$2:$E$5001,$E4918)&gt;1,1,0))</f>
        <v/>
      </c>
    </row>
    <row r="4919">
      <c r="Y4919" s="13">
        <f>IF($E4919="","",IF(COUNTIF($E$2:$E4919,$E4919)=1,1,0))</f>
        <v/>
      </c>
      <c r="Z4919" s="13">
        <f>IF($E4919="","",IF(COUNTIF($E$2:$E$5001,$E4919)&gt;1,1,0))</f>
        <v/>
      </c>
    </row>
    <row r="4920">
      <c r="Y4920" s="13">
        <f>IF($E4920="","",IF(COUNTIF($E$2:$E4920,$E4920)=1,1,0))</f>
        <v/>
      </c>
      <c r="Z4920" s="13">
        <f>IF($E4920="","",IF(COUNTIF($E$2:$E$5001,$E4920)&gt;1,1,0))</f>
        <v/>
      </c>
    </row>
    <row r="4921">
      <c r="Y4921" s="13">
        <f>IF($E4921="","",IF(COUNTIF($E$2:$E4921,$E4921)=1,1,0))</f>
        <v/>
      </c>
      <c r="Z4921" s="13">
        <f>IF($E4921="","",IF(COUNTIF($E$2:$E$5001,$E4921)&gt;1,1,0))</f>
        <v/>
      </c>
    </row>
    <row r="4922">
      <c r="Y4922" s="13">
        <f>IF($E4922="","",IF(COUNTIF($E$2:$E4922,$E4922)=1,1,0))</f>
        <v/>
      </c>
      <c r="Z4922" s="13">
        <f>IF($E4922="","",IF(COUNTIF($E$2:$E$5001,$E4922)&gt;1,1,0))</f>
        <v/>
      </c>
    </row>
    <row r="4923">
      <c r="Y4923" s="13">
        <f>IF($E4923="","",IF(COUNTIF($E$2:$E4923,$E4923)=1,1,0))</f>
        <v/>
      </c>
      <c r="Z4923" s="13">
        <f>IF($E4923="","",IF(COUNTIF($E$2:$E$5001,$E4923)&gt;1,1,0))</f>
        <v/>
      </c>
    </row>
    <row r="4924">
      <c r="Y4924" s="13">
        <f>IF($E4924="","",IF(COUNTIF($E$2:$E4924,$E4924)=1,1,0))</f>
        <v/>
      </c>
      <c r="Z4924" s="13">
        <f>IF($E4924="","",IF(COUNTIF($E$2:$E$5001,$E4924)&gt;1,1,0))</f>
        <v/>
      </c>
    </row>
    <row r="4925">
      <c r="Y4925" s="13">
        <f>IF($E4925="","",IF(COUNTIF($E$2:$E4925,$E4925)=1,1,0))</f>
        <v/>
      </c>
      <c r="Z4925" s="13">
        <f>IF($E4925="","",IF(COUNTIF($E$2:$E$5001,$E4925)&gt;1,1,0))</f>
        <v/>
      </c>
    </row>
    <row r="4926">
      <c r="Y4926" s="13">
        <f>IF($E4926="","",IF(COUNTIF($E$2:$E4926,$E4926)=1,1,0))</f>
        <v/>
      </c>
      <c r="Z4926" s="13">
        <f>IF($E4926="","",IF(COUNTIF($E$2:$E$5001,$E4926)&gt;1,1,0))</f>
        <v/>
      </c>
    </row>
    <row r="4927">
      <c r="Y4927" s="13">
        <f>IF($E4927="","",IF(COUNTIF($E$2:$E4927,$E4927)=1,1,0))</f>
        <v/>
      </c>
      <c r="Z4927" s="13">
        <f>IF($E4927="","",IF(COUNTIF($E$2:$E$5001,$E4927)&gt;1,1,0))</f>
        <v/>
      </c>
    </row>
    <row r="4928">
      <c r="Y4928" s="13">
        <f>IF($E4928="","",IF(COUNTIF($E$2:$E4928,$E4928)=1,1,0))</f>
        <v/>
      </c>
      <c r="Z4928" s="13">
        <f>IF($E4928="","",IF(COUNTIF($E$2:$E$5001,$E4928)&gt;1,1,0))</f>
        <v/>
      </c>
    </row>
    <row r="4929">
      <c r="Y4929" s="13">
        <f>IF($E4929="","",IF(COUNTIF($E$2:$E4929,$E4929)=1,1,0))</f>
        <v/>
      </c>
      <c r="Z4929" s="13">
        <f>IF($E4929="","",IF(COUNTIF($E$2:$E$5001,$E4929)&gt;1,1,0))</f>
        <v/>
      </c>
    </row>
    <row r="4930">
      <c r="Y4930" s="13">
        <f>IF($E4930="","",IF(COUNTIF($E$2:$E4930,$E4930)=1,1,0))</f>
        <v/>
      </c>
      <c r="Z4930" s="13">
        <f>IF($E4930="","",IF(COUNTIF($E$2:$E$5001,$E4930)&gt;1,1,0))</f>
        <v/>
      </c>
    </row>
    <row r="4931">
      <c r="Y4931" s="13">
        <f>IF($E4931="","",IF(COUNTIF($E$2:$E4931,$E4931)=1,1,0))</f>
        <v/>
      </c>
      <c r="Z4931" s="13">
        <f>IF($E4931="","",IF(COUNTIF($E$2:$E$5001,$E4931)&gt;1,1,0))</f>
        <v/>
      </c>
    </row>
    <row r="4932">
      <c r="Y4932" s="13">
        <f>IF($E4932="","",IF(COUNTIF($E$2:$E4932,$E4932)=1,1,0))</f>
        <v/>
      </c>
      <c r="Z4932" s="13">
        <f>IF($E4932="","",IF(COUNTIF($E$2:$E$5001,$E4932)&gt;1,1,0))</f>
        <v/>
      </c>
    </row>
    <row r="4933">
      <c r="Y4933" s="13">
        <f>IF($E4933="","",IF(COUNTIF($E$2:$E4933,$E4933)=1,1,0))</f>
        <v/>
      </c>
      <c r="Z4933" s="13">
        <f>IF($E4933="","",IF(COUNTIF($E$2:$E$5001,$E4933)&gt;1,1,0))</f>
        <v/>
      </c>
    </row>
    <row r="4934">
      <c r="Y4934" s="13">
        <f>IF($E4934="","",IF(COUNTIF($E$2:$E4934,$E4934)=1,1,0))</f>
        <v/>
      </c>
      <c r="Z4934" s="13">
        <f>IF($E4934="","",IF(COUNTIF($E$2:$E$5001,$E4934)&gt;1,1,0))</f>
        <v/>
      </c>
    </row>
    <row r="4935">
      <c r="Y4935" s="13">
        <f>IF($E4935="","",IF(COUNTIF($E$2:$E4935,$E4935)=1,1,0))</f>
        <v/>
      </c>
      <c r="Z4935" s="13">
        <f>IF($E4935="","",IF(COUNTIF($E$2:$E$5001,$E4935)&gt;1,1,0))</f>
        <v/>
      </c>
    </row>
    <row r="4936">
      <c r="Y4936" s="13">
        <f>IF($E4936="","",IF(COUNTIF($E$2:$E4936,$E4936)=1,1,0))</f>
        <v/>
      </c>
      <c r="Z4936" s="13">
        <f>IF($E4936="","",IF(COUNTIF($E$2:$E$5001,$E4936)&gt;1,1,0))</f>
        <v/>
      </c>
    </row>
    <row r="4937">
      <c r="Y4937" s="13">
        <f>IF($E4937="","",IF(COUNTIF($E$2:$E4937,$E4937)=1,1,0))</f>
        <v/>
      </c>
      <c r="Z4937" s="13">
        <f>IF($E4937="","",IF(COUNTIF($E$2:$E$5001,$E4937)&gt;1,1,0))</f>
        <v/>
      </c>
    </row>
    <row r="4938">
      <c r="Y4938" s="13">
        <f>IF($E4938="","",IF(COUNTIF($E$2:$E4938,$E4938)=1,1,0))</f>
        <v/>
      </c>
      <c r="Z4938" s="13">
        <f>IF($E4938="","",IF(COUNTIF($E$2:$E$5001,$E4938)&gt;1,1,0))</f>
        <v/>
      </c>
    </row>
    <row r="4939">
      <c r="Y4939" s="13">
        <f>IF($E4939="","",IF(COUNTIF($E$2:$E4939,$E4939)=1,1,0))</f>
        <v/>
      </c>
      <c r="Z4939" s="13">
        <f>IF($E4939="","",IF(COUNTIF($E$2:$E$5001,$E4939)&gt;1,1,0))</f>
        <v/>
      </c>
    </row>
    <row r="4940">
      <c r="Y4940" s="13">
        <f>IF($E4940="","",IF(COUNTIF($E$2:$E4940,$E4940)=1,1,0))</f>
        <v/>
      </c>
      <c r="Z4940" s="13">
        <f>IF($E4940="","",IF(COUNTIF($E$2:$E$5001,$E4940)&gt;1,1,0))</f>
        <v/>
      </c>
    </row>
    <row r="4941">
      <c r="Y4941" s="13">
        <f>IF($E4941="","",IF(COUNTIF($E$2:$E4941,$E4941)=1,1,0))</f>
        <v/>
      </c>
      <c r="Z4941" s="13">
        <f>IF($E4941="","",IF(COUNTIF($E$2:$E$5001,$E4941)&gt;1,1,0))</f>
        <v/>
      </c>
    </row>
    <row r="4942">
      <c r="Y4942" s="13">
        <f>IF($E4942="","",IF(COUNTIF($E$2:$E4942,$E4942)=1,1,0))</f>
        <v/>
      </c>
      <c r="Z4942" s="13">
        <f>IF($E4942="","",IF(COUNTIF($E$2:$E$5001,$E4942)&gt;1,1,0))</f>
        <v/>
      </c>
    </row>
    <row r="4943">
      <c r="Y4943" s="13">
        <f>IF($E4943="","",IF(COUNTIF($E$2:$E4943,$E4943)=1,1,0))</f>
        <v/>
      </c>
      <c r="Z4943" s="13">
        <f>IF($E4943="","",IF(COUNTIF($E$2:$E$5001,$E4943)&gt;1,1,0))</f>
        <v/>
      </c>
    </row>
    <row r="4944">
      <c r="Y4944" s="13">
        <f>IF($E4944="","",IF(COUNTIF($E$2:$E4944,$E4944)=1,1,0))</f>
        <v/>
      </c>
      <c r="Z4944" s="13">
        <f>IF($E4944="","",IF(COUNTIF($E$2:$E$5001,$E4944)&gt;1,1,0))</f>
        <v/>
      </c>
    </row>
    <row r="4945">
      <c r="Y4945" s="13">
        <f>IF($E4945="","",IF(COUNTIF($E$2:$E4945,$E4945)=1,1,0))</f>
        <v/>
      </c>
      <c r="Z4945" s="13">
        <f>IF($E4945="","",IF(COUNTIF($E$2:$E$5001,$E4945)&gt;1,1,0))</f>
        <v/>
      </c>
    </row>
    <row r="4946">
      <c r="Y4946" s="13">
        <f>IF($E4946="","",IF(COUNTIF($E$2:$E4946,$E4946)=1,1,0))</f>
        <v/>
      </c>
      <c r="Z4946" s="13">
        <f>IF($E4946="","",IF(COUNTIF($E$2:$E$5001,$E4946)&gt;1,1,0))</f>
        <v/>
      </c>
    </row>
    <row r="4947">
      <c r="Y4947" s="13">
        <f>IF($E4947="","",IF(COUNTIF($E$2:$E4947,$E4947)=1,1,0))</f>
        <v/>
      </c>
      <c r="Z4947" s="13">
        <f>IF($E4947="","",IF(COUNTIF($E$2:$E$5001,$E4947)&gt;1,1,0))</f>
        <v/>
      </c>
    </row>
    <row r="4948">
      <c r="Y4948" s="13">
        <f>IF($E4948="","",IF(COUNTIF($E$2:$E4948,$E4948)=1,1,0))</f>
        <v/>
      </c>
      <c r="Z4948" s="13">
        <f>IF($E4948="","",IF(COUNTIF($E$2:$E$5001,$E4948)&gt;1,1,0))</f>
        <v/>
      </c>
    </row>
    <row r="4949">
      <c r="Y4949" s="13">
        <f>IF($E4949="","",IF(COUNTIF($E$2:$E4949,$E4949)=1,1,0))</f>
        <v/>
      </c>
      <c r="Z4949" s="13">
        <f>IF($E4949="","",IF(COUNTIF($E$2:$E$5001,$E4949)&gt;1,1,0))</f>
        <v/>
      </c>
    </row>
    <row r="4950">
      <c r="Y4950" s="13">
        <f>IF($E4950="","",IF(COUNTIF($E$2:$E4950,$E4950)=1,1,0))</f>
        <v/>
      </c>
      <c r="Z4950" s="13">
        <f>IF($E4950="","",IF(COUNTIF($E$2:$E$5001,$E4950)&gt;1,1,0))</f>
        <v/>
      </c>
    </row>
    <row r="4951">
      <c r="Y4951" s="13">
        <f>IF($E4951="","",IF(COUNTIF($E$2:$E4951,$E4951)=1,1,0))</f>
        <v/>
      </c>
      <c r="Z4951" s="13">
        <f>IF($E4951="","",IF(COUNTIF($E$2:$E$5001,$E4951)&gt;1,1,0))</f>
        <v/>
      </c>
    </row>
    <row r="4952">
      <c r="Y4952" s="13">
        <f>IF($E4952="","",IF(COUNTIF($E$2:$E4952,$E4952)=1,1,0))</f>
        <v/>
      </c>
      <c r="Z4952" s="13">
        <f>IF($E4952="","",IF(COUNTIF($E$2:$E$5001,$E4952)&gt;1,1,0))</f>
        <v/>
      </c>
    </row>
    <row r="4953">
      <c r="Y4953" s="13">
        <f>IF($E4953="","",IF(COUNTIF($E$2:$E4953,$E4953)=1,1,0))</f>
        <v/>
      </c>
      <c r="Z4953" s="13">
        <f>IF($E4953="","",IF(COUNTIF($E$2:$E$5001,$E4953)&gt;1,1,0))</f>
        <v/>
      </c>
    </row>
    <row r="4954">
      <c r="Y4954" s="13">
        <f>IF($E4954="","",IF(COUNTIF($E$2:$E4954,$E4954)=1,1,0))</f>
        <v/>
      </c>
      <c r="Z4954" s="13">
        <f>IF($E4954="","",IF(COUNTIF($E$2:$E$5001,$E4954)&gt;1,1,0))</f>
        <v/>
      </c>
    </row>
    <row r="4955">
      <c r="Y4955" s="13">
        <f>IF($E4955="","",IF(COUNTIF($E$2:$E4955,$E4955)=1,1,0))</f>
        <v/>
      </c>
      <c r="Z4955" s="13">
        <f>IF($E4955="","",IF(COUNTIF($E$2:$E$5001,$E4955)&gt;1,1,0))</f>
        <v/>
      </c>
    </row>
    <row r="4956">
      <c r="Y4956" s="13">
        <f>IF($E4956="","",IF(COUNTIF($E$2:$E4956,$E4956)=1,1,0))</f>
        <v/>
      </c>
      <c r="Z4956" s="13">
        <f>IF($E4956="","",IF(COUNTIF($E$2:$E$5001,$E4956)&gt;1,1,0))</f>
        <v/>
      </c>
    </row>
    <row r="4957">
      <c r="Y4957" s="13">
        <f>IF($E4957="","",IF(COUNTIF($E$2:$E4957,$E4957)=1,1,0))</f>
        <v/>
      </c>
      <c r="Z4957" s="13">
        <f>IF($E4957="","",IF(COUNTIF($E$2:$E$5001,$E4957)&gt;1,1,0))</f>
        <v/>
      </c>
    </row>
    <row r="4958">
      <c r="Y4958" s="13">
        <f>IF($E4958="","",IF(COUNTIF($E$2:$E4958,$E4958)=1,1,0))</f>
        <v/>
      </c>
      <c r="Z4958" s="13">
        <f>IF($E4958="","",IF(COUNTIF($E$2:$E$5001,$E4958)&gt;1,1,0))</f>
        <v/>
      </c>
    </row>
    <row r="4959">
      <c r="Y4959" s="13">
        <f>IF($E4959="","",IF(COUNTIF($E$2:$E4959,$E4959)=1,1,0))</f>
        <v/>
      </c>
      <c r="Z4959" s="13">
        <f>IF($E4959="","",IF(COUNTIF($E$2:$E$5001,$E4959)&gt;1,1,0))</f>
        <v/>
      </c>
    </row>
    <row r="4960">
      <c r="Y4960" s="13">
        <f>IF($E4960="","",IF(COUNTIF($E$2:$E4960,$E4960)=1,1,0))</f>
        <v/>
      </c>
      <c r="Z4960" s="13">
        <f>IF($E4960="","",IF(COUNTIF($E$2:$E$5001,$E4960)&gt;1,1,0))</f>
        <v/>
      </c>
    </row>
    <row r="4961">
      <c r="Y4961" s="13">
        <f>IF($E4961="","",IF(COUNTIF($E$2:$E4961,$E4961)=1,1,0))</f>
        <v/>
      </c>
      <c r="Z4961" s="13">
        <f>IF($E4961="","",IF(COUNTIF($E$2:$E$5001,$E4961)&gt;1,1,0))</f>
        <v/>
      </c>
    </row>
    <row r="4962">
      <c r="Y4962" s="13">
        <f>IF($E4962="","",IF(COUNTIF($E$2:$E4962,$E4962)=1,1,0))</f>
        <v/>
      </c>
      <c r="Z4962" s="13">
        <f>IF($E4962="","",IF(COUNTIF($E$2:$E$5001,$E4962)&gt;1,1,0))</f>
        <v/>
      </c>
    </row>
    <row r="4963">
      <c r="Y4963" s="13">
        <f>IF($E4963="","",IF(COUNTIF($E$2:$E4963,$E4963)=1,1,0))</f>
        <v/>
      </c>
      <c r="Z4963" s="13">
        <f>IF($E4963="","",IF(COUNTIF($E$2:$E$5001,$E4963)&gt;1,1,0))</f>
        <v/>
      </c>
    </row>
    <row r="4964">
      <c r="Y4964" s="13">
        <f>IF($E4964="","",IF(COUNTIF($E$2:$E4964,$E4964)=1,1,0))</f>
        <v/>
      </c>
      <c r="Z4964" s="13">
        <f>IF($E4964="","",IF(COUNTIF($E$2:$E$5001,$E4964)&gt;1,1,0))</f>
        <v/>
      </c>
    </row>
    <row r="4965">
      <c r="Y4965" s="13">
        <f>IF($E4965="","",IF(COUNTIF($E$2:$E4965,$E4965)=1,1,0))</f>
        <v/>
      </c>
      <c r="Z4965" s="13">
        <f>IF($E4965="","",IF(COUNTIF($E$2:$E$5001,$E4965)&gt;1,1,0))</f>
        <v/>
      </c>
    </row>
    <row r="4966">
      <c r="Y4966" s="13">
        <f>IF($E4966="","",IF(COUNTIF($E$2:$E4966,$E4966)=1,1,0))</f>
        <v/>
      </c>
      <c r="Z4966" s="13">
        <f>IF($E4966="","",IF(COUNTIF($E$2:$E$5001,$E4966)&gt;1,1,0))</f>
        <v/>
      </c>
    </row>
    <row r="4967">
      <c r="Y4967" s="13">
        <f>IF($E4967="","",IF(COUNTIF($E$2:$E4967,$E4967)=1,1,0))</f>
        <v/>
      </c>
      <c r="Z4967" s="13">
        <f>IF($E4967="","",IF(COUNTIF($E$2:$E$5001,$E4967)&gt;1,1,0))</f>
        <v/>
      </c>
    </row>
    <row r="4968">
      <c r="Y4968" s="13">
        <f>IF($E4968="","",IF(COUNTIF($E$2:$E4968,$E4968)=1,1,0))</f>
        <v/>
      </c>
      <c r="Z4968" s="13">
        <f>IF($E4968="","",IF(COUNTIF($E$2:$E$5001,$E4968)&gt;1,1,0))</f>
        <v/>
      </c>
    </row>
    <row r="4969">
      <c r="Y4969" s="13">
        <f>IF($E4969="","",IF(COUNTIF($E$2:$E4969,$E4969)=1,1,0))</f>
        <v/>
      </c>
      <c r="Z4969" s="13">
        <f>IF($E4969="","",IF(COUNTIF($E$2:$E$5001,$E4969)&gt;1,1,0))</f>
        <v/>
      </c>
    </row>
    <row r="4970">
      <c r="Y4970" s="13">
        <f>IF($E4970="","",IF(COUNTIF($E$2:$E4970,$E4970)=1,1,0))</f>
        <v/>
      </c>
      <c r="Z4970" s="13">
        <f>IF($E4970="","",IF(COUNTIF($E$2:$E$5001,$E4970)&gt;1,1,0))</f>
        <v/>
      </c>
    </row>
    <row r="4971">
      <c r="Y4971" s="13">
        <f>IF($E4971="","",IF(COUNTIF($E$2:$E4971,$E4971)=1,1,0))</f>
        <v/>
      </c>
      <c r="Z4971" s="13">
        <f>IF($E4971="","",IF(COUNTIF($E$2:$E$5001,$E4971)&gt;1,1,0))</f>
        <v/>
      </c>
    </row>
    <row r="4972">
      <c r="Y4972" s="13">
        <f>IF($E4972="","",IF(COUNTIF($E$2:$E4972,$E4972)=1,1,0))</f>
        <v/>
      </c>
      <c r="Z4972" s="13">
        <f>IF($E4972="","",IF(COUNTIF($E$2:$E$5001,$E4972)&gt;1,1,0))</f>
        <v/>
      </c>
    </row>
    <row r="4973">
      <c r="Y4973" s="13">
        <f>IF($E4973="","",IF(COUNTIF($E$2:$E4973,$E4973)=1,1,0))</f>
        <v/>
      </c>
      <c r="Z4973" s="13">
        <f>IF($E4973="","",IF(COUNTIF($E$2:$E$5001,$E4973)&gt;1,1,0))</f>
        <v/>
      </c>
    </row>
    <row r="4974">
      <c r="Y4974" s="13">
        <f>IF($E4974="","",IF(COUNTIF($E$2:$E4974,$E4974)=1,1,0))</f>
        <v/>
      </c>
      <c r="Z4974" s="13">
        <f>IF($E4974="","",IF(COUNTIF($E$2:$E$5001,$E4974)&gt;1,1,0))</f>
        <v/>
      </c>
    </row>
    <row r="4975">
      <c r="Y4975" s="13">
        <f>IF($E4975="","",IF(COUNTIF($E$2:$E4975,$E4975)=1,1,0))</f>
        <v/>
      </c>
      <c r="Z4975" s="13">
        <f>IF($E4975="","",IF(COUNTIF($E$2:$E$5001,$E4975)&gt;1,1,0))</f>
        <v/>
      </c>
    </row>
    <row r="4976">
      <c r="Y4976" s="13">
        <f>IF($E4976="","",IF(COUNTIF($E$2:$E4976,$E4976)=1,1,0))</f>
        <v/>
      </c>
      <c r="Z4976" s="13">
        <f>IF($E4976="","",IF(COUNTIF($E$2:$E$5001,$E4976)&gt;1,1,0))</f>
        <v/>
      </c>
    </row>
    <row r="4977">
      <c r="Y4977" s="13">
        <f>IF($E4977="","",IF(COUNTIF($E$2:$E4977,$E4977)=1,1,0))</f>
        <v/>
      </c>
      <c r="Z4977" s="13">
        <f>IF($E4977="","",IF(COUNTIF($E$2:$E$5001,$E4977)&gt;1,1,0))</f>
        <v/>
      </c>
    </row>
    <row r="4978">
      <c r="Y4978" s="13">
        <f>IF($E4978="","",IF(COUNTIF($E$2:$E4978,$E4978)=1,1,0))</f>
        <v/>
      </c>
      <c r="Z4978" s="13">
        <f>IF($E4978="","",IF(COUNTIF($E$2:$E$5001,$E4978)&gt;1,1,0))</f>
        <v/>
      </c>
    </row>
    <row r="4979">
      <c r="Y4979" s="13">
        <f>IF($E4979="","",IF(COUNTIF($E$2:$E4979,$E4979)=1,1,0))</f>
        <v/>
      </c>
      <c r="Z4979" s="13">
        <f>IF($E4979="","",IF(COUNTIF($E$2:$E$5001,$E4979)&gt;1,1,0))</f>
        <v/>
      </c>
    </row>
    <row r="4980">
      <c r="Y4980" s="13">
        <f>IF($E4980="","",IF(COUNTIF($E$2:$E4980,$E4980)=1,1,0))</f>
        <v/>
      </c>
      <c r="Z4980" s="13">
        <f>IF($E4980="","",IF(COUNTIF($E$2:$E$5001,$E4980)&gt;1,1,0))</f>
        <v/>
      </c>
    </row>
    <row r="4981">
      <c r="Y4981" s="13">
        <f>IF($E4981="","",IF(COUNTIF($E$2:$E4981,$E4981)=1,1,0))</f>
        <v/>
      </c>
      <c r="Z4981" s="13">
        <f>IF($E4981="","",IF(COUNTIF($E$2:$E$5001,$E4981)&gt;1,1,0))</f>
        <v/>
      </c>
    </row>
    <row r="4982">
      <c r="Y4982" s="13">
        <f>IF($E4982="","",IF(COUNTIF($E$2:$E4982,$E4982)=1,1,0))</f>
        <v/>
      </c>
      <c r="Z4982" s="13">
        <f>IF($E4982="","",IF(COUNTIF($E$2:$E$5001,$E4982)&gt;1,1,0))</f>
        <v/>
      </c>
    </row>
    <row r="4983">
      <c r="Y4983" s="13">
        <f>IF($E4983="","",IF(COUNTIF($E$2:$E4983,$E4983)=1,1,0))</f>
        <v/>
      </c>
      <c r="Z4983" s="13">
        <f>IF($E4983="","",IF(COUNTIF($E$2:$E$5001,$E4983)&gt;1,1,0))</f>
        <v/>
      </c>
    </row>
    <row r="4984">
      <c r="Y4984" s="13">
        <f>IF($E4984="","",IF(COUNTIF($E$2:$E4984,$E4984)=1,1,0))</f>
        <v/>
      </c>
      <c r="Z4984" s="13">
        <f>IF($E4984="","",IF(COUNTIF($E$2:$E$5001,$E4984)&gt;1,1,0))</f>
        <v/>
      </c>
    </row>
    <row r="4985">
      <c r="Y4985" s="13">
        <f>IF($E4985="","",IF(COUNTIF($E$2:$E4985,$E4985)=1,1,0))</f>
        <v/>
      </c>
      <c r="Z4985" s="13">
        <f>IF($E4985="","",IF(COUNTIF($E$2:$E$5001,$E4985)&gt;1,1,0))</f>
        <v/>
      </c>
    </row>
    <row r="4986">
      <c r="Y4986" s="13">
        <f>IF($E4986="","",IF(COUNTIF($E$2:$E4986,$E4986)=1,1,0))</f>
        <v/>
      </c>
      <c r="Z4986" s="13">
        <f>IF($E4986="","",IF(COUNTIF($E$2:$E$5001,$E4986)&gt;1,1,0))</f>
        <v/>
      </c>
    </row>
    <row r="4987">
      <c r="Y4987" s="13">
        <f>IF($E4987="","",IF(COUNTIF($E$2:$E4987,$E4987)=1,1,0))</f>
        <v/>
      </c>
      <c r="Z4987" s="13">
        <f>IF($E4987="","",IF(COUNTIF($E$2:$E$5001,$E4987)&gt;1,1,0))</f>
        <v/>
      </c>
    </row>
    <row r="4988">
      <c r="Y4988" s="13">
        <f>IF($E4988="","",IF(COUNTIF($E$2:$E4988,$E4988)=1,1,0))</f>
        <v/>
      </c>
      <c r="Z4988" s="13">
        <f>IF($E4988="","",IF(COUNTIF($E$2:$E$5001,$E4988)&gt;1,1,0))</f>
        <v/>
      </c>
    </row>
    <row r="4989">
      <c r="Y4989" s="13">
        <f>IF($E4989="","",IF(COUNTIF($E$2:$E4989,$E4989)=1,1,0))</f>
        <v/>
      </c>
      <c r="Z4989" s="13">
        <f>IF($E4989="","",IF(COUNTIF($E$2:$E$5001,$E4989)&gt;1,1,0))</f>
        <v/>
      </c>
    </row>
    <row r="4990">
      <c r="Y4990" s="13">
        <f>IF($E4990="","",IF(COUNTIF($E$2:$E4990,$E4990)=1,1,0))</f>
        <v/>
      </c>
      <c r="Z4990" s="13">
        <f>IF($E4990="","",IF(COUNTIF($E$2:$E$5001,$E4990)&gt;1,1,0))</f>
        <v/>
      </c>
    </row>
    <row r="4991">
      <c r="Y4991" s="13">
        <f>IF($E4991="","",IF(COUNTIF($E$2:$E4991,$E4991)=1,1,0))</f>
        <v/>
      </c>
      <c r="Z4991" s="13">
        <f>IF($E4991="","",IF(COUNTIF($E$2:$E$5001,$E4991)&gt;1,1,0))</f>
        <v/>
      </c>
    </row>
    <row r="4992">
      <c r="Y4992" s="13">
        <f>IF($E4992="","",IF(COUNTIF($E$2:$E4992,$E4992)=1,1,0))</f>
        <v/>
      </c>
      <c r="Z4992" s="13">
        <f>IF($E4992="","",IF(COUNTIF($E$2:$E$5001,$E4992)&gt;1,1,0))</f>
        <v/>
      </c>
    </row>
    <row r="4993">
      <c r="Y4993" s="13">
        <f>IF($E4993="","",IF(COUNTIF($E$2:$E4993,$E4993)=1,1,0))</f>
        <v/>
      </c>
      <c r="Z4993" s="13">
        <f>IF($E4993="","",IF(COUNTIF($E$2:$E$5001,$E4993)&gt;1,1,0))</f>
        <v/>
      </c>
    </row>
    <row r="4994">
      <c r="Y4994" s="13">
        <f>IF($E4994="","",IF(COUNTIF($E$2:$E4994,$E4994)=1,1,0))</f>
        <v/>
      </c>
      <c r="Z4994" s="13">
        <f>IF($E4994="","",IF(COUNTIF($E$2:$E$5001,$E4994)&gt;1,1,0))</f>
        <v/>
      </c>
    </row>
    <row r="4995">
      <c r="Y4995" s="13">
        <f>IF($E4995="","",IF(COUNTIF($E$2:$E4995,$E4995)=1,1,0))</f>
        <v/>
      </c>
      <c r="Z4995" s="13">
        <f>IF($E4995="","",IF(COUNTIF($E$2:$E$5001,$E4995)&gt;1,1,0))</f>
        <v/>
      </c>
    </row>
    <row r="4996">
      <c r="Y4996" s="13">
        <f>IF($E4996="","",IF(COUNTIF($E$2:$E4996,$E4996)=1,1,0))</f>
        <v/>
      </c>
      <c r="Z4996" s="13">
        <f>IF($E4996="","",IF(COUNTIF($E$2:$E$5001,$E4996)&gt;1,1,0))</f>
        <v/>
      </c>
    </row>
    <row r="4997">
      <c r="Y4997" s="13">
        <f>IF($E4997="","",IF(COUNTIF($E$2:$E4997,$E4997)=1,1,0))</f>
        <v/>
      </c>
      <c r="Z4997" s="13">
        <f>IF($E4997="","",IF(COUNTIF($E$2:$E$5001,$E4997)&gt;1,1,0))</f>
        <v/>
      </c>
    </row>
    <row r="4998">
      <c r="Y4998" s="13">
        <f>IF($E4998="","",IF(COUNTIF($E$2:$E4998,$E4998)=1,1,0))</f>
        <v/>
      </c>
      <c r="Z4998" s="13">
        <f>IF($E4998="","",IF(COUNTIF($E$2:$E$5001,$E4998)&gt;1,1,0))</f>
        <v/>
      </c>
    </row>
    <row r="4999">
      <c r="Y4999" s="13">
        <f>IF($E4999="","",IF(COUNTIF($E$2:$E4999,$E4999)=1,1,0))</f>
        <v/>
      </c>
      <c r="Z4999" s="13">
        <f>IF($E4999="","",IF(COUNTIF($E$2:$E$5001,$E4999)&gt;1,1,0))</f>
        <v/>
      </c>
    </row>
    <row r="5000">
      <c r="Y5000" s="13">
        <f>IF($E5000="","",IF(COUNTIF($E$2:$E5000,$E5000)=1,1,0))</f>
        <v/>
      </c>
      <c r="Z5000" s="13">
        <f>IF($E5000="","",IF(COUNTIF($E$2:$E$5001,$E5000)&gt;1,1,0))</f>
        <v/>
      </c>
    </row>
    <row r="5001">
      <c r="Y5001" s="13">
        <f>IF($E5001="","",IF(COUNTIF($E$2:$E5001,$E5001)=1,1,0))</f>
        <v/>
      </c>
      <c r="Z5001" s="13">
        <f>IF($E5001="","",IF(COUNTIF($E$2:$E$5001,$E5001)&gt;1,1,0))</f>
        <v/>
      </c>
    </row>
  </sheetData>
  <dataValidations count="2">
    <dataValidation sqref="B2:B5001" showDropDown="0" showInputMessage="0" showErrorMessage="0" allowBlank="1" type="list">
      <formula1>=T_Pays[ISO3]</formula1>
    </dataValidation>
    <dataValidation sqref="F2:F5001" showDropDown="0" showInputMessage="0" showErrorMessage="0" allowBlank="1" type="list">
      <formula1>"fr,en"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4" customWidth="1" min="4" max="4"/>
    <col width="12" customWidth="1" min="5" max="5"/>
    <col width="10" customWidth="1" min="6" max="6"/>
    <col width="40" customWidth="1" min="7" max="7"/>
    <col width="10" customWidth="1" min="8" max="8"/>
    <col width="55" customWidth="1" min="9" max="9"/>
    <col width="16" customWidth="1" min="10" max="10"/>
    <col width="18" customWidth="1" min="11" max="11"/>
    <col width="16" customWidth="1" min="12" max="12"/>
    <col width="14" customWidth="1" min="13" max="13"/>
    <col width="16" customWidth="1" min="14" max="14"/>
    <col width="14" customWidth="1" min="15" max="15"/>
    <col width="12" customWidth="1" min="16" max="16"/>
    <col width="14" customWidth="1" min="17" max="17"/>
    <col width="14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6" t="inlineStr">
        <is>
          <t>submission_id</t>
        </is>
      </c>
      <c r="B1" s="6" t="inlineStr">
        <is>
          <t>email</t>
        </is>
      </c>
      <c r="C1" s="6" t="inlineStr">
        <is>
          <t>pays_iso3</t>
        </is>
      </c>
      <c r="D1" s="6" t="inlineStr">
        <is>
          <t>type_acteur</t>
        </is>
      </c>
      <c r="E1" s="6" t="inlineStr">
        <is>
          <t>scope</t>
        </is>
      </c>
      <c r="F1" s="6" t="inlineStr">
        <is>
          <t>domain_code</t>
        </is>
      </c>
      <c r="G1" s="6" t="inlineStr">
        <is>
          <t>domain_label_fr</t>
        </is>
      </c>
      <c r="H1" s="6" t="inlineStr">
        <is>
          <t>stat_code</t>
        </is>
      </c>
      <c r="I1" s="6" t="inlineStr">
        <is>
          <t>stat_label_fr</t>
        </is>
      </c>
      <c r="J1" s="6" t="inlineStr">
        <is>
          <t>demande_politique</t>
        </is>
      </c>
      <c r="K1" s="6" t="inlineStr">
        <is>
          <t>disponibilite_actuelle</t>
        </is>
      </c>
      <c r="L1" s="6" t="inlineStr">
        <is>
          <t>faisabilite_12_24m</t>
        </is>
      </c>
      <c r="M1" s="6" t="inlineStr">
        <is>
          <t>demande_adj</t>
        </is>
      </c>
      <c r="N1" s="6" t="inlineStr">
        <is>
          <t>disponibilite_adj</t>
        </is>
      </c>
      <c r="O1" s="6" t="inlineStr">
        <is>
          <t>faisabilite_adj</t>
        </is>
      </c>
      <c r="P1" s="6" t="inlineStr">
        <is>
          <t>score_total</t>
        </is>
      </c>
      <c r="Q1" s="6" t="inlineStr">
        <is>
          <t>score_total_adj</t>
        </is>
      </c>
      <c r="R1" s="6" t="inlineStr">
        <is>
          <t>scoring_version</t>
        </is>
      </c>
      <c r="S1" s="11" t="inlineStr">
        <is>
          <t>flag_repondant_domaine</t>
        </is>
      </c>
      <c r="T1" s="11" t="inlineStr">
        <is>
          <t>flag_repondant_stat</t>
        </is>
      </c>
      <c r="U1" s="11" t="inlineStr">
        <is>
          <t>flag_repondant_pays</t>
        </is>
      </c>
      <c r="V1" s="11" t="inlineStr">
        <is>
          <t>flag_repondant_acteur</t>
        </is>
      </c>
      <c r="W1" s="11" t="inlineStr">
        <is>
          <t>domain_code_reference</t>
        </is>
      </c>
      <c r="X1" s="11" t="inlineStr">
        <is>
          <t>flag_domain_incoherent</t>
        </is>
      </c>
      <c r="Y1" s="11" t="inlineStr">
        <is>
          <t>flag_score_hors_plage</t>
        </is>
      </c>
    </row>
    <row r="2">
      <c r="G2">
        <f>IFERROR(INDEX(T_Domaines[Domain_label_fr],MATCH(F2,T_Domaines[Domain_code],0)),"")</f>
        <v/>
      </c>
      <c r="I2">
        <f>IFERROR(INDEX(T_Indicateurs[Stat_label_fr],MATCH(H2,T_Indicateurs[Stat_code],0)),"")</f>
        <v/>
      </c>
      <c r="M2">
        <f>IF(J2=0,"",J2)</f>
        <v/>
      </c>
      <c r="N2">
        <f>IF(K2=0,"",K2)</f>
        <v/>
      </c>
      <c r="O2">
        <f>IF(L2=0,"",L2)</f>
        <v/>
      </c>
      <c r="P2">
        <f>IF(OR(J2="",K2="",L2=""),"",J2+K2+L2)</f>
        <v/>
      </c>
      <c r="Q2">
        <f>IF(OR(M2="",N2="",O2=""),"",M2+N2+O2)</f>
        <v/>
      </c>
      <c r="S2" s="13">
        <f>IF(AND($B2&lt;&gt;"",$F2&lt;&gt;""),IF(COUNTIFS($B$2:$B2,$B2,$F$2:$F2,$F2)=1,1,0),0)</f>
        <v/>
      </c>
      <c r="T2" s="13">
        <f>IF(AND($B2&lt;&gt;"",$H2&lt;&gt;""),IF(COUNTIFS($B$2:$B2,$B2,$H$2:$H2,$H2)=1,1,0),0)</f>
        <v/>
      </c>
      <c r="U2" s="13">
        <f>IF(AND($B2&lt;&gt;"",$C2&lt;&gt;""),IF(COUNTIFS($B$2:$B2,$B2,$C$2:$C2,$C2)=1,1,0),0)</f>
        <v/>
      </c>
      <c r="V2" s="13">
        <f>IF(AND($B2&lt;&gt;"",$D2&lt;&gt;""),IF(COUNTIFS($B$2:$B2,$B2,$D$2:$D2,$D2)=1,1,0),0)</f>
        <v/>
      </c>
      <c r="W2">
        <f>IFERROR(INDEX(T_Indicateurs[Domain_code],MATCH($H2,T_Indicateurs[Stat_code],0)),"")</f>
        <v/>
      </c>
      <c r="X2" s="13">
        <f>IF(OR($W2="",$F2=""),0,IF($F2&lt;&gt;$W2,1,0))</f>
        <v/>
      </c>
      <c r="Y2" s="13">
        <f>IF(OR($J2="", $K2="", $L2=""),0,IF(OR($J2&lt;0,$J2&gt;3,$K2&lt;0,$K2&gt;3,$L2&lt;0,$L2&gt;3),1,0))</f>
        <v/>
      </c>
    </row>
    <row r="3">
      <c r="G3">
        <f>IFERROR(INDEX(T_Domaines[Domain_label_fr],MATCH(F3,T_Domaines[Domain_code],0)),"")</f>
        <v/>
      </c>
      <c r="I3">
        <f>IFERROR(INDEX(T_Indicateurs[Stat_label_fr],MATCH(H3,T_Indicateurs[Stat_code],0)),"")</f>
        <v/>
      </c>
      <c r="M3">
        <f>IF(J3=0,"",J3)</f>
        <v/>
      </c>
      <c r="N3">
        <f>IF(K3=0,"",K3)</f>
        <v/>
      </c>
      <c r="O3">
        <f>IF(L3=0,"",L3)</f>
        <v/>
      </c>
      <c r="P3">
        <f>IF(OR(J3="",K3="",L3=""),"",J3+K3+L3)</f>
        <v/>
      </c>
      <c r="Q3">
        <f>IF(OR(M3="",N3="",O3=""),"",M3+N3+O3)</f>
        <v/>
      </c>
      <c r="S3" s="13">
        <f>IF(AND($B3&lt;&gt;"",$F3&lt;&gt;""),IF(COUNTIFS($B$2:$B3,$B3,$F$2:$F3,$F3)=1,1,0),0)</f>
        <v/>
      </c>
      <c r="T3" s="13">
        <f>IF(AND($B3&lt;&gt;"",$H3&lt;&gt;""),IF(COUNTIFS($B$2:$B3,$B3,$H$2:$H3,$H3)=1,1,0),0)</f>
        <v/>
      </c>
      <c r="U3" s="13">
        <f>IF(AND($B3&lt;&gt;"",$C3&lt;&gt;""),IF(COUNTIFS($B$2:$B3,$B3,$C$2:$C3,$C3)=1,1,0),0)</f>
        <v/>
      </c>
      <c r="V3" s="13">
        <f>IF(AND($B3&lt;&gt;"",$D3&lt;&gt;""),IF(COUNTIFS($B$2:$B3,$B3,$D$2:$D3,$D3)=1,1,0),0)</f>
        <v/>
      </c>
      <c r="W3">
        <f>IFERROR(INDEX(T_Indicateurs[Domain_code],MATCH($H3,T_Indicateurs[Stat_code],0)),"")</f>
        <v/>
      </c>
      <c r="X3" s="13">
        <f>IF(OR($W3="",$F3=""),0,IF($F3&lt;&gt;$W3,1,0))</f>
        <v/>
      </c>
      <c r="Y3" s="13">
        <f>IF(OR($J3="", $K3="", $L3=""),0,IF(OR($J3&lt;0,$J3&gt;3,$K3&lt;0,$K3&gt;3,$L3&lt;0,$L3&gt;3),1,0))</f>
        <v/>
      </c>
    </row>
    <row r="4">
      <c r="G4">
        <f>IFERROR(INDEX(T_Domaines[Domain_label_fr],MATCH(F4,T_Domaines[Domain_code],0)),"")</f>
        <v/>
      </c>
      <c r="I4">
        <f>IFERROR(INDEX(T_Indicateurs[Stat_label_fr],MATCH(H4,T_Indicateurs[Stat_code],0)),"")</f>
        <v/>
      </c>
      <c r="M4">
        <f>IF(J4=0,"",J4)</f>
        <v/>
      </c>
      <c r="N4">
        <f>IF(K4=0,"",K4)</f>
        <v/>
      </c>
      <c r="O4">
        <f>IF(L4=0,"",L4)</f>
        <v/>
      </c>
      <c r="P4">
        <f>IF(OR(J4="",K4="",L4=""),"",J4+K4+L4)</f>
        <v/>
      </c>
      <c r="Q4">
        <f>IF(OR(M4="",N4="",O4=""),"",M4+N4+O4)</f>
        <v/>
      </c>
      <c r="S4" s="13">
        <f>IF(AND($B4&lt;&gt;"",$F4&lt;&gt;""),IF(COUNTIFS($B$2:$B4,$B4,$F$2:$F4,$F4)=1,1,0),0)</f>
        <v/>
      </c>
      <c r="T4" s="13">
        <f>IF(AND($B4&lt;&gt;"",$H4&lt;&gt;""),IF(COUNTIFS($B$2:$B4,$B4,$H$2:$H4,$H4)=1,1,0),0)</f>
        <v/>
      </c>
      <c r="U4" s="13">
        <f>IF(AND($B4&lt;&gt;"",$C4&lt;&gt;""),IF(COUNTIFS($B$2:$B4,$B4,$C$2:$C4,$C4)=1,1,0),0)</f>
        <v/>
      </c>
      <c r="V4" s="13">
        <f>IF(AND($B4&lt;&gt;"",$D4&lt;&gt;""),IF(COUNTIFS($B$2:$B4,$B4,$D$2:$D4,$D4)=1,1,0),0)</f>
        <v/>
      </c>
      <c r="W4">
        <f>IFERROR(INDEX(T_Indicateurs[Domain_code],MATCH($H4,T_Indicateurs[Stat_code],0)),"")</f>
        <v/>
      </c>
      <c r="X4" s="13">
        <f>IF(OR($W4="",$F4=""),0,IF($F4&lt;&gt;$W4,1,0))</f>
        <v/>
      </c>
      <c r="Y4" s="13">
        <f>IF(OR($J4="", $K4="", $L4=""),0,IF(OR($J4&lt;0,$J4&gt;3,$K4&lt;0,$K4&gt;3,$L4&lt;0,$L4&gt;3),1,0))</f>
        <v/>
      </c>
    </row>
    <row r="5">
      <c r="G5">
        <f>IFERROR(INDEX(T_Domaines[Domain_label_fr],MATCH(F5,T_Domaines[Domain_code],0)),"")</f>
        <v/>
      </c>
      <c r="I5">
        <f>IFERROR(INDEX(T_Indicateurs[Stat_label_fr],MATCH(H5,T_Indicateurs[Stat_code],0)),"")</f>
        <v/>
      </c>
      <c r="M5">
        <f>IF(J5=0,"",J5)</f>
        <v/>
      </c>
      <c r="N5">
        <f>IF(K5=0,"",K5)</f>
        <v/>
      </c>
      <c r="O5">
        <f>IF(L5=0,"",L5)</f>
        <v/>
      </c>
      <c r="P5">
        <f>IF(OR(J5="",K5="",L5=""),"",J5+K5+L5)</f>
        <v/>
      </c>
      <c r="Q5">
        <f>IF(OR(M5="",N5="",O5=""),"",M5+N5+O5)</f>
        <v/>
      </c>
      <c r="S5" s="13">
        <f>IF(AND($B5&lt;&gt;"",$F5&lt;&gt;""),IF(COUNTIFS($B$2:$B5,$B5,$F$2:$F5,$F5)=1,1,0),0)</f>
        <v/>
      </c>
      <c r="T5" s="13">
        <f>IF(AND($B5&lt;&gt;"",$H5&lt;&gt;""),IF(COUNTIFS($B$2:$B5,$B5,$H$2:$H5,$H5)=1,1,0),0)</f>
        <v/>
      </c>
      <c r="U5" s="13">
        <f>IF(AND($B5&lt;&gt;"",$C5&lt;&gt;""),IF(COUNTIFS($B$2:$B5,$B5,$C$2:$C5,$C5)=1,1,0),0)</f>
        <v/>
      </c>
      <c r="V5" s="13">
        <f>IF(AND($B5&lt;&gt;"",$D5&lt;&gt;""),IF(COUNTIFS($B$2:$B5,$B5,$D$2:$D5,$D5)=1,1,0),0)</f>
        <v/>
      </c>
      <c r="W5">
        <f>IFERROR(INDEX(T_Indicateurs[Domain_code],MATCH($H5,T_Indicateurs[Stat_code],0)),"")</f>
        <v/>
      </c>
      <c r="X5" s="13">
        <f>IF(OR($W5="",$F5=""),0,IF($F5&lt;&gt;$W5,1,0))</f>
        <v/>
      </c>
      <c r="Y5" s="13">
        <f>IF(OR($J5="", $K5="", $L5=""),0,IF(OR($J5&lt;0,$J5&gt;3,$K5&lt;0,$K5&gt;3,$L5&lt;0,$L5&gt;3),1,0))</f>
        <v/>
      </c>
    </row>
    <row r="6">
      <c r="G6">
        <f>IFERROR(INDEX(T_Domaines[Domain_label_fr],MATCH(F6,T_Domaines[Domain_code],0)),"")</f>
        <v/>
      </c>
      <c r="I6">
        <f>IFERROR(INDEX(T_Indicateurs[Stat_label_fr],MATCH(H6,T_Indicateurs[Stat_code],0)),"")</f>
        <v/>
      </c>
      <c r="M6">
        <f>IF(J6=0,"",J6)</f>
        <v/>
      </c>
      <c r="N6">
        <f>IF(K6=0,"",K6)</f>
        <v/>
      </c>
      <c r="O6">
        <f>IF(L6=0,"",L6)</f>
        <v/>
      </c>
      <c r="P6">
        <f>IF(OR(J6="",K6="",L6=""),"",J6+K6+L6)</f>
        <v/>
      </c>
      <c r="Q6">
        <f>IF(OR(M6="",N6="",O6=""),"",M6+N6+O6)</f>
        <v/>
      </c>
      <c r="S6" s="13">
        <f>IF(AND($B6&lt;&gt;"",$F6&lt;&gt;""),IF(COUNTIFS($B$2:$B6,$B6,$F$2:$F6,$F6)=1,1,0),0)</f>
        <v/>
      </c>
      <c r="T6" s="13">
        <f>IF(AND($B6&lt;&gt;"",$H6&lt;&gt;""),IF(COUNTIFS($B$2:$B6,$B6,$H$2:$H6,$H6)=1,1,0),0)</f>
        <v/>
      </c>
      <c r="U6" s="13">
        <f>IF(AND($B6&lt;&gt;"",$C6&lt;&gt;""),IF(COUNTIFS($B$2:$B6,$B6,$C$2:$C6,$C6)=1,1,0),0)</f>
        <v/>
      </c>
      <c r="V6" s="13">
        <f>IF(AND($B6&lt;&gt;"",$D6&lt;&gt;""),IF(COUNTIFS($B$2:$B6,$B6,$D$2:$D6,$D6)=1,1,0),0)</f>
        <v/>
      </c>
      <c r="W6">
        <f>IFERROR(INDEX(T_Indicateurs[Domain_code],MATCH($H6,T_Indicateurs[Stat_code],0)),"")</f>
        <v/>
      </c>
      <c r="X6" s="13">
        <f>IF(OR($W6="",$F6=""),0,IF($F6&lt;&gt;$W6,1,0))</f>
        <v/>
      </c>
      <c r="Y6" s="13">
        <f>IF(OR($J6="", $K6="", $L6=""),0,IF(OR($J6&lt;0,$J6&gt;3,$K6&lt;0,$K6&gt;3,$L6&lt;0,$L6&gt;3),1,0))</f>
        <v/>
      </c>
    </row>
    <row r="7">
      <c r="G7">
        <f>IFERROR(INDEX(T_Domaines[Domain_label_fr],MATCH(F7,T_Domaines[Domain_code],0)),"")</f>
        <v/>
      </c>
      <c r="I7">
        <f>IFERROR(INDEX(T_Indicateurs[Stat_label_fr],MATCH(H7,T_Indicateurs[Stat_code],0)),"")</f>
        <v/>
      </c>
      <c r="M7">
        <f>IF(J7=0,"",J7)</f>
        <v/>
      </c>
      <c r="N7">
        <f>IF(K7=0,"",K7)</f>
        <v/>
      </c>
      <c r="O7">
        <f>IF(L7=0,"",L7)</f>
        <v/>
      </c>
      <c r="P7">
        <f>IF(OR(J7="",K7="",L7=""),"",J7+K7+L7)</f>
        <v/>
      </c>
      <c r="Q7">
        <f>IF(OR(M7="",N7="",O7=""),"",M7+N7+O7)</f>
        <v/>
      </c>
      <c r="S7" s="13">
        <f>IF(AND($B7&lt;&gt;"",$F7&lt;&gt;""),IF(COUNTIFS($B$2:$B7,$B7,$F$2:$F7,$F7)=1,1,0),0)</f>
        <v/>
      </c>
      <c r="T7" s="13">
        <f>IF(AND($B7&lt;&gt;"",$H7&lt;&gt;""),IF(COUNTIFS($B$2:$B7,$B7,$H$2:$H7,$H7)=1,1,0),0)</f>
        <v/>
      </c>
      <c r="U7" s="13">
        <f>IF(AND($B7&lt;&gt;"",$C7&lt;&gt;""),IF(COUNTIFS($B$2:$B7,$B7,$C$2:$C7,$C7)=1,1,0),0)</f>
        <v/>
      </c>
      <c r="V7" s="13">
        <f>IF(AND($B7&lt;&gt;"",$D7&lt;&gt;""),IF(COUNTIFS($B$2:$B7,$B7,$D$2:$D7,$D7)=1,1,0),0)</f>
        <v/>
      </c>
      <c r="W7">
        <f>IFERROR(INDEX(T_Indicateurs[Domain_code],MATCH($H7,T_Indicateurs[Stat_code],0)),"")</f>
        <v/>
      </c>
      <c r="X7" s="13">
        <f>IF(OR($W7="",$F7=""),0,IF($F7&lt;&gt;$W7,1,0))</f>
        <v/>
      </c>
      <c r="Y7" s="13">
        <f>IF(OR($J7="", $K7="", $L7=""),0,IF(OR($J7&lt;0,$J7&gt;3,$K7&lt;0,$K7&gt;3,$L7&lt;0,$L7&gt;3),1,0))</f>
        <v/>
      </c>
    </row>
    <row r="8">
      <c r="G8">
        <f>IFERROR(INDEX(T_Domaines[Domain_label_fr],MATCH(F8,T_Domaines[Domain_code],0)),"")</f>
        <v/>
      </c>
      <c r="I8">
        <f>IFERROR(INDEX(T_Indicateurs[Stat_label_fr],MATCH(H8,T_Indicateurs[Stat_code],0)),"")</f>
        <v/>
      </c>
      <c r="M8">
        <f>IF(J8=0,"",J8)</f>
        <v/>
      </c>
      <c r="N8">
        <f>IF(K8=0,"",K8)</f>
        <v/>
      </c>
      <c r="O8">
        <f>IF(L8=0,"",L8)</f>
        <v/>
      </c>
      <c r="P8">
        <f>IF(OR(J8="",K8="",L8=""),"",J8+K8+L8)</f>
        <v/>
      </c>
      <c r="Q8">
        <f>IF(OR(M8="",N8="",O8=""),"",M8+N8+O8)</f>
        <v/>
      </c>
      <c r="S8" s="13">
        <f>IF(AND($B8&lt;&gt;"",$F8&lt;&gt;""),IF(COUNTIFS($B$2:$B8,$B8,$F$2:$F8,$F8)=1,1,0),0)</f>
        <v/>
      </c>
      <c r="T8" s="13">
        <f>IF(AND($B8&lt;&gt;"",$H8&lt;&gt;""),IF(COUNTIFS($B$2:$B8,$B8,$H$2:$H8,$H8)=1,1,0),0)</f>
        <v/>
      </c>
      <c r="U8" s="13">
        <f>IF(AND($B8&lt;&gt;"",$C8&lt;&gt;""),IF(COUNTIFS($B$2:$B8,$B8,$C$2:$C8,$C8)=1,1,0),0)</f>
        <v/>
      </c>
      <c r="V8" s="13">
        <f>IF(AND($B8&lt;&gt;"",$D8&lt;&gt;""),IF(COUNTIFS($B$2:$B8,$B8,$D$2:$D8,$D8)=1,1,0),0)</f>
        <v/>
      </c>
      <c r="W8">
        <f>IFERROR(INDEX(T_Indicateurs[Domain_code],MATCH($H8,T_Indicateurs[Stat_code],0)),"")</f>
        <v/>
      </c>
      <c r="X8" s="13">
        <f>IF(OR($W8="",$F8=""),0,IF($F8&lt;&gt;$W8,1,0))</f>
        <v/>
      </c>
      <c r="Y8" s="13">
        <f>IF(OR($J8="", $K8="", $L8=""),0,IF(OR($J8&lt;0,$J8&gt;3,$K8&lt;0,$K8&gt;3,$L8&lt;0,$L8&gt;3),1,0))</f>
        <v/>
      </c>
    </row>
    <row r="9">
      <c r="G9">
        <f>IFERROR(INDEX(T_Domaines[Domain_label_fr],MATCH(F9,T_Domaines[Domain_code],0)),"")</f>
        <v/>
      </c>
      <c r="I9">
        <f>IFERROR(INDEX(T_Indicateurs[Stat_label_fr],MATCH(H9,T_Indicateurs[Stat_code],0)),"")</f>
        <v/>
      </c>
      <c r="M9">
        <f>IF(J9=0,"",J9)</f>
        <v/>
      </c>
      <c r="N9">
        <f>IF(K9=0,"",K9)</f>
        <v/>
      </c>
      <c r="O9">
        <f>IF(L9=0,"",L9)</f>
        <v/>
      </c>
      <c r="P9">
        <f>IF(OR(J9="",K9="",L9=""),"",J9+K9+L9)</f>
        <v/>
      </c>
      <c r="Q9">
        <f>IF(OR(M9="",N9="",O9=""),"",M9+N9+O9)</f>
        <v/>
      </c>
      <c r="S9" s="13">
        <f>IF(AND($B9&lt;&gt;"",$F9&lt;&gt;""),IF(COUNTIFS($B$2:$B9,$B9,$F$2:$F9,$F9)=1,1,0),0)</f>
        <v/>
      </c>
      <c r="T9" s="13">
        <f>IF(AND($B9&lt;&gt;"",$H9&lt;&gt;""),IF(COUNTIFS($B$2:$B9,$B9,$H$2:$H9,$H9)=1,1,0),0)</f>
        <v/>
      </c>
      <c r="U9" s="13">
        <f>IF(AND($B9&lt;&gt;"",$C9&lt;&gt;""),IF(COUNTIFS($B$2:$B9,$B9,$C$2:$C9,$C9)=1,1,0),0)</f>
        <v/>
      </c>
      <c r="V9" s="13">
        <f>IF(AND($B9&lt;&gt;"",$D9&lt;&gt;""),IF(COUNTIFS($B$2:$B9,$B9,$D$2:$D9,$D9)=1,1,0),0)</f>
        <v/>
      </c>
      <c r="W9">
        <f>IFERROR(INDEX(T_Indicateurs[Domain_code],MATCH($H9,T_Indicateurs[Stat_code],0)),"")</f>
        <v/>
      </c>
      <c r="X9" s="13">
        <f>IF(OR($W9="",$F9=""),0,IF($F9&lt;&gt;$W9,1,0))</f>
        <v/>
      </c>
      <c r="Y9" s="13">
        <f>IF(OR($J9="", $K9="", $L9=""),0,IF(OR($J9&lt;0,$J9&gt;3,$K9&lt;0,$K9&gt;3,$L9&lt;0,$L9&gt;3),1,0))</f>
        <v/>
      </c>
    </row>
    <row r="10">
      <c r="G10">
        <f>IFERROR(INDEX(T_Domaines[Domain_label_fr],MATCH(F10,T_Domaines[Domain_code],0)),"")</f>
        <v/>
      </c>
      <c r="I10">
        <f>IFERROR(INDEX(T_Indicateurs[Stat_label_fr],MATCH(H10,T_Indicateurs[Stat_code],0)),"")</f>
        <v/>
      </c>
      <c r="M10">
        <f>IF(J10=0,"",J10)</f>
        <v/>
      </c>
      <c r="N10">
        <f>IF(K10=0,"",K10)</f>
        <v/>
      </c>
      <c r="O10">
        <f>IF(L10=0,"",L10)</f>
        <v/>
      </c>
      <c r="P10">
        <f>IF(OR(J10="",K10="",L10=""),"",J10+K10+L10)</f>
        <v/>
      </c>
      <c r="Q10">
        <f>IF(OR(M10="",N10="",O10=""),"",M10+N10+O10)</f>
        <v/>
      </c>
      <c r="S10" s="13">
        <f>IF(AND($B10&lt;&gt;"",$F10&lt;&gt;""),IF(COUNTIFS($B$2:$B10,$B10,$F$2:$F10,$F10)=1,1,0),0)</f>
        <v/>
      </c>
      <c r="T10" s="13">
        <f>IF(AND($B10&lt;&gt;"",$H10&lt;&gt;""),IF(COUNTIFS($B$2:$B10,$B10,$H$2:$H10,$H10)=1,1,0),0)</f>
        <v/>
      </c>
      <c r="U10" s="13">
        <f>IF(AND($B10&lt;&gt;"",$C10&lt;&gt;""),IF(COUNTIFS($B$2:$B10,$B10,$C$2:$C10,$C10)=1,1,0),0)</f>
        <v/>
      </c>
      <c r="V10" s="13">
        <f>IF(AND($B10&lt;&gt;"",$D10&lt;&gt;""),IF(COUNTIFS($B$2:$B10,$B10,$D$2:$D10,$D10)=1,1,0),0)</f>
        <v/>
      </c>
      <c r="W10">
        <f>IFERROR(INDEX(T_Indicateurs[Domain_code],MATCH($H10,T_Indicateurs[Stat_code],0)),"")</f>
        <v/>
      </c>
      <c r="X10" s="13">
        <f>IF(OR($W10="",$F10=""),0,IF($F10&lt;&gt;$W10,1,0))</f>
        <v/>
      </c>
      <c r="Y10" s="13">
        <f>IF(OR($J10="", $K10="", $L10=""),0,IF(OR($J10&lt;0,$J10&gt;3,$K10&lt;0,$K10&gt;3,$L10&lt;0,$L10&gt;3),1,0))</f>
        <v/>
      </c>
    </row>
    <row r="11">
      <c r="G11">
        <f>IFERROR(INDEX(T_Domaines[Domain_label_fr],MATCH(F11,T_Domaines[Domain_code],0)),"")</f>
        <v/>
      </c>
      <c r="I11">
        <f>IFERROR(INDEX(T_Indicateurs[Stat_label_fr],MATCH(H11,T_Indicateurs[Stat_code],0)),"")</f>
        <v/>
      </c>
      <c r="M11">
        <f>IF(J11=0,"",J11)</f>
        <v/>
      </c>
      <c r="N11">
        <f>IF(K11=0,"",K11)</f>
        <v/>
      </c>
      <c r="O11">
        <f>IF(L11=0,"",L11)</f>
        <v/>
      </c>
      <c r="P11">
        <f>IF(OR(J11="",K11="",L11=""),"",J11+K11+L11)</f>
        <v/>
      </c>
      <c r="Q11">
        <f>IF(OR(M11="",N11="",O11=""),"",M11+N11+O11)</f>
        <v/>
      </c>
      <c r="S11" s="13">
        <f>IF(AND($B11&lt;&gt;"",$F11&lt;&gt;""),IF(COUNTIFS($B$2:$B11,$B11,$F$2:$F11,$F11)=1,1,0),0)</f>
        <v/>
      </c>
      <c r="T11" s="13">
        <f>IF(AND($B11&lt;&gt;"",$H11&lt;&gt;""),IF(COUNTIFS($B$2:$B11,$B11,$H$2:$H11,$H11)=1,1,0),0)</f>
        <v/>
      </c>
      <c r="U11" s="13">
        <f>IF(AND($B11&lt;&gt;"",$C11&lt;&gt;""),IF(COUNTIFS($B$2:$B11,$B11,$C$2:$C11,$C11)=1,1,0),0)</f>
        <v/>
      </c>
      <c r="V11" s="13">
        <f>IF(AND($B11&lt;&gt;"",$D11&lt;&gt;""),IF(COUNTIFS($B$2:$B11,$B11,$D$2:$D11,$D11)=1,1,0),0)</f>
        <v/>
      </c>
      <c r="W11">
        <f>IFERROR(INDEX(T_Indicateurs[Domain_code],MATCH($H11,T_Indicateurs[Stat_code],0)),"")</f>
        <v/>
      </c>
      <c r="X11" s="13">
        <f>IF(OR($W11="",$F11=""),0,IF($F11&lt;&gt;$W11,1,0))</f>
        <v/>
      </c>
      <c r="Y11" s="13">
        <f>IF(OR($J11="", $K11="", $L11=""),0,IF(OR($J11&lt;0,$J11&gt;3,$K11&lt;0,$K11&gt;3,$L11&lt;0,$L11&gt;3),1,0))</f>
        <v/>
      </c>
    </row>
    <row r="12">
      <c r="G12">
        <f>IFERROR(INDEX(T_Domaines[Domain_label_fr],MATCH(F12,T_Domaines[Domain_code],0)),"")</f>
        <v/>
      </c>
      <c r="I12">
        <f>IFERROR(INDEX(T_Indicateurs[Stat_label_fr],MATCH(H12,T_Indicateurs[Stat_code],0)),"")</f>
        <v/>
      </c>
      <c r="M12">
        <f>IF(J12=0,"",J12)</f>
        <v/>
      </c>
      <c r="N12">
        <f>IF(K12=0,"",K12)</f>
        <v/>
      </c>
      <c r="O12">
        <f>IF(L12=0,"",L12)</f>
        <v/>
      </c>
      <c r="P12">
        <f>IF(OR(J12="",K12="",L12=""),"",J12+K12+L12)</f>
        <v/>
      </c>
      <c r="Q12">
        <f>IF(OR(M12="",N12="",O12=""),"",M12+N12+O12)</f>
        <v/>
      </c>
      <c r="S12" s="13">
        <f>IF(AND($B12&lt;&gt;"",$F12&lt;&gt;""),IF(COUNTIFS($B$2:$B12,$B12,$F$2:$F12,$F12)=1,1,0),0)</f>
        <v/>
      </c>
      <c r="T12" s="13">
        <f>IF(AND($B12&lt;&gt;"",$H12&lt;&gt;""),IF(COUNTIFS($B$2:$B12,$B12,$H$2:$H12,$H12)=1,1,0),0)</f>
        <v/>
      </c>
      <c r="U12" s="13">
        <f>IF(AND($B12&lt;&gt;"",$C12&lt;&gt;""),IF(COUNTIFS($B$2:$B12,$B12,$C$2:$C12,$C12)=1,1,0),0)</f>
        <v/>
      </c>
      <c r="V12" s="13">
        <f>IF(AND($B12&lt;&gt;"",$D12&lt;&gt;""),IF(COUNTIFS($B$2:$B12,$B12,$D$2:$D12,$D12)=1,1,0),0)</f>
        <v/>
      </c>
      <c r="W12">
        <f>IFERROR(INDEX(T_Indicateurs[Domain_code],MATCH($H12,T_Indicateurs[Stat_code],0)),"")</f>
        <v/>
      </c>
      <c r="X12" s="13">
        <f>IF(OR($W12="",$F12=""),0,IF($F12&lt;&gt;$W12,1,0))</f>
        <v/>
      </c>
      <c r="Y12" s="13">
        <f>IF(OR($J12="", $K12="", $L12=""),0,IF(OR($J12&lt;0,$J12&gt;3,$K12&lt;0,$K12&gt;3,$L12&lt;0,$L12&gt;3),1,0))</f>
        <v/>
      </c>
    </row>
    <row r="13">
      <c r="G13">
        <f>IFERROR(INDEX(T_Domaines[Domain_label_fr],MATCH(F13,T_Domaines[Domain_code],0)),"")</f>
        <v/>
      </c>
      <c r="I13">
        <f>IFERROR(INDEX(T_Indicateurs[Stat_label_fr],MATCH(H13,T_Indicateurs[Stat_code],0)),"")</f>
        <v/>
      </c>
      <c r="M13">
        <f>IF(J13=0,"",J13)</f>
        <v/>
      </c>
      <c r="N13">
        <f>IF(K13=0,"",K13)</f>
        <v/>
      </c>
      <c r="O13">
        <f>IF(L13=0,"",L13)</f>
        <v/>
      </c>
      <c r="P13">
        <f>IF(OR(J13="",K13="",L13=""),"",J13+K13+L13)</f>
        <v/>
      </c>
      <c r="Q13">
        <f>IF(OR(M13="",N13="",O13=""),"",M13+N13+O13)</f>
        <v/>
      </c>
      <c r="S13" s="13">
        <f>IF(AND($B13&lt;&gt;"",$F13&lt;&gt;""),IF(COUNTIFS($B$2:$B13,$B13,$F$2:$F13,$F13)=1,1,0),0)</f>
        <v/>
      </c>
      <c r="T13" s="13">
        <f>IF(AND($B13&lt;&gt;"",$H13&lt;&gt;""),IF(COUNTIFS($B$2:$B13,$B13,$H$2:$H13,$H13)=1,1,0),0)</f>
        <v/>
      </c>
      <c r="U13" s="13">
        <f>IF(AND($B13&lt;&gt;"",$C13&lt;&gt;""),IF(COUNTIFS($B$2:$B13,$B13,$C$2:$C13,$C13)=1,1,0),0)</f>
        <v/>
      </c>
      <c r="V13" s="13">
        <f>IF(AND($B13&lt;&gt;"",$D13&lt;&gt;""),IF(COUNTIFS($B$2:$B13,$B13,$D$2:$D13,$D13)=1,1,0),0)</f>
        <v/>
      </c>
      <c r="W13">
        <f>IFERROR(INDEX(T_Indicateurs[Domain_code],MATCH($H13,T_Indicateurs[Stat_code],0)),"")</f>
        <v/>
      </c>
      <c r="X13" s="13">
        <f>IF(OR($W13="",$F13=""),0,IF($F13&lt;&gt;$W13,1,0))</f>
        <v/>
      </c>
      <c r="Y13" s="13">
        <f>IF(OR($J13="", $K13="", $L13=""),0,IF(OR($J13&lt;0,$J13&gt;3,$K13&lt;0,$K13&gt;3,$L13&lt;0,$L13&gt;3),1,0))</f>
        <v/>
      </c>
    </row>
    <row r="14">
      <c r="G14">
        <f>IFERROR(INDEX(T_Domaines[Domain_label_fr],MATCH(F14,T_Domaines[Domain_code],0)),"")</f>
        <v/>
      </c>
      <c r="I14">
        <f>IFERROR(INDEX(T_Indicateurs[Stat_label_fr],MATCH(H14,T_Indicateurs[Stat_code],0)),"")</f>
        <v/>
      </c>
      <c r="M14">
        <f>IF(J14=0,"",J14)</f>
        <v/>
      </c>
      <c r="N14">
        <f>IF(K14=0,"",K14)</f>
        <v/>
      </c>
      <c r="O14">
        <f>IF(L14=0,"",L14)</f>
        <v/>
      </c>
      <c r="P14">
        <f>IF(OR(J14="",K14="",L14=""),"",J14+K14+L14)</f>
        <v/>
      </c>
      <c r="Q14">
        <f>IF(OR(M14="",N14="",O14=""),"",M14+N14+O14)</f>
        <v/>
      </c>
      <c r="S14" s="13">
        <f>IF(AND($B14&lt;&gt;"",$F14&lt;&gt;""),IF(COUNTIFS($B$2:$B14,$B14,$F$2:$F14,$F14)=1,1,0),0)</f>
        <v/>
      </c>
      <c r="T14" s="13">
        <f>IF(AND($B14&lt;&gt;"",$H14&lt;&gt;""),IF(COUNTIFS($B$2:$B14,$B14,$H$2:$H14,$H14)=1,1,0),0)</f>
        <v/>
      </c>
      <c r="U14" s="13">
        <f>IF(AND($B14&lt;&gt;"",$C14&lt;&gt;""),IF(COUNTIFS($B$2:$B14,$B14,$C$2:$C14,$C14)=1,1,0),0)</f>
        <v/>
      </c>
      <c r="V14" s="13">
        <f>IF(AND($B14&lt;&gt;"",$D14&lt;&gt;""),IF(COUNTIFS($B$2:$B14,$B14,$D$2:$D14,$D14)=1,1,0),0)</f>
        <v/>
      </c>
      <c r="W14">
        <f>IFERROR(INDEX(T_Indicateurs[Domain_code],MATCH($H14,T_Indicateurs[Stat_code],0)),"")</f>
        <v/>
      </c>
      <c r="X14" s="13">
        <f>IF(OR($W14="",$F14=""),0,IF($F14&lt;&gt;$W14,1,0))</f>
        <v/>
      </c>
      <c r="Y14" s="13">
        <f>IF(OR($J14="", $K14="", $L14=""),0,IF(OR($J14&lt;0,$J14&gt;3,$K14&lt;0,$K14&gt;3,$L14&lt;0,$L14&gt;3),1,0))</f>
        <v/>
      </c>
    </row>
    <row r="15">
      <c r="G15">
        <f>IFERROR(INDEX(T_Domaines[Domain_label_fr],MATCH(F15,T_Domaines[Domain_code],0)),"")</f>
        <v/>
      </c>
      <c r="I15">
        <f>IFERROR(INDEX(T_Indicateurs[Stat_label_fr],MATCH(H15,T_Indicateurs[Stat_code],0)),"")</f>
        <v/>
      </c>
      <c r="M15">
        <f>IF(J15=0,"",J15)</f>
        <v/>
      </c>
      <c r="N15">
        <f>IF(K15=0,"",K15)</f>
        <v/>
      </c>
      <c r="O15">
        <f>IF(L15=0,"",L15)</f>
        <v/>
      </c>
      <c r="P15">
        <f>IF(OR(J15="",K15="",L15=""),"",J15+K15+L15)</f>
        <v/>
      </c>
      <c r="Q15">
        <f>IF(OR(M15="",N15="",O15=""),"",M15+N15+O15)</f>
        <v/>
      </c>
      <c r="S15" s="13">
        <f>IF(AND($B15&lt;&gt;"",$F15&lt;&gt;""),IF(COUNTIFS($B$2:$B15,$B15,$F$2:$F15,$F15)=1,1,0),0)</f>
        <v/>
      </c>
      <c r="T15" s="13">
        <f>IF(AND($B15&lt;&gt;"",$H15&lt;&gt;""),IF(COUNTIFS($B$2:$B15,$B15,$H$2:$H15,$H15)=1,1,0),0)</f>
        <v/>
      </c>
      <c r="U15" s="13">
        <f>IF(AND($B15&lt;&gt;"",$C15&lt;&gt;""),IF(COUNTIFS($B$2:$B15,$B15,$C$2:$C15,$C15)=1,1,0),0)</f>
        <v/>
      </c>
      <c r="V15" s="13">
        <f>IF(AND($B15&lt;&gt;"",$D15&lt;&gt;""),IF(COUNTIFS($B$2:$B15,$B15,$D$2:$D15,$D15)=1,1,0),0)</f>
        <v/>
      </c>
      <c r="W15">
        <f>IFERROR(INDEX(T_Indicateurs[Domain_code],MATCH($H15,T_Indicateurs[Stat_code],0)),"")</f>
        <v/>
      </c>
      <c r="X15" s="13">
        <f>IF(OR($W15="",$F15=""),0,IF($F15&lt;&gt;$W15,1,0))</f>
        <v/>
      </c>
      <c r="Y15" s="13">
        <f>IF(OR($J15="", $K15="", $L15=""),0,IF(OR($J15&lt;0,$J15&gt;3,$K15&lt;0,$K15&gt;3,$L15&lt;0,$L15&gt;3),1,0))</f>
        <v/>
      </c>
    </row>
    <row r="16">
      <c r="G16">
        <f>IFERROR(INDEX(T_Domaines[Domain_label_fr],MATCH(F16,T_Domaines[Domain_code],0)),"")</f>
        <v/>
      </c>
      <c r="I16">
        <f>IFERROR(INDEX(T_Indicateurs[Stat_label_fr],MATCH(H16,T_Indicateurs[Stat_code],0)),"")</f>
        <v/>
      </c>
      <c r="M16">
        <f>IF(J16=0,"",J16)</f>
        <v/>
      </c>
      <c r="N16">
        <f>IF(K16=0,"",K16)</f>
        <v/>
      </c>
      <c r="O16">
        <f>IF(L16=0,"",L16)</f>
        <v/>
      </c>
      <c r="P16">
        <f>IF(OR(J16="",K16="",L16=""),"",J16+K16+L16)</f>
        <v/>
      </c>
      <c r="Q16">
        <f>IF(OR(M16="",N16="",O16=""),"",M16+N16+O16)</f>
        <v/>
      </c>
      <c r="S16" s="13">
        <f>IF(AND($B16&lt;&gt;"",$F16&lt;&gt;""),IF(COUNTIFS($B$2:$B16,$B16,$F$2:$F16,$F16)=1,1,0),0)</f>
        <v/>
      </c>
      <c r="T16" s="13">
        <f>IF(AND($B16&lt;&gt;"",$H16&lt;&gt;""),IF(COUNTIFS($B$2:$B16,$B16,$H$2:$H16,$H16)=1,1,0),0)</f>
        <v/>
      </c>
      <c r="U16" s="13">
        <f>IF(AND($B16&lt;&gt;"",$C16&lt;&gt;""),IF(COUNTIFS($B$2:$B16,$B16,$C$2:$C16,$C16)=1,1,0),0)</f>
        <v/>
      </c>
      <c r="V16" s="13">
        <f>IF(AND($B16&lt;&gt;"",$D16&lt;&gt;""),IF(COUNTIFS($B$2:$B16,$B16,$D$2:$D16,$D16)=1,1,0),0)</f>
        <v/>
      </c>
      <c r="W16">
        <f>IFERROR(INDEX(T_Indicateurs[Domain_code],MATCH($H16,T_Indicateurs[Stat_code],0)),"")</f>
        <v/>
      </c>
      <c r="X16" s="13">
        <f>IF(OR($W16="",$F16=""),0,IF($F16&lt;&gt;$W16,1,0))</f>
        <v/>
      </c>
      <c r="Y16" s="13">
        <f>IF(OR($J16="", $K16="", $L16=""),0,IF(OR($J16&lt;0,$J16&gt;3,$K16&lt;0,$K16&gt;3,$L16&lt;0,$L16&gt;3),1,0))</f>
        <v/>
      </c>
    </row>
    <row r="17">
      <c r="G17">
        <f>IFERROR(INDEX(T_Domaines[Domain_label_fr],MATCH(F17,T_Domaines[Domain_code],0)),"")</f>
        <v/>
      </c>
      <c r="I17">
        <f>IFERROR(INDEX(T_Indicateurs[Stat_label_fr],MATCH(H17,T_Indicateurs[Stat_code],0)),"")</f>
        <v/>
      </c>
      <c r="M17">
        <f>IF(J17=0,"",J17)</f>
        <v/>
      </c>
      <c r="N17">
        <f>IF(K17=0,"",K17)</f>
        <v/>
      </c>
      <c r="O17">
        <f>IF(L17=0,"",L17)</f>
        <v/>
      </c>
      <c r="P17">
        <f>IF(OR(J17="",K17="",L17=""),"",J17+K17+L17)</f>
        <v/>
      </c>
      <c r="Q17">
        <f>IF(OR(M17="",N17="",O17=""),"",M17+N17+O17)</f>
        <v/>
      </c>
      <c r="S17" s="13">
        <f>IF(AND($B17&lt;&gt;"",$F17&lt;&gt;""),IF(COUNTIFS($B$2:$B17,$B17,$F$2:$F17,$F17)=1,1,0),0)</f>
        <v/>
      </c>
      <c r="T17" s="13">
        <f>IF(AND($B17&lt;&gt;"",$H17&lt;&gt;""),IF(COUNTIFS($B$2:$B17,$B17,$H$2:$H17,$H17)=1,1,0),0)</f>
        <v/>
      </c>
      <c r="U17" s="13">
        <f>IF(AND($B17&lt;&gt;"",$C17&lt;&gt;""),IF(COUNTIFS($B$2:$B17,$B17,$C$2:$C17,$C17)=1,1,0),0)</f>
        <v/>
      </c>
      <c r="V17" s="13">
        <f>IF(AND($B17&lt;&gt;"",$D17&lt;&gt;""),IF(COUNTIFS($B$2:$B17,$B17,$D$2:$D17,$D17)=1,1,0),0)</f>
        <v/>
      </c>
      <c r="W17">
        <f>IFERROR(INDEX(T_Indicateurs[Domain_code],MATCH($H17,T_Indicateurs[Stat_code],0)),"")</f>
        <v/>
      </c>
      <c r="X17" s="13">
        <f>IF(OR($W17="",$F17=""),0,IF($F17&lt;&gt;$W17,1,0))</f>
        <v/>
      </c>
      <c r="Y17" s="13">
        <f>IF(OR($J17="", $K17="", $L17=""),0,IF(OR($J17&lt;0,$J17&gt;3,$K17&lt;0,$K17&gt;3,$L17&lt;0,$L17&gt;3),1,0))</f>
        <v/>
      </c>
    </row>
    <row r="18">
      <c r="G18">
        <f>IFERROR(INDEX(T_Domaines[Domain_label_fr],MATCH(F18,T_Domaines[Domain_code],0)),"")</f>
        <v/>
      </c>
      <c r="I18">
        <f>IFERROR(INDEX(T_Indicateurs[Stat_label_fr],MATCH(H18,T_Indicateurs[Stat_code],0)),"")</f>
        <v/>
      </c>
      <c r="M18">
        <f>IF(J18=0,"",J18)</f>
        <v/>
      </c>
      <c r="N18">
        <f>IF(K18=0,"",K18)</f>
        <v/>
      </c>
      <c r="O18">
        <f>IF(L18=0,"",L18)</f>
        <v/>
      </c>
      <c r="P18">
        <f>IF(OR(J18="",K18="",L18=""),"",J18+K18+L18)</f>
        <v/>
      </c>
      <c r="Q18">
        <f>IF(OR(M18="",N18="",O18=""),"",M18+N18+O18)</f>
        <v/>
      </c>
      <c r="S18" s="13">
        <f>IF(AND($B18&lt;&gt;"",$F18&lt;&gt;""),IF(COUNTIFS($B$2:$B18,$B18,$F$2:$F18,$F18)=1,1,0),0)</f>
        <v/>
      </c>
      <c r="T18" s="13">
        <f>IF(AND($B18&lt;&gt;"",$H18&lt;&gt;""),IF(COUNTIFS($B$2:$B18,$B18,$H$2:$H18,$H18)=1,1,0),0)</f>
        <v/>
      </c>
      <c r="U18" s="13">
        <f>IF(AND($B18&lt;&gt;"",$C18&lt;&gt;""),IF(COUNTIFS($B$2:$B18,$B18,$C$2:$C18,$C18)=1,1,0),0)</f>
        <v/>
      </c>
      <c r="V18" s="13">
        <f>IF(AND($B18&lt;&gt;"",$D18&lt;&gt;""),IF(COUNTIFS($B$2:$B18,$B18,$D$2:$D18,$D18)=1,1,0),0)</f>
        <v/>
      </c>
      <c r="W18">
        <f>IFERROR(INDEX(T_Indicateurs[Domain_code],MATCH($H18,T_Indicateurs[Stat_code],0)),"")</f>
        <v/>
      </c>
      <c r="X18" s="13">
        <f>IF(OR($W18="",$F18=""),0,IF($F18&lt;&gt;$W18,1,0))</f>
        <v/>
      </c>
      <c r="Y18" s="13">
        <f>IF(OR($J18="", $K18="", $L18=""),0,IF(OR($J18&lt;0,$J18&gt;3,$K18&lt;0,$K18&gt;3,$L18&lt;0,$L18&gt;3),1,0))</f>
        <v/>
      </c>
    </row>
    <row r="19">
      <c r="G19">
        <f>IFERROR(INDEX(T_Domaines[Domain_label_fr],MATCH(F19,T_Domaines[Domain_code],0)),"")</f>
        <v/>
      </c>
      <c r="I19">
        <f>IFERROR(INDEX(T_Indicateurs[Stat_label_fr],MATCH(H19,T_Indicateurs[Stat_code],0)),"")</f>
        <v/>
      </c>
      <c r="M19">
        <f>IF(J19=0,"",J19)</f>
        <v/>
      </c>
      <c r="N19">
        <f>IF(K19=0,"",K19)</f>
        <v/>
      </c>
      <c r="O19">
        <f>IF(L19=0,"",L19)</f>
        <v/>
      </c>
      <c r="P19">
        <f>IF(OR(J19="",K19="",L19=""),"",J19+K19+L19)</f>
        <v/>
      </c>
      <c r="Q19">
        <f>IF(OR(M19="",N19="",O19=""),"",M19+N19+O19)</f>
        <v/>
      </c>
      <c r="S19" s="13">
        <f>IF(AND($B19&lt;&gt;"",$F19&lt;&gt;""),IF(COUNTIFS($B$2:$B19,$B19,$F$2:$F19,$F19)=1,1,0),0)</f>
        <v/>
      </c>
      <c r="T19" s="13">
        <f>IF(AND($B19&lt;&gt;"",$H19&lt;&gt;""),IF(COUNTIFS($B$2:$B19,$B19,$H$2:$H19,$H19)=1,1,0),0)</f>
        <v/>
      </c>
      <c r="U19" s="13">
        <f>IF(AND($B19&lt;&gt;"",$C19&lt;&gt;""),IF(COUNTIFS($B$2:$B19,$B19,$C$2:$C19,$C19)=1,1,0),0)</f>
        <v/>
      </c>
      <c r="V19" s="13">
        <f>IF(AND($B19&lt;&gt;"",$D19&lt;&gt;""),IF(COUNTIFS($B$2:$B19,$B19,$D$2:$D19,$D19)=1,1,0),0)</f>
        <v/>
      </c>
      <c r="W19">
        <f>IFERROR(INDEX(T_Indicateurs[Domain_code],MATCH($H19,T_Indicateurs[Stat_code],0)),"")</f>
        <v/>
      </c>
      <c r="X19" s="13">
        <f>IF(OR($W19="",$F19=""),0,IF($F19&lt;&gt;$W19,1,0))</f>
        <v/>
      </c>
      <c r="Y19" s="13">
        <f>IF(OR($J19="", $K19="", $L19=""),0,IF(OR($J19&lt;0,$J19&gt;3,$K19&lt;0,$K19&gt;3,$L19&lt;0,$L19&gt;3),1,0))</f>
        <v/>
      </c>
    </row>
    <row r="20">
      <c r="G20">
        <f>IFERROR(INDEX(T_Domaines[Domain_label_fr],MATCH(F20,T_Domaines[Domain_code],0)),"")</f>
        <v/>
      </c>
      <c r="I20">
        <f>IFERROR(INDEX(T_Indicateurs[Stat_label_fr],MATCH(H20,T_Indicateurs[Stat_code],0)),"")</f>
        <v/>
      </c>
      <c r="M20">
        <f>IF(J20=0,"",J20)</f>
        <v/>
      </c>
      <c r="N20">
        <f>IF(K20=0,"",K20)</f>
        <v/>
      </c>
      <c r="O20">
        <f>IF(L20=0,"",L20)</f>
        <v/>
      </c>
      <c r="P20">
        <f>IF(OR(J20="",K20="",L20=""),"",J20+K20+L20)</f>
        <v/>
      </c>
      <c r="Q20">
        <f>IF(OR(M20="",N20="",O20=""),"",M20+N20+O20)</f>
        <v/>
      </c>
      <c r="S20" s="13">
        <f>IF(AND($B20&lt;&gt;"",$F20&lt;&gt;""),IF(COUNTIFS($B$2:$B20,$B20,$F$2:$F20,$F20)=1,1,0),0)</f>
        <v/>
      </c>
      <c r="T20" s="13">
        <f>IF(AND($B20&lt;&gt;"",$H20&lt;&gt;""),IF(COUNTIFS($B$2:$B20,$B20,$H$2:$H20,$H20)=1,1,0),0)</f>
        <v/>
      </c>
      <c r="U20" s="13">
        <f>IF(AND($B20&lt;&gt;"",$C20&lt;&gt;""),IF(COUNTIFS($B$2:$B20,$B20,$C$2:$C20,$C20)=1,1,0),0)</f>
        <v/>
      </c>
      <c r="V20" s="13">
        <f>IF(AND($B20&lt;&gt;"",$D20&lt;&gt;""),IF(COUNTIFS($B$2:$B20,$B20,$D$2:$D20,$D20)=1,1,0),0)</f>
        <v/>
      </c>
      <c r="W20">
        <f>IFERROR(INDEX(T_Indicateurs[Domain_code],MATCH($H20,T_Indicateurs[Stat_code],0)),"")</f>
        <v/>
      </c>
      <c r="X20" s="13">
        <f>IF(OR($W20="",$F20=""),0,IF($F20&lt;&gt;$W20,1,0))</f>
        <v/>
      </c>
      <c r="Y20" s="13">
        <f>IF(OR($J20="", $K20="", $L20=""),0,IF(OR($J20&lt;0,$J20&gt;3,$K20&lt;0,$K20&gt;3,$L20&lt;0,$L20&gt;3),1,0))</f>
        <v/>
      </c>
    </row>
    <row r="21">
      <c r="G21">
        <f>IFERROR(INDEX(T_Domaines[Domain_label_fr],MATCH(F21,T_Domaines[Domain_code],0)),"")</f>
        <v/>
      </c>
      <c r="I21">
        <f>IFERROR(INDEX(T_Indicateurs[Stat_label_fr],MATCH(H21,T_Indicateurs[Stat_code],0)),"")</f>
        <v/>
      </c>
      <c r="M21">
        <f>IF(J21=0,"",J21)</f>
        <v/>
      </c>
      <c r="N21">
        <f>IF(K21=0,"",K21)</f>
        <v/>
      </c>
      <c r="O21">
        <f>IF(L21=0,"",L21)</f>
        <v/>
      </c>
      <c r="P21">
        <f>IF(OR(J21="",K21="",L21=""),"",J21+K21+L21)</f>
        <v/>
      </c>
      <c r="Q21">
        <f>IF(OR(M21="",N21="",O21=""),"",M21+N21+O21)</f>
        <v/>
      </c>
      <c r="S21" s="13">
        <f>IF(AND($B21&lt;&gt;"",$F21&lt;&gt;""),IF(COUNTIFS($B$2:$B21,$B21,$F$2:$F21,$F21)=1,1,0),0)</f>
        <v/>
      </c>
      <c r="T21" s="13">
        <f>IF(AND($B21&lt;&gt;"",$H21&lt;&gt;""),IF(COUNTIFS($B$2:$B21,$B21,$H$2:$H21,$H21)=1,1,0),0)</f>
        <v/>
      </c>
      <c r="U21" s="13">
        <f>IF(AND($B21&lt;&gt;"",$C21&lt;&gt;""),IF(COUNTIFS($B$2:$B21,$B21,$C$2:$C21,$C21)=1,1,0),0)</f>
        <v/>
      </c>
      <c r="V21" s="13">
        <f>IF(AND($B21&lt;&gt;"",$D21&lt;&gt;""),IF(COUNTIFS($B$2:$B21,$B21,$D$2:$D21,$D21)=1,1,0),0)</f>
        <v/>
      </c>
      <c r="W21">
        <f>IFERROR(INDEX(T_Indicateurs[Domain_code],MATCH($H21,T_Indicateurs[Stat_code],0)),"")</f>
        <v/>
      </c>
      <c r="X21" s="13">
        <f>IF(OR($W21="",$F21=""),0,IF($F21&lt;&gt;$W21,1,0))</f>
        <v/>
      </c>
      <c r="Y21" s="13">
        <f>IF(OR($J21="", $K21="", $L21=""),0,IF(OR($J21&lt;0,$J21&gt;3,$K21&lt;0,$K21&gt;3,$L21&lt;0,$L21&gt;3),1,0))</f>
        <v/>
      </c>
    </row>
    <row r="22">
      <c r="G22">
        <f>IFERROR(INDEX(T_Domaines[Domain_label_fr],MATCH(F22,T_Domaines[Domain_code],0)),"")</f>
        <v/>
      </c>
      <c r="I22">
        <f>IFERROR(INDEX(T_Indicateurs[Stat_label_fr],MATCH(H22,T_Indicateurs[Stat_code],0)),"")</f>
        <v/>
      </c>
      <c r="M22">
        <f>IF(J22=0,"",J22)</f>
        <v/>
      </c>
      <c r="N22">
        <f>IF(K22=0,"",K22)</f>
        <v/>
      </c>
      <c r="O22">
        <f>IF(L22=0,"",L22)</f>
        <v/>
      </c>
      <c r="P22">
        <f>IF(OR(J22="",K22="",L22=""),"",J22+K22+L22)</f>
        <v/>
      </c>
      <c r="Q22">
        <f>IF(OR(M22="",N22="",O22=""),"",M22+N22+O22)</f>
        <v/>
      </c>
      <c r="S22" s="13">
        <f>IF(AND($B22&lt;&gt;"",$F22&lt;&gt;""),IF(COUNTIFS($B$2:$B22,$B22,$F$2:$F22,$F22)=1,1,0),0)</f>
        <v/>
      </c>
      <c r="T22" s="13">
        <f>IF(AND($B22&lt;&gt;"",$H22&lt;&gt;""),IF(COUNTIFS($B$2:$B22,$B22,$H$2:$H22,$H22)=1,1,0),0)</f>
        <v/>
      </c>
      <c r="U22" s="13">
        <f>IF(AND($B22&lt;&gt;"",$C22&lt;&gt;""),IF(COUNTIFS($B$2:$B22,$B22,$C$2:$C22,$C22)=1,1,0),0)</f>
        <v/>
      </c>
      <c r="V22" s="13">
        <f>IF(AND($B22&lt;&gt;"",$D22&lt;&gt;""),IF(COUNTIFS($B$2:$B22,$B22,$D$2:$D22,$D22)=1,1,0),0)</f>
        <v/>
      </c>
      <c r="W22">
        <f>IFERROR(INDEX(T_Indicateurs[Domain_code],MATCH($H22,T_Indicateurs[Stat_code],0)),"")</f>
        <v/>
      </c>
      <c r="X22" s="13">
        <f>IF(OR($W22="",$F22=""),0,IF($F22&lt;&gt;$W22,1,0))</f>
        <v/>
      </c>
      <c r="Y22" s="13">
        <f>IF(OR($J22="", $K22="", $L22=""),0,IF(OR($J22&lt;0,$J22&gt;3,$K22&lt;0,$K22&gt;3,$L22&lt;0,$L22&gt;3),1,0))</f>
        <v/>
      </c>
    </row>
    <row r="23">
      <c r="G23">
        <f>IFERROR(INDEX(T_Domaines[Domain_label_fr],MATCH(F23,T_Domaines[Domain_code],0)),"")</f>
        <v/>
      </c>
      <c r="I23">
        <f>IFERROR(INDEX(T_Indicateurs[Stat_label_fr],MATCH(H23,T_Indicateurs[Stat_code],0)),"")</f>
        <v/>
      </c>
      <c r="M23">
        <f>IF(J23=0,"",J23)</f>
        <v/>
      </c>
      <c r="N23">
        <f>IF(K23=0,"",K23)</f>
        <v/>
      </c>
      <c r="O23">
        <f>IF(L23=0,"",L23)</f>
        <v/>
      </c>
      <c r="P23">
        <f>IF(OR(J23="",K23="",L23=""),"",J23+K23+L23)</f>
        <v/>
      </c>
      <c r="Q23">
        <f>IF(OR(M23="",N23="",O23=""),"",M23+N23+O23)</f>
        <v/>
      </c>
      <c r="S23" s="13">
        <f>IF(AND($B23&lt;&gt;"",$F23&lt;&gt;""),IF(COUNTIFS($B$2:$B23,$B23,$F$2:$F23,$F23)=1,1,0),0)</f>
        <v/>
      </c>
      <c r="T23" s="13">
        <f>IF(AND($B23&lt;&gt;"",$H23&lt;&gt;""),IF(COUNTIFS($B$2:$B23,$B23,$H$2:$H23,$H23)=1,1,0),0)</f>
        <v/>
      </c>
      <c r="U23" s="13">
        <f>IF(AND($B23&lt;&gt;"",$C23&lt;&gt;""),IF(COUNTIFS($B$2:$B23,$B23,$C$2:$C23,$C23)=1,1,0),0)</f>
        <v/>
      </c>
      <c r="V23" s="13">
        <f>IF(AND($B23&lt;&gt;"",$D23&lt;&gt;""),IF(COUNTIFS($B$2:$B23,$B23,$D$2:$D23,$D23)=1,1,0),0)</f>
        <v/>
      </c>
      <c r="W23">
        <f>IFERROR(INDEX(T_Indicateurs[Domain_code],MATCH($H23,T_Indicateurs[Stat_code],0)),"")</f>
        <v/>
      </c>
      <c r="X23" s="13">
        <f>IF(OR($W23="",$F23=""),0,IF($F23&lt;&gt;$W23,1,0))</f>
        <v/>
      </c>
      <c r="Y23" s="13">
        <f>IF(OR($J23="", $K23="", $L23=""),0,IF(OR($J23&lt;0,$J23&gt;3,$K23&lt;0,$K23&gt;3,$L23&lt;0,$L23&gt;3),1,0))</f>
        <v/>
      </c>
    </row>
    <row r="24">
      <c r="G24">
        <f>IFERROR(INDEX(T_Domaines[Domain_label_fr],MATCH(F24,T_Domaines[Domain_code],0)),"")</f>
        <v/>
      </c>
      <c r="I24">
        <f>IFERROR(INDEX(T_Indicateurs[Stat_label_fr],MATCH(H24,T_Indicateurs[Stat_code],0)),"")</f>
        <v/>
      </c>
      <c r="M24">
        <f>IF(J24=0,"",J24)</f>
        <v/>
      </c>
      <c r="N24">
        <f>IF(K24=0,"",K24)</f>
        <v/>
      </c>
      <c r="O24">
        <f>IF(L24=0,"",L24)</f>
        <v/>
      </c>
      <c r="P24">
        <f>IF(OR(J24="",K24="",L24=""),"",J24+K24+L24)</f>
        <v/>
      </c>
      <c r="Q24">
        <f>IF(OR(M24="",N24="",O24=""),"",M24+N24+O24)</f>
        <v/>
      </c>
      <c r="S24" s="13">
        <f>IF(AND($B24&lt;&gt;"",$F24&lt;&gt;""),IF(COUNTIFS($B$2:$B24,$B24,$F$2:$F24,$F24)=1,1,0),0)</f>
        <v/>
      </c>
      <c r="T24" s="13">
        <f>IF(AND($B24&lt;&gt;"",$H24&lt;&gt;""),IF(COUNTIFS($B$2:$B24,$B24,$H$2:$H24,$H24)=1,1,0),0)</f>
        <v/>
      </c>
      <c r="U24" s="13">
        <f>IF(AND($B24&lt;&gt;"",$C24&lt;&gt;""),IF(COUNTIFS($B$2:$B24,$B24,$C$2:$C24,$C24)=1,1,0),0)</f>
        <v/>
      </c>
      <c r="V24" s="13">
        <f>IF(AND($B24&lt;&gt;"",$D24&lt;&gt;""),IF(COUNTIFS($B$2:$B24,$B24,$D$2:$D24,$D24)=1,1,0),0)</f>
        <v/>
      </c>
      <c r="W24">
        <f>IFERROR(INDEX(T_Indicateurs[Domain_code],MATCH($H24,T_Indicateurs[Stat_code],0)),"")</f>
        <v/>
      </c>
      <c r="X24" s="13">
        <f>IF(OR($W24="",$F24=""),0,IF($F24&lt;&gt;$W24,1,0))</f>
        <v/>
      </c>
      <c r="Y24" s="13">
        <f>IF(OR($J24="", $K24="", $L24=""),0,IF(OR($J24&lt;0,$J24&gt;3,$K24&lt;0,$K24&gt;3,$L24&lt;0,$L24&gt;3),1,0))</f>
        <v/>
      </c>
    </row>
    <row r="25">
      <c r="G25">
        <f>IFERROR(INDEX(T_Domaines[Domain_label_fr],MATCH(F25,T_Domaines[Domain_code],0)),"")</f>
        <v/>
      </c>
      <c r="I25">
        <f>IFERROR(INDEX(T_Indicateurs[Stat_label_fr],MATCH(H25,T_Indicateurs[Stat_code],0)),"")</f>
        <v/>
      </c>
      <c r="M25">
        <f>IF(J25=0,"",J25)</f>
        <v/>
      </c>
      <c r="N25">
        <f>IF(K25=0,"",K25)</f>
        <v/>
      </c>
      <c r="O25">
        <f>IF(L25=0,"",L25)</f>
        <v/>
      </c>
      <c r="P25">
        <f>IF(OR(J25="",K25="",L25=""),"",J25+K25+L25)</f>
        <v/>
      </c>
      <c r="Q25">
        <f>IF(OR(M25="",N25="",O25=""),"",M25+N25+O25)</f>
        <v/>
      </c>
      <c r="S25" s="13">
        <f>IF(AND($B25&lt;&gt;"",$F25&lt;&gt;""),IF(COUNTIFS($B$2:$B25,$B25,$F$2:$F25,$F25)=1,1,0),0)</f>
        <v/>
      </c>
      <c r="T25" s="13">
        <f>IF(AND($B25&lt;&gt;"",$H25&lt;&gt;""),IF(COUNTIFS($B$2:$B25,$B25,$H$2:$H25,$H25)=1,1,0),0)</f>
        <v/>
      </c>
      <c r="U25" s="13">
        <f>IF(AND($B25&lt;&gt;"",$C25&lt;&gt;""),IF(COUNTIFS($B$2:$B25,$B25,$C$2:$C25,$C25)=1,1,0),0)</f>
        <v/>
      </c>
      <c r="V25" s="13">
        <f>IF(AND($B25&lt;&gt;"",$D25&lt;&gt;""),IF(COUNTIFS($B$2:$B25,$B25,$D$2:$D25,$D25)=1,1,0),0)</f>
        <v/>
      </c>
      <c r="W25">
        <f>IFERROR(INDEX(T_Indicateurs[Domain_code],MATCH($H25,T_Indicateurs[Stat_code],0)),"")</f>
        <v/>
      </c>
      <c r="X25" s="13">
        <f>IF(OR($W25="",$F25=""),0,IF($F25&lt;&gt;$W25,1,0))</f>
        <v/>
      </c>
      <c r="Y25" s="13">
        <f>IF(OR($J25="", $K25="", $L25=""),0,IF(OR($J25&lt;0,$J25&gt;3,$K25&lt;0,$K25&gt;3,$L25&lt;0,$L25&gt;3),1,0))</f>
        <v/>
      </c>
    </row>
    <row r="26">
      <c r="G26">
        <f>IFERROR(INDEX(T_Domaines[Domain_label_fr],MATCH(F26,T_Domaines[Domain_code],0)),"")</f>
        <v/>
      </c>
      <c r="I26">
        <f>IFERROR(INDEX(T_Indicateurs[Stat_label_fr],MATCH(H26,T_Indicateurs[Stat_code],0)),"")</f>
        <v/>
      </c>
      <c r="M26">
        <f>IF(J26=0,"",J26)</f>
        <v/>
      </c>
      <c r="N26">
        <f>IF(K26=0,"",K26)</f>
        <v/>
      </c>
      <c r="O26">
        <f>IF(L26=0,"",L26)</f>
        <v/>
      </c>
      <c r="P26">
        <f>IF(OR(J26="",K26="",L26=""),"",J26+K26+L26)</f>
        <v/>
      </c>
      <c r="Q26">
        <f>IF(OR(M26="",N26="",O26=""),"",M26+N26+O26)</f>
        <v/>
      </c>
      <c r="S26" s="13">
        <f>IF(AND($B26&lt;&gt;"",$F26&lt;&gt;""),IF(COUNTIFS($B$2:$B26,$B26,$F$2:$F26,$F26)=1,1,0),0)</f>
        <v/>
      </c>
      <c r="T26" s="13">
        <f>IF(AND($B26&lt;&gt;"",$H26&lt;&gt;""),IF(COUNTIFS($B$2:$B26,$B26,$H$2:$H26,$H26)=1,1,0),0)</f>
        <v/>
      </c>
      <c r="U26" s="13">
        <f>IF(AND($B26&lt;&gt;"",$C26&lt;&gt;""),IF(COUNTIFS($B$2:$B26,$B26,$C$2:$C26,$C26)=1,1,0),0)</f>
        <v/>
      </c>
      <c r="V26" s="13">
        <f>IF(AND($B26&lt;&gt;"",$D26&lt;&gt;""),IF(COUNTIFS($B$2:$B26,$B26,$D$2:$D26,$D26)=1,1,0),0)</f>
        <v/>
      </c>
      <c r="W26">
        <f>IFERROR(INDEX(T_Indicateurs[Domain_code],MATCH($H26,T_Indicateurs[Stat_code],0)),"")</f>
        <v/>
      </c>
      <c r="X26" s="13">
        <f>IF(OR($W26="",$F26=""),0,IF($F26&lt;&gt;$W26,1,0))</f>
        <v/>
      </c>
      <c r="Y26" s="13">
        <f>IF(OR($J26="", $K26="", $L26=""),0,IF(OR($J26&lt;0,$J26&gt;3,$K26&lt;0,$K26&gt;3,$L26&lt;0,$L26&gt;3),1,0))</f>
        <v/>
      </c>
    </row>
    <row r="27">
      <c r="G27">
        <f>IFERROR(INDEX(T_Domaines[Domain_label_fr],MATCH(F27,T_Domaines[Domain_code],0)),"")</f>
        <v/>
      </c>
      <c r="I27">
        <f>IFERROR(INDEX(T_Indicateurs[Stat_label_fr],MATCH(H27,T_Indicateurs[Stat_code],0)),"")</f>
        <v/>
      </c>
      <c r="M27">
        <f>IF(J27=0,"",J27)</f>
        <v/>
      </c>
      <c r="N27">
        <f>IF(K27=0,"",K27)</f>
        <v/>
      </c>
      <c r="O27">
        <f>IF(L27=0,"",L27)</f>
        <v/>
      </c>
      <c r="P27">
        <f>IF(OR(J27="",K27="",L27=""),"",J27+K27+L27)</f>
        <v/>
      </c>
      <c r="Q27">
        <f>IF(OR(M27="",N27="",O27=""),"",M27+N27+O27)</f>
        <v/>
      </c>
      <c r="S27" s="13">
        <f>IF(AND($B27&lt;&gt;"",$F27&lt;&gt;""),IF(COUNTIFS($B$2:$B27,$B27,$F$2:$F27,$F27)=1,1,0),0)</f>
        <v/>
      </c>
      <c r="T27" s="13">
        <f>IF(AND($B27&lt;&gt;"",$H27&lt;&gt;""),IF(COUNTIFS($B$2:$B27,$B27,$H$2:$H27,$H27)=1,1,0),0)</f>
        <v/>
      </c>
      <c r="U27" s="13">
        <f>IF(AND($B27&lt;&gt;"",$C27&lt;&gt;""),IF(COUNTIFS($B$2:$B27,$B27,$C$2:$C27,$C27)=1,1,0),0)</f>
        <v/>
      </c>
      <c r="V27" s="13">
        <f>IF(AND($B27&lt;&gt;"",$D27&lt;&gt;""),IF(COUNTIFS($B$2:$B27,$B27,$D$2:$D27,$D27)=1,1,0),0)</f>
        <v/>
      </c>
      <c r="W27">
        <f>IFERROR(INDEX(T_Indicateurs[Domain_code],MATCH($H27,T_Indicateurs[Stat_code],0)),"")</f>
        <v/>
      </c>
      <c r="X27" s="13">
        <f>IF(OR($W27="",$F27=""),0,IF($F27&lt;&gt;$W27,1,0))</f>
        <v/>
      </c>
      <c r="Y27" s="13">
        <f>IF(OR($J27="", $K27="", $L27=""),0,IF(OR($J27&lt;0,$J27&gt;3,$K27&lt;0,$K27&gt;3,$L27&lt;0,$L27&gt;3),1,0))</f>
        <v/>
      </c>
    </row>
    <row r="28">
      <c r="G28">
        <f>IFERROR(INDEX(T_Domaines[Domain_label_fr],MATCH(F28,T_Domaines[Domain_code],0)),"")</f>
        <v/>
      </c>
      <c r="I28">
        <f>IFERROR(INDEX(T_Indicateurs[Stat_label_fr],MATCH(H28,T_Indicateurs[Stat_code],0)),"")</f>
        <v/>
      </c>
      <c r="M28">
        <f>IF(J28=0,"",J28)</f>
        <v/>
      </c>
      <c r="N28">
        <f>IF(K28=0,"",K28)</f>
        <v/>
      </c>
      <c r="O28">
        <f>IF(L28=0,"",L28)</f>
        <v/>
      </c>
      <c r="P28">
        <f>IF(OR(J28="",K28="",L28=""),"",J28+K28+L28)</f>
        <v/>
      </c>
      <c r="Q28">
        <f>IF(OR(M28="",N28="",O28=""),"",M28+N28+O28)</f>
        <v/>
      </c>
      <c r="S28" s="13">
        <f>IF(AND($B28&lt;&gt;"",$F28&lt;&gt;""),IF(COUNTIFS($B$2:$B28,$B28,$F$2:$F28,$F28)=1,1,0),0)</f>
        <v/>
      </c>
      <c r="T28" s="13">
        <f>IF(AND($B28&lt;&gt;"",$H28&lt;&gt;""),IF(COUNTIFS($B$2:$B28,$B28,$H$2:$H28,$H28)=1,1,0),0)</f>
        <v/>
      </c>
      <c r="U28" s="13">
        <f>IF(AND($B28&lt;&gt;"",$C28&lt;&gt;""),IF(COUNTIFS($B$2:$B28,$B28,$C$2:$C28,$C28)=1,1,0),0)</f>
        <v/>
      </c>
      <c r="V28" s="13">
        <f>IF(AND($B28&lt;&gt;"",$D28&lt;&gt;""),IF(COUNTIFS($B$2:$B28,$B28,$D$2:$D28,$D28)=1,1,0),0)</f>
        <v/>
      </c>
      <c r="W28">
        <f>IFERROR(INDEX(T_Indicateurs[Domain_code],MATCH($H28,T_Indicateurs[Stat_code],0)),"")</f>
        <v/>
      </c>
      <c r="X28" s="13">
        <f>IF(OR($W28="",$F28=""),0,IF($F28&lt;&gt;$W28,1,0))</f>
        <v/>
      </c>
      <c r="Y28" s="13">
        <f>IF(OR($J28="", $K28="", $L28=""),0,IF(OR($J28&lt;0,$J28&gt;3,$K28&lt;0,$K28&gt;3,$L28&lt;0,$L28&gt;3),1,0))</f>
        <v/>
      </c>
    </row>
    <row r="29">
      <c r="G29">
        <f>IFERROR(INDEX(T_Domaines[Domain_label_fr],MATCH(F29,T_Domaines[Domain_code],0)),"")</f>
        <v/>
      </c>
      <c r="I29">
        <f>IFERROR(INDEX(T_Indicateurs[Stat_label_fr],MATCH(H29,T_Indicateurs[Stat_code],0)),"")</f>
        <v/>
      </c>
      <c r="M29">
        <f>IF(J29=0,"",J29)</f>
        <v/>
      </c>
      <c r="N29">
        <f>IF(K29=0,"",K29)</f>
        <v/>
      </c>
      <c r="O29">
        <f>IF(L29=0,"",L29)</f>
        <v/>
      </c>
      <c r="P29">
        <f>IF(OR(J29="",K29="",L29=""),"",J29+K29+L29)</f>
        <v/>
      </c>
      <c r="Q29">
        <f>IF(OR(M29="",N29="",O29=""),"",M29+N29+O29)</f>
        <v/>
      </c>
      <c r="S29" s="13">
        <f>IF(AND($B29&lt;&gt;"",$F29&lt;&gt;""),IF(COUNTIFS($B$2:$B29,$B29,$F$2:$F29,$F29)=1,1,0),0)</f>
        <v/>
      </c>
      <c r="T29" s="13">
        <f>IF(AND($B29&lt;&gt;"",$H29&lt;&gt;""),IF(COUNTIFS($B$2:$B29,$B29,$H$2:$H29,$H29)=1,1,0),0)</f>
        <v/>
      </c>
      <c r="U29" s="13">
        <f>IF(AND($B29&lt;&gt;"",$C29&lt;&gt;""),IF(COUNTIFS($B$2:$B29,$B29,$C$2:$C29,$C29)=1,1,0),0)</f>
        <v/>
      </c>
      <c r="V29" s="13">
        <f>IF(AND($B29&lt;&gt;"",$D29&lt;&gt;""),IF(COUNTIFS($B$2:$B29,$B29,$D$2:$D29,$D29)=1,1,0),0)</f>
        <v/>
      </c>
      <c r="W29">
        <f>IFERROR(INDEX(T_Indicateurs[Domain_code],MATCH($H29,T_Indicateurs[Stat_code],0)),"")</f>
        <v/>
      </c>
      <c r="X29" s="13">
        <f>IF(OR($W29="",$F29=""),0,IF($F29&lt;&gt;$W29,1,0))</f>
        <v/>
      </c>
      <c r="Y29" s="13">
        <f>IF(OR($J29="", $K29="", $L29=""),0,IF(OR($J29&lt;0,$J29&gt;3,$K29&lt;0,$K29&gt;3,$L29&lt;0,$L29&gt;3),1,0))</f>
        <v/>
      </c>
    </row>
    <row r="30">
      <c r="G30">
        <f>IFERROR(INDEX(T_Domaines[Domain_label_fr],MATCH(F30,T_Domaines[Domain_code],0)),"")</f>
        <v/>
      </c>
      <c r="I30">
        <f>IFERROR(INDEX(T_Indicateurs[Stat_label_fr],MATCH(H30,T_Indicateurs[Stat_code],0)),"")</f>
        <v/>
      </c>
      <c r="M30">
        <f>IF(J30=0,"",J30)</f>
        <v/>
      </c>
      <c r="N30">
        <f>IF(K30=0,"",K30)</f>
        <v/>
      </c>
      <c r="O30">
        <f>IF(L30=0,"",L30)</f>
        <v/>
      </c>
      <c r="P30">
        <f>IF(OR(J30="",K30="",L30=""),"",J30+K30+L30)</f>
        <v/>
      </c>
      <c r="Q30">
        <f>IF(OR(M30="",N30="",O30=""),"",M30+N30+O30)</f>
        <v/>
      </c>
      <c r="S30" s="13">
        <f>IF(AND($B30&lt;&gt;"",$F30&lt;&gt;""),IF(COUNTIFS($B$2:$B30,$B30,$F$2:$F30,$F30)=1,1,0),0)</f>
        <v/>
      </c>
      <c r="T30" s="13">
        <f>IF(AND($B30&lt;&gt;"",$H30&lt;&gt;""),IF(COUNTIFS($B$2:$B30,$B30,$H$2:$H30,$H30)=1,1,0),0)</f>
        <v/>
      </c>
      <c r="U30" s="13">
        <f>IF(AND($B30&lt;&gt;"",$C30&lt;&gt;""),IF(COUNTIFS($B$2:$B30,$B30,$C$2:$C30,$C30)=1,1,0),0)</f>
        <v/>
      </c>
      <c r="V30" s="13">
        <f>IF(AND($B30&lt;&gt;"",$D30&lt;&gt;""),IF(COUNTIFS($B$2:$B30,$B30,$D$2:$D30,$D30)=1,1,0),0)</f>
        <v/>
      </c>
      <c r="W30">
        <f>IFERROR(INDEX(T_Indicateurs[Domain_code],MATCH($H30,T_Indicateurs[Stat_code],0)),"")</f>
        <v/>
      </c>
      <c r="X30" s="13">
        <f>IF(OR($W30="",$F30=""),0,IF($F30&lt;&gt;$W30,1,0))</f>
        <v/>
      </c>
      <c r="Y30" s="13">
        <f>IF(OR($J30="", $K30="", $L30=""),0,IF(OR($J30&lt;0,$J30&gt;3,$K30&lt;0,$K30&gt;3,$L30&lt;0,$L30&gt;3),1,0))</f>
        <v/>
      </c>
    </row>
    <row r="31">
      <c r="G31">
        <f>IFERROR(INDEX(T_Domaines[Domain_label_fr],MATCH(F31,T_Domaines[Domain_code],0)),"")</f>
        <v/>
      </c>
      <c r="I31">
        <f>IFERROR(INDEX(T_Indicateurs[Stat_label_fr],MATCH(H31,T_Indicateurs[Stat_code],0)),"")</f>
        <v/>
      </c>
      <c r="M31">
        <f>IF(J31=0,"",J31)</f>
        <v/>
      </c>
      <c r="N31">
        <f>IF(K31=0,"",K31)</f>
        <v/>
      </c>
      <c r="O31">
        <f>IF(L31=0,"",L31)</f>
        <v/>
      </c>
      <c r="P31">
        <f>IF(OR(J31="",K31="",L31=""),"",J31+K31+L31)</f>
        <v/>
      </c>
      <c r="Q31">
        <f>IF(OR(M31="",N31="",O31=""),"",M31+N31+O31)</f>
        <v/>
      </c>
      <c r="S31" s="13">
        <f>IF(AND($B31&lt;&gt;"",$F31&lt;&gt;""),IF(COUNTIFS($B$2:$B31,$B31,$F$2:$F31,$F31)=1,1,0),0)</f>
        <v/>
      </c>
      <c r="T31" s="13">
        <f>IF(AND($B31&lt;&gt;"",$H31&lt;&gt;""),IF(COUNTIFS($B$2:$B31,$B31,$H$2:$H31,$H31)=1,1,0),0)</f>
        <v/>
      </c>
      <c r="U31" s="13">
        <f>IF(AND($B31&lt;&gt;"",$C31&lt;&gt;""),IF(COUNTIFS($B$2:$B31,$B31,$C$2:$C31,$C31)=1,1,0),0)</f>
        <v/>
      </c>
      <c r="V31" s="13">
        <f>IF(AND($B31&lt;&gt;"",$D31&lt;&gt;""),IF(COUNTIFS($B$2:$B31,$B31,$D$2:$D31,$D31)=1,1,0),0)</f>
        <v/>
      </c>
      <c r="W31">
        <f>IFERROR(INDEX(T_Indicateurs[Domain_code],MATCH($H31,T_Indicateurs[Stat_code],0)),"")</f>
        <v/>
      </c>
      <c r="X31" s="13">
        <f>IF(OR($W31="",$F31=""),0,IF($F31&lt;&gt;$W31,1,0))</f>
        <v/>
      </c>
      <c r="Y31" s="13">
        <f>IF(OR($J31="", $K31="", $L31=""),0,IF(OR($J31&lt;0,$J31&gt;3,$K31&lt;0,$K31&gt;3,$L31&lt;0,$L31&gt;3),1,0))</f>
        <v/>
      </c>
    </row>
    <row r="32">
      <c r="G32">
        <f>IFERROR(INDEX(T_Domaines[Domain_label_fr],MATCH(F32,T_Domaines[Domain_code],0)),"")</f>
        <v/>
      </c>
      <c r="I32">
        <f>IFERROR(INDEX(T_Indicateurs[Stat_label_fr],MATCH(H32,T_Indicateurs[Stat_code],0)),"")</f>
        <v/>
      </c>
      <c r="M32">
        <f>IF(J32=0,"",J32)</f>
        <v/>
      </c>
      <c r="N32">
        <f>IF(K32=0,"",K32)</f>
        <v/>
      </c>
      <c r="O32">
        <f>IF(L32=0,"",L32)</f>
        <v/>
      </c>
      <c r="P32">
        <f>IF(OR(J32="",K32="",L32=""),"",J32+K32+L32)</f>
        <v/>
      </c>
      <c r="Q32">
        <f>IF(OR(M32="",N32="",O32=""),"",M32+N32+O32)</f>
        <v/>
      </c>
      <c r="S32" s="13">
        <f>IF(AND($B32&lt;&gt;"",$F32&lt;&gt;""),IF(COUNTIFS($B$2:$B32,$B32,$F$2:$F32,$F32)=1,1,0),0)</f>
        <v/>
      </c>
      <c r="T32" s="13">
        <f>IF(AND($B32&lt;&gt;"",$H32&lt;&gt;""),IF(COUNTIFS($B$2:$B32,$B32,$H$2:$H32,$H32)=1,1,0),0)</f>
        <v/>
      </c>
      <c r="U32" s="13">
        <f>IF(AND($B32&lt;&gt;"",$C32&lt;&gt;""),IF(COUNTIFS($B$2:$B32,$B32,$C$2:$C32,$C32)=1,1,0),0)</f>
        <v/>
      </c>
      <c r="V32" s="13">
        <f>IF(AND($B32&lt;&gt;"",$D32&lt;&gt;""),IF(COUNTIFS($B$2:$B32,$B32,$D$2:$D32,$D32)=1,1,0),0)</f>
        <v/>
      </c>
      <c r="W32">
        <f>IFERROR(INDEX(T_Indicateurs[Domain_code],MATCH($H32,T_Indicateurs[Stat_code],0)),"")</f>
        <v/>
      </c>
      <c r="X32" s="13">
        <f>IF(OR($W32="",$F32=""),0,IF($F32&lt;&gt;$W32,1,0))</f>
        <v/>
      </c>
      <c r="Y32" s="13">
        <f>IF(OR($J32="", $K32="", $L32=""),0,IF(OR($J32&lt;0,$J32&gt;3,$K32&lt;0,$K32&gt;3,$L32&lt;0,$L32&gt;3),1,0))</f>
        <v/>
      </c>
    </row>
    <row r="33">
      <c r="G33">
        <f>IFERROR(INDEX(T_Domaines[Domain_label_fr],MATCH(F33,T_Domaines[Domain_code],0)),"")</f>
        <v/>
      </c>
      <c r="I33">
        <f>IFERROR(INDEX(T_Indicateurs[Stat_label_fr],MATCH(H33,T_Indicateurs[Stat_code],0)),"")</f>
        <v/>
      </c>
      <c r="M33">
        <f>IF(J33=0,"",J33)</f>
        <v/>
      </c>
      <c r="N33">
        <f>IF(K33=0,"",K33)</f>
        <v/>
      </c>
      <c r="O33">
        <f>IF(L33=0,"",L33)</f>
        <v/>
      </c>
      <c r="P33">
        <f>IF(OR(J33="",K33="",L33=""),"",J33+K33+L33)</f>
        <v/>
      </c>
      <c r="Q33">
        <f>IF(OR(M33="",N33="",O33=""),"",M33+N33+O33)</f>
        <v/>
      </c>
      <c r="S33" s="13">
        <f>IF(AND($B33&lt;&gt;"",$F33&lt;&gt;""),IF(COUNTIFS($B$2:$B33,$B33,$F$2:$F33,$F33)=1,1,0),0)</f>
        <v/>
      </c>
      <c r="T33" s="13">
        <f>IF(AND($B33&lt;&gt;"",$H33&lt;&gt;""),IF(COUNTIFS($B$2:$B33,$B33,$H$2:$H33,$H33)=1,1,0),0)</f>
        <v/>
      </c>
      <c r="U33" s="13">
        <f>IF(AND($B33&lt;&gt;"",$C33&lt;&gt;""),IF(COUNTIFS($B$2:$B33,$B33,$C$2:$C33,$C33)=1,1,0),0)</f>
        <v/>
      </c>
      <c r="V33" s="13">
        <f>IF(AND($B33&lt;&gt;"",$D33&lt;&gt;""),IF(COUNTIFS($B$2:$B33,$B33,$D$2:$D33,$D33)=1,1,0),0)</f>
        <v/>
      </c>
      <c r="W33">
        <f>IFERROR(INDEX(T_Indicateurs[Domain_code],MATCH($H33,T_Indicateurs[Stat_code],0)),"")</f>
        <v/>
      </c>
      <c r="X33" s="13">
        <f>IF(OR($W33="",$F33=""),0,IF($F33&lt;&gt;$W33,1,0))</f>
        <v/>
      </c>
      <c r="Y33" s="13">
        <f>IF(OR($J33="", $K33="", $L33=""),0,IF(OR($J33&lt;0,$J33&gt;3,$K33&lt;0,$K33&gt;3,$L33&lt;0,$L33&gt;3),1,0))</f>
        <v/>
      </c>
    </row>
    <row r="34">
      <c r="G34">
        <f>IFERROR(INDEX(T_Domaines[Domain_label_fr],MATCH(F34,T_Domaines[Domain_code],0)),"")</f>
        <v/>
      </c>
      <c r="I34">
        <f>IFERROR(INDEX(T_Indicateurs[Stat_label_fr],MATCH(H34,T_Indicateurs[Stat_code],0)),"")</f>
        <v/>
      </c>
      <c r="M34">
        <f>IF(J34=0,"",J34)</f>
        <v/>
      </c>
      <c r="N34">
        <f>IF(K34=0,"",K34)</f>
        <v/>
      </c>
      <c r="O34">
        <f>IF(L34=0,"",L34)</f>
        <v/>
      </c>
      <c r="P34">
        <f>IF(OR(J34="",K34="",L34=""),"",J34+K34+L34)</f>
        <v/>
      </c>
      <c r="Q34">
        <f>IF(OR(M34="",N34="",O34=""),"",M34+N34+O34)</f>
        <v/>
      </c>
      <c r="S34" s="13">
        <f>IF(AND($B34&lt;&gt;"",$F34&lt;&gt;""),IF(COUNTIFS($B$2:$B34,$B34,$F$2:$F34,$F34)=1,1,0),0)</f>
        <v/>
      </c>
      <c r="T34" s="13">
        <f>IF(AND($B34&lt;&gt;"",$H34&lt;&gt;""),IF(COUNTIFS($B$2:$B34,$B34,$H$2:$H34,$H34)=1,1,0),0)</f>
        <v/>
      </c>
      <c r="U34" s="13">
        <f>IF(AND($B34&lt;&gt;"",$C34&lt;&gt;""),IF(COUNTIFS($B$2:$B34,$B34,$C$2:$C34,$C34)=1,1,0),0)</f>
        <v/>
      </c>
      <c r="V34" s="13">
        <f>IF(AND($B34&lt;&gt;"",$D34&lt;&gt;""),IF(COUNTIFS($B$2:$B34,$B34,$D$2:$D34,$D34)=1,1,0),0)</f>
        <v/>
      </c>
      <c r="W34">
        <f>IFERROR(INDEX(T_Indicateurs[Domain_code],MATCH($H34,T_Indicateurs[Stat_code],0)),"")</f>
        <v/>
      </c>
      <c r="X34" s="13">
        <f>IF(OR($W34="",$F34=""),0,IF($F34&lt;&gt;$W34,1,0))</f>
        <v/>
      </c>
      <c r="Y34" s="13">
        <f>IF(OR($J34="", $K34="", $L34=""),0,IF(OR($J34&lt;0,$J34&gt;3,$K34&lt;0,$K34&gt;3,$L34&lt;0,$L34&gt;3),1,0))</f>
        <v/>
      </c>
    </row>
    <row r="35">
      <c r="G35">
        <f>IFERROR(INDEX(T_Domaines[Domain_label_fr],MATCH(F35,T_Domaines[Domain_code],0)),"")</f>
        <v/>
      </c>
      <c r="I35">
        <f>IFERROR(INDEX(T_Indicateurs[Stat_label_fr],MATCH(H35,T_Indicateurs[Stat_code],0)),"")</f>
        <v/>
      </c>
      <c r="M35">
        <f>IF(J35=0,"",J35)</f>
        <v/>
      </c>
      <c r="N35">
        <f>IF(K35=0,"",K35)</f>
        <v/>
      </c>
      <c r="O35">
        <f>IF(L35=0,"",L35)</f>
        <v/>
      </c>
      <c r="P35">
        <f>IF(OR(J35="",K35="",L35=""),"",J35+K35+L35)</f>
        <v/>
      </c>
      <c r="Q35">
        <f>IF(OR(M35="",N35="",O35=""),"",M35+N35+O35)</f>
        <v/>
      </c>
      <c r="S35" s="13">
        <f>IF(AND($B35&lt;&gt;"",$F35&lt;&gt;""),IF(COUNTIFS($B$2:$B35,$B35,$F$2:$F35,$F35)=1,1,0),0)</f>
        <v/>
      </c>
      <c r="T35" s="13">
        <f>IF(AND($B35&lt;&gt;"",$H35&lt;&gt;""),IF(COUNTIFS($B$2:$B35,$B35,$H$2:$H35,$H35)=1,1,0),0)</f>
        <v/>
      </c>
      <c r="U35" s="13">
        <f>IF(AND($B35&lt;&gt;"",$C35&lt;&gt;""),IF(COUNTIFS($B$2:$B35,$B35,$C$2:$C35,$C35)=1,1,0),0)</f>
        <v/>
      </c>
      <c r="V35" s="13">
        <f>IF(AND($B35&lt;&gt;"",$D35&lt;&gt;""),IF(COUNTIFS($B$2:$B35,$B35,$D$2:$D35,$D35)=1,1,0),0)</f>
        <v/>
      </c>
      <c r="W35">
        <f>IFERROR(INDEX(T_Indicateurs[Domain_code],MATCH($H35,T_Indicateurs[Stat_code],0)),"")</f>
        <v/>
      </c>
      <c r="X35" s="13">
        <f>IF(OR($W35="",$F35=""),0,IF($F35&lt;&gt;$W35,1,0))</f>
        <v/>
      </c>
      <c r="Y35" s="13">
        <f>IF(OR($J35="", $K35="", $L35=""),0,IF(OR($J35&lt;0,$J35&gt;3,$K35&lt;0,$K35&gt;3,$L35&lt;0,$L35&gt;3),1,0))</f>
        <v/>
      </c>
    </row>
    <row r="36">
      <c r="G36">
        <f>IFERROR(INDEX(T_Domaines[Domain_label_fr],MATCH(F36,T_Domaines[Domain_code],0)),"")</f>
        <v/>
      </c>
      <c r="I36">
        <f>IFERROR(INDEX(T_Indicateurs[Stat_label_fr],MATCH(H36,T_Indicateurs[Stat_code],0)),"")</f>
        <v/>
      </c>
      <c r="M36">
        <f>IF(J36=0,"",J36)</f>
        <v/>
      </c>
      <c r="N36">
        <f>IF(K36=0,"",K36)</f>
        <v/>
      </c>
      <c r="O36">
        <f>IF(L36=0,"",L36)</f>
        <v/>
      </c>
      <c r="P36">
        <f>IF(OR(J36="",K36="",L36=""),"",J36+K36+L36)</f>
        <v/>
      </c>
      <c r="Q36">
        <f>IF(OR(M36="",N36="",O36=""),"",M36+N36+O36)</f>
        <v/>
      </c>
      <c r="S36" s="13">
        <f>IF(AND($B36&lt;&gt;"",$F36&lt;&gt;""),IF(COUNTIFS($B$2:$B36,$B36,$F$2:$F36,$F36)=1,1,0),0)</f>
        <v/>
      </c>
      <c r="T36" s="13">
        <f>IF(AND($B36&lt;&gt;"",$H36&lt;&gt;""),IF(COUNTIFS($B$2:$B36,$B36,$H$2:$H36,$H36)=1,1,0),0)</f>
        <v/>
      </c>
      <c r="U36" s="13">
        <f>IF(AND($B36&lt;&gt;"",$C36&lt;&gt;""),IF(COUNTIFS($B$2:$B36,$B36,$C$2:$C36,$C36)=1,1,0),0)</f>
        <v/>
      </c>
      <c r="V36" s="13">
        <f>IF(AND($B36&lt;&gt;"",$D36&lt;&gt;""),IF(COUNTIFS($B$2:$B36,$B36,$D$2:$D36,$D36)=1,1,0),0)</f>
        <v/>
      </c>
      <c r="W36">
        <f>IFERROR(INDEX(T_Indicateurs[Domain_code],MATCH($H36,T_Indicateurs[Stat_code],0)),"")</f>
        <v/>
      </c>
      <c r="X36" s="13">
        <f>IF(OR($W36="",$F36=""),0,IF($F36&lt;&gt;$W36,1,0))</f>
        <v/>
      </c>
      <c r="Y36" s="13">
        <f>IF(OR($J36="", $K36="", $L36=""),0,IF(OR($J36&lt;0,$J36&gt;3,$K36&lt;0,$K36&gt;3,$L36&lt;0,$L36&gt;3),1,0))</f>
        <v/>
      </c>
    </row>
    <row r="37">
      <c r="G37">
        <f>IFERROR(INDEX(T_Domaines[Domain_label_fr],MATCH(F37,T_Domaines[Domain_code],0)),"")</f>
        <v/>
      </c>
      <c r="I37">
        <f>IFERROR(INDEX(T_Indicateurs[Stat_label_fr],MATCH(H37,T_Indicateurs[Stat_code],0)),"")</f>
        <v/>
      </c>
      <c r="M37">
        <f>IF(J37=0,"",J37)</f>
        <v/>
      </c>
      <c r="N37">
        <f>IF(K37=0,"",K37)</f>
        <v/>
      </c>
      <c r="O37">
        <f>IF(L37=0,"",L37)</f>
        <v/>
      </c>
      <c r="P37">
        <f>IF(OR(J37="",K37="",L37=""),"",J37+K37+L37)</f>
        <v/>
      </c>
      <c r="Q37">
        <f>IF(OR(M37="",N37="",O37=""),"",M37+N37+O37)</f>
        <v/>
      </c>
      <c r="S37" s="13">
        <f>IF(AND($B37&lt;&gt;"",$F37&lt;&gt;""),IF(COUNTIFS($B$2:$B37,$B37,$F$2:$F37,$F37)=1,1,0),0)</f>
        <v/>
      </c>
      <c r="T37" s="13">
        <f>IF(AND($B37&lt;&gt;"",$H37&lt;&gt;""),IF(COUNTIFS($B$2:$B37,$B37,$H$2:$H37,$H37)=1,1,0),0)</f>
        <v/>
      </c>
      <c r="U37" s="13">
        <f>IF(AND($B37&lt;&gt;"",$C37&lt;&gt;""),IF(COUNTIFS($B$2:$B37,$B37,$C$2:$C37,$C37)=1,1,0),0)</f>
        <v/>
      </c>
      <c r="V37" s="13">
        <f>IF(AND($B37&lt;&gt;"",$D37&lt;&gt;""),IF(COUNTIFS($B$2:$B37,$B37,$D$2:$D37,$D37)=1,1,0),0)</f>
        <v/>
      </c>
      <c r="W37">
        <f>IFERROR(INDEX(T_Indicateurs[Domain_code],MATCH($H37,T_Indicateurs[Stat_code],0)),"")</f>
        <v/>
      </c>
      <c r="X37" s="13">
        <f>IF(OR($W37="",$F37=""),0,IF($F37&lt;&gt;$W37,1,0))</f>
        <v/>
      </c>
      <c r="Y37" s="13">
        <f>IF(OR($J37="", $K37="", $L37=""),0,IF(OR($J37&lt;0,$J37&gt;3,$K37&lt;0,$K37&gt;3,$L37&lt;0,$L37&gt;3),1,0))</f>
        <v/>
      </c>
    </row>
    <row r="38">
      <c r="G38">
        <f>IFERROR(INDEX(T_Domaines[Domain_label_fr],MATCH(F38,T_Domaines[Domain_code],0)),"")</f>
        <v/>
      </c>
      <c r="I38">
        <f>IFERROR(INDEX(T_Indicateurs[Stat_label_fr],MATCH(H38,T_Indicateurs[Stat_code],0)),"")</f>
        <v/>
      </c>
      <c r="M38">
        <f>IF(J38=0,"",J38)</f>
        <v/>
      </c>
      <c r="N38">
        <f>IF(K38=0,"",K38)</f>
        <v/>
      </c>
      <c r="O38">
        <f>IF(L38=0,"",L38)</f>
        <v/>
      </c>
      <c r="P38">
        <f>IF(OR(J38="",K38="",L38=""),"",J38+K38+L38)</f>
        <v/>
      </c>
      <c r="Q38">
        <f>IF(OR(M38="",N38="",O38=""),"",M38+N38+O38)</f>
        <v/>
      </c>
      <c r="S38" s="13">
        <f>IF(AND($B38&lt;&gt;"",$F38&lt;&gt;""),IF(COUNTIFS($B$2:$B38,$B38,$F$2:$F38,$F38)=1,1,0),0)</f>
        <v/>
      </c>
      <c r="T38" s="13">
        <f>IF(AND($B38&lt;&gt;"",$H38&lt;&gt;""),IF(COUNTIFS($B$2:$B38,$B38,$H$2:$H38,$H38)=1,1,0),0)</f>
        <v/>
      </c>
      <c r="U38" s="13">
        <f>IF(AND($B38&lt;&gt;"",$C38&lt;&gt;""),IF(COUNTIFS($B$2:$B38,$B38,$C$2:$C38,$C38)=1,1,0),0)</f>
        <v/>
      </c>
      <c r="V38" s="13">
        <f>IF(AND($B38&lt;&gt;"",$D38&lt;&gt;""),IF(COUNTIFS($B$2:$B38,$B38,$D$2:$D38,$D38)=1,1,0),0)</f>
        <v/>
      </c>
      <c r="W38">
        <f>IFERROR(INDEX(T_Indicateurs[Domain_code],MATCH($H38,T_Indicateurs[Stat_code],0)),"")</f>
        <v/>
      </c>
      <c r="X38" s="13">
        <f>IF(OR($W38="",$F38=""),0,IF($F38&lt;&gt;$W38,1,0))</f>
        <v/>
      </c>
      <c r="Y38" s="13">
        <f>IF(OR($J38="", $K38="", $L38=""),0,IF(OR($J38&lt;0,$J38&gt;3,$K38&lt;0,$K38&gt;3,$L38&lt;0,$L38&gt;3),1,0))</f>
        <v/>
      </c>
    </row>
    <row r="39">
      <c r="G39">
        <f>IFERROR(INDEX(T_Domaines[Domain_label_fr],MATCH(F39,T_Domaines[Domain_code],0)),"")</f>
        <v/>
      </c>
      <c r="I39">
        <f>IFERROR(INDEX(T_Indicateurs[Stat_label_fr],MATCH(H39,T_Indicateurs[Stat_code],0)),"")</f>
        <v/>
      </c>
      <c r="M39">
        <f>IF(J39=0,"",J39)</f>
        <v/>
      </c>
      <c r="N39">
        <f>IF(K39=0,"",K39)</f>
        <v/>
      </c>
      <c r="O39">
        <f>IF(L39=0,"",L39)</f>
        <v/>
      </c>
      <c r="P39">
        <f>IF(OR(J39="",K39="",L39=""),"",J39+K39+L39)</f>
        <v/>
      </c>
      <c r="Q39">
        <f>IF(OR(M39="",N39="",O39=""),"",M39+N39+O39)</f>
        <v/>
      </c>
      <c r="S39" s="13">
        <f>IF(AND($B39&lt;&gt;"",$F39&lt;&gt;""),IF(COUNTIFS($B$2:$B39,$B39,$F$2:$F39,$F39)=1,1,0),0)</f>
        <v/>
      </c>
      <c r="T39" s="13">
        <f>IF(AND($B39&lt;&gt;"",$H39&lt;&gt;""),IF(COUNTIFS($B$2:$B39,$B39,$H$2:$H39,$H39)=1,1,0),0)</f>
        <v/>
      </c>
      <c r="U39" s="13">
        <f>IF(AND($B39&lt;&gt;"",$C39&lt;&gt;""),IF(COUNTIFS($B$2:$B39,$B39,$C$2:$C39,$C39)=1,1,0),0)</f>
        <v/>
      </c>
      <c r="V39" s="13">
        <f>IF(AND($B39&lt;&gt;"",$D39&lt;&gt;""),IF(COUNTIFS($B$2:$B39,$B39,$D$2:$D39,$D39)=1,1,0),0)</f>
        <v/>
      </c>
      <c r="W39">
        <f>IFERROR(INDEX(T_Indicateurs[Domain_code],MATCH($H39,T_Indicateurs[Stat_code],0)),"")</f>
        <v/>
      </c>
      <c r="X39" s="13">
        <f>IF(OR($W39="",$F39=""),0,IF($F39&lt;&gt;$W39,1,0))</f>
        <v/>
      </c>
      <c r="Y39" s="13">
        <f>IF(OR($J39="", $K39="", $L39=""),0,IF(OR($J39&lt;0,$J39&gt;3,$K39&lt;0,$K39&gt;3,$L39&lt;0,$L39&gt;3),1,0))</f>
        <v/>
      </c>
    </row>
    <row r="40">
      <c r="G40">
        <f>IFERROR(INDEX(T_Domaines[Domain_label_fr],MATCH(F40,T_Domaines[Domain_code],0)),"")</f>
        <v/>
      </c>
      <c r="I40">
        <f>IFERROR(INDEX(T_Indicateurs[Stat_label_fr],MATCH(H40,T_Indicateurs[Stat_code],0)),"")</f>
        <v/>
      </c>
      <c r="M40">
        <f>IF(J40=0,"",J40)</f>
        <v/>
      </c>
      <c r="N40">
        <f>IF(K40=0,"",K40)</f>
        <v/>
      </c>
      <c r="O40">
        <f>IF(L40=0,"",L40)</f>
        <v/>
      </c>
      <c r="P40">
        <f>IF(OR(J40="",K40="",L40=""),"",J40+K40+L40)</f>
        <v/>
      </c>
      <c r="Q40">
        <f>IF(OR(M40="",N40="",O40=""),"",M40+N40+O40)</f>
        <v/>
      </c>
      <c r="S40" s="13">
        <f>IF(AND($B40&lt;&gt;"",$F40&lt;&gt;""),IF(COUNTIFS($B$2:$B40,$B40,$F$2:$F40,$F40)=1,1,0),0)</f>
        <v/>
      </c>
      <c r="T40" s="13">
        <f>IF(AND($B40&lt;&gt;"",$H40&lt;&gt;""),IF(COUNTIFS($B$2:$B40,$B40,$H$2:$H40,$H40)=1,1,0),0)</f>
        <v/>
      </c>
      <c r="U40" s="13">
        <f>IF(AND($B40&lt;&gt;"",$C40&lt;&gt;""),IF(COUNTIFS($B$2:$B40,$B40,$C$2:$C40,$C40)=1,1,0),0)</f>
        <v/>
      </c>
      <c r="V40" s="13">
        <f>IF(AND($B40&lt;&gt;"",$D40&lt;&gt;""),IF(COUNTIFS($B$2:$B40,$B40,$D$2:$D40,$D40)=1,1,0),0)</f>
        <v/>
      </c>
      <c r="W40">
        <f>IFERROR(INDEX(T_Indicateurs[Domain_code],MATCH($H40,T_Indicateurs[Stat_code],0)),"")</f>
        <v/>
      </c>
      <c r="X40" s="13">
        <f>IF(OR($W40="",$F40=""),0,IF($F40&lt;&gt;$W40,1,0))</f>
        <v/>
      </c>
      <c r="Y40" s="13">
        <f>IF(OR($J40="", $K40="", $L40=""),0,IF(OR($J40&lt;0,$J40&gt;3,$K40&lt;0,$K40&gt;3,$L40&lt;0,$L40&gt;3),1,0))</f>
        <v/>
      </c>
    </row>
    <row r="41">
      <c r="G41">
        <f>IFERROR(INDEX(T_Domaines[Domain_label_fr],MATCH(F41,T_Domaines[Domain_code],0)),"")</f>
        <v/>
      </c>
      <c r="I41">
        <f>IFERROR(INDEX(T_Indicateurs[Stat_label_fr],MATCH(H41,T_Indicateurs[Stat_code],0)),"")</f>
        <v/>
      </c>
      <c r="M41">
        <f>IF(J41=0,"",J41)</f>
        <v/>
      </c>
      <c r="N41">
        <f>IF(K41=0,"",K41)</f>
        <v/>
      </c>
      <c r="O41">
        <f>IF(L41=0,"",L41)</f>
        <v/>
      </c>
      <c r="P41">
        <f>IF(OR(J41="",K41="",L41=""),"",J41+K41+L41)</f>
        <v/>
      </c>
      <c r="Q41">
        <f>IF(OR(M41="",N41="",O41=""),"",M41+N41+O41)</f>
        <v/>
      </c>
      <c r="S41" s="13">
        <f>IF(AND($B41&lt;&gt;"",$F41&lt;&gt;""),IF(COUNTIFS($B$2:$B41,$B41,$F$2:$F41,$F41)=1,1,0),0)</f>
        <v/>
      </c>
      <c r="T41" s="13">
        <f>IF(AND($B41&lt;&gt;"",$H41&lt;&gt;""),IF(COUNTIFS($B$2:$B41,$B41,$H$2:$H41,$H41)=1,1,0),0)</f>
        <v/>
      </c>
      <c r="U41" s="13">
        <f>IF(AND($B41&lt;&gt;"",$C41&lt;&gt;""),IF(COUNTIFS($B$2:$B41,$B41,$C$2:$C41,$C41)=1,1,0),0)</f>
        <v/>
      </c>
      <c r="V41" s="13">
        <f>IF(AND($B41&lt;&gt;"",$D41&lt;&gt;""),IF(COUNTIFS($B$2:$B41,$B41,$D$2:$D41,$D41)=1,1,0),0)</f>
        <v/>
      </c>
      <c r="W41">
        <f>IFERROR(INDEX(T_Indicateurs[Domain_code],MATCH($H41,T_Indicateurs[Stat_code],0)),"")</f>
        <v/>
      </c>
      <c r="X41" s="13">
        <f>IF(OR($W41="",$F41=""),0,IF($F41&lt;&gt;$W41,1,0))</f>
        <v/>
      </c>
      <c r="Y41" s="13">
        <f>IF(OR($J41="", $K41="", $L41=""),0,IF(OR($J41&lt;0,$J41&gt;3,$K41&lt;0,$K41&gt;3,$L41&lt;0,$L41&gt;3),1,0))</f>
        <v/>
      </c>
    </row>
    <row r="42">
      <c r="G42">
        <f>IFERROR(INDEX(T_Domaines[Domain_label_fr],MATCH(F42,T_Domaines[Domain_code],0)),"")</f>
        <v/>
      </c>
      <c r="I42">
        <f>IFERROR(INDEX(T_Indicateurs[Stat_label_fr],MATCH(H42,T_Indicateurs[Stat_code],0)),"")</f>
        <v/>
      </c>
      <c r="M42">
        <f>IF(J42=0,"",J42)</f>
        <v/>
      </c>
      <c r="N42">
        <f>IF(K42=0,"",K42)</f>
        <v/>
      </c>
      <c r="O42">
        <f>IF(L42=0,"",L42)</f>
        <v/>
      </c>
      <c r="P42">
        <f>IF(OR(J42="",K42="",L42=""),"",J42+K42+L42)</f>
        <v/>
      </c>
      <c r="Q42">
        <f>IF(OR(M42="",N42="",O42=""),"",M42+N42+O42)</f>
        <v/>
      </c>
      <c r="S42" s="13">
        <f>IF(AND($B42&lt;&gt;"",$F42&lt;&gt;""),IF(COUNTIFS($B$2:$B42,$B42,$F$2:$F42,$F42)=1,1,0),0)</f>
        <v/>
      </c>
      <c r="T42" s="13">
        <f>IF(AND($B42&lt;&gt;"",$H42&lt;&gt;""),IF(COUNTIFS($B$2:$B42,$B42,$H$2:$H42,$H42)=1,1,0),0)</f>
        <v/>
      </c>
      <c r="U42" s="13">
        <f>IF(AND($B42&lt;&gt;"",$C42&lt;&gt;""),IF(COUNTIFS($B$2:$B42,$B42,$C$2:$C42,$C42)=1,1,0),0)</f>
        <v/>
      </c>
      <c r="V42" s="13">
        <f>IF(AND($B42&lt;&gt;"",$D42&lt;&gt;""),IF(COUNTIFS($B$2:$B42,$B42,$D$2:$D42,$D42)=1,1,0),0)</f>
        <v/>
      </c>
      <c r="W42">
        <f>IFERROR(INDEX(T_Indicateurs[Domain_code],MATCH($H42,T_Indicateurs[Stat_code],0)),"")</f>
        <v/>
      </c>
      <c r="X42" s="13">
        <f>IF(OR($W42="",$F42=""),0,IF($F42&lt;&gt;$W42,1,0))</f>
        <v/>
      </c>
      <c r="Y42" s="13">
        <f>IF(OR($J42="", $K42="", $L42=""),0,IF(OR($J42&lt;0,$J42&gt;3,$K42&lt;0,$K42&gt;3,$L42&lt;0,$L42&gt;3),1,0))</f>
        <v/>
      </c>
    </row>
    <row r="43">
      <c r="G43">
        <f>IFERROR(INDEX(T_Domaines[Domain_label_fr],MATCH(F43,T_Domaines[Domain_code],0)),"")</f>
        <v/>
      </c>
      <c r="I43">
        <f>IFERROR(INDEX(T_Indicateurs[Stat_label_fr],MATCH(H43,T_Indicateurs[Stat_code],0)),"")</f>
        <v/>
      </c>
      <c r="M43">
        <f>IF(J43=0,"",J43)</f>
        <v/>
      </c>
      <c r="N43">
        <f>IF(K43=0,"",K43)</f>
        <v/>
      </c>
      <c r="O43">
        <f>IF(L43=0,"",L43)</f>
        <v/>
      </c>
      <c r="P43">
        <f>IF(OR(J43="",K43="",L43=""),"",J43+K43+L43)</f>
        <v/>
      </c>
      <c r="Q43">
        <f>IF(OR(M43="",N43="",O43=""),"",M43+N43+O43)</f>
        <v/>
      </c>
      <c r="S43" s="13">
        <f>IF(AND($B43&lt;&gt;"",$F43&lt;&gt;""),IF(COUNTIFS($B$2:$B43,$B43,$F$2:$F43,$F43)=1,1,0),0)</f>
        <v/>
      </c>
      <c r="T43" s="13">
        <f>IF(AND($B43&lt;&gt;"",$H43&lt;&gt;""),IF(COUNTIFS($B$2:$B43,$B43,$H$2:$H43,$H43)=1,1,0),0)</f>
        <v/>
      </c>
      <c r="U43" s="13">
        <f>IF(AND($B43&lt;&gt;"",$C43&lt;&gt;""),IF(COUNTIFS($B$2:$B43,$B43,$C$2:$C43,$C43)=1,1,0),0)</f>
        <v/>
      </c>
      <c r="V43" s="13">
        <f>IF(AND($B43&lt;&gt;"",$D43&lt;&gt;""),IF(COUNTIFS($B$2:$B43,$B43,$D$2:$D43,$D43)=1,1,0),0)</f>
        <v/>
      </c>
      <c r="W43">
        <f>IFERROR(INDEX(T_Indicateurs[Domain_code],MATCH($H43,T_Indicateurs[Stat_code],0)),"")</f>
        <v/>
      </c>
      <c r="X43" s="13">
        <f>IF(OR($W43="",$F43=""),0,IF($F43&lt;&gt;$W43,1,0))</f>
        <v/>
      </c>
      <c r="Y43" s="13">
        <f>IF(OR($J43="", $K43="", $L43=""),0,IF(OR($J43&lt;0,$J43&gt;3,$K43&lt;0,$K43&gt;3,$L43&lt;0,$L43&gt;3),1,0))</f>
        <v/>
      </c>
    </row>
    <row r="44">
      <c r="G44">
        <f>IFERROR(INDEX(T_Domaines[Domain_label_fr],MATCH(F44,T_Domaines[Domain_code],0)),"")</f>
        <v/>
      </c>
      <c r="I44">
        <f>IFERROR(INDEX(T_Indicateurs[Stat_label_fr],MATCH(H44,T_Indicateurs[Stat_code],0)),"")</f>
        <v/>
      </c>
      <c r="M44">
        <f>IF(J44=0,"",J44)</f>
        <v/>
      </c>
      <c r="N44">
        <f>IF(K44=0,"",K44)</f>
        <v/>
      </c>
      <c r="O44">
        <f>IF(L44=0,"",L44)</f>
        <v/>
      </c>
      <c r="P44">
        <f>IF(OR(J44="",K44="",L44=""),"",J44+K44+L44)</f>
        <v/>
      </c>
      <c r="Q44">
        <f>IF(OR(M44="",N44="",O44=""),"",M44+N44+O44)</f>
        <v/>
      </c>
      <c r="S44" s="13">
        <f>IF(AND($B44&lt;&gt;"",$F44&lt;&gt;""),IF(COUNTIFS($B$2:$B44,$B44,$F$2:$F44,$F44)=1,1,0),0)</f>
        <v/>
      </c>
      <c r="T44" s="13">
        <f>IF(AND($B44&lt;&gt;"",$H44&lt;&gt;""),IF(COUNTIFS($B$2:$B44,$B44,$H$2:$H44,$H44)=1,1,0),0)</f>
        <v/>
      </c>
      <c r="U44" s="13">
        <f>IF(AND($B44&lt;&gt;"",$C44&lt;&gt;""),IF(COUNTIFS($B$2:$B44,$B44,$C$2:$C44,$C44)=1,1,0),0)</f>
        <v/>
      </c>
      <c r="V44" s="13">
        <f>IF(AND($B44&lt;&gt;"",$D44&lt;&gt;""),IF(COUNTIFS($B$2:$B44,$B44,$D$2:$D44,$D44)=1,1,0),0)</f>
        <v/>
      </c>
      <c r="W44">
        <f>IFERROR(INDEX(T_Indicateurs[Domain_code],MATCH($H44,T_Indicateurs[Stat_code],0)),"")</f>
        <v/>
      </c>
      <c r="X44" s="13">
        <f>IF(OR($W44="",$F44=""),0,IF($F44&lt;&gt;$W44,1,0))</f>
        <v/>
      </c>
      <c r="Y44" s="13">
        <f>IF(OR($J44="", $K44="", $L44=""),0,IF(OR($J44&lt;0,$J44&gt;3,$K44&lt;0,$K44&gt;3,$L44&lt;0,$L44&gt;3),1,0))</f>
        <v/>
      </c>
    </row>
    <row r="45">
      <c r="G45">
        <f>IFERROR(INDEX(T_Domaines[Domain_label_fr],MATCH(F45,T_Domaines[Domain_code],0)),"")</f>
        <v/>
      </c>
      <c r="I45">
        <f>IFERROR(INDEX(T_Indicateurs[Stat_label_fr],MATCH(H45,T_Indicateurs[Stat_code],0)),"")</f>
        <v/>
      </c>
      <c r="M45">
        <f>IF(J45=0,"",J45)</f>
        <v/>
      </c>
      <c r="N45">
        <f>IF(K45=0,"",K45)</f>
        <v/>
      </c>
      <c r="O45">
        <f>IF(L45=0,"",L45)</f>
        <v/>
      </c>
      <c r="P45">
        <f>IF(OR(J45="",K45="",L45=""),"",J45+K45+L45)</f>
        <v/>
      </c>
      <c r="Q45">
        <f>IF(OR(M45="",N45="",O45=""),"",M45+N45+O45)</f>
        <v/>
      </c>
      <c r="S45" s="13">
        <f>IF(AND($B45&lt;&gt;"",$F45&lt;&gt;""),IF(COUNTIFS($B$2:$B45,$B45,$F$2:$F45,$F45)=1,1,0),0)</f>
        <v/>
      </c>
      <c r="T45" s="13">
        <f>IF(AND($B45&lt;&gt;"",$H45&lt;&gt;""),IF(COUNTIFS($B$2:$B45,$B45,$H$2:$H45,$H45)=1,1,0),0)</f>
        <v/>
      </c>
      <c r="U45" s="13">
        <f>IF(AND($B45&lt;&gt;"",$C45&lt;&gt;""),IF(COUNTIFS($B$2:$B45,$B45,$C$2:$C45,$C45)=1,1,0),0)</f>
        <v/>
      </c>
      <c r="V45" s="13">
        <f>IF(AND($B45&lt;&gt;"",$D45&lt;&gt;""),IF(COUNTIFS($B$2:$B45,$B45,$D$2:$D45,$D45)=1,1,0),0)</f>
        <v/>
      </c>
      <c r="W45">
        <f>IFERROR(INDEX(T_Indicateurs[Domain_code],MATCH($H45,T_Indicateurs[Stat_code],0)),"")</f>
        <v/>
      </c>
      <c r="X45" s="13">
        <f>IF(OR($W45="",$F45=""),0,IF($F45&lt;&gt;$W45,1,0))</f>
        <v/>
      </c>
      <c r="Y45" s="13">
        <f>IF(OR($J45="", $K45="", $L45=""),0,IF(OR($J45&lt;0,$J45&gt;3,$K45&lt;0,$K45&gt;3,$L45&lt;0,$L45&gt;3),1,0))</f>
        <v/>
      </c>
    </row>
    <row r="46">
      <c r="G46">
        <f>IFERROR(INDEX(T_Domaines[Domain_label_fr],MATCH(F46,T_Domaines[Domain_code],0)),"")</f>
        <v/>
      </c>
      <c r="I46">
        <f>IFERROR(INDEX(T_Indicateurs[Stat_label_fr],MATCH(H46,T_Indicateurs[Stat_code],0)),"")</f>
        <v/>
      </c>
      <c r="M46">
        <f>IF(J46=0,"",J46)</f>
        <v/>
      </c>
      <c r="N46">
        <f>IF(K46=0,"",K46)</f>
        <v/>
      </c>
      <c r="O46">
        <f>IF(L46=0,"",L46)</f>
        <v/>
      </c>
      <c r="P46">
        <f>IF(OR(J46="",K46="",L46=""),"",J46+K46+L46)</f>
        <v/>
      </c>
      <c r="Q46">
        <f>IF(OR(M46="",N46="",O46=""),"",M46+N46+O46)</f>
        <v/>
      </c>
      <c r="S46" s="13">
        <f>IF(AND($B46&lt;&gt;"",$F46&lt;&gt;""),IF(COUNTIFS($B$2:$B46,$B46,$F$2:$F46,$F46)=1,1,0),0)</f>
        <v/>
      </c>
      <c r="T46" s="13">
        <f>IF(AND($B46&lt;&gt;"",$H46&lt;&gt;""),IF(COUNTIFS($B$2:$B46,$B46,$H$2:$H46,$H46)=1,1,0),0)</f>
        <v/>
      </c>
      <c r="U46" s="13">
        <f>IF(AND($B46&lt;&gt;"",$C46&lt;&gt;""),IF(COUNTIFS($B$2:$B46,$B46,$C$2:$C46,$C46)=1,1,0),0)</f>
        <v/>
      </c>
      <c r="V46" s="13">
        <f>IF(AND($B46&lt;&gt;"",$D46&lt;&gt;""),IF(COUNTIFS($B$2:$B46,$B46,$D$2:$D46,$D46)=1,1,0),0)</f>
        <v/>
      </c>
      <c r="W46">
        <f>IFERROR(INDEX(T_Indicateurs[Domain_code],MATCH($H46,T_Indicateurs[Stat_code],0)),"")</f>
        <v/>
      </c>
      <c r="X46" s="13">
        <f>IF(OR($W46="",$F46=""),0,IF($F46&lt;&gt;$W46,1,0))</f>
        <v/>
      </c>
      <c r="Y46" s="13">
        <f>IF(OR($J46="", $K46="", $L46=""),0,IF(OR($J46&lt;0,$J46&gt;3,$K46&lt;0,$K46&gt;3,$L46&lt;0,$L46&gt;3),1,0))</f>
        <v/>
      </c>
    </row>
    <row r="47">
      <c r="G47">
        <f>IFERROR(INDEX(T_Domaines[Domain_label_fr],MATCH(F47,T_Domaines[Domain_code],0)),"")</f>
        <v/>
      </c>
      <c r="I47">
        <f>IFERROR(INDEX(T_Indicateurs[Stat_label_fr],MATCH(H47,T_Indicateurs[Stat_code],0)),"")</f>
        <v/>
      </c>
      <c r="M47">
        <f>IF(J47=0,"",J47)</f>
        <v/>
      </c>
      <c r="N47">
        <f>IF(K47=0,"",K47)</f>
        <v/>
      </c>
      <c r="O47">
        <f>IF(L47=0,"",L47)</f>
        <v/>
      </c>
      <c r="P47">
        <f>IF(OR(J47="",K47="",L47=""),"",J47+K47+L47)</f>
        <v/>
      </c>
      <c r="Q47">
        <f>IF(OR(M47="",N47="",O47=""),"",M47+N47+O47)</f>
        <v/>
      </c>
      <c r="S47" s="13">
        <f>IF(AND($B47&lt;&gt;"",$F47&lt;&gt;""),IF(COUNTIFS($B$2:$B47,$B47,$F$2:$F47,$F47)=1,1,0),0)</f>
        <v/>
      </c>
      <c r="T47" s="13">
        <f>IF(AND($B47&lt;&gt;"",$H47&lt;&gt;""),IF(COUNTIFS($B$2:$B47,$B47,$H$2:$H47,$H47)=1,1,0),0)</f>
        <v/>
      </c>
      <c r="U47" s="13">
        <f>IF(AND($B47&lt;&gt;"",$C47&lt;&gt;""),IF(COUNTIFS($B$2:$B47,$B47,$C$2:$C47,$C47)=1,1,0),0)</f>
        <v/>
      </c>
      <c r="V47" s="13">
        <f>IF(AND($B47&lt;&gt;"",$D47&lt;&gt;""),IF(COUNTIFS($B$2:$B47,$B47,$D$2:$D47,$D47)=1,1,0),0)</f>
        <v/>
      </c>
      <c r="W47">
        <f>IFERROR(INDEX(T_Indicateurs[Domain_code],MATCH($H47,T_Indicateurs[Stat_code],0)),"")</f>
        <v/>
      </c>
      <c r="X47" s="13">
        <f>IF(OR($W47="",$F47=""),0,IF($F47&lt;&gt;$W47,1,0))</f>
        <v/>
      </c>
      <c r="Y47" s="13">
        <f>IF(OR($J47="", $K47="", $L47=""),0,IF(OR($J47&lt;0,$J47&gt;3,$K47&lt;0,$K47&gt;3,$L47&lt;0,$L47&gt;3),1,0))</f>
        <v/>
      </c>
    </row>
    <row r="48">
      <c r="G48">
        <f>IFERROR(INDEX(T_Domaines[Domain_label_fr],MATCH(F48,T_Domaines[Domain_code],0)),"")</f>
        <v/>
      </c>
      <c r="I48">
        <f>IFERROR(INDEX(T_Indicateurs[Stat_label_fr],MATCH(H48,T_Indicateurs[Stat_code],0)),"")</f>
        <v/>
      </c>
      <c r="M48">
        <f>IF(J48=0,"",J48)</f>
        <v/>
      </c>
      <c r="N48">
        <f>IF(K48=0,"",K48)</f>
        <v/>
      </c>
      <c r="O48">
        <f>IF(L48=0,"",L48)</f>
        <v/>
      </c>
      <c r="P48">
        <f>IF(OR(J48="",K48="",L48=""),"",J48+K48+L48)</f>
        <v/>
      </c>
      <c r="Q48">
        <f>IF(OR(M48="",N48="",O48=""),"",M48+N48+O48)</f>
        <v/>
      </c>
      <c r="S48" s="13">
        <f>IF(AND($B48&lt;&gt;"",$F48&lt;&gt;""),IF(COUNTIFS($B$2:$B48,$B48,$F$2:$F48,$F48)=1,1,0),0)</f>
        <v/>
      </c>
      <c r="T48" s="13">
        <f>IF(AND($B48&lt;&gt;"",$H48&lt;&gt;""),IF(COUNTIFS($B$2:$B48,$B48,$H$2:$H48,$H48)=1,1,0),0)</f>
        <v/>
      </c>
      <c r="U48" s="13">
        <f>IF(AND($B48&lt;&gt;"",$C48&lt;&gt;""),IF(COUNTIFS($B$2:$B48,$B48,$C$2:$C48,$C48)=1,1,0),0)</f>
        <v/>
      </c>
      <c r="V48" s="13">
        <f>IF(AND($B48&lt;&gt;"",$D48&lt;&gt;""),IF(COUNTIFS($B$2:$B48,$B48,$D$2:$D48,$D48)=1,1,0),0)</f>
        <v/>
      </c>
      <c r="W48">
        <f>IFERROR(INDEX(T_Indicateurs[Domain_code],MATCH($H48,T_Indicateurs[Stat_code],0)),"")</f>
        <v/>
      </c>
      <c r="X48" s="13">
        <f>IF(OR($W48="",$F48=""),0,IF($F48&lt;&gt;$W48,1,0))</f>
        <v/>
      </c>
      <c r="Y48" s="13">
        <f>IF(OR($J48="", $K48="", $L48=""),0,IF(OR($J48&lt;0,$J48&gt;3,$K48&lt;0,$K48&gt;3,$L48&lt;0,$L48&gt;3),1,0))</f>
        <v/>
      </c>
    </row>
    <row r="49">
      <c r="G49">
        <f>IFERROR(INDEX(T_Domaines[Domain_label_fr],MATCH(F49,T_Domaines[Domain_code],0)),"")</f>
        <v/>
      </c>
      <c r="I49">
        <f>IFERROR(INDEX(T_Indicateurs[Stat_label_fr],MATCH(H49,T_Indicateurs[Stat_code],0)),"")</f>
        <v/>
      </c>
      <c r="M49">
        <f>IF(J49=0,"",J49)</f>
        <v/>
      </c>
      <c r="N49">
        <f>IF(K49=0,"",K49)</f>
        <v/>
      </c>
      <c r="O49">
        <f>IF(L49=0,"",L49)</f>
        <v/>
      </c>
      <c r="P49">
        <f>IF(OR(J49="",K49="",L49=""),"",J49+K49+L49)</f>
        <v/>
      </c>
      <c r="Q49">
        <f>IF(OR(M49="",N49="",O49=""),"",M49+N49+O49)</f>
        <v/>
      </c>
      <c r="S49" s="13">
        <f>IF(AND($B49&lt;&gt;"",$F49&lt;&gt;""),IF(COUNTIFS($B$2:$B49,$B49,$F$2:$F49,$F49)=1,1,0),0)</f>
        <v/>
      </c>
      <c r="T49" s="13">
        <f>IF(AND($B49&lt;&gt;"",$H49&lt;&gt;""),IF(COUNTIFS($B$2:$B49,$B49,$H$2:$H49,$H49)=1,1,0),0)</f>
        <v/>
      </c>
      <c r="U49" s="13">
        <f>IF(AND($B49&lt;&gt;"",$C49&lt;&gt;""),IF(COUNTIFS($B$2:$B49,$B49,$C$2:$C49,$C49)=1,1,0),0)</f>
        <v/>
      </c>
      <c r="V49" s="13">
        <f>IF(AND($B49&lt;&gt;"",$D49&lt;&gt;""),IF(COUNTIFS($B$2:$B49,$B49,$D$2:$D49,$D49)=1,1,0),0)</f>
        <v/>
      </c>
      <c r="W49">
        <f>IFERROR(INDEX(T_Indicateurs[Domain_code],MATCH($H49,T_Indicateurs[Stat_code],0)),"")</f>
        <v/>
      </c>
      <c r="X49" s="13">
        <f>IF(OR($W49="",$F49=""),0,IF($F49&lt;&gt;$W49,1,0))</f>
        <v/>
      </c>
      <c r="Y49" s="13">
        <f>IF(OR($J49="", $K49="", $L49=""),0,IF(OR($J49&lt;0,$J49&gt;3,$K49&lt;0,$K49&gt;3,$L49&lt;0,$L49&gt;3),1,0))</f>
        <v/>
      </c>
    </row>
    <row r="50">
      <c r="G50">
        <f>IFERROR(INDEX(T_Domaines[Domain_label_fr],MATCH(F50,T_Domaines[Domain_code],0)),"")</f>
        <v/>
      </c>
      <c r="I50">
        <f>IFERROR(INDEX(T_Indicateurs[Stat_label_fr],MATCH(H50,T_Indicateurs[Stat_code],0)),"")</f>
        <v/>
      </c>
      <c r="M50">
        <f>IF(J50=0,"",J50)</f>
        <v/>
      </c>
      <c r="N50">
        <f>IF(K50=0,"",K50)</f>
        <v/>
      </c>
      <c r="O50">
        <f>IF(L50=0,"",L50)</f>
        <v/>
      </c>
      <c r="P50">
        <f>IF(OR(J50="",K50="",L50=""),"",J50+K50+L50)</f>
        <v/>
      </c>
      <c r="Q50">
        <f>IF(OR(M50="",N50="",O50=""),"",M50+N50+O50)</f>
        <v/>
      </c>
      <c r="S50" s="13">
        <f>IF(AND($B50&lt;&gt;"",$F50&lt;&gt;""),IF(COUNTIFS($B$2:$B50,$B50,$F$2:$F50,$F50)=1,1,0),0)</f>
        <v/>
      </c>
      <c r="T50" s="13">
        <f>IF(AND($B50&lt;&gt;"",$H50&lt;&gt;""),IF(COUNTIFS($B$2:$B50,$B50,$H$2:$H50,$H50)=1,1,0),0)</f>
        <v/>
      </c>
      <c r="U50" s="13">
        <f>IF(AND($B50&lt;&gt;"",$C50&lt;&gt;""),IF(COUNTIFS($B$2:$B50,$B50,$C$2:$C50,$C50)=1,1,0),0)</f>
        <v/>
      </c>
      <c r="V50" s="13">
        <f>IF(AND($B50&lt;&gt;"",$D50&lt;&gt;""),IF(COUNTIFS($B$2:$B50,$B50,$D$2:$D50,$D50)=1,1,0),0)</f>
        <v/>
      </c>
      <c r="W50">
        <f>IFERROR(INDEX(T_Indicateurs[Domain_code],MATCH($H50,T_Indicateurs[Stat_code],0)),"")</f>
        <v/>
      </c>
      <c r="X50" s="13">
        <f>IF(OR($W50="",$F50=""),0,IF($F50&lt;&gt;$W50,1,0))</f>
        <v/>
      </c>
      <c r="Y50" s="13">
        <f>IF(OR($J50="", $K50="", $L50=""),0,IF(OR($J50&lt;0,$J50&gt;3,$K50&lt;0,$K50&gt;3,$L50&lt;0,$L50&gt;3),1,0))</f>
        <v/>
      </c>
    </row>
    <row r="51">
      <c r="G51">
        <f>IFERROR(INDEX(T_Domaines[Domain_label_fr],MATCH(F51,T_Domaines[Domain_code],0)),"")</f>
        <v/>
      </c>
      <c r="I51">
        <f>IFERROR(INDEX(T_Indicateurs[Stat_label_fr],MATCH(H51,T_Indicateurs[Stat_code],0)),"")</f>
        <v/>
      </c>
      <c r="M51">
        <f>IF(J51=0,"",J51)</f>
        <v/>
      </c>
      <c r="N51">
        <f>IF(K51=0,"",K51)</f>
        <v/>
      </c>
      <c r="O51">
        <f>IF(L51=0,"",L51)</f>
        <v/>
      </c>
      <c r="P51">
        <f>IF(OR(J51="",K51="",L51=""),"",J51+K51+L51)</f>
        <v/>
      </c>
      <c r="Q51">
        <f>IF(OR(M51="",N51="",O51=""),"",M51+N51+O51)</f>
        <v/>
      </c>
      <c r="S51" s="13">
        <f>IF(AND($B51&lt;&gt;"",$F51&lt;&gt;""),IF(COUNTIFS($B$2:$B51,$B51,$F$2:$F51,$F51)=1,1,0),0)</f>
        <v/>
      </c>
      <c r="T51" s="13">
        <f>IF(AND($B51&lt;&gt;"",$H51&lt;&gt;""),IF(COUNTIFS($B$2:$B51,$B51,$H$2:$H51,$H51)=1,1,0),0)</f>
        <v/>
      </c>
      <c r="U51" s="13">
        <f>IF(AND($B51&lt;&gt;"",$C51&lt;&gt;""),IF(COUNTIFS($B$2:$B51,$B51,$C$2:$C51,$C51)=1,1,0),0)</f>
        <v/>
      </c>
      <c r="V51" s="13">
        <f>IF(AND($B51&lt;&gt;"",$D51&lt;&gt;""),IF(COUNTIFS($B$2:$B51,$B51,$D$2:$D51,$D51)=1,1,0),0)</f>
        <v/>
      </c>
      <c r="W51">
        <f>IFERROR(INDEX(T_Indicateurs[Domain_code],MATCH($H51,T_Indicateurs[Stat_code],0)),"")</f>
        <v/>
      </c>
      <c r="X51" s="13">
        <f>IF(OR($W51="",$F51=""),0,IF($F51&lt;&gt;$W51,1,0))</f>
        <v/>
      </c>
      <c r="Y51" s="13">
        <f>IF(OR($J51="", $K51="", $L51=""),0,IF(OR($J51&lt;0,$J51&gt;3,$K51&lt;0,$K51&gt;3,$L51&lt;0,$L51&gt;3),1,0))</f>
        <v/>
      </c>
    </row>
    <row r="52">
      <c r="G52">
        <f>IFERROR(INDEX(T_Domaines[Domain_label_fr],MATCH(F52,T_Domaines[Domain_code],0)),"")</f>
        <v/>
      </c>
      <c r="I52">
        <f>IFERROR(INDEX(T_Indicateurs[Stat_label_fr],MATCH(H52,T_Indicateurs[Stat_code],0)),"")</f>
        <v/>
      </c>
      <c r="M52">
        <f>IF(J52=0,"",J52)</f>
        <v/>
      </c>
      <c r="N52">
        <f>IF(K52=0,"",K52)</f>
        <v/>
      </c>
      <c r="O52">
        <f>IF(L52=0,"",L52)</f>
        <v/>
      </c>
      <c r="P52">
        <f>IF(OR(J52="",K52="",L52=""),"",J52+K52+L52)</f>
        <v/>
      </c>
      <c r="Q52">
        <f>IF(OR(M52="",N52="",O52=""),"",M52+N52+O52)</f>
        <v/>
      </c>
      <c r="S52" s="13">
        <f>IF(AND($B52&lt;&gt;"",$F52&lt;&gt;""),IF(COUNTIFS($B$2:$B52,$B52,$F$2:$F52,$F52)=1,1,0),0)</f>
        <v/>
      </c>
      <c r="T52" s="13">
        <f>IF(AND($B52&lt;&gt;"",$H52&lt;&gt;""),IF(COUNTIFS($B$2:$B52,$B52,$H$2:$H52,$H52)=1,1,0),0)</f>
        <v/>
      </c>
      <c r="U52" s="13">
        <f>IF(AND($B52&lt;&gt;"",$C52&lt;&gt;""),IF(COUNTIFS($B$2:$B52,$B52,$C$2:$C52,$C52)=1,1,0),0)</f>
        <v/>
      </c>
      <c r="V52" s="13">
        <f>IF(AND($B52&lt;&gt;"",$D52&lt;&gt;""),IF(COUNTIFS($B$2:$B52,$B52,$D$2:$D52,$D52)=1,1,0),0)</f>
        <v/>
      </c>
      <c r="W52">
        <f>IFERROR(INDEX(T_Indicateurs[Domain_code],MATCH($H52,T_Indicateurs[Stat_code],0)),"")</f>
        <v/>
      </c>
      <c r="X52" s="13">
        <f>IF(OR($W52="",$F52=""),0,IF($F52&lt;&gt;$W52,1,0))</f>
        <v/>
      </c>
      <c r="Y52" s="13">
        <f>IF(OR($J52="", $K52="", $L52=""),0,IF(OR($J52&lt;0,$J52&gt;3,$K52&lt;0,$K52&gt;3,$L52&lt;0,$L52&gt;3),1,0))</f>
        <v/>
      </c>
    </row>
    <row r="53">
      <c r="G53">
        <f>IFERROR(INDEX(T_Domaines[Domain_label_fr],MATCH(F53,T_Domaines[Domain_code],0)),"")</f>
        <v/>
      </c>
      <c r="I53">
        <f>IFERROR(INDEX(T_Indicateurs[Stat_label_fr],MATCH(H53,T_Indicateurs[Stat_code],0)),"")</f>
        <v/>
      </c>
      <c r="M53">
        <f>IF(J53=0,"",J53)</f>
        <v/>
      </c>
      <c r="N53">
        <f>IF(K53=0,"",K53)</f>
        <v/>
      </c>
      <c r="O53">
        <f>IF(L53=0,"",L53)</f>
        <v/>
      </c>
      <c r="P53">
        <f>IF(OR(J53="",K53="",L53=""),"",J53+K53+L53)</f>
        <v/>
      </c>
      <c r="Q53">
        <f>IF(OR(M53="",N53="",O53=""),"",M53+N53+O53)</f>
        <v/>
      </c>
      <c r="S53" s="13">
        <f>IF(AND($B53&lt;&gt;"",$F53&lt;&gt;""),IF(COUNTIFS($B$2:$B53,$B53,$F$2:$F53,$F53)=1,1,0),0)</f>
        <v/>
      </c>
      <c r="T53" s="13">
        <f>IF(AND($B53&lt;&gt;"",$H53&lt;&gt;""),IF(COUNTIFS($B$2:$B53,$B53,$H$2:$H53,$H53)=1,1,0),0)</f>
        <v/>
      </c>
      <c r="U53" s="13">
        <f>IF(AND($B53&lt;&gt;"",$C53&lt;&gt;""),IF(COUNTIFS($B$2:$B53,$B53,$C$2:$C53,$C53)=1,1,0),0)</f>
        <v/>
      </c>
      <c r="V53" s="13">
        <f>IF(AND($B53&lt;&gt;"",$D53&lt;&gt;""),IF(COUNTIFS($B$2:$B53,$B53,$D$2:$D53,$D53)=1,1,0),0)</f>
        <v/>
      </c>
      <c r="W53">
        <f>IFERROR(INDEX(T_Indicateurs[Domain_code],MATCH($H53,T_Indicateurs[Stat_code],0)),"")</f>
        <v/>
      </c>
      <c r="X53" s="13">
        <f>IF(OR($W53="",$F53=""),0,IF($F53&lt;&gt;$W53,1,0))</f>
        <v/>
      </c>
      <c r="Y53" s="13">
        <f>IF(OR($J53="", $K53="", $L53=""),0,IF(OR($J53&lt;0,$J53&gt;3,$K53&lt;0,$K53&gt;3,$L53&lt;0,$L53&gt;3),1,0))</f>
        <v/>
      </c>
    </row>
    <row r="54">
      <c r="G54">
        <f>IFERROR(INDEX(T_Domaines[Domain_label_fr],MATCH(F54,T_Domaines[Domain_code],0)),"")</f>
        <v/>
      </c>
      <c r="I54">
        <f>IFERROR(INDEX(T_Indicateurs[Stat_label_fr],MATCH(H54,T_Indicateurs[Stat_code],0)),"")</f>
        <v/>
      </c>
      <c r="M54">
        <f>IF(J54=0,"",J54)</f>
        <v/>
      </c>
      <c r="N54">
        <f>IF(K54=0,"",K54)</f>
        <v/>
      </c>
      <c r="O54">
        <f>IF(L54=0,"",L54)</f>
        <v/>
      </c>
      <c r="P54">
        <f>IF(OR(J54="",K54="",L54=""),"",J54+K54+L54)</f>
        <v/>
      </c>
      <c r="Q54">
        <f>IF(OR(M54="",N54="",O54=""),"",M54+N54+O54)</f>
        <v/>
      </c>
      <c r="S54" s="13">
        <f>IF(AND($B54&lt;&gt;"",$F54&lt;&gt;""),IF(COUNTIFS($B$2:$B54,$B54,$F$2:$F54,$F54)=1,1,0),0)</f>
        <v/>
      </c>
      <c r="T54" s="13">
        <f>IF(AND($B54&lt;&gt;"",$H54&lt;&gt;""),IF(COUNTIFS($B$2:$B54,$B54,$H$2:$H54,$H54)=1,1,0),0)</f>
        <v/>
      </c>
      <c r="U54" s="13">
        <f>IF(AND($B54&lt;&gt;"",$C54&lt;&gt;""),IF(COUNTIFS($B$2:$B54,$B54,$C$2:$C54,$C54)=1,1,0),0)</f>
        <v/>
      </c>
      <c r="V54" s="13">
        <f>IF(AND($B54&lt;&gt;"",$D54&lt;&gt;""),IF(COUNTIFS($B$2:$B54,$B54,$D$2:$D54,$D54)=1,1,0),0)</f>
        <v/>
      </c>
      <c r="W54">
        <f>IFERROR(INDEX(T_Indicateurs[Domain_code],MATCH($H54,T_Indicateurs[Stat_code],0)),"")</f>
        <v/>
      </c>
      <c r="X54" s="13">
        <f>IF(OR($W54="",$F54=""),0,IF($F54&lt;&gt;$W54,1,0))</f>
        <v/>
      </c>
      <c r="Y54" s="13">
        <f>IF(OR($J54="", $K54="", $L54=""),0,IF(OR($J54&lt;0,$J54&gt;3,$K54&lt;0,$K54&gt;3,$L54&lt;0,$L54&gt;3),1,0))</f>
        <v/>
      </c>
    </row>
    <row r="55">
      <c r="G55">
        <f>IFERROR(INDEX(T_Domaines[Domain_label_fr],MATCH(F55,T_Domaines[Domain_code],0)),"")</f>
        <v/>
      </c>
      <c r="I55">
        <f>IFERROR(INDEX(T_Indicateurs[Stat_label_fr],MATCH(H55,T_Indicateurs[Stat_code],0)),"")</f>
        <v/>
      </c>
      <c r="M55">
        <f>IF(J55=0,"",J55)</f>
        <v/>
      </c>
      <c r="N55">
        <f>IF(K55=0,"",K55)</f>
        <v/>
      </c>
      <c r="O55">
        <f>IF(L55=0,"",L55)</f>
        <v/>
      </c>
      <c r="P55">
        <f>IF(OR(J55="",K55="",L55=""),"",J55+K55+L55)</f>
        <v/>
      </c>
      <c r="Q55">
        <f>IF(OR(M55="",N55="",O55=""),"",M55+N55+O55)</f>
        <v/>
      </c>
      <c r="S55" s="13">
        <f>IF(AND($B55&lt;&gt;"",$F55&lt;&gt;""),IF(COUNTIFS($B$2:$B55,$B55,$F$2:$F55,$F55)=1,1,0),0)</f>
        <v/>
      </c>
      <c r="T55" s="13">
        <f>IF(AND($B55&lt;&gt;"",$H55&lt;&gt;""),IF(COUNTIFS($B$2:$B55,$B55,$H$2:$H55,$H55)=1,1,0),0)</f>
        <v/>
      </c>
      <c r="U55" s="13">
        <f>IF(AND($B55&lt;&gt;"",$C55&lt;&gt;""),IF(COUNTIFS($B$2:$B55,$B55,$C$2:$C55,$C55)=1,1,0),0)</f>
        <v/>
      </c>
      <c r="V55" s="13">
        <f>IF(AND($B55&lt;&gt;"",$D55&lt;&gt;""),IF(COUNTIFS($B$2:$B55,$B55,$D$2:$D55,$D55)=1,1,0),0)</f>
        <v/>
      </c>
      <c r="W55">
        <f>IFERROR(INDEX(T_Indicateurs[Domain_code],MATCH($H55,T_Indicateurs[Stat_code],0)),"")</f>
        <v/>
      </c>
      <c r="X55" s="13">
        <f>IF(OR($W55="",$F55=""),0,IF($F55&lt;&gt;$W55,1,0))</f>
        <v/>
      </c>
      <c r="Y55" s="13">
        <f>IF(OR($J55="", $K55="", $L55=""),0,IF(OR($J55&lt;0,$J55&gt;3,$K55&lt;0,$K55&gt;3,$L55&lt;0,$L55&gt;3),1,0))</f>
        <v/>
      </c>
    </row>
    <row r="56">
      <c r="G56">
        <f>IFERROR(INDEX(T_Domaines[Domain_label_fr],MATCH(F56,T_Domaines[Domain_code],0)),"")</f>
        <v/>
      </c>
      <c r="I56">
        <f>IFERROR(INDEX(T_Indicateurs[Stat_label_fr],MATCH(H56,T_Indicateurs[Stat_code],0)),"")</f>
        <v/>
      </c>
      <c r="M56">
        <f>IF(J56=0,"",J56)</f>
        <v/>
      </c>
      <c r="N56">
        <f>IF(K56=0,"",K56)</f>
        <v/>
      </c>
      <c r="O56">
        <f>IF(L56=0,"",L56)</f>
        <v/>
      </c>
      <c r="P56">
        <f>IF(OR(J56="",K56="",L56=""),"",J56+K56+L56)</f>
        <v/>
      </c>
      <c r="Q56">
        <f>IF(OR(M56="",N56="",O56=""),"",M56+N56+O56)</f>
        <v/>
      </c>
      <c r="S56" s="13">
        <f>IF(AND($B56&lt;&gt;"",$F56&lt;&gt;""),IF(COUNTIFS($B$2:$B56,$B56,$F$2:$F56,$F56)=1,1,0),0)</f>
        <v/>
      </c>
      <c r="T56" s="13">
        <f>IF(AND($B56&lt;&gt;"",$H56&lt;&gt;""),IF(COUNTIFS($B$2:$B56,$B56,$H$2:$H56,$H56)=1,1,0),0)</f>
        <v/>
      </c>
      <c r="U56" s="13">
        <f>IF(AND($B56&lt;&gt;"",$C56&lt;&gt;""),IF(COUNTIFS($B$2:$B56,$B56,$C$2:$C56,$C56)=1,1,0),0)</f>
        <v/>
      </c>
      <c r="V56" s="13">
        <f>IF(AND($B56&lt;&gt;"",$D56&lt;&gt;""),IF(COUNTIFS($B$2:$B56,$B56,$D$2:$D56,$D56)=1,1,0),0)</f>
        <v/>
      </c>
      <c r="W56">
        <f>IFERROR(INDEX(T_Indicateurs[Domain_code],MATCH($H56,T_Indicateurs[Stat_code],0)),"")</f>
        <v/>
      </c>
      <c r="X56" s="13">
        <f>IF(OR($W56="",$F56=""),0,IF($F56&lt;&gt;$W56,1,0))</f>
        <v/>
      </c>
      <c r="Y56" s="13">
        <f>IF(OR($J56="", $K56="", $L56=""),0,IF(OR($J56&lt;0,$J56&gt;3,$K56&lt;0,$K56&gt;3,$L56&lt;0,$L56&gt;3),1,0))</f>
        <v/>
      </c>
    </row>
    <row r="57">
      <c r="G57">
        <f>IFERROR(INDEX(T_Domaines[Domain_label_fr],MATCH(F57,T_Domaines[Domain_code],0)),"")</f>
        <v/>
      </c>
      <c r="I57">
        <f>IFERROR(INDEX(T_Indicateurs[Stat_label_fr],MATCH(H57,T_Indicateurs[Stat_code],0)),"")</f>
        <v/>
      </c>
      <c r="M57">
        <f>IF(J57=0,"",J57)</f>
        <v/>
      </c>
      <c r="N57">
        <f>IF(K57=0,"",K57)</f>
        <v/>
      </c>
      <c r="O57">
        <f>IF(L57=0,"",L57)</f>
        <v/>
      </c>
      <c r="P57">
        <f>IF(OR(J57="",K57="",L57=""),"",J57+K57+L57)</f>
        <v/>
      </c>
      <c r="Q57">
        <f>IF(OR(M57="",N57="",O57=""),"",M57+N57+O57)</f>
        <v/>
      </c>
      <c r="S57" s="13">
        <f>IF(AND($B57&lt;&gt;"",$F57&lt;&gt;""),IF(COUNTIFS($B$2:$B57,$B57,$F$2:$F57,$F57)=1,1,0),0)</f>
        <v/>
      </c>
      <c r="T57" s="13">
        <f>IF(AND($B57&lt;&gt;"",$H57&lt;&gt;""),IF(COUNTIFS($B$2:$B57,$B57,$H$2:$H57,$H57)=1,1,0),0)</f>
        <v/>
      </c>
      <c r="U57" s="13">
        <f>IF(AND($B57&lt;&gt;"",$C57&lt;&gt;""),IF(COUNTIFS($B$2:$B57,$B57,$C$2:$C57,$C57)=1,1,0),0)</f>
        <v/>
      </c>
      <c r="V57" s="13">
        <f>IF(AND($B57&lt;&gt;"",$D57&lt;&gt;""),IF(COUNTIFS($B$2:$B57,$B57,$D$2:$D57,$D57)=1,1,0),0)</f>
        <v/>
      </c>
      <c r="W57">
        <f>IFERROR(INDEX(T_Indicateurs[Domain_code],MATCH($H57,T_Indicateurs[Stat_code],0)),"")</f>
        <v/>
      </c>
      <c r="X57" s="13">
        <f>IF(OR($W57="",$F57=""),0,IF($F57&lt;&gt;$W57,1,0))</f>
        <v/>
      </c>
      <c r="Y57" s="13">
        <f>IF(OR($J57="", $K57="", $L57=""),0,IF(OR($J57&lt;0,$J57&gt;3,$K57&lt;0,$K57&gt;3,$L57&lt;0,$L57&gt;3),1,0))</f>
        <v/>
      </c>
    </row>
    <row r="58">
      <c r="G58">
        <f>IFERROR(INDEX(T_Domaines[Domain_label_fr],MATCH(F58,T_Domaines[Domain_code],0)),"")</f>
        <v/>
      </c>
      <c r="I58">
        <f>IFERROR(INDEX(T_Indicateurs[Stat_label_fr],MATCH(H58,T_Indicateurs[Stat_code],0)),"")</f>
        <v/>
      </c>
      <c r="M58">
        <f>IF(J58=0,"",J58)</f>
        <v/>
      </c>
      <c r="N58">
        <f>IF(K58=0,"",K58)</f>
        <v/>
      </c>
      <c r="O58">
        <f>IF(L58=0,"",L58)</f>
        <v/>
      </c>
      <c r="P58">
        <f>IF(OR(J58="",K58="",L58=""),"",J58+K58+L58)</f>
        <v/>
      </c>
      <c r="Q58">
        <f>IF(OR(M58="",N58="",O58=""),"",M58+N58+O58)</f>
        <v/>
      </c>
      <c r="S58" s="13">
        <f>IF(AND($B58&lt;&gt;"",$F58&lt;&gt;""),IF(COUNTIFS($B$2:$B58,$B58,$F$2:$F58,$F58)=1,1,0),0)</f>
        <v/>
      </c>
      <c r="T58" s="13">
        <f>IF(AND($B58&lt;&gt;"",$H58&lt;&gt;""),IF(COUNTIFS($B$2:$B58,$B58,$H$2:$H58,$H58)=1,1,0),0)</f>
        <v/>
      </c>
      <c r="U58" s="13">
        <f>IF(AND($B58&lt;&gt;"",$C58&lt;&gt;""),IF(COUNTIFS($B$2:$B58,$B58,$C$2:$C58,$C58)=1,1,0),0)</f>
        <v/>
      </c>
      <c r="V58" s="13">
        <f>IF(AND($B58&lt;&gt;"",$D58&lt;&gt;""),IF(COUNTIFS($B$2:$B58,$B58,$D$2:$D58,$D58)=1,1,0),0)</f>
        <v/>
      </c>
      <c r="W58">
        <f>IFERROR(INDEX(T_Indicateurs[Domain_code],MATCH($H58,T_Indicateurs[Stat_code],0)),"")</f>
        <v/>
      </c>
      <c r="X58" s="13">
        <f>IF(OR($W58="",$F58=""),0,IF($F58&lt;&gt;$W58,1,0))</f>
        <v/>
      </c>
      <c r="Y58" s="13">
        <f>IF(OR($J58="", $K58="", $L58=""),0,IF(OR($J58&lt;0,$J58&gt;3,$K58&lt;0,$K58&gt;3,$L58&lt;0,$L58&gt;3),1,0))</f>
        <v/>
      </c>
    </row>
    <row r="59">
      <c r="G59">
        <f>IFERROR(INDEX(T_Domaines[Domain_label_fr],MATCH(F59,T_Domaines[Domain_code],0)),"")</f>
        <v/>
      </c>
      <c r="I59">
        <f>IFERROR(INDEX(T_Indicateurs[Stat_label_fr],MATCH(H59,T_Indicateurs[Stat_code],0)),"")</f>
        <v/>
      </c>
      <c r="M59">
        <f>IF(J59=0,"",J59)</f>
        <v/>
      </c>
      <c r="N59">
        <f>IF(K59=0,"",K59)</f>
        <v/>
      </c>
      <c r="O59">
        <f>IF(L59=0,"",L59)</f>
        <v/>
      </c>
      <c r="P59">
        <f>IF(OR(J59="",K59="",L59=""),"",J59+K59+L59)</f>
        <v/>
      </c>
      <c r="Q59">
        <f>IF(OR(M59="",N59="",O59=""),"",M59+N59+O59)</f>
        <v/>
      </c>
      <c r="S59" s="13">
        <f>IF(AND($B59&lt;&gt;"",$F59&lt;&gt;""),IF(COUNTIFS($B$2:$B59,$B59,$F$2:$F59,$F59)=1,1,0),0)</f>
        <v/>
      </c>
      <c r="T59" s="13">
        <f>IF(AND($B59&lt;&gt;"",$H59&lt;&gt;""),IF(COUNTIFS($B$2:$B59,$B59,$H$2:$H59,$H59)=1,1,0),0)</f>
        <v/>
      </c>
      <c r="U59" s="13">
        <f>IF(AND($B59&lt;&gt;"",$C59&lt;&gt;""),IF(COUNTIFS($B$2:$B59,$B59,$C$2:$C59,$C59)=1,1,0),0)</f>
        <v/>
      </c>
      <c r="V59" s="13">
        <f>IF(AND($B59&lt;&gt;"",$D59&lt;&gt;""),IF(COUNTIFS($B$2:$B59,$B59,$D$2:$D59,$D59)=1,1,0),0)</f>
        <v/>
      </c>
      <c r="W59">
        <f>IFERROR(INDEX(T_Indicateurs[Domain_code],MATCH($H59,T_Indicateurs[Stat_code],0)),"")</f>
        <v/>
      </c>
      <c r="X59" s="13">
        <f>IF(OR($W59="",$F59=""),0,IF($F59&lt;&gt;$W59,1,0))</f>
        <v/>
      </c>
      <c r="Y59" s="13">
        <f>IF(OR($J59="", $K59="", $L59=""),0,IF(OR($J59&lt;0,$J59&gt;3,$K59&lt;0,$K59&gt;3,$L59&lt;0,$L59&gt;3),1,0))</f>
        <v/>
      </c>
    </row>
    <row r="60">
      <c r="G60">
        <f>IFERROR(INDEX(T_Domaines[Domain_label_fr],MATCH(F60,T_Domaines[Domain_code],0)),"")</f>
        <v/>
      </c>
      <c r="I60">
        <f>IFERROR(INDEX(T_Indicateurs[Stat_label_fr],MATCH(H60,T_Indicateurs[Stat_code],0)),"")</f>
        <v/>
      </c>
      <c r="M60">
        <f>IF(J60=0,"",J60)</f>
        <v/>
      </c>
      <c r="N60">
        <f>IF(K60=0,"",K60)</f>
        <v/>
      </c>
      <c r="O60">
        <f>IF(L60=0,"",L60)</f>
        <v/>
      </c>
      <c r="P60">
        <f>IF(OR(J60="",K60="",L60=""),"",J60+K60+L60)</f>
        <v/>
      </c>
      <c r="Q60">
        <f>IF(OR(M60="",N60="",O60=""),"",M60+N60+O60)</f>
        <v/>
      </c>
      <c r="S60" s="13">
        <f>IF(AND($B60&lt;&gt;"",$F60&lt;&gt;""),IF(COUNTIFS($B$2:$B60,$B60,$F$2:$F60,$F60)=1,1,0),0)</f>
        <v/>
      </c>
      <c r="T60" s="13">
        <f>IF(AND($B60&lt;&gt;"",$H60&lt;&gt;""),IF(COUNTIFS($B$2:$B60,$B60,$H$2:$H60,$H60)=1,1,0),0)</f>
        <v/>
      </c>
      <c r="U60" s="13">
        <f>IF(AND($B60&lt;&gt;"",$C60&lt;&gt;""),IF(COUNTIFS($B$2:$B60,$B60,$C$2:$C60,$C60)=1,1,0),0)</f>
        <v/>
      </c>
      <c r="V60" s="13">
        <f>IF(AND($B60&lt;&gt;"",$D60&lt;&gt;""),IF(COUNTIFS($B$2:$B60,$B60,$D$2:$D60,$D60)=1,1,0),0)</f>
        <v/>
      </c>
      <c r="W60">
        <f>IFERROR(INDEX(T_Indicateurs[Domain_code],MATCH($H60,T_Indicateurs[Stat_code],0)),"")</f>
        <v/>
      </c>
      <c r="X60" s="13">
        <f>IF(OR($W60="",$F60=""),0,IF($F60&lt;&gt;$W60,1,0))</f>
        <v/>
      </c>
      <c r="Y60" s="13">
        <f>IF(OR($J60="", $K60="", $L60=""),0,IF(OR($J60&lt;0,$J60&gt;3,$K60&lt;0,$K60&gt;3,$L60&lt;0,$L60&gt;3),1,0))</f>
        <v/>
      </c>
    </row>
    <row r="61">
      <c r="G61">
        <f>IFERROR(INDEX(T_Domaines[Domain_label_fr],MATCH(F61,T_Domaines[Domain_code],0)),"")</f>
        <v/>
      </c>
      <c r="I61">
        <f>IFERROR(INDEX(T_Indicateurs[Stat_label_fr],MATCH(H61,T_Indicateurs[Stat_code],0)),"")</f>
        <v/>
      </c>
      <c r="M61">
        <f>IF(J61=0,"",J61)</f>
        <v/>
      </c>
      <c r="N61">
        <f>IF(K61=0,"",K61)</f>
        <v/>
      </c>
      <c r="O61">
        <f>IF(L61=0,"",L61)</f>
        <v/>
      </c>
      <c r="P61">
        <f>IF(OR(J61="",K61="",L61=""),"",J61+K61+L61)</f>
        <v/>
      </c>
      <c r="Q61">
        <f>IF(OR(M61="",N61="",O61=""),"",M61+N61+O61)</f>
        <v/>
      </c>
      <c r="S61" s="13">
        <f>IF(AND($B61&lt;&gt;"",$F61&lt;&gt;""),IF(COUNTIFS($B$2:$B61,$B61,$F$2:$F61,$F61)=1,1,0),0)</f>
        <v/>
      </c>
      <c r="T61" s="13">
        <f>IF(AND($B61&lt;&gt;"",$H61&lt;&gt;""),IF(COUNTIFS($B$2:$B61,$B61,$H$2:$H61,$H61)=1,1,0),0)</f>
        <v/>
      </c>
      <c r="U61" s="13">
        <f>IF(AND($B61&lt;&gt;"",$C61&lt;&gt;""),IF(COUNTIFS($B$2:$B61,$B61,$C$2:$C61,$C61)=1,1,0),0)</f>
        <v/>
      </c>
      <c r="V61" s="13">
        <f>IF(AND($B61&lt;&gt;"",$D61&lt;&gt;""),IF(COUNTIFS($B$2:$B61,$B61,$D$2:$D61,$D61)=1,1,0),0)</f>
        <v/>
      </c>
      <c r="W61">
        <f>IFERROR(INDEX(T_Indicateurs[Domain_code],MATCH($H61,T_Indicateurs[Stat_code],0)),"")</f>
        <v/>
      </c>
      <c r="X61" s="13">
        <f>IF(OR($W61="",$F61=""),0,IF($F61&lt;&gt;$W61,1,0))</f>
        <v/>
      </c>
      <c r="Y61" s="13">
        <f>IF(OR($J61="", $K61="", $L61=""),0,IF(OR($J61&lt;0,$J61&gt;3,$K61&lt;0,$K61&gt;3,$L61&lt;0,$L61&gt;3),1,0))</f>
        <v/>
      </c>
    </row>
    <row r="62">
      <c r="G62">
        <f>IFERROR(INDEX(T_Domaines[Domain_label_fr],MATCH(F62,T_Domaines[Domain_code],0)),"")</f>
        <v/>
      </c>
      <c r="I62">
        <f>IFERROR(INDEX(T_Indicateurs[Stat_label_fr],MATCH(H62,T_Indicateurs[Stat_code],0)),"")</f>
        <v/>
      </c>
      <c r="M62">
        <f>IF(J62=0,"",J62)</f>
        <v/>
      </c>
      <c r="N62">
        <f>IF(K62=0,"",K62)</f>
        <v/>
      </c>
      <c r="O62">
        <f>IF(L62=0,"",L62)</f>
        <v/>
      </c>
      <c r="P62">
        <f>IF(OR(J62="",K62="",L62=""),"",J62+K62+L62)</f>
        <v/>
      </c>
      <c r="Q62">
        <f>IF(OR(M62="",N62="",O62=""),"",M62+N62+O62)</f>
        <v/>
      </c>
      <c r="S62" s="13">
        <f>IF(AND($B62&lt;&gt;"",$F62&lt;&gt;""),IF(COUNTIFS($B$2:$B62,$B62,$F$2:$F62,$F62)=1,1,0),0)</f>
        <v/>
      </c>
      <c r="T62" s="13">
        <f>IF(AND($B62&lt;&gt;"",$H62&lt;&gt;""),IF(COUNTIFS($B$2:$B62,$B62,$H$2:$H62,$H62)=1,1,0),0)</f>
        <v/>
      </c>
      <c r="U62" s="13">
        <f>IF(AND($B62&lt;&gt;"",$C62&lt;&gt;""),IF(COUNTIFS($B$2:$B62,$B62,$C$2:$C62,$C62)=1,1,0),0)</f>
        <v/>
      </c>
      <c r="V62" s="13">
        <f>IF(AND($B62&lt;&gt;"",$D62&lt;&gt;""),IF(COUNTIFS($B$2:$B62,$B62,$D$2:$D62,$D62)=1,1,0),0)</f>
        <v/>
      </c>
      <c r="W62">
        <f>IFERROR(INDEX(T_Indicateurs[Domain_code],MATCH($H62,T_Indicateurs[Stat_code],0)),"")</f>
        <v/>
      </c>
      <c r="X62" s="13">
        <f>IF(OR($W62="",$F62=""),0,IF($F62&lt;&gt;$W62,1,0))</f>
        <v/>
      </c>
      <c r="Y62" s="13">
        <f>IF(OR($J62="", $K62="", $L62=""),0,IF(OR($J62&lt;0,$J62&gt;3,$K62&lt;0,$K62&gt;3,$L62&lt;0,$L62&gt;3),1,0))</f>
        <v/>
      </c>
    </row>
    <row r="63">
      <c r="G63">
        <f>IFERROR(INDEX(T_Domaines[Domain_label_fr],MATCH(F63,T_Domaines[Domain_code],0)),"")</f>
        <v/>
      </c>
      <c r="I63">
        <f>IFERROR(INDEX(T_Indicateurs[Stat_label_fr],MATCH(H63,T_Indicateurs[Stat_code],0)),"")</f>
        <v/>
      </c>
      <c r="M63">
        <f>IF(J63=0,"",J63)</f>
        <v/>
      </c>
      <c r="N63">
        <f>IF(K63=0,"",K63)</f>
        <v/>
      </c>
      <c r="O63">
        <f>IF(L63=0,"",L63)</f>
        <v/>
      </c>
      <c r="P63">
        <f>IF(OR(J63="",K63="",L63=""),"",J63+K63+L63)</f>
        <v/>
      </c>
      <c r="Q63">
        <f>IF(OR(M63="",N63="",O63=""),"",M63+N63+O63)</f>
        <v/>
      </c>
      <c r="S63" s="13">
        <f>IF(AND($B63&lt;&gt;"",$F63&lt;&gt;""),IF(COUNTIFS($B$2:$B63,$B63,$F$2:$F63,$F63)=1,1,0),0)</f>
        <v/>
      </c>
      <c r="T63" s="13">
        <f>IF(AND($B63&lt;&gt;"",$H63&lt;&gt;""),IF(COUNTIFS($B$2:$B63,$B63,$H$2:$H63,$H63)=1,1,0),0)</f>
        <v/>
      </c>
      <c r="U63" s="13">
        <f>IF(AND($B63&lt;&gt;"",$C63&lt;&gt;""),IF(COUNTIFS($B$2:$B63,$B63,$C$2:$C63,$C63)=1,1,0),0)</f>
        <v/>
      </c>
      <c r="V63" s="13">
        <f>IF(AND($B63&lt;&gt;"",$D63&lt;&gt;""),IF(COUNTIFS($B$2:$B63,$B63,$D$2:$D63,$D63)=1,1,0),0)</f>
        <v/>
      </c>
      <c r="W63">
        <f>IFERROR(INDEX(T_Indicateurs[Domain_code],MATCH($H63,T_Indicateurs[Stat_code],0)),"")</f>
        <v/>
      </c>
      <c r="X63" s="13">
        <f>IF(OR($W63="",$F63=""),0,IF($F63&lt;&gt;$W63,1,0))</f>
        <v/>
      </c>
      <c r="Y63" s="13">
        <f>IF(OR($J63="", $K63="", $L63=""),0,IF(OR($J63&lt;0,$J63&gt;3,$K63&lt;0,$K63&gt;3,$L63&lt;0,$L63&gt;3),1,0))</f>
        <v/>
      </c>
    </row>
    <row r="64">
      <c r="G64">
        <f>IFERROR(INDEX(T_Domaines[Domain_label_fr],MATCH(F64,T_Domaines[Domain_code],0)),"")</f>
        <v/>
      </c>
      <c r="I64">
        <f>IFERROR(INDEX(T_Indicateurs[Stat_label_fr],MATCH(H64,T_Indicateurs[Stat_code],0)),"")</f>
        <v/>
      </c>
      <c r="M64">
        <f>IF(J64=0,"",J64)</f>
        <v/>
      </c>
      <c r="N64">
        <f>IF(K64=0,"",K64)</f>
        <v/>
      </c>
      <c r="O64">
        <f>IF(L64=0,"",L64)</f>
        <v/>
      </c>
      <c r="P64">
        <f>IF(OR(J64="",K64="",L64=""),"",J64+K64+L64)</f>
        <v/>
      </c>
      <c r="Q64">
        <f>IF(OR(M64="",N64="",O64=""),"",M64+N64+O64)</f>
        <v/>
      </c>
      <c r="S64" s="13">
        <f>IF(AND($B64&lt;&gt;"",$F64&lt;&gt;""),IF(COUNTIFS($B$2:$B64,$B64,$F$2:$F64,$F64)=1,1,0),0)</f>
        <v/>
      </c>
      <c r="T64" s="13">
        <f>IF(AND($B64&lt;&gt;"",$H64&lt;&gt;""),IF(COUNTIFS($B$2:$B64,$B64,$H$2:$H64,$H64)=1,1,0),0)</f>
        <v/>
      </c>
      <c r="U64" s="13">
        <f>IF(AND($B64&lt;&gt;"",$C64&lt;&gt;""),IF(COUNTIFS($B$2:$B64,$B64,$C$2:$C64,$C64)=1,1,0),0)</f>
        <v/>
      </c>
      <c r="V64" s="13">
        <f>IF(AND($B64&lt;&gt;"",$D64&lt;&gt;""),IF(COUNTIFS($B$2:$B64,$B64,$D$2:$D64,$D64)=1,1,0),0)</f>
        <v/>
      </c>
      <c r="W64">
        <f>IFERROR(INDEX(T_Indicateurs[Domain_code],MATCH($H64,T_Indicateurs[Stat_code],0)),"")</f>
        <v/>
      </c>
      <c r="X64" s="13">
        <f>IF(OR($W64="",$F64=""),0,IF($F64&lt;&gt;$W64,1,0))</f>
        <v/>
      </c>
      <c r="Y64" s="13">
        <f>IF(OR($J64="", $K64="", $L64=""),0,IF(OR($J64&lt;0,$J64&gt;3,$K64&lt;0,$K64&gt;3,$L64&lt;0,$L64&gt;3),1,0))</f>
        <v/>
      </c>
    </row>
    <row r="65">
      <c r="G65">
        <f>IFERROR(INDEX(T_Domaines[Domain_label_fr],MATCH(F65,T_Domaines[Domain_code],0)),"")</f>
        <v/>
      </c>
      <c r="I65">
        <f>IFERROR(INDEX(T_Indicateurs[Stat_label_fr],MATCH(H65,T_Indicateurs[Stat_code],0)),"")</f>
        <v/>
      </c>
      <c r="M65">
        <f>IF(J65=0,"",J65)</f>
        <v/>
      </c>
      <c r="N65">
        <f>IF(K65=0,"",K65)</f>
        <v/>
      </c>
      <c r="O65">
        <f>IF(L65=0,"",L65)</f>
        <v/>
      </c>
      <c r="P65">
        <f>IF(OR(J65="",K65="",L65=""),"",J65+K65+L65)</f>
        <v/>
      </c>
      <c r="Q65">
        <f>IF(OR(M65="",N65="",O65=""),"",M65+N65+O65)</f>
        <v/>
      </c>
      <c r="S65" s="13">
        <f>IF(AND($B65&lt;&gt;"",$F65&lt;&gt;""),IF(COUNTIFS($B$2:$B65,$B65,$F$2:$F65,$F65)=1,1,0),0)</f>
        <v/>
      </c>
      <c r="T65" s="13">
        <f>IF(AND($B65&lt;&gt;"",$H65&lt;&gt;""),IF(COUNTIFS($B$2:$B65,$B65,$H$2:$H65,$H65)=1,1,0),0)</f>
        <v/>
      </c>
      <c r="U65" s="13">
        <f>IF(AND($B65&lt;&gt;"",$C65&lt;&gt;""),IF(COUNTIFS($B$2:$B65,$B65,$C$2:$C65,$C65)=1,1,0),0)</f>
        <v/>
      </c>
      <c r="V65" s="13">
        <f>IF(AND($B65&lt;&gt;"",$D65&lt;&gt;""),IF(COUNTIFS($B$2:$B65,$B65,$D$2:$D65,$D65)=1,1,0),0)</f>
        <v/>
      </c>
      <c r="W65">
        <f>IFERROR(INDEX(T_Indicateurs[Domain_code],MATCH($H65,T_Indicateurs[Stat_code],0)),"")</f>
        <v/>
      </c>
      <c r="X65" s="13">
        <f>IF(OR($W65="",$F65=""),0,IF($F65&lt;&gt;$W65,1,0))</f>
        <v/>
      </c>
      <c r="Y65" s="13">
        <f>IF(OR($J65="", $K65="", $L65=""),0,IF(OR($J65&lt;0,$J65&gt;3,$K65&lt;0,$K65&gt;3,$L65&lt;0,$L65&gt;3),1,0))</f>
        <v/>
      </c>
    </row>
    <row r="66">
      <c r="G66">
        <f>IFERROR(INDEX(T_Domaines[Domain_label_fr],MATCH(F66,T_Domaines[Domain_code],0)),"")</f>
        <v/>
      </c>
      <c r="I66">
        <f>IFERROR(INDEX(T_Indicateurs[Stat_label_fr],MATCH(H66,T_Indicateurs[Stat_code],0)),"")</f>
        <v/>
      </c>
      <c r="M66">
        <f>IF(J66=0,"",J66)</f>
        <v/>
      </c>
      <c r="N66">
        <f>IF(K66=0,"",K66)</f>
        <v/>
      </c>
      <c r="O66">
        <f>IF(L66=0,"",L66)</f>
        <v/>
      </c>
      <c r="P66">
        <f>IF(OR(J66="",K66="",L66=""),"",J66+K66+L66)</f>
        <v/>
      </c>
      <c r="Q66">
        <f>IF(OR(M66="",N66="",O66=""),"",M66+N66+O66)</f>
        <v/>
      </c>
      <c r="S66" s="13">
        <f>IF(AND($B66&lt;&gt;"",$F66&lt;&gt;""),IF(COUNTIFS($B$2:$B66,$B66,$F$2:$F66,$F66)=1,1,0),0)</f>
        <v/>
      </c>
      <c r="T66" s="13">
        <f>IF(AND($B66&lt;&gt;"",$H66&lt;&gt;""),IF(COUNTIFS($B$2:$B66,$B66,$H$2:$H66,$H66)=1,1,0),0)</f>
        <v/>
      </c>
      <c r="U66" s="13">
        <f>IF(AND($B66&lt;&gt;"",$C66&lt;&gt;""),IF(COUNTIFS($B$2:$B66,$B66,$C$2:$C66,$C66)=1,1,0),0)</f>
        <v/>
      </c>
      <c r="V66" s="13">
        <f>IF(AND($B66&lt;&gt;"",$D66&lt;&gt;""),IF(COUNTIFS($B$2:$B66,$B66,$D$2:$D66,$D66)=1,1,0),0)</f>
        <v/>
      </c>
      <c r="W66">
        <f>IFERROR(INDEX(T_Indicateurs[Domain_code],MATCH($H66,T_Indicateurs[Stat_code],0)),"")</f>
        <v/>
      </c>
      <c r="X66" s="13">
        <f>IF(OR($W66="",$F66=""),0,IF($F66&lt;&gt;$W66,1,0))</f>
        <v/>
      </c>
      <c r="Y66" s="13">
        <f>IF(OR($J66="", $K66="", $L66=""),0,IF(OR($J66&lt;0,$J66&gt;3,$K66&lt;0,$K66&gt;3,$L66&lt;0,$L66&gt;3),1,0))</f>
        <v/>
      </c>
    </row>
    <row r="67">
      <c r="G67">
        <f>IFERROR(INDEX(T_Domaines[Domain_label_fr],MATCH(F67,T_Domaines[Domain_code],0)),"")</f>
        <v/>
      </c>
      <c r="I67">
        <f>IFERROR(INDEX(T_Indicateurs[Stat_label_fr],MATCH(H67,T_Indicateurs[Stat_code],0)),"")</f>
        <v/>
      </c>
      <c r="M67">
        <f>IF(J67=0,"",J67)</f>
        <v/>
      </c>
      <c r="N67">
        <f>IF(K67=0,"",K67)</f>
        <v/>
      </c>
      <c r="O67">
        <f>IF(L67=0,"",L67)</f>
        <v/>
      </c>
      <c r="P67">
        <f>IF(OR(J67="",K67="",L67=""),"",J67+K67+L67)</f>
        <v/>
      </c>
      <c r="Q67">
        <f>IF(OR(M67="",N67="",O67=""),"",M67+N67+O67)</f>
        <v/>
      </c>
      <c r="S67" s="13">
        <f>IF(AND($B67&lt;&gt;"",$F67&lt;&gt;""),IF(COUNTIFS($B$2:$B67,$B67,$F$2:$F67,$F67)=1,1,0),0)</f>
        <v/>
      </c>
      <c r="T67" s="13">
        <f>IF(AND($B67&lt;&gt;"",$H67&lt;&gt;""),IF(COUNTIFS($B$2:$B67,$B67,$H$2:$H67,$H67)=1,1,0),0)</f>
        <v/>
      </c>
      <c r="U67" s="13">
        <f>IF(AND($B67&lt;&gt;"",$C67&lt;&gt;""),IF(COUNTIFS($B$2:$B67,$B67,$C$2:$C67,$C67)=1,1,0),0)</f>
        <v/>
      </c>
      <c r="V67" s="13">
        <f>IF(AND($B67&lt;&gt;"",$D67&lt;&gt;""),IF(COUNTIFS($B$2:$B67,$B67,$D$2:$D67,$D67)=1,1,0),0)</f>
        <v/>
      </c>
      <c r="W67">
        <f>IFERROR(INDEX(T_Indicateurs[Domain_code],MATCH($H67,T_Indicateurs[Stat_code],0)),"")</f>
        <v/>
      </c>
      <c r="X67" s="13">
        <f>IF(OR($W67="",$F67=""),0,IF($F67&lt;&gt;$W67,1,0))</f>
        <v/>
      </c>
      <c r="Y67" s="13">
        <f>IF(OR($J67="", $K67="", $L67=""),0,IF(OR($J67&lt;0,$J67&gt;3,$K67&lt;0,$K67&gt;3,$L67&lt;0,$L67&gt;3),1,0))</f>
        <v/>
      </c>
    </row>
    <row r="68">
      <c r="G68">
        <f>IFERROR(INDEX(T_Domaines[Domain_label_fr],MATCH(F68,T_Domaines[Domain_code],0)),"")</f>
        <v/>
      </c>
      <c r="I68">
        <f>IFERROR(INDEX(T_Indicateurs[Stat_label_fr],MATCH(H68,T_Indicateurs[Stat_code],0)),"")</f>
        <v/>
      </c>
      <c r="M68">
        <f>IF(J68=0,"",J68)</f>
        <v/>
      </c>
      <c r="N68">
        <f>IF(K68=0,"",K68)</f>
        <v/>
      </c>
      <c r="O68">
        <f>IF(L68=0,"",L68)</f>
        <v/>
      </c>
      <c r="P68">
        <f>IF(OR(J68="",K68="",L68=""),"",J68+K68+L68)</f>
        <v/>
      </c>
      <c r="Q68">
        <f>IF(OR(M68="",N68="",O68=""),"",M68+N68+O68)</f>
        <v/>
      </c>
      <c r="S68" s="13">
        <f>IF(AND($B68&lt;&gt;"",$F68&lt;&gt;""),IF(COUNTIFS($B$2:$B68,$B68,$F$2:$F68,$F68)=1,1,0),0)</f>
        <v/>
      </c>
      <c r="T68" s="13">
        <f>IF(AND($B68&lt;&gt;"",$H68&lt;&gt;""),IF(COUNTIFS($B$2:$B68,$B68,$H$2:$H68,$H68)=1,1,0),0)</f>
        <v/>
      </c>
      <c r="U68" s="13">
        <f>IF(AND($B68&lt;&gt;"",$C68&lt;&gt;""),IF(COUNTIFS($B$2:$B68,$B68,$C$2:$C68,$C68)=1,1,0),0)</f>
        <v/>
      </c>
      <c r="V68" s="13">
        <f>IF(AND($B68&lt;&gt;"",$D68&lt;&gt;""),IF(COUNTIFS($B$2:$B68,$B68,$D$2:$D68,$D68)=1,1,0),0)</f>
        <v/>
      </c>
      <c r="W68">
        <f>IFERROR(INDEX(T_Indicateurs[Domain_code],MATCH($H68,T_Indicateurs[Stat_code],0)),"")</f>
        <v/>
      </c>
      <c r="X68" s="13">
        <f>IF(OR($W68="",$F68=""),0,IF($F68&lt;&gt;$W68,1,0))</f>
        <v/>
      </c>
      <c r="Y68" s="13">
        <f>IF(OR($J68="", $K68="", $L68=""),0,IF(OR($J68&lt;0,$J68&gt;3,$K68&lt;0,$K68&gt;3,$L68&lt;0,$L68&gt;3),1,0))</f>
        <v/>
      </c>
    </row>
    <row r="69">
      <c r="G69">
        <f>IFERROR(INDEX(T_Domaines[Domain_label_fr],MATCH(F69,T_Domaines[Domain_code],0)),"")</f>
        <v/>
      </c>
      <c r="I69">
        <f>IFERROR(INDEX(T_Indicateurs[Stat_label_fr],MATCH(H69,T_Indicateurs[Stat_code],0)),"")</f>
        <v/>
      </c>
      <c r="M69">
        <f>IF(J69=0,"",J69)</f>
        <v/>
      </c>
      <c r="N69">
        <f>IF(K69=0,"",K69)</f>
        <v/>
      </c>
      <c r="O69">
        <f>IF(L69=0,"",L69)</f>
        <v/>
      </c>
      <c r="P69">
        <f>IF(OR(J69="",K69="",L69=""),"",J69+K69+L69)</f>
        <v/>
      </c>
      <c r="Q69">
        <f>IF(OR(M69="",N69="",O69=""),"",M69+N69+O69)</f>
        <v/>
      </c>
      <c r="S69" s="13">
        <f>IF(AND($B69&lt;&gt;"",$F69&lt;&gt;""),IF(COUNTIFS($B$2:$B69,$B69,$F$2:$F69,$F69)=1,1,0),0)</f>
        <v/>
      </c>
      <c r="T69" s="13">
        <f>IF(AND($B69&lt;&gt;"",$H69&lt;&gt;""),IF(COUNTIFS($B$2:$B69,$B69,$H$2:$H69,$H69)=1,1,0),0)</f>
        <v/>
      </c>
      <c r="U69" s="13">
        <f>IF(AND($B69&lt;&gt;"",$C69&lt;&gt;""),IF(COUNTIFS($B$2:$B69,$B69,$C$2:$C69,$C69)=1,1,0),0)</f>
        <v/>
      </c>
      <c r="V69" s="13">
        <f>IF(AND($B69&lt;&gt;"",$D69&lt;&gt;""),IF(COUNTIFS($B$2:$B69,$B69,$D$2:$D69,$D69)=1,1,0),0)</f>
        <v/>
      </c>
      <c r="W69">
        <f>IFERROR(INDEX(T_Indicateurs[Domain_code],MATCH($H69,T_Indicateurs[Stat_code],0)),"")</f>
        <v/>
      </c>
      <c r="X69" s="13">
        <f>IF(OR($W69="",$F69=""),0,IF($F69&lt;&gt;$W69,1,0))</f>
        <v/>
      </c>
      <c r="Y69" s="13">
        <f>IF(OR($J69="", $K69="", $L69=""),0,IF(OR($J69&lt;0,$J69&gt;3,$K69&lt;0,$K69&gt;3,$L69&lt;0,$L69&gt;3),1,0))</f>
        <v/>
      </c>
    </row>
    <row r="70">
      <c r="G70">
        <f>IFERROR(INDEX(T_Domaines[Domain_label_fr],MATCH(F70,T_Domaines[Domain_code],0)),"")</f>
        <v/>
      </c>
      <c r="I70">
        <f>IFERROR(INDEX(T_Indicateurs[Stat_label_fr],MATCH(H70,T_Indicateurs[Stat_code],0)),"")</f>
        <v/>
      </c>
      <c r="M70">
        <f>IF(J70=0,"",J70)</f>
        <v/>
      </c>
      <c r="N70">
        <f>IF(K70=0,"",K70)</f>
        <v/>
      </c>
      <c r="O70">
        <f>IF(L70=0,"",L70)</f>
        <v/>
      </c>
      <c r="P70">
        <f>IF(OR(J70="",K70="",L70=""),"",J70+K70+L70)</f>
        <v/>
      </c>
      <c r="Q70">
        <f>IF(OR(M70="",N70="",O70=""),"",M70+N70+O70)</f>
        <v/>
      </c>
      <c r="S70" s="13">
        <f>IF(AND($B70&lt;&gt;"",$F70&lt;&gt;""),IF(COUNTIFS($B$2:$B70,$B70,$F$2:$F70,$F70)=1,1,0),0)</f>
        <v/>
      </c>
      <c r="T70" s="13">
        <f>IF(AND($B70&lt;&gt;"",$H70&lt;&gt;""),IF(COUNTIFS($B$2:$B70,$B70,$H$2:$H70,$H70)=1,1,0),0)</f>
        <v/>
      </c>
      <c r="U70" s="13">
        <f>IF(AND($B70&lt;&gt;"",$C70&lt;&gt;""),IF(COUNTIFS($B$2:$B70,$B70,$C$2:$C70,$C70)=1,1,0),0)</f>
        <v/>
      </c>
      <c r="V70" s="13">
        <f>IF(AND($B70&lt;&gt;"",$D70&lt;&gt;""),IF(COUNTIFS($B$2:$B70,$B70,$D$2:$D70,$D70)=1,1,0),0)</f>
        <v/>
      </c>
      <c r="W70">
        <f>IFERROR(INDEX(T_Indicateurs[Domain_code],MATCH($H70,T_Indicateurs[Stat_code],0)),"")</f>
        <v/>
      </c>
      <c r="X70" s="13">
        <f>IF(OR($W70="",$F70=""),0,IF($F70&lt;&gt;$W70,1,0))</f>
        <v/>
      </c>
      <c r="Y70" s="13">
        <f>IF(OR($J70="", $K70="", $L70=""),0,IF(OR($J70&lt;0,$J70&gt;3,$K70&lt;0,$K70&gt;3,$L70&lt;0,$L70&gt;3),1,0))</f>
        <v/>
      </c>
    </row>
    <row r="71">
      <c r="G71">
        <f>IFERROR(INDEX(T_Domaines[Domain_label_fr],MATCH(F71,T_Domaines[Domain_code],0)),"")</f>
        <v/>
      </c>
      <c r="I71">
        <f>IFERROR(INDEX(T_Indicateurs[Stat_label_fr],MATCH(H71,T_Indicateurs[Stat_code],0)),"")</f>
        <v/>
      </c>
      <c r="M71">
        <f>IF(J71=0,"",J71)</f>
        <v/>
      </c>
      <c r="N71">
        <f>IF(K71=0,"",K71)</f>
        <v/>
      </c>
      <c r="O71">
        <f>IF(L71=0,"",L71)</f>
        <v/>
      </c>
      <c r="P71">
        <f>IF(OR(J71="",K71="",L71=""),"",J71+K71+L71)</f>
        <v/>
      </c>
      <c r="Q71">
        <f>IF(OR(M71="",N71="",O71=""),"",M71+N71+O71)</f>
        <v/>
      </c>
      <c r="S71" s="13">
        <f>IF(AND($B71&lt;&gt;"",$F71&lt;&gt;""),IF(COUNTIFS($B$2:$B71,$B71,$F$2:$F71,$F71)=1,1,0),0)</f>
        <v/>
      </c>
      <c r="T71" s="13">
        <f>IF(AND($B71&lt;&gt;"",$H71&lt;&gt;""),IF(COUNTIFS($B$2:$B71,$B71,$H$2:$H71,$H71)=1,1,0),0)</f>
        <v/>
      </c>
      <c r="U71" s="13">
        <f>IF(AND($B71&lt;&gt;"",$C71&lt;&gt;""),IF(COUNTIFS($B$2:$B71,$B71,$C$2:$C71,$C71)=1,1,0),0)</f>
        <v/>
      </c>
      <c r="V71" s="13">
        <f>IF(AND($B71&lt;&gt;"",$D71&lt;&gt;""),IF(COUNTIFS($B$2:$B71,$B71,$D$2:$D71,$D71)=1,1,0),0)</f>
        <v/>
      </c>
      <c r="W71">
        <f>IFERROR(INDEX(T_Indicateurs[Domain_code],MATCH($H71,T_Indicateurs[Stat_code],0)),"")</f>
        <v/>
      </c>
      <c r="X71" s="13">
        <f>IF(OR($W71="",$F71=""),0,IF($F71&lt;&gt;$W71,1,0))</f>
        <v/>
      </c>
      <c r="Y71" s="13">
        <f>IF(OR($J71="", $K71="", $L71=""),0,IF(OR($J71&lt;0,$J71&gt;3,$K71&lt;0,$K71&gt;3,$L71&lt;0,$L71&gt;3),1,0))</f>
        <v/>
      </c>
    </row>
    <row r="72">
      <c r="G72">
        <f>IFERROR(INDEX(T_Domaines[Domain_label_fr],MATCH(F72,T_Domaines[Domain_code],0)),"")</f>
        <v/>
      </c>
      <c r="I72">
        <f>IFERROR(INDEX(T_Indicateurs[Stat_label_fr],MATCH(H72,T_Indicateurs[Stat_code],0)),"")</f>
        <v/>
      </c>
      <c r="M72">
        <f>IF(J72=0,"",J72)</f>
        <v/>
      </c>
      <c r="N72">
        <f>IF(K72=0,"",K72)</f>
        <v/>
      </c>
      <c r="O72">
        <f>IF(L72=0,"",L72)</f>
        <v/>
      </c>
      <c r="P72">
        <f>IF(OR(J72="",K72="",L72=""),"",J72+K72+L72)</f>
        <v/>
      </c>
      <c r="Q72">
        <f>IF(OR(M72="",N72="",O72=""),"",M72+N72+O72)</f>
        <v/>
      </c>
      <c r="S72" s="13">
        <f>IF(AND($B72&lt;&gt;"",$F72&lt;&gt;""),IF(COUNTIFS($B$2:$B72,$B72,$F$2:$F72,$F72)=1,1,0),0)</f>
        <v/>
      </c>
      <c r="T72" s="13">
        <f>IF(AND($B72&lt;&gt;"",$H72&lt;&gt;""),IF(COUNTIFS($B$2:$B72,$B72,$H$2:$H72,$H72)=1,1,0),0)</f>
        <v/>
      </c>
      <c r="U72" s="13">
        <f>IF(AND($B72&lt;&gt;"",$C72&lt;&gt;""),IF(COUNTIFS($B$2:$B72,$B72,$C$2:$C72,$C72)=1,1,0),0)</f>
        <v/>
      </c>
      <c r="V72" s="13">
        <f>IF(AND($B72&lt;&gt;"",$D72&lt;&gt;""),IF(COUNTIFS($B$2:$B72,$B72,$D$2:$D72,$D72)=1,1,0),0)</f>
        <v/>
      </c>
      <c r="W72">
        <f>IFERROR(INDEX(T_Indicateurs[Domain_code],MATCH($H72,T_Indicateurs[Stat_code],0)),"")</f>
        <v/>
      </c>
      <c r="X72" s="13">
        <f>IF(OR($W72="",$F72=""),0,IF($F72&lt;&gt;$W72,1,0))</f>
        <v/>
      </c>
      <c r="Y72" s="13">
        <f>IF(OR($J72="", $K72="", $L72=""),0,IF(OR($J72&lt;0,$J72&gt;3,$K72&lt;0,$K72&gt;3,$L72&lt;0,$L72&gt;3),1,0))</f>
        <v/>
      </c>
    </row>
    <row r="73">
      <c r="G73">
        <f>IFERROR(INDEX(T_Domaines[Domain_label_fr],MATCH(F73,T_Domaines[Domain_code],0)),"")</f>
        <v/>
      </c>
      <c r="I73">
        <f>IFERROR(INDEX(T_Indicateurs[Stat_label_fr],MATCH(H73,T_Indicateurs[Stat_code],0)),"")</f>
        <v/>
      </c>
      <c r="M73">
        <f>IF(J73=0,"",J73)</f>
        <v/>
      </c>
      <c r="N73">
        <f>IF(K73=0,"",K73)</f>
        <v/>
      </c>
      <c r="O73">
        <f>IF(L73=0,"",L73)</f>
        <v/>
      </c>
      <c r="P73">
        <f>IF(OR(J73="",K73="",L73=""),"",J73+K73+L73)</f>
        <v/>
      </c>
      <c r="Q73">
        <f>IF(OR(M73="",N73="",O73=""),"",M73+N73+O73)</f>
        <v/>
      </c>
      <c r="S73" s="13">
        <f>IF(AND($B73&lt;&gt;"",$F73&lt;&gt;""),IF(COUNTIFS($B$2:$B73,$B73,$F$2:$F73,$F73)=1,1,0),0)</f>
        <v/>
      </c>
      <c r="T73" s="13">
        <f>IF(AND($B73&lt;&gt;"",$H73&lt;&gt;""),IF(COUNTIFS($B$2:$B73,$B73,$H$2:$H73,$H73)=1,1,0),0)</f>
        <v/>
      </c>
      <c r="U73" s="13">
        <f>IF(AND($B73&lt;&gt;"",$C73&lt;&gt;""),IF(COUNTIFS($B$2:$B73,$B73,$C$2:$C73,$C73)=1,1,0),0)</f>
        <v/>
      </c>
      <c r="V73" s="13">
        <f>IF(AND($B73&lt;&gt;"",$D73&lt;&gt;""),IF(COUNTIFS($B$2:$B73,$B73,$D$2:$D73,$D73)=1,1,0),0)</f>
        <v/>
      </c>
      <c r="W73">
        <f>IFERROR(INDEX(T_Indicateurs[Domain_code],MATCH($H73,T_Indicateurs[Stat_code],0)),"")</f>
        <v/>
      </c>
      <c r="X73" s="13">
        <f>IF(OR($W73="",$F73=""),0,IF($F73&lt;&gt;$W73,1,0))</f>
        <v/>
      </c>
      <c r="Y73" s="13">
        <f>IF(OR($J73="", $K73="", $L73=""),0,IF(OR($J73&lt;0,$J73&gt;3,$K73&lt;0,$K73&gt;3,$L73&lt;0,$L73&gt;3),1,0))</f>
        <v/>
      </c>
    </row>
    <row r="74">
      <c r="G74">
        <f>IFERROR(INDEX(T_Domaines[Domain_label_fr],MATCH(F74,T_Domaines[Domain_code],0)),"")</f>
        <v/>
      </c>
      <c r="I74">
        <f>IFERROR(INDEX(T_Indicateurs[Stat_label_fr],MATCH(H74,T_Indicateurs[Stat_code],0)),"")</f>
        <v/>
      </c>
      <c r="M74">
        <f>IF(J74=0,"",J74)</f>
        <v/>
      </c>
      <c r="N74">
        <f>IF(K74=0,"",K74)</f>
        <v/>
      </c>
      <c r="O74">
        <f>IF(L74=0,"",L74)</f>
        <v/>
      </c>
      <c r="P74">
        <f>IF(OR(J74="",K74="",L74=""),"",J74+K74+L74)</f>
        <v/>
      </c>
      <c r="Q74">
        <f>IF(OR(M74="",N74="",O74=""),"",M74+N74+O74)</f>
        <v/>
      </c>
      <c r="S74" s="13">
        <f>IF(AND($B74&lt;&gt;"",$F74&lt;&gt;""),IF(COUNTIFS($B$2:$B74,$B74,$F$2:$F74,$F74)=1,1,0),0)</f>
        <v/>
      </c>
      <c r="T74" s="13">
        <f>IF(AND($B74&lt;&gt;"",$H74&lt;&gt;""),IF(COUNTIFS($B$2:$B74,$B74,$H$2:$H74,$H74)=1,1,0),0)</f>
        <v/>
      </c>
      <c r="U74" s="13">
        <f>IF(AND($B74&lt;&gt;"",$C74&lt;&gt;""),IF(COUNTIFS($B$2:$B74,$B74,$C$2:$C74,$C74)=1,1,0),0)</f>
        <v/>
      </c>
      <c r="V74" s="13">
        <f>IF(AND($B74&lt;&gt;"",$D74&lt;&gt;""),IF(COUNTIFS($B$2:$B74,$B74,$D$2:$D74,$D74)=1,1,0),0)</f>
        <v/>
      </c>
      <c r="W74">
        <f>IFERROR(INDEX(T_Indicateurs[Domain_code],MATCH($H74,T_Indicateurs[Stat_code],0)),"")</f>
        <v/>
      </c>
      <c r="X74" s="13">
        <f>IF(OR($W74="",$F74=""),0,IF($F74&lt;&gt;$W74,1,0))</f>
        <v/>
      </c>
      <c r="Y74" s="13">
        <f>IF(OR($J74="", $K74="", $L74=""),0,IF(OR($J74&lt;0,$J74&gt;3,$K74&lt;0,$K74&gt;3,$L74&lt;0,$L74&gt;3),1,0))</f>
        <v/>
      </c>
    </row>
    <row r="75">
      <c r="G75">
        <f>IFERROR(INDEX(T_Domaines[Domain_label_fr],MATCH(F75,T_Domaines[Domain_code],0)),"")</f>
        <v/>
      </c>
      <c r="I75">
        <f>IFERROR(INDEX(T_Indicateurs[Stat_label_fr],MATCH(H75,T_Indicateurs[Stat_code],0)),"")</f>
        <v/>
      </c>
      <c r="M75">
        <f>IF(J75=0,"",J75)</f>
        <v/>
      </c>
      <c r="N75">
        <f>IF(K75=0,"",K75)</f>
        <v/>
      </c>
      <c r="O75">
        <f>IF(L75=0,"",L75)</f>
        <v/>
      </c>
      <c r="P75">
        <f>IF(OR(J75="",K75="",L75=""),"",J75+K75+L75)</f>
        <v/>
      </c>
      <c r="Q75">
        <f>IF(OR(M75="",N75="",O75=""),"",M75+N75+O75)</f>
        <v/>
      </c>
      <c r="S75" s="13">
        <f>IF(AND($B75&lt;&gt;"",$F75&lt;&gt;""),IF(COUNTIFS($B$2:$B75,$B75,$F$2:$F75,$F75)=1,1,0),0)</f>
        <v/>
      </c>
      <c r="T75" s="13">
        <f>IF(AND($B75&lt;&gt;"",$H75&lt;&gt;""),IF(COUNTIFS($B$2:$B75,$B75,$H$2:$H75,$H75)=1,1,0),0)</f>
        <v/>
      </c>
      <c r="U75" s="13">
        <f>IF(AND($B75&lt;&gt;"",$C75&lt;&gt;""),IF(COUNTIFS($B$2:$B75,$B75,$C$2:$C75,$C75)=1,1,0),0)</f>
        <v/>
      </c>
      <c r="V75" s="13">
        <f>IF(AND($B75&lt;&gt;"",$D75&lt;&gt;""),IF(COUNTIFS($B$2:$B75,$B75,$D$2:$D75,$D75)=1,1,0),0)</f>
        <v/>
      </c>
      <c r="W75">
        <f>IFERROR(INDEX(T_Indicateurs[Domain_code],MATCH($H75,T_Indicateurs[Stat_code],0)),"")</f>
        <v/>
      </c>
      <c r="X75" s="13">
        <f>IF(OR($W75="",$F75=""),0,IF($F75&lt;&gt;$W75,1,0))</f>
        <v/>
      </c>
      <c r="Y75" s="13">
        <f>IF(OR($J75="", $K75="", $L75=""),0,IF(OR($J75&lt;0,$J75&gt;3,$K75&lt;0,$K75&gt;3,$L75&lt;0,$L75&gt;3),1,0))</f>
        <v/>
      </c>
    </row>
    <row r="76">
      <c r="G76">
        <f>IFERROR(INDEX(T_Domaines[Domain_label_fr],MATCH(F76,T_Domaines[Domain_code],0)),"")</f>
        <v/>
      </c>
      <c r="I76">
        <f>IFERROR(INDEX(T_Indicateurs[Stat_label_fr],MATCH(H76,T_Indicateurs[Stat_code],0)),"")</f>
        <v/>
      </c>
      <c r="M76">
        <f>IF(J76=0,"",J76)</f>
        <v/>
      </c>
      <c r="N76">
        <f>IF(K76=0,"",K76)</f>
        <v/>
      </c>
      <c r="O76">
        <f>IF(L76=0,"",L76)</f>
        <v/>
      </c>
      <c r="P76">
        <f>IF(OR(J76="",K76="",L76=""),"",J76+K76+L76)</f>
        <v/>
      </c>
      <c r="Q76">
        <f>IF(OR(M76="",N76="",O76=""),"",M76+N76+O76)</f>
        <v/>
      </c>
      <c r="S76" s="13">
        <f>IF(AND($B76&lt;&gt;"",$F76&lt;&gt;""),IF(COUNTIFS($B$2:$B76,$B76,$F$2:$F76,$F76)=1,1,0),0)</f>
        <v/>
      </c>
      <c r="T76" s="13">
        <f>IF(AND($B76&lt;&gt;"",$H76&lt;&gt;""),IF(COUNTIFS($B$2:$B76,$B76,$H$2:$H76,$H76)=1,1,0),0)</f>
        <v/>
      </c>
      <c r="U76" s="13">
        <f>IF(AND($B76&lt;&gt;"",$C76&lt;&gt;""),IF(COUNTIFS($B$2:$B76,$B76,$C$2:$C76,$C76)=1,1,0),0)</f>
        <v/>
      </c>
      <c r="V76" s="13">
        <f>IF(AND($B76&lt;&gt;"",$D76&lt;&gt;""),IF(COUNTIFS($B$2:$B76,$B76,$D$2:$D76,$D76)=1,1,0),0)</f>
        <v/>
      </c>
      <c r="W76">
        <f>IFERROR(INDEX(T_Indicateurs[Domain_code],MATCH($H76,T_Indicateurs[Stat_code],0)),"")</f>
        <v/>
      </c>
      <c r="X76" s="13">
        <f>IF(OR($W76="",$F76=""),0,IF($F76&lt;&gt;$W76,1,0))</f>
        <v/>
      </c>
      <c r="Y76" s="13">
        <f>IF(OR($J76="", $K76="", $L76=""),0,IF(OR($J76&lt;0,$J76&gt;3,$K76&lt;0,$K76&gt;3,$L76&lt;0,$L76&gt;3),1,0))</f>
        <v/>
      </c>
    </row>
    <row r="77">
      <c r="G77">
        <f>IFERROR(INDEX(T_Domaines[Domain_label_fr],MATCH(F77,T_Domaines[Domain_code],0)),"")</f>
        <v/>
      </c>
      <c r="I77">
        <f>IFERROR(INDEX(T_Indicateurs[Stat_label_fr],MATCH(H77,T_Indicateurs[Stat_code],0)),"")</f>
        <v/>
      </c>
      <c r="M77">
        <f>IF(J77=0,"",J77)</f>
        <v/>
      </c>
      <c r="N77">
        <f>IF(K77=0,"",K77)</f>
        <v/>
      </c>
      <c r="O77">
        <f>IF(L77=0,"",L77)</f>
        <v/>
      </c>
      <c r="P77">
        <f>IF(OR(J77="",K77="",L77=""),"",J77+K77+L77)</f>
        <v/>
      </c>
      <c r="Q77">
        <f>IF(OR(M77="",N77="",O77=""),"",M77+N77+O77)</f>
        <v/>
      </c>
      <c r="S77" s="13">
        <f>IF(AND($B77&lt;&gt;"",$F77&lt;&gt;""),IF(COUNTIFS($B$2:$B77,$B77,$F$2:$F77,$F77)=1,1,0),0)</f>
        <v/>
      </c>
      <c r="T77" s="13">
        <f>IF(AND($B77&lt;&gt;"",$H77&lt;&gt;""),IF(COUNTIFS($B$2:$B77,$B77,$H$2:$H77,$H77)=1,1,0),0)</f>
        <v/>
      </c>
      <c r="U77" s="13">
        <f>IF(AND($B77&lt;&gt;"",$C77&lt;&gt;""),IF(COUNTIFS($B$2:$B77,$B77,$C$2:$C77,$C77)=1,1,0),0)</f>
        <v/>
      </c>
      <c r="V77" s="13">
        <f>IF(AND($B77&lt;&gt;"",$D77&lt;&gt;""),IF(COUNTIFS($B$2:$B77,$B77,$D$2:$D77,$D77)=1,1,0),0)</f>
        <v/>
      </c>
      <c r="W77">
        <f>IFERROR(INDEX(T_Indicateurs[Domain_code],MATCH($H77,T_Indicateurs[Stat_code],0)),"")</f>
        <v/>
      </c>
      <c r="X77" s="13">
        <f>IF(OR($W77="",$F77=""),0,IF($F77&lt;&gt;$W77,1,0))</f>
        <v/>
      </c>
      <c r="Y77" s="13">
        <f>IF(OR($J77="", $K77="", $L77=""),0,IF(OR($J77&lt;0,$J77&gt;3,$K77&lt;0,$K77&gt;3,$L77&lt;0,$L77&gt;3),1,0))</f>
        <v/>
      </c>
    </row>
    <row r="78">
      <c r="G78">
        <f>IFERROR(INDEX(T_Domaines[Domain_label_fr],MATCH(F78,T_Domaines[Domain_code],0)),"")</f>
        <v/>
      </c>
      <c r="I78">
        <f>IFERROR(INDEX(T_Indicateurs[Stat_label_fr],MATCH(H78,T_Indicateurs[Stat_code],0)),"")</f>
        <v/>
      </c>
      <c r="M78">
        <f>IF(J78=0,"",J78)</f>
        <v/>
      </c>
      <c r="N78">
        <f>IF(K78=0,"",K78)</f>
        <v/>
      </c>
      <c r="O78">
        <f>IF(L78=0,"",L78)</f>
        <v/>
      </c>
      <c r="P78">
        <f>IF(OR(J78="",K78="",L78=""),"",J78+K78+L78)</f>
        <v/>
      </c>
      <c r="Q78">
        <f>IF(OR(M78="",N78="",O78=""),"",M78+N78+O78)</f>
        <v/>
      </c>
      <c r="S78" s="13">
        <f>IF(AND($B78&lt;&gt;"",$F78&lt;&gt;""),IF(COUNTIFS($B$2:$B78,$B78,$F$2:$F78,$F78)=1,1,0),0)</f>
        <v/>
      </c>
      <c r="T78" s="13">
        <f>IF(AND($B78&lt;&gt;"",$H78&lt;&gt;""),IF(COUNTIFS($B$2:$B78,$B78,$H$2:$H78,$H78)=1,1,0),0)</f>
        <v/>
      </c>
      <c r="U78" s="13">
        <f>IF(AND($B78&lt;&gt;"",$C78&lt;&gt;""),IF(COUNTIFS($B$2:$B78,$B78,$C$2:$C78,$C78)=1,1,0),0)</f>
        <v/>
      </c>
      <c r="V78" s="13">
        <f>IF(AND($B78&lt;&gt;"",$D78&lt;&gt;""),IF(COUNTIFS($B$2:$B78,$B78,$D$2:$D78,$D78)=1,1,0),0)</f>
        <v/>
      </c>
      <c r="W78">
        <f>IFERROR(INDEX(T_Indicateurs[Domain_code],MATCH($H78,T_Indicateurs[Stat_code],0)),"")</f>
        <v/>
      </c>
      <c r="X78" s="13">
        <f>IF(OR($W78="",$F78=""),0,IF($F78&lt;&gt;$W78,1,0))</f>
        <v/>
      </c>
      <c r="Y78" s="13">
        <f>IF(OR($J78="", $K78="", $L78=""),0,IF(OR($J78&lt;0,$J78&gt;3,$K78&lt;0,$K78&gt;3,$L78&lt;0,$L78&gt;3),1,0))</f>
        <v/>
      </c>
    </row>
    <row r="79">
      <c r="G79">
        <f>IFERROR(INDEX(T_Domaines[Domain_label_fr],MATCH(F79,T_Domaines[Domain_code],0)),"")</f>
        <v/>
      </c>
      <c r="I79">
        <f>IFERROR(INDEX(T_Indicateurs[Stat_label_fr],MATCH(H79,T_Indicateurs[Stat_code],0)),"")</f>
        <v/>
      </c>
      <c r="M79">
        <f>IF(J79=0,"",J79)</f>
        <v/>
      </c>
      <c r="N79">
        <f>IF(K79=0,"",K79)</f>
        <v/>
      </c>
      <c r="O79">
        <f>IF(L79=0,"",L79)</f>
        <v/>
      </c>
      <c r="P79">
        <f>IF(OR(J79="",K79="",L79=""),"",J79+K79+L79)</f>
        <v/>
      </c>
      <c r="Q79">
        <f>IF(OR(M79="",N79="",O79=""),"",M79+N79+O79)</f>
        <v/>
      </c>
      <c r="S79" s="13">
        <f>IF(AND($B79&lt;&gt;"",$F79&lt;&gt;""),IF(COUNTIFS($B$2:$B79,$B79,$F$2:$F79,$F79)=1,1,0),0)</f>
        <v/>
      </c>
      <c r="T79" s="13">
        <f>IF(AND($B79&lt;&gt;"",$H79&lt;&gt;""),IF(COUNTIFS($B$2:$B79,$B79,$H$2:$H79,$H79)=1,1,0),0)</f>
        <v/>
      </c>
      <c r="U79" s="13">
        <f>IF(AND($B79&lt;&gt;"",$C79&lt;&gt;""),IF(COUNTIFS($B$2:$B79,$B79,$C$2:$C79,$C79)=1,1,0),0)</f>
        <v/>
      </c>
      <c r="V79" s="13">
        <f>IF(AND($B79&lt;&gt;"",$D79&lt;&gt;""),IF(COUNTIFS($B$2:$B79,$B79,$D$2:$D79,$D79)=1,1,0),0)</f>
        <v/>
      </c>
      <c r="W79">
        <f>IFERROR(INDEX(T_Indicateurs[Domain_code],MATCH($H79,T_Indicateurs[Stat_code],0)),"")</f>
        <v/>
      </c>
      <c r="X79" s="13">
        <f>IF(OR($W79="",$F79=""),0,IF($F79&lt;&gt;$W79,1,0))</f>
        <v/>
      </c>
      <c r="Y79" s="13">
        <f>IF(OR($J79="", $K79="", $L79=""),0,IF(OR($J79&lt;0,$J79&gt;3,$K79&lt;0,$K79&gt;3,$L79&lt;0,$L79&gt;3),1,0))</f>
        <v/>
      </c>
    </row>
    <row r="80">
      <c r="G80">
        <f>IFERROR(INDEX(T_Domaines[Domain_label_fr],MATCH(F80,T_Domaines[Domain_code],0)),"")</f>
        <v/>
      </c>
      <c r="I80">
        <f>IFERROR(INDEX(T_Indicateurs[Stat_label_fr],MATCH(H80,T_Indicateurs[Stat_code],0)),"")</f>
        <v/>
      </c>
      <c r="M80">
        <f>IF(J80=0,"",J80)</f>
        <v/>
      </c>
      <c r="N80">
        <f>IF(K80=0,"",K80)</f>
        <v/>
      </c>
      <c r="O80">
        <f>IF(L80=0,"",L80)</f>
        <v/>
      </c>
      <c r="P80">
        <f>IF(OR(J80="",K80="",L80=""),"",J80+K80+L80)</f>
        <v/>
      </c>
      <c r="Q80">
        <f>IF(OR(M80="",N80="",O80=""),"",M80+N80+O80)</f>
        <v/>
      </c>
      <c r="S80" s="13">
        <f>IF(AND($B80&lt;&gt;"",$F80&lt;&gt;""),IF(COUNTIFS($B$2:$B80,$B80,$F$2:$F80,$F80)=1,1,0),0)</f>
        <v/>
      </c>
      <c r="T80" s="13">
        <f>IF(AND($B80&lt;&gt;"",$H80&lt;&gt;""),IF(COUNTIFS($B$2:$B80,$B80,$H$2:$H80,$H80)=1,1,0),0)</f>
        <v/>
      </c>
      <c r="U80" s="13">
        <f>IF(AND($B80&lt;&gt;"",$C80&lt;&gt;""),IF(COUNTIFS($B$2:$B80,$B80,$C$2:$C80,$C80)=1,1,0),0)</f>
        <v/>
      </c>
      <c r="V80" s="13">
        <f>IF(AND($B80&lt;&gt;"",$D80&lt;&gt;""),IF(COUNTIFS($B$2:$B80,$B80,$D$2:$D80,$D80)=1,1,0),0)</f>
        <v/>
      </c>
      <c r="W80">
        <f>IFERROR(INDEX(T_Indicateurs[Domain_code],MATCH($H80,T_Indicateurs[Stat_code],0)),"")</f>
        <v/>
      </c>
      <c r="X80" s="13">
        <f>IF(OR($W80="",$F80=""),0,IF($F80&lt;&gt;$W80,1,0))</f>
        <v/>
      </c>
      <c r="Y80" s="13">
        <f>IF(OR($J80="", $K80="", $L80=""),0,IF(OR($J80&lt;0,$J80&gt;3,$K80&lt;0,$K80&gt;3,$L80&lt;0,$L80&gt;3),1,0))</f>
        <v/>
      </c>
    </row>
    <row r="81">
      <c r="G81">
        <f>IFERROR(INDEX(T_Domaines[Domain_label_fr],MATCH(F81,T_Domaines[Domain_code],0)),"")</f>
        <v/>
      </c>
      <c r="I81">
        <f>IFERROR(INDEX(T_Indicateurs[Stat_label_fr],MATCH(H81,T_Indicateurs[Stat_code],0)),"")</f>
        <v/>
      </c>
      <c r="M81">
        <f>IF(J81=0,"",J81)</f>
        <v/>
      </c>
      <c r="N81">
        <f>IF(K81=0,"",K81)</f>
        <v/>
      </c>
      <c r="O81">
        <f>IF(L81=0,"",L81)</f>
        <v/>
      </c>
      <c r="P81">
        <f>IF(OR(J81="",K81="",L81=""),"",J81+K81+L81)</f>
        <v/>
      </c>
      <c r="Q81">
        <f>IF(OR(M81="",N81="",O81=""),"",M81+N81+O81)</f>
        <v/>
      </c>
      <c r="S81" s="13">
        <f>IF(AND($B81&lt;&gt;"",$F81&lt;&gt;""),IF(COUNTIFS($B$2:$B81,$B81,$F$2:$F81,$F81)=1,1,0),0)</f>
        <v/>
      </c>
      <c r="T81" s="13">
        <f>IF(AND($B81&lt;&gt;"",$H81&lt;&gt;""),IF(COUNTIFS($B$2:$B81,$B81,$H$2:$H81,$H81)=1,1,0),0)</f>
        <v/>
      </c>
      <c r="U81" s="13">
        <f>IF(AND($B81&lt;&gt;"",$C81&lt;&gt;""),IF(COUNTIFS($B$2:$B81,$B81,$C$2:$C81,$C81)=1,1,0),0)</f>
        <v/>
      </c>
      <c r="V81" s="13">
        <f>IF(AND($B81&lt;&gt;"",$D81&lt;&gt;""),IF(COUNTIFS($B$2:$B81,$B81,$D$2:$D81,$D81)=1,1,0),0)</f>
        <v/>
      </c>
      <c r="W81">
        <f>IFERROR(INDEX(T_Indicateurs[Domain_code],MATCH($H81,T_Indicateurs[Stat_code],0)),"")</f>
        <v/>
      </c>
      <c r="X81" s="13">
        <f>IF(OR($W81="",$F81=""),0,IF($F81&lt;&gt;$W81,1,0))</f>
        <v/>
      </c>
      <c r="Y81" s="13">
        <f>IF(OR($J81="", $K81="", $L81=""),0,IF(OR($J81&lt;0,$J81&gt;3,$K81&lt;0,$K81&gt;3,$L81&lt;0,$L81&gt;3),1,0))</f>
        <v/>
      </c>
    </row>
    <row r="82">
      <c r="G82">
        <f>IFERROR(INDEX(T_Domaines[Domain_label_fr],MATCH(F82,T_Domaines[Domain_code],0)),"")</f>
        <v/>
      </c>
      <c r="I82">
        <f>IFERROR(INDEX(T_Indicateurs[Stat_label_fr],MATCH(H82,T_Indicateurs[Stat_code],0)),"")</f>
        <v/>
      </c>
      <c r="M82">
        <f>IF(J82=0,"",J82)</f>
        <v/>
      </c>
      <c r="N82">
        <f>IF(K82=0,"",K82)</f>
        <v/>
      </c>
      <c r="O82">
        <f>IF(L82=0,"",L82)</f>
        <v/>
      </c>
      <c r="P82">
        <f>IF(OR(J82="",K82="",L82=""),"",J82+K82+L82)</f>
        <v/>
      </c>
      <c r="Q82">
        <f>IF(OR(M82="",N82="",O82=""),"",M82+N82+O82)</f>
        <v/>
      </c>
      <c r="S82" s="13">
        <f>IF(AND($B82&lt;&gt;"",$F82&lt;&gt;""),IF(COUNTIFS($B$2:$B82,$B82,$F$2:$F82,$F82)=1,1,0),0)</f>
        <v/>
      </c>
      <c r="T82" s="13">
        <f>IF(AND($B82&lt;&gt;"",$H82&lt;&gt;""),IF(COUNTIFS($B$2:$B82,$B82,$H$2:$H82,$H82)=1,1,0),0)</f>
        <v/>
      </c>
      <c r="U82" s="13">
        <f>IF(AND($B82&lt;&gt;"",$C82&lt;&gt;""),IF(COUNTIFS($B$2:$B82,$B82,$C$2:$C82,$C82)=1,1,0),0)</f>
        <v/>
      </c>
      <c r="V82" s="13">
        <f>IF(AND($B82&lt;&gt;"",$D82&lt;&gt;""),IF(COUNTIFS($B$2:$B82,$B82,$D$2:$D82,$D82)=1,1,0),0)</f>
        <v/>
      </c>
      <c r="W82">
        <f>IFERROR(INDEX(T_Indicateurs[Domain_code],MATCH($H82,T_Indicateurs[Stat_code],0)),"")</f>
        <v/>
      </c>
      <c r="X82" s="13">
        <f>IF(OR($W82="",$F82=""),0,IF($F82&lt;&gt;$W82,1,0))</f>
        <v/>
      </c>
      <c r="Y82" s="13">
        <f>IF(OR($J82="", $K82="", $L82=""),0,IF(OR($J82&lt;0,$J82&gt;3,$K82&lt;0,$K82&gt;3,$L82&lt;0,$L82&gt;3),1,0))</f>
        <v/>
      </c>
    </row>
    <row r="83">
      <c r="G83">
        <f>IFERROR(INDEX(T_Domaines[Domain_label_fr],MATCH(F83,T_Domaines[Domain_code],0)),"")</f>
        <v/>
      </c>
      <c r="I83">
        <f>IFERROR(INDEX(T_Indicateurs[Stat_label_fr],MATCH(H83,T_Indicateurs[Stat_code],0)),"")</f>
        <v/>
      </c>
      <c r="M83">
        <f>IF(J83=0,"",J83)</f>
        <v/>
      </c>
      <c r="N83">
        <f>IF(K83=0,"",K83)</f>
        <v/>
      </c>
      <c r="O83">
        <f>IF(L83=0,"",L83)</f>
        <v/>
      </c>
      <c r="P83">
        <f>IF(OR(J83="",K83="",L83=""),"",J83+K83+L83)</f>
        <v/>
      </c>
      <c r="Q83">
        <f>IF(OR(M83="",N83="",O83=""),"",M83+N83+O83)</f>
        <v/>
      </c>
      <c r="S83" s="13">
        <f>IF(AND($B83&lt;&gt;"",$F83&lt;&gt;""),IF(COUNTIFS($B$2:$B83,$B83,$F$2:$F83,$F83)=1,1,0),0)</f>
        <v/>
      </c>
      <c r="T83" s="13">
        <f>IF(AND($B83&lt;&gt;"",$H83&lt;&gt;""),IF(COUNTIFS($B$2:$B83,$B83,$H$2:$H83,$H83)=1,1,0),0)</f>
        <v/>
      </c>
      <c r="U83" s="13">
        <f>IF(AND($B83&lt;&gt;"",$C83&lt;&gt;""),IF(COUNTIFS($B$2:$B83,$B83,$C$2:$C83,$C83)=1,1,0),0)</f>
        <v/>
      </c>
      <c r="V83" s="13">
        <f>IF(AND($B83&lt;&gt;"",$D83&lt;&gt;""),IF(COUNTIFS($B$2:$B83,$B83,$D$2:$D83,$D83)=1,1,0),0)</f>
        <v/>
      </c>
      <c r="W83">
        <f>IFERROR(INDEX(T_Indicateurs[Domain_code],MATCH($H83,T_Indicateurs[Stat_code],0)),"")</f>
        <v/>
      </c>
      <c r="X83" s="13">
        <f>IF(OR($W83="",$F83=""),0,IF($F83&lt;&gt;$W83,1,0))</f>
        <v/>
      </c>
      <c r="Y83" s="13">
        <f>IF(OR($J83="", $K83="", $L83=""),0,IF(OR($J83&lt;0,$J83&gt;3,$K83&lt;0,$K83&gt;3,$L83&lt;0,$L83&gt;3),1,0))</f>
        <v/>
      </c>
    </row>
    <row r="84">
      <c r="G84">
        <f>IFERROR(INDEX(T_Domaines[Domain_label_fr],MATCH(F84,T_Domaines[Domain_code],0)),"")</f>
        <v/>
      </c>
      <c r="I84">
        <f>IFERROR(INDEX(T_Indicateurs[Stat_label_fr],MATCH(H84,T_Indicateurs[Stat_code],0)),"")</f>
        <v/>
      </c>
      <c r="M84">
        <f>IF(J84=0,"",J84)</f>
        <v/>
      </c>
      <c r="N84">
        <f>IF(K84=0,"",K84)</f>
        <v/>
      </c>
      <c r="O84">
        <f>IF(L84=0,"",L84)</f>
        <v/>
      </c>
      <c r="P84">
        <f>IF(OR(J84="",K84="",L84=""),"",J84+K84+L84)</f>
        <v/>
      </c>
      <c r="Q84">
        <f>IF(OR(M84="",N84="",O84=""),"",M84+N84+O84)</f>
        <v/>
      </c>
      <c r="S84" s="13">
        <f>IF(AND($B84&lt;&gt;"",$F84&lt;&gt;""),IF(COUNTIFS($B$2:$B84,$B84,$F$2:$F84,$F84)=1,1,0),0)</f>
        <v/>
      </c>
      <c r="T84" s="13">
        <f>IF(AND($B84&lt;&gt;"",$H84&lt;&gt;""),IF(COUNTIFS($B$2:$B84,$B84,$H$2:$H84,$H84)=1,1,0),0)</f>
        <v/>
      </c>
      <c r="U84" s="13">
        <f>IF(AND($B84&lt;&gt;"",$C84&lt;&gt;""),IF(COUNTIFS($B$2:$B84,$B84,$C$2:$C84,$C84)=1,1,0),0)</f>
        <v/>
      </c>
      <c r="V84" s="13">
        <f>IF(AND($B84&lt;&gt;"",$D84&lt;&gt;""),IF(COUNTIFS($B$2:$B84,$B84,$D$2:$D84,$D84)=1,1,0),0)</f>
        <v/>
      </c>
      <c r="W84">
        <f>IFERROR(INDEX(T_Indicateurs[Domain_code],MATCH($H84,T_Indicateurs[Stat_code],0)),"")</f>
        <v/>
      </c>
      <c r="X84" s="13">
        <f>IF(OR($W84="",$F84=""),0,IF($F84&lt;&gt;$W84,1,0))</f>
        <v/>
      </c>
      <c r="Y84" s="13">
        <f>IF(OR($J84="", $K84="", $L84=""),0,IF(OR($J84&lt;0,$J84&gt;3,$K84&lt;0,$K84&gt;3,$L84&lt;0,$L84&gt;3),1,0))</f>
        <v/>
      </c>
    </row>
    <row r="85">
      <c r="G85">
        <f>IFERROR(INDEX(T_Domaines[Domain_label_fr],MATCH(F85,T_Domaines[Domain_code],0)),"")</f>
        <v/>
      </c>
      <c r="I85">
        <f>IFERROR(INDEX(T_Indicateurs[Stat_label_fr],MATCH(H85,T_Indicateurs[Stat_code],0)),"")</f>
        <v/>
      </c>
      <c r="M85">
        <f>IF(J85=0,"",J85)</f>
        <v/>
      </c>
      <c r="N85">
        <f>IF(K85=0,"",K85)</f>
        <v/>
      </c>
      <c r="O85">
        <f>IF(L85=0,"",L85)</f>
        <v/>
      </c>
      <c r="P85">
        <f>IF(OR(J85="",K85="",L85=""),"",J85+K85+L85)</f>
        <v/>
      </c>
      <c r="Q85">
        <f>IF(OR(M85="",N85="",O85=""),"",M85+N85+O85)</f>
        <v/>
      </c>
      <c r="S85" s="13">
        <f>IF(AND($B85&lt;&gt;"",$F85&lt;&gt;""),IF(COUNTIFS($B$2:$B85,$B85,$F$2:$F85,$F85)=1,1,0),0)</f>
        <v/>
      </c>
      <c r="T85" s="13">
        <f>IF(AND($B85&lt;&gt;"",$H85&lt;&gt;""),IF(COUNTIFS($B$2:$B85,$B85,$H$2:$H85,$H85)=1,1,0),0)</f>
        <v/>
      </c>
      <c r="U85" s="13">
        <f>IF(AND($B85&lt;&gt;"",$C85&lt;&gt;""),IF(COUNTIFS($B$2:$B85,$B85,$C$2:$C85,$C85)=1,1,0),0)</f>
        <v/>
      </c>
      <c r="V85" s="13">
        <f>IF(AND($B85&lt;&gt;"",$D85&lt;&gt;""),IF(COUNTIFS($B$2:$B85,$B85,$D$2:$D85,$D85)=1,1,0),0)</f>
        <v/>
      </c>
      <c r="W85">
        <f>IFERROR(INDEX(T_Indicateurs[Domain_code],MATCH($H85,T_Indicateurs[Stat_code],0)),"")</f>
        <v/>
      </c>
      <c r="X85" s="13">
        <f>IF(OR($W85="",$F85=""),0,IF($F85&lt;&gt;$W85,1,0))</f>
        <v/>
      </c>
      <c r="Y85" s="13">
        <f>IF(OR($J85="", $K85="", $L85=""),0,IF(OR($J85&lt;0,$J85&gt;3,$K85&lt;0,$K85&gt;3,$L85&lt;0,$L85&gt;3),1,0))</f>
        <v/>
      </c>
    </row>
    <row r="86">
      <c r="G86">
        <f>IFERROR(INDEX(T_Domaines[Domain_label_fr],MATCH(F86,T_Domaines[Domain_code],0)),"")</f>
        <v/>
      </c>
      <c r="I86">
        <f>IFERROR(INDEX(T_Indicateurs[Stat_label_fr],MATCH(H86,T_Indicateurs[Stat_code],0)),"")</f>
        <v/>
      </c>
      <c r="M86">
        <f>IF(J86=0,"",J86)</f>
        <v/>
      </c>
      <c r="N86">
        <f>IF(K86=0,"",K86)</f>
        <v/>
      </c>
      <c r="O86">
        <f>IF(L86=0,"",L86)</f>
        <v/>
      </c>
      <c r="P86">
        <f>IF(OR(J86="",K86="",L86=""),"",J86+K86+L86)</f>
        <v/>
      </c>
      <c r="Q86">
        <f>IF(OR(M86="",N86="",O86=""),"",M86+N86+O86)</f>
        <v/>
      </c>
      <c r="S86" s="13">
        <f>IF(AND($B86&lt;&gt;"",$F86&lt;&gt;""),IF(COUNTIFS($B$2:$B86,$B86,$F$2:$F86,$F86)=1,1,0),0)</f>
        <v/>
      </c>
      <c r="T86" s="13">
        <f>IF(AND($B86&lt;&gt;"",$H86&lt;&gt;""),IF(COUNTIFS($B$2:$B86,$B86,$H$2:$H86,$H86)=1,1,0),0)</f>
        <v/>
      </c>
      <c r="U86" s="13">
        <f>IF(AND($B86&lt;&gt;"",$C86&lt;&gt;""),IF(COUNTIFS($B$2:$B86,$B86,$C$2:$C86,$C86)=1,1,0),0)</f>
        <v/>
      </c>
      <c r="V86" s="13">
        <f>IF(AND($B86&lt;&gt;"",$D86&lt;&gt;""),IF(COUNTIFS($B$2:$B86,$B86,$D$2:$D86,$D86)=1,1,0),0)</f>
        <v/>
      </c>
      <c r="W86">
        <f>IFERROR(INDEX(T_Indicateurs[Domain_code],MATCH($H86,T_Indicateurs[Stat_code],0)),"")</f>
        <v/>
      </c>
      <c r="X86" s="13">
        <f>IF(OR($W86="",$F86=""),0,IF($F86&lt;&gt;$W86,1,0))</f>
        <v/>
      </c>
      <c r="Y86" s="13">
        <f>IF(OR($J86="", $K86="", $L86=""),0,IF(OR($J86&lt;0,$J86&gt;3,$K86&lt;0,$K86&gt;3,$L86&lt;0,$L86&gt;3),1,0))</f>
        <v/>
      </c>
    </row>
    <row r="87">
      <c r="G87">
        <f>IFERROR(INDEX(T_Domaines[Domain_label_fr],MATCH(F87,T_Domaines[Domain_code],0)),"")</f>
        <v/>
      </c>
      <c r="I87">
        <f>IFERROR(INDEX(T_Indicateurs[Stat_label_fr],MATCH(H87,T_Indicateurs[Stat_code],0)),"")</f>
        <v/>
      </c>
      <c r="M87">
        <f>IF(J87=0,"",J87)</f>
        <v/>
      </c>
      <c r="N87">
        <f>IF(K87=0,"",K87)</f>
        <v/>
      </c>
      <c r="O87">
        <f>IF(L87=0,"",L87)</f>
        <v/>
      </c>
      <c r="P87">
        <f>IF(OR(J87="",K87="",L87=""),"",J87+K87+L87)</f>
        <v/>
      </c>
      <c r="Q87">
        <f>IF(OR(M87="",N87="",O87=""),"",M87+N87+O87)</f>
        <v/>
      </c>
      <c r="S87" s="13">
        <f>IF(AND($B87&lt;&gt;"",$F87&lt;&gt;""),IF(COUNTIFS($B$2:$B87,$B87,$F$2:$F87,$F87)=1,1,0),0)</f>
        <v/>
      </c>
      <c r="T87" s="13">
        <f>IF(AND($B87&lt;&gt;"",$H87&lt;&gt;""),IF(COUNTIFS($B$2:$B87,$B87,$H$2:$H87,$H87)=1,1,0),0)</f>
        <v/>
      </c>
      <c r="U87" s="13">
        <f>IF(AND($B87&lt;&gt;"",$C87&lt;&gt;""),IF(COUNTIFS($B$2:$B87,$B87,$C$2:$C87,$C87)=1,1,0),0)</f>
        <v/>
      </c>
      <c r="V87" s="13">
        <f>IF(AND($B87&lt;&gt;"",$D87&lt;&gt;""),IF(COUNTIFS($B$2:$B87,$B87,$D$2:$D87,$D87)=1,1,0),0)</f>
        <v/>
      </c>
      <c r="W87">
        <f>IFERROR(INDEX(T_Indicateurs[Domain_code],MATCH($H87,T_Indicateurs[Stat_code],0)),"")</f>
        <v/>
      </c>
      <c r="X87" s="13">
        <f>IF(OR($W87="",$F87=""),0,IF($F87&lt;&gt;$W87,1,0))</f>
        <v/>
      </c>
      <c r="Y87" s="13">
        <f>IF(OR($J87="", $K87="", $L87=""),0,IF(OR($J87&lt;0,$J87&gt;3,$K87&lt;0,$K87&gt;3,$L87&lt;0,$L87&gt;3),1,0))</f>
        <v/>
      </c>
    </row>
    <row r="88">
      <c r="G88">
        <f>IFERROR(INDEX(T_Domaines[Domain_label_fr],MATCH(F88,T_Domaines[Domain_code],0)),"")</f>
        <v/>
      </c>
      <c r="I88">
        <f>IFERROR(INDEX(T_Indicateurs[Stat_label_fr],MATCH(H88,T_Indicateurs[Stat_code],0)),"")</f>
        <v/>
      </c>
      <c r="M88">
        <f>IF(J88=0,"",J88)</f>
        <v/>
      </c>
      <c r="N88">
        <f>IF(K88=0,"",K88)</f>
        <v/>
      </c>
      <c r="O88">
        <f>IF(L88=0,"",L88)</f>
        <v/>
      </c>
      <c r="P88">
        <f>IF(OR(J88="",K88="",L88=""),"",J88+K88+L88)</f>
        <v/>
      </c>
      <c r="Q88">
        <f>IF(OR(M88="",N88="",O88=""),"",M88+N88+O88)</f>
        <v/>
      </c>
      <c r="S88" s="13">
        <f>IF(AND($B88&lt;&gt;"",$F88&lt;&gt;""),IF(COUNTIFS($B$2:$B88,$B88,$F$2:$F88,$F88)=1,1,0),0)</f>
        <v/>
      </c>
      <c r="T88" s="13">
        <f>IF(AND($B88&lt;&gt;"",$H88&lt;&gt;""),IF(COUNTIFS($B$2:$B88,$B88,$H$2:$H88,$H88)=1,1,0),0)</f>
        <v/>
      </c>
      <c r="U88" s="13">
        <f>IF(AND($B88&lt;&gt;"",$C88&lt;&gt;""),IF(COUNTIFS($B$2:$B88,$B88,$C$2:$C88,$C88)=1,1,0),0)</f>
        <v/>
      </c>
      <c r="V88" s="13">
        <f>IF(AND($B88&lt;&gt;"",$D88&lt;&gt;""),IF(COUNTIFS($B$2:$B88,$B88,$D$2:$D88,$D88)=1,1,0),0)</f>
        <v/>
      </c>
      <c r="W88">
        <f>IFERROR(INDEX(T_Indicateurs[Domain_code],MATCH($H88,T_Indicateurs[Stat_code],0)),"")</f>
        <v/>
      </c>
      <c r="X88" s="13">
        <f>IF(OR($W88="",$F88=""),0,IF($F88&lt;&gt;$W88,1,0))</f>
        <v/>
      </c>
      <c r="Y88" s="13">
        <f>IF(OR($J88="", $K88="", $L88=""),0,IF(OR($J88&lt;0,$J88&gt;3,$K88&lt;0,$K88&gt;3,$L88&lt;0,$L88&gt;3),1,0))</f>
        <v/>
      </c>
    </row>
    <row r="89">
      <c r="G89">
        <f>IFERROR(INDEX(T_Domaines[Domain_label_fr],MATCH(F89,T_Domaines[Domain_code],0)),"")</f>
        <v/>
      </c>
      <c r="I89">
        <f>IFERROR(INDEX(T_Indicateurs[Stat_label_fr],MATCH(H89,T_Indicateurs[Stat_code],0)),"")</f>
        <v/>
      </c>
      <c r="M89">
        <f>IF(J89=0,"",J89)</f>
        <v/>
      </c>
      <c r="N89">
        <f>IF(K89=0,"",K89)</f>
        <v/>
      </c>
      <c r="O89">
        <f>IF(L89=0,"",L89)</f>
        <v/>
      </c>
      <c r="P89">
        <f>IF(OR(J89="",K89="",L89=""),"",J89+K89+L89)</f>
        <v/>
      </c>
      <c r="Q89">
        <f>IF(OR(M89="",N89="",O89=""),"",M89+N89+O89)</f>
        <v/>
      </c>
      <c r="S89" s="13">
        <f>IF(AND($B89&lt;&gt;"",$F89&lt;&gt;""),IF(COUNTIFS($B$2:$B89,$B89,$F$2:$F89,$F89)=1,1,0),0)</f>
        <v/>
      </c>
      <c r="T89" s="13">
        <f>IF(AND($B89&lt;&gt;"",$H89&lt;&gt;""),IF(COUNTIFS($B$2:$B89,$B89,$H$2:$H89,$H89)=1,1,0),0)</f>
        <v/>
      </c>
      <c r="U89" s="13">
        <f>IF(AND($B89&lt;&gt;"",$C89&lt;&gt;""),IF(COUNTIFS($B$2:$B89,$B89,$C$2:$C89,$C89)=1,1,0),0)</f>
        <v/>
      </c>
      <c r="V89" s="13">
        <f>IF(AND($B89&lt;&gt;"",$D89&lt;&gt;""),IF(COUNTIFS($B$2:$B89,$B89,$D$2:$D89,$D89)=1,1,0),0)</f>
        <v/>
      </c>
      <c r="W89">
        <f>IFERROR(INDEX(T_Indicateurs[Domain_code],MATCH($H89,T_Indicateurs[Stat_code],0)),"")</f>
        <v/>
      </c>
      <c r="X89" s="13">
        <f>IF(OR($W89="",$F89=""),0,IF($F89&lt;&gt;$W89,1,0))</f>
        <v/>
      </c>
      <c r="Y89" s="13">
        <f>IF(OR($J89="", $K89="", $L89=""),0,IF(OR($J89&lt;0,$J89&gt;3,$K89&lt;0,$K89&gt;3,$L89&lt;0,$L89&gt;3),1,0))</f>
        <v/>
      </c>
    </row>
    <row r="90">
      <c r="G90">
        <f>IFERROR(INDEX(T_Domaines[Domain_label_fr],MATCH(F90,T_Domaines[Domain_code],0)),"")</f>
        <v/>
      </c>
      <c r="I90">
        <f>IFERROR(INDEX(T_Indicateurs[Stat_label_fr],MATCH(H90,T_Indicateurs[Stat_code],0)),"")</f>
        <v/>
      </c>
      <c r="M90">
        <f>IF(J90=0,"",J90)</f>
        <v/>
      </c>
      <c r="N90">
        <f>IF(K90=0,"",K90)</f>
        <v/>
      </c>
      <c r="O90">
        <f>IF(L90=0,"",L90)</f>
        <v/>
      </c>
      <c r="P90">
        <f>IF(OR(J90="",K90="",L90=""),"",J90+K90+L90)</f>
        <v/>
      </c>
      <c r="Q90">
        <f>IF(OR(M90="",N90="",O90=""),"",M90+N90+O90)</f>
        <v/>
      </c>
      <c r="S90" s="13">
        <f>IF(AND($B90&lt;&gt;"",$F90&lt;&gt;""),IF(COUNTIFS($B$2:$B90,$B90,$F$2:$F90,$F90)=1,1,0),0)</f>
        <v/>
      </c>
      <c r="T90" s="13">
        <f>IF(AND($B90&lt;&gt;"",$H90&lt;&gt;""),IF(COUNTIFS($B$2:$B90,$B90,$H$2:$H90,$H90)=1,1,0),0)</f>
        <v/>
      </c>
      <c r="U90" s="13">
        <f>IF(AND($B90&lt;&gt;"",$C90&lt;&gt;""),IF(COUNTIFS($B$2:$B90,$B90,$C$2:$C90,$C90)=1,1,0),0)</f>
        <v/>
      </c>
      <c r="V90" s="13">
        <f>IF(AND($B90&lt;&gt;"",$D90&lt;&gt;""),IF(COUNTIFS($B$2:$B90,$B90,$D$2:$D90,$D90)=1,1,0),0)</f>
        <v/>
      </c>
      <c r="W90">
        <f>IFERROR(INDEX(T_Indicateurs[Domain_code],MATCH($H90,T_Indicateurs[Stat_code],0)),"")</f>
        <v/>
      </c>
      <c r="X90" s="13">
        <f>IF(OR($W90="",$F90=""),0,IF($F90&lt;&gt;$W90,1,0))</f>
        <v/>
      </c>
      <c r="Y90" s="13">
        <f>IF(OR($J90="", $K90="", $L90=""),0,IF(OR($J90&lt;0,$J90&gt;3,$K90&lt;0,$K90&gt;3,$L90&lt;0,$L90&gt;3),1,0))</f>
        <v/>
      </c>
    </row>
    <row r="91">
      <c r="G91">
        <f>IFERROR(INDEX(T_Domaines[Domain_label_fr],MATCH(F91,T_Domaines[Domain_code],0)),"")</f>
        <v/>
      </c>
      <c r="I91">
        <f>IFERROR(INDEX(T_Indicateurs[Stat_label_fr],MATCH(H91,T_Indicateurs[Stat_code],0)),"")</f>
        <v/>
      </c>
      <c r="M91">
        <f>IF(J91=0,"",J91)</f>
        <v/>
      </c>
      <c r="N91">
        <f>IF(K91=0,"",K91)</f>
        <v/>
      </c>
      <c r="O91">
        <f>IF(L91=0,"",L91)</f>
        <v/>
      </c>
      <c r="P91">
        <f>IF(OR(J91="",K91="",L91=""),"",J91+K91+L91)</f>
        <v/>
      </c>
      <c r="Q91">
        <f>IF(OR(M91="",N91="",O91=""),"",M91+N91+O91)</f>
        <v/>
      </c>
      <c r="S91" s="13">
        <f>IF(AND($B91&lt;&gt;"",$F91&lt;&gt;""),IF(COUNTIFS($B$2:$B91,$B91,$F$2:$F91,$F91)=1,1,0),0)</f>
        <v/>
      </c>
      <c r="T91" s="13">
        <f>IF(AND($B91&lt;&gt;"",$H91&lt;&gt;""),IF(COUNTIFS($B$2:$B91,$B91,$H$2:$H91,$H91)=1,1,0),0)</f>
        <v/>
      </c>
      <c r="U91" s="13">
        <f>IF(AND($B91&lt;&gt;"",$C91&lt;&gt;""),IF(COUNTIFS($B$2:$B91,$B91,$C$2:$C91,$C91)=1,1,0),0)</f>
        <v/>
      </c>
      <c r="V91" s="13">
        <f>IF(AND($B91&lt;&gt;"",$D91&lt;&gt;""),IF(COUNTIFS($B$2:$B91,$B91,$D$2:$D91,$D91)=1,1,0),0)</f>
        <v/>
      </c>
      <c r="W91">
        <f>IFERROR(INDEX(T_Indicateurs[Domain_code],MATCH($H91,T_Indicateurs[Stat_code],0)),"")</f>
        <v/>
      </c>
      <c r="X91" s="13">
        <f>IF(OR($W91="",$F91=""),0,IF($F91&lt;&gt;$W91,1,0))</f>
        <v/>
      </c>
      <c r="Y91" s="13">
        <f>IF(OR($J91="", $K91="", $L91=""),0,IF(OR($J91&lt;0,$J91&gt;3,$K91&lt;0,$K91&gt;3,$L91&lt;0,$L91&gt;3),1,0))</f>
        <v/>
      </c>
    </row>
    <row r="92">
      <c r="G92">
        <f>IFERROR(INDEX(T_Domaines[Domain_label_fr],MATCH(F92,T_Domaines[Domain_code],0)),"")</f>
        <v/>
      </c>
      <c r="I92">
        <f>IFERROR(INDEX(T_Indicateurs[Stat_label_fr],MATCH(H92,T_Indicateurs[Stat_code],0)),"")</f>
        <v/>
      </c>
      <c r="M92">
        <f>IF(J92=0,"",J92)</f>
        <v/>
      </c>
      <c r="N92">
        <f>IF(K92=0,"",K92)</f>
        <v/>
      </c>
      <c r="O92">
        <f>IF(L92=0,"",L92)</f>
        <v/>
      </c>
      <c r="P92">
        <f>IF(OR(J92="",K92="",L92=""),"",J92+K92+L92)</f>
        <v/>
      </c>
      <c r="Q92">
        <f>IF(OR(M92="",N92="",O92=""),"",M92+N92+O92)</f>
        <v/>
      </c>
      <c r="S92" s="13">
        <f>IF(AND($B92&lt;&gt;"",$F92&lt;&gt;""),IF(COUNTIFS($B$2:$B92,$B92,$F$2:$F92,$F92)=1,1,0),0)</f>
        <v/>
      </c>
      <c r="T92" s="13">
        <f>IF(AND($B92&lt;&gt;"",$H92&lt;&gt;""),IF(COUNTIFS($B$2:$B92,$B92,$H$2:$H92,$H92)=1,1,0),0)</f>
        <v/>
      </c>
      <c r="U92" s="13">
        <f>IF(AND($B92&lt;&gt;"",$C92&lt;&gt;""),IF(COUNTIFS($B$2:$B92,$B92,$C$2:$C92,$C92)=1,1,0),0)</f>
        <v/>
      </c>
      <c r="V92" s="13">
        <f>IF(AND($B92&lt;&gt;"",$D92&lt;&gt;""),IF(COUNTIFS($B$2:$B92,$B92,$D$2:$D92,$D92)=1,1,0),0)</f>
        <v/>
      </c>
      <c r="W92">
        <f>IFERROR(INDEX(T_Indicateurs[Domain_code],MATCH($H92,T_Indicateurs[Stat_code],0)),"")</f>
        <v/>
      </c>
      <c r="X92" s="13">
        <f>IF(OR($W92="",$F92=""),0,IF($F92&lt;&gt;$W92,1,0))</f>
        <v/>
      </c>
      <c r="Y92" s="13">
        <f>IF(OR($J92="", $K92="", $L92=""),0,IF(OR($J92&lt;0,$J92&gt;3,$K92&lt;0,$K92&gt;3,$L92&lt;0,$L92&gt;3),1,0))</f>
        <v/>
      </c>
    </row>
    <row r="93">
      <c r="G93">
        <f>IFERROR(INDEX(T_Domaines[Domain_label_fr],MATCH(F93,T_Domaines[Domain_code],0)),"")</f>
        <v/>
      </c>
      <c r="I93">
        <f>IFERROR(INDEX(T_Indicateurs[Stat_label_fr],MATCH(H93,T_Indicateurs[Stat_code],0)),"")</f>
        <v/>
      </c>
      <c r="M93">
        <f>IF(J93=0,"",J93)</f>
        <v/>
      </c>
      <c r="N93">
        <f>IF(K93=0,"",K93)</f>
        <v/>
      </c>
      <c r="O93">
        <f>IF(L93=0,"",L93)</f>
        <v/>
      </c>
      <c r="P93">
        <f>IF(OR(J93="",K93="",L93=""),"",J93+K93+L93)</f>
        <v/>
      </c>
      <c r="Q93">
        <f>IF(OR(M93="",N93="",O93=""),"",M93+N93+O93)</f>
        <v/>
      </c>
      <c r="S93" s="13">
        <f>IF(AND($B93&lt;&gt;"",$F93&lt;&gt;""),IF(COUNTIFS($B$2:$B93,$B93,$F$2:$F93,$F93)=1,1,0),0)</f>
        <v/>
      </c>
      <c r="T93" s="13">
        <f>IF(AND($B93&lt;&gt;"",$H93&lt;&gt;""),IF(COUNTIFS($B$2:$B93,$B93,$H$2:$H93,$H93)=1,1,0),0)</f>
        <v/>
      </c>
      <c r="U93" s="13">
        <f>IF(AND($B93&lt;&gt;"",$C93&lt;&gt;""),IF(COUNTIFS($B$2:$B93,$B93,$C$2:$C93,$C93)=1,1,0),0)</f>
        <v/>
      </c>
      <c r="V93" s="13">
        <f>IF(AND($B93&lt;&gt;"",$D93&lt;&gt;""),IF(COUNTIFS($B$2:$B93,$B93,$D$2:$D93,$D93)=1,1,0),0)</f>
        <v/>
      </c>
      <c r="W93">
        <f>IFERROR(INDEX(T_Indicateurs[Domain_code],MATCH($H93,T_Indicateurs[Stat_code],0)),"")</f>
        <v/>
      </c>
      <c r="X93" s="13">
        <f>IF(OR($W93="",$F93=""),0,IF($F93&lt;&gt;$W93,1,0))</f>
        <v/>
      </c>
      <c r="Y93" s="13">
        <f>IF(OR($J93="", $K93="", $L93=""),0,IF(OR($J93&lt;0,$J93&gt;3,$K93&lt;0,$K93&gt;3,$L93&lt;0,$L93&gt;3),1,0))</f>
        <v/>
      </c>
    </row>
    <row r="94">
      <c r="G94">
        <f>IFERROR(INDEX(T_Domaines[Domain_label_fr],MATCH(F94,T_Domaines[Domain_code],0)),"")</f>
        <v/>
      </c>
      <c r="I94">
        <f>IFERROR(INDEX(T_Indicateurs[Stat_label_fr],MATCH(H94,T_Indicateurs[Stat_code],0)),"")</f>
        <v/>
      </c>
      <c r="M94">
        <f>IF(J94=0,"",J94)</f>
        <v/>
      </c>
      <c r="N94">
        <f>IF(K94=0,"",K94)</f>
        <v/>
      </c>
      <c r="O94">
        <f>IF(L94=0,"",L94)</f>
        <v/>
      </c>
      <c r="P94">
        <f>IF(OR(J94="",K94="",L94=""),"",J94+K94+L94)</f>
        <v/>
      </c>
      <c r="Q94">
        <f>IF(OR(M94="",N94="",O94=""),"",M94+N94+O94)</f>
        <v/>
      </c>
      <c r="S94" s="13">
        <f>IF(AND($B94&lt;&gt;"",$F94&lt;&gt;""),IF(COUNTIFS($B$2:$B94,$B94,$F$2:$F94,$F94)=1,1,0),0)</f>
        <v/>
      </c>
      <c r="T94" s="13">
        <f>IF(AND($B94&lt;&gt;"",$H94&lt;&gt;""),IF(COUNTIFS($B$2:$B94,$B94,$H$2:$H94,$H94)=1,1,0),0)</f>
        <v/>
      </c>
      <c r="U94" s="13">
        <f>IF(AND($B94&lt;&gt;"",$C94&lt;&gt;""),IF(COUNTIFS($B$2:$B94,$B94,$C$2:$C94,$C94)=1,1,0),0)</f>
        <v/>
      </c>
      <c r="V94" s="13">
        <f>IF(AND($B94&lt;&gt;"",$D94&lt;&gt;""),IF(COUNTIFS($B$2:$B94,$B94,$D$2:$D94,$D94)=1,1,0),0)</f>
        <v/>
      </c>
      <c r="W94">
        <f>IFERROR(INDEX(T_Indicateurs[Domain_code],MATCH($H94,T_Indicateurs[Stat_code],0)),"")</f>
        <v/>
      </c>
      <c r="X94" s="13">
        <f>IF(OR($W94="",$F94=""),0,IF($F94&lt;&gt;$W94,1,0))</f>
        <v/>
      </c>
      <c r="Y94" s="13">
        <f>IF(OR($J94="", $K94="", $L94=""),0,IF(OR($J94&lt;0,$J94&gt;3,$K94&lt;0,$K94&gt;3,$L94&lt;0,$L94&gt;3),1,0))</f>
        <v/>
      </c>
    </row>
    <row r="95">
      <c r="G95">
        <f>IFERROR(INDEX(T_Domaines[Domain_label_fr],MATCH(F95,T_Domaines[Domain_code],0)),"")</f>
        <v/>
      </c>
      <c r="I95">
        <f>IFERROR(INDEX(T_Indicateurs[Stat_label_fr],MATCH(H95,T_Indicateurs[Stat_code],0)),"")</f>
        <v/>
      </c>
      <c r="M95">
        <f>IF(J95=0,"",J95)</f>
        <v/>
      </c>
      <c r="N95">
        <f>IF(K95=0,"",K95)</f>
        <v/>
      </c>
      <c r="O95">
        <f>IF(L95=0,"",L95)</f>
        <v/>
      </c>
      <c r="P95">
        <f>IF(OR(J95="",K95="",L95=""),"",J95+K95+L95)</f>
        <v/>
      </c>
      <c r="Q95">
        <f>IF(OR(M95="",N95="",O95=""),"",M95+N95+O95)</f>
        <v/>
      </c>
      <c r="S95" s="13">
        <f>IF(AND($B95&lt;&gt;"",$F95&lt;&gt;""),IF(COUNTIFS($B$2:$B95,$B95,$F$2:$F95,$F95)=1,1,0),0)</f>
        <v/>
      </c>
      <c r="T95" s="13">
        <f>IF(AND($B95&lt;&gt;"",$H95&lt;&gt;""),IF(COUNTIFS($B$2:$B95,$B95,$H$2:$H95,$H95)=1,1,0),0)</f>
        <v/>
      </c>
      <c r="U95" s="13">
        <f>IF(AND($B95&lt;&gt;"",$C95&lt;&gt;""),IF(COUNTIFS($B$2:$B95,$B95,$C$2:$C95,$C95)=1,1,0),0)</f>
        <v/>
      </c>
      <c r="V95" s="13">
        <f>IF(AND($B95&lt;&gt;"",$D95&lt;&gt;""),IF(COUNTIFS($B$2:$B95,$B95,$D$2:$D95,$D95)=1,1,0),0)</f>
        <v/>
      </c>
      <c r="W95">
        <f>IFERROR(INDEX(T_Indicateurs[Domain_code],MATCH($H95,T_Indicateurs[Stat_code],0)),"")</f>
        <v/>
      </c>
      <c r="X95" s="13">
        <f>IF(OR($W95="",$F95=""),0,IF($F95&lt;&gt;$W95,1,0))</f>
        <v/>
      </c>
      <c r="Y95" s="13">
        <f>IF(OR($J95="", $K95="", $L95=""),0,IF(OR($J95&lt;0,$J95&gt;3,$K95&lt;0,$K95&gt;3,$L95&lt;0,$L95&gt;3),1,0))</f>
        <v/>
      </c>
    </row>
    <row r="96">
      <c r="G96">
        <f>IFERROR(INDEX(T_Domaines[Domain_label_fr],MATCH(F96,T_Domaines[Domain_code],0)),"")</f>
        <v/>
      </c>
      <c r="I96">
        <f>IFERROR(INDEX(T_Indicateurs[Stat_label_fr],MATCH(H96,T_Indicateurs[Stat_code],0)),"")</f>
        <v/>
      </c>
      <c r="M96">
        <f>IF(J96=0,"",J96)</f>
        <v/>
      </c>
      <c r="N96">
        <f>IF(K96=0,"",K96)</f>
        <v/>
      </c>
      <c r="O96">
        <f>IF(L96=0,"",L96)</f>
        <v/>
      </c>
      <c r="P96">
        <f>IF(OR(J96="",K96="",L96=""),"",J96+K96+L96)</f>
        <v/>
      </c>
      <c r="Q96">
        <f>IF(OR(M96="",N96="",O96=""),"",M96+N96+O96)</f>
        <v/>
      </c>
      <c r="S96" s="13">
        <f>IF(AND($B96&lt;&gt;"",$F96&lt;&gt;""),IF(COUNTIFS($B$2:$B96,$B96,$F$2:$F96,$F96)=1,1,0),0)</f>
        <v/>
      </c>
      <c r="T96" s="13">
        <f>IF(AND($B96&lt;&gt;"",$H96&lt;&gt;""),IF(COUNTIFS($B$2:$B96,$B96,$H$2:$H96,$H96)=1,1,0),0)</f>
        <v/>
      </c>
      <c r="U96" s="13">
        <f>IF(AND($B96&lt;&gt;"",$C96&lt;&gt;""),IF(COUNTIFS($B$2:$B96,$B96,$C$2:$C96,$C96)=1,1,0),0)</f>
        <v/>
      </c>
      <c r="V96" s="13">
        <f>IF(AND($B96&lt;&gt;"",$D96&lt;&gt;""),IF(COUNTIFS($B$2:$B96,$B96,$D$2:$D96,$D96)=1,1,0),0)</f>
        <v/>
      </c>
      <c r="W96">
        <f>IFERROR(INDEX(T_Indicateurs[Domain_code],MATCH($H96,T_Indicateurs[Stat_code],0)),"")</f>
        <v/>
      </c>
      <c r="X96" s="13">
        <f>IF(OR($W96="",$F96=""),0,IF($F96&lt;&gt;$W96,1,0))</f>
        <v/>
      </c>
      <c r="Y96" s="13">
        <f>IF(OR($J96="", $K96="", $L96=""),0,IF(OR($J96&lt;0,$J96&gt;3,$K96&lt;0,$K96&gt;3,$L96&lt;0,$L96&gt;3),1,0))</f>
        <v/>
      </c>
    </row>
    <row r="97">
      <c r="G97">
        <f>IFERROR(INDEX(T_Domaines[Domain_label_fr],MATCH(F97,T_Domaines[Domain_code],0)),"")</f>
        <v/>
      </c>
      <c r="I97">
        <f>IFERROR(INDEX(T_Indicateurs[Stat_label_fr],MATCH(H97,T_Indicateurs[Stat_code],0)),"")</f>
        <v/>
      </c>
      <c r="M97">
        <f>IF(J97=0,"",J97)</f>
        <v/>
      </c>
      <c r="N97">
        <f>IF(K97=0,"",K97)</f>
        <v/>
      </c>
      <c r="O97">
        <f>IF(L97=0,"",L97)</f>
        <v/>
      </c>
      <c r="P97">
        <f>IF(OR(J97="",K97="",L97=""),"",J97+K97+L97)</f>
        <v/>
      </c>
      <c r="Q97">
        <f>IF(OR(M97="",N97="",O97=""),"",M97+N97+O97)</f>
        <v/>
      </c>
      <c r="S97" s="13">
        <f>IF(AND($B97&lt;&gt;"",$F97&lt;&gt;""),IF(COUNTIFS($B$2:$B97,$B97,$F$2:$F97,$F97)=1,1,0),0)</f>
        <v/>
      </c>
      <c r="T97" s="13">
        <f>IF(AND($B97&lt;&gt;"",$H97&lt;&gt;""),IF(COUNTIFS($B$2:$B97,$B97,$H$2:$H97,$H97)=1,1,0),0)</f>
        <v/>
      </c>
      <c r="U97" s="13">
        <f>IF(AND($B97&lt;&gt;"",$C97&lt;&gt;""),IF(COUNTIFS($B$2:$B97,$B97,$C$2:$C97,$C97)=1,1,0),0)</f>
        <v/>
      </c>
      <c r="V97" s="13">
        <f>IF(AND($B97&lt;&gt;"",$D97&lt;&gt;""),IF(COUNTIFS($B$2:$B97,$B97,$D$2:$D97,$D97)=1,1,0),0)</f>
        <v/>
      </c>
      <c r="W97">
        <f>IFERROR(INDEX(T_Indicateurs[Domain_code],MATCH($H97,T_Indicateurs[Stat_code],0)),"")</f>
        <v/>
      </c>
      <c r="X97" s="13">
        <f>IF(OR($W97="",$F97=""),0,IF($F97&lt;&gt;$W97,1,0))</f>
        <v/>
      </c>
      <c r="Y97" s="13">
        <f>IF(OR($J97="", $K97="", $L97=""),0,IF(OR($J97&lt;0,$J97&gt;3,$K97&lt;0,$K97&gt;3,$L97&lt;0,$L97&gt;3),1,0))</f>
        <v/>
      </c>
    </row>
    <row r="98">
      <c r="G98">
        <f>IFERROR(INDEX(T_Domaines[Domain_label_fr],MATCH(F98,T_Domaines[Domain_code],0)),"")</f>
        <v/>
      </c>
      <c r="I98">
        <f>IFERROR(INDEX(T_Indicateurs[Stat_label_fr],MATCH(H98,T_Indicateurs[Stat_code],0)),"")</f>
        <v/>
      </c>
      <c r="M98">
        <f>IF(J98=0,"",J98)</f>
        <v/>
      </c>
      <c r="N98">
        <f>IF(K98=0,"",K98)</f>
        <v/>
      </c>
      <c r="O98">
        <f>IF(L98=0,"",L98)</f>
        <v/>
      </c>
      <c r="P98">
        <f>IF(OR(J98="",K98="",L98=""),"",J98+K98+L98)</f>
        <v/>
      </c>
      <c r="Q98">
        <f>IF(OR(M98="",N98="",O98=""),"",M98+N98+O98)</f>
        <v/>
      </c>
      <c r="S98" s="13">
        <f>IF(AND($B98&lt;&gt;"",$F98&lt;&gt;""),IF(COUNTIFS($B$2:$B98,$B98,$F$2:$F98,$F98)=1,1,0),0)</f>
        <v/>
      </c>
      <c r="T98" s="13">
        <f>IF(AND($B98&lt;&gt;"",$H98&lt;&gt;""),IF(COUNTIFS($B$2:$B98,$B98,$H$2:$H98,$H98)=1,1,0),0)</f>
        <v/>
      </c>
      <c r="U98" s="13">
        <f>IF(AND($B98&lt;&gt;"",$C98&lt;&gt;""),IF(COUNTIFS($B$2:$B98,$B98,$C$2:$C98,$C98)=1,1,0),0)</f>
        <v/>
      </c>
      <c r="V98" s="13">
        <f>IF(AND($B98&lt;&gt;"",$D98&lt;&gt;""),IF(COUNTIFS($B$2:$B98,$B98,$D$2:$D98,$D98)=1,1,0),0)</f>
        <v/>
      </c>
      <c r="W98">
        <f>IFERROR(INDEX(T_Indicateurs[Domain_code],MATCH($H98,T_Indicateurs[Stat_code],0)),"")</f>
        <v/>
      </c>
      <c r="X98" s="13">
        <f>IF(OR($W98="",$F98=""),0,IF($F98&lt;&gt;$W98,1,0))</f>
        <v/>
      </c>
      <c r="Y98" s="13">
        <f>IF(OR($J98="", $K98="", $L98=""),0,IF(OR($J98&lt;0,$J98&gt;3,$K98&lt;0,$K98&gt;3,$L98&lt;0,$L98&gt;3),1,0))</f>
        <v/>
      </c>
    </row>
    <row r="99">
      <c r="G99">
        <f>IFERROR(INDEX(T_Domaines[Domain_label_fr],MATCH(F99,T_Domaines[Domain_code],0)),"")</f>
        <v/>
      </c>
      <c r="I99">
        <f>IFERROR(INDEX(T_Indicateurs[Stat_label_fr],MATCH(H99,T_Indicateurs[Stat_code],0)),"")</f>
        <v/>
      </c>
      <c r="M99">
        <f>IF(J99=0,"",J99)</f>
        <v/>
      </c>
      <c r="N99">
        <f>IF(K99=0,"",K99)</f>
        <v/>
      </c>
      <c r="O99">
        <f>IF(L99=0,"",L99)</f>
        <v/>
      </c>
      <c r="P99">
        <f>IF(OR(J99="",K99="",L99=""),"",J99+K99+L99)</f>
        <v/>
      </c>
      <c r="Q99">
        <f>IF(OR(M99="",N99="",O99=""),"",M99+N99+O99)</f>
        <v/>
      </c>
      <c r="S99" s="13">
        <f>IF(AND($B99&lt;&gt;"",$F99&lt;&gt;""),IF(COUNTIFS($B$2:$B99,$B99,$F$2:$F99,$F99)=1,1,0),0)</f>
        <v/>
      </c>
      <c r="T99" s="13">
        <f>IF(AND($B99&lt;&gt;"",$H99&lt;&gt;""),IF(COUNTIFS($B$2:$B99,$B99,$H$2:$H99,$H99)=1,1,0),0)</f>
        <v/>
      </c>
      <c r="U99" s="13">
        <f>IF(AND($B99&lt;&gt;"",$C99&lt;&gt;""),IF(COUNTIFS($B$2:$B99,$B99,$C$2:$C99,$C99)=1,1,0),0)</f>
        <v/>
      </c>
      <c r="V99" s="13">
        <f>IF(AND($B99&lt;&gt;"",$D99&lt;&gt;""),IF(COUNTIFS($B$2:$B99,$B99,$D$2:$D99,$D99)=1,1,0),0)</f>
        <v/>
      </c>
      <c r="W99">
        <f>IFERROR(INDEX(T_Indicateurs[Domain_code],MATCH($H99,T_Indicateurs[Stat_code],0)),"")</f>
        <v/>
      </c>
      <c r="X99" s="13">
        <f>IF(OR($W99="",$F99=""),0,IF($F99&lt;&gt;$W99,1,0))</f>
        <v/>
      </c>
      <c r="Y99" s="13">
        <f>IF(OR($J99="", $K99="", $L99=""),0,IF(OR($J99&lt;0,$J99&gt;3,$K99&lt;0,$K99&gt;3,$L99&lt;0,$L99&gt;3),1,0))</f>
        <v/>
      </c>
    </row>
    <row r="100">
      <c r="G100">
        <f>IFERROR(INDEX(T_Domaines[Domain_label_fr],MATCH(F100,T_Domaines[Domain_code],0)),"")</f>
        <v/>
      </c>
      <c r="I100">
        <f>IFERROR(INDEX(T_Indicateurs[Stat_label_fr],MATCH(H100,T_Indicateurs[Stat_code],0)),"")</f>
        <v/>
      </c>
      <c r="M100">
        <f>IF(J100=0,"",J100)</f>
        <v/>
      </c>
      <c r="N100">
        <f>IF(K100=0,"",K100)</f>
        <v/>
      </c>
      <c r="O100">
        <f>IF(L100=0,"",L100)</f>
        <v/>
      </c>
      <c r="P100">
        <f>IF(OR(J100="",K100="",L100=""),"",J100+K100+L100)</f>
        <v/>
      </c>
      <c r="Q100">
        <f>IF(OR(M100="",N100="",O100=""),"",M100+N100+O100)</f>
        <v/>
      </c>
      <c r="S100" s="13">
        <f>IF(AND($B100&lt;&gt;"",$F100&lt;&gt;""),IF(COUNTIFS($B$2:$B100,$B100,$F$2:$F100,$F100)=1,1,0),0)</f>
        <v/>
      </c>
      <c r="T100" s="13">
        <f>IF(AND($B100&lt;&gt;"",$H100&lt;&gt;""),IF(COUNTIFS($B$2:$B100,$B100,$H$2:$H100,$H100)=1,1,0),0)</f>
        <v/>
      </c>
      <c r="U100" s="13">
        <f>IF(AND($B100&lt;&gt;"",$C100&lt;&gt;""),IF(COUNTIFS($B$2:$B100,$B100,$C$2:$C100,$C100)=1,1,0),0)</f>
        <v/>
      </c>
      <c r="V100" s="13">
        <f>IF(AND($B100&lt;&gt;"",$D100&lt;&gt;""),IF(COUNTIFS($B$2:$B100,$B100,$D$2:$D100,$D100)=1,1,0),0)</f>
        <v/>
      </c>
      <c r="W100">
        <f>IFERROR(INDEX(T_Indicateurs[Domain_code],MATCH($H100,T_Indicateurs[Stat_code],0)),"")</f>
        <v/>
      </c>
      <c r="X100" s="13">
        <f>IF(OR($W100="",$F100=""),0,IF($F100&lt;&gt;$W100,1,0))</f>
        <v/>
      </c>
      <c r="Y100" s="13">
        <f>IF(OR($J100="", $K100="", $L100=""),0,IF(OR($J100&lt;0,$J100&gt;3,$K100&lt;0,$K100&gt;3,$L100&lt;0,$L100&gt;3),1,0))</f>
        <v/>
      </c>
    </row>
    <row r="101">
      <c r="G101">
        <f>IFERROR(INDEX(T_Domaines[Domain_label_fr],MATCH(F101,T_Domaines[Domain_code],0)),"")</f>
        <v/>
      </c>
      <c r="I101">
        <f>IFERROR(INDEX(T_Indicateurs[Stat_label_fr],MATCH(H101,T_Indicateurs[Stat_code],0)),"")</f>
        <v/>
      </c>
      <c r="M101">
        <f>IF(J101=0,"",J101)</f>
        <v/>
      </c>
      <c r="N101">
        <f>IF(K101=0,"",K101)</f>
        <v/>
      </c>
      <c r="O101">
        <f>IF(L101=0,"",L101)</f>
        <v/>
      </c>
      <c r="P101">
        <f>IF(OR(J101="",K101="",L101=""),"",J101+K101+L101)</f>
        <v/>
      </c>
      <c r="Q101">
        <f>IF(OR(M101="",N101="",O101=""),"",M101+N101+O101)</f>
        <v/>
      </c>
      <c r="S101" s="13">
        <f>IF(AND($B101&lt;&gt;"",$F101&lt;&gt;""),IF(COUNTIFS($B$2:$B101,$B101,$F$2:$F101,$F101)=1,1,0),0)</f>
        <v/>
      </c>
      <c r="T101" s="13">
        <f>IF(AND($B101&lt;&gt;"",$H101&lt;&gt;""),IF(COUNTIFS($B$2:$B101,$B101,$H$2:$H101,$H101)=1,1,0),0)</f>
        <v/>
      </c>
      <c r="U101" s="13">
        <f>IF(AND($B101&lt;&gt;"",$C101&lt;&gt;""),IF(COUNTIFS($B$2:$B101,$B101,$C$2:$C101,$C101)=1,1,0),0)</f>
        <v/>
      </c>
      <c r="V101" s="13">
        <f>IF(AND($B101&lt;&gt;"",$D101&lt;&gt;""),IF(COUNTIFS($B$2:$B101,$B101,$D$2:$D101,$D101)=1,1,0),0)</f>
        <v/>
      </c>
      <c r="W101">
        <f>IFERROR(INDEX(T_Indicateurs[Domain_code],MATCH($H101,T_Indicateurs[Stat_code],0)),"")</f>
        <v/>
      </c>
      <c r="X101" s="13">
        <f>IF(OR($W101="",$F101=""),0,IF($F101&lt;&gt;$W101,1,0))</f>
        <v/>
      </c>
      <c r="Y101" s="13">
        <f>IF(OR($J101="", $K101="", $L101=""),0,IF(OR($J101&lt;0,$J101&gt;3,$K101&lt;0,$K101&gt;3,$L101&lt;0,$L101&gt;3),1,0))</f>
        <v/>
      </c>
    </row>
    <row r="102">
      <c r="G102">
        <f>IFERROR(INDEX(T_Domaines[Domain_label_fr],MATCH(F102,T_Domaines[Domain_code],0)),"")</f>
        <v/>
      </c>
      <c r="I102">
        <f>IFERROR(INDEX(T_Indicateurs[Stat_label_fr],MATCH(H102,T_Indicateurs[Stat_code],0)),"")</f>
        <v/>
      </c>
      <c r="M102">
        <f>IF(J102=0,"",J102)</f>
        <v/>
      </c>
      <c r="N102">
        <f>IF(K102=0,"",K102)</f>
        <v/>
      </c>
      <c r="O102">
        <f>IF(L102=0,"",L102)</f>
        <v/>
      </c>
      <c r="P102">
        <f>IF(OR(J102="",K102="",L102=""),"",J102+K102+L102)</f>
        <v/>
      </c>
      <c r="Q102">
        <f>IF(OR(M102="",N102="",O102=""),"",M102+N102+O102)</f>
        <v/>
      </c>
      <c r="S102" s="13">
        <f>IF(AND($B102&lt;&gt;"",$F102&lt;&gt;""),IF(COUNTIFS($B$2:$B102,$B102,$F$2:$F102,$F102)=1,1,0),0)</f>
        <v/>
      </c>
      <c r="T102" s="13">
        <f>IF(AND($B102&lt;&gt;"",$H102&lt;&gt;""),IF(COUNTIFS($B$2:$B102,$B102,$H$2:$H102,$H102)=1,1,0),0)</f>
        <v/>
      </c>
      <c r="U102" s="13">
        <f>IF(AND($B102&lt;&gt;"",$C102&lt;&gt;""),IF(COUNTIFS($B$2:$B102,$B102,$C$2:$C102,$C102)=1,1,0),0)</f>
        <v/>
      </c>
      <c r="V102" s="13">
        <f>IF(AND($B102&lt;&gt;"",$D102&lt;&gt;""),IF(COUNTIFS($B$2:$B102,$B102,$D$2:$D102,$D102)=1,1,0),0)</f>
        <v/>
      </c>
      <c r="W102">
        <f>IFERROR(INDEX(T_Indicateurs[Domain_code],MATCH($H102,T_Indicateurs[Stat_code],0)),"")</f>
        <v/>
      </c>
      <c r="X102" s="13">
        <f>IF(OR($W102="",$F102=""),0,IF($F102&lt;&gt;$W102,1,0))</f>
        <v/>
      </c>
      <c r="Y102" s="13">
        <f>IF(OR($J102="", $K102="", $L102=""),0,IF(OR($J102&lt;0,$J102&gt;3,$K102&lt;0,$K102&gt;3,$L102&lt;0,$L102&gt;3),1,0))</f>
        <v/>
      </c>
    </row>
    <row r="103">
      <c r="G103">
        <f>IFERROR(INDEX(T_Domaines[Domain_label_fr],MATCH(F103,T_Domaines[Domain_code],0)),"")</f>
        <v/>
      </c>
      <c r="I103">
        <f>IFERROR(INDEX(T_Indicateurs[Stat_label_fr],MATCH(H103,T_Indicateurs[Stat_code],0)),"")</f>
        <v/>
      </c>
      <c r="M103">
        <f>IF(J103=0,"",J103)</f>
        <v/>
      </c>
      <c r="N103">
        <f>IF(K103=0,"",K103)</f>
        <v/>
      </c>
      <c r="O103">
        <f>IF(L103=0,"",L103)</f>
        <v/>
      </c>
      <c r="P103">
        <f>IF(OR(J103="",K103="",L103=""),"",J103+K103+L103)</f>
        <v/>
      </c>
      <c r="Q103">
        <f>IF(OR(M103="",N103="",O103=""),"",M103+N103+O103)</f>
        <v/>
      </c>
      <c r="S103" s="13">
        <f>IF(AND($B103&lt;&gt;"",$F103&lt;&gt;""),IF(COUNTIFS($B$2:$B103,$B103,$F$2:$F103,$F103)=1,1,0),0)</f>
        <v/>
      </c>
      <c r="T103" s="13">
        <f>IF(AND($B103&lt;&gt;"",$H103&lt;&gt;""),IF(COUNTIFS($B$2:$B103,$B103,$H$2:$H103,$H103)=1,1,0),0)</f>
        <v/>
      </c>
      <c r="U103" s="13">
        <f>IF(AND($B103&lt;&gt;"",$C103&lt;&gt;""),IF(COUNTIFS($B$2:$B103,$B103,$C$2:$C103,$C103)=1,1,0),0)</f>
        <v/>
      </c>
      <c r="V103" s="13">
        <f>IF(AND($B103&lt;&gt;"",$D103&lt;&gt;""),IF(COUNTIFS($B$2:$B103,$B103,$D$2:$D103,$D103)=1,1,0),0)</f>
        <v/>
      </c>
      <c r="W103">
        <f>IFERROR(INDEX(T_Indicateurs[Domain_code],MATCH($H103,T_Indicateurs[Stat_code],0)),"")</f>
        <v/>
      </c>
      <c r="X103" s="13">
        <f>IF(OR($W103="",$F103=""),0,IF($F103&lt;&gt;$W103,1,0))</f>
        <v/>
      </c>
      <c r="Y103" s="13">
        <f>IF(OR($J103="", $K103="", $L103=""),0,IF(OR($J103&lt;0,$J103&gt;3,$K103&lt;0,$K103&gt;3,$L103&lt;0,$L103&gt;3),1,0))</f>
        <v/>
      </c>
    </row>
    <row r="104">
      <c r="G104">
        <f>IFERROR(INDEX(T_Domaines[Domain_label_fr],MATCH(F104,T_Domaines[Domain_code],0)),"")</f>
        <v/>
      </c>
      <c r="I104">
        <f>IFERROR(INDEX(T_Indicateurs[Stat_label_fr],MATCH(H104,T_Indicateurs[Stat_code],0)),"")</f>
        <v/>
      </c>
      <c r="M104">
        <f>IF(J104=0,"",J104)</f>
        <v/>
      </c>
      <c r="N104">
        <f>IF(K104=0,"",K104)</f>
        <v/>
      </c>
      <c r="O104">
        <f>IF(L104=0,"",L104)</f>
        <v/>
      </c>
      <c r="P104">
        <f>IF(OR(J104="",K104="",L104=""),"",J104+K104+L104)</f>
        <v/>
      </c>
      <c r="Q104">
        <f>IF(OR(M104="",N104="",O104=""),"",M104+N104+O104)</f>
        <v/>
      </c>
      <c r="S104" s="13">
        <f>IF(AND($B104&lt;&gt;"",$F104&lt;&gt;""),IF(COUNTIFS($B$2:$B104,$B104,$F$2:$F104,$F104)=1,1,0),0)</f>
        <v/>
      </c>
      <c r="T104" s="13">
        <f>IF(AND($B104&lt;&gt;"",$H104&lt;&gt;""),IF(COUNTIFS($B$2:$B104,$B104,$H$2:$H104,$H104)=1,1,0),0)</f>
        <v/>
      </c>
      <c r="U104" s="13">
        <f>IF(AND($B104&lt;&gt;"",$C104&lt;&gt;""),IF(COUNTIFS($B$2:$B104,$B104,$C$2:$C104,$C104)=1,1,0),0)</f>
        <v/>
      </c>
      <c r="V104" s="13">
        <f>IF(AND($B104&lt;&gt;"",$D104&lt;&gt;""),IF(COUNTIFS($B$2:$B104,$B104,$D$2:$D104,$D104)=1,1,0),0)</f>
        <v/>
      </c>
      <c r="W104">
        <f>IFERROR(INDEX(T_Indicateurs[Domain_code],MATCH($H104,T_Indicateurs[Stat_code],0)),"")</f>
        <v/>
      </c>
      <c r="X104" s="13">
        <f>IF(OR($W104="",$F104=""),0,IF($F104&lt;&gt;$W104,1,0))</f>
        <v/>
      </c>
      <c r="Y104" s="13">
        <f>IF(OR($J104="", $K104="", $L104=""),0,IF(OR($J104&lt;0,$J104&gt;3,$K104&lt;0,$K104&gt;3,$L104&lt;0,$L104&gt;3),1,0))</f>
        <v/>
      </c>
    </row>
    <row r="105">
      <c r="G105">
        <f>IFERROR(INDEX(T_Domaines[Domain_label_fr],MATCH(F105,T_Domaines[Domain_code],0)),"")</f>
        <v/>
      </c>
      <c r="I105">
        <f>IFERROR(INDEX(T_Indicateurs[Stat_label_fr],MATCH(H105,T_Indicateurs[Stat_code],0)),"")</f>
        <v/>
      </c>
      <c r="M105">
        <f>IF(J105=0,"",J105)</f>
        <v/>
      </c>
      <c r="N105">
        <f>IF(K105=0,"",K105)</f>
        <v/>
      </c>
      <c r="O105">
        <f>IF(L105=0,"",L105)</f>
        <v/>
      </c>
      <c r="P105">
        <f>IF(OR(J105="",K105="",L105=""),"",J105+K105+L105)</f>
        <v/>
      </c>
      <c r="Q105">
        <f>IF(OR(M105="",N105="",O105=""),"",M105+N105+O105)</f>
        <v/>
      </c>
      <c r="S105" s="13">
        <f>IF(AND($B105&lt;&gt;"",$F105&lt;&gt;""),IF(COUNTIFS($B$2:$B105,$B105,$F$2:$F105,$F105)=1,1,0),0)</f>
        <v/>
      </c>
      <c r="T105" s="13">
        <f>IF(AND($B105&lt;&gt;"",$H105&lt;&gt;""),IF(COUNTIFS($B$2:$B105,$B105,$H$2:$H105,$H105)=1,1,0),0)</f>
        <v/>
      </c>
      <c r="U105" s="13">
        <f>IF(AND($B105&lt;&gt;"",$C105&lt;&gt;""),IF(COUNTIFS($B$2:$B105,$B105,$C$2:$C105,$C105)=1,1,0),0)</f>
        <v/>
      </c>
      <c r="V105" s="13">
        <f>IF(AND($B105&lt;&gt;"",$D105&lt;&gt;""),IF(COUNTIFS($B$2:$B105,$B105,$D$2:$D105,$D105)=1,1,0),0)</f>
        <v/>
      </c>
      <c r="W105">
        <f>IFERROR(INDEX(T_Indicateurs[Domain_code],MATCH($H105,T_Indicateurs[Stat_code],0)),"")</f>
        <v/>
      </c>
      <c r="X105" s="13">
        <f>IF(OR($W105="",$F105=""),0,IF($F105&lt;&gt;$W105,1,0))</f>
        <v/>
      </c>
      <c r="Y105" s="13">
        <f>IF(OR($J105="", $K105="", $L105=""),0,IF(OR($J105&lt;0,$J105&gt;3,$K105&lt;0,$K105&gt;3,$L105&lt;0,$L105&gt;3),1,0))</f>
        <v/>
      </c>
    </row>
    <row r="106">
      <c r="G106">
        <f>IFERROR(INDEX(T_Domaines[Domain_label_fr],MATCH(F106,T_Domaines[Domain_code],0)),"")</f>
        <v/>
      </c>
      <c r="I106">
        <f>IFERROR(INDEX(T_Indicateurs[Stat_label_fr],MATCH(H106,T_Indicateurs[Stat_code],0)),"")</f>
        <v/>
      </c>
      <c r="M106">
        <f>IF(J106=0,"",J106)</f>
        <v/>
      </c>
      <c r="N106">
        <f>IF(K106=0,"",K106)</f>
        <v/>
      </c>
      <c r="O106">
        <f>IF(L106=0,"",L106)</f>
        <v/>
      </c>
      <c r="P106">
        <f>IF(OR(J106="",K106="",L106=""),"",J106+K106+L106)</f>
        <v/>
      </c>
      <c r="Q106">
        <f>IF(OR(M106="",N106="",O106=""),"",M106+N106+O106)</f>
        <v/>
      </c>
      <c r="S106" s="13">
        <f>IF(AND($B106&lt;&gt;"",$F106&lt;&gt;""),IF(COUNTIFS($B$2:$B106,$B106,$F$2:$F106,$F106)=1,1,0),0)</f>
        <v/>
      </c>
      <c r="T106" s="13">
        <f>IF(AND($B106&lt;&gt;"",$H106&lt;&gt;""),IF(COUNTIFS($B$2:$B106,$B106,$H$2:$H106,$H106)=1,1,0),0)</f>
        <v/>
      </c>
      <c r="U106" s="13">
        <f>IF(AND($B106&lt;&gt;"",$C106&lt;&gt;""),IF(COUNTIFS($B$2:$B106,$B106,$C$2:$C106,$C106)=1,1,0),0)</f>
        <v/>
      </c>
      <c r="V106" s="13">
        <f>IF(AND($B106&lt;&gt;"",$D106&lt;&gt;""),IF(COUNTIFS($B$2:$B106,$B106,$D$2:$D106,$D106)=1,1,0),0)</f>
        <v/>
      </c>
      <c r="W106">
        <f>IFERROR(INDEX(T_Indicateurs[Domain_code],MATCH($H106,T_Indicateurs[Stat_code],0)),"")</f>
        <v/>
      </c>
      <c r="X106" s="13">
        <f>IF(OR($W106="",$F106=""),0,IF($F106&lt;&gt;$W106,1,0))</f>
        <v/>
      </c>
      <c r="Y106" s="13">
        <f>IF(OR($J106="", $K106="", $L106=""),0,IF(OR($J106&lt;0,$J106&gt;3,$K106&lt;0,$K106&gt;3,$L106&lt;0,$L106&gt;3),1,0))</f>
        <v/>
      </c>
    </row>
    <row r="107">
      <c r="G107">
        <f>IFERROR(INDEX(T_Domaines[Domain_label_fr],MATCH(F107,T_Domaines[Domain_code],0)),"")</f>
        <v/>
      </c>
      <c r="I107">
        <f>IFERROR(INDEX(T_Indicateurs[Stat_label_fr],MATCH(H107,T_Indicateurs[Stat_code],0)),"")</f>
        <v/>
      </c>
      <c r="M107">
        <f>IF(J107=0,"",J107)</f>
        <v/>
      </c>
      <c r="N107">
        <f>IF(K107=0,"",K107)</f>
        <v/>
      </c>
      <c r="O107">
        <f>IF(L107=0,"",L107)</f>
        <v/>
      </c>
      <c r="P107">
        <f>IF(OR(J107="",K107="",L107=""),"",J107+K107+L107)</f>
        <v/>
      </c>
      <c r="Q107">
        <f>IF(OR(M107="",N107="",O107=""),"",M107+N107+O107)</f>
        <v/>
      </c>
      <c r="S107" s="13">
        <f>IF(AND($B107&lt;&gt;"",$F107&lt;&gt;""),IF(COUNTIFS($B$2:$B107,$B107,$F$2:$F107,$F107)=1,1,0),0)</f>
        <v/>
      </c>
      <c r="T107" s="13">
        <f>IF(AND($B107&lt;&gt;"",$H107&lt;&gt;""),IF(COUNTIFS($B$2:$B107,$B107,$H$2:$H107,$H107)=1,1,0),0)</f>
        <v/>
      </c>
      <c r="U107" s="13">
        <f>IF(AND($B107&lt;&gt;"",$C107&lt;&gt;""),IF(COUNTIFS($B$2:$B107,$B107,$C$2:$C107,$C107)=1,1,0),0)</f>
        <v/>
      </c>
      <c r="V107" s="13">
        <f>IF(AND($B107&lt;&gt;"",$D107&lt;&gt;""),IF(COUNTIFS($B$2:$B107,$B107,$D$2:$D107,$D107)=1,1,0),0)</f>
        <v/>
      </c>
      <c r="W107">
        <f>IFERROR(INDEX(T_Indicateurs[Domain_code],MATCH($H107,T_Indicateurs[Stat_code],0)),"")</f>
        <v/>
      </c>
      <c r="X107" s="13">
        <f>IF(OR($W107="",$F107=""),0,IF($F107&lt;&gt;$W107,1,0))</f>
        <v/>
      </c>
      <c r="Y107" s="13">
        <f>IF(OR($J107="", $K107="", $L107=""),0,IF(OR($J107&lt;0,$J107&gt;3,$K107&lt;0,$K107&gt;3,$L107&lt;0,$L107&gt;3),1,0))</f>
        <v/>
      </c>
    </row>
    <row r="108">
      <c r="G108">
        <f>IFERROR(INDEX(T_Domaines[Domain_label_fr],MATCH(F108,T_Domaines[Domain_code],0)),"")</f>
        <v/>
      </c>
      <c r="I108">
        <f>IFERROR(INDEX(T_Indicateurs[Stat_label_fr],MATCH(H108,T_Indicateurs[Stat_code],0)),"")</f>
        <v/>
      </c>
      <c r="M108">
        <f>IF(J108=0,"",J108)</f>
        <v/>
      </c>
      <c r="N108">
        <f>IF(K108=0,"",K108)</f>
        <v/>
      </c>
      <c r="O108">
        <f>IF(L108=0,"",L108)</f>
        <v/>
      </c>
      <c r="P108">
        <f>IF(OR(J108="",K108="",L108=""),"",J108+K108+L108)</f>
        <v/>
      </c>
      <c r="Q108">
        <f>IF(OR(M108="",N108="",O108=""),"",M108+N108+O108)</f>
        <v/>
      </c>
      <c r="S108" s="13">
        <f>IF(AND($B108&lt;&gt;"",$F108&lt;&gt;""),IF(COUNTIFS($B$2:$B108,$B108,$F$2:$F108,$F108)=1,1,0),0)</f>
        <v/>
      </c>
      <c r="T108" s="13">
        <f>IF(AND($B108&lt;&gt;"",$H108&lt;&gt;""),IF(COUNTIFS($B$2:$B108,$B108,$H$2:$H108,$H108)=1,1,0),0)</f>
        <v/>
      </c>
      <c r="U108" s="13">
        <f>IF(AND($B108&lt;&gt;"",$C108&lt;&gt;""),IF(COUNTIFS($B$2:$B108,$B108,$C$2:$C108,$C108)=1,1,0),0)</f>
        <v/>
      </c>
      <c r="V108" s="13">
        <f>IF(AND($B108&lt;&gt;"",$D108&lt;&gt;""),IF(COUNTIFS($B$2:$B108,$B108,$D$2:$D108,$D108)=1,1,0),0)</f>
        <v/>
      </c>
      <c r="W108">
        <f>IFERROR(INDEX(T_Indicateurs[Domain_code],MATCH($H108,T_Indicateurs[Stat_code],0)),"")</f>
        <v/>
      </c>
      <c r="X108" s="13">
        <f>IF(OR($W108="",$F108=""),0,IF($F108&lt;&gt;$W108,1,0))</f>
        <v/>
      </c>
      <c r="Y108" s="13">
        <f>IF(OR($J108="", $K108="", $L108=""),0,IF(OR($J108&lt;0,$J108&gt;3,$K108&lt;0,$K108&gt;3,$L108&lt;0,$L108&gt;3),1,0))</f>
        <v/>
      </c>
    </row>
    <row r="109">
      <c r="G109">
        <f>IFERROR(INDEX(T_Domaines[Domain_label_fr],MATCH(F109,T_Domaines[Domain_code],0)),"")</f>
        <v/>
      </c>
      <c r="I109">
        <f>IFERROR(INDEX(T_Indicateurs[Stat_label_fr],MATCH(H109,T_Indicateurs[Stat_code],0)),"")</f>
        <v/>
      </c>
      <c r="M109">
        <f>IF(J109=0,"",J109)</f>
        <v/>
      </c>
      <c r="N109">
        <f>IF(K109=0,"",K109)</f>
        <v/>
      </c>
      <c r="O109">
        <f>IF(L109=0,"",L109)</f>
        <v/>
      </c>
      <c r="P109">
        <f>IF(OR(J109="",K109="",L109=""),"",J109+K109+L109)</f>
        <v/>
      </c>
      <c r="Q109">
        <f>IF(OR(M109="",N109="",O109=""),"",M109+N109+O109)</f>
        <v/>
      </c>
      <c r="S109" s="13">
        <f>IF(AND($B109&lt;&gt;"",$F109&lt;&gt;""),IF(COUNTIFS($B$2:$B109,$B109,$F$2:$F109,$F109)=1,1,0),0)</f>
        <v/>
      </c>
      <c r="T109" s="13">
        <f>IF(AND($B109&lt;&gt;"",$H109&lt;&gt;""),IF(COUNTIFS($B$2:$B109,$B109,$H$2:$H109,$H109)=1,1,0),0)</f>
        <v/>
      </c>
      <c r="U109" s="13">
        <f>IF(AND($B109&lt;&gt;"",$C109&lt;&gt;""),IF(COUNTIFS($B$2:$B109,$B109,$C$2:$C109,$C109)=1,1,0),0)</f>
        <v/>
      </c>
      <c r="V109" s="13">
        <f>IF(AND($B109&lt;&gt;"",$D109&lt;&gt;""),IF(COUNTIFS($B$2:$B109,$B109,$D$2:$D109,$D109)=1,1,0),0)</f>
        <v/>
      </c>
      <c r="W109">
        <f>IFERROR(INDEX(T_Indicateurs[Domain_code],MATCH($H109,T_Indicateurs[Stat_code],0)),"")</f>
        <v/>
      </c>
      <c r="X109" s="13">
        <f>IF(OR($W109="",$F109=""),0,IF($F109&lt;&gt;$W109,1,0))</f>
        <v/>
      </c>
      <c r="Y109" s="13">
        <f>IF(OR($J109="", $K109="", $L109=""),0,IF(OR($J109&lt;0,$J109&gt;3,$K109&lt;0,$K109&gt;3,$L109&lt;0,$L109&gt;3),1,0))</f>
        <v/>
      </c>
    </row>
    <row r="110">
      <c r="G110">
        <f>IFERROR(INDEX(T_Domaines[Domain_label_fr],MATCH(F110,T_Domaines[Domain_code],0)),"")</f>
        <v/>
      </c>
      <c r="I110">
        <f>IFERROR(INDEX(T_Indicateurs[Stat_label_fr],MATCH(H110,T_Indicateurs[Stat_code],0)),"")</f>
        <v/>
      </c>
      <c r="M110">
        <f>IF(J110=0,"",J110)</f>
        <v/>
      </c>
      <c r="N110">
        <f>IF(K110=0,"",K110)</f>
        <v/>
      </c>
      <c r="O110">
        <f>IF(L110=0,"",L110)</f>
        <v/>
      </c>
      <c r="P110">
        <f>IF(OR(J110="",K110="",L110=""),"",J110+K110+L110)</f>
        <v/>
      </c>
      <c r="Q110">
        <f>IF(OR(M110="",N110="",O110=""),"",M110+N110+O110)</f>
        <v/>
      </c>
      <c r="S110" s="13">
        <f>IF(AND($B110&lt;&gt;"",$F110&lt;&gt;""),IF(COUNTIFS($B$2:$B110,$B110,$F$2:$F110,$F110)=1,1,0),0)</f>
        <v/>
      </c>
      <c r="T110" s="13">
        <f>IF(AND($B110&lt;&gt;"",$H110&lt;&gt;""),IF(COUNTIFS($B$2:$B110,$B110,$H$2:$H110,$H110)=1,1,0),0)</f>
        <v/>
      </c>
      <c r="U110" s="13">
        <f>IF(AND($B110&lt;&gt;"",$C110&lt;&gt;""),IF(COUNTIFS($B$2:$B110,$B110,$C$2:$C110,$C110)=1,1,0),0)</f>
        <v/>
      </c>
      <c r="V110" s="13">
        <f>IF(AND($B110&lt;&gt;"",$D110&lt;&gt;""),IF(COUNTIFS($B$2:$B110,$B110,$D$2:$D110,$D110)=1,1,0),0)</f>
        <v/>
      </c>
      <c r="W110">
        <f>IFERROR(INDEX(T_Indicateurs[Domain_code],MATCH($H110,T_Indicateurs[Stat_code],0)),"")</f>
        <v/>
      </c>
      <c r="X110" s="13">
        <f>IF(OR($W110="",$F110=""),0,IF($F110&lt;&gt;$W110,1,0))</f>
        <v/>
      </c>
      <c r="Y110" s="13">
        <f>IF(OR($J110="", $K110="", $L110=""),0,IF(OR($J110&lt;0,$J110&gt;3,$K110&lt;0,$K110&gt;3,$L110&lt;0,$L110&gt;3),1,0))</f>
        <v/>
      </c>
    </row>
    <row r="111">
      <c r="G111">
        <f>IFERROR(INDEX(T_Domaines[Domain_label_fr],MATCH(F111,T_Domaines[Domain_code],0)),"")</f>
        <v/>
      </c>
      <c r="I111">
        <f>IFERROR(INDEX(T_Indicateurs[Stat_label_fr],MATCH(H111,T_Indicateurs[Stat_code],0)),"")</f>
        <v/>
      </c>
      <c r="M111">
        <f>IF(J111=0,"",J111)</f>
        <v/>
      </c>
      <c r="N111">
        <f>IF(K111=0,"",K111)</f>
        <v/>
      </c>
      <c r="O111">
        <f>IF(L111=0,"",L111)</f>
        <v/>
      </c>
      <c r="P111">
        <f>IF(OR(J111="",K111="",L111=""),"",J111+K111+L111)</f>
        <v/>
      </c>
      <c r="Q111">
        <f>IF(OR(M111="",N111="",O111=""),"",M111+N111+O111)</f>
        <v/>
      </c>
      <c r="S111" s="13">
        <f>IF(AND($B111&lt;&gt;"",$F111&lt;&gt;""),IF(COUNTIFS($B$2:$B111,$B111,$F$2:$F111,$F111)=1,1,0),0)</f>
        <v/>
      </c>
      <c r="T111" s="13">
        <f>IF(AND($B111&lt;&gt;"",$H111&lt;&gt;""),IF(COUNTIFS($B$2:$B111,$B111,$H$2:$H111,$H111)=1,1,0),0)</f>
        <v/>
      </c>
      <c r="U111" s="13">
        <f>IF(AND($B111&lt;&gt;"",$C111&lt;&gt;""),IF(COUNTIFS($B$2:$B111,$B111,$C$2:$C111,$C111)=1,1,0),0)</f>
        <v/>
      </c>
      <c r="V111" s="13">
        <f>IF(AND($B111&lt;&gt;"",$D111&lt;&gt;""),IF(COUNTIFS($B$2:$B111,$B111,$D$2:$D111,$D111)=1,1,0),0)</f>
        <v/>
      </c>
      <c r="W111">
        <f>IFERROR(INDEX(T_Indicateurs[Domain_code],MATCH($H111,T_Indicateurs[Stat_code],0)),"")</f>
        <v/>
      </c>
      <c r="X111" s="13">
        <f>IF(OR($W111="",$F111=""),0,IF($F111&lt;&gt;$W111,1,0))</f>
        <v/>
      </c>
      <c r="Y111" s="13">
        <f>IF(OR($J111="", $K111="", $L111=""),0,IF(OR($J111&lt;0,$J111&gt;3,$K111&lt;0,$K111&gt;3,$L111&lt;0,$L111&gt;3),1,0))</f>
        <v/>
      </c>
    </row>
    <row r="112">
      <c r="G112">
        <f>IFERROR(INDEX(T_Domaines[Domain_label_fr],MATCH(F112,T_Domaines[Domain_code],0)),"")</f>
        <v/>
      </c>
      <c r="I112">
        <f>IFERROR(INDEX(T_Indicateurs[Stat_label_fr],MATCH(H112,T_Indicateurs[Stat_code],0)),"")</f>
        <v/>
      </c>
      <c r="M112">
        <f>IF(J112=0,"",J112)</f>
        <v/>
      </c>
      <c r="N112">
        <f>IF(K112=0,"",K112)</f>
        <v/>
      </c>
      <c r="O112">
        <f>IF(L112=0,"",L112)</f>
        <v/>
      </c>
      <c r="P112">
        <f>IF(OR(J112="",K112="",L112=""),"",J112+K112+L112)</f>
        <v/>
      </c>
      <c r="Q112">
        <f>IF(OR(M112="",N112="",O112=""),"",M112+N112+O112)</f>
        <v/>
      </c>
      <c r="S112" s="13">
        <f>IF(AND($B112&lt;&gt;"",$F112&lt;&gt;""),IF(COUNTIFS($B$2:$B112,$B112,$F$2:$F112,$F112)=1,1,0),0)</f>
        <v/>
      </c>
      <c r="T112" s="13">
        <f>IF(AND($B112&lt;&gt;"",$H112&lt;&gt;""),IF(COUNTIFS($B$2:$B112,$B112,$H$2:$H112,$H112)=1,1,0),0)</f>
        <v/>
      </c>
      <c r="U112" s="13">
        <f>IF(AND($B112&lt;&gt;"",$C112&lt;&gt;""),IF(COUNTIFS($B$2:$B112,$B112,$C$2:$C112,$C112)=1,1,0),0)</f>
        <v/>
      </c>
      <c r="V112" s="13">
        <f>IF(AND($B112&lt;&gt;"",$D112&lt;&gt;""),IF(COUNTIFS($B$2:$B112,$B112,$D$2:$D112,$D112)=1,1,0),0)</f>
        <v/>
      </c>
      <c r="W112">
        <f>IFERROR(INDEX(T_Indicateurs[Domain_code],MATCH($H112,T_Indicateurs[Stat_code],0)),"")</f>
        <v/>
      </c>
      <c r="X112" s="13">
        <f>IF(OR($W112="",$F112=""),0,IF($F112&lt;&gt;$W112,1,0))</f>
        <v/>
      </c>
      <c r="Y112" s="13">
        <f>IF(OR($J112="", $K112="", $L112=""),0,IF(OR($J112&lt;0,$J112&gt;3,$K112&lt;0,$K112&gt;3,$L112&lt;0,$L112&gt;3),1,0))</f>
        <v/>
      </c>
    </row>
    <row r="113">
      <c r="G113">
        <f>IFERROR(INDEX(T_Domaines[Domain_label_fr],MATCH(F113,T_Domaines[Domain_code],0)),"")</f>
        <v/>
      </c>
      <c r="I113">
        <f>IFERROR(INDEX(T_Indicateurs[Stat_label_fr],MATCH(H113,T_Indicateurs[Stat_code],0)),"")</f>
        <v/>
      </c>
      <c r="M113">
        <f>IF(J113=0,"",J113)</f>
        <v/>
      </c>
      <c r="N113">
        <f>IF(K113=0,"",K113)</f>
        <v/>
      </c>
      <c r="O113">
        <f>IF(L113=0,"",L113)</f>
        <v/>
      </c>
      <c r="P113">
        <f>IF(OR(J113="",K113="",L113=""),"",J113+K113+L113)</f>
        <v/>
      </c>
      <c r="Q113">
        <f>IF(OR(M113="",N113="",O113=""),"",M113+N113+O113)</f>
        <v/>
      </c>
      <c r="S113" s="13">
        <f>IF(AND($B113&lt;&gt;"",$F113&lt;&gt;""),IF(COUNTIFS($B$2:$B113,$B113,$F$2:$F113,$F113)=1,1,0),0)</f>
        <v/>
      </c>
      <c r="T113" s="13">
        <f>IF(AND($B113&lt;&gt;"",$H113&lt;&gt;""),IF(COUNTIFS($B$2:$B113,$B113,$H$2:$H113,$H113)=1,1,0),0)</f>
        <v/>
      </c>
      <c r="U113" s="13">
        <f>IF(AND($B113&lt;&gt;"",$C113&lt;&gt;""),IF(COUNTIFS($B$2:$B113,$B113,$C$2:$C113,$C113)=1,1,0),0)</f>
        <v/>
      </c>
      <c r="V113" s="13">
        <f>IF(AND($B113&lt;&gt;"",$D113&lt;&gt;""),IF(COUNTIFS($B$2:$B113,$B113,$D$2:$D113,$D113)=1,1,0),0)</f>
        <v/>
      </c>
      <c r="W113">
        <f>IFERROR(INDEX(T_Indicateurs[Domain_code],MATCH($H113,T_Indicateurs[Stat_code],0)),"")</f>
        <v/>
      </c>
      <c r="X113" s="13">
        <f>IF(OR($W113="",$F113=""),0,IF($F113&lt;&gt;$W113,1,0))</f>
        <v/>
      </c>
      <c r="Y113" s="13">
        <f>IF(OR($J113="", $K113="", $L113=""),0,IF(OR($J113&lt;0,$J113&gt;3,$K113&lt;0,$K113&gt;3,$L113&lt;0,$L113&gt;3),1,0))</f>
        <v/>
      </c>
    </row>
    <row r="114">
      <c r="G114">
        <f>IFERROR(INDEX(T_Domaines[Domain_label_fr],MATCH(F114,T_Domaines[Domain_code],0)),"")</f>
        <v/>
      </c>
      <c r="I114">
        <f>IFERROR(INDEX(T_Indicateurs[Stat_label_fr],MATCH(H114,T_Indicateurs[Stat_code],0)),"")</f>
        <v/>
      </c>
      <c r="M114">
        <f>IF(J114=0,"",J114)</f>
        <v/>
      </c>
      <c r="N114">
        <f>IF(K114=0,"",K114)</f>
        <v/>
      </c>
      <c r="O114">
        <f>IF(L114=0,"",L114)</f>
        <v/>
      </c>
      <c r="P114">
        <f>IF(OR(J114="",K114="",L114=""),"",J114+K114+L114)</f>
        <v/>
      </c>
      <c r="Q114">
        <f>IF(OR(M114="",N114="",O114=""),"",M114+N114+O114)</f>
        <v/>
      </c>
      <c r="S114" s="13">
        <f>IF(AND($B114&lt;&gt;"",$F114&lt;&gt;""),IF(COUNTIFS($B$2:$B114,$B114,$F$2:$F114,$F114)=1,1,0),0)</f>
        <v/>
      </c>
      <c r="T114" s="13">
        <f>IF(AND($B114&lt;&gt;"",$H114&lt;&gt;""),IF(COUNTIFS($B$2:$B114,$B114,$H$2:$H114,$H114)=1,1,0),0)</f>
        <v/>
      </c>
      <c r="U114" s="13">
        <f>IF(AND($B114&lt;&gt;"",$C114&lt;&gt;""),IF(COUNTIFS($B$2:$B114,$B114,$C$2:$C114,$C114)=1,1,0),0)</f>
        <v/>
      </c>
      <c r="V114" s="13">
        <f>IF(AND($B114&lt;&gt;"",$D114&lt;&gt;""),IF(COUNTIFS($B$2:$B114,$B114,$D$2:$D114,$D114)=1,1,0),0)</f>
        <v/>
      </c>
      <c r="W114">
        <f>IFERROR(INDEX(T_Indicateurs[Domain_code],MATCH($H114,T_Indicateurs[Stat_code],0)),"")</f>
        <v/>
      </c>
      <c r="X114" s="13">
        <f>IF(OR($W114="",$F114=""),0,IF($F114&lt;&gt;$W114,1,0))</f>
        <v/>
      </c>
      <c r="Y114" s="13">
        <f>IF(OR($J114="", $K114="", $L114=""),0,IF(OR($J114&lt;0,$J114&gt;3,$K114&lt;0,$K114&gt;3,$L114&lt;0,$L114&gt;3),1,0))</f>
        <v/>
      </c>
    </row>
    <row r="115">
      <c r="G115">
        <f>IFERROR(INDEX(T_Domaines[Domain_label_fr],MATCH(F115,T_Domaines[Domain_code],0)),"")</f>
        <v/>
      </c>
      <c r="I115">
        <f>IFERROR(INDEX(T_Indicateurs[Stat_label_fr],MATCH(H115,T_Indicateurs[Stat_code],0)),"")</f>
        <v/>
      </c>
      <c r="M115">
        <f>IF(J115=0,"",J115)</f>
        <v/>
      </c>
      <c r="N115">
        <f>IF(K115=0,"",K115)</f>
        <v/>
      </c>
      <c r="O115">
        <f>IF(L115=0,"",L115)</f>
        <v/>
      </c>
      <c r="P115">
        <f>IF(OR(J115="",K115="",L115=""),"",J115+K115+L115)</f>
        <v/>
      </c>
      <c r="Q115">
        <f>IF(OR(M115="",N115="",O115=""),"",M115+N115+O115)</f>
        <v/>
      </c>
      <c r="S115" s="13">
        <f>IF(AND($B115&lt;&gt;"",$F115&lt;&gt;""),IF(COUNTIFS($B$2:$B115,$B115,$F$2:$F115,$F115)=1,1,0),0)</f>
        <v/>
      </c>
      <c r="T115" s="13">
        <f>IF(AND($B115&lt;&gt;"",$H115&lt;&gt;""),IF(COUNTIFS($B$2:$B115,$B115,$H$2:$H115,$H115)=1,1,0),0)</f>
        <v/>
      </c>
      <c r="U115" s="13">
        <f>IF(AND($B115&lt;&gt;"",$C115&lt;&gt;""),IF(COUNTIFS($B$2:$B115,$B115,$C$2:$C115,$C115)=1,1,0),0)</f>
        <v/>
      </c>
      <c r="V115" s="13">
        <f>IF(AND($B115&lt;&gt;"",$D115&lt;&gt;""),IF(COUNTIFS($B$2:$B115,$B115,$D$2:$D115,$D115)=1,1,0),0)</f>
        <v/>
      </c>
      <c r="W115">
        <f>IFERROR(INDEX(T_Indicateurs[Domain_code],MATCH($H115,T_Indicateurs[Stat_code],0)),"")</f>
        <v/>
      </c>
      <c r="X115" s="13">
        <f>IF(OR($W115="",$F115=""),0,IF($F115&lt;&gt;$W115,1,0))</f>
        <v/>
      </c>
      <c r="Y115" s="13">
        <f>IF(OR($J115="", $K115="", $L115=""),0,IF(OR($J115&lt;0,$J115&gt;3,$K115&lt;0,$K115&gt;3,$L115&lt;0,$L115&gt;3),1,0))</f>
        <v/>
      </c>
    </row>
    <row r="116">
      <c r="G116">
        <f>IFERROR(INDEX(T_Domaines[Domain_label_fr],MATCH(F116,T_Domaines[Domain_code],0)),"")</f>
        <v/>
      </c>
      <c r="I116">
        <f>IFERROR(INDEX(T_Indicateurs[Stat_label_fr],MATCH(H116,T_Indicateurs[Stat_code],0)),"")</f>
        <v/>
      </c>
      <c r="M116">
        <f>IF(J116=0,"",J116)</f>
        <v/>
      </c>
      <c r="N116">
        <f>IF(K116=0,"",K116)</f>
        <v/>
      </c>
      <c r="O116">
        <f>IF(L116=0,"",L116)</f>
        <v/>
      </c>
      <c r="P116">
        <f>IF(OR(J116="",K116="",L116=""),"",J116+K116+L116)</f>
        <v/>
      </c>
      <c r="Q116">
        <f>IF(OR(M116="",N116="",O116=""),"",M116+N116+O116)</f>
        <v/>
      </c>
      <c r="S116" s="13">
        <f>IF(AND($B116&lt;&gt;"",$F116&lt;&gt;""),IF(COUNTIFS($B$2:$B116,$B116,$F$2:$F116,$F116)=1,1,0),0)</f>
        <v/>
      </c>
      <c r="T116" s="13">
        <f>IF(AND($B116&lt;&gt;"",$H116&lt;&gt;""),IF(COUNTIFS($B$2:$B116,$B116,$H$2:$H116,$H116)=1,1,0),0)</f>
        <v/>
      </c>
      <c r="U116" s="13">
        <f>IF(AND($B116&lt;&gt;"",$C116&lt;&gt;""),IF(COUNTIFS($B$2:$B116,$B116,$C$2:$C116,$C116)=1,1,0),0)</f>
        <v/>
      </c>
      <c r="V116" s="13">
        <f>IF(AND($B116&lt;&gt;"",$D116&lt;&gt;""),IF(COUNTIFS($B$2:$B116,$B116,$D$2:$D116,$D116)=1,1,0),0)</f>
        <v/>
      </c>
      <c r="W116">
        <f>IFERROR(INDEX(T_Indicateurs[Domain_code],MATCH($H116,T_Indicateurs[Stat_code],0)),"")</f>
        <v/>
      </c>
      <c r="X116" s="13">
        <f>IF(OR($W116="",$F116=""),0,IF($F116&lt;&gt;$W116,1,0))</f>
        <v/>
      </c>
      <c r="Y116" s="13">
        <f>IF(OR($J116="", $K116="", $L116=""),0,IF(OR($J116&lt;0,$J116&gt;3,$K116&lt;0,$K116&gt;3,$L116&lt;0,$L116&gt;3),1,0))</f>
        <v/>
      </c>
    </row>
    <row r="117">
      <c r="G117">
        <f>IFERROR(INDEX(T_Domaines[Domain_label_fr],MATCH(F117,T_Domaines[Domain_code],0)),"")</f>
        <v/>
      </c>
      <c r="I117">
        <f>IFERROR(INDEX(T_Indicateurs[Stat_label_fr],MATCH(H117,T_Indicateurs[Stat_code],0)),"")</f>
        <v/>
      </c>
      <c r="M117">
        <f>IF(J117=0,"",J117)</f>
        <v/>
      </c>
      <c r="N117">
        <f>IF(K117=0,"",K117)</f>
        <v/>
      </c>
      <c r="O117">
        <f>IF(L117=0,"",L117)</f>
        <v/>
      </c>
      <c r="P117">
        <f>IF(OR(J117="",K117="",L117=""),"",J117+K117+L117)</f>
        <v/>
      </c>
      <c r="Q117">
        <f>IF(OR(M117="",N117="",O117=""),"",M117+N117+O117)</f>
        <v/>
      </c>
      <c r="S117" s="13">
        <f>IF(AND($B117&lt;&gt;"",$F117&lt;&gt;""),IF(COUNTIFS($B$2:$B117,$B117,$F$2:$F117,$F117)=1,1,0),0)</f>
        <v/>
      </c>
      <c r="T117" s="13">
        <f>IF(AND($B117&lt;&gt;"",$H117&lt;&gt;""),IF(COUNTIFS($B$2:$B117,$B117,$H$2:$H117,$H117)=1,1,0),0)</f>
        <v/>
      </c>
      <c r="U117" s="13">
        <f>IF(AND($B117&lt;&gt;"",$C117&lt;&gt;""),IF(COUNTIFS($B$2:$B117,$B117,$C$2:$C117,$C117)=1,1,0),0)</f>
        <v/>
      </c>
      <c r="V117" s="13">
        <f>IF(AND($B117&lt;&gt;"",$D117&lt;&gt;""),IF(COUNTIFS($B$2:$B117,$B117,$D$2:$D117,$D117)=1,1,0),0)</f>
        <v/>
      </c>
      <c r="W117">
        <f>IFERROR(INDEX(T_Indicateurs[Domain_code],MATCH($H117,T_Indicateurs[Stat_code],0)),"")</f>
        <v/>
      </c>
      <c r="X117" s="13">
        <f>IF(OR($W117="",$F117=""),0,IF($F117&lt;&gt;$W117,1,0))</f>
        <v/>
      </c>
      <c r="Y117" s="13">
        <f>IF(OR($J117="", $K117="", $L117=""),0,IF(OR($J117&lt;0,$J117&gt;3,$K117&lt;0,$K117&gt;3,$L117&lt;0,$L117&gt;3),1,0))</f>
        <v/>
      </c>
    </row>
    <row r="118">
      <c r="G118">
        <f>IFERROR(INDEX(T_Domaines[Domain_label_fr],MATCH(F118,T_Domaines[Domain_code],0)),"")</f>
        <v/>
      </c>
      <c r="I118">
        <f>IFERROR(INDEX(T_Indicateurs[Stat_label_fr],MATCH(H118,T_Indicateurs[Stat_code],0)),"")</f>
        <v/>
      </c>
      <c r="M118">
        <f>IF(J118=0,"",J118)</f>
        <v/>
      </c>
      <c r="N118">
        <f>IF(K118=0,"",K118)</f>
        <v/>
      </c>
      <c r="O118">
        <f>IF(L118=0,"",L118)</f>
        <v/>
      </c>
      <c r="P118">
        <f>IF(OR(J118="",K118="",L118=""),"",J118+K118+L118)</f>
        <v/>
      </c>
      <c r="Q118">
        <f>IF(OR(M118="",N118="",O118=""),"",M118+N118+O118)</f>
        <v/>
      </c>
      <c r="S118" s="13">
        <f>IF(AND($B118&lt;&gt;"",$F118&lt;&gt;""),IF(COUNTIFS($B$2:$B118,$B118,$F$2:$F118,$F118)=1,1,0),0)</f>
        <v/>
      </c>
      <c r="T118" s="13">
        <f>IF(AND($B118&lt;&gt;"",$H118&lt;&gt;""),IF(COUNTIFS($B$2:$B118,$B118,$H$2:$H118,$H118)=1,1,0),0)</f>
        <v/>
      </c>
      <c r="U118" s="13">
        <f>IF(AND($B118&lt;&gt;"",$C118&lt;&gt;""),IF(COUNTIFS($B$2:$B118,$B118,$C$2:$C118,$C118)=1,1,0),0)</f>
        <v/>
      </c>
      <c r="V118" s="13">
        <f>IF(AND($B118&lt;&gt;"",$D118&lt;&gt;""),IF(COUNTIFS($B$2:$B118,$B118,$D$2:$D118,$D118)=1,1,0),0)</f>
        <v/>
      </c>
      <c r="W118">
        <f>IFERROR(INDEX(T_Indicateurs[Domain_code],MATCH($H118,T_Indicateurs[Stat_code],0)),"")</f>
        <v/>
      </c>
      <c r="X118" s="13">
        <f>IF(OR($W118="",$F118=""),0,IF($F118&lt;&gt;$W118,1,0))</f>
        <v/>
      </c>
      <c r="Y118" s="13">
        <f>IF(OR($J118="", $K118="", $L118=""),0,IF(OR($J118&lt;0,$J118&gt;3,$K118&lt;0,$K118&gt;3,$L118&lt;0,$L118&gt;3),1,0))</f>
        <v/>
      </c>
    </row>
    <row r="119">
      <c r="G119">
        <f>IFERROR(INDEX(T_Domaines[Domain_label_fr],MATCH(F119,T_Domaines[Domain_code],0)),"")</f>
        <v/>
      </c>
      <c r="I119">
        <f>IFERROR(INDEX(T_Indicateurs[Stat_label_fr],MATCH(H119,T_Indicateurs[Stat_code],0)),"")</f>
        <v/>
      </c>
      <c r="M119">
        <f>IF(J119=0,"",J119)</f>
        <v/>
      </c>
      <c r="N119">
        <f>IF(K119=0,"",K119)</f>
        <v/>
      </c>
      <c r="O119">
        <f>IF(L119=0,"",L119)</f>
        <v/>
      </c>
      <c r="P119">
        <f>IF(OR(J119="",K119="",L119=""),"",J119+K119+L119)</f>
        <v/>
      </c>
      <c r="Q119">
        <f>IF(OR(M119="",N119="",O119=""),"",M119+N119+O119)</f>
        <v/>
      </c>
      <c r="S119" s="13">
        <f>IF(AND($B119&lt;&gt;"",$F119&lt;&gt;""),IF(COUNTIFS($B$2:$B119,$B119,$F$2:$F119,$F119)=1,1,0),0)</f>
        <v/>
      </c>
      <c r="T119" s="13">
        <f>IF(AND($B119&lt;&gt;"",$H119&lt;&gt;""),IF(COUNTIFS($B$2:$B119,$B119,$H$2:$H119,$H119)=1,1,0),0)</f>
        <v/>
      </c>
      <c r="U119" s="13">
        <f>IF(AND($B119&lt;&gt;"",$C119&lt;&gt;""),IF(COUNTIFS($B$2:$B119,$B119,$C$2:$C119,$C119)=1,1,0),0)</f>
        <v/>
      </c>
      <c r="V119" s="13">
        <f>IF(AND($B119&lt;&gt;"",$D119&lt;&gt;""),IF(COUNTIFS($B$2:$B119,$B119,$D$2:$D119,$D119)=1,1,0),0)</f>
        <v/>
      </c>
      <c r="W119">
        <f>IFERROR(INDEX(T_Indicateurs[Domain_code],MATCH($H119,T_Indicateurs[Stat_code],0)),"")</f>
        <v/>
      </c>
      <c r="X119" s="13">
        <f>IF(OR($W119="",$F119=""),0,IF($F119&lt;&gt;$W119,1,0))</f>
        <v/>
      </c>
      <c r="Y119" s="13">
        <f>IF(OR($J119="", $K119="", $L119=""),0,IF(OR($J119&lt;0,$J119&gt;3,$K119&lt;0,$K119&gt;3,$L119&lt;0,$L119&gt;3),1,0))</f>
        <v/>
      </c>
    </row>
    <row r="120">
      <c r="G120">
        <f>IFERROR(INDEX(T_Domaines[Domain_label_fr],MATCH(F120,T_Domaines[Domain_code],0)),"")</f>
        <v/>
      </c>
      <c r="I120">
        <f>IFERROR(INDEX(T_Indicateurs[Stat_label_fr],MATCH(H120,T_Indicateurs[Stat_code],0)),"")</f>
        <v/>
      </c>
      <c r="M120">
        <f>IF(J120=0,"",J120)</f>
        <v/>
      </c>
      <c r="N120">
        <f>IF(K120=0,"",K120)</f>
        <v/>
      </c>
      <c r="O120">
        <f>IF(L120=0,"",L120)</f>
        <v/>
      </c>
      <c r="P120">
        <f>IF(OR(J120="",K120="",L120=""),"",J120+K120+L120)</f>
        <v/>
      </c>
      <c r="Q120">
        <f>IF(OR(M120="",N120="",O120=""),"",M120+N120+O120)</f>
        <v/>
      </c>
      <c r="S120" s="13">
        <f>IF(AND($B120&lt;&gt;"",$F120&lt;&gt;""),IF(COUNTIFS($B$2:$B120,$B120,$F$2:$F120,$F120)=1,1,0),0)</f>
        <v/>
      </c>
      <c r="T120" s="13">
        <f>IF(AND($B120&lt;&gt;"",$H120&lt;&gt;""),IF(COUNTIFS($B$2:$B120,$B120,$H$2:$H120,$H120)=1,1,0),0)</f>
        <v/>
      </c>
      <c r="U120" s="13">
        <f>IF(AND($B120&lt;&gt;"",$C120&lt;&gt;""),IF(COUNTIFS($B$2:$B120,$B120,$C$2:$C120,$C120)=1,1,0),0)</f>
        <v/>
      </c>
      <c r="V120" s="13">
        <f>IF(AND($B120&lt;&gt;"",$D120&lt;&gt;""),IF(COUNTIFS($B$2:$B120,$B120,$D$2:$D120,$D120)=1,1,0),0)</f>
        <v/>
      </c>
      <c r="W120">
        <f>IFERROR(INDEX(T_Indicateurs[Domain_code],MATCH($H120,T_Indicateurs[Stat_code],0)),"")</f>
        <v/>
      </c>
      <c r="X120" s="13">
        <f>IF(OR($W120="",$F120=""),0,IF($F120&lt;&gt;$W120,1,0))</f>
        <v/>
      </c>
      <c r="Y120" s="13">
        <f>IF(OR($J120="", $K120="", $L120=""),0,IF(OR($J120&lt;0,$J120&gt;3,$K120&lt;0,$K120&gt;3,$L120&lt;0,$L120&gt;3),1,0))</f>
        <v/>
      </c>
    </row>
    <row r="121">
      <c r="G121">
        <f>IFERROR(INDEX(T_Domaines[Domain_label_fr],MATCH(F121,T_Domaines[Domain_code],0)),"")</f>
        <v/>
      </c>
      <c r="I121">
        <f>IFERROR(INDEX(T_Indicateurs[Stat_label_fr],MATCH(H121,T_Indicateurs[Stat_code],0)),"")</f>
        <v/>
      </c>
      <c r="M121">
        <f>IF(J121=0,"",J121)</f>
        <v/>
      </c>
      <c r="N121">
        <f>IF(K121=0,"",K121)</f>
        <v/>
      </c>
      <c r="O121">
        <f>IF(L121=0,"",L121)</f>
        <v/>
      </c>
      <c r="P121">
        <f>IF(OR(J121="",K121="",L121=""),"",J121+K121+L121)</f>
        <v/>
      </c>
      <c r="Q121">
        <f>IF(OR(M121="",N121="",O121=""),"",M121+N121+O121)</f>
        <v/>
      </c>
      <c r="S121" s="13">
        <f>IF(AND($B121&lt;&gt;"",$F121&lt;&gt;""),IF(COUNTIFS($B$2:$B121,$B121,$F$2:$F121,$F121)=1,1,0),0)</f>
        <v/>
      </c>
      <c r="T121" s="13">
        <f>IF(AND($B121&lt;&gt;"",$H121&lt;&gt;""),IF(COUNTIFS($B$2:$B121,$B121,$H$2:$H121,$H121)=1,1,0),0)</f>
        <v/>
      </c>
      <c r="U121" s="13">
        <f>IF(AND($B121&lt;&gt;"",$C121&lt;&gt;""),IF(COUNTIFS($B$2:$B121,$B121,$C$2:$C121,$C121)=1,1,0),0)</f>
        <v/>
      </c>
      <c r="V121" s="13">
        <f>IF(AND($B121&lt;&gt;"",$D121&lt;&gt;""),IF(COUNTIFS($B$2:$B121,$B121,$D$2:$D121,$D121)=1,1,0),0)</f>
        <v/>
      </c>
      <c r="W121">
        <f>IFERROR(INDEX(T_Indicateurs[Domain_code],MATCH($H121,T_Indicateurs[Stat_code],0)),"")</f>
        <v/>
      </c>
      <c r="X121" s="13">
        <f>IF(OR($W121="",$F121=""),0,IF($F121&lt;&gt;$W121,1,0))</f>
        <v/>
      </c>
      <c r="Y121" s="13">
        <f>IF(OR($J121="", $K121="", $L121=""),0,IF(OR($J121&lt;0,$J121&gt;3,$K121&lt;0,$K121&gt;3,$L121&lt;0,$L121&gt;3),1,0))</f>
        <v/>
      </c>
    </row>
    <row r="122">
      <c r="G122">
        <f>IFERROR(INDEX(T_Domaines[Domain_label_fr],MATCH(F122,T_Domaines[Domain_code],0)),"")</f>
        <v/>
      </c>
      <c r="I122">
        <f>IFERROR(INDEX(T_Indicateurs[Stat_label_fr],MATCH(H122,T_Indicateurs[Stat_code],0)),"")</f>
        <v/>
      </c>
      <c r="M122">
        <f>IF(J122=0,"",J122)</f>
        <v/>
      </c>
      <c r="N122">
        <f>IF(K122=0,"",K122)</f>
        <v/>
      </c>
      <c r="O122">
        <f>IF(L122=0,"",L122)</f>
        <v/>
      </c>
      <c r="P122">
        <f>IF(OR(J122="",K122="",L122=""),"",J122+K122+L122)</f>
        <v/>
      </c>
      <c r="Q122">
        <f>IF(OR(M122="",N122="",O122=""),"",M122+N122+O122)</f>
        <v/>
      </c>
      <c r="S122" s="13">
        <f>IF(AND($B122&lt;&gt;"",$F122&lt;&gt;""),IF(COUNTIFS($B$2:$B122,$B122,$F$2:$F122,$F122)=1,1,0),0)</f>
        <v/>
      </c>
      <c r="T122" s="13">
        <f>IF(AND($B122&lt;&gt;"",$H122&lt;&gt;""),IF(COUNTIFS($B$2:$B122,$B122,$H$2:$H122,$H122)=1,1,0),0)</f>
        <v/>
      </c>
      <c r="U122" s="13">
        <f>IF(AND($B122&lt;&gt;"",$C122&lt;&gt;""),IF(COUNTIFS($B$2:$B122,$B122,$C$2:$C122,$C122)=1,1,0),0)</f>
        <v/>
      </c>
      <c r="V122" s="13">
        <f>IF(AND($B122&lt;&gt;"",$D122&lt;&gt;""),IF(COUNTIFS($B$2:$B122,$B122,$D$2:$D122,$D122)=1,1,0),0)</f>
        <v/>
      </c>
      <c r="W122">
        <f>IFERROR(INDEX(T_Indicateurs[Domain_code],MATCH($H122,T_Indicateurs[Stat_code],0)),"")</f>
        <v/>
      </c>
      <c r="X122" s="13">
        <f>IF(OR($W122="",$F122=""),0,IF($F122&lt;&gt;$W122,1,0))</f>
        <v/>
      </c>
      <c r="Y122" s="13">
        <f>IF(OR($J122="", $K122="", $L122=""),0,IF(OR($J122&lt;0,$J122&gt;3,$K122&lt;0,$K122&gt;3,$L122&lt;0,$L122&gt;3),1,0))</f>
        <v/>
      </c>
    </row>
    <row r="123">
      <c r="G123">
        <f>IFERROR(INDEX(T_Domaines[Domain_label_fr],MATCH(F123,T_Domaines[Domain_code],0)),"")</f>
        <v/>
      </c>
      <c r="I123">
        <f>IFERROR(INDEX(T_Indicateurs[Stat_label_fr],MATCH(H123,T_Indicateurs[Stat_code],0)),"")</f>
        <v/>
      </c>
      <c r="M123">
        <f>IF(J123=0,"",J123)</f>
        <v/>
      </c>
      <c r="N123">
        <f>IF(K123=0,"",K123)</f>
        <v/>
      </c>
      <c r="O123">
        <f>IF(L123=0,"",L123)</f>
        <v/>
      </c>
      <c r="P123">
        <f>IF(OR(J123="",K123="",L123=""),"",J123+K123+L123)</f>
        <v/>
      </c>
      <c r="Q123">
        <f>IF(OR(M123="",N123="",O123=""),"",M123+N123+O123)</f>
        <v/>
      </c>
      <c r="S123" s="13">
        <f>IF(AND($B123&lt;&gt;"",$F123&lt;&gt;""),IF(COUNTIFS($B$2:$B123,$B123,$F$2:$F123,$F123)=1,1,0),0)</f>
        <v/>
      </c>
      <c r="T123" s="13">
        <f>IF(AND($B123&lt;&gt;"",$H123&lt;&gt;""),IF(COUNTIFS($B$2:$B123,$B123,$H$2:$H123,$H123)=1,1,0),0)</f>
        <v/>
      </c>
      <c r="U123" s="13">
        <f>IF(AND($B123&lt;&gt;"",$C123&lt;&gt;""),IF(COUNTIFS($B$2:$B123,$B123,$C$2:$C123,$C123)=1,1,0),0)</f>
        <v/>
      </c>
      <c r="V123" s="13">
        <f>IF(AND($B123&lt;&gt;"",$D123&lt;&gt;""),IF(COUNTIFS($B$2:$B123,$B123,$D$2:$D123,$D123)=1,1,0),0)</f>
        <v/>
      </c>
      <c r="W123">
        <f>IFERROR(INDEX(T_Indicateurs[Domain_code],MATCH($H123,T_Indicateurs[Stat_code],0)),"")</f>
        <v/>
      </c>
      <c r="X123" s="13">
        <f>IF(OR($W123="",$F123=""),0,IF($F123&lt;&gt;$W123,1,0))</f>
        <v/>
      </c>
      <c r="Y123" s="13">
        <f>IF(OR($J123="", $K123="", $L123=""),0,IF(OR($J123&lt;0,$J123&gt;3,$K123&lt;0,$K123&gt;3,$L123&lt;0,$L123&gt;3),1,0))</f>
        <v/>
      </c>
    </row>
    <row r="124">
      <c r="G124">
        <f>IFERROR(INDEX(T_Domaines[Domain_label_fr],MATCH(F124,T_Domaines[Domain_code],0)),"")</f>
        <v/>
      </c>
      <c r="I124">
        <f>IFERROR(INDEX(T_Indicateurs[Stat_label_fr],MATCH(H124,T_Indicateurs[Stat_code],0)),"")</f>
        <v/>
      </c>
      <c r="M124">
        <f>IF(J124=0,"",J124)</f>
        <v/>
      </c>
      <c r="N124">
        <f>IF(K124=0,"",K124)</f>
        <v/>
      </c>
      <c r="O124">
        <f>IF(L124=0,"",L124)</f>
        <v/>
      </c>
      <c r="P124">
        <f>IF(OR(J124="",K124="",L124=""),"",J124+K124+L124)</f>
        <v/>
      </c>
      <c r="Q124">
        <f>IF(OR(M124="",N124="",O124=""),"",M124+N124+O124)</f>
        <v/>
      </c>
      <c r="S124" s="13">
        <f>IF(AND($B124&lt;&gt;"",$F124&lt;&gt;""),IF(COUNTIFS($B$2:$B124,$B124,$F$2:$F124,$F124)=1,1,0),0)</f>
        <v/>
      </c>
      <c r="T124" s="13">
        <f>IF(AND($B124&lt;&gt;"",$H124&lt;&gt;""),IF(COUNTIFS($B$2:$B124,$B124,$H$2:$H124,$H124)=1,1,0),0)</f>
        <v/>
      </c>
      <c r="U124" s="13">
        <f>IF(AND($B124&lt;&gt;"",$C124&lt;&gt;""),IF(COUNTIFS($B$2:$B124,$B124,$C$2:$C124,$C124)=1,1,0),0)</f>
        <v/>
      </c>
      <c r="V124" s="13">
        <f>IF(AND($B124&lt;&gt;"",$D124&lt;&gt;""),IF(COUNTIFS($B$2:$B124,$B124,$D$2:$D124,$D124)=1,1,0),0)</f>
        <v/>
      </c>
      <c r="W124">
        <f>IFERROR(INDEX(T_Indicateurs[Domain_code],MATCH($H124,T_Indicateurs[Stat_code],0)),"")</f>
        <v/>
      </c>
      <c r="X124" s="13">
        <f>IF(OR($W124="",$F124=""),0,IF($F124&lt;&gt;$W124,1,0))</f>
        <v/>
      </c>
      <c r="Y124" s="13">
        <f>IF(OR($J124="", $K124="", $L124=""),0,IF(OR($J124&lt;0,$J124&gt;3,$K124&lt;0,$K124&gt;3,$L124&lt;0,$L124&gt;3),1,0))</f>
        <v/>
      </c>
    </row>
    <row r="125">
      <c r="G125">
        <f>IFERROR(INDEX(T_Domaines[Domain_label_fr],MATCH(F125,T_Domaines[Domain_code],0)),"")</f>
        <v/>
      </c>
      <c r="I125">
        <f>IFERROR(INDEX(T_Indicateurs[Stat_label_fr],MATCH(H125,T_Indicateurs[Stat_code],0)),"")</f>
        <v/>
      </c>
      <c r="M125">
        <f>IF(J125=0,"",J125)</f>
        <v/>
      </c>
      <c r="N125">
        <f>IF(K125=0,"",K125)</f>
        <v/>
      </c>
      <c r="O125">
        <f>IF(L125=0,"",L125)</f>
        <v/>
      </c>
      <c r="P125">
        <f>IF(OR(J125="",K125="",L125=""),"",J125+K125+L125)</f>
        <v/>
      </c>
      <c r="Q125">
        <f>IF(OR(M125="",N125="",O125=""),"",M125+N125+O125)</f>
        <v/>
      </c>
      <c r="S125" s="13">
        <f>IF(AND($B125&lt;&gt;"",$F125&lt;&gt;""),IF(COUNTIFS($B$2:$B125,$B125,$F$2:$F125,$F125)=1,1,0),0)</f>
        <v/>
      </c>
      <c r="T125" s="13">
        <f>IF(AND($B125&lt;&gt;"",$H125&lt;&gt;""),IF(COUNTIFS($B$2:$B125,$B125,$H$2:$H125,$H125)=1,1,0),0)</f>
        <v/>
      </c>
      <c r="U125" s="13">
        <f>IF(AND($B125&lt;&gt;"",$C125&lt;&gt;""),IF(COUNTIFS($B$2:$B125,$B125,$C$2:$C125,$C125)=1,1,0),0)</f>
        <v/>
      </c>
      <c r="V125" s="13">
        <f>IF(AND($B125&lt;&gt;"",$D125&lt;&gt;""),IF(COUNTIFS($B$2:$B125,$B125,$D$2:$D125,$D125)=1,1,0),0)</f>
        <v/>
      </c>
      <c r="W125">
        <f>IFERROR(INDEX(T_Indicateurs[Domain_code],MATCH($H125,T_Indicateurs[Stat_code],0)),"")</f>
        <v/>
      </c>
      <c r="X125" s="13">
        <f>IF(OR($W125="",$F125=""),0,IF($F125&lt;&gt;$W125,1,0))</f>
        <v/>
      </c>
      <c r="Y125" s="13">
        <f>IF(OR($J125="", $K125="", $L125=""),0,IF(OR($J125&lt;0,$J125&gt;3,$K125&lt;0,$K125&gt;3,$L125&lt;0,$L125&gt;3),1,0))</f>
        <v/>
      </c>
    </row>
    <row r="126">
      <c r="G126">
        <f>IFERROR(INDEX(T_Domaines[Domain_label_fr],MATCH(F126,T_Domaines[Domain_code],0)),"")</f>
        <v/>
      </c>
      <c r="I126">
        <f>IFERROR(INDEX(T_Indicateurs[Stat_label_fr],MATCH(H126,T_Indicateurs[Stat_code],0)),"")</f>
        <v/>
      </c>
      <c r="M126">
        <f>IF(J126=0,"",J126)</f>
        <v/>
      </c>
      <c r="N126">
        <f>IF(K126=0,"",K126)</f>
        <v/>
      </c>
      <c r="O126">
        <f>IF(L126=0,"",L126)</f>
        <v/>
      </c>
      <c r="P126">
        <f>IF(OR(J126="",K126="",L126=""),"",J126+K126+L126)</f>
        <v/>
      </c>
      <c r="Q126">
        <f>IF(OR(M126="",N126="",O126=""),"",M126+N126+O126)</f>
        <v/>
      </c>
      <c r="S126" s="13">
        <f>IF(AND($B126&lt;&gt;"",$F126&lt;&gt;""),IF(COUNTIFS($B$2:$B126,$B126,$F$2:$F126,$F126)=1,1,0),0)</f>
        <v/>
      </c>
      <c r="T126" s="13">
        <f>IF(AND($B126&lt;&gt;"",$H126&lt;&gt;""),IF(COUNTIFS($B$2:$B126,$B126,$H$2:$H126,$H126)=1,1,0),0)</f>
        <v/>
      </c>
      <c r="U126" s="13">
        <f>IF(AND($B126&lt;&gt;"",$C126&lt;&gt;""),IF(COUNTIFS($B$2:$B126,$B126,$C$2:$C126,$C126)=1,1,0),0)</f>
        <v/>
      </c>
      <c r="V126" s="13">
        <f>IF(AND($B126&lt;&gt;"",$D126&lt;&gt;""),IF(COUNTIFS($B$2:$B126,$B126,$D$2:$D126,$D126)=1,1,0),0)</f>
        <v/>
      </c>
      <c r="W126">
        <f>IFERROR(INDEX(T_Indicateurs[Domain_code],MATCH($H126,T_Indicateurs[Stat_code],0)),"")</f>
        <v/>
      </c>
      <c r="X126" s="13">
        <f>IF(OR($W126="",$F126=""),0,IF($F126&lt;&gt;$W126,1,0))</f>
        <v/>
      </c>
      <c r="Y126" s="13">
        <f>IF(OR($J126="", $K126="", $L126=""),0,IF(OR($J126&lt;0,$J126&gt;3,$K126&lt;0,$K126&gt;3,$L126&lt;0,$L126&gt;3),1,0))</f>
        <v/>
      </c>
    </row>
    <row r="127">
      <c r="G127">
        <f>IFERROR(INDEX(T_Domaines[Domain_label_fr],MATCH(F127,T_Domaines[Domain_code],0)),"")</f>
        <v/>
      </c>
      <c r="I127">
        <f>IFERROR(INDEX(T_Indicateurs[Stat_label_fr],MATCH(H127,T_Indicateurs[Stat_code],0)),"")</f>
        <v/>
      </c>
      <c r="M127">
        <f>IF(J127=0,"",J127)</f>
        <v/>
      </c>
      <c r="N127">
        <f>IF(K127=0,"",K127)</f>
        <v/>
      </c>
      <c r="O127">
        <f>IF(L127=0,"",L127)</f>
        <v/>
      </c>
      <c r="P127">
        <f>IF(OR(J127="",K127="",L127=""),"",J127+K127+L127)</f>
        <v/>
      </c>
      <c r="Q127">
        <f>IF(OR(M127="",N127="",O127=""),"",M127+N127+O127)</f>
        <v/>
      </c>
      <c r="S127" s="13">
        <f>IF(AND($B127&lt;&gt;"",$F127&lt;&gt;""),IF(COUNTIFS($B$2:$B127,$B127,$F$2:$F127,$F127)=1,1,0),0)</f>
        <v/>
      </c>
      <c r="T127" s="13">
        <f>IF(AND($B127&lt;&gt;"",$H127&lt;&gt;""),IF(COUNTIFS($B$2:$B127,$B127,$H$2:$H127,$H127)=1,1,0),0)</f>
        <v/>
      </c>
      <c r="U127" s="13">
        <f>IF(AND($B127&lt;&gt;"",$C127&lt;&gt;""),IF(COUNTIFS($B$2:$B127,$B127,$C$2:$C127,$C127)=1,1,0),0)</f>
        <v/>
      </c>
      <c r="V127" s="13">
        <f>IF(AND($B127&lt;&gt;"",$D127&lt;&gt;""),IF(COUNTIFS($B$2:$B127,$B127,$D$2:$D127,$D127)=1,1,0),0)</f>
        <v/>
      </c>
      <c r="W127">
        <f>IFERROR(INDEX(T_Indicateurs[Domain_code],MATCH($H127,T_Indicateurs[Stat_code],0)),"")</f>
        <v/>
      </c>
      <c r="X127" s="13">
        <f>IF(OR($W127="",$F127=""),0,IF($F127&lt;&gt;$W127,1,0))</f>
        <v/>
      </c>
      <c r="Y127" s="13">
        <f>IF(OR($J127="", $K127="", $L127=""),0,IF(OR($J127&lt;0,$J127&gt;3,$K127&lt;0,$K127&gt;3,$L127&lt;0,$L127&gt;3),1,0))</f>
        <v/>
      </c>
    </row>
    <row r="128">
      <c r="G128">
        <f>IFERROR(INDEX(T_Domaines[Domain_label_fr],MATCH(F128,T_Domaines[Domain_code],0)),"")</f>
        <v/>
      </c>
      <c r="I128">
        <f>IFERROR(INDEX(T_Indicateurs[Stat_label_fr],MATCH(H128,T_Indicateurs[Stat_code],0)),"")</f>
        <v/>
      </c>
      <c r="M128">
        <f>IF(J128=0,"",J128)</f>
        <v/>
      </c>
      <c r="N128">
        <f>IF(K128=0,"",K128)</f>
        <v/>
      </c>
      <c r="O128">
        <f>IF(L128=0,"",L128)</f>
        <v/>
      </c>
      <c r="P128">
        <f>IF(OR(J128="",K128="",L128=""),"",J128+K128+L128)</f>
        <v/>
      </c>
      <c r="Q128">
        <f>IF(OR(M128="",N128="",O128=""),"",M128+N128+O128)</f>
        <v/>
      </c>
      <c r="S128" s="13">
        <f>IF(AND($B128&lt;&gt;"",$F128&lt;&gt;""),IF(COUNTIFS($B$2:$B128,$B128,$F$2:$F128,$F128)=1,1,0),0)</f>
        <v/>
      </c>
      <c r="T128" s="13">
        <f>IF(AND($B128&lt;&gt;"",$H128&lt;&gt;""),IF(COUNTIFS($B$2:$B128,$B128,$H$2:$H128,$H128)=1,1,0),0)</f>
        <v/>
      </c>
      <c r="U128" s="13">
        <f>IF(AND($B128&lt;&gt;"",$C128&lt;&gt;""),IF(COUNTIFS($B$2:$B128,$B128,$C$2:$C128,$C128)=1,1,0),0)</f>
        <v/>
      </c>
      <c r="V128" s="13">
        <f>IF(AND($B128&lt;&gt;"",$D128&lt;&gt;""),IF(COUNTIFS($B$2:$B128,$B128,$D$2:$D128,$D128)=1,1,0),0)</f>
        <v/>
      </c>
      <c r="W128">
        <f>IFERROR(INDEX(T_Indicateurs[Domain_code],MATCH($H128,T_Indicateurs[Stat_code],0)),"")</f>
        <v/>
      </c>
      <c r="X128" s="13">
        <f>IF(OR($W128="",$F128=""),0,IF($F128&lt;&gt;$W128,1,0))</f>
        <v/>
      </c>
      <c r="Y128" s="13">
        <f>IF(OR($J128="", $K128="", $L128=""),0,IF(OR($J128&lt;0,$J128&gt;3,$K128&lt;0,$K128&gt;3,$L128&lt;0,$L128&gt;3),1,0))</f>
        <v/>
      </c>
    </row>
    <row r="129">
      <c r="G129">
        <f>IFERROR(INDEX(T_Domaines[Domain_label_fr],MATCH(F129,T_Domaines[Domain_code],0)),"")</f>
        <v/>
      </c>
      <c r="I129">
        <f>IFERROR(INDEX(T_Indicateurs[Stat_label_fr],MATCH(H129,T_Indicateurs[Stat_code],0)),"")</f>
        <v/>
      </c>
      <c r="M129">
        <f>IF(J129=0,"",J129)</f>
        <v/>
      </c>
      <c r="N129">
        <f>IF(K129=0,"",K129)</f>
        <v/>
      </c>
      <c r="O129">
        <f>IF(L129=0,"",L129)</f>
        <v/>
      </c>
      <c r="P129">
        <f>IF(OR(J129="",K129="",L129=""),"",J129+K129+L129)</f>
        <v/>
      </c>
      <c r="Q129">
        <f>IF(OR(M129="",N129="",O129=""),"",M129+N129+O129)</f>
        <v/>
      </c>
      <c r="S129" s="13">
        <f>IF(AND($B129&lt;&gt;"",$F129&lt;&gt;""),IF(COUNTIFS($B$2:$B129,$B129,$F$2:$F129,$F129)=1,1,0),0)</f>
        <v/>
      </c>
      <c r="T129" s="13">
        <f>IF(AND($B129&lt;&gt;"",$H129&lt;&gt;""),IF(COUNTIFS($B$2:$B129,$B129,$H$2:$H129,$H129)=1,1,0),0)</f>
        <v/>
      </c>
      <c r="U129" s="13">
        <f>IF(AND($B129&lt;&gt;"",$C129&lt;&gt;""),IF(COUNTIFS($B$2:$B129,$B129,$C$2:$C129,$C129)=1,1,0),0)</f>
        <v/>
      </c>
      <c r="V129" s="13">
        <f>IF(AND($B129&lt;&gt;"",$D129&lt;&gt;""),IF(COUNTIFS($B$2:$B129,$B129,$D$2:$D129,$D129)=1,1,0),0)</f>
        <v/>
      </c>
      <c r="W129">
        <f>IFERROR(INDEX(T_Indicateurs[Domain_code],MATCH($H129,T_Indicateurs[Stat_code],0)),"")</f>
        <v/>
      </c>
      <c r="X129" s="13">
        <f>IF(OR($W129="",$F129=""),0,IF($F129&lt;&gt;$W129,1,0))</f>
        <v/>
      </c>
      <c r="Y129" s="13">
        <f>IF(OR($J129="", $K129="", $L129=""),0,IF(OR($J129&lt;0,$J129&gt;3,$K129&lt;0,$K129&gt;3,$L129&lt;0,$L129&gt;3),1,0))</f>
        <v/>
      </c>
    </row>
    <row r="130">
      <c r="G130">
        <f>IFERROR(INDEX(T_Domaines[Domain_label_fr],MATCH(F130,T_Domaines[Domain_code],0)),"")</f>
        <v/>
      </c>
      <c r="I130">
        <f>IFERROR(INDEX(T_Indicateurs[Stat_label_fr],MATCH(H130,T_Indicateurs[Stat_code],0)),"")</f>
        <v/>
      </c>
      <c r="M130">
        <f>IF(J130=0,"",J130)</f>
        <v/>
      </c>
      <c r="N130">
        <f>IF(K130=0,"",K130)</f>
        <v/>
      </c>
      <c r="O130">
        <f>IF(L130=0,"",L130)</f>
        <v/>
      </c>
      <c r="P130">
        <f>IF(OR(J130="",K130="",L130=""),"",J130+K130+L130)</f>
        <v/>
      </c>
      <c r="Q130">
        <f>IF(OR(M130="",N130="",O130=""),"",M130+N130+O130)</f>
        <v/>
      </c>
      <c r="S130" s="13">
        <f>IF(AND($B130&lt;&gt;"",$F130&lt;&gt;""),IF(COUNTIFS($B$2:$B130,$B130,$F$2:$F130,$F130)=1,1,0),0)</f>
        <v/>
      </c>
      <c r="T130" s="13">
        <f>IF(AND($B130&lt;&gt;"",$H130&lt;&gt;""),IF(COUNTIFS($B$2:$B130,$B130,$H$2:$H130,$H130)=1,1,0),0)</f>
        <v/>
      </c>
      <c r="U130" s="13">
        <f>IF(AND($B130&lt;&gt;"",$C130&lt;&gt;""),IF(COUNTIFS($B$2:$B130,$B130,$C$2:$C130,$C130)=1,1,0),0)</f>
        <v/>
      </c>
      <c r="V130" s="13">
        <f>IF(AND($B130&lt;&gt;"",$D130&lt;&gt;""),IF(COUNTIFS($B$2:$B130,$B130,$D$2:$D130,$D130)=1,1,0),0)</f>
        <v/>
      </c>
      <c r="W130">
        <f>IFERROR(INDEX(T_Indicateurs[Domain_code],MATCH($H130,T_Indicateurs[Stat_code],0)),"")</f>
        <v/>
      </c>
      <c r="X130" s="13">
        <f>IF(OR($W130="",$F130=""),0,IF($F130&lt;&gt;$W130,1,0))</f>
        <v/>
      </c>
      <c r="Y130" s="13">
        <f>IF(OR($J130="", $K130="", $L130=""),0,IF(OR($J130&lt;0,$J130&gt;3,$K130&lt;0,$K130&gt;3,$L130&lt;0,$L130&gt;3),1,0))</f>
        <v/>
      </c>
    </row>
    <row r="131">
      <c r="G131">
        <f>IFERROR(INDEX(T_Domaines[Domain_label_fr],MATCH(F131,T_Domaines[Domain_code],0)),"")</f>
        <v/>
      </c>
      <c r="I131">
        <f>IFERROR(INDEX(T_Indicateurs[Stat_label_fr],MATCH(H131,T_Indicateurs[Stat_code],0)),"")</f>
        <v/>
      </c>
      <c r="M131">
        <f>IF(J131=0,"",J131)</f>
        <v/>
      </c>
      <c r="N131">
        <f>IF(K131=0,"",K131)</f>
        <v/>
      </c>
      <c r="O131">
        <f>IF(L131=0,"",L131)</f>
        <v/>
      </c>
      <c r="P131">
        <f>IF(OR(J131="",K131="",L131=""),"",J131+K131+L131)</f>
        <v/>
      </c>
      <c r="Q131">
        <f>IF(OR(M131="",N131="",O131=""),"",M131+N131+O131)</f>
        <v/>
      </c>
      <c r="S131" s="13">
        <f>IF(AND($B131&lt;&gt;"",$F131&lt;&gt;""),IF(COUNTIFS($B$2:$B131,$B131,$F$2:$F131,$F131)=1,1,0),0)</f>
        <v/>
      </c>
      <c r="T131" s="13">
        <f>IF(AND($B131&lt;&gt;"",$H131&lt;&gt;""),IF(COUNTIFS($B$2:$B131,$B131,$H$2:$H131,$H131)=1,1,0),0)</f>
        <v/>
      </c>
      <c r="U131" s="13">
        <f>IF(AND($B131&lt;&gt;"",$C131&lt;&gt;""),IF(COUNTIFS($B$2:$B131,$B131,$C$2:$C131,$C131)=1,1,0),0)</f>
        <v/>
      </c>
      <c r="V131" s="13">
        <f>IF(AND($B131&lt;&gt;"",$D131&lt;&gt;""),IF(COUNTIFS($B$2:$B131,$B131,$D$2:$D131,$D131)=1,1,0),0)</f>
        <v/>
      </c>
      <c r="W131">
        <f>IFERROR(INDEX(T_Indicateurs[Domain_code],MATCH($H131,T_Indicateurs[Stat_code],0)),"")</f>
        <v/>
      </c>
      <c r="X131" s="13">
        <f>IF(OR($W131="",$F131=""),0,IF($F131&lt;&gt;$W131,1,0))</f>
        <v/>
      </c>
      <c r="Y131" s="13">
        <f>IF(OR($J131="", $K131="", $L131=""),0,IF(OR($J131&lt;0,$J131&gt;3,$K131&lt;0,$K131&gt;3,$L131&lt;0,$L131&gt;3),1,0))</f>
        <v/>
      </c>
    </row>
    <row r="132">
      <c r="G132">
        <f>IFERROR(INDEX(T_Domaines[Domain_label_fr],MATCH(F132,T_Domaines[Domain_code],0)),"")</f>
        <v/>
      </c>
      <c r="I132">
        <f>IFERROR(INDEX(T_Indicateurs[Stat_label_fr],MATCH(H132,T_Indicateurs[Stat_code],0)),"")</f>
        <v/>
      </c>
      <c r="M132">
        <f>IF(J132=0,"",J132)</f>
        <v/>
      </c>
      <c r="N132">
        <f>IF(K132=0,"",K132)</f>
        <v/>
      </c>
      <c r="O132">
        <f>IF(L132=0,"",L132)</f>
        <v/>
      </c>
      <c r="P132">
        <f>IF(OR(J132="",K132="",L132=""),"",J132+K132+L132)</f>
        <v/>
      </c>
      <c r="Q132">
        <f>IF(OR(M132="",N132="",O132=""),"",M132+N132+O132)</f>
        <v/>
      </c>
      <c r="S132" s="13">
        <f>IF(AND($B132&lt;&gt;"",$F132&lt;&gt;""),IF(COUNTIFS($B$2:$B132,$B132,$F$2:$F132,$F132)=1,1,0),0)</f>
        <v/>
      </c>
      <c r="T132" s="13">
        <f>IF(AND($B132&lt;&gt;"",$H132&lt;&gt;""),IF(COUNTIFS($B$2:$B132,$B132,$H$2:$H132,$H132)=1,1,0),0)</f>
        <v/>
      </c>
      <c r="U132" s="13">
        <f>IF(AND($B132&lt;&gt;"",$C132&lt;&gt;""),IF(COUNTIFS($B$2:$B132,$B132,$C$2:$C132,$C132)=1,1,0),0)</f>
        <v/>
      </c>
      <c r="V132" s="13">
        <f>IF(AND($B132&lt;&gt;"",$D132&lt;&gt;""),IF(COUNTIFS($B$2:$B132,$B132,$D$2:$D132,$D132)=1,1,0),0)</f>
        <v/>
      </c>
      <c r="W132">
        <f>IFERROR(INDEX(T_Indicateurs[Domain_code],MATCH($H132,T_Indicateurs[Stat_code],0)),"")</f>
        <v/>
      </c>
      <c r="X132" s="13">
        <f>IF(OR($W132="",$F132=""),0,IF($F132&lt;&gt;$W132,1,0))</f>
        <v/>
      </c>
      <c r="Y132" s="13">
        <f>IF(OR($J132="", $K132="", $L132=""),0,IF(OR($J132&lt;0,$J132&gt;3,$K132&lt;0,$K132&gt;3,$L132&lt;0,$L132&gt;3),1,0))</f>
        <v/>
      </c>
    </row>
    <row r="133">
      <c r="G133">
        <f>IFERROR(INDEX(T_Domaines[Domain_label_fr],MATCH(F133,T_Domaines[Domain_code],0)),"")</f>
        <v/>
      </c>
      <c r="I133">
        <f>IFERROR(INDEX(T_Indicateurs[Stat_label_fr],MATCH(H133,T_Indicateurs[Stat_code],0)),"")</f>
        <v/>
      </c>
      <c r="M133">
        <f>IF(J133=0,"",J133)</f>
        <v/>
      </c>
      <c r="N133">
        <f>IF(K133=0,"",K133)</f>
        <v/>
      </c>
      <c r="O133">
        <f>IF(L133=0,"",L133)</f>
        <v/>
      </c>
      <c r="P133">
        <f>IF(OR(J133="",K133="",L133=""),"",J133+K133+L133)</f>
        <v/>
      </c>
      <c r="Q133">
        <f>IF(OR(M133="",N133="",O133=""),"",M133+N133+O133)</f>
        <v/>
      </c>
      <c r="S133" s="13">
        <f>IF(AND($B133&lt;&gt;"",$F133&lt;&gt;""),IF(COUNTIFS($B$2:$B133,$B133,$F$2:$F133,$F133)=1,1,0),0)</f>
        <v/>
      </c>
      <c r="T133" s="13">
        <f>IF(AND($B133&lt;&gt;"",$H133&lt;&gt;""),IF(COUNTIFS($B$2:$B133,$B133,$H$2:$H133,$H133)=1,1,0),0)</f>
        <v/>
      </c>
      <c r="U133" s="13">
        <f>IF(AND($B133&lt;&gt;"",$C133&lt;&gt;""),IF(COUNTIFS($B$2:$B133,$B133,$C$2:$C133,$C133)=1,1,0),0)</f>
        <v/>
      </c>
      <c r="V133" s="13">
        <f>IF(AND($B133&lt;&gt;"",$D133&lt;&gt;""),IF(COUNTIFS($B$2:$B133,$B133,$D$2:$D133,$D133)=1,1,0),0)</f>
        <v/>
      </c>
      <c r="W133">
        <f>IFERROR(INDEX(T_Indicateurs[Domain_code],MATCH($H133,T_Indicateurs[Stat_code],0)),"")</f>
        <v/>
      </c>
      <c r="X133" s="13">
        <f>IF(OR($W133="",$F133=""),0,IF($F133&lt;&gt;$W133,1,0))</f>
        <v/>
      </c>
      <c r="Y133" s="13">
        <f>IF(OR($J133="", $K133="", $L133=""),0,IF(OR($J133&lt;0,$J133&gt;3,$K133&lt;0,$K133&gt;3,$L133&lt;0,$L133&gt;3),1,0))</f>
        <v/>
      </c>
    </row>
    <row r="134">
      <c r="G134">
        <f>IFERROR(INDEX(T_Domaines[Domain_label_fr],MATCH(F134,T_Domaines[Domain_code],0)),"")</f>
        <v/>
      </c>
      <c r="I134">
        <f>IFERROR(INDEX(T_Indicateurs[Stat_label_fr],MATCH(H134,T_Indicateurs[Stat_code],0)),"")</f>
        <v/>
      </c>
      <c r="M134">
        <f>IF(J134=0,"",J134)</f>
        <v/>
      </c>
      <c r="N134">
        <f>IF(K134=0,"",K134)</f>
        <v/>
      </c>
      <c r="O134">
        <f>IF(L134=0,"",L134)</f>
        <v/>
      </c>
      <c r="P134">
        <f>IF(OR(J134="",K134="",L134=""),"",J134+K134+L134)</f>
        <v/>
      </c>
      <c r="Q134">
        <f>IF(OR(M134="",N134="",O134=""),"",M134+N134+O134)</f>
        <v/>
      </c>
      <c r="S134" s="13">
        <f>IF(AND($B134&lt;&gt;"",$F134&lt;&gt;""),IF(COUNTIFS($B$2:$B134,$B134,$F$2:$F134,$F134)=1,1,0),0)</f>
        <v/>
      </c>
      <c r="T134" s="13">
        <f>IF(AND($B134&lt;&gt;"",$H134&lt;&gt;""),IF(COUNTIFS($B$2:$B134,$B134,$H$2:$H134,$H134)=1,1,0),0)</f>
        <v/>
      </c>
      <c r="U134" s="13">
        <f>IF(AND($B134&lt;&gt;"",$C134&lt;&gt;""),IF(COUNTIFS($B$2:$B134,$B134,$C$2:$C134,$C134)=1,1,0),0)</f>
        <v/>
      </c>
      <c r="V134" s="13">
        <f>IF(AND($B134&lt;&gt;"",$D134&lt;&gt;""),IF(COUNTIFS($B$2:$B134,$B134,$D$2:$D134,$D134)=1,1,0),0)</f>
        <v/>
      </c>
      <c r="W134">
        <f>IFERROR(INDEX(T_Indicateurs[Domain_code],MATCH($H134,T_Indicateurs[Stat_code],0)),"")</f>
        <v/>
      </c>
      <c r="X134" s="13">
        <f>IF(OR($W134="",$F134=""),0,IF($F134&lt;&gt;$W134,1,0))</f>
        <v/>
      </c>
      <c r="Y134" s="13">
        <f>IF(OR($J134="", $K134="", $L134=""),0,IF(OR($J134&lt;0,$J134&gt;3,$K134&lt;0,$K134&gt;3,$L134&lt;0,$L134&gt;3),1,0))</f>
        <v/>
      </c>
    </row>
    <row r="135">
      <c r="G135">
        <f>IFERROR(INDEX(T_Domaines[Domain_label_fr],MATCH(F135,T_Domaines[Domain_code],0)),"")</f>
        <v/>
      </c>
      <c r="I135">
        <f>IFERROR(INDEX(T_Indicateurs[Stat_label_fr],MATCH(H135,T_Indicateurs[Stat_code],0)),"")</f>
        <v/>
      </c>
      <c r="M135">
        <f>IF(J135=0,"",J135)</f>
        <v/>
      </c>
      <c r="N135">
        <f>IF(K135=0,"",K135)</f>
        <v/>
      </c>
      <c r="O135">
        <f>IF(L135=0,"",L135)</f>
        <v/>
      </c>
      <c r="P135">
        <f>IF(OR(J135="",K135="",L135=""),"",J135+K135+L135)</f>
        <v/>
      </c>
      <c r="Q135">
        <f>IF(OR(M135="",N135="",O135=""),"",M135+N135+O135)</f>
        <v/>
      </c>
      <c r="S135" s="13">
        <f>IF(AND($B135&lt;&gt;"",$F135&lt;&gt;""),IF(COUNTIFS($B$2:$B135,$B135,$F$2:$F135,$F135)=1,1,0),0)</f>
        <v/>
      </c>
      <c r="T135" s="13">
        <f>IF(AND($B135&lt;&gt;"",$H135&lt;&gt;""),IF(COUNTIFS($B$2:$B135,$B135,$H$2:$H135,$H135)=1,1,0),0)</f>
        <v/>
      </c>
      <c r="U135" s="13">
        <f>IF(AND($B135&lt;&gt;"",$C135&lt;&gt;""),IF(COUNTIFS($B$2:$B135,$B135,$C$2:$C135,$C135)=1,1,0),0)</f>
        <v/>
      </c>
      <c r="V135" s="13">
        <f>IF(AND($B135&lt;&gt;"",$D135&lt;&gt;""),IF(COUNTIFS($B$2:$B135,$B135,$D$2:$D135,$D135)=1,1,0),0)</f>
        <v/>
      </c>
      <c r="W135">
        <f>IFERROR(INDEX(T_Indicateurs[Domain_code],MATCH($H135,T_Indicateurs[Stat_code],0)),"")</f>
        <v/>
      </c>
      <c r="X135" s="13">
        <f>IF(OR($W135="",$F135=""),0,IF($F135&lt;&gt;$W135,1,0))</f>
        <v/>
      </c>
      <c r="Y135" s="13">
        <f>IF(OR($J135="", $K135="", $L135=""),0,IF(OR($J135&lt;0,$J135&gt;3,$K135&lt;0,$K135&gt;3,$L135&lt;0,$L135&gt;3),1,0))</f>
        <v/>
      </c>
    </row>
    <row r="136">
      <c r="G136">
        <f>IFERROR(INDEX(T_Domaines[Domain_label_fr],MATCH(F136,T_Domaines[Domain_code],0)),"")</f>
        <v/>
      </c>
      <c r="I136">
        <f>IFERROR(INDEX(T_Indicateurs[Stat_label_fr],MATCH(H136,T_Indicateurs[Stat_code],0)),"")</f>
        <v/>
      </c>
      <c r="M136">
        <f>IF(J136=0,"",J136)</f>
        <v/>
      </c>
      <c r="N136">
        <f>IF(K136=0,"",K136)</f>
        <v/>
      </c>
      <c r="O136">
        <f>IF(L136=0,"",L136)</f>
        <v/>
      </c>
      <c r="P136">
        <f>IF(OR(J136="",K136="",L136=""),"",J136+K136+L136)</f>
        <v/>
      </c>
      <c r="Q136">
        <f>IF(OR(M136="",N136="",O136=""),"",M136+N136+O136)</f>
        <v/>
      </c>
      <c r="S136" s="13">
        <f>IF(AND($B136&lt;&gt;"",$F136&lt;&gt;""),IF(COUNTIFS($B$2:$B136,$B136,$F$2:$F136,$F136)=1,1,0),0)</f>
        <v/>
      </c>
      <c r="T136" s="13">
        <f>IF(AND($B136&lt;&gt;"",$H136&lt;&gt;""),IF(COUNTIFS($B$2:$B136,$B136,$H$2:$H136,$H136)=1,1,0),0)</f>
        <v/>
      </c>
      <c r="U136" s="13">
        <f>IF(AND($B136&lt;&gt;"",$C136&lt;&gt;""),IF(COUNTIFS($B$2:$B136,$B136,$C$2:$C136,$C136)=1,1,0),0)</f>
        <v/>
      </c>
      <c r="V136" s="13">
        <f>IF(AND($B136&lt;&gt;"",$D136&lt;&gt;""),IF(COUNTIFS($B$2:$B136,$B136,$D$2:$D136,$D136)=1,1,0),0)</f>
        <v/>
      </c>
      <c r="W136">
        <f>IFERROR(INDEX(T_Indicateurs[Domain_code],MATCH($H136,T_Indicateurs[Stat_code],0)),"")</f>
        <v/>
      </c>
      <c r="X136" s="13">
        <f>IF(OR($W136="",$F136=""),0,IF($F136&lt;&gt;$W136,1,0))</f>
        <v/>
      </c>
      <c r="Y136" s="13">
        <f>IF(OR($J136="", $K136="", $L136=""),0,IF(OR($J136&lt;0,$J136&gt;3,$K136&lt;0,$K136&gt;3,$L136&lt;0,$L136&gt;3),1,0))</f>
        <v/>
      </c>
    </row>
    <row r="137">
      <c r="G137">
        <f>IFERROR(INDEX(T_Domaines[Domain_label_fr],MATCH(F137,T_Domaines[Domain_code],0)),"")</f>
        <v/>
      </c>
      <c r="I137">
        <f>IFERROR(INDEX(T_Indicateurs[Stat_label_fr],MATCH(H137,T_Indicateurs[Stat_code],0)),"")</f>
        <v/>
      </c>
      <c r="M137">
        <f>IF(J137=0,"",J137)</f>
        <v/>
      </c>
      <c r="N137">
        <f>IF(K137=0,"",K137)</f>
        <v/>
      </c>
      <c r="O137">
        <f>IF(L137=0,"",L137)</f>
        <v/>
      </c>
      <c r="P137">
        <f>IF(OR(J137="",K137="",L137=""),"",J137+K137+L137)</f>
        <v/>
      </c>
      <c r="Q137">
        <f>IF(OR(M137="",N137="",O137=""),"",M137+N137+O137)</f>
        <v/>
      </c>
      <c r="S137" s="13">
        <f>IF(AND($B137&lt;&gt;"",$F137&lt;&gt;""),IF(COUNTIFS($B$2:$B137,$B137,$F$2:$F137,$F137)=1,1,0),0)</f>
        <v/>
      </c>
      <c r="T137" s="13">
        <f>IF(AND($B137&lt;&gt;"",$H137&lt;&gt;""),IF(COUNTIFS($B$2:$B137,$B137,$H$2:$H137,$H137)=1,1,0),0)</f>
        <v/>
      </c>
      <c r="U137" s="13">
        <f>IF(AND($B137&lt;&gt;"",$C137&lt;&gt;""),IF(COUNTIFS($B$2:$B137,$B137,$C$2:$C137,$C137)=1,1,0),0)</f>
        <v/>
      </c>
      <c r="V137" s="13">
        <f>IF(AND($B137&lt;&gt;"",$D137&lt;&gt;""),IF(COUNTIFS($B$2:$B137,$B137,$D$2:$D137,$D137)=1,1,0),0)</f>
        <v/>
      </c>
      <c r="W137">
        <f>IFERROR(INDEX(T_Indicateurs[Domain_code],MATCH($H137,T_Indicateurs[Stat_code],0)),"")</f>
        <v/>
      </c>
      <c r="X137" s="13">
        <f>IF(OR($W137="",$F137=""),0,IF($F137&lt;&gt;$W137,1,0))</f>
        <v/>
      </c>
      <c r="Y137" s="13">
        <f>IF(OR($J137="", $K137="", $L137=""),0,IF(OR($J137&lt;0,$J137&gt;3,$K137&lt;0,$K137&gt;3,$L137&lt;0,$L137&gt;3),1,0))</f>
        <v/>
      </c>
    </row>
    <row r="138">
      <c r="G138">
        <f>IFERROR(INDEX(T_Domaines[Domain_label_fr],MATCH(F138,T_Domaines[Domain_code],0)),"")</f>
        <v/>
      </c>
      <c r="I138">
        <f>IFERROR(INDEX(T_Indicateurs[Stat_label_fr],MATCH(H138,T_Indicateurs[Stat_code],0)),"")</f>
        <v/>
      </c>
      <c r="M138">
        <f>IF(J138=0,"",J138)</f>
        <v/>
      </c>
      <c r="N138">
        <f>IF(K138=0,"",K138)</f>
        <v/>
      </c>
      <c r="O138">
        <f>IF(L138=0,"",L138)</f>
        <v/>
      </c>
      <c r="P138">
        <f>IF(OR(J138="",K138="",L138=""),"",J138+K138+L138)</f>
        <v/>
      </c>
      <c r="Q138">
        <f>IF(OR(M138="",N138="",O138=""),"",M138+N138+O138)</f>
        <v/>
      </c>
      <c r="S138" s="13">
        <f>IF(AND($B138&lt;&gt;"",$F138&lt;&gt;""),IF(COUNTIFS($B$2:$B138,$B138,$F$2:$F138,$F138)=1,1,0),0)</f>
        <v/>
      </c>
      <c r="T138" s="13">
        <f>IF(AND($B138&lt;&gt;"",$H138&lt;&gt;""),IF(COUNTIFS($B$2:$B138,$B138,$H$2:$H138,$H138)=1,1,0),0)</f>
        <v/>
      </c>
      <c r="U138" s="13">
        <f>IF(AND($B138&lt;&gt;"",$C138&lt;&gt;""),IF(COUNTIFS($B$2:$B138,$B138,$C$2:$C138,$C138)=1,1,0),0)</f>
        <v/>
      </c>
      <c r="V138" s="13">
        <f>IF(AND($B138&lt;&gt;"",$D138&lt;&gt;""),IF(COUNTIFS($B$2:$B138,$B138,$D$2:$D138,$D138)=1,1,0),0)</f>
        <v/>
      </c>
      <c r="W138">
        <f>IFERROR(INDEX(T_Indicateurs[Domain_code],MATCH($H138,T_Indicateurs[Stat_code],0)),"")</f>
        <v/>
      </c>
      <c r="X138" s="13">
        <f>IF(OR($W138="",$F138=""),0,IF($F138&lt;&gt;$W138,1,0))</f>
        <v/>
      </c>
      <c r="Y138" s="13">
        <f>IF(OR($J138="", $K138="", $L138=""),0,IF(OR($J138&lt;0,$J138&gt;3,$K138&lt;0,$K138&gt;3,$L138&lt;0,$L138&gt;3),1,0))</f>
        <v/>
      </c>
    </row>
    <row r="139">
      <c r="G139">
        <f>IFERROR(INDEX(T_Domaines[Domain_label_fr],MATCH(F139,T_Domaines[Domain_code],0)),"")</f>
        <v/>
      </c>
      <c r="I139">
        <f>IFERROR(INDEX(T_Indicateurs[Stat_label_fr],MATCH(H139,T_Indicateurs[Stat_code],0)),"")</f>
        <v/>
      </c>
      <c r="M139">
        <f>IF(J139=0,"",J139)</f>
        <v/>
      </c>
      <c r="N139">
        <f>IF(K139=0,"",K139)</f>
        <v/>
      </c>
      <c r="O139">
        <f>IF(L139=0,"",L139)</f>
        <v/>
      </c>
      <c r="P139">
        <f>IF(OR(J139="",K139="",L139=""),"",J139+K139+L139)</f>
        <v/>
      </c>
      <c r="Q139">
        <f>IF(OR(M139="",N139="",O139=""),"",M139+N139+O139)</f>
        <v/>
      </c>
      <c r="S139" s="13">
        <f>IF(AND($B139&lt;&gt;"",$F139&lt;&gt;""),IF(COUNTIFS($B$2:$B139,$B139,$F$2:$F139,$F139)=1,1,0),0)</f>
        <v/>
      </c>
      <c r="T139" s="13">
        <f>IF(AND($B139&lt;&gt;"",$H139&lt;&gt;""),IF(COUNTIFS($B$2:$B139,$B139,$H$2:$H139,$H139)=1,1,0),0)</f>
        <v/>
      </c>
      <c r="U139" s="13">
        <f>IF(AND($B139&lt;&gt;"",$C139&lt;&gt;""),IF(COUNTIFS($B$2:$B139,$B139,$C$2:$C139,$C139)=1,1,0),0)</f>
        <v/>
      </c>
      <c r="V139" s="13">
        <f>IF(AND($B139&lt;&gt;"",$D139&lt;&gt;""),IF(COUNTIFS($B$2:$B139,$B139,$D$2:$D139,$D139)=1,1,0),0)</f>
        <v/>
      </c>
      <c r="W139">
        <f>IFERROR(INDEX(T_Indicateurs[Domain_code],MATCH($H139,T_Indicateurs[Stat_code],0)),"")</f>
        <v/>
      </c>
      <c r="X139" s="13">
        <f>IF(OR($W139="",$F139=""),0,IF($F139&lt;&gt;$W139,1,0))</f>
        <v/>
      </c>
      <c r="Y139" s="13">
        <f>IF(OR($J139="", $K139="", $L139=""),0,IF(OR($J139&lt;0,$J139&gt;3,$K139&lt;0,$K139&gt;3,$L139&lt;0,$L139&gt;3),1,0))</f>
        <v/>
      </c>
    </row>
    <row r="140">
      <c r="G140">
        <f>IFERROR(INDEX(T_Domaines[Domain_label_fr],MATCH(F140,T_Domaines[Domain_code],0)),"")</f>
        <v/>
      </c>
      <c r="I140">
        <f>IFERROR(INDEX(T_Indicateurs[Stat_label_fr],MATCH(H140,T_Indicateurs[Stat_code],0)),"")</f>
        <v/>
      </c>
      <c r="M140">
        <f>IF(J140=0,"",J140)</f>
        <v/>
      </c>
      <c r="N140">
        <f>IF(K140=0,"",K140)</f>
        <v/>
      </c>
      <c r="O140">
        <f>IF(L140=0,"",L140)</f>
        <v/>
      </c>
      <c r="P140">
        <f>IF(OR(J140="",K140="",L140=""),"",J140+K140+L140)</f>
        <v/>
      </c>
      <c r="Q140">
        <f>IF(OR(M140="",N140="",O140=""),"",M140+N140+O140)</f>
        <v/>
      </c>
      <c r="S140" s="13">
        <f>IF(AND($B140&lt;&gt;"",$F140&lt;&gt;""),IF(COUNTIFS($B$2:$B140,$B140,$F$2:$F140,$F140)=1,1,0),0)</f>
        <v/>
      </c>
      <c r="T140" s="13">
        <f>IF(AND($B140&lt;&gt;"",$H140&lt;&gt;""),IF(COUNTIFS($B$2:$B140,$B140,$H$2:$H140,$H140)=1,1,0),0)</f>
        <v/>
      </c>
      <c r="U140" s="13">
        <f>IF(AND($B140&lt;&gt;"",$C140&lt;&gt;""),IF(COUNTIFS($B$2:$B140,$B140,$C$2:$C140,$C140)=1,1,0),0)</f>
        <v/>
      </c>
      <c r="V140" s="13">
        <f>IF(AND($B140&lt;&gt;"",$D140&lt;&gt;""),IF(COUNTIFS($B$2:$B140,$B140,$D$2:$D140,$D140)=1,1,0),0)</f>
        <v/>
      </c>
      <c r="W140">
        <f>IFERROR(INDEX(T_Indicateurs[Domain_code],MATCH($H140,T_Indicateurs[Stat_code],0)),"")</f>
        <v/>
      </c>
      <c r="X140" s="13">
        <f>IF(OR($W140="",$F140=""),0,IF($F140&lt;&gt;$W140,1,0))</f>
        <v/>
      </c>
      <c r="Y140" s="13">
        <f>IF(OR($J140="", $K140="", $L140=""),0,IF(OR($J140&lt;0,$J140&gt;3,$K140&lt;0,$K140&gt;3,$L140&lt;0,$L140&gt;3),1,0))</f>
        <v/>
      </c>
    </row>
    <row r="141">
      <c r="G141">
        <f>IFERROR(INDEX(T_Domaines[Domain_label_fr],MATCH(F141,T_Domaines[Domain_code],0)),"")</f>
        <v/>
      </c>
      <c r="I141">
        <f>IFERROR(INDEX(T_Indicateurs[Stat_label_fr],MATCH(H141,T_Indicateurs[Stat_code],0)),"")</f>
        <v/>
      </c>
      <c r="M141">
        <f>IF(J141=0,"",J141)</f>
        <v/>
      </c>
      <c r="N141">
        <f>IF(K141=0,"",K141)</f>
        <v/>
      </c>
      <c r="O141">
        <f>IF(L141=0,"",L141)</f>
        <v/>
      </c>
      <c r="P141">
        <f>IF(OR(J141="",K141="",L141=""),"",J141+K141+L141)</f>
        <v/>
      </c>
      <c r="Q141">
        <f>IF(OR(M141="",N141="",O141=""),"",M141+N141+O141)</f>
        <v/>
      </c>
      <c r="S141" s="13">
        <f>IF(AND($B141&lt;&gt;"",$F141&lt;&gt;""),IF(COUNTIFS($B$2:$B141,$B141,$F$2:$F141,$F141)=1,1,0),0)</f>
        <v/>
      </c>
      <c r="T141" s="13">
        <f>IF(AND($B141&lt;&gt;"",$H141&lt;&gt;""),IF(COUNTIFS($B$2:$B141,$B141,$H$2:$H141,$H141)=1,1,0),0)</f>
        <v/>
      </c>
      <c r="U141" s="13">
        <f>IF(AND($B141&lt;&gt;"",$C141&lt;&gt;""),IF(COUNTIFS($B$2:$B141,$B141,$C$2:$C141,$C141)=1,1,0),0)</f>
        <v/>
      </c>
      <c r="V141" s="13">
        <f>IF(AND($B141&lt;&gt;"",$D141&lt;&gt;""),IF(COUNTIFS($B$2:$B141,$B141,$D$2:$D141,$D141)=1,1,0),0)</f>
        <v/>
      </c>
      <c r="W141">
        <f>IFERROR(INDEX(T_Indicateurs[Domain_code],MATCH($H141,T_Indicateurs[Stat_code],0)),"")</f>
        <v/>
      </c>
      <c r="X141" s="13">
        <f>IF(OR($W141="",$F141=""),0,IF($F141&lt;&gt;$W141,1,0))</f>
        <v/>
      </c>
      <c r="Y141" s="13">
        <f>IF(OR($J141="", $K141="", $L141=""),0,IF(OR($J141&lt;0,$J141&gt;3,$K141&lt;0,$K141&gt;3,$L141&lt;0,$L141&gt;3),1,0))</f>
        <v/>
      </c>
    </row>
    <row r="142">
      <c r="G142">
        <f>IFERROR(INDEX(T_Domaines[Domain_label_fr],MATCH(F142,T_Domaines[Domain_code],0)),"")</f>
        <v/>
      </c>
      <c r="I142">
        <f>IFERROR(INDEX(T_Indicateurs[Stat_label_fr],MATCH(H142,T_Indicateurs[Stat_code],0)),"")</f>
        <v/>
      </c>
      <c r="M142">
        <f>IF(J142=0,"",J142)</f>
        <v/>
      </c>
      <c r="N142">
        <f>IF(K142=0,"",K142)</f>
        <v/>
      </c>
      <c r="O142">
        <f>IF(L142=0,"",L142)</f>
        <v/>
      </c>
      <c r="P142">
        <f>IF(OR(J142="",K142="",L142=""),"",J142+K142+L142)</f>
        <v/>
      </c>
      <c r="Q142">
        <f>IF(OR(M142="",N142="",O142=""),"",M142+N142+O142)</f>
        <v/>
      </c>
      <c r="S142" s="13">
        <f>IF(AND($B142&lt;&gt;"",$F142&lt;&gt;""),IF(COUNTIFS($B$2:$B142,$B142,$F$2:$F142,$F142)=1,1,0),0)</f>
        <v/>
      </c>
      <c r="T142" s="13">
        <f>IF(AND($B142&lt;&gt;"",$H142&lt;&gt;""),IF(COUNTIFS($B$2:$B142,$B142,$H$2:$H142,$H142)=1,1,0),0)</f>
        <v/>
      </c>
      <c r="U142" s="13">
        <f>IF(AND($B142&lt;&gt;"",$C142&lt;&gt;""),IF(COUNTIFS($B$2:$B142,$B142,$C$2:$C142,$C142)=1,1,0),0)</f>
        <v/>
      </c>
      <c r="V142" s="13">
        <f>IF(AND($B142&lt;&gt;"",$D142&lt;&gt;""),IF(COUNTIFS($B$2:$B142,$B142,$D$2:$D142,$D142)=1,1,0),0)</f>
        <v/>
      </c>
      <c r="W142">
        <f>IFERROR(INDEX(T_Indicateurs[Domain_code],MATCH($H142,T_Indicateurs[Stat_code],0)),"")</f>
        <v/>
      </c>
      <c r="X142" s="13">
        <f>IF(OR($W142="",$F142=""),0,IF($F142&lt;&gt;$W142,1,0))</f>
        <v/>
      </c>
      <c r="Y142" s="13">
        <f>IF(OR($J142="", $K142="", $L142=""),0,IF(OR($J142&lt;0,$J142&gt;3,$K142&lt;0,$K142&gt;3,$L142&lt;0,$L142&gt;3),1,0))</f>
        <v/>
      </c>
    </row>
    <row r="143">
      <c r="G143">
        <f>IFERROR(INDEX(T_Domaines[Domain_label_fr],MATCH(F143,T_Domaines[Domain_code],0)),"")</f>
        <v/>
      </c>
      <c r="I143">
        <f>IFERROR(INDEX(T_Indicateurs[Stat_label_fr],MATCH(H143,T_Indicateurs[Stat_code],0)),"")</f>
        <v/>
      </c>
      <c r="M143">
        <f>IF(J143=0,"",J143)</f>
        <v/>
      </c>
      <c r="N143">
        <f>IF(K143=0,"",K143)</f>
        <v/>
      </c>
      <c r="O143">
        <f>IF(L143=0,"",L143)</f>
        <v/>
      </c>
      <c r="P143">
        <f>IF(OR(J143="",K143="",L143=""),"",J143+K143+L143)</f>
        <v/>
      </c>
      <c r="Q143">
        <f>IF(OR(M143="",N143="",O143=""),"",M143+N143+O143)</f>
        <v/>
      </c>
      <c r="S143" s="13">
        <f>IF(AND($B143&lt;&gt;"",$F143&lt;&gt;""),IF(COUNTIFS($B$2:$B143,$B143,$F$2:$F143,$F143)=1,1,0),0)</f>
        <v/>
      </c>
      <c r="T143" s="13">
        <f>IF(AND($B143&lt;&gt;"",$H143&lt;&gt;""),IF(COUNTIFS($B$2:$B143,$B143,$H$2:$H143,$H143)=1,1,0),0)</f>
        <v/>
      </c>
      <c r="U143" s="13">
        <f>IF(AND($B143&lt;&gt;"",$C143&lt;&gt;""),IF(COUNTIFS($B$2:$B143,$B143,$C$2:$C143,$C143)=1,1,0),0)</f>
        <v/>
      </c>
      <c r="V143" s="13">
        <f>IF(AND($B143&lt;&gt;"",$D143&lt;&gt;""),IF(COUNTIFS($B$2:$B143,$B143,$D$2:$D143,$D143)=1,1,0),0)</f>
        <v/>
      </c>
      <c r="W143">
        <f>IFERROR(INDEX(T_Indicateurs[Domain_code],MATCH($H143,T_Indicateurs[Stat_code],0)),"")</f>
        <v/>
      </c>
      <c r="X143" s="13">
        <f>IF(OR($W143="",$F143=""),0,IF($F143&lt;&gt;$W143,1,0))</f>
        <v/>
      </c>
      <c r="Y143" s="13">
        <f>IF(OR($J143="", $K143="", $L143=""),0,IF(OR($J143&lt;0,$J143&gt;3,$K143&lt;0,$K143&gt;3,$L143&lt;0,$L143&gt;3),1,0))</f>
        <v/>
      </c>
    </row>
    <row r="144">
      <c r="G144">
        <f>IFERROR(INDEX(T_Domaines[Domain_label_fr],MATCH(F144,T_Domaines[Domain_code],0)),"")</f>
        <v/>
      </c>
      <c r="I144">
        <f>IFERROR(INDEX(T_Indicateurs[Stat_label_fr],MATCH(H144,T_Indicateurs[Stat_code],0)),"")</f>
        <v/>
      </c>
      <c r="M144">
        <f>IF(J144=0,"",J144)</f>
        <v/>
      </c>
      <c r="N144">
        <f>IF(K144=0,"",K144)</f>
        <v/>
      </c>
      <c r="O144">
        <f>IF(L144=0,"",L144)</f>
        <v/>
      </c>
      <c r="P144">
        <f>IF(OR(J144="",K144="",L144=""),"",J144+K144+L144)</f>
        <v/>
      </c>
      <c r="Q144">
        <f>IF(OR(M144="",N144="",O144=""),"",M144+N144+O144)</f>
        <v/>
      </c>
      <c r="S144" s="13">
        <f>IF(AND($B144&lt;&gt;"",$F144&lt;&gt;""),IF(COUNTIFS($B$2:$B144,$B144,$F$2:$F144,$F144)=1,1,0),0)</f>
        <v/>
      </c>
      <c r="T144" s="13">
        <f>IF(AND($B144&lt;&gt;"",$H144&lt;&gt;""),IF(COUNTIFS($B$2:$B144,$B144,$H$2:$H144,$H144)=1,1,0),0)</f>
        <v/>
      </c>
      <c r="U144" s="13">
        <f>IF(AND($B144&lt;&gt;"",$C144&lt;&gt;""),IF(COUNTIFS($B$2:$B144,$B144,$C$2:$C144,$C144)=1,1,0),0)</f>
        <v/>
      </c>
      <c r="V144" s="13">
        <f>IF(AND($B144&lt;&gt;"",$D144&lt;&gt;""),IF(COUNTIFS($B$2:$B144,$B144,$D$2:$D144,$D144)=1,1,0),0)</f>
        <v/>
      </c>
      <c r="W144">
        <f>IFERROR(INDEX(T_Indicateurs[Domain_code],MATCH($H144,T_Indicateurs[Stat_code],0)),"")</f>
        <v/>
      </c>
      <c r="X144" s="13">
        <f>IF(OR($W144="",$F144=""),0,IF($F144&lt;&gt;$W144,1,0))</f>
        <v/>
      </c>
      <c r="Y144" s="13">
        <f>IF(OR($J144="", $K144="", $L144=""),0,IF(OR($J144&lt;0,$J144&gt;3,$K144&lt;0,$K144&gt;3,$L144&lt;0,$L144&gt;3),1,0))</f>
        <v/>
      </c>
    </row>
    <row r="145">
      <c r="G145">
        <f>IFERROR(INDEX(T_Domaines[Domain_label_fr],MATCH(F145,T_Domaines[Domain_code],0)),"")</f>
        <v/>
      </c>
      <c r="I145">
        <f>IFERROR(INDEX(T_Indicateurs[Stat_label_fr],MATCH(H145,T_Indicateurs[Stat_code],0)),"")</f>
        <v/>
      </c>
      <c r="M145">
        <f>IF(J145=0,"",J145)</f>
        <v/>
      </c>
      <c r="N145">
        <f>IF(K145=0,"",K145)</f>
        <v/>
      </c>
      <c r="O145">
        <f>IF(L145=0,"",L145)</f>
        <v/>
      </c>
      <c r="P145">
        <f>IF(OR(J145="",K145="",L145=""),"",J145+K145+L145)</f>
        <v/>
      </c>
      <c r="Q145">
        <f>IF(OR(M145="",N145="",O145=""),"",M145+N145+O145)</f>
        <v/>
      </c>
      <c r="S145" s="13">
        <f>IF(AND($B145&lt;&gt;"",$F145&lt;&gt;""),IF(COUNTIFS($B$2:$B145,$B145,$F$2:$F145,$F145)=1,1,0),0)</f>
        <v/>
      </c>
      <c r="T145" s="13">
        <f>IF(AND($B145&lt;&gt;"",$H145&lt;&gt;""),IF(COUNTIFS($B$2:$B145,$B145,$H$2:$H145,$H145)=1,1,0),0)</f>
        <v/>
      </c>
      <c r="U145" s="13">
        <f>IF(AND($B145&lt;&gt;"",$C145&lt;&gt;""),IF(COUNTIFS($B$2:$B145,$B145,$C$2:$C145,$C145)=1,1,0),0)</f>
        <v/>
      </c>
      <c r="V145" s="13">
        <f>IF(AND($B145&lt;&gt;"",$D145&lt;&gt;""),IF(COUNTIFS($B$2:$B145,$B145,$D$2:$D145,$D145)=1,1,0),0)</f>
        <v/>
      </c>
      <c r="W145">
        <f>IFERROR(INDEX(T_Indicateurs[Domain_code],MATCH($H145,T_Indicateurs[Stat_code],0)),"")</f>
        <v/>
      </c>
      <c r="X145" s="13">
        <f>IF(OR($W145="",$F145=""),0,IF($F145&lt;&gt;$W145,1,0))</f>
        <v/>
      </c>
      <c r="Y145" s="13">
        <f>IF(OR($J145="", $K145="", $L145=""),0,IF(OR($J145&lt;0,$J145&gt;3,$K145&lt;0,$K145&gt;3,$L145&lt;0,$L145&gt;3),1,0))</f>
        <v/>
      </c>
    </row>
    <row r="146">
      <c r="G146">
        <f>IFERROR(INDEX(T_Domaines[Domain_label_fr],MATCH(F146,T_Domaines[Domain_code],0)),"")</f>
        <v/>
      </c>
      <c r="I146">
        <f>IFERROR(INDEX(T_Indicateurs[Stat_label_fr],MATCH(H146,T_Indicateurs[Stat_code],0)),"")</f>
        <v/>
      </c>
      <c r="M146">
        <f>IF(J146=0,"",J146)</f>
        <v/>
      </c>
      <c r="N146">
        <f>IF(K146=0,"",K146)</f>
        <v/>
      </c>
      <c r="O146">
        <f>IF(L146=0,"",L146)</f>
        <v/>
      </c>
      <c r="P146">
        <f>IF(OR(J146="",K146="",L146=""),"",J146+K146+L146)</f>
        <v/>
      </c>
      <c r="Q146">
        <f>IF(OR(M146="",N146="",O146=""),"",M146+N146+O146)</f>
        <v/>
      </c>
      <c r="S146" s="13">
        <f>IF(AND($B146&lt;&gt;"",$F146&lt;&gt;""),IF(COUNTIFS($B$2:$B146,$B146,$F$2:$F146,$F146)=1,1,0),0)</f>
        <v/>
      </c>
      <c r="T146" s="13">
        <f>IF(AND($B146&lt;&gt;"",$H146&lt;&gt;""),IF(COUNTIFS($B$2:$B146,$B146,$H$2:$H146,$H146)=1,1,0),0)</f>
        <v/>
      </c>
      <c r="U146" s="13">
        <f>IF(AND($B146&lt;&gt;"",$C146&lt;&gt;""),IF(COUNTIFS($B$2:$B146,$B146,$C$2:$C146,$C146)=1,1,0),0)</f>
        <v/>
      </c>
      <c r="V146" s="13">
        <f>IF(AND($B146&lt;&gt;"",$D146&lt;&gt;""),IF(COUNTIFS($B$2:$B146,$B146,$D$2:$D146,$D146)=1,1,0),0)</f>
        <v/>
      </c>
      <c r="W146">
        <f>IFERROR(INDEX(T_Indicateurs[Domain_code],MATCH($H146,T_Indicateurs[Stat_code],0)),"")</f>
        <v/>
      </c>
      <c r="X146" s="13">
        <f>IF(OR($W146="",$F146=""),0,IF($F146&lt;&gt;$W146,1,0))</f>
        <v/>
      </c>
      <c r="Y146" s="13">
        <f>IF(OR($J146="", $K146="", $L146=""),0,IF(OR($J146&lt;0,$J146&gt;3,$K146&lt;0,$K146&gt;3,$L146&lt;0,$L146&gt;3),1,0))</f>
        <v/>
      </c>
    </row>
    <row r="147">
      <c r="G147">
        <f>IFERROR(INDEX(T_Domaines[Domain_label_fr],MATCH(F147,T_Domaines[Domain_code],0)),"")</f>
        <v/>
      </c>
      <c r="I147">
        <f>IFERROR(INDEX(T_Indicateurs[Stat_label_fr],MATCH(H147,T_Indicateurs[Stat_code],0)),"")</f>
        <v/>
      </c>
      <c r="M147">
        <f>IF(J147=0,"",J147)</f>
        <v/>
      </c>
      <c r="N147">
        <f>IF(K147=0,"",K147)</f>
        <v/>
      </c>
      <c r="O147">
        <f>IF(L147=0,"",L147)</f>
        <v/>
      </c>
      <c r="P147">
        <f>IF(OR(J147="",K147="",L147=""),"",J147+K147+L147)</f>
        <v/>
      </c>
      <c r="Q147">
        <f>IF(OR(M147="",N147="",O147=""),"",M147+N147+O147)</f>
        <v/>
      </c>
      <c r="S147" s="13">
        <f>IF(AND($B147&lt;&gt;"",$F147&lt;&gt;""),IF(COUNTIFS($B$2:$B147,$B147,$F$2:$F147,$F147)=1,1,0),0)</f>
        <v/>
      </c>
      <c r="T147" s="13">
        <f>IF(AND($B147&lt;&gt;"",$H147&lt;&gt;""),IF(COUNTIFS($B$2:$B147,$B147,$H$2:$H147,$H147)=1,1,0),0)</f>
        <v/>
      </c>
      <c r="U147" s="13">
        <f>IF(AND($B147&lt;&gt;"",$C147&lt;&gt;""),IF(COUNTIFS($B$2:$B147,$B147,$C$2:$C147,$C147)=1,1,0),0)</f>
        <v/>
      </c>
      <c r="V147" s="13">
        <f>IF(AND($B147&lt;&gt;"",$D147&lt;&gt;""),IF(COUNTIFS($B$2:$B147,$B147,$D$2:$D147,$D147)=1,1,0),0)</f>
        <v/>
      </c>
      <c r="W147">
        <f>IFERROR(INDEX(T_Indicateurs[Domain_code],MATCH($H147,T_Indicateurs[Stat_code],0)),"")</f>
        <v/>
      </c>
      <c r="X147" s="13">
        <f>IF(OR($W147="",$F147=""),0,IF($F147&lt;&gt;$W147,1,0))</f>
        <v/>
      </c>
      <c r="Y147" s="13">
        <f>IF(OR($J147="", $K147="", $L147=""),0,IF(OR($J147&lt;0,$J147&gt;3,$K147&lt;0,$K147&gt;3,$L147&lt;0,$L147&gt;3),1,0))</f>
        <v/>
      </c>
    </row>
    <row r="148">
      <c r="G148">
        <f>IFERROR(INDEX(T_Domaines[Domain_label_fr],MATCH(F148,T_Domaines[Domain_code],0)),"")</f>
        <v/>
      </c>
      <c r="I148">
        <f>IFERROR(INDEX(T_Indicateurs[Stat_label_fr],MATCH(H148,T_Indicateurs[Stat_code],0)),"")</f>
        <v/>
      </c>
      <c r="M148">
        <f>IF(J148=0,"",J148)</f>
        <v/>
      </c>
      <c r="N148">
        <f>IF(K148=0,"",K148)</f>
        <v/>
      </c>
      <c r="O148">
        <f>IF(L148=0,"",L148)</f>
        <v/>
      </c>
      <c r="P148">
        <f>IF(OR(J148="",K148="",L148=""),"",J148+K148+L148)</f>
        <v/>
      </c>
      <c r="Q148">
        <f>IF(OR(M148="",N148="",O148=""),"",M148+N148+O148)</f>
        <v/>
      </c>
      <c r="S148" s="13">
        <f>IF(AND($B148&lt;&gt;"",$F148&lt;&gt;""),IF(COUNTIFS($B$2:$B148,$B148,$F$2:$F148,$F148)=1,1,0),0)</f>
        <v/>
      </c>
      <c r="T148" s="13">
        <f>IF(AND($B148&lt;&gt;"",$H148&lt;&gt;""),IF(COUNTIFS($B$2:$B148,$B148,$H$2:$H148,$H148)=1,1,0),0)</f>
        <v/>
      </c>
      <c r="U148" s="13">
        <f>IF(AND($B148&lt;&gt;"",$C148&lt;&gt;""),IF(COUNTIFS($B$2:$B148,$B148,$C$2:$C148,$C148)=1,1,0),0)</f>
        <v/>
      </c>
      <c r="V148" s="13">
        <f>IF(AND($B148&lt;&gt;"",$D148&lt;&gt;""),IF(COUNTIFS($B$2:$B148,$B148,$D$2:$D148,$D148)=1,1,0),0)</f>
        <v/>
      </c>
      <c r="W148">
        <f>IFERROR(INDEX(T_Indicateurs[Domain_code],MATCH($H148,T_Indicateurs[Stat_code],0)),"")</f>
        <v/>
      </c>
      <c r="X148" s="13">
        <f>IF(OR($W148="",$F148=""),0,IF($F148&lt;&gt;$W148,1,0))</f>
        <v/>
      </c>
      <c r="Y148" s="13">
        <f>IF(OR($J148="", $K148="", $L148=""),0,IF(OR($J148&lt;0,$J148&gt;3,$K148&lt;0,$K148&gt;3,$L148&lt;0,$L148&gt;3),1,0))</f>
        <v/>
      </c>
    </row>
    <row r="149">
      <c r="G149">
        <f>IFERROR(INDEX(T_Domaines[Domain_label_fr],MATCH(F149,T_Domaines[Domain_code],0)),"")</f>
        <v/>
      </c>
      <c r="I149">
        <f>IFERROR(INDEX(T_Indicateurs[Stat_label_fr],MATCH(H149,T_Indicateurs[Stat_code],0)),"")</f>
        <v/>
      </c>
      <c r="M149">
        <f>IF(J149=0,"",J149)</f>
        <v/>
      </c>
      <c r="N149">
        <f>IF(K149=0,"",K149)</f>
        <v/>
      </c>
      <c r="O149">
        <f>IF(L149=0,"",L149)</f>
        <v/>
      </c>
      <c r="P149">
        <f>IF(OR(J149="",K149="",L149=""),"",J149+K149+L149)</f>
        <v/>
      </c>
      <c r="Q149">
        <f>IF(OR(M149="",N149="",O149=""),"",M149+N149+O149)</f>
        <v/>
      </c>
      <c r="S149" s="13">
        <f>IF(AND($B149&lt;&gt;"",$F149&lt;&gt;""),IF(COUNTIFS($B$2:$B149,$B149,$F$2:$F149,$F149)=1,1,0),0)</f>
        <v/>
      </c>
      <c r="T149" s="13">
        <f>IF(AND($B149&lt;&gt;"",$H149&lt;&gt;""),IF(COUNTIFS($B$2:$B149,$B149,$H$2:$H149,$H149)=1,1,0),0)</f>
        <v/>
      </c>
      <c r="U149" s="13">
        <f>IF(AND($B149&lt;&gt;"",$C149&lt;&gt;""),IF(COUNTIFS($B$2:$B149,$B149,$C$2:$C149,$C149)=1,1,0),0)</f>
        <v/>
      </c>
      <c r="V149" s="13">
        <f>IF(AND($B149&lt;&gt;"",$D149&lt;&gt;""),IF(COUNTIFS($B$2:$B149,$B149,$D$2:$D149,$D149)=1,1,0),0)</f>
        <v/>
      </c>
      <c r="W149">
        <f>IFERROR(INDEX(T_Indicateurs[Domain_code],MATCH($H149,T_Indicateurs[Stat_code],0)),"")</f>
        <v/>
      </c>
      <c r="X149" s="13">
        <f>IF(OR($W149="",$F149=""),0,IF($F149&lt;&gt;$W149,1,0))</f>
        <v/>
      </c>
      <c r="Y149" s="13">
        <f>IF(OR($J149="", $K149="", $L149=""),0,IF(OR($J149&lt;0,$J149&gt;3,$K149&lt;0,$K149&gt;3,$L149&lt;0,$L149&gt;3),1,0))</f>
        <v/>
      </c>
    </row>
    <row r="150">
      <c r="G150">
        <f>IFERROR(INDEX(T_Domaines[Domain_label_fr],MATCH(F150,T_Domaines[Domain_code],0)),"")</f>
        <v/>
      </c>
      <c r="I150">
        <f>IFERROR(INDEX(T_Indicateurs[Stat_label_fr],MATCH(H150,T_Indicateurs[Stat_code],0)),"")</f>
        <v/>
      </c>
      <c r="M150">
        <f>IF(J150=0,"",J150)</f>
        <v/>
      </c>
      <c r="N150">
        <f>IF(K150=0,"",K150)</f>
        <v/>
      </c>
      <c r="O150">
        <f>IF(L150=0,"",L150)</f>
        <v/>
      </c>
      <c r="P150">
        <f>IF(OR(J150="",K150="",L150=""),"",J150+K150+L150)</f>
        <v/>
      </c>
      <c r="Q150">
        <f>IF(OR(M150="",N150="",O150=""),"",M150+N150+O150)</f>
        <v/>
      </c>
      <c r="S150" s="13">
        <f>IF(AND($B150&lt;&gt;"",$F150&lt;&gt;""),IF(COUNTIFS($B$2:$B150,$B150,$F$2:$F150,$F150)=1,1,0),0)</f>
        <v/>
      </c>
      <c r="T150" s="13">
        <f>IF(AND($B150&lt;&gt;"",$H150&lt;&gt;""),IF(COUNTIFS($B$2:$B150,$B150,$H$2:$H150,$H150)=1,1,0),0)</f>
        <v/>
      </c>
      <c r="U150" s="13">
        <f>IF(AND($B150&lt;&gt;"",$C150&lt;&gt;""),IF(COUNTIFS($B$2:$B150,$B150,$C$2:$C150,$C150)=1,1,0),0)</f>
        <v/>
      </c>
      <c r="V150" s="13">
        <f>IF(AND($B150&lt;&gt;"",$D150&lt;&gt;""),IF(COUNTIFS($B$2:$B150,$B150,$D$2:$D150,$D150)=1,1,0),0)</f>
        <v/>
      </c>
      <c r="W150">
        <f>IFERROR(INDEX(T_Indicateurs[Domain_code],MATCH($H150,T_Indicateurs[Stat_code],0)),"")</f>
        <v/>
      </c>
      <c r="X150" s="13">
        <f>IF(OR($W150="",$F150=""),0,IF($F150&lt;&gt;$W150,1,0))</f>
        <v/>
      </c>
      <c r="Y150" s="13">
        <f>IF(OR($J150="", $K150="", $L150=""),0,IF(OR($J150&lt;0,$J150&gt;3,$K150&lt;0,$K150&gt;3,$L150&lt;0,$L150&gt;3),1,0))</f>
        <v/>
      </c>
    </row>
    <row r="151">
      <c r="G151">
        <f>IFERROR(INDEX(T_Domaines[Domain_label_fr],MATCH(F151,T_Domaines[Domain_code],0)),"")</f>
        <v/>
      </c>
      <c r="I151">
        <f>IFERROR(INDEX(T_Indicateurs[Stat_label_fr],MATCH(H151,T_Indicateurs[Stat_code],0)),"")</f>
        <v/>
      </c>
      <c r="M151">
        <f>IF(J151=0,"",J151)</f>
        <v/>
      </c>
      <c r="N151">
        <f>IF(K151=0,"",K151)</f>
        <v/>
      </c>
      <c r="O151">
        <f>IF(L151=0,"",L151)</f>
        <v/>
      </c>
      <c r="P151">
        <f>IF(OR(J151="",K151="",L151=""),"",J151+K151+L151)</f>
        <v/>
      </c>
      <c r="Q151">
        <f>IF(OR(M151="",N151="",O151=""),"",M151+N151+O151)</f>
        <v/>
      </c>
      <c r="S151" s="13">
        <f>IF(AND($B151&lt;&gt;"",$F151&lt;&gt;""),IF(COUNTIFS($B$2:$B151,$B151,$F$2:$F151,$F151)=1,1,0),0)</f>
        <v/>
      </c>
      <c r="T151" s="13">
        <f>IF(AND($B151&lt;&gt;"",$H151&lt;&gt;""),IF(COUNTIFS($B$2:$B151,$B151,$H$2:$H151,$H151)=1,1,0),0)</f>
        <v/>
      </c>
      <c r="U151" s="13">
        <f>IF(AND($B151&lt;&gt;"",$C151&lt;&gt;""),IF(COUNTIFS($B$2:$B151,$B151,$C$2:$C151,$C151)=1,1,0),0)</f>
        <v/>
      </c>
      <c r="V151" s="13">
        <f>IF(AND($B151&lt;&gt;"",$D151&lt;&gt;""),IF(COUNTIFS($B$2:$B151,$B151,$D$2:$D151,$D151)=1,1,0),0)</f>
        <v/>
      </c>
      <c r="W151">
        <f>IFERROR(INDEX(T_Indicateurs[Domain_code],MATCH($H151,T_Indicateurs[Stat_code],0)),"")</f>
        <v/>
      </c>
      <c r="X151" s="13">
        <f>IF(OR($W151="",$F151=""),0,IF($F151&lt;&gt;$W151,1,0))</f>
        <v/>
      </c>
      <c r="Y151" s="13">
        <f>IF(OR($J151="", $K151="", $L151=""),0,IF(OR($J151&lt;0,$J151&gt;3,$K151&lt;0,$K151&gt;3,$L151&lt;0,$L151&gt;3),1,0))</f>
        <v/>
      </c>
    </row>
    <row r="152">
      <c r="G152">
        <f>IFERROR(INDEX(T_Domaines[Domain_label_fr],MATCH(F152,T_Domaines[Domain_code],0)),"")</f>
        <v/>
      </c>
      <c r="I152">
        <f>IFERROR(INDEX(T_Indicateurs[Stat_label_fr],MATCH(H152,T_Indicateurs[Stat_code],0)),"")</f>
        <v/>
      </c>
      <c r="M152">
        <f>IF(J152=0,"",J152)</f>
        <v/>
      </c>
      <c r="N152">
        <f>IF(K152=0,"",K152)</f>
        <v/>
      </c>
      <c r="O152">
        <f>IF(L152=0,"",L152)</f>
        <v/>
      </c>
      <c r="P152">
        <f>IF(OR(J152="",K152="",L152=""),"",J152+K152+L152)</f>
        <v/>
      </c>
      <c r="Q152">
        <f>IF(OR(M152="",N152="",O152=""),"",M152+N152+O152)</f>
        <v/>
      </c>
      <c r="S152" s="13">
        <f>IF(AND($B152&lt;&gt;"",$F152&lt;&gt;""),IF(COUNTIFS($B$2:$B152,$B152,$F$2:$F152,$F152)=1,1,0),0)</f>
        <v/>
      </c>
      <c r="T152" s="13">
        <f>IF(AND($B152&lt;&gt;"",$H152&lt;&gt;""),IF(COUNTIFS($B$2:$B152,$B152,$H$2:$H152,$H152)=1,1,0),0)</f>
        <v/>
      </c>
      <c r="U152" s="13">
        <f>IF(AND($B152&lt;&gt;"",$C152&lt;&gt;""),IF(COUNTIFS($B$2:$B152,$B152,$C$2:$C152,$C152)=1,1,0),0)</f>
        <v/>
      </c>
      <c r="V152" s="13">
        <f>IF(AND($B152&lt;&gt;"",$D152&lt;&gt;""),IF(COUNTIFS($B$2:$B152,$B152,$D$2:$D152,$D152)=1,1,0),0)</f>
        <v/>
      </c>
      <c r="W152">
        <f>IFERROR(INDEX(T_Indicateurs[Domain_code],MATCH($H152,T_Indicateurs[Stat_code],0)),"")</f>
        <v/>
      </c>
      <c r="X152" s="13">
        <f>IF(OR($W152="",$F152=""),0,IF($F152&lt;&gt;$W152,1,0))</f>
        <v/>
      </c>
      <c r="Y152" s="13">
        <f>IF(OR($J152="", $K152="", $L152=""),0,IF(OR($J152&lt;0,$J152&gt;3,$K152&lt;0,$K152&gt;3,$L152&lt;0,$L152&gt;3),1,0))</f>
        <v/>
      </c>
    </row>
    <row r="153">
      <c r="G153">
        <f>IFERROR(INDEX(T_Domaines[Domain_label_fr],MATCH(F153,T_Domaines[Domain_code],0)),"")</f>
        <v/>
      </c>
      <c r="I153">
        <f>IFERROR(INDEX(T_Indicateurs[Stat_label_fr],MATCH(H153,T_Indicateurs[Stat_code],0)),"")</f>
        <v/>
      </c>
      <c r="M153">
        <f>IF(J153=0,"",J153)</f>
        <v/>
      </c>
      <c r="N153">
        <f>IF(K153=0,"",K153)</f>
        <v/>
      </c>
      <c r="O153">
        <f>IF(L153=0,"",L153)</f>
        <v/>
      </c>
      <c r="P153">
        <f>IF(OR(J153="",K153="",L153=""),"",J153+K153+L153)</f>
        <v/>
      </c>
      <c r="Q153">
        <f>IF(OR(M153="",N153="",O153=""),"",M153+N153+O153)</f>
        <v/>
      </c>
      <c r="S153" s="13">
        <f>IF(AND($B153&lt;&gt;"",$F153&lt;&gt;""),IF(COUNTIFS($B$2:$B153,$B153,$F$2:$F153,$F153)=1,1,0),0)</f>
        <v/>
      </c>
      <c r="T153" s="13">
        <f>IF(AND($B153&lt;&gt;"",$H153&lt;&gt;""),IF(COUNTIFS($B$2:$B153,$B153,$H$2:$H153,$H153)=1,1,0),0)</f>
        <v/>
      </c>
      <c r="U153" s="13">
        <f>IF(AND($B153&lt;&gt;"",$C153&lt;&gt;""),IF(COUNTIFS($B$2:$B153,$B153,$C$2:$C153,$C153)=1,1,0),0)</f>
        <v/>
      </c>
      <c r="V153" s="13">
        <f>IF(AND($B153&lt;&gt;"",$D153&lt;&gt;""),IF(COUNTIFS($B$2:$B153,$B153,$D$2:$D153,$D153)=1,1,0),0)</f>
        <v/>
      </c>
      <c r="W153">
        <f>IFERROR(INDEX(T_Indicateurs[Domain_code],MATCH($H153,T_Indicateurs[Stat_code],0)),"")</f>
        <v/>
      </c>
      <c r="X153" s="13">
        <f>IF(OR($W153="",$F153=""),0,IF($F153&lt;&gt;$W153,1,0))</f>
        <v/>
      </c>
      <c r="Y153" s="13">
        <f>IF(OR($J153="", $K153="", $L153=""),0,IF(OR($J153&lt;0,$J153&gt;3,$K153&lt;0,$K153&gt;3,$L153&lt;0,$L153&gt;3),1,0))</f>
        <v/>
      </c>
    </row>
    <row r="154">
      <c r="G154">
        <f>IFERROR(INDEX(T_Domaines[Domain_label_fr],MATCH(F154,T_Domaines[Domain_code],0)),"")</f>
        <v/>
      </c>
      <c r="I154">
        <f>IFERROR(INDEX(T_Indicateurs[Stat_label_fr],MATCH(H154,T_Indicateurs[Stat_code],0)),"")</f>
        <v/>
      </c>
      <c r="M154">
        <f>IF(J154=0,"",J154)</f>
        <v/>
      </c>
      <c r="N154">
        <f>IF(K154=0,"",K154)</f>
        <v/>
      </c>
      <c r="O154">
        <f>IF(L154=0,"",L154)</f>
        <v/>
      </c>
      <c r="P154">
        <f>IF(OR(J154="",K154="",L154=""),"",J154+K154+L154)</f>
        <v/>
      </c>
      <c r="Q154">
        <f>IF(OR(M154="",N154="",O154=""),"",M154+N154+O154)</f>
        <v/>
      </c>
      <c r="S154" s="13">
        <f>IF(AND($B154&lt;&gt;"",$F154&lt;&gt;""),IF(COUNTIFS($B$2:$B154,$B154,$F$2:$F154,$F154)=1,1,0),0)</f>
        <v/>
      </c>
      <c r="T154" s="13">
        <f>IF(AND($B154&lt;&gt;"",$H154&lt;&gt;""),IF(COUNTIFS($B$2:$B154,$B154,$H$2:$H154,$H154)=1,1,0),0)</f>
        <v/>
      </c>
      <c r="U154" s="13">
        <f>IF(AND($B154&lt;&gt;"",$C154&lt;&gt;""),IF(COUNTIFS($B$2:$B154,$B154,$C$2:$C154,$C154)=1,1,0),0)</f>
        <v/>
      </c>
      <c r="V154" s="13">
        <f>IF(AND($B154&lt;&gt;"",$D154&lt;&gt;""),IF(COUNTIFS($B$2:$B154,$B154,$D$2:$D154,$D154)=1,1,0),0)</f>
        <v/>
      </c>
      <c r="W154">
        <f>IFERROR(INDEX(T_Indicateurs[Domain_code],MATCH($H154,T_Indicateurs[Stat_code],0)),"")</f>
        <v/>
      </c>
      <c r="X154" s="13">
        <f>IF(OR($W154="",$F154=""),0,IF($F154&lt;&gt;$W154,1,0))</f>
        <v/>
      </c>
      <c r="Y154" s="13">
        <f>IF(OR($J154="", $K154="", $L154=""),0,IF(OR($J154&lt;0,$J154&gt;3,$K154&lt;0,$K154&gt;3,$L154&lt;0,$L154&gt;3),1,0))</f>
        <v/>
      </c>
    </row>
    <row r="155">
      <c r="G155">
        <f>IFERROR(INDEX(T_Domaines[Domain_label_fr],MATCH(F155,T_Domaines[Domain_code],0)),"")</f>
        <v/>
      </c>
      <c r="I155">
        <f>IFERROR(INDEX(T_Indicateurs[Stat_label_fr],MATCH(H155,T_Indicateurs[Stat_code],0)),"")</f>
        <v/>
      </c>
      <c r="M155">
        <f>IF(J155=0,"",J155)</f>
        <v/>
      </c>
      <c r="N155">
        <f>IF(K155=0,"",K155)</f>
        <v/>
      </c>
      <c r="O155">
        <f>IF(L155=0,"",L155)</f>
        <v/>
      </c>
      <c r="P155">
        <f>IF(OR(J155="",K155="",L155=""),"",J155+K155+L155)</f>
        <v/>
      </c>
      <c r="Q155">
        <f>IF(OR(M155="",N155="",O155=""),"",M155+N155+O155)</f>
        <v/>
      </c>
      <c r="S155" s="13">
        <f>IF(AND($B155&lt;&gt;"",$F155&lt;&gt;""),IF(COUNTIFS($B$2:$B155,$B155,$F$2:$F155,$F155)=1,1,0),0)</f>
        <v/>
      </c>
      <c r="T155" s="13">
        <f>IF(AND($B155&lt;&gt;"",$H155&lt;&gt;""),IF(COUNTIFS($B$2:$B155,$B155,$H$2:$H155,$H155)=1,1,0),0)</f>
        <v/>
      </c>
      <c r="U155" s="13">
        <f>IF(AND($B155&lt;&gt;"",$C155&lt;&gt;""),IF(COUNTIFS($B$2:$B155,$B155,$C$2:$C155,$C155)=1,1,0),0)</f>
        <v/>
      </c>
      <c r="V155" s="13">
        <f>IF(AND($B155&lt;&gt;"",$D155&lt;&gt;""),IF(COUNTIFS($B$2:$B155,$B155,$D$2:$D155,$D155)=1,1,0),0)</f>
        <v/>
      </c>
      <c r="W155">
        <f>IFERROR(INDEX(T_Indicateurs[Domain_code],MATCH($H155,T_Indicateurs[Stat_code],0)),"")</f>
        <v/>
      </c>
      <c r="X155" s="13">
        <f>IF(OR($W155="",$F155=""),0,IF($F155&lt;&gt;$W155,1,0))</f>
        <v/>
      </c>
      <c r="Y155" s="13">
        <f>IF(OR($J155="", $K155="", $L155=""),0,IF(OR($J155&lt;0,$J155&gt;3,$K155&lt;0,$K155&gt;3,$L155&lt;0,$L155&gt;3),1,0))</f>
        <v/>
      </c>
    </row>
    <row r="156">
      <c r="G156">
        <f>IFERROR(INDEX(T_Domaines[Domain_label_fr],MATCH(F156,T_Domaines[Domain_code],0)),"")</f>
        <v/>
      </c>
      <c r="I156">
        <f>IFERROR(INDEX(T_Indicateurs[Stat_label_fr],MATCH(H156,T_Indicateurs[Stat_code],0)),"")</f>
        <v/>
      </c>
      <c r="M156">
        <f>IF(J156=0,"",J156)</f>
        <v/>
      </c>
      <c r="N156">
        <f>IF(K156=0,"",K156)</f>
        <v/>
      </c>
      <c r="O156">
        <f>IF(L156=0,"",L156)</f>
        <v/>
      </c>
      <c r="P156">
        <f>IF(OR(J156="",K156="",L156=""),"",J156+K156+L156)</f>
        <v/>
      </c>
      <c r="Q156">
        <f>IF(OR(M156="",N156="",O156=""),"",M156+N156+O156)</f>
        <v/>
      </c>
      <c r="S156" s="13">
        <f>IF(AND($B156&lt;&gt;"",$F156&lt;&gt;""),IF(COUNTIFS($B$2:$B156,$B156,$F$2:$F156,$F156)=1,1,0),0)</f>
        <v/>
      </c>
      <c r="T156" s="13">
        <f>IF(AND($B156&lt;&gt;"",$H156&lt;&gt;""),IF(COUNTIFS($B$2:$B156,$B156,$H$2:$H156,$H156)=1,1,0),0)</f>
        <v/>
      </c>
      <c r="U156" s="13">
        <f>IF(AND($B156&lt;&gt;"",$C156&lt;&gt;""),IF(COUNTIFS($B$2:$B156,$B156,$C$2:$C156,$C156)=1,1,0),0)</f>
        <v/>
      </c>
      <c r="V156" s="13">
        <f>IF(AND($B156&lt;&gt;"",$D156&lt;&gt;""),IF(COUNTIFS($B$2:$B156,$B156,$D$2:$D156,$D156)=1,1,0),0)</f>
        <v/>
      </c>
      <c r="W156">
        <f>IFERROR(INDEX(T_Indicateurs[Domain_code],MATCH($H156,T_Indicateurs[Stat_code],0)),"")</f>
        <v/>
      </c>
      <c r="X156" s="13">
        <f>IF(OR($W156="",$F156=""),0,IF($F156&lt;&gt;$W156,1,0))</f>
        <v/>
      </c>
      <c r="Y156" s="13">
        <f>IF(OR($J156="", $K156="", $L156=""),0,IF(OR($J156&lt;0,$J156&gt;3,$K156&lt;0,$K156&gt;3,$L156&lt;0,$L156&gt;3),1,0))</f>
        <v/>
      </c>
    </row>
    <row r="157">
      <c r="G157">
        <f>IFERROR(INDEX(T_Domaines[Domain_label_fr],MATCH(F157,T_Domaines[Domain_code],0)),"")</f>
        <v/>
      </c>
      <c r="I157">
        <f>IFERROR(INDEX(T_Indicateurs[Stat_label_fr],MATCH(H157,T_Indicateurs[Stat_code],0)),"")</f>
        <v/>
      </c>
      <c r="M157">
        <f>IF(J157=0,"",J157)</f>
        <v/>
      </c>
      <c r="N157">
        <f>IF(K157=0,"",K157)</f>
        <v/>
      </c>
      <c r="O157">
        <f>IF(L157=0,"",L157)</f>
        <v/>
      </c>
      <c r="P157">
        <f>IF(OR(J157="",K157="",L157=""),"",J157+K157+L157)</f>
        <v/>
      </c>
      <c r="Q157">
        <f>IF(OR(M157="",N157="",O157=""),"",M157+N157+O157)</f>
        <v/>
      </c>
      <c r="S157" s="13">
        <f>IF(AND($B157&lt;&gt;"",$F157&lt;&gt;""),IF(COUNTIFS($B$2:$B157,$B157,$F$2:$F157,$F157)=1,1,0),0)</f>
        <v/>
      </c>
      <c r="T157" s="13">
        <f>IF(AND($B157&lt;&gt;"",$H157&lt;&gt;""),IF(COUNTIFS($B$2:$B157,$B157,$H$2:$H157,$H157)=1,1,0),0)</f>
        <v/>
      </c>
      <c r="U157" s="13">
        <f>IF(AND($B157&lt;&gt;"",$C157&lt;&gt;""),IF(COUNTIFS($B$2:$B157,$B157,$C$2:$C157,$C157)=1,1,0),0)</f>
        <v/>
      </c>
      <c r="V157" s="13">
        <f>IF(AND($B157&lt;&gt;"",$D157&lt;&gt;""),IF(COUNTIFS($B$2:$B157,$B157,$D$2:$D157,$D157)=1,1,0),0)</f>
        <v/>
      </c>
      <c r="W157">
        <f>IFERROR(INDEX(T_Indicateurs[Domain_code],MATCH($H157,T_Indicateurs[Stat_code],0)),"")</f>
        <v/>
      </c>
      <c r="X157" s="13">
        <f>IF(OR($W157="",$F157=""),0,IF($F157&lt;&gt;$W157,1,0))</f>
        <v/>
      </c>
      <c r="Y157" s="13">
        <f>IF(OR($J157="", $K157="", $L157=""),0,IF(OR($J157&lt;0,$J157&gt;3,$K157&lt;0,$K157&gt;3,$L157&lt;0,$L157&gt;3),1,0))</f>
        <v/>
      </c>
    </row>
    <row r="158">
      <c r="G158">
        <f>IFERROR(INDEX(T_Domaines[Domain_label_fr],MATCH(F158,T_Domaines[Domain_code],0)),"")</f>
        <v/>
      </c>
      <c r="I158">
        <f>IFERROR(INDEX(T_Indicateurs[Stat_label_fr],MATCH(H158,T_Indicateurs[Stat_code],0)),"")</f>
        <v/>
      </c>
      <c r="M158">
        <f>IF(J158=0,"",J158)</f>
        <v/>
      </c>
      <c r="N158">
        <f>IF(K158=0,"",K158)</f>
        <v/>
      </c>
      <c r="O158">
        <f>IF(L158=0,"",L158)</f>
        <v/>
      </c>
      <c r="P158">
        <f>IF(OR(J158="",K158="",L158=""),"",J158+K158+L158)</f>
        <v/>
      </c>
      <c r="Q158">
        <f>IF(OR(M158="",N158="",O158=""),"",M158+N158+O158)</f>
        <v/>
      </c>
      <c r="S158" s="13">
        <f>IF(AND($B158&lt;&gt;"",$F158&lt;&gt;""),IF(COUNTIFS($B$2:$B158,$B158,$F$2:$F158,$F158)=1,1,0),0)</f>
        <v/>
      </c>
      <c r="T158" s="13">
        <f>IF(AND($B158&lt;&gt;"",$H158&lt;&gt;""),IF(COUNTIFS($B$2:$B158,$B158,$H$2:$H158,$H158)=1,1,0),0)</f>
        <v/>
      </c>
      <c r="U158" s="13">
        <f>IF(AND($B158&lt;&gt;"",$C158&lt;&gt;""),IF(COUNTIFS($B$2:$B158,$B158,$C$2:$C158,$C158)=1,1,0),0)</f>
        <v/>
      </c>
      <c r="V158" s="13">
        <f>IF(AND($B158&lt;&gt;"",$D158&lt;&gt;""),IF(COUNTIFS($B$2:$B158,$B158,$D$2:$D158,$D158)=1,1,0),0)</f>
        <v/>
      </c>
      <c r="W158">
        <f>IFERROR(INDEX(T_Indicateurs[Domain_code],MATCH($H158,T_Indicateurs[Stat_code],0)),"")</f>
        <v/>
      </c>
      <c r="X158" s="13">
        <f>IF(OR($W158="",$F158=""),0,IF($F158&lt;&gt;$W158,1,0))</f>
        <v/>
      </c>
      <c r="Y158" s="13">
        <f>IF(OR($J158="", $K158="", $L158=""),0,IF(OR($J158&lt;0,$J158&gt;3,$K158&lt;0,$K158&gt;3,$L158&lt;0,$L158&gt;3),1,0))</f>
        <v/>
      </c>
    </row>
    <row r="159">
      <c r="G159">
        <f>IFERROR(INDEX(T_Domaines[Domain_label_fr],MATCH(F159,T_Domaines[Domain_code],0)),"")</f>
        <v/>
      </c>
      <c r="I159">
        <f>IFERROR(INDEX(T_Indicateurs[Stat_label_fr],MATCH(H159,T_Indicateurs[Stat_code],0)),"")</f>
        <v/>
      </c>
      <c r="M159">
        <f>IF(J159=0,"",J159)</f>
        <v/>
      </c>
      <c r="N159">
        <f>IF(K159=0,"",K159)</f>
        <v/>
      </c>
      <c r="O159">
        <f>IF(L159=0,"",L159)</f>
        <v/>
      </c>
      <c r="P159">
        <f>IF(OR(J159="",K159="",L159=""),"",J159+K159+L159)</f>
        <v/>
      </c>
      <c r="Q159">
        <f>IF(OR(M159="",N159="",O159=""),"",M159+N159+O159)</f>
        <v/>
      </c>
      <c r="S159" s="13">
        <f>IF(AND($B159&lt;&gt;"",$F159&lt;&gt;""),IF(COUNTIFS($B$2:$B159,$B159,$F$2:$F159,$F159)=1,1,0),0)</f>
        <v/>
      </c>
      <c r="T159" s="13">
        <f>IF(AND($B159&lt;&gt;"",$H159&lt;&gt;""),IF(COUNTIFS($B$2:$B159,$B159,$H$2:$H159,$H159)=1,1,0),0)</f>
        <v/>
      </c>
      <c r="U159" s="13">
        <f>IF(AND($B159&lt;&gt;"",$C159&lt;&gt;""),IF(COUNTIFS($B$2:$B159,$B159,$C$2:$C159,$C159)=1,1,0),0)</f>
        <v/>
      </c>
      <c r="V159" s="13">
        <f>IF(AND($B159&lt;&gt;"",$D159&lt;&gt;""),IF(COUNTIFS($B$2:$B159,$B159,$D$2:$D159,$D159)=1,1,0),0)</f>
        <v/>
      </c>
      <c r="W159">
        <f>IFERROR(INDEX(T_Indicateurs[Domain_code],MATCH($H159,T_Indicateurs[Stat_code],0)),"")</f>
        <v/>
      </c>
      <c r="X159" s="13">
        <f>IF(OR($W159="",$F159=""),0,IF($F159&lt;&gt;$W159,1,0))</f>
        <v/>
      </c>
      <c r="Y159" s="13">
        <f>IF(OR($J159="", $K159="", $L159=""),0,IF(OR($J159&lt;0,$J159&gt;3,$K159&lt;0,$K159&gt;3,$L159&lt;0,$L159&gt;3),1,0))</f>
        <v/>
      </c>
    </row>
    <row r="160">
      <c r="G160">
        <f>IFERROR(INDEX(T_Domaines[Domain_label_fr],MATCH(F160,T_Domaines[Domain_code],0)),"")</f>
        <v/>
      </c>
      <c r="I160">
        <f>IFERROR(INDEX(T_Indicateurs[Stat_label_fr],MATCH(H160,T_Indicateurs[Stat_code],0)),"")</f>
        <v/>
      </c>
      <c r="M160">
        <f>IF(J160=0,"",J160)</f>
        <v/>
      </c>
      <c r="N160">
        <f>IF(K160=0,"",K160)</f>
        <v/>
      </c>
      <c r="O160">
        <f>IF(L160=0,"",L160)</f>
        <v/>
      </c>
      <c r="P160">
        <f>IF(OR(J160="",K160="",L160=""),"",J160+K160+L160)</f>
        <v/>
      </c>
      <c r="Q160">
        <f>IF(OR(M160="",N160="",O160=""),"",M160+N160+O160)</f>
        <v/>
      </c>
      <c r="S160" s="13">
        <f>IF(AND($B160&lt;&gt;"",$F160&lt;&gt;""),IF(COUNTIFS($B$2:$B160,$B160,$F$2:$F160,$F160)=1,1,0),0)</f>
        <v/>
      </c>
      <c r="T160" s="13">
        <f>IF(AND($B160&lt;&gt;"",$H160&lt;&gt;""),IF(COUNTIFS($B$2:$B160,$B160,$H$2:$H160,$H160)=1,1,0),0)</f>
        <v/>
      </c>
      <c r="U160" s="13">
        <f>IF(AND($B160&lt;&gt;"",$C160&lt;&gt;""),IF(COUNTIFS($B$2:$B160,$B160,$C$2:$C160,$C160)=1,1,0),0)</f>
        <v/>
      </c>
      <c r="V160" s="13">
        <f>IF(AND($B160&lt;&gt;"",$D160&lt;&gt;""),IF(COUNTIFS($B$2:$B160,$B160,$D$2:$D160,$D160)=1,1,0),0)</f>
        <v/>
      </c>
      <c r="W160">
        <f>IFERROR(INDEX(T_Indicateurs[Domain_code],MATCH($H160,T_Indicateurs[Stat_code],0)),"")</f>
        <v/>
      </c>
      <c r="X160" s="13">
        <f>IF(OR($W160="",$F160=""),0,IF($F160&lt;&gt;$W160,1,0))</f>
        <v/>
      </c>
      <c r="Y160" s="13">
        <f>IF(OR($J160="", $K160="", $L160=""),0,IF(OR($J160&lt;0,$J160&gt;3,$K160&lt;0,$K160&gt;3,$L160&lt;0,$L160&gt;3),1,0))</f>
        <v/>
      </c>
    </row>
    <row r="161">
      <c r="G161">
        <f>IFERROR(INDEX(T_Domaines[Domain_label_fr],MATCH(F161,T_Domaines[Domain_code],0)),"")</f>
        <v/>
      </c>
      <c r="I161">
        <f>IFERROR(INDEX(T_Indicateurs[Stat_label_fr],MATCH(H161,T_Indicateurs[Stat_code],0)),"")</f>
        <v/>
      </c>
      <c r="M161">
        <f>IF(J161=0,"",J161)</f>
        <v/>
      </c>
      <c r="N161">
        <f>IF(K161=0,"",K161)</f>
        <v/>
      </c>
      <c r="O161">
        <f>IF(L161=0,"",L161)</f>
        <v/>
      </c>
      <c r="P161">
        <f>IF(OR(J161="",K161="",L161=""),"",J161+K161+L161)</f>
        <v/>
      </c>
      <c r="Q161">
        <f>IF(OR(M161="",N161="",O161=""),"",M161+N161+O161)</f>
        <v/>
      </c>
      <c r="S161" s="13">
        <f>IF(AND($B161&lt;&gt;"",$F161&lt;&gt;""),IF(COUNTIFS($B$2:$B161,$B161,$F$2:$F161,$F161)=1,1,0),0)</f>
        <v/>
      </c>
      <c r="T161" s="13">
        <f>IF(AND($B161&lt;&gt;"",$H161&lt;&gt;""),IF(COUNTIFS($B$2:$B161,$B161,$H$2:$H161,$H161)=1,1,0),0)</f>
        <v/>
      </c>
      <c r="U161" s="13">
        <f>IF(AND($B161&lt;&gt;"",$C161&lt;&gt;""),IF(COUNTIFS($B$2:$B161,$B161,$C$2:$C161,$C161)=1,1,0),0)</f>
        <v/>
      </c>
      <c r="V161" s="13">
        <f>IF(AND($B161&lt;&gt;"",$D161&lt;&gt;""),IF(COUNTIFS($B$2:$B161,$B161,$D$2:$D161,$D161)=1,1,0),0)</f>
        <v/>
      </c>
      <c r="W161">
        <f>IFERROR(INDEX(T_Indicateurs[Domain_code],MATCH($H161,T_Indicateurs[Stat_code],0)),"")</f>
        <v/>
      </c>
      <c r="X161" s="13">
        <f>IF(OR($W161="",$F161=""),0,IF($F161&lt;&gt;$W161,1,0))</f>
        <v/>
      </c>
      <c r="Y161" s="13">
        <f>IF(OR($J161="", $K161="", $L161=""),0,IF(OR($J161&lt;0,$J161&gt;3,$K161&lt;0,$K161&gt;3,$L161&lt;0,$L161&gt;3),1,0))</f>
        <v/>
      </c>
    </row>
    <row r="162">
      <c r="G162">
        <f>IFERROR(INDEX(T_Domaines[Domain_label_fr],MATCH(F162,T_Domaines[Domain_code],0)),"")</f>
        <v/>
      </c>
      <c r="I162">
        <f>IFERROR(INDEX(T_Indicateurs[Stat_label_fr],MATCH(H162,T_Indicateurs[Stat_code],0)),"")</f>
        <v/>
      </c>
      <c r="M162">
        <f>IF(J162=0,"",J162)</f>
        <v/>
      </c>
      <c r="N162">
        <f>IF(K162=0,"",K162)</f>
        <v/>
      </c>
      <c r="O162">
        <f>IF(L162=0,"",L162)</f>
        <v/>
      </c>
      <c r="P162">
        <f>IF(OR(J162="",K162="",L162=""),"",J162+K162+L162)</f>
        <v/>
      </c>
      <c r="Q162">
        <f>IF(OR(M162="",N162="",O162=""),"",M162+N162+O162)</f>
        <v/>
      </c>
      <c r="S162" s="13">
        <f>IF(AND($B162&lt;&gt;"",$F162&lt;&gt;""),IF(COUNTIFS($B$2:$B162,$B162,$F$2:$F162,$F162)=1,1,0),0)</f>
        <v/>
      </c>
      <c r="T162" s="13">
        <f>IF(AND($B162&lt;&gt;"",$H162&lt;&gt;""),IF(COUNTIFS($B$2:$B162,$B162,$H$2:$H162,$H162)=1,1,0),0)</f>
        <v/>
      </c>
      <c r="U162" s="13">
        <f>IF(AND($B162&lt;&gt;"",$C162&lt;&gt;""),IF(COUNTIFS($B$2:$B162,$B162,$C$2:$C162,$C162)=1,1,0),0)</f>
        <v/>
      </c>
      <c r="V162" s="13">
        <f>IF(AND($B162&lt;&gt;"",$D162&lt;&gt;""),IF(COUNTIFS($B$2:$B162,$B162,$D$2:$D162,$D162)=1,1,0),0)</f>
        <v/>
      </c>
      <c r="W162">
        <f>IFERROR(INDEX(T_Indicateurs[Domain_code],MATCH($H162,T_Indicateurs[Stat_code],0)),"")</f>
        <v/>
      </c>
      <c r="X162" s="13">
        <f>IF(OR($W162="",$F162=""),0,IF($F162&lt;&gt;$W162,1,0))</f>
        <v/>
      </c>
      <c r="Y162" s="13">
        <f>IF(OR($J162="", $K162="", $L162=""),0,IF(OR($J162&lt;0,$J162&gt;3,$K162&lt;0,$K162&gt;3,$L162&lt;0,$L162&gt;3),1,0))</f>
        <v/>
      </c>
    </row>
    <row r="163">
      <c r="G163">
        <f>IFERROR(INDEX(T_Domaines[Domain_label_fr],MATCH(F163,T_Domaines[Domain_code],0)),"")</f>
        <v/>
      </c>
      <c r="I163">
        <f>IFERROR(INDEX(T_Indicateurs[Stat_label_fr],MATCH(H163,T_Indicateurs[Stat_code],0)),"")</f>
        <v/>
      </c>
      <c r="M163">
        <f>IF(J163=0,"",J163)</f>
        <v/>
      </c>
      <c r="N163">
        <f>IF(K163=0,"",K163)</f>
        <v/>
      </c>
      <c r="O163">
        <f>IF(L163=0,"",L163)</f>
        <v/>
      </c>
      <c r="P163">
        <f>IF(OR(J163="",K163="",L163=""),"",J163+K163+L163)</f>
        <v/>
      </c>
      <c r="Q163">
        <f>IF(OR(M163="",N163="",O163=""),"",M163+N163+O163)</f>
        <v/>
      </c>
      <c r="S163" s="13">
        <f>IF(AND($B163&lt;&gt;"",$F163&lt;&gt;""),IF(COUNTIFS($B$2:$B163,$B163,$F$2:$F163,$F163)=1,1,0),0)</f>
        <v/>
      </c>
      <c r="T163" s="13">
        <f>IF(AND($B163&lt;&gt;"",$H163&lt;&gt;""),IF(COUNTIFS($B$2:$B163,$B163,$H$2:$H163,$H163)=1,1,0),0)</f>
        <v/>
      </c>
      <c r="U163" s="13">
        <f>IF(AND($B163&lt;&gt;"",$C163&lt;&gt;""),IF(COUNTIFS($B$2:$B163,$B163,$C$2:$C163,$C163)=1,1,0),0)</f>
        <v/>
      </c>
      <c r="V163" s="13">
        <f>IF(AND($B163&lt;&gt;"",$D163&lt;&gt;""),IF(COUNTIFS($B$2:$B163,$B163,$D$2:$D163,$D163)=1,1,0),0)</f>
        <v/>
      </c>
      <c r="W163">
        <f>IFERROR(INDEX(T_Indicateurs[Domain_code],MATCH($H163,T_Indicateurs[Stat_code],0)),"")</f>
        <v/>
      </c>
      <c r="X163" s="13">
        <f>IF(OR($W163="",$F163=""),0,IF($F163&lt;&gt;$W163,1,0))</f>
        <v/>
      </c>
      <c r="Y163" s="13">
        <f>IF(OR($J163="", $K163="", $L163=""),0,IF(OR($J163&lt;0,$J163&gt;3,$K163&lt;0,$K163&gt;3,$L163&lt;0,$L163&gt;3),1,0))</f>
        <v/>
      </c>
    </row>
    <row r="164">
      <c r="G164">
        <f>IFERROR(INDEX(T_Domaines[Domain_label_fr],MATCH(F164,T_Domaines[Domain_code],0)),"")</f>
        <v/>
      </c>
      <c r="I164">
        <f>IFERROR(INDEX(T_Indicateurs[Stat_label_fr],MATCH(H164,T_Indicateurs[Stat_code],0)),"")</f>
        <v/>
      </c>
      <c r="M164">
        <f>IF(J164=0,"",J164)</f>
        <v/>
      </c>
      <c r="N164">
        <f>IF(K164=0,"",K164)</f>
        <v/>
      </c>
      <c r="O164">
        <f>IF(L164=0,"",L164)</f>
        <v/>
      </c>
      <c r="P164">
        <f>IF(OR(J164="",K164="",L164=""),"",J164+K164+L164)</f>
        <v/>
      </c>
      <c r="Q164">
        <f>IF(OR(M164="",N164="",O164=""),"",M164+N164+O164)</f>
        <v/>
      </c>
      <c r="S164" s="13">
        <f>IF(AND($B164&lt;&gt;"",$F164&lt;&gt;""),IF(COUNTIFS($B$2:$B164,$B164,$F$2:$F164,$F164)=1,1,0),0)</f>
        <v/>
      </c>
      <c r="T164" s="13">
        <f>IF(AND($B164&lt;&gt;"",$H164&lt;&gt;""),IF(COUNTIFS($B$2:$B164,$B164,$H$2:$H164,$H164)=1,1,0),0)</f>
        <v/>
      </c>
      <c r="U164" s="13">
        <f>IF(AND($B164&lt;&gt;"",$C164&lt;&gt;""),IF(COUNTIFS($B$2:$B164,$B164,$C$2:$C164,$C164)=1,1,0),0)</f>
        <v/>
      </c>
      <c r="V164" s="13">
        <f>IF(AND($B164&lt;&gt;"",$D164&lt;&gt;""),IF(COUNTIFS($B$2:$B164,$B164,$D$2:$D164,$D164)=1,1,0),0)</f>
        <v/>
      </c>
      <c r="W164">
        <f>IFERROR(INDEX(T_Indicateurs[Domain_code],MATCH($H164,T_Indicateurs[Stat_code],0)),"")</f>
        <v/>
      </c>
      <c r="X164" s="13">
        <f>IF(OR($W164="",$F164=""),0,IF($F164&lt;&gt;$W164,1,0))</f>
        <v/>
      </c>
      <c r="Y164" s="13">
        <f>IF(OR($J164="", $K164="", $L164=""),0,IF(OR($J164&lt;0,$J164&gt;3,$K164&lt;0,$K164&gt;3,$L164&lt;0,$L164&gt;3),1,0))</f>
        <v/>
      </c>
    </row>
    <row r="165">
      <c r="G165">
        <f>IFERROR(INDEX(T_Domaines[Domain_label_fr],MATCH(F165,T_Domaines[Domain_code],0)),"")</f>
        <v/>
      </c>
      <c r="I165">
        <f>IFERROR(INDEX(T_Indicateurs[Stat_label_fr],MATCH(H165,T_Indicateurs[Stat_code],0)),"")</f>
        <v/>
      </c>
      <c r="M165">
        <f>IF(J165=0,"",J165)</f>
        <v/>
      </c>
      <c r="N165">
        <f>IF(K165=0,"",K165)</f>
        <v/>
      </c>
      <c r="O165">
        <f>IF(L165=0,"",L165)</f>
        <v/>
      </c>
      <c r="P165">
        <f>IF(OR(J165="",K165="",L165=""),"",J165+K165+L165)</f>
        <v/>
      </c>
      <c r="Q165">
        <f>IF(OR(M165="",N165="",O165=""),"",M165+N165+O165)</f>
        <v/>
      </c>
      <c r="S165" s="13">
        <f>IF(AND($B165&lt;&gt;"",$F165&lt;&gt;""),IF(COUNTIFS($B$2:$B165,$B165,$F$2:$F165,$F165)=1,1,0),0)</f>
        <v/>
      </c>
      <c r="T165" s="13">
        <f>IF(AND($B165&lt;&gt;"",$H165&lt;&gt;""),IF(COUNTIFS($B$2:$B165,$B165,$H$2:$H165,$H165)=1,1,0),0)</f>
        <v/>
      </c>
      <c r="U165" s="13">
        <f>IF(AND($B165&lt;&gt;"",$C165&lt;&gt;""),IF(COUNTIFS($B$2:$B165,$B165,$C$2:$C165,$C165)=1,1,0),0)</f>
        <v/>
      </c>
      <c r="V165" s="13">
        <f>IF(AND($B165&lt;&gt;"",$D165&lt;&gt;""),IF(COUNTIFS($B$2:$B165,$B165,$D$2:$D165,$D165)=1,1,0),0)</f>
        <v/>
      </c>
      <c r="W165">
        <f>IFERROR(INDEX(T_Indicateurs[Domain_code],MATCH($H165,T_Indicateurs[Stat_code],0)),"")</f>
        <v/>
      </c>
      <c r="X165" s="13">
        <f>IF(OR($W165="",$F165=""),0,IF($F165&lt;&gt;$W165,1,0))</f>
        <v/>
      </c>
      <c r="Y165" s="13">
        <f>IF(OR($J165="", $K165="", $L165=""),0,IF(OR($J165&lt;0,$J165&gt;3,$K165&lt;0,$K165&gt;3,$L165&lt;0,$L165&gt;3),1,0))</f>
        <v/>
      </c>
    </row>
    <row r="166">
      <c r="G166">
        <f>IFERROR(INDEX(T_Domaines[Domain_label_fr],MATCH(F166,T_Domaines[Domain_code],0)),"")</f>
        <v/>
      </c>
      <c r="I166">
        <f>IFERROR(INDEX(T_Indicateurs[Stat_label_fr],MATCH(H166,T_Indicateurs[Stat_code],0)),"")</f>
        <v/>
      </c>
      <c r="M166">
        <f>IF(J166=0,"",J166)</f>
        <v/>
      </c>
      <c r="N166">
        <f>IF(K166=0,"",K166)</f>
        <v/>
      </c>
      <c r="O166">
        <f>IF(L166=0,"",L166)</f>
        <v/>
      </c>
      <c r="P166">
        <f>IF(OR(J166="",K166="",L166=""),"",J166+K166+L166)</f>
        <v/>
      </c>
      <c r="Q166">
        <f>IF(OR(M166="",N166="",O166=""),"",M166+N166+O166)</f>
        <v/>
      </c>
      <c r="S166" s="13">
        <f>IF(AND($B166&lt;&gt;"",$F166&lt;&gt;""),IF(COUNTIFS($B$2:$B166,$B166,$F$2:$F166,$F166)=1,1,0),0)</f>
        <v/>
      </c>
      <c r="T166" s="13">
        <f>IF(AND($B166&lt;&gt;"",$H166&lt;&gt;""),IF(COUNTIFS($B$2:$B166,$B166,$H$2:$H166,$H166)=1,1,0),0)</f>
        <v/>
      </c>
      <c r="U166" s="13">
        <f>IF(AND($B166&lt;&gt;"",$C166&lt;&gt;""),IF(COUNTIFS($B$2:$B166,$B166,$C$2:$C166,$C166)=1,1,0),0)</f>
        <v/>
      </c>
      <c r="V166" s="13">
        <f>IF(AND($B166&lt;&gt;"",$D166&lt;&gt;""),IF(COUNTIFS($B$2:$B166,$B166,$D$2:$D166,$D166)=1,1,0),0)</f>
        <v/>
      </c>
      <c r="W166">
        <f>IFERROR(INDEX(T_Indicateurs[Domain_code],MATCH($H166,T_Indicateurs[Stat_code],0)),"")</f>
        <v/>
      </c>
      <c r="X166" s="13">
        <f>IF(OR($W166="",$F166=""),0,IF($F166&lt;&gt;$W166,1,0))</f>
        <v/>
      </c>
      <c r="Y166" s="13">
        <f>IF(OR($J166="", $K166="", $L166=""),0,IF(OR($J166&lt;0,$J166&gt;3,$K166&lt;0,$K166&gt;3,$L166&lt;0,$L166&gt;3),1,0))</f>
        <v/>
      </c>
    </row>
    <row r="167">
      <c r="G167">
        <f>IFERROR(INDEX(T_Domaines[Domain_label_fr],MATCH(F167,T_Domaines[Domain_code],0)),"")</f>
        <v/>
      </c>
      <c r="I167">
        <f>IFERROR(INDEX(T_Indicateurs[Stat_label_fr],MATCH(H167,T_Indicateurs[Stat_code],0)),"")</f>
        <v/>
      </c>
      <c r="M167">
        <f>IF(J167=0,"",J167)</f>
        <v/>
      </c>
      <c r="N167">
        <f>IF(K167=0,"",K167)</f>
        <v/>
      </c>
      <c r="O167">
        <f>IF(L167=0,"",L167)</f>
        <v/>
      </c>
      <c r="P167">
        <f>IF(OR(J167="",K167="",L167=""),"",J167+K167+L167)</f>
        <v/>
      </c>
      <c r="Q167">
        <f>IF(OR(M167="",N167="",O167=""),"",M167+N167+O167)</f>
        <v/>
      </c>
      <c r="S167" s="13">
        <f>IF(AND($B167&lt;&gt;"",$F167&lt;&gt;""),IF(COUNTIFS($B$2:$B167,$B167,$F$2:$F167,$F167)=1,1,0),0)</f>
        <v/>
      </c>
      <c r="T167" s="13">
        <f>IF(AND($B167&lt;&gt;"",$H167&lt;&gt;""),IF(COUNTIFS($B$2:$B167,$B167,$H$2:$H167,$H167)=1,1,0),0)</f>
        <v/>
      </c>
      <c r="U167" s="13">
        <f>IF(AND($B167&lt;&gt;"",$C167&lt;&gt;""),IF(COUNTIFS($B$2:$B167,$B167,$C$2:$C167,$C167)=1,1,0),0)</f>
        <v/>
      </c>
      <c r="V167" s="13">
        <f>IF(AND($B167&lt;&gt;"",$D167&lt;&gt;""),IF(COUNTIFS($B$2:$B167,$B167,$D$2:$D167,$D167)=1,1,0),0)</f>
        <v/>
      </c>
      <c r="W167">
        <f>IFERROR(INDEX(T_Indicateurs[Domain_code],MATCH($H167,T_Indicateurs[Stat_code],0)),"")</f>
        <v/>
      </c>
      <c r="X167" s="13">
        <f>IF(OR($W167="",$F167=""),0,IF($F167&lt;&gt;$W167,1,0))</f>
        <v/>
      </c>
      <c r="Y167" s="13">
        <f>IF(OR($J167="", $K167="", $L167=""),0,IF(OR($J167&lt;0,$J167&gt;3,$K167&lt;0,$K167&gt;3,$L167&lt;0,$L167&gt;3),1,0))</f>
        <v/>
      </c>
    </row>
    <row r="168">
      <c r="G168">
        <f>IFERROR(INDEX(T_Domaines[Domain_label_fr],MATCH(F168,T_Domaines[Domain_code],0)),"")</f>
        <v/>
      </c>
      <c r="I168">
        <f>IFERROR(INDEX(T_Indicateurs[Stat_label_fr],MATCH(H168,T_Indicateurs[Stat_code],0)),"")</f>
        <v/>
      </c>
      <c r="M168">
        <f>IF(J168=0,"",J168)</f>
        <v/>
      </c>
      <c r="N168">
        <f>IF(K168=0,"",K168)</f>
        <v/>
      </c>
      <c r="O168">
        <f>IF(L168=0,"",L168)</f>
        <v/>
      </c>
      <c r="P168">
        <f>IF(OR(J168="",K168="",L168=""),"",J168+K168+L168)</f>
        <v/>
      </c>
      <c r="Q168">
        <f>IF(OR(M168="",N168="",O168=""),"",M168+N168+O168)</f>
        <v/>
      </c>
      <c r="S168" s="13">
        <f>IF(AND($B168&lt;&gt;"",$F168&lt;&gt;""),IF(COUNTIFS($B$2:$B168,$B168,$F$2:$F168,$F168)=1,1,0),0)</f>
        <v/>
      </c>
      <c r="T168" s="13">
        <f>IF(AND($B168&lt;&gt;"",$H168&lt;&gt;""),IF(COUNTIFS($B$2:$B168,$B168,$H$2:$H168,$H168)=1,1,0),0)</f>
        <v/>
      </c>
      <c r="U168" s="13">
        <f>IF(AND($B168&lt;&gt;"",$C168&lt;&gt;""),IF(COUNTIFS($B$2:$B168,$B168,$C$2:$C168,$C168)=1,1,0),0)</f>
        <v/>
      </c>
      <c r="V168" s="13">
        <f>IF(AND($B168&lt;&gt;"",$D168&lt;&gt;""),IF(COUNTIFS($B$2:$B168,$B168,$D$2:$D168,$D168)=1,1,0),0)</f>
        <v/>
      </c>
      <c r="W168">
        <f>IFERROR(INDEX(T_Indicateurs[Domain_code],MATCH($H168,T_Indicateurs[Stat_code],0)),"")</f>
        <v/>
      </c>
      <c r="X168" s="13">
        <f>IF(OR($W168="",$F168=""),0,IF($F168&lt;&gt;$W168,1,0))</f>
        <v/>
      </c>
      <c r="Y168" s="13">
        <f>IF(OR($J168="", $K168="", $L168=""),0,IF(OR($J168&lt;0,$J168&gt;3,$K168&lt;0,$K168&gt;3,$L168&lt;0,$L168&gt;3),1,0))</f>
        <v/>
      </c>
    </row>
    <row r="169">
      <c r="G169">
        <f>IFERROR(INDEX(T_Domaines[Domain_label_fr],MATCH(F169,T_Domaines[Domain_code],0)),"")</f>
        <v/>
      </c>
      <c r="I169">
        <f>IFERROR(INDEX(T_Indicateurs[Stat_label_fr],MATCH(H169,T_Indicateurs[Stat_code],0)),"")</f>
        <v/>
      </c>
      <c r="M169">
        <f>IF(J169=0,"",J169)</f>
        <v/>
      </c>
      <c r="N169">
        <f>IF(K169=0,"",K169)</f>
        <v/>
      </c>
      <c r="O169">
        <f>IF(L169=0,"",L169)</f>
        <v/>
      </c>
      <c r="P169">
        <f>IF(OR(J169="",K169="",L169=""),"",J169+K169+L169)</f>
        <v/>
      </c>
      <c r="Q169">
        <f>IF(OR(M169="",N169="",O169=""),"",M169+N169+O169)</f>
        <v/>
      </c>
      <c r="S169" s="13">
        <f>IF(AND($B169&lt;&gt;"",$F169&lt;&gt;""),IF(COUNTIFS($B$2:$B169,$B169,$F$2:$F169,$F169)=1,1,0),0)</f>
        <v/>
      </c>
      <c r="T169" s="13">
        <f>IF(AND($B169&lt;&gt;"",$H169&lt;&gt;""),IF(COUNTIFS($B$2:$B169,$B169,$H$2:$H169,$H169)=1,1,0),0)</f>
        <v/>
      </c>
      <c r="U169" s="13">
        <f>IF(AND($B169&lt;&gt;"",$C169&lt;&gt;""),IF(COUNTIFS($B$2:$B169,$B169,$C$2:$C169,$C169)=1,1,0),0)</f>
        <v/>
      </c>
      <c r="V169" s="13">
        <f>IF(AND($B169&lt;&gt;"",$D169&lt;&gt;""),IF(COUNTIFS($B$2:$B169,$B169,$D$2:$D169,$D169)=1,1,0),0)</f>
        <v/>
      </c>
      <c r="W169">
        <f>IFERROR(INDEX(T_Indicateurs[Domain_code],MATCH($H169,T_Indicateurs[Stat_code],0)),"")</f>
        <v/>
      </c>
      <c r="X169" s="13">
        <f>IF(OR($W169="",$F169=""),0,IF($F169&lt;&gt;$W169,1,0))</f>
        <v/>
      </c>
      <c r="Y169" s="13">
        <f>IF(OR($J169="", $K169="", $L169=""),0,IF(OR($J169&lt;0,$J169&gt;3,$K169&lt;0,$K169&gt;3,$L169&lt;0,$L169&gt;3),1,0))</f>
        <v/>
      </c>
    </row>
    <row r="170">
      <c r="G170">
        <f>IFERROR(INDEX(T_Domaines[Domain_label_fr],MATCH(F170,T_Domaines[Domain_code],0)),"")</f>
        <v/>
      </c>
      <c r="I170">
        <f>IFERROR(INDEX(T_Indicateurs[Stat_label_fr],MATCH(H170,T_Indicateurs[Stat_code],0)),"")</f>
        <v/>
      </c>
      <c r="M170">
        <f>IF(J170=0,"",J170)</f>
        <v/>
      </c>
      <c r="N170">
        <f>IF(K170=0,"",K170)</f>
        <v/>
      </c>
      <c r="O170">
        <f>IF(L170=0,"",L170)</f>
        <v/>
      </c>
      <c r="P170">
        <f>IF(OR(J170="",K170="",L170=""),"",J170+K170+L170)</f>
        <v/>
      </c>
      <c r="Q170">
        <f>IF(OR(M170="",N170="",O170=""),"",M170+N170+O170)</f>
        <v/>
      </c>
      <c r="S170" s="13">
        <f>IF(AND($B170&lt;&gt;"",$F170&lt;&gt;""),IF(COUNTIFS($B$2:$B170,$B170,$F$2:$F170,$F170)=1,1,0),0)</f>
        <v/>
      </c>
      <c r="T170" s="13">
        <f>IF(AND($B170&lt;&gt;"",$H170&lt;&gt;""),IF(COUNTIFS($B$2:$B170,$B170,$H$2:$H170,$H170)=1,1,0),0)</f>
        <v/>
      </c>
      <c r="U170" s="13">
        <f>IF(AND($B170&lt;&gt;"",$C170&lt;&gt;""),IF(COUNTIFS($B$2:$B170,$B170,$C$2:$C170,$C170)=1,1,0),0)</f>
        <v/>
      </c>
      <c r="V170" s="13">
        <f>IF(AND($B170&lt;&gt;"",$D170&lt;&gt;""),IF(COUNTIFS($B$2:$B170,$B170,$D$2:$D170,$D170)=1,1,0),0)</f>
        <v/>
      </c>
      <c r="W170">
        <f>IFERROR(INDEX(T_Indicateurs[Domain_code],MATCH($H170,T_Indicateurs[Stat_code],0)),"")</f>
        <v/>
      </c>
      <c r="X170" s="13">
        <f>IF(OR($W170="",$F170=""),0,IF($F170&lt;&gt;$W170,1,0))</f>
        <v/>
      </c>
      <c r="Y170" s="13">
        <f>IF(OR($J170="", $K170="", $L170=""),0,IF(OR($J170&lt;0,$J170&gt;3,$K170&lt;0,$K170&gt;3,$L170&lt;0,$L170&gt;3),1,0))</f>
        <v/>
      </c>
    </row>
    <row r="171">
      <c r="G171">
        <f>IFERROR(INDEX(T_Domaines[Domain_label_fr],MATCH(F171,T_Domaines[Domain_code],0)),"")</f>
        <v/>
      </c>
      <c r="I171">
        <f>IFERROR(INDEX(T_Indicateurs[Stat_label_fr],MATCH(H171,T_Indicateurs[Stat_code],0)),"")</f>
        <v/>
      </c>
      <c r="M171">
        <f>IF(J171=0,"",J171)</f>
        <v/>
      </c>
      <c r="N171">
        <f>IF(K171=0,"",K171)</f>
        <v/>
      </c>
      <c r="O171">
        <f>IF(L171=0,"",L171)</f>
        <v/>
      </c>
      <c r="P171">
        <f>IF(OR(J171="",K171="",L171=""),"",J171+K171+L171)</f>
        <v/>
      </c>
      <c r="Q171">
        <f>IF(OR(M171="",N171="",O171=""),"",M171+N171+O171)</f>
        <v/>
      </c>
      <c r="S171" s="13">
        <f>IF(AND($B171&lt;&gt;"",$F171&lt;&gt;""),IF(COUNTIFS($B$2:$B171,$B171,$F$2:$F171,$F171)=1,1,0),0)</f>
        <v/>
      </c>
      <c r="T171" s="13">
        <f>IF(AND($B171&lt;&gt;"",$H171&lt;&gt;""),IF(COUNTIFS($B$2:$B171,$B171,$H$2:$H171,$H171)=1,1,0),0)</f>
        <v/>
      </c>
      <c r="U171" s="13">
        <f>IF(AND($B171&lt;&gt;"",$C171&lt;&gt;""),IF(COUNTIFS($B$2:$B171,$B171,$C$2:$C171,$C171)=1,1,0),0)</f>
        <v/>
      </c>
      <c r="V171" s="13">
        <f>IF(AND($B171&lt;&gt;"",$D171&lt;&gt;""),IF(COUNTIFS($B$2:$B171,$B171,$D$2:$D171,$D171)=1,1,0),0)</f>
        <v/>
      </c>
      <c r="W171">
        <f>IFERROR(INDEX(T_Indicateurs[Domain_code],MATCH($H171,T_Indicateurs[Stat_code],0)),"")</f>
        <v/>
      </c>
      <c r="X171" s="13">
        <f>IF(OR($W171="",$F171=""),0,IF($F171&lt;&gt;$W171,1,0))</f>
        <v/>
      </c>
      <c r="Y171" s="13">
        <f>IF(OR($J171="", $K171="", $L171=""),0,IF(OR($J171&lt;0,$J171&gt;3,$K171&lt;0,$K171&gt;3,$L171&lt;0,$L171&gt;3),1,0))</f>
        <v/>
      </c>
    </row>
    <row r="172">
      <c r="G172">
        <f>IFERROR(INDEX(T_Domaines[Domain_label_fr],MATCH(F172,T_Domaines[Domain_code],0)),"")</f>
        <v/>
      </c>
      <c r="I172">
        <f>IFERROR(INDEX(T_Indicateurs[Stat_label_fr],MATCH(H172,T_Indicateurs[Stat_code],0)),"")</f>
        <v/>
      </c>
      <c r="M172">
        <f>IF(J172=0,"",J172)</f>
        <v/>
      </c>
      <c r="N172">
        <f>IF(K172=0,"",K172)</f>
        <v/>
      </c>
      <c r="O172">
        <f>IF(L172=0,"",L172)</f>
        <v/>
      </c>
      <c r="P172">
        <f>IF(OR(J172="",K172="",L172=""),"",J172+K172+L172)</f>
        <v/>
      </c>
      <c r="Q172">
        <f>IF(OR(M172="",N172="",O172=""),"",M172+N172+O172)</f>
        <v/>
      </c>
      <c r="S172" s="13">
        <f>IF(AND($B172&lt;&gt;"",$F172&lt;&gt;""),IF(COUNTIFS($B$2:$B172,$B172,$F$2:$F172,$F172)=1,1,0),0)</f>
        <v/>
      </c>
      <c r="T172" s="13">
        <f>IF(AND($B172&lt;&gt;"",$H172&lt;&gt;""),IF(COUNTIFS($B$2:$B172,$B172,$H$2:$H172,$H172)=1,1,0),0)</f>
        <v/>
      </c>
      <c r="U172" s="13">
        <f>IF(AND($B172&lt;&gt;"",$C172&lt;&gt;""),IF(COUNTIFS($B$2:$B172,$B172,$C$2:$C172,$C172)=1,1,0),0)</f>
        <v/>
      </c>
      <c r="V172" s="13">
        <f>IF(AND($B172&lt;&gt;"",$D172&lt;&gt;""),IF(COUNTIFS($B$2:$B172,$B172,$D$2:$D172,$D172)=1,1,0),0)</f>
        <v/>
      </c>
      <c r="W172">
        <f>IFERROR(INDEX(T_Indicateurs[Domain_code],MATCH($H172,T_Indicateurs[Stat_code],0)),"")</f>
        <v/>
      </c>
      <c r="X172" s="13">
        <f>IF(OR($W172="",$F172=""),0,IF($F172&lt;&gt;$W172,1,0))</f>
        <v/>
      </c>
      <c r="Y172" s="13">
        <f>IF(OR($J172="", $K172="", $L172=""),0,IF(OR($J172&lt;0,$J172&gt;3,$K172&lt;0,$K172&gt;3,$L172&lt;0,$L172&gt;3),1,0))</f>
        <v/>
      </c>
    </row>
    <row r="173">
      <c r="G173">
        <f>IFERROR(INDEX(T_Domaines[Domain_label_fr],MATCH(F173,T_Domaines[Domain_code],0)),"")</f>
        <v/>
      </c>
      <c r="I173">
        <f>IFERROR(INDEX(T_Indicateurs[Stat_label_fr],MATCH(H173,T_Indicateurs[Stat_code],0)),"")</f>
        <v/>
      </c>
      <c r="M173">
        <f>IF(J173=0,"",J173)</f>
        <v/>
      </c>
      <c r="N173">
        <f>IF(K173=0,"",K173)</f>
        <v/>
      </c>
      <c r="O173">
        <f>IF(L173=0,"",L173)</f>
        <v/>
      </c>
      <c r="P173">
        <f>IF(OR(J173="",K173="",L173=""),"",J173+K173+L173)</f>
        <v/>
      </c>
      <c r="Q173">
        <f>IF(OR(M173="",N173="",O173=""),"",M173+N173+O173)</f>
        <v/>
      </c>
      <c r="S173" s="13">
        <f>IF(AND($B173&lt;&gt;"",$F173&lt;&gt;""),IF(COUNTIFS($B$2:$B173,$B173,$F$2:$F173,$F173)=1,1,0),0)</f>
        <v/>
      </c>
      <c r="T173" s="13">
        <f>IF(AND($B173&lt;&gt;"",$H173&lt;&gt;""),IF(COUNTIFS($B$2:$B173,$B173,$H$2:$H173,$H173)=1,1,0),0)</f>
        <v/>
      </c>
      <c r="U173" s="13">
        <f>IF(AND($B173&lt;&gt;"",$C173&lt;&gt;""),IF(COUNTIFS($B$2:$B173,$B173,$C$2:$C173,$C173)=1,1,0),0)</f>
        <v/>
      </c>
      <c r="V173" s="13">
        <f>IF(AND($B173&lt;&gt;"",$D173&lt;&gt;""),IF(COUNTIFS($B$2:$B173,$B173,$D$2:$D173,$D173)=1,1,0),0)</f>
        <v/>
      </c>
      <c r="W173">
        <f>IFERROR(INDEX(T_Indicateurs[Domain_code],MATCH($H173,T_Indicateurs[Stat_code],0)),"")</f>
        <v/>
      </c>
      <c r="X173" s="13">
        <f>IF(OR($W173="",$F173=""),0,IF($F173&lt;&gt;$W173,1,0))</f>
        <v/>
      </c>
      <c r="Y173" s="13">
        <f>IF(OR($J173="", $K173="", $L173=""),0,IF(OR($J173&lt;0,$J173&gt;3,$K173&lt;0,$K173&gt;3,$L173&lt;0,$L173&gt;3),1,0))</f>
        <v/>
      </c>
    </row>
    <row r="174">
      <c r="G174">
        <f>IFERROR(INDEX(T_Domaines[Domain_label_fr],MATCH(F174,T_Domaines[Domain_code],0)),"")</f>
        <v/>
      </c>
      <c r="I174">
        <f>IFERROR(INDEX(T_Indicateurs[Stat_label_fr],MATCH(H174,T_Indicateurs[Stat_code],0)),"")</f>
        <v/>
      </c>
      <c r="M174">
        <f>IF(J174=0,"",J174)</f>
        <v/>
      </c>
      <c r="N174">
        <f>IF(K174=0,"",K174)</f>
        <v/>
      </c>
      <c r="O174">
        <f>IF(L174=0,"",L174)</f>
        <v/>
      </c>
      <c r="P174">
        <f>IF(OR(J174="",K174="",L174=""),"",J174+K174+L174)</f>
        <v/>
      </c>
      <c r="Q174">
        <f>IF(OR(M174="",N174="",O174=""),"",M174+N174+O174)</f>
        <v/>
      </c>
      <c r="S174" s="13">
        <f>IF(AND($B174&lt;&gt;"",$F174&lt;&gt;""),IF(COUNTIFS($B$2:$B174,$B174,$F$2:$F174,$F174)=1,1,0),0)</f>
        <v/>
      </c>
      <c r="T174" s="13">
        <f>IF(AND($B174&lt;&gt;"",$H174&lt;&gt;""),IF(COUNTIFS($B$2:$B174,$B174,$H$2:$H174,$H174)=1,1,0),0)</f>
        <v/>
      </c>
      <c r="U174" s="13">
        <f>IF(AND($B174&lt;&gt;"",$C174&lt;&gt;""),IF(COUNTIFS($B$2:$B174,$B174,$C$2:$C174,$C174)=1,1,0),0)</f>
        <v/>
      </c>
      <c r="V174" s="13">
        <f>IF(AND($B174&lt;&gt;"",$D174&lt;&gt;""),IF(COUNTIFS($B$2:$B174,$B174,$D$2:$D174,$D174)=1,1,0),0)</f>
        <v/>
      </c>
      <c r="W174">
        <f>IFERROR(INDEX(T_Indicateurs[Domain_code],MATCH($H174,T_Indicateurs[Stat_code],0)),"")</f>
        <v/>
      </c>
      <c r="X174" s="13">
        <f>IF(OR($W174="",$F174=""),0,IF($F174&lt;&gt;$W174,1,0))</f>
        <v/>
      </c>
      <c r="Y174" s="13">
        <f>IF(OR($J174="", $K174="", $L174=""),0,IF(OR($J174&lt;0,$J174&gt;3,$K174&lt;0,$K174&gt;3,$L174&lt;0,$L174&gt;3),1,0))</f>
        <v/>
      </c>
    </row>
    <row r="175">
      <c r="G175">
        <f>IFERROR(INDEX(T_Domaines[Domain_label_fr],MATCH(F175,T_Domaines[Domain_code],0)),"")</f>
        <v/>
      </c>
      <c r="I175">
        <f>IFERROR(INDEX(T_Indicateurs[Stat_label_fr],MATCH(H175,T_Indicateurs[Stat_code],0)),"")</f>
        <v/>
      </c>
      <c r="M175">
        <f>IF(J175=0,"",J175)</f>
        <v/>
      </c>
      <c r="N175">
        <f>IF(K175=0,"",K175)</f>
        <v/>
      </c>
      <c r="O175">
        <f>IF(L175=0,"",L175)</f>
        <v/>
      </c>
      <c r="P175">
        <f>IF(OR(J175="",K175="",L175=""),"",J175+K175+L175)</f>
        <v/>
      </c>
      <c r="Q175">
        <f>IF(OR(M175="",N175="",O175=""),"",M175+N175+O175)</f>
        <v/>
      </c>
      <c r="S175" s="13">
        <f>IF(AND($B175&lt;&gt;"",$F175&lt;&gt;""),IF(COUNTIFS($B$2:$B175,$B175,$F$2:$F175,$F175)=1,1,0),0)</f>
        <v/>
      </c>
      <c r="T175" s="13">
        <f>IF(AND($B175&lt;&gt;"",$H175&lt;&gt;""),IF(COUNTIFS($B$2:$B175,$B175,$H$2:$H175,$H175)=1,1,0),0)</f>
        <v/>
      </c>
      <c r="U175" s="13">
        <f>IF(AND($B175&lt;&gt;"",$C175&lt;&gt;""),IF(COUNTIFS($B$2:$B175,$B175,$C$2:$C175,$C175)=1,1,0),0)</f>
        <v/>
      </c>
      <c r="V175" s="13">
        <f>IF(AND($B175&lt;&gt;"",$D175&lt;&gt;""),IF(COUNTIFS($B$2:$B175,$B175,$D$2:$D175,$D175)=1,1,0),0)</f>
        <v/>
      </c>
      <c r="W175">
        <f>IFERROR(INDEX(T_Indicateurs[Domain_code],MATCH($H175,T_Indicateurs[Stat_code],0)),"")</f>
        <v/>
      </c>
      <c r="X175" s="13">
        <f>IF(OR($W175="",$F175=""),0,IF($F175&lt;&gt;$W175,1,0))</f>
        <v/>
      </c>
      <c r="Y175" s="13">
        <f>IF(OR($J175="", $K175="", $L175=""),0,IF(OR($J175&lt;0,$J175&gt;3,$K175&lt;0,$K175&gt;3,$L175&lt;0,$L175&gt;3),1,0))</f>
        <v/>
      </c>
    </row>
    <row r="176">
      <c r="G176">
        <f>IFERROR(INDEX(T_Domaines[Domain_label_fr],MATCH(F176,T_Domaines[Domain_code],0)),"")</f>
        <v/>
      </c>
      <c r="I176">
        <f>IFERROR(INDEX(T_Indicateurs[Stat_label_fr],MATCH(H176,T_Indicateurs[Stat_code],0)),"")</f>
        <v/>
      </c>
      <c r="M176">
        <f>IF(J176=0,"",J176)</f>
        <v/>
      </c>
      <c r="N176">
        <f>IF(K176=0,"",K176)</f>
        <v/>
      </c>
      <c r="O176">
        <f>IF(L176=0,"",L176)</f>
        <v/>
      </c>
      <c r="P176">
        <f>IF(OR(J176="",K176="",L176=""),"",J176+K176+L176)</f>
        <v/>
      </c>
      <c r="Q176">
        <f>IF(OR(M176="",N176="",O176=""),"",M176+N176+O176)</f>
        <v/>
      </c>
      <c r="S176" s="13">
        <f>IF(AND($B176&lt;&gt;"",$F176&lt;&gt;""),IF(COUNTIFS($B$2:$B176,$B176,$F$2:$F176,$F176)=1,1,0),0)</f>
        <v/>
      </c>
      <c r="T176" s="13">
        <f>IF(AND($B176&lt;&gt;"",$H176&lt;&gt;""),IF(COUNTIFS($B$2:$B176,$B176,$H$2:$H176,$H176)=1,1,0),0)</f>
        <v/>
      </c>
      <c r="U176" s="13">
        <f>IF(AND($B176&lt;&gt;"",$C176&lt;&gt;""),IF(COUNTIFS($B$2:$B176,$B176,$C$2:$C176,$C176)=1,1,0),0)</f>
        <v/>
      </c>
      <c r="V176" s="13">
        <f>IF(AND($B176&lt;&gt;"",$D176&lt;&gt;""),IF(COUNTIFS($B$2:$B176,$B176,$D$2:$D176,$D176)=1,1,0),0)</f>
        <v/>
      </c>
      <c r="W176">
        <f>IFERROR(INDEX(T_Indicateurs[Domain_code],MATCH($H176,T_Indicateurs[Stat_code],0)),"")</f>
        <v/>
      </c>
      <c r="X176" s="13">
        <f>IF(OR($W176="",$F176=""),0,IF($F176&lt;&gt;$W176,1,0))</f>
        <v/>
      </c>
      <c r="Y176" s="13">
        <f>IF(OR($J176="", $K176="", $L176=""),0,IF(OR($J176&lt;0,$J176&gt;3,$K176&lt;0,$K176&gt;3,$L176&lt;0,$L176&gt;3),1,0))</f>
        <v/>
      </c>
    </row>
    <row r="177">
      <c r="G177">
        <f>IFERROR(INDEX(T_Domaines[Domain_label_fr],MATCH(F177,T_Domaines[Domain_code],0)),"")</f>
        <v/>
      </c>
      <c r="I177">
        <f>IFERROR(INDEX(T_Indicateurs[Stat_label_fr],MATCH(H177,T_Indicateurs[Stat_code],0)),"")</f>
        <v/>
      </c>
      <c r="M177">
        <f>IF(J177=0,"",J177)</f>
        <v/>
      </c>
      <c r="N177">
        <f>IF(K177=0,"",K177)</f>
        <v/>
      </c>
      <c r="O177">
        <f>IF(L177=0,"",L177)</f>
        <v/>
      </c>
      <c r="P177">
        <f>IF(OR(J177="",K177="",L177=""),"",J177+K177+L177)</f>
        <v/>
      </c>
      <c r="Q177">
        <f>IF(OR(M177="",N177="",O177=""),"",M177+N177+O177)</f>
        <v/>
      </c>
      <c r="S177" s="13">
        <f>IF(AND($B177&lt;&gt;"",$F177&lt;&gt;""),IF(COUNTIFS($B$2:$B177,$B177,$F$2:$F177,$F177)=1,1,0),0)</f>
        <v/>
      </c>
      <c r="T177" s="13">
        <f>IF(AND($B177&lt;&gt;"",$H177&lt;&gt;""),IF(COUNTIFS($B$2:$B177,$B177,$H$2:$H177,$H177)=1,1,0),0)</f>
        <v/>
      </c>
      <c r="U177" s="13">
        <f>IF(AND($B177&lt;&gt;"",$C177&lt;&gt;""),IF(COUNTIFS($B$2:$B177,$B177,$C$2:$C177,$C177)=1,1,0),0)</f>
        <v/>
      </c>
      <c r="V177" s="13">
        <f>IF(AND($B177&lt;&gt;"",$D177&lt;&gt;""),IF(COUNTIFS($B$2:$B177,$B177,$D$2:$D177,$D177)=1,1,0),0)</f>
        <v/>
      </c>
      <c r="W177">
        <f>IFERROR(INDEX(T_Indicateurs[Domain_code],MATCH($H177,T_Indicateurs[Stat_code],0)),"")</f>
        <v/>
      </c>
      <c r="X177" s="13">
        <f>IF(OR($W177="",$F177=""),0,IF($F177&lt;&gt;$W177,1,0))</f>
        <v/>
      </c>
      <c r="Y177" s="13">
        <f>IF(OR($J177="", $K177="", $L177=""),0,IF(OR($J177&lt;0,$J177&gt;3,$K177&lt;0,$K177&gt;3,$L177&lt;0,$L177&gt;3),1,0))</f>
        <v/>
      </c>
    </row>
    <row r="178">
      <c r="G178">
        <f>IFERROR(INDEX(T_Domaines[Domain_label_fr],MATCH(F178,T_Domaines[Domain_code],0)),"")</f>
        <v/>
      </c>
      <c r="I178">
        <f>IFERROR(INDEX(T_Indicateurs[Stat_label_fr],MATCH(H178,T_Indicateurs[Stat_code],0)),"")</f>
        <v/>
      </c>
      <c r="M178">
        <f>IF(J178=0,"",J178)</f>
        <v/>
      </c>
      <c r="N178">
        <f>IF(K178=0,"",K178)</f>
        <v/>
      </c>
      <c r="O178">
        <f>IF(L178=0,"",L178)</f>
        <v/>
      </c>
      <c r="P178">
        <f>IF(OR(J178="",K178="",L178=""),"",J178+K178+L178)</f>
        <v/>
      </c>
      <c r="Q178">
        <f>IF(OR(M178="",N178="",O178=""),"",M178+N178+O178)</f>
        <v/>
      </c>
      <c r="S178" s="13">
        <f>IF(AND($B178&lt;&gt;"",$F178&lt;&gt;""),IF(COUNTIFS($B$2:$B178,$B178,$F$2:$F178,$F178)=1,1,0),0)</f>
        <v/>
      </c>
      <c r="T178" s="13">
        <f>IF(AND($B178&lt;&gt;"",$H178&lt;&gt;""),IF(COUNTIFS($B$2:$B178,$B178,$H$2:$H178,$H178)=1,1,0),0)</f>
        <v/>
      </c>
      <c r="U178" s="13">
        <f>IF(AND($B178&lt;&gt;"",$C178&lt;&gt;""),IF(COUNTIFS($B$2:$B178,$B178,$C$2:$C178,$C178)=1,1,0),0)</f>
        <v/>
      </c>
      <c r="V178" s="13">
        <f>IF(AND($B178&lt;&gt;"",$D178&lt;&gt;""),IF(COUNTIFS($B$2:$B178,$B178,$D$2:$D178,$D178)=1,1,0),0)</f>
        <v/>
      </c>
      <c r="W178">
        <f>IFERROR(INDEX(T_Indicateurs[Domain_code],MATCH($H178,T_Indicateurs[Stat_code],0)),"")</f>
        <v/>
      </c>
      <c r="X178" s="13">
        <f>IF(OR($W178="",$F178=""),0,IF($F178&lt;&gt;$W178,1,0))</f>
        <v/>
      </c>
      <c r="Y178" s="13">
        <f>IF(OR($J178="", $K178="", $L178=""),0,IF(OR($J178&lt;0,$J178&gt;3,$K178&lt;0,$K178&gt;3,$L178&lt;0,$L178&gt;3),1,0))</f>
        <v/>
      </c>
    </row>
    <row r="179">
      <c r="G179">
        <f>IFERROR(INDEX(T_Domaines[Domain_label_fr],MATCH(F179,T_Domaines[Domain_code],0)),"")</f>
        <v/>
      </c>
      <c r="I179">
        <f>IFERROR(INDEX(T_Indicateurs[Stat_label_fr],MATCH(H179,T_Indicateurs[Stat_code],0)),"")</f>
        <v/>
      </c>
      <c r="M179">
        <f>IF(J179=0,"",J179)</f>
        <v/>
      </c>
      <c r="N179">
        <f>IF(K179=0,"",K179)</f>
        <v/>
      </c>
      <c r="O179">
        <f>IF(L179=0,"",L179)</f>
        <v/>
      </c>
      <c r="P179">
        <f>IF(OR(J179="",K179="",L179=""),"",J179+K179+L179)</f>
        <v/>
      </c>
      <c r="Q179">
        <f>IF(OR(M179="",N179="",O179=""),"",M179+N179+O179)</f>
        <v/>
      </c>
      <c r="S179" s="13">
        <f>IF(AND($B179&lt;&gt;"",$F179&lt;&gt;""),IF(COUNTIFS($B$2:$B179,$B179,$F$2:$F179,$F179)=1,1,0),0)</f>
        <v/>
      </c>
      <c r="T179" s="13">
        <f>IF(AND($B179&lt;&gt;"",$H179&lt;&gt;""),IF(COUNTIFS($B$2:$B179,$B179,$H$2:$H179,$H179)=1,1,0),0)</f>
        <v/>
      </c>
      <c r="U179" s="13">
        <f>IF(AND($B179&lt;&gt;"",$C179&lt;&gt;""),IF(COUNTIFS($B$2:$B179,$B179,$C$2:$C179,$C179)=1,1,0),0)</f>
        <v/>
      </c>
      <c r="V179" s="13">
        <f>IF(AND($B179&lt;&gt;"",$D179&lt;&gt;""),IF(COUNTIFS($B$2:$B179,$B179,$D$2:$D179,$D179)=1,1,0),0)</f>
        <v/>
      </c>
      <c r="W179">
        <f>IFERROR(INDEX(T_Indicateurs[Domain_code],MATCH($H179,T_Indicateurs[Stat_code],0)),"")</f>
        <v/>
      </c>
      <c r="X179" s="13">
        <f>IF(OR($W179="",$F179=""),0,IF($F179&lt;&gt;$W179,1,0))</f>
        <v/>
      </c>
      <c r="Y179" s="13">
        <f>IF(OR($J179="", $K179="", $L179=""),0,IF(OR($J179&lt;0,$J179&gt;3,$K179&lt;0,$K179&gt;3,$L179&lt;0,$L179&gt;3),1,0))</f>
        <v/>
      </c>
    </row>
    <row r="180">
      <c r="G180">
        <f>IFERROR(INDEX(T_Domaines[Domain_label_fr],MATCH(F180,T_Domaines[Domain_code],0)),"")</f>
        <v/>
      </c>
      <c r="I180">
        <f>IFERROR(INDEX(T_Indicateurs[Stat_label_fr],MATCH(H180,T_Indicateurs[Stat_code],0)),"")</f>
        <v/>
      </c>
      <c r="M180">
        <f>IF(J180=0,"",J180)</f>
        <v/>
      </c>
      <c r="N180">
        <f>IF(K180=0,"",K180)</f>
        <v/>
      </c>
      <c r="O180">
        <f>IF(L180=0,"",L180)</f>
        <v/>
      </c>
      <c r="P180">
        <f>IF(OR(J180="",K180="",L180=""),"",J180+K180+L180)</f>
        <v/>
      </c>
      <c r="Q180">
        <f>IF(OR(M180="",N180="",O180=""),"",M180+N180+O180)</f>
        <v/>
      </c>
      <c r="S180" s="13">
        <f>IF(AND($B180&lt;&gt;"",$F180&lt;&gt;""),IF(COUNTIFS($B$2:$B180,$B180,$F$2:$F180,$F180)=1,1,0),0)</f>
        <v/>
      </c>
      <c r="T180" s="13">
        <f>IF(AND($B180&lt;&gt;"",$H180&lt;&gt;""),IF(COUNTIFS($B$2:$B180,$B180,$H$2:$H180,$H180)=1,1,0),0)</f>
        <v/>
      </c>
      <c r="U180" s="13">
        <f>IF(AND($B180&lt;&gt;"",$C180&lt;&gt;""),IF(COUNTIFS($B$2:$B180,$B180,$C$2:$C180,$C180)=1,1,0),0)</f>
        <v/>
      </c>
      <c r="V180" s="13">
        <f>IF(AND($B180&lt;&gt;"",$D180&lt;&gt;""),IF(COUNTIFS($B$2:$B180,$B180,$D$2:$D180,$D180)=1,1,0),0)</f>
        <v/>
      </c>
      <c r="W180">
        <f>IFERROR(INDEX(T_Indicateurs[Domain_code],MATCH($H180,T_Indicateurs[Stat_code],0)),"")</f>
        <v/>
      </c>
      <c r="X180" s="13">
        <f>IF(OR($W180="",$F180=""),0,IF($F180&lt;&gt;$W180,1,0))</f>
        <v/>
      </c>
      <c r="Y180" s="13">
        <f>IF(OR($J180="", $K180="", $L180=""),0,IF(OR($J180&lt;0,$J180&gt;3,$K180&lt;0,$K180&gt;3,$L180&lt;0,$L180&gt;3),1,0))</f>
        <v/>
      </c>
    </row>
    <row r="181">
      <c r="G181">
        <f>IFERROR(INDEX(T_Domaines[Domain_label_fr],MATCH(F181,T_Domaines[Domain_code],0)),"")</f>
        <v/>
      </c>
      <c r="I181">
        <f>IFERROR(INDEX(T_Indicateurs[Stat_label_fr],MATCH(H181,T_Indicateurs[Stat_code],0)),"")</f>
        <v/>
      </c>
      <c r="M181">
        <f>IF(J181=0,"",J181)</f>
        <v/>
      </c>
      <c r="N181">
        <f>IF(K181=0,"",K181)</f>
        <v/>
      </c>
      <c r="O181">
        <f>IF(L181=0,"",L181)</f>
        <v/>
      </c>
      <c r="P181">
        <f>IF(OR(J181="",K181="",L181=""),"",J181+K181+L181)</f>
        <v/>
      </c>
      <c r="Q181">
        <f>IF(OR(M181="",N181="",O181=""),"",M181+N181+O181)</f>
        <v/>
      </c>
      <c r="S181" s="13">
        <f>IF(AND($B181&lt;&gt;"",$F181&lt;&gt;""),IF(COUNTIFS($B$2:$B181,$B181,$F$2:$F181,$F181)=1,1,0),0)</f>
        <v/>
      </c>
      <c r="T181" s="13">
        <f>IF(AND($B181&lt;&gt;"",$H181&lt;&gt;""),IF(COUNTIFS($B$2:$B181,$B181,$H$2:$H181,$H181)=1,1,0),0)</f>
        <v/>
      </c>
      <c r="U181" s="13">
        <f>IF(AND($B181&lt;&gt;"",$C181&lt;&gt;""),IF(COUNTIFS($B$2:$B181,$B181,$C$2:$C181,$C181)=1,1,0),0)</f>
        <v/>
      </c>
      <c r="V181" s="13">
        <f>IF(AND($B181&lt;&gt;"",$D181&lt;&gt;""),IF(COUNTIFS($B$2:$B181,$B181,$D$2:$D181,$D181)=1,1,0),0)</f>
        <v/>
      </c>
      <c r="W181">
        <f>IFERROR(INDEX(T_Indicateurs[Domain_code],MATCH($H181,T_Indicateurs[Stat_code],0)),"")</f>
        <v/>
      </c>
      <c r="X181" s="13">
        <f>IF(OR($W181="",$F181=""),0,IF($F181&lt;&gt;$W181,1,0))</f>
        <v/>
      </c>
      <c r="Y181" s="13">
        <f>IF(OR($J181="", $K181="", $L181=""),0,IF(OR($J181&lt;0,$J181&gt;3,$K181&lt;0,$K181&gt;3,$L181&lt;0,$L181&gt;3),1,0))</f>
        <v/>
      </c>
    </row>
    <row r="182">
      <c r="G182">
        <f>IFERROR(INDEX(T_Domaines[Domain_label_fr],MATCH(F182,T_Domaines[Domain_code],0)),"")</f>
        <v/>
      </c>
      <c r="I182">
        <f>IFERROR(INDEX(T_Indicateurs[Stat_label_fr],MATCH(H182,T_Indicateurs[Stat_code],0)),"")</f>
        <v/>
      </c>
      <c r="M182">
        <f>IF(J182=0,"",J182)</f>
        <v/>
      </c>
      <c r="N182">
        <f>IF(K182=0,"",K182)</f>
        <v/>
      </c>
      <c r="O182">
        <f>IF(L182=0,"",L182)</f>
        <v/>
      </c>
      <c r="P182">
        <f>IF(OR(J182="",K182="",L182=""),"",J182+K182+L182)</f>
        <v/>
      </c>
      <c r="Q182">
        <f>IF(OR(M182="",N182="",O182=""),"",M182+N182+O182)</f>
        <v/>
      </c>
      <c r="S182" s="13">
        <f>IF(AND($B182&lt;&gt;"",$F182&lt;&gt;""),IF(COUNTIFS($B$2:$B182,$B182,$F$2:$F182,$F182)=1,1,0),0)</f>
        <v/>
      </c>
      <c r="T182" s="13">
        <f>IF(AND($B182&lt;&gt;"",$H182&lt;&gt;""),IF(COUNTIFS($B$2:$B182,$B182,$H$2:$H182,$H182)=1,1,0),0)</f>
        <v/>
      </c>
      <c r="U182" s="13">
        <f>IF(AND($B182&lt;&gt;"",$C182&lt;&gt;""),IF(COUNTIFS($B$2:$B182,$B182,$C$2:$C182,$C182)=1,1,0),0)</f>
        <v/>
      </c>
      <c r="V182" s="13">
        <f>IF(AND($B182&lt;&gt;"",$D182&lt;&gt;""),IF(COUNTIFS($B$2:$B182,$B182,$D$2:$D182,$D182)=1,1,0),0)</f>
        <v/>
      </c>
      <c r="W182">
        <f>IFERROR(INDEX(T_Indicateurs[Domain_code],MATCH($H182,T_Indicateurs[Stat_code],0)),"")</f>
        <v/>
      </c>
      <c r="X182" s="13">
        <f>IF(OR($W182="",$F182=""),0,IF($F182&lt;&gt;$W182,1,0))</f>
        <v/>
      </c>
      <c r="Y182" s="13">
        <f>IF(OR($J182="", $K182="", $L182=""),0,IF(OR($J182&lt;0,$J182&gt;3,$K182&lt;0,$K182&gt;3,$L182&lt;0,$L182&gt;3),1,0))</f>
        <v/>
      </c>
    </row>
    <row r="183">
      <c r="G183">
        <f>IFERROR(INDEX(T_Domaines[Domain_label_fr],MATCH(F183,T_Domaines[Domain_code],0)),"")</f>
        <v/>
      </c>
      <c r="I183">
        <f>IFERROR(INDEX(T_Indicateurs[Stat_label_fr],MATCH(H183,T_Indicateurs[Stat_code],0)),"")</f>
        <v/>
      </c>
      <c r="M183">
        <f>IF(J183=0,"",J183)</f>
        <v/>
      </c>
      <c r="N183">
        <f>IF(K183=0,"",K183)</f>
        <v/>
      </c>
      <c r="O183">
        <f>IF(L183=0,"",L183)</f>
        <v/>
      </c>
      <c r="P183">
        <f>IF(OR(J183="",K183="",L183=""),"",J183+K183+L183)</f>
        <v/>
      </c>
      <c r="Q183">
        <f>IF(OR(M183="",N183="",O183=""),"",M183+N183+O183)</f>
        <v/>
      </c>
      <c r="S183" s="13">
        <f>IF(AND($B183&lt;&gt;"",$F183&lt;&gt;""),IF(COUNTIFS($B$2:$B183,$B183,$F$2:$F183,$F183)=1,1,0),0)</f>
        <v/>
      </c>
      <c r="T183" s="13">
        <f>IF(AND($B183&lt;&gt;"",$H183&lt;&gt;""),IF(COUNTIFS($B$2:$B183,$B183,$H$2:$H183,$H183)=1,1,0),0)</f>
        <v/>
      </c>
      <c r="U183" s="13">
        <f>IF(AND($B183&lt;&gt;"",$C183&lt;&gt;""),IF(COUNTIFS($B$2:$B183,$B183,$C$2:$C183,$C183)=1,1,0),0)</f>
        <v/>
      </c>
      <c r="V183" s="13">
        <f>IF(AND($B183&lt;&gt;"",$D183&lt;&gt;""),IF(COUNTIFS($B$2:$B183,$B183,$D$2:$D183,$D183)=1,1,0),0)</f>
        <v/>
      </c>
      <c r="W183">
        <f>IFERROR(INDEX(T_Indicateurs[Domain_code],MATCH($H183,T_Indicateurs[Stat_code],0)),"")</f>
        <v/>
      </c>
      <c r="X183" s="13">
        <f>IF(OR($W183="",$F183=""),0,IF($F183&lt;&gt;$W183,1,0))</f>
        <v/>
      </c>
      <c r="Y183" s="13">
        <f>IF(OR($J183="", $K183="", $L183=""),0,IF(OR($J183&lt;0,$J183&gt;3,$K183&lt;0,$K183&gt;3,$L183&lt;0,$L183&gt;3),1,0))</f>
        <v/>
      </c>
    </row>
    <row r="184">
      <c r="G184">
        <f>IFERROR(INDEX(T_Domaines[Domain_label_fr],MATCH(F184,T_Domaines[Domain_code],0)),"")</f>
        <v/>
      </c>
      <c r="I184">
        <f>IFERROR(INDEX(T_Indicateurs[Stat_label_fr],MATCH(H184,T_Indicateurs[Stat_code],0)),"")</f>
        <v/>
      </c>
      <c r="M184">
        <f>IF(J184=0,"",J184)</f>
        <v/>
      </c>
      <c r="N184">
        <f>IF(K184=0,"",K184)</f>
        <v/>
      </c>
      <c r="O184">
        <f>IF(L184=0,"",L184)</f>
        <v/>
      </c>
      <c r="P184">
        <f>IF(OR(J184="",K184="",L184=""),"",J184+K184+L184)</f>
        <v/>
      </c>
      <c r="Q184">
        <f>IF(OR(M184="",N184="",O184=""),"",M184+N184+O184)</f>
        <v/>
      </c>
      <c r="S184" s="13">
        <f>IF(AND($B184&lt;&gt;"",$F184&lt;&gt;""),IF(COUNTIFS($B$2:$B184,$B184,$F$2:$F184,$F184)=1,1,0),0)</f>
        <v/>
      </c>
      <c r="T184" s="13">
        <f>IF(AND($B184&lt;&gt;"",$H184&lt;&gt;""),IF(COUNTIFS($B$2:$B184,$B184,$H$2:$H184,$H184)=1,1,0),0)</f>
        <v/>
      </c>
      <c r="U184" s="13">
        <f>IF(AND($B184&lt;&gt;"",$C184&lt;&gt;""),IF(COUNTIFS($B$2:$B184,$B184,$C$2:$C184,$C184)=1,1,0),0)</f>
        <v/>
      </c>
      <c r="V184" s="13">
        <f>IF(AND($B184&lt;&gt;"",$D184&lt;&gt;""),IF(COUNTIFS($B$2:$B184,$B184,$D$2:$D184,$D184)=1,1,0),0)</f>
        <v/>
      </c>
      <c r="W184">
        <f>IFERROR(INDEX(T_Indicateurs[Domain_code],MATCH($H184,T_Indicateurs[Stat_code],0)),"")</f>
        <v/>
      </c>
      <c r="X184" s="13">
        <f>IF(OR($W184="",$F184=""),0,IF($F184&lt;&gt;$W184,1,0))</f>
        <v/>
      </c>
      <c r="Y184" s="13">
        <f>IF(OR($J184="", $K184="", $L184=""),0,IF(OR($J184&lt;0,$J184&gt;3,$K184&lt;0,$K184&gt;3,$L184&lt;0,$L184&gt;3),1,0))</f>
        <v/>
      </c>
    </row>
    <row r="185">
      <c r="G185">
        <f>IFERROR(INDEX(T_Domaines[Domain_label_fr],MATCH(F185,T_Domaines[Domain_code],0)),"")</f>
        <v/>
      </c>
      <c r="I185">
        <f>IFERROR(INDEX(T_Indicateurs[Stat_label_fr],MATCH(H185,T_Indicateurs[Stat_code],0)),"")</f>
        <v/>
      </c>
      <c r="M185">
        <f>IF(J185=0,"",J185)</f>
        <v/>
      </c>
      <c r="N185">
        <f>IF(K185=0,"",K185)</f>
        <v/>
      </c>
      <c r="O185">
        <f>IF(L185=0,"",L185)</f>
        <v/>
      </c>
      <c r="P185">
        <f>IF(OR(J185="",K185="",L185=""),"",J185+K185+L185)</f>
        <v/>
      </c>
      <c r="Q185">
        <f>IF(OR(M185="",N185="",O185=""),"",M185+N185+O185)</f>
        <v/>
      </c>
      <c r="S185" s="13">
        <f>IF(AND($B185&lt;&gt;"",$F185&lt;&gt;""),IF(COUNTIFS($B$2:$B185,$B185,$F$2:$F185,$F185)=1,1,0),0)</f>
        <v/>
      </c>
      <c r="T185" s="13">
        <f>IF(AND($B185&lt;&gt;"",$H185&lt;&gt;""),IF(COUNTIFS($B$2:$B185,$B185,$H$2:$H185,$H185)=1,1,0),0)</f>
        <v/>
      </c>
      <c r="U185" s="13">
        <f>IF(AND($B185&lt;&gt;"",$C185&lt;&gt;""),IF(COUNTIFS($B$2:$B185,$B185,$C$2:$C185,$C185)=1,1,0),0)</f>
        <v/>
      </c>
      <c r="V185" s="13">
        <f>IF(AND($B185&lt;&gt;"",$D185&lt;&gt;""),IF(COUNTIFS($B$2:$B185,$B185,$D$2:$D185,$D185)=1,1,0),0)</f>
        <v/>
      </c>
      <c r="W185">
        <f>IFERROR(INDEX(T_Indicateurs[Domain_code],MATCH($H185,T_Indicateurs[Stat_code],0)),"")</f>
        <v/>
      </c>
      <c r="X185" s="13">
        <f>IF(OR($W185="",$F185=""),0,IF($F185&lt;&gt;$W185,1,0))</f>
        <v/>
      </c>
      <c r="Y185" s="13">
        <f>IF(OR($J185="", $K185="", $L185=""),0,IF(OR($J185&lt;0,$J185&gt;3,$K185&lt;0,$K185&gt;3,$L185&lt;0,$L185&gt;3),1,0))</f>
        <v/>
      </c>
    </row>
    <row r="186">
      <c r="G186">
        <f>IFERROR(INDEX(T_Domaines[Domain_label_fr],MATCH(F186,T_Domaines[Domain_code],0)),"")</f>
        <v/>
      </c>
      <c r="I186">
        <f>IFERROR(INDEX(T_Indicateurs[Stat_label_fr],MATCH(H186,T_Indicateurs[Stat_code],0)),"")</f>
        <v/>
      </c>
      <c r="M186">
        <f>IF(J186=0,"",J186)</f>
        <v/>
      </c>
      <c r="N186">
        <f>IF(K186=0,"",K186)</f>
        <v/>
      </c>
      <c r="O186">
        <f>IF(L186=0,"",L186)</f>
        <v/>
      </c>
      <c r="P186">
        <f>IF(OR(J186="",K186="",L186=""),"",J186+K186+L186)</f>
        <v/>
      </c>
      <c r="Q186">
        <f>IF(OR(M186="",N186="",O186=""),"",M186+N186+O186)</f>
        <v/>
      </c>
      <c r="S186" s="13">
        <f>IF(AND($B186&lt;&gt;"",$F186&lt;&gt;""),IF(COUNTIFS($B$2:$B186,$B186,$F$2:$F186,$F186)=1,1,0),0)</f>
        <v/>
      </c>
      <c r="T186" s="13">
        <f>IF(AND($B186&lt;&gt;"",$H186&lt;&gt;""),IF(COUNTIFS($B$2:$B186,$B186,$H$2:$H186,$H186)=1,1,0),0)</f>
        <v/>
      </c>
      <c r="U186" s="13">
        <f>IF(AND($B186&lt;&gt;"",$C186&lt;&gt;""),IF(COUNTIFS($B$2:$B186,$B186,$C$2:$C186,$C186)=1,1,0),0)</f>
        <v/>
      </c>
      <c r="V186" s="13">
        <f>IF(AND($B186&lt;&gt;"",$D186&lt;&gt;""),IF(COUNTIFS($B$2:$B186,$B186,$D$2:$D186,$D186)=1,1,0),0)</f>
        <v/>
      </c>
      <c r="W186">
        <f>IFERROR(INDEX(T_Indicateurs[Domain_code],MATCH($H186,T_Indicateurs[Stat_code],0)),"")</f>
        <v/>
      </c>
      <c r="X186" s="13">
        <f>IF(OR($W186="",$F186=""),0,IF($F186&lt;&gt;$W186,1,0))</f>
        <v/>
      </c>
      <c r="Y186" s="13">
        <f>IF(OR($J186="", $K186="", $L186=""),0,IF(OR($J186&lt;0,$J186&gt;3,$K186&lt;0,$K186&gt;3,$L186&lt;0,$L186&gt;3),1,0))</f>
        <v/>
      </c>
    </row>
    <row r="187">
      <c r="G187">
        <f>IFERROR(INDEX(T_Domaines[Domain_label_fr],MATCH(F187,T_Domaines[Domain_code],0)),"")</f>
        <v/>
      </c>
      <c r="I187">
        <f>IFERROR(INDEX(T_Indicateurs[Stat_label_fr],MATCH(H187,T_Indicateurs[Stat_code],0)),"")</f>
        <v/>
      </c>
      <c r="M187">
        <f>IF(J187=0,"",J187)</f>
        <v/>
      </c>
      <c r="N187">
        <f>IF(K187=0,"",K187)</f>
        <v/>
      </c>
      <c r="O187">
        <f>IF(L187=0,"",L187)</f>
        <v/>
      </c>
      <c r="P187">
        <f>IF(OR(J187="",K187="",L187=""),"",J187+K187+L187)</f>
        <v/>
      </c>
      <c r="Q187">
        <f>IF(OR(M187="",N187="",O187=""),"",M187+N187+O187)</f>
        <v/>
      </c>
      <c r="S187" s="13">
        <f>IF(AND($B187&lt;&gt;"",$F187&lt;&gt;""),IF(COUNTIFS($B$2:$B187,$B187,$F$2:$F187,$F187)=1,1,0),0)</f>
        <v/>
      </c>
      <c r="T187" s="13">
        <f>IF(AND($B187&lt;&gt;"",$H187&lt;&gt;""),IF(COUNTIFS($B$2:$B187,$B187,$H$2:$H187,$H187)=1,1,0),0)</f>
        <v/>
      </c>
      <c r="U187" s="13">
        <f>IF(AND($B187&lt;&gt;"",$C187&lt;&gt;""),IF(COUNTIFS($B$2:$B187,$B187,$C$2:$C187,$C187)=1,1,0),0)</f>
        <v/>
      </c>
      <c r="V187" s="13">
        <f>IF(AND($B187&lt;&gt;"",$D187&lt;&gt;""),IF(COUNTIFS($B$2:$B187,$B187,$D$2:$D187,$D187)=1,1,0),0)</f>
        <v/>
      </c>
      <c r="W187">
        <f>IFERROR(INDEX(T_Indicateurs[Domain_code],MATCH($H187,T_Indicateurs[Stat_code],0)),"")</f>
        <v/>
      </c>
      <c r="X187" s="13">
        <f>IF(OR($W187="",$F187=""),0,IF($F187&lt;&gt;$W187,1,0))</f>
        <v/>
      </c>
      <c r="Y187" s="13">
        <f>IF(OR($J187="", $K187="", $L187=""),0,IF(OR($J187&lt;0,$J187&gt;3,$K187&lt;0,$K187&gt;3,$L187&lt;0,$L187&gt;3),1,0))</f>
        <v/>
      </c>
    </row>
    <row r="188">
      <c r="G188">
        <f>IFERROR(INDEX(T_Domaines[Domain_label_fr],MATCH(F188,T_Domaines[Domain_code],0)),"")</f>
        <v/>
      </c>
      <c r="I188">
        <f>IFERROR(INDEX(T_Indicateurs[Stat_label_fr],MATCH(H188,T_Indicateurs[Stat_code],0)),"")</f>
        <v/>
      </c>
      <c r="M188">
        <f>IF(J188=0,"",J188)</f>
        <v/>
      </c>
      <c r="N188">
        <f>IF(K188=0,"",K188)</f>
        <v/>
      </c>
      <c r="O188">
        <f>IF(L188=0,"",L188)</f>
        <v/>
      </c>
      <c r="P188">
        <f>IF(OR(J188="",K188="",L188=""),"",J188+K188+L188)</f>
        <v/>
      </c>
      <c r="Q188">
        <f>IF(OR(M188="",N188="",O188=""),"",M188+N188+O188)</f>
        <v/>
      </c>
      <c r="S188" s="13">
        <f>IF(AND($B188&lt;&gt;"",$F188&lt;&gt;""),IF(COUNTIFS($B$2:$B188,$B188,$F$2:$F188,$F188)=1,1,0),0)</f>
        <v/>
      </c>
      <c r="T188" s="13">
        <f>IF(AND($B188&lt;&gt;"",$H188&lt;&gt;""),IF(COUNTIFS($B$2:$B188,$B188,$H$2:$H188,$H188)=1,1,0),0)</f>
        <v/>
      </c>
      <c r="U188" s="13">
        <f>IF(AND($B188&lt;&gt;"",$C188&lt;&gt;""),IF(COUNTIFS($B$2:$B188,$B188,$C$2:$C188,$C188)=1,1,0),0)</f>
        <v/>
      </c>
      <c r="V188" s="13">
        <f>IF(AND($B188&lt;&gt;"",$D188&lt;&gt;""),IF(COUNTIFS($B$2:$B188,$B188,$D$2:$D188,$D188)=1,1,0),0)</f>
        <v/>
      </c>
      <c r="W188">
        <f>IFERROR(INDEX(T_Indicateurs[Domain_code],MATCH($H188,T_Indicateurs[Stat_code],0)),"")</f>
        <v/>
      </c>
      <c r="X188" s="13">
        <f>IF(OR($W188="",$F188=""),0,IF($F188&lt;&gt;$W188,1,0))</f>
        <v/>
      </c>
      <c r="Y188" s="13">
        <f>IF(OR($J188="", $K188="", $L188=""),0,IF(OR($J188&lt;0,$J188&gt;3,$K188&lt;0,$K188&gt;3,$L188&lt;0,$L188&gt;3),1,0))</f>
        <v/>
      </c>
    </row>
    <row r="189">
      <c r="G189">
        <f>IFERROR(INDEX(T_Domaines[Domain_label_fr],MATCH(F189,T_Domaines[Domain_code],0)),"")</f>
        <v/>
      </c>
      <c r="I189">
        <f>IFERROR(INDEX(T_Indicateurs[Stat_label_fr],MATCH(H189,T_Indicateurs[Stat_code],0)),"")</f>
        <v/>
      </c>
      <c r="M189">
        <f>IF(J189=0,"",J189)</f>
        <v/>
      </c>
      <c r="N189">
        <f>IF(K189=0,"",K189)</f>
        <v/>
      </c>
      <c r="O189">
        <f>IF(L189=0,"",L189)</f>
        <v/>
      </c>
      <c r="P189">
        <f>IF(OR(J189="",K189="",L189=""),"",J189+K189+L189)</f>
        <v/>
      </c>
      <c r="Q189">
        <f>IF(OR(M189="",N189="",O189=""),"",M189+N189+O189)</f>
        <v/>
      </c>
      <c r="S189" s="13">
        <f>IF(AND($B189&lt;&gt;"",$F189&lt;&gt;""),IF(COUNTIFS($B$2:$B189,$B189,$F$2:$F189,$F189)=1,1,0),0)</f>
        <v/>
      </c>
      <c r="T189" s="13">
        <f>IF(AND($B189&lt;&gt;"",$H189&lt;&gt;""),IF(COUNTIFS($B$2:$B189,$B189,$H$2:$H189,$H189)=1,1,0),0)</f>
        <v/>
      </c>
      <c r="U189" s="13">
        <f>IF(AND($B189&lt;&gt;"",$C189&lt;&gt;""),IF(COUNTIFS($B$2:$B189,$B189,$C$2:$C189,$C189)=1,1,0),0)</f>
        <v/>
      </c>
      <c r="V189" s="13">
        <f>IF(AND($B189&lt;&gt;"",$D189&lt;&gt;""),IF(COUNTIFS($B$2:$B189,$B189,$D$2:$D189,$D189)=1,1,0),0)</f>
        <v/>
      </c>
      <c r="W189">
        <f>IFERROR(INDEX(T_Indicateurs[Domain_code],MATCH($H189,T_Indicateurs[Stat_code],0)),"")</f>
        <v/>
      </c>
      <c r="X189" s="13">
        <f>IF(OR($W189="",$F189=""),0,IF($F189&lt;&gt;$W189,1,0))</f>
        <v/>
      </c>
      <c r="Y189" s="13">
        <f>IF(OR($J189="", $K189="", $L189=""),0,IF(OR($J189&lt;0,$J189&gt;3,$K189&lt;0,$K189&gt;3,$L189&lt;0,$L189&gt;3),1,0))</f>
        <v/>
      </c>
    </row>
    <row r="190">
      <c r="G190">
        <f>IFERROR(INDEX(T_Domaines[Domain_label_fr],MATCH(F190,T_Domaines[Domain_code],0)),"")</f>
        <v/>
      </c>
      <c r="I190">
        <f>IFERROR(INDEX(T_Indicateurs[Stat_label_fr],MATCH(H190,T_Indicateurs[Stat_code],0)),"")</f>
        <v/>
      </c>
      <c r="M190">
        <f>IF(J190=0,"",J190)</f>
        <v/>
      </c>
      <c r="N190">
        <f>IF(K190=0,"",K190)</f>
        <v/>
      </c>
      <c r="O190">
        <f>IF(L190=0,"",L190)</f>
        <v/>
      </c>
      <c r="P190">
        <f>IF(OR(J190="",K190="",L190=""),"",J190+K190+L190)</f>
        <v/>
      </c>
      <c r="Q190">
        <f>IF(OR(M190="",N190="",O190=""),"",M190+N190+O190)</f>
        <v/>
      </c>
      <c r="S190" s="13">
        <f>IF(AND($B190&lt;&gt;"",$F190&lt;&gt;""),IF(COUNTIFS($B$2:$B190,$B190,$F$2:$F190,$F190)=1,1,0),0)</f>
        <v/>
      </c>
      <c r="T190" s="13">
        <f>IF(AND($B190&lt;&gt;"",$H190&lt;&gt;""),IF(COUNTIFS($B$2:$B190,$B190,$H$2:$H190,$H190)=1,1,0),0)</f>
        <v/>
      </c>
      <c r="U190" s="13">
        <f>IF(AND($B190&lt;&gt;"",$C190&lt;&gt;""),IF(COUNTIFS($B$2:$B190,$B190,$C$2:$C190,$C190)=1,1,0),0)</f>
        <v/>
      </c>
      <c r="V190" s="13">
        <f>IF(AND($B190&lt;&gt;"",$D190&lt;&gt;""),IF(COUNTIFS($B$2:$B190,$B190,$D$2:$D190,$D190)=1,1,0),0)</f>
        <v/>
      </c>
      <c r="W190">
        <f>IFERROR(INDEX(T_Indicateurs[Domain_code],MATCH($H190,T_Indicateurs[Stat_code],0)),"")</f>
        <v/>
      </c>
      <c r="X190" s="13">
        <f>IF(OR($W190="",$F190=""),0,IF($F190&lt;&gt;$W190,1,0))</f>
        <v/>
      </c>
      <c r="Y190" s="13">
        <f>IF(OR($J190="", $K190="", $L190=""),0,IF(OR($J190&lt;0,$J190&gt;3,$K190&lt;0,$K190&gt;3,$L190&lt;0,$L190&gt;3),1,0))</f>
        <v/>
      </c>
    </row>
    <row r="191">
      <c r="G191">
        <f>IFERROR(INDEX(T_Domaines[Domain_label_fr],MATCH(F191,T_Domaines[Domain_code],0)),"")</f>
        <v/>
      </c>
      <c r="I191">
        <f>IFERROR(INDEX(T_Indicateurs[Stat_label_fr],MATCH(H191,T_Indicateurs[Stat_code],0)),"")</f>
        <v/>
      </c>
      <c r="M191">
        <f>IF(J191=0,"",J191)</f>
        <v/>
      </c>
      <c r="N191">
        <f>IF(K191=0,"",K191)</f>
        <v/>
      </c>
      <c r="O191">
        <f>IF(L191=0,"",L191)</f>
        <v/>
      </c>
      <c r="P191">
        <f>IF(OR(J191="",K191="",L191=""),"",J191+K191+L191)</f>
        <v/>
      </c>
      <c r="Q191">
        <f>IF(OR(M191="",N191="",O191=""),"",M191+N191+O191)</f>
        <v/>
      </c>
      <c r="S191" s="13">
        <f>IF(AND($B191&lt;&gt;"",$F191&lt;&gt;""),IF(COUNTIFS($B$2:$B191,$B191,$F$2:$F191,$F191)=1,1,0),0)</f>
        <v/>
      </c>
      <c r="T191" s="13">
        <f>IF(AND($B191&lt;&gt;"",$H191&lt;&gt;""),IF(COUNTIFS($B$2:$B191,$B191,$H$2:$H191,$H191)=1,1,0),0)</f>
        <v/>
      </c>
      <c r="U191" s="13">
        <f>IF(AND($B191&lt;&gt;"",$C191&lt;&gt;""),IF(COUNTIFS($B$2:$B191,$B191,$C$2:$C191,$C191)=1,1,0),0)</f>
        <v/>
      </c>
      <c r="V191" s="13">
        <f>IF(AND($B191&lt;&gt;"",$D191&lt;&gt;""),IF(COUNTIFS($B$2:$B191,$B191,$D$2:$D191,$D191)=1,1,0),0)</f>
        <v/>
      </c>
      <c r="W191">
        <f>IFERROR(INDEX(T_Indicateurs[Domain_code],MATCH($H191,T_Indicateurs[Stat_code],0)),"")</f>
        <v/>
      </c>
      <c r="X191" s="13">
        <f>IF(OR($W191="",$F191=""),0,IF($F191&lt;&gt;$W191,1,0))</f>
        <v/>
      </c>
      <c r="Y191" s="13">
        <f>IF(OR($J191="", $K191="", $L191=""),0,IF(OR($J191&lt;0,$J191&gt;3,$K191&lt;0,$K191&gt;3,$L191&lt;0,$L191&gt;3),1,0))</f>
        <v/>
      </c>
    </row>
    <row r="192">
      <c r="G192">
        <f>IFERROR(INDEX(T_Domaines[Domain_label_fr],MATCH(F192,T_Domaines[Domain_code],0)),"")</f>
        <v/>
      </c>
      <c r="I192">
        <f>IFERROR(INDEX(T_Indicateurs[Stat_label_fr],MATCH(H192,T_Indicateurs[Stat_code],0)),"")</f>
        <v/>
      </c>
      <c r="M192">
        <f>IF(J192=0,"",J192)</f>
        <v/>
      </c>
      <c r="N192">
        <f>IF(K192=0,"",K192)</f>
        <v/>
      </c>
      <c r="O192">
        <f>IF(L192=0,"",L192)</f>
        <v/>
      </c>
      <c r="P192">
        <f>IF(OR(J192="",K192="",L192=""),"",J192+K192+L192)</f>
        <v/>
      </c>
      <c r="Q192">
        <f>IF(OR(M192="",N192="",O192=""),"",M192+N192+O192)</f>
        <v/>
      </c>
      <c r="S192" s="13">
        <f>IF(AND($B192&lt;&gt;"",$F192&lt;&gt;""),IF(COUNTIFS($B$2:$B192,$B192,$F$2:$F192,$F192)=1,1,0),0)</f>
        <v/>
      </c>
      <c r="T192" s="13">
        <f>IF(AND($B192&lt;&gt;"",$H192&lt;&gt;""),IF(COUNTIFS($B$2:$B192,$B192,$H$2:$H192,$H192)=1,1,0),0)</f>
        <v/>
      </c>
      <c r="U192" s="13">
        <f>IF(AND($B192&lt;&gt;"",$C192&lt;&gt;""),IF(COUNTIFS($B$2:$B192,$B192,$C$2:$C192,$C192)=1,1,0),0)</f>
        <v/>
      </c>
      <c r="V192" s="13">
        <f>IF(AND($B192&lt;&gt;"",$D192&lt;&gt;""),IF(COUNTIFS($B$2:$B192,$B192,$D$2:$D192,$D192)=1,1,0),0)</f>
        <v/>
      </c>
      <c r="W192">
        <f>IFERROR(INDEX(T_Indicateurs[Domain_code],MATCH($H192,T_Indicateurs[Stat_code],0)),"")</f>
        <v/>
      </c>
      <c r="X192" s="13">
        <f>IF(OR($W192="",$F192=""),0,IF($F192&lt;&gt;$W192,1,0))</f>
        <v/>
      </c>
      <c r="Y192" s="13">
        <f>IF(OR($J192="", $K192="", $L192=""),0,IF(OR($J192&lt;0,$J192&gt;3,$K192&lt;0,$K192&gt;3,$L192&lt;0,$L192&gt;3),1,0))</f>
        <v/>
      </c>
    </row>
    <row r="193">
      <c r="G193">
        <f>IFERROR(INDEX(T_Domaines[Domain_label_fr],MATCH(F193,T_Domaines[Domain_code],0)),"")</f>
        <v/>
      </c>
      <c r="I193">
        <f>IFERROR(INDEX(T_Indicateurs[Stat_label_fr],MATCH(H193,T_Indicateurs[Stat_code],0)),"")</f>
        <v/>
      </c>
      <c r="M193">
        <f>IF(J193=0,"",J193)</f>
        <v/>
      </c>
      <c r="N193">
        <f>IF(K193=0,"",K193)</f>
        <v/>
      </c>
      <c r="O193">
        <f>IF(L193=0,"",L193)</f>
        <v/>
      </c>
      <c r="P193">
        <f>IF(OR(J193="",K193="",L193=""),"",J193+K193+L193)</f>
        <v/>
      </c>
      <c r="Q193">
        <f>IF(OR(M193="",N193="",O193=""),"",M193+N193+O193)</f>
        <v/>
      </c>
      <c r="S193" s="13">
        <f>IF(AND($B193&lt;&gt;"",$F193&lt;&gt;""),IF(COUNTIFS($B$2:$B193,$B193,$F$2:$F193,$F193)=1,1,0),0)</f>
        <v/>
      </c>
      <c r="T193" s="13">
        <f>IF(AND($B193&lt;&gt;"",$H193&lt;&gt;""),IF(COUNTIFS($B$2:$B193,$B193,$H$2:$H193,$H193)=1,1,0),0)</f>
        <v/>
      </c>
      <c r="U193" s="13">
        <f>IF(AND($B193&lt;&gt;"",$C193&lt;&gt;""),IF(COUNTIFS($B$2:$B193,$B193,$C$2:$C193,$C193)=1,1,0),0)</f>
        <v/>
      </c>
      <c r="V193" s="13">
        <f>IF(AND($B193&lt;&gt;"",$D193&lt;&gt;""),IF(COUNTIFS($B$2:$B193,$B193,$D$2:$D193,$D193)=1,1,0),0)</f>
        <v/>
      </c>
      <c r="W193">
        <f>IFERROR(INDEX(T_Indicateurs[Domain_code],MATCH($H193,T_Indicateurs[Stat_code],0)),"")</f>
        <v/>
      </c>
      <c r="X193" s="13">
        <f>IF(OR($W193="",$F193=""),0,IF($F193&lt;&gt;$W193,1,0))</f>
        <v/>
      </c>
      <c r="Y193" s="13">
        <f>IF(OR($J193="", $K193="", $L193=""),0,IF(OR($J193&lt;0,$J193&gt;3,$K193&lt;0,$K193&gt;3,$L193&lt;0,$L193&gt;3),1,0))</f>
        <v/>
      </c>
    </row>
    <row r="194">
      <c r="G194">
        <f>IFERROR(INDEX(T_Domaines[Domain_label_fr],MATCH(F194,T_Domaines[Domain_code],0)),"")</f>
        <v/>
      </c>
      <c r="I194">
        <f>IFERROR(INDEX(T_Indicateurs[Stat_label_fr],MATCH(H194,T_Indicateurs[Stat_code],0)),"")</f>
        <v/>
      </c>
      <c r="M194">
        <f>IF(J194=0,"",J194)</f>
        <v/>
      </c>
      <c r="N194">
        <f>IF(K194=0,"",K194)</f>
        <v/>
      </c>
      <c r="O194">
        <f>IF(L194=0,"",L194)</f>
        <v/>
      </c>
      <c r="P194">
        <f>IF(OR(J194="",K194="",L194=""),"",J194+K194+L194)</f>
        <v/>
      </c>
      <c r="Q194">
        <f>IF(OR(M194="",N194="",O194=""),"",M194+N194+O194)</f>
        <v/>
      </c>
      <c r="S194" s="13">
        <f>IF(AND($B194&lt;&gt;"",$F194&lt;&gt;""),IF(COUNTIFS($B$2:$B194,$B194,$F$2:$F194,$F194)=1,1,0),0)</f>
        <v/>
      </c>
      <c r="T194" s="13">
        <f>IF(AND($B194&lt;&gt;"",$H194&lt;&gt;""),IF(COUNTIFS($B$2:$B194,$B194,$H$2:$H194,$H194)=1,1,0),0)</f>
        <v/>
      </c>
      <c r="U194" s="13">
        <f>IF(AND($B194&lt;&gt;"",$C194&lt;&gt;""),IF(COUNTIFS($B$2:$B194,$B194,$C$2:$C194,$C194)=1,1,0),0)</f>
        <v/>
      </c>
      <c r="V194" s="13">
        <f>IF(AND($B194&lt;&gt;"",$D194&lt;&gt;""),IF(COUNTIFS($B$2:$B194,$B194,$D$2:$D194,$D194)=1,1,0),0)</f>
        <v/>
      </c>
      <c r="W194">
        <f>IFERROR(INDEX(T_Indicateurs[Domain_code],MATCH($H194,T_Indicateurs[Stat_code],0)),"")</f>
        <v/>
      </c>
      <c r="X194" s="13">
        <f>IF(OR($W194="",$F194=""),0,IF($F194&lt;&gt;$W194,1,0))</f>
        <v/>
      </c>
      <c r="Y194" s="13">
        <f>IF(OR($J194="", $K194="", $L194=""),0,IF(OR($J194&lt;0,$J194&gt;3,$K194&lt;0,$K194&gt;3,$L194&lt;0,$L194&gt;3),1,0))</f>
        <v/>
      </c>
    </row>
    <row r="195">
      <c r="G195">
        <f>IFERROR(INDEX(T_Domaines[Domain_label_fr],MATCH(F195,T_Domaines[Domain_code],0)),"")</f>
        <v/>
      </c>
      <c r="I195">
        <f>IFERROR(INDEX(T_Indicateurs[Stat_label_fr],MATCH(H195,T_Indicateurs[Stat_code],0)),"")</f>
        <v/>
      </c>
      <c r="M195">
        <f>IF(J195=0,"",J195)</f>
        <v/>
      </c>
      <c r="N195">
        <f>IF(K195=0,"",K195)</f>
        <v/>
      </c>
      <c r="O195">
        <f>IF(L195=0,"",L195)</f>
        <v/>
      </c>
      <c r="P195">
        <f>IF(OR(J195="",K195="",L195=""),"",J195+K195+L195)</f>
        <v/>
      </c>
      <c r="Q195">
        <f>IF(OR(M195="",N195="",O195=""),"",M195+N195+O195)</f>
        <v/>
      </c>
      <c r="S195" s="13">
        <f>IF(AND($B195&lt;&gt;"",$F195&lt;&gt;""),IF(COUNTIFS($B$2:$B195,$B195,$F$2:$F195,$F195)=1,1,0),0)</f>
        <v/>
      </c>
      <c r="T195" s="13">
        <f>IF(AND($B195&lt;&gt;"",$H195&lt;&gt;""),IF(COUNTIFS($B$2:$B195,$B195,$H$2:$H195,$H195)=1,1,0),0)</f>
        <v/>
      </c>
      <c r="U195" s="13">
        <f>IF(AND($B195&lt;&gt;"",$C195&lt;&gt;""),IF(COUNTIFS($B$2:$B195,$B195,$C$2:$C195,$C195)=1,1,0),0)</f>
        <v/>
      </c>
      <c r="V195" s="13">
        <f>IF(AND($B195&lt;&gt;"",$D195&lt;&gt;""),IF(COUNTIFS($B$2:$B195,$B195,$D$2:$D195,$D195)=1,1,0),0)</f>
        <v/>
      </c>
      <c r="W195">
        <f>IFERROR(INDEX(T_Indicateurs[Domain_code],MATCH($H195,T_Indicateurs[Stat_code],0)),"")</f>
        <v/>
      </c>
      <c r="X195" s="13">
        <f>IF(OR($W195="",$F195=""),0,IF($F195&lt;&gt;$W195,1,0))</f>
        <v/>
      </c>
      <c r="Y195" s="13">
        <f>IF(OR($J195="", $K195="", $L195=""),0,IF(OR($J195&lt;0,$J195&gt;3,$K195&lt;0,$K195&gt;3,$L195&lt;0,$L195&gt;3),1,0))</f>
        <v/>
      </c>
    </row>
    <row r="196">
      <c r="G196">
        <f>IFERROR(INDEX(T_Domaines[Domain_label_fr],MATCH(F196,T_Domaines[Domain_code],0)),"")</f>
        <v/>
      </c>
      <c r="I196">
        <f>IFERROR(INDEX(T_Indicateurs[Stat_label_fr],MATCH(H196,T_Indicateurs[Stat_code],0)),"")</f>
        <v/>
      </c>
      <c r="M196">
        <f>IF(J196=0,"",J196)</f>
        <v/>
      </c>
      <c r="N196">
        <f>IF(K196=0,"",K196)</f>
        <v/>
      </c>
      <c r="O196">
        <f>IF(L196=0,"",L196)</f>
        <v/>
      </c>
      <c r="P196">
        <f>IF(OR(J196="",K196="",L196=""),"",J196+K196+L196)</f>
        <v/>
      </c>
      <c r="Q196">
        <f>IF(OR(M196="",N196="",O196=""),"",M196+N196+O196)</f>
        <v/>
      </c>
      <c r="S196" s="13">
        <f>IF(AND($B196&lt;&gt;"",$F196&lt;&gt;""),IF(COUNTIFS($B$2:$B196,$B196,$F$2:$F196,$F196)=1,1,0),0)</f>
        <v/>
      </c>
      <c r="T196" s="13">
        <f>IF(AND($B196&lt;&gt;"",$H196&lt;&gt;""),IF(COUNTIFS($B$2:$B196,$B196,$H$2:$H196,$H196)=1,1,0),0)</f>
        <v/>
      </c>
      <c r="U196" s="13">
        <f>IF(AND($B196&lt;&gt;"",$C196&lt;&gt;""),IF(COUNTIFS($B$2:$B196,$B196,$C$2:$C196,$C196)=1,1,0),0)</f>
        <v/>
      </c>
      <c r="V196" s="13">
        <f>IF(AND($B196&lt;&gt;"",$D196&lt;&gt;""),IF(COUNTIFS($B$2:$B196,$B196,$D$2:$D196,$D196)=1,1,0),0)</f>
        <v/>
      </c>
      <c r="W196">
        <f>IFERROR(INDEX(T_Indicateurs[Domain_code],MATCH($H196,T_Indicateurs[Stat_code],0)),"")</f>
        <v/>
      </c>
      <c r="X196" s="13">
        <f>IF(OR($W196="",$F196=""),0,IF($F196&lt;&gt;$W196,1,0))</f>
        <v/>
      </c>
      <c r="Y196" s="13">
        <f>IF(OR($J196="", $K196="", $L196=""),0,IF(OR($J196&lt;0,$J196&gt;3,$K196&lt;0,$K196&gt;3,$L196&lt;0,$L196&gt;3),1,0))</f>
        <v/>
      </c>
    </row>
    <row r="197">
      <c r="G197">
        <f>IFERROR(INDEX(T_Domaines[Domain_label_fr],MATCH(F197,T_Domaines[Domain_code],0)),"")</f>
        <v/>
      </c>
      <c r="I197">
        <f>IFERROR(INDEX(T_Indicateurs[Stat_label_fr],MATCH(H197,T_Indicateurs[Stat_code],0)),"")</f>
        <v/>
      </c>
      <c r="M197">
        <f>IF(J197=0,"",J197)</f>
        <v/>
      </c>
      <c r="N197">
        <f>IF(K197=0,"",K197)</f>
        <v/>
      </c>
      <c r="O197">
        <f>IF(L197=0,"",L197)</f>
        <v/>
      </c>
      <c r="P197">
        <f>IF(OR(J197="",K197="",L197=""),"",J197+K197+L197)</f>
        <v/>
      </c>
      <c r="Q197">
        <f>IF(OR(M197="",N197="",O197=""),"",M197+N197+O197)</f>
        <v/>
      </c>
      <c r="S197" s="13">
        <f>IF(AND($B197&lt;&gt;"",$F197&lt;&gt;""),IF(COUNTIFS($B$2:$B197,$B197,$F$2:$F197,$F197)=1,1,0),0)</f>
        <v/>
      </c>
      <c r="T197" s="13">
        <f>IF(AND($B197&lt;&gt;"",$H197&lt;&gt;""),IF(COUNTIFS($B$2:$B197,$B197,$H$2:$H197,$H197)=1,1,0),0)</f>
        <v/>
      </c>
      <c r="U197" s="13">
        <f>IF(AND($B197&lt;&gt;"",$C197&lt;&gt;""),IF(COUNTIFS($B$2:$B197,$B197,$C$2:$C197,$C197)=1,1,0),0)</f>
        <v/>
      </c>
      <c r="V197" s="13">
        <f>IF(AND($B197&lt;&gt;"",$D197&lt;&gt;""),IF(COUNTIFS($B$2:$B197,$B197,$D$2:$D197,$D197)=1,1,0),0)</f>
        <v/>
      </c>
      <c r="W197">
        <f>IFERROR(INDEX(T_Indicateurs[Domain_code],MATCH($H197,T_Indicateurs[Stat_code],0)),"")</f>
        <v/>
      </c>
      <c r="X197" s="13">
        <f>IF(OR($W197="",$F197=""),0,IF($F197&lt;&gt;$W197,1,0))</f>
        <v/>
      </c>
      <c r="Y197" s="13">
        <f>IF(OR($J197="", $K197="", $L197=""),0,IF(OR($J197&lt;0,$J197&gt;3,$K197&lt;0,$K197&gt;3,$L197&lt;0,$L197&gt;3),1,0))</f>
        <v/>
      </c>
    </row>
    <row r="198">
      <c r="G198">
        <f>IFERROR(INDEX(T_Domaines[Domain_label_fr],MATCH(F198,T_Domaines[Domain_code],0)),"")</f>
        <v/>
      </c>
      <c r="I198">
        <f>IFERROR(INDEX(T_Indicateurs[Stat_label_fr],MATCH(H198,T_Indicateurs[Stat_code],0)),"")</f>
        <v/>
      </c>
      <c r="M198">
        <f>IF(J198=0,"",J198)</f>
        <v/>
      </c>
      <c r="N198">
        <f>IF(K198=0,"",K198)</f>
        <v/>
      </c>
      <c r="O198">
        <f>IF(L198=0,"",L198)</f>
        <v/>
      </c>
      <c r="P198">
        <f>IF(OR(J198="",K198="",L198=""),"",J198+K198+L198)</f>
        <v/>
      </c>
      <c r="Q198">
        <f>IF(OR(M198="",N198="",O198=""),"",M198+N198+O198)</f>
        <v/>
      </c>
      <c r="S198" s="13">
        <f>IF(AND($B198&lt;&gt;"",$F198&lt;&gt;""),IF(COUNTIFS($B$2:$B198,$B198,$F$2:$F198,$F198)=1,1,0),0)</f>
        <v/>
      </c>
      <c r="T198" s="13">
        <f>IF(AND($B198&lt;&gt;"",$H198&lt;&gt;""),IF(COUNTIFS($B$2:$B198,$B198,$H$2:$H198,$H198)=1,1,0),0)</f>
        <v/>
      </c>
      <c r="U198" s="13">
        <f>IF(AND($B198&lt;&gt;"",$C198&lt;&gt;""),IF(COUNTIFS($B$2:$B198,$B198,$C$2:$C198,$C198)=1,1,0),0)</f>
        <v/>
      </c>
      <c r="V198" s="13">
        <f>IF(AND($B198&lt;&gt;"",$D198&lt;&gt;""),IF(COUNTIFS($B$2:$B198,$B198,$D$2:$D198,$D198)=1,1,0),0)</f>
        <v/>
      </c>
      <c r="W198">
        <f>IFERROR(INDEX(T_Indicateurs[Domain_code],MATCH($H198,T_Indicateurs[Stat_code],0)),"")</f>
        <v/>
      </c>
      <c r="X198" s="13">
        <f>IF(OR($W198="",$F198=""),0,IF($F198&lt;&gt;$W198,1,0))</f>
        <v/>
      </c>
      <c r="Y198" s="13">
        <f>IF(OR($J198="", $K198="", $L198=""),0,IF(OR($J198&lt;0,$J198&gt;3,$K198&lt;0,$K198&gt;3,$L198&lt;0,$L198&gt;3),1,0))</f>
        <v/>
      </c>
    </row>
    <row r="199">
      <c r="G199">
        <f>IFERROR(INDEX(T_Domaines[Domain_label_fr],MATCH(F199,T_Domaines[Domain_code],0)),"")</f>
        <v/>
      </c>
      <c r="I199">
        <f>IFERROR(INDEX(T_Indicateurs[Stat_label_fr],MATCH(H199,T_Indicateurs[Stat_code],0)),"")</f>
        <v/>
      </c>
      <c r="M199">
        <f>IF(J199=0,"",J199)</f>
        <v/>
      </c>
      <c r="N199">
        <f>IF(K199=0,"",K199)</f>
        <v/>
      </c>
      <c r="O199">
        <f>IF(L199=0,"",L199)</f>
        <v/>
      </c>
      <c r="P199">
        <f>IF(OR(J199="",K199="",L199=""),"",J199+K199+L199)</f>
        <v/>
      </c>
      <c r="Q199">
        <f>IF(OR(M199="",N199="",O199=""),"",M199+N199+O199)</f>
        <v/>
      </c>
      <c r="S199" s="13">
        <f>IF(AND($B199&lt;&gt;"",$F199&lt;&gt;""),IF(COUNTIFS($B$2:$B199,$B199,$F$2:$F199,$F199)=1,1,0),0)</f>
        <v/>
      </c>
      <c r="T199" s="13">
        <f>IF(AND($B199&lt;&gt;"",$H199&lt;&gt;""),IF(COUNTIFS($B$2:$B199,$B199,$H$2:$H199,$H199)=1,1,0),0)</f>
        <v/>
      </c>
      <c r="U199" s="13">
        <f>IF(AND($B199&lt;&gt;"",$C199&lt;&gt;""),IF(COUNTIFS($B$2:$B199,$B199,$C$2:$C199,$C199)=1,1,0),0)</f>
        <v/>
      </c>
      <c r="V199" s="13">
        <f>IF(AND($B199&lt;&gt;"",$D199&lt;&gt;""),IF(COUNTIFS($B$2:$B199,$B199,$D$2:$D199,$D199)=1,1,0),0)</f>
        <v/>
      </c>
      <c r="W199">
        <f>IFERROR(INDEX(T_Indicateurs[Domain_code],MATCH($H199,T_Indicateurs[Stat_code],0)),"")</f>
        <v/>
      </c>
      <c r="X199" s="13">
        <f>IF(OR($W199="",$F199=""),0,IF($F199&lt;&gt;$W199,1,0))</f>
        <v/>
      </c>
      <c r="Y199" s="13">
        <f>IF(OR($J199="", $K199="", $L199=""),0,IF(OR($J199&lt;0,$J199&gt;3,$K199&lt;0,$K199&gt;3,$L199&lt;0,$L199&gt;3),1,0))</f>
        <v/>
      </c>
    </row>
    <row r="200">
      <c r="G200">
        <f>IFERROR(INDEX(T_Domaines[Domain_label_fr],MATCH(F200,T_Domaines[Domain_code],0)),"")</f>
        <v/>
      </c>
      <c r="I200">
        <f>IFERROR(INDEX(T_Indicateurs[Stat_label_fr],MATCH(H200,T_Indicateurs[Stat_code],0)),"")</f>
        <v/>
      </c>
      <c r="M200">
        <f>IF(J200=0,"",J200)</f>
        <v/>
      </c>
      <c r="N200">
        <f>IF(K200=0,"",K200)</f>
        <v/>
      </c>
      <c r="O200">
        <f>IF(L200=0,"",L200)</f>
        <v/>
      </c>
      <c r="P200">
        <f>IF(OR(J200="",K200="",L200=""),"",J200+K200+L200)</f>
        <v/>
      </c>
      <c r="Q200">
        <f>IF(OR(M200="",N200="",O200=""),"",M200+N200+O200)</f>
        <v/>
      </c>
      <c r="S200" s="13">
        <f>IF(AND($B200&lt;&gt;"",$F200&lt;&gt;""),IF(COUNTIFS($B$2:$B200,$B200,$F$2:$F200,$F200)=1,1,0),0)</f>
        <v/>
      </c>
      <c r="T200" s="13">
        <f>IF(AND($B200&lt;&gt;"",$H200&lt;&gt;""),IF(COUNTIFS($B$2:$B200,$B200,$H$2:$H200,$H200)=1,1,0),0)</f>
        <v/>
      </c>
      <c r="U200" s="13">
        <f>IF(AND($B200&lt;&gt;"",$C200&lt;&gt;""),IF(COUNTIFS($B$2:$B200,$B200,$C$2:$C200,$C200)=1,1,0),0)</f>
        <v/>
      </c>
      <c r="V200" s="13">
        <f>IF(AND($B200&lt;&gt;"",$D200&lt;&gt;""),IF(COUNTIFS($B$2:$B200,$B200,$D$2:$D200,$D200)=1,1,0),0)</f>
        <v/>
      </c>
      <c r="W200">
        <f>IFERROR(INDEX(T_Indicateurs[Domain_code],MATCH($H200,T_Indicateurs[Stat_code],0)),"")</f>
        <v/>
      </c>
      <c r="X200" s="13">
        <f>IF(OR($W200="",$F200=""),0,IF($F200&lt;&gt;$W200,1,0))</f>
        <v/>
      </c>
      <c r="Y200" s="13">
        <f>IF(OR($J200="", $K200="", $L200=""),0,IF(OR($J200&lt;0,$J200&gt;3,$K200&lt;0,$K200&gt;3,$L200&lt;0,$L200&gt;3),1,0))</f>
        <v/>
      </c>
    </row>
    <row r="201">
      <c r="G201">
        <f>IFERROR(INDEX(T_Domaines[Domain_label_fr],MATCH(F201,T_Domaines[Domain_code],0)),"")</f>
        <v/>
      </c>
      <c r="I201">
        <f>IFERROR(INDEX(T_Indicateurs[Stat_label_fr],MATCH(H201,T_Indicateurs[Stat_code],0)),"")</f>
        <v/>
      </c>
      <c r="M201">
        <f>IF(J201=0,"",J201)</f>
        <v/>
      </c>
      <c r="N201">
        <f>IF(K201=0,"",K201)</f>
        <v/>
      </c>
      <c r="O201">
        <f>IF(L201=0,"",L201)</f>
        <v/>
      </c>
      <c r="P201">
        <f>IF(OR(J201="",K201="",L201=""),"",J201+K201+L201)</f>
        <v/>
      </c>
      <c r="Q201">
        <f>IF(OR(M201="",N201="",O201=""),"",M201+N201+O201)</f>
        <v/>
      </c>
      <c r="S201" s="13">
        <f>IF(AND($B201&lt;&gt;"",$F201&lt;&gt;""),IF(COUNTIFS($B$2:$B201,$B201,$F$2:$F201,$F201)=1,1,0),0)</f>
        <v/>
      </c>
      <c r="T201" s="13">
        <f>IF(AND($B201&lt;&gt;"",$H201&lt;&gt;""),IF(COUNTIFS($B$2:$B201,$B201,$H$2:$H201,$H201)=1,1,0),0)</f>
        <v/>
      </c>
      <c r="U201" s="13">
        <f>IF(AND($B201&lt;&gt;"",$C201&lt;&gt;""),IF(COUNTIFS($B$2:$B201,$B201,$C$2:$C201,$C201)=1,1,0),0)</f>
        <v/>
      </c>
      <c r="V201" s="13">
        <f>IF(AND($B201&lt;&gt;"",$D201&lt;&gt;""),IF(COUNTIFS($B$2:$B201,$B201,$D$2:$D201,$D201)=1,1,0),0)</f>
        <v/>
      </c>
      <c r="W201">
        <f>IFERROR(INDEX(T_Indicateurs[Domain_code],MATCH($H201,T_Indicateurs[Stat_code],0)),"")</f>
        <v/>
      </c>
      <c r="X201" s="13">
        <f>IF(OR($W201="",$F201=""),0,IF($F201&lt;&gt;$W201,1,0))</f>
        <v/>
      </c>
      <c r="Y201" s="13">
        <f>IF(OR($J201="", $K201="", $L201=""),0,IF(OR($J201&lt;0,$J201&gt;3,$K201&lt;0,$K201&gt;3,$L201&lt;0,$L201&gt;3),1,0))</f>
        <v/>
      </c>
    </row>
    <row r="202">
      <c r="G202">
        <f>IFERROR(INDEX(T_Domaines[Domain_label_fr],MATCH(F202,T_Domaines[Domain_code],0)),"")</f>
        <v/>
      </c>
      <c r="I202">
        <f>IFERROR(INDEX(T_Indicateurs[Stat_label_fr],MATCH(H202,T_Indicateurs[Stat_code],0)),"")</f>
        <v/>
      </c>
      <c r="M202">
        <f>IF(J202=0,"",J202)</f>
        <v/>
      </c>
      <c r="N202">
        <f>IF(K202=0,"",K202)</f>
        <v/>
      </c>
      <c r="O202">
        <f>IF(L202=0,"",L202)</f>
        <v/>
      </c>
      <c r="P202">
        <f>IF(OR(J202="",K202="",L202=""),"",J202+K202+L202)</f>
        <v/>
      </c>
      <c r="Q202">
        <f>IF(OR(M202="",N202="",O202=""),"",M202+N202+O202)</f>
        <v/>
      </c>
      <c r="S202" s="13">
        <f>IF(AND($B202&lt;&gt;"",$F202&lt;&gt;""),IF(COUNTIFS($B$2:$B202,$B202,$F$2:$F202,$F202)=1,1,0),0)</f>
        <v/>
      </c>
      <c r="T202" s="13">
        <f>IF(AND($B202&lt;&gt;"",$H202&lt;&gt;""),IF(COUNTIFS($B$2:$B202,$B202,$H$2:$H202,$H202)=1,1,0),0)</f>
        <v/>
      </c>
      <c r="U202" s="13">
        <f>IF(AND($B202&lt;&gt;"",$C202&lt;&gt;""),IF(COUNTIFS($B$2:$B202,$B202,$C$2:$C202,$C202)=1,1,0),0)</f>
        <v/>
      </c>
      <c r="V202" s="13">
        <f>IF(AND($B202&lt;&gt;"",$D202&lt;&gt;""),IF(COUNTIFS($B$2:$B202,$B202,$D$2:$D202,$D202)=1,1,0),0)</f>
        <v/>
      </c>
      <c r="W202">
        <f>IFERROR(INDEX(T_Indicateurs[Domain_code],MATCH($H202,T_Indicateurs[Stat_code],0)),"")</f>
        <v/>
      </c>
      <c r="X202" s="13">
        <f>IF(OR($W202="",$F202=""),0,IF($F202&lt;&gt;$W202,1,0))</f>
        <v/>
      </c>
      <c r="Y202" s="13">
        <f>IF(OR($J202="", $K202="", $L202=""),0,IF(OR($J202&lt;0,$J202&gt;3,$K202&lt;0,$K202&gt;3,$L202&lt;0,$L202&gt;3),1,0))</f>
        <v/>
      </c>
    </row>
    <row r="203">
      <c r="G203">
        <f>IFERROR(INDEX(T_Domaines[Domain_label_fr],MATCH(F203,T_Domaines[Domain_code],0)),"")</f>
        <v/>
      </c>
      <c r="I203">
        <f>IFERROR(INDEX(T_Indicateurs[Stat_label_fr],MATCH(H203,T_Indicateurs[Stat_code],0)),"")</f>
        <v/>
      </c>
      <c r="M203">
        <f>IF(J203=0,"",J203)</f>
        <v/>
      </c>
      <c r="N203">
        <f>IF(K203=0,"",K203)</f>
        <v/>
      </c>
      <c r="O203">
        <f>IF(L203=0,"",L203)</f>
        <v/>
      </c>
      <c r="P203">
        <f>IF(OR(J203="",K203="",L203=""),"",J203+K203+L203)</f>
        <v/>
      </c>
      <c r="Q203">
        <f>IF(OR(M203="",N203="",O203=""),"",M203+N203+O203)</f>
        <v/>
      </c>
      <c r="S203" s="13">
        <f>IF(AND($B203&lt;&gt;"",$F203&lt;&gt;""),IF(COUNTIFS($B$2:$B203,$B203,$F$2:$F203,$F203)=1,1,0),0)</f>
        <v/>
      </c>
      <c r="T203" s="13">
        <f>IF(AND($B203&lt;&gt;"",$H203&lt;&gt;""),IF(COUNTIFS($B$2:$B203,$B203,$H$2:$H203,$H203)=1,1,0),0)</f>
        <v/>
      </c>
      <c r="U203" s="13">
        <f>IF(AND($B203&lt;&gt;"",$C203&lt;&gt;""),IF(COUNTIFS($B$2:$B203,$B203,$C$2:$C203,$C203)=1,1,0),0)</f>
        <v/>
      </c>
      <c r="V203" s="13">
        <f>IF(AND($B203&lt;&gt;"",$D203&lt;&gt;""),IF(COUNTIFS($B$2:$B203,$B203,$D$2:$D203,$D203)=1,1,0),0)</f>
        <v/>
      </c>
      <c r="W203">
        <f>IFERROR(INDEX(T_Indicateurs[Domain_code],MATCH($H203,T_Indicateurs[Stat_code],0)),"")</f>
        <v/>
      </c>
      <c r="X203" s="13">
        <f>IF(OR($W203="",$F203=""),0,IF($F203&lt;&gt;$W203,1,0))</f>
        <v/>
      </c>
      <c r="Y203" s="13">
        <f>IF(OR($J203="", $K203="", $L203=""),0,IF(OR($J203&lt;0,$J203&gt;3,$K203&lt;0,$K203&gt;3,$L203&lt;0,$L203&gt;3),1,0))</f>
        <v/>
      </c>
    </row>
    <row r="204">
      <c r="G204">
        <f>IFERROR(INDEX(T_Domaines[Domain_label_fr],MATCH(F204,T_Domaines[Domain_code],0)),"")</f>
        <v/>
      </c>
      <c r="I204">
        <f>IFERROR(INDEX(T_Indicateurs[Stat_label_fr],MATCH(H204,T_Indicateurs[Stat_code],0)),"")</f>
        <v/>
      </c>
      <c r="M204">
        <f>IF(J204=0,"",J204)</f>
        <v/>
      </c>
      <c r="N204">
        <f>IF(K204=0,"",K204)</f>
        <v/>
      </c>
      <c r="O204">
        <f>IF(L204=0,"",L204)</f>
        <v/>
      </c>
      <c r="P204">
        <f>IF(OR(J204="",K204="",L204=""),"",J204+K204+L204)</f>
        <v/>
      </c>
      <c r="Q204">
        <f>IF(OR(M204="",N204="",O204=""),"",M204+N204+O204)</f>
        <v/>
      </c>
      <c r="S204" s="13">
        <f>IF(AND($B204&lt;&gt;"",$F204&lt;&gt;""),IF(COUNTIFS($B$2:$B204,$B204,$F$2:$F204,$F204)=1,1,0),0)</f>
        <v/>
      </c>
      <c r="T204" s="13">
        <f>IF(AND($B204&lt;&gt;"",$H204&lt;&gt;""),IF(COUNTIFS($B$2:$B204,$B204,$H$2:$H204,$H204)=1,1,0),0)</f>
        <v/>
      </c>
      <c r="U204" s="13">
        <f>IF(AND($B204&lt;&gt;"",$C204&lt;&gt;""),IF(COUNTIFS($B$2:$B204,$B204,$C$2:$C204,$C204)=1,1,0),0)</f>
        <v/>
      </c>
      <c r="V204" s="13">
        <f>IF(AND($B204&lt;&gt;"",$D204&lt;&gt;""),IF(COUNTIFS($B$2:$B204,$B204,$D$2:$D204,$D204)=1,1,0),0)</f>
        <v/>
      </c>
      <c r="W204">
        <f>IFERROR(INDEX(T_Indicateurs[Domain_code],MATCH($H204,T_Indicateurs[Stat_code],0)),"")</f>
        <v/>
      </c>
      <c r="X204" s="13">
        <f>IF(OR($W204="",$F204=""),0,IF($F204&lt;&gt;$W204,1,0))</f>
        <v/>
      </c>
      <c r="Y204" s="13">
        <f>IF(OR($J204="", $K204="", $L204=""),0,IF(OR($J204&lt;0,$J204&gt;3,$K204&lt;0,$K204&gt;3,$L204&lt;0,$L204&gt;3),1,0))</f>
        <v/>
      </c>
    </row>
    <row r="205">
      <c r="G205">
        <f>IFERROR(INDEX(T_Domaines[Domain_label_fr],MATCH(F205,T_Domaines[Domain_code],0)),"")</f>
        <v/>
      </c>
      <c r="I205">
        <f>IFERROR(INDEX(T_Indicateurs[Stat_label_fr],MATCH(H205,T_Indicateurs[Stat_code],0)),"")</f>
        <v/>
      </c>
      <c r="M205">
        <f>IF(J205=0,"",J205)</f>
        <v/>
      </c>
      <c r="N205">
        <f>IF(K205=0,"",K205)</f>
        <v/>
      </c>
      <c r="O205">
        <f>IF(L205=0,"",L205)</f>
        <v/>
      </c>
      <c r="P205">
        <f>IF(OR(J205="",K205="",L205=""),"",J205+K205+L205)</f>
        <v/>
      </c>
      <c r="Q205">
        <f>IF(OR(M205="",N205="",O205=""),"",M205+N205+O205)</f>
        <v/>
      </c>
      <c r="S205" s="13">
        <f>IF(AND($B205&lt;&gt;"",$F205&lt;&gt;""),IF(COUNTIFS($B$2:$B205,$B205,$F$2:$F205,$F205)=1,1,0),0)</f>
        <v/>
      </c>
      <c r="T205" s="13">
        <f>IF(AND($B205&lt;&gt;"",$H205&lt;&gt;""),IF(COUNTIFS($B$2:$B205,$B205,$H$2:$H205,$H205)=1,1,0),0)</f>
        <v/>
      </c>
      <c r="U205" s="13">
        <f>IF(AND($B205&lt;&gt;"",$C205&lt;&gt;""),IF(COUNTIFS($B$2:$B205,$B205,$C$2:$C205,$C205)=1,1,0),0)</f>
        <v/>
      </c>
      <c r="V205" s="13">
        <f>IF(AND($B205&lt;&gt;"",$D205&lt;&gt;""),IF(COUNTIFS($B$2:$B205,$B205,$D$2:$D205,$D205)=1,1,0),0)</f>
        <v/>
      </c>
      <c r="W205">
        <f>IFERROR(INDEX(T_Indicateurs[Domain_code],MATCH($H205,T_Indicateurs[Stat_code],0)),"")</f>
        <v/>
      </c>
      <c r="X205" s="13">
        <f>IF(OR($W205="",$F205=""),0,IF($F205&lt;&gt;$W205,1,0))</f>
        <v/>
      </c>
      <c r="Y205" s="13">
        <f>IF(OR($J205="", $K205="", $L205=""),0,IF(OR($J205&lt;0,$J205&gt;3,$K205&lt;0,$K205&gt;3,$L205&lt;0,$L205&gt;3),1,0))</f>
        <v/>
      </c>
    </row>
    <row r="206">
      <c r="G206">
        <f>IFERROR(INDEX(T_Domaines[Domain_label_fr],MATCH(F206,T_Domaines[Domain_code],0)),"")</f>
        <v/>
      </c>
      <c r="I206">
        <f>IFERROR(INDEX(T_Indicateurs[Stat_label_fr],MATCH(H206,T_Indicateurs[Stat_code],0)),"")</f>
        <v/>
      </c>
      <c r="M206">
        <f>IF(J206=0,"",J206)</f>
        <v/>
      </c>
      <c r="N206">
        <f>IF(K206=0,"",K206)</f>
        <v/>
      </c>
      <c r="O206">
        <f>IF(L206=0,"",L206)</f>
        <v/>
      </c>
      <c r="P206">
        <f>IF(OR(J206="",K206="",L206=""),"",J206+K206+L206)</f>
        <v/>
      </c>
      <c r="Q206">
        <f>IF(OR(M206="",N206="",O206=""),"",M206+N206+O206)</f>
        <v/>
      </c>
      <c r="S206" s="13">
        <f>IF(AND($B206&lt;&gt;"",$F206&lt;&gt;""),IF(COUNTIFS($B$2:$B206,$B206,$F$2:$F206,$F206)=1,1,0),0)</f>
        <v/>
      </c>
      <c r="T206" s="13">
        <f>IF(AND($B206&lt;&gt;"",$H206&lt;&gt;""),IF(COUNTIFS($B$2:$B206,$B206,$H$2:$H206,$H206)=1,1,0),0)</f>
        <v/>
      </c>
      <c r="U206" s="13">
        <f>IF(AND($B206&lt;&gt;"",$C206&lt;&gt;""),IF(COUNTIFS($B$2:$B206,$B206,$C$2:$C206,$C206)=1,1,0),0)</f>
        <v/>
      </c>
      <c r="V206" s="13">
        <f>IF(AND($B206&lt;&gt;"",$D206&lt;&gt;""),IF(COUNTIFS($B$2:$B206,$B206,$D$2:$D206,$D206)=1,1,0),0)</f>
        <v/>
      </c>
      <c r="W206">
        <f>IFERROR(INDEX(T_Indicateurs[Domain_code],MATCH($H206,T_Indicateurs[Stat_code],0)),"")</f>
        <v/>
      </c>
      <c r="X206" s="13">
        <f>IF(OR($W206="",$F206=""),0,IF($F206&lt;&gt;$W206,1,0))</f>
        <v/>
      </c>
      <c r="Y206" s="13">
        <f>IF(OR($J206="", $K206="", $L206=""),0,IF(OR($J206&lt;0,$J206&gt;3,$K206&lt;0,$K206&gt;3,$L206&lt;0,$L206&gt;3),1,0))</f>
        <v/>
      </c>
    </row>
    <row r="207">
      <c r="G207">
        <f>IFERROR(INDEX(T_Domaines[Domain_label_fr],MATCH(F207,T_Domaines[Domain_code],0)),"")</f>
        <v/>
      </c>
      <c r="I207">
        <f>IFERROR(INDEX(T_Indicateurs[Stat_label_fr],MATCH(H207,T_Indicateurs[Stat_code],0)),"")</f>
        <v/>
      </c>
      <c r="M207">
        <f>IF(J207=0,"",J207)</f>
        <v/>
      </c>
      <c r="N207">
        <f>IF(K207=0,"",K207)</f>
        <v/>
      </c>
      <c r="O207">
        <f>IF(L207=0,"",L207)</f>
        <v/>
      </c>
      <c r="P207">
        <f>IF(OR(J207="",K207="",L207=""),"",J207+K207+L207)</f>
        <v/>
      </c>
      <c r="Q207">
        <f>IF(OR(M207="",N207="",O207=""),"",M207+N207+O207)</f>
        <v/>
      </c>
      <c r="S207" s="13">
        <f>IF(AND($B207&lt;&gt;"",$F207&lt;&gt;""),IF(COUNTIFS($B$2:$B207,$B207,$F$2:$F207,$F207)=1,1,0),0)</f>
        <v/>
      </c>
      <c r="T207" s="13">
        <f>IF(AND($B207&lt;&gt;"",$H207&lt;&gt;""),IF(COUNTIFS($B$2:$B207,$B207,$H$2:$H207,$H207)=1,1,0),0)</f>
        <v/>
      </c>
      <c r="U207" s="13">
        <f>IF(AND($B207&lt;&gt;"",$C207&lt;&gt;""),IF(COUNTIFS($B$2:$B207,$B207,$C$2:$C207,$C207)=1,1,0),0)</f>
        <v/>
      </c>
      <c r="V207" s="13">
        <f>IF(AND($B207&lt;&gt;"",$D207&lt;&gt;""),IF(COUNTIFS($B$2:$B207,$B207,$D$2:$D207,$D207)=1,1,0),0)</f>
        <v/>
      </c>
      <c r="W207">
        <f>IFERROR(INDEX(T_Indicateurs[Domain_code],MATCH($H207,T_Indicateurs[Stat_code],0)),"")</f>
        <v/>
      </c>
      <c r="X207" s="13">
        <f>IF(OR($W207="",$F207=""),0,IF($F207&lt;&gt;$W207,1,0))</f>
        <v/>
      </c>
      <c r="Y207" s="13">
        <f>IF(OR($J207="", $K207="", $L207=""),0,IF(OR($J207&lt;0,$J207&gt;3,$K207&lt;0,$K207&gt;3,$L207&lt;0,$L207&gt;3),1,0))</f>
        <v/>
      </c>
    </row>
    <row r="208">
      <c r="G208">
        <f>IFERROR(INDEX(T_Domaines[Domain_label_fr],MATCH(F208,T_Domaines[Domain_code],0)),"")</f>
        <v/>
      </c>
      <c r="I208">
        <f>IFERROR(INDEX(T_Indicateurs[Stat_label_fr],MATCH(H208,T_Indicateurs[Stat_code],0)),"")</f>
        <v/>
      </c>
      <c r="M208">
        <f>IF(J208=0,"",J208)</f>
        <v/>
      </c>
      <c r="N208">
        <f>IF(K208=0,"",K208)</f>
        <v/>
      </c>
      <c r="O208">
        <f>IF(L208=0,"",L208)</f>
        <v/>
      </c>
      <c r="P208">
        <f>IF(OR(J208="",K208="",L208=""),"",J208+K208+L208)</f>
        <v/>
      </c>
      <c r="Q208">
        <f>IF(OR(M208="",N208="",O208=""),"",M208+N208+O208)</f>
        <v/>
      </c>
      <c r="S208" s="13">
        <f>IF(AND($B208&lt;&gt;"",$F208&lt;&gt;""),IF(COUNTIFS($B$2:$B208,$B208,$F$2:$F208,$F208)=1,1,0),0)</f>
        <v/>
      </c>
      <c r="T208" s="13">
        <f>IF(AND($B208&lt;&gt;"",$H208&lt;&gt;""),IF(COUNTIFS($B$2:$B208,$B208,$H$2:$H208,$H208)=1,1,0),0)</f>
        <v/>
      </c>
      <c r="U208" s="13">
        <f>IF(AND($B208&lt;&gt;"",$C208&lt;&gt;""),IF(COUNTIFS($B$2:$B208,$B208,$C$2:$C208,$C208)=1,1,0),0)</f>
        <v/>
      </c>
      <c r="V208" s="13">
        <f>IF(AND($B208&lt;&gt;"",$D208&lt;&gt;""),IF(COUNTIFS($B$2:$B208,$B208,$D$2:$D208,$D208)=1,1,0),0)</f>
        <v/>
      </c>
      <c r="W208">
        <f>IFERROR(INDEX(T_Indicateurs[Domain_code],MATCH($H208,T_Indicateurs[Stat_code],0)),"")</f>
        <v/>
      </c>
      <c r="X208" s="13">
        <f>IF(OR($W208="",$F208=""),0,IF($F208&lt;&gt;$W208,1,0))</f>
        <v/>
      </c>
      <c r="Y208" s="13">
        <f>IF(OR($J208="", $K208="", $L208=""),0,IF(OR($J208&lt;0,$J208&gt;3,$K208&lt;0,$K208&gt;3,$L208&lt;0,$L208&gt;3),1,0))</f>
        <v/>
      </c>
    </row>
    <row r="209">
      <c r="G209">
        <f>IFERROR(INDEX(T_Domaines[Domain_label_fr],MATCH(F209,T_Domaines[Domain_code],0)),"")</f>
        <v/>
      </c>
      <c r="I209">
        <f>IFERROR(INDEX(T_Indicateurs[Stat_label_fr],MATCH(H209,T_Indicateurs[Stat_code],0)),"")</f>
        <v/>
      </c>
      <c r="M209">
        <f>IF(J209=0,"",J209)</f>
        <v/>
      </c>
      <c r="N209">
        <f>IF(K209=0,"",K209)</f>
        <v/>
      </c>
      <c r="O209">
        <f>IF(L209=0,"",L209)</f>
        <v/>
      </c>
      <c r="P209">
        <f>IF(OR(J209="",K209="",L209=""),"",J209+K209+L209)</f>
        <v/>
      </c>
      <c r="Q209">
        <f>IF(OR(M209="",N209="",O209=""),"",M209+N209+O209)</f>
        <v/>
      </c>
      <c r="S209" s="13">
        <f>IF(AND($B209&lt;&gt;"",$F209&lt;&gt;""),IF(COUNTIFS($B$2:$B209,$B209,$F$2:$F209,$F209)=1,1,0),0)</f>
        <v/>
      </c>
      <c r="T209" s="13">
        <f>IF(AND($B209&lt;&gt;"",$H209&lt;&gt;""),IF(COUNTIFS($B$2:$B209,$B209,$H$2:$H209,$H209)=1,1,0),0)</f>
        <v/>
      </c>
      <c r="U209" s="13">
        <f>IF(AND($B209&lt;&gt;"",$C209&lt;&gt;""),IF(COUNTIFS($B$2:$B209,$B209,$C$2:$C209,$C209)=1,1,0),0)</f>
        <v/>
      </c>
      <c r="V209" s="13">
        <f>IF(AND($B209&lt;&gt;"",$D209&lt;&gt;""),IF(COUNTIFS($B$2:$B209,$B209,$D$2:$D209,$D209)=1,1,0),0)</f>
        <v/>
      </c>
      <c r="W209">
        <f>IFERROR(INDEX(T_Indicateurs[Domain_code],MATCH($H209,T_Indicateurs[Stat_code],0)),"")</f>
        <v/>
      </c>
      <c r="X209" s="13">
        <f>IF(OR($W209="",$F209=""),0,IF($F209&lt;&gt;$W209,1,0))</f>
        <v/>
      </c>
      <c r="Y209" s="13">
        <f>IF(OR($J209="", $K209="", $L209=""),0,IF(OR($J209&lt;0,$J209&gt;3,$K209&lt;0,$K209&gt;3,$L209&lt;0,$L209&gt;3),1,0))</f>
        <v/>
      </c>
    </row>
    <row r="210">
      <c r="G210">
        <f>IFERROR(INDEX(T_Domaines[Domain_label_fr],MATCH(F210,T_Domaines[Domain_code],0)),"")</f>
        <v/>
      </c>
      <c r="I210">
        <f>IFERROR(INDEX(T_Indicateurs[Stat_label_fr],MATCH(H210,T_Indicateurs[Stat_code],0)),"")</f>
        <v/>
      </c>
      <c r="M210">
        <f>IF(J210=0,"",J210)</f>
        <v/>
      </c>
      <c r="N210">
        <f>IF(K210=0,"",K210)</f>
        <v/>
      </c>
      <c r="O210">
        <f>IF(L210=0,"",L210)</f>
        <v/>
      </c>
      <c r="P210">
        <f>IF(OR(J210="",K210="",L210=""),"",J210+K210+L210)</f>
        <v/>
      </c>
      <c r="Q210">
        <f>IF(OR(M210="",N210="",O210=""),"",M210+N210+O210)</f>
        <v/>
      </c>
      <c r="S210" s="13">
        <f>IF(AND($B210&lt;&gt;"",$F210&lt;&gt;""),IF(COUNTIFS($B$2:$B210,$B210,$F$2:$F210,$F210)=1,1,0),0)</f>
        <v/>
      </c>
      <c r="T210" s="13">
        <f>IF(AND($B210&lt;&gt;"",$H210&lt;&gt;""),IF(COUNTIFS($B$2:$B210,$B210,$H$2:$H210,$H210)=1,1,0),0)</f>
        <v/>
      </c>
      <c r="U210" s="13">
        <f>IF(AND($B210&lt;&gt;"",$C210&lt;&gt;""),IF(COUNTIFS($B$2:$B210,$B210,$C$2:$C210,$C210)=1,1,0),0)</f>
        <v/>
      </c>
      <c r="V210" s="13">
        <f>IF(AND($B210&lt;&gt;"",$D210&lt;&gt;""),IF(COUNTIFS($B$2:$B210,$B210,$D$2:$D210,$D210)=1,1,0),0)</f>
        <v/>
      </c>
      <c r="W210">
        <f>IFERROR(INDEX(T_Indicateurs[Domain_code],MATCH($H210,T_Indicateurs[Stat_code],0)),"")</f>
        <v/>
      </c>
      <c r="X210" s="13">
        <f>IF(OR($W210="",$F210=""),0,IF($F210&lt;&gt;$W210,1,0))</f>
        <v/>
      </c>
      <c r="Y210" s="13">
        <f>IF(OR($J210="", $K210="", $L210=""),0,IF(OR($J210&lt;0,$J210&gt;3,$K210&lt;0,$K210&gt;3,$L210&lt;0,$L210&gt;3),1,0))</f>
        <v/>
      </c>
    </row>
    <row r="211">
      <c r="G211">
        <f>IFERROR(INDEX(T_Domaines[Domain_label_fr],MATCH(F211,T_Domaines[Domain_code],0)),"")</f>
        <v/>
      </c>
      <c r="I211">
        <f>IFERROR(INDEX(T_Indicateurs[Stat_label_fr],MATCH(H211,T_Indicateurs[Stat_code],0)),"")</f>
        <v/>
      </c>
      <c r="M211">
        <f>IF(J211=0,"",J211)</f>
        <v/>
      </c>
      <c r="N211">
        <f>IF(K211=0,"",K211)</f>
        <v/>
      </c>
      <c r="O211">
        <f>IF(L211=0,"",L211)</f>
        <v/>
      </c>
      <c r="P211">
        <f>IF(OR(J211="",K211="",L211=""),"",J211+K211+L211)</f>
        <v/>
      </c>
      <c r="Q211">
        <f>IF(OR(M211="",N211="",O211=""),"",M211+N211+O211)</f>
        <v/>
      </c>
      <c r="S211" s="13">
        <f>IF(AND($B211&lt;&gt;"",$F211&lt;&gt;""),IF(COUNTIFS($B$2:$B211,$B211,$F$2:$F211,$F211)=1,1,0),0)</f>
        <v/>
      </c>
      <c r="T211" s="13">
        <f>IF(AND($B211&lt;&gt;"",$H211&lt;&gt;""),IF(COUNTIFS($B$2:$B211,$B211,$H$2:$H211,$H211)=1,1,0),0)</f>
        <v/>
      </c>
      <c r="U211" s="13">
        <f>IF(AND($B211&lt;&gt;"",$C211&lt;&gt;""),IF(COUNTIFS($B$2:$B211,$B211,$C$2:$C211,$C211)=1,1,0),0)</f>
        <v/>
      </c>
      <c r="V211" s="13">
        <f>IF(AND($B211&lt;&gt;"",$D211&lt;&gt;""),IF(COUNTIFS($B$2:$B211,$B211,$D$2:$D211,$D211)=1,1,0),0)</f>
        <v/>
      </c>
      <c r="W211">
        <f>IFERROR(INDEX(T_Indicateurs[Domain_code],MATCH($H211,T_Indicateurs[Stat_code],0)),"")</f>
        <v/>
      </c>
      <c r="X211" s="13">
        <f>IF(OR($W211="",$F211=""),0,IF($F211&lt;&gt;$W211,1,0))</f>
        <v/>
      </c>
      <c r="Y211" s="13">
        <f>IF(OR($J211="", $K211="", $L211=""),0,IF(OR($J211&lt;0,$J211&gt;3,$K211&lt;0,$K211&gt;3,$L211&lt;0,$L211&gt;3),1,0))</f>
        <v/>
      </c>
    </row>
    <row r="212">
      <c r="G212">
        <f>IFERROR(INDEX(T_Domaines[Domain_label_fr],MATCH(F212,T_Domaines[Domain_code],0)),"")</f>
        <v/>
      </c>
      <c r="I212">
        <f>IFERROR(INDEX(T_Indicateurs[Stat_label_fr],MATCH(H212,T_Indicateurs[Stat_code],0)),"")</f>
        <v/>
      </c>
      <c r="M212">
        <f>IF(J212=0,"",J212)</f>
        <v/>
      </c>
      <c r="N212">
        <f>IF(K212=0,"",K212)</f>
        <v/>
      </c>
      <c r="O212">
        <f>IF(L212=0,"",L212)</f>
        <v/>
      </c>
      <c r="P212">
        <f>IF(OR(J212="",K212="",L212=""),"",J212+K212+L212)</f>
        <v/>
      </c>
      <c r="Q212">
        <f>IF(OR(M212="",N212="",O212=""),"",M212+N212+O212)</f>
        <v/>
      </c>
      <c r="S212" s="13">
        <f>IF(AND($B212&lt;&gt;"",$F212&lt;&gt;""),IF(COUNTIFS($B$2:$B212,$B212,$F$2:$F212,$F212)=1,1,0),0)</f>
        <v/>
      </c>
      <c r="T212" s="13">
        <f>IF(AND($B212&lt;&gt;"",$H212&lt;&gt;""),IF(COUNTIFS($B$2:$B212,$B212,$H$2:$H212,$H212)=1,1,0),0)</f>
        <v/>
      </c>
      <c r="U212" s="13">
        <f>IF(AND($B212&lt;&gt;"",$C212&lt;&gt;""),IF(COUNTIFS($B$2:$B212,$B212,$C$2:$C212,$C212)=1,1,0),0)</f>
        <v/>
      </c>
      <c r="V212" s="13">
        <f>IF(AND($B212&lt;&gt;"",$D212&lt;&gt;""),IF(COUNTIFS($B$2:$B212,$B212,$D$2:$D212,$D212)=1,1,0),0)</f>
        <v/>
      </c>
      <c r="W212">
        <f>IFERROR(INDEX(T_Indicateurs[Domain_code],MATCH($H212,T_Indicateurs[Stat_code],0)),"")</f>
        <v/>
      </c>
      <c r="X212" s="13">
        <f>IF(OR($W212="",$F212=""),0,IF($F212&lt;&gt;$W212,1,0))</f>
        <v/>
      </c>
      <c r="Y212" s="13">
        <f>IF(OR($J212="", $K212="", $L212=""),0,IF(OR($J212&lt;0,$J212&gt;3,$K212&lt;0,$K212&gt;3,$L212&lt;0,$L212&gt;3),1,0))</f>
        <v/>
      </c>
    </row>
    <row r="213">
      <c r="G213">
        <f>IFERROR(INDEX(T_Domaines[Domain_label_fr],MATCH(F213,T_Domaines[Domain_code],0)),"")</f>
        <v/>
      </c>
      <c r="I213">
        <f>IFERROR(INDEX(T_Indicateurs[Stat_label_fr],MATCH(H213,T_Indicateurs[Stat_code],0)),"")</f>
        <v/>
      </c>
      <c r="M213">
        <f>IF(J213=0,"",J213)</f>
        <v/>
      </c>
      <c r="N213">
        <f>IF(K213=0,"",K213)</f>
        <v/>
      </c>
      <c r="O213">
        <f>IF(L213=0,"",L213)</f>
        <v/>
      </c>
      <c r="P213">
        <f>IF(OR(J213="",K213="",L213=""),"",J213+K213+L213)</f>
        <v/>
      </c>
      <c r="Q213">
        <f>IF(OR(M213="",N213="",O213=""),"",M213+N213+O213)</f>
        <v/>
      </c>
      <c r="S213" s="13">
        <f>IF(AND($B213&lt;&gt;"",$F213&lt;&gt;""),IF(COUNTIFS($B$2:$B213,$B213,$F$2:$F213,$F213)=1,1,0),0)</f>
        <v/>
      </c>
      <c r="T213" s="13">
        <f>IF(AND($B213&lt;&gt;"",$H213&lt;&gt;""),IF(COUNTIFS($B$2:$B213,$B213,$H$2:$H213,$H213)=1,1,0),0)</f>
        <v/>
      </c>
      <c r="U213" s="13">
        <f>IF(AND($B213&lt;&gt;"",$C213&lt;&gt;""),IF(COUNTIFS($B$2:$B213,$B213,$C$2:$C213,$C213)=1,1,0),0)</f>
        <v/>
      </c>
      <c r="V213" s="13">
        <f>IF(AND($B213&lt;&gt;"",$D213&lt;&gt;""),IF(COUNTIFS($B$2:$B213,$B213,$D$2:$D213,$D213)=1,1,0),0)</f>
        <v/>
      </c>
      <c r="W213">
        <f>IFERROR(INDEX(T_Indicateurs[Domain_code],MATCH($H213,T_Indicateurs[Stat_code],0)),"")</f>
        <v/>
      </c>
      <c r="X213" s="13">
        <f>IF(OR($W213="",$F213=""),0,IF($F213&lt;&gt;$W213,1,0))</f>
        <v/>
      </c>
      <c r="Y213" s="13">
        <f>IF(OR($J213="", $K213="", $L213=""),0,IF(OR($J213&lt;0,$J213&gt;3,$K213&lt;0,$K213&gt;3,$L213&lt;0,$L213&gt;3),1,0))</f>
        <v/>
      </c>
    </row>
    <row r="214">
      <c r="G214">
        <f>IFERROR(INDEX(T_Domaines[Domain_label_fr],MATCH(F214,T_Domaines[Domain_code],0)),"")</f>
        <v/>
      </c>
      <c r="I214">
        <f>IFERROR(INDEX(T_Indicateurs[Stat_label_fr],MATCH(H214,T_Indicateurs[Stat_code],0)),"")</f>
        <v/>
      </c>
      <c r="M214">
        <f>IF(J214=0,"",J214)</f>
        <v/>
      </c>
      <c r="N214">
        <f>IF(K214=0,"",K214)</f>
        <v/>
      </c>
      <c r="O214">
        <f>IF(L214=0,"",L214)</f>
        <v/>
      </c>
      <c r="P214">
        <f>IF(OR(J214="",K214="",L214=""),"",J214+K214+L214)</f>
        <v/>
      </c>
      <c r="Q214">
        <f>IF(OR(M214="",N214="",O214=""),"",M214+N214+O214)</f>
        <v/>
      </c>
      <c r="S214" s="13">
        <f>IF(AND($B214&lt;&gt;"",$F214&lt;&gt;""),IF(COUNTIFS($B$2:$B214,$B214,$F$2:$F214,$F214)=1,1,0),0)</f>
        <v/>
      </c>
      <c r="T214" s="13">
        <f>IF(AND($B214&lt;&gt;"",$H214&lt;&gt;""),IF(COUNTIFS($B$2:$B214,$B214,$H$2:$H214,$H214)=1,1,0),0)</f>
        <v/>
      </c>
      <c r="U214" s="13">
        <f>IF(AND($B214&lt;&gt;"",$C214&lt;&gt;""),IF(COUNTIFS($B$2:$B214,$B214,$C$2:$C214,$C214)=1,1,0),0)</f>
        <v/>
      </c>
      <c r="V214" s="13">
        <f>IF(AND($B214&lt;&gt;"",$D214&lt;&gt;""),IF(COUNTIFS($B$2:$B214,$B214,$D$2:$D214,$D214)=1,1,0),0)</f>
        <v/>
      </c>
      <c r="W214">
        <f>IFERROR(INDEX(T_Indicateurs[Domain_code],MATCH($H214,T_Indicateurs[Stat_code],0)),"")</f>
        <v/>
      </c>
      <c r="X214" s="13">
        <f>IF(OR($W214="",$F214=""),0,IF($F214&lt;&gt;$W214,1,0))</f>
        <v/>
      </c>
      <c r="Y214" s="13">
        <f>IF(OR($J214="", $K214="", $L214=""),0,IF(OR($J214&lt;0,$J214&gt;3,$K214&lt;0,$K214&gt;3,$L214&lt;0,$L214&gt;3),1,0))</f>
        <v/>
      </c>
    </row>
    <row r="215">
      <c r="G215">
        <f>IFERROR(INDEX(T_Domaines[Domain_label_fr],MATCH(F215,T_Domaines[Domain_code],0)),"")</f>
        <v/>
      </c>
      <c r="I215">
        <f>IFERROR(INDEX(T_Indicateurs[Stat_label_fr],MATCH(H215,T_Indicateurs[Stat_code],0)),"")</f>
        <v/>
      </c>
      <c r="M215">
        <f>IF(J215=0,"",J215)</f>
        <v/>
      </c>
      <c r="N215">
        <f>IF(K215=0,"",K215)</f>
        <v/>
      </c>
      <c r="O215">
        <f>IF(L215=0,"",L215)</f>
        <v/>
      </c>
      <c r="P215">
        <f>IF(OR(J215="",K215="",L215=""),"",J215+K215+L215)</f>
        <v/>
      </c>
      <c r="Q215">
        <f>IF(OR(M215="",N215="",O215=""),"",M215+N215+O215)</f>
        <v/>
      </c>
      <c r="S215" s="13">
        <f>IF(AND($B215&lt;&gt;"",$F215&lt;&gt;""),IF(COUNTIFS($B$2:$B215,$B215,$F$2:$F215,$F215)=1,1,0),0)</f>
        <v/>
      </c>
      <c r="T215" s="13">
        <f>IF(AND($B215&lt;&gt;"",$H215&lt;&gt;""),IF(COUNTIFS($B$2:$B215,$B215,$H$2:$H215,$H215)=1,1,0),0)</f>
        <v/>
      </c>
      <c r="U215" s="13">
        <f>IF(AND($B215&lt;&gt;"",$C215&lt;&gt;""),IF(COUNTIFS($B$2:$B215,$B215,$C$2:$C215,$C215)=1,1,0),0)</f>
        <v/>
      </c>
      <c r="V215" s="13">
        <f>IF(AND($B215&lt;&gt;"",$D215&lt;&gt;""),IF(COUNTIFS($B$2:$B215,$B215,$D$2:$D215,$D215)=1,1,0),0)</f>
        <v/>
      </c>
      <c r="W215">
        <f>IFERROR(INDEX(T_Indicateurs[Domain_code],MATCH($H215,T_Indicateurs[Stat_code],0)),"")</f>
        <v/>
      </c>
      <c r="X215" s="13">
        <f>IF(OR($W215="",$F215=""),0,IF($F215&lt;&gt;$W215,1,0))</f>
        <v/>
      </c>
      <c r="Y215" s="13">
        <f>IF(OR($J215="", $K215="", $L215=""),0,IF(OR($J215&lt;0,$J215&gt;3,$K215&lt;0,$K215&gt;3,$L215&lt;0,$L215&gt;3),1,0))</f>
        <v/>
      </c>
    </row>
    <row r="216">
      <c r="G216">
        <f>IFERROR(INDEX(T_Domaines[Domain_label_fr],MATCH(F216,T_Domaines[Domain_code],0)),"")</f>
        <v/>
      </c>
      <c r="I216">
        <f>IFERROR(INDEX(T_Indicateurs[Stat_label_fr],MATCH(H216,T_Indicateurs[Stat_code],0)),"")</f>
        <v/>
      </c>
      <c r="M216">
        <f>IF(J216=0,"",J216)</f>
        <v/>
      </c>
      <c r="N216">
        <f>IF(K216=0,"",K216)</f>
        <v/>
      </c>
      <c r="O216">
        <f>IF(L216=0,"",L216)</f>
        <v/>
      </c>
      <c r="P216">
        <f>IF(OR(J216="",K216="",L216=""),"",J216+K216+L216)</f>
        <v/>
      </c>
      <c r="Q216">
        <f>IF(OR(M216="",N216="",O216=""),"",M216+N216+O216)</f>
        <v/>
      </c>
      <c r="S216" s="13">
        <f>IF(AND($B216&lt;&gt;"",$F216&lt;&gt;""),IF(COUNTIFS($B$2:$B216,$B216,$F$2:$F216,$F216)=1,1,0),0)</f>
        <v/>
      </c>
      <c r="T216" s="13">
        <f>IF(AND($B216&lt;&gt;"",$H216&lt;&gt;""),IF(COUNTIFS($B$2:$B216,$B216,$H$2:$H216,$H216)=1,1,0),0)</f>
        <v/>
      </c>
      <c r="U216" s="13">
        <f>IF(AND($B216&lt;&gt;"",$C216&lt;&gt;""),IF(COUNTIFS($B$2:$B216,$B216,$C$2:$C216,$C216)=1,1,0),0)</f>
        <v/>
      </c>
      <c r="V216" s="13">
        <f>IF(AND($B216&lt;&gt;"",$D216&lt;&gt;""),IF(COUNTIFS($B$2:$B216,$B216,$D$2:$D216,$D216)=1,1,0),0)</f>
        <v/>
      </c>
      <c r="W216">
        <f>IFERROR(INDEX(T_Indicateurs[Domain_code],MATCH($H216,T_Indicateurs[Stat_code],0)),"")</f>
        <v/>
      </c>
      <c r="X216" s="13">
        <f>IF(OR($W216="",$F216=""),0,IF($F216&lt;&gt;$W216,1,0))</f>
        <v/>
      </c>
      <c r="Y216" s="13">
        <f>IF(OR($J216="", $K216="", $L216=""),0,IF(OR($J216&lt;0,$J216&gt;3,$K216&lt;0,$K216&gt;3,$L216&lt;0,$L216&gt;3),1,0))</f>
        <v/>
      </c>
    </row>
    <row r="217">
      <c r="G217">
        <f>IFERROR(INDEX(T_Domaines[Domain_label_fr],MATCH(F217,T_Domaines[Domain_code],0)),"")</f>
        <v/>
      </c>
      <c r="I217">
        <f>IFERROR(INDEX(T_Indicateurs[Stat_label_fr],MATCH(H217,T_Indicateurs[Stat_code],0)),"")</f>
        <v/>
      </c>
      <c r="M217">
        <f>IF(J217=0,"",J217)</f>
        <v/>
      </c>
      <c r="N217">
        <f>IF(K217=0,"",K217)</f>
        <v/>
      </c>
      <c r="O217">
        <f>IF(L217=0,"",L217)</f>
        <v/>
      </c>
      <c r="P217">
        <f>IF(OR(J217="",K217="",L217=""),"",J217+K217+L217)</f>
        <v/>
      </c>
      <c r="Q217">
        <f>IF(OR(M217="",N217="",O217=""),"",M217+N217+O217)</f>
        <v/>
      </c>
      <c r="S217" s="13">
        <f>IF(AND($B217&lt;&gt;"",$F217&lt;&gt;""),IF(COUNTIFS($B$2:$B217,$B217,$F$2:$F217,$F217)=1,1,0),0)</f>
        <v/>
      </c>
      <c r="T217" s="13">
        <f>IF(AND($B217&lt;&gt;"",$H217&lt;&gt;""),IF(COUNTIFS($B$2:$B217,$B217,$H$2:$H217,$H217)=1,1,0),0)</f>
        <v/>
      </c>
      <c r="U217" s="13">
        <f>IF(AND($B217&lt;&gt;"",$C217&lt;&gt;""),IF(COUNTIFS($B$2:$B217,$B217,$C$2:$C217,$C217)=1,1,0),0)</f>
        <v/>
      </c>
      <c r="V217" s="13">
        <f>IF(AND($B217&lt;&gt;"",$D217&lt;&gt;""),IF(COUNTIFS($B$2:$B217,$B217,$D$2:$D217,$D217)=1,1,0),0)</f>
        <v/>
      </c>
      <c r="W217">
        <f>IFERROR(INDEX(T_Indicateurs[Domain_code],MATCH($H217,T_Indicateurs[Stat_code],0)),"")</f>
        <v/>
      </c>
      <c r="X217" s="13">
        <f>IF(OR($W217="",$F217=""),0,IF($F217&lt;&gt;$W217,1,0))</f>
        <v/>
      </c>
      <c r="Y217" s="13">
        <f>IF(OR($J217="", $K217="", $L217=""),0,IF(OR($J217&lt;0,$J217&gt;3,$K217&lt;0,$K217&gt;3,$L217&lt;0,$L217&gt;3),1,0))</f>
        <v/>
      </c>
    </row>
    <row r="218">
      <c r="G218">
        <f>IFERROR(INDEX(T_Domaines[Domain_label_fr],MATCH(F218,T_Domaines[Domain_code],0)),"")</f>
        <v/>
      </c>
      <c r="I218">
        <f>IFERROR(INDEX(T_Indicateurs[Stat_label_fr],MATCH(H218,T_Indicateurs[Stat_code],0)),"")</f>
        <v/>
      </c>
      <c r="M218">
        <f>IF(J218=0,"",J218)</f>
        <v/>
      </c>
      <c r="N218">
        <f>IF(K218=0,"",K218)</f>
        <v/>
      </c>
      <c r="O218">
        <f>IF(L218=0,"",L218)</f>
        <v/>
      </c>
      <c r="P218">
        <f>IF(OR(J218="",K218="",L218=""),"",J218+K218+L218)</f>
        <v/>
      </c>
      <c r="Q218">
        <f>IF(OR(M218="",N218="",O218=""),"",M218+N218+O218)</f>
        <v/>
      </c>
      <c r="S218" s="13">
        <f>IF(AND($B218&lt;&gt;"",$F218&lt;&gt;""),IF(COUNTIFS($B$2:$B218,$B218,$F$2:$F218,$F218)=1,1,0),0)</f>
        <v/>
      </c>
      <c r="T218" s="13">
        <f>IF(AND($B218&lt;&gt;"",$H218&lt;&gt;""),IF(COUNTIFS($B$2:$B218,$B218,$H$2:$H218,$H218)=1,1,0),0)</f>
        <v/>
      </c>
      <c r="U218" s="13">
        <f>IF(AND($B218&lt;&gt;"",$C218&lt;&gt;""),IF(COUNTIFS($B$2:$B218,$B218,$C$2:$C218,$C218)=1,1,0),0)</f>
        <v/>
      </c>
      <c r="V218" s="13">
        <f>IF(AND($B218&lt;&gt;"",$D218&lt;&gt;""),IF(COUNTIFS($B$2:$B218,$B218,$D$2:$D218,$D218)=1,1,0),0)</f>
        <v/>
      </c>
      <c r="W218">
        <f>IFERROR(INDEX(T_Indicateurs[Domain_code],MATCH($H218,T_Indicateurs[Stat_code],0)),"")</f>
        <v/>
      </c>
      <c r="X218" s="13">
        <f>IF(OR($W218="",$F218=""),0,IF($F218&lt;&gt;$W218,1,0))</f>
        <v/>
      </c>
      <c r="Y218" s="13">
        <f>IF(OR($J218="", $K218="", $L218=""),0,IF(OR($J218&lt;0,$J218&gt;3,$K218&lt;0,$K218&gt;3,$L218&lt;0,$L218&gt;3),1,0))</f>
        <v/>
      </c>
    </row>
    <row r="219">
      <c r="G219">
        <f>IFERROR(INDEX(T_Domaines[Domain_label_fr],MATCH(F219,T_Domaines[Domain_code],0)),"")</f>
        <v/>
      </c>
      <c r="I219">
        <f>IFERROR(INDEX(T_Indicateurs[Stat_label_fr],MATCH(H219,T_Indicateurs[Stat_code],0)),"")</f>
        <v/>
      </c>
      <c r="M219">
        <f>IF(J219=0,"",J219)</f>
        <v/>
      </c>
      <c r="N219">
        <f>IF(K219=0,"",K219)</f>
        <v/>
      </c>
      <c r="O219">
        <f>IF(L219=0,"",L219)</f>
        <v/>
      </c>
      <c r="P219">
        <f>IF(OR(J219="",K219="",L219=""),"",J219+K219+L219)</f>
        <v/>
      </c>
      <c r="Q219">
        <f>IF(OR(M219="",N219="",O219=""),"",M219+N219+O219)</f>
        <v/>
      </c>
      <c r="S219" s="13">
        <f>IF(AND($B219&lt;&gt;"",$F219&lt;&gt;""),IF(COUNTIFS($B$2:$B219,$B219,$F$2:$F219,$F219)=1,1,0),0)</f>
        <v/>
      </c>
      <c r="T219" s="13">
        <f>IF(AND($B219&lt;&gt;"",$H219&lt;&gt;""),IF(COUNTIFS($B$2:$B219,$B219,$H$2:$H219,$H219)=1,1,0),0)</f>
        <v/>
      </c>
      <c r="U219" s="13">
        <f>IF(AND($B219&lt;&gt;"",$C219&lt;&gt;""),IF(COUNTIFS($B$2:$B219,$B219,$C$2:$C219,$C219)=1,1,0),0)</f>
        <v/>
      </c>
      <c r="V219" s="13">
        <f>IF(AND($B219&lt;&gt;"",$D219&lt;&gt;""),IF(COUNTIFS($B$2:$B219,$B219,$D$2:$D219,$D219)=1,1,0),0)</f>
        <v/>
      </c>
      <c r="W219">
        <f>IFERROR(INDEX(T_Indicateurs[Domain_code],MATCH($H219,T_Indicateurs[Stat_code],0)),"")</f>
        <v/>
      </c>
      <c r="X219" s="13">
        <f>IF(OR($W219="",$F219=""),0,IF($F219&lt;&gt;$W219,1,0))</f>
        <v/>
      </c>
      <c r="Y219" s="13">
        <f>IF(OR($J219="", $K219="", $L219=""),0,IF(OR($J219&lt;0,$J219&gt;3,$K219&lt;0,$K219&gt;3,$L219&lt;0,$L219&gt;3),1,0))</f>
        <v/>
      </c>
    </row>
    <row r="220">
      <c r="G220">
        <f>IFERROR(INDEX(T_Domaines[Domain_label_fr],MATCH(F220,T_Domaines[Domain_code],0)),"")</f>
        <v/>
      </c>
      <c r="I220">
        <f>IFERROR(INDEX(T_Indicateurs[Stat_label_fr],MATCH(H220,T_Indicateurs[Stat_code],0)),"")</f>
        <v/>
      </c>
      <c r="M220">
        <f>IF(J220=0,"",J220)</f>
        <v/>
      </c>
      <c r="N220">
        <f>IF(K220=0,"",K220)</f>
        <v/>
      </c>
      <c r="O220">
        <f>IF(L220=0,"",L220)</f>
        <v/>
      </c>
      <c r="P220">
        <f>IF(OR(J220="",K220="",L220=""),"",J220+K220+L220)</f>
        <v/>
      </c>
      <c r="Q220">
        <f>IF(OR(M220="",N220="",O220=""),"",M220+N220+O220)</f>
        <v/>
      </c>
      <c r="S220" s="13">
        <f>IF(AND($B220&lt;&gt;"",$F220&lt;&gt;""),IF(COUNTIFS($B$2:$B220,$B220,$F$2:$F220,$F220)=1,1,0),0)</f>
        <v/>
      </c>
      <c r="T220" s="13">
        <f>IF(AND($B220&lt;&gt;"",$H220&lt;&gt;""),IF(COUNTIFS($B$2:$B220,$B220,$H$2:$H220,$H220)=1,1,0),0)</f>
        <v/>
      </c>
      <c r="U220" s="13">
        <f>IF(AND($B220&lt;&gt;"",$C220&lt;&gt;""),IF(COUNTIFS($B$2:$B220,$B220,$C$2:$C220,$C220)=1,1,0),0)</f>
        <v/>
      </c>
      <c r="V220" s="13">
        <f>IF(AND($B220&lt;&gt;"",$D220&lt;&gt;""),IF(COUNTIFS($B$2:$B220,$B220,$D$2:$D220,$D220)=1,1,0),0)</f>
        <v/>
      </c>
      <c r="W220">
        <f>IFERROR(INDEX(T_Indicateurs[Domain_code],MATCH($H220,T_Indicateurs[Stat_code],0)),"")</f>
        <v/>
      </c>
      <c r="X220" s="13">
        <f>IF(OR($W220="",$F220=""),0,IF($F220&lt;&gt;$W220,1,0))</f>
        <v/>
      </c>
      <c r="Y220" s="13">
        <f>IF(OR($J220="", $K220="", $L220=""),0,IF(OR($J220&lt;0,$J220&gt;3,$K220&lt;0,$K220&gt;3,$L220&lt;0,$L220&gt;3),1,0))</f>
        <v/>
      </c>
    </row>
    <row r="221">
      <c r="G221">
        <f>IFERROR(INDEX(T_Domaines[Domain_label_fr],MATCH(F221,T_Domaines[Domain_code],0)),"")</f>
        <v/>
      </c>
      <c r="I221">
        <f>IFERROR(INDEX(T_Indicateurs[Stat_label_fr],MATCH(H221,T_Indicateurs[Stat_code],0)),"")</f>
        <v/>
      </c>
      <c r="M221">
        <f>IF(J221=0,"",J221)</f>
        <v/>
      </c>
      <c r="N221">
        <f>IF(K221=0,"",K221)</f>
        <v/>
      </c>
      <c r="O221">
        <f>IF(L221=0,"",L221)</f>
        <v/>
      </c>
      <c r="P221">
        <f>IF(OR(J221="",K221="",L221=""),"",J221+K221+L221)</f>
        <v/>
      </c>
      <c r="Q221">
        <f>IF(OR(M221="",N221="",O221=""),"",M221+N221+O221)</f>
        <v/>
      </c>
      <c r="S221" s="13">
        <f>IF(AND($B221&lt;&gt;"",$F221&lt;&gt;""),IF(COUNTIFS($B$2:$B221,$B221,$F$2:$F221,$F221)=1,1,0),0)</f>
        <v/>
      </c>
      <c r="T221" s="13">
        <f>IF(AND($B221&lt;&gt;"",$H221&lt;&gt;""),IF(COUNTIFS($B$2:$B221,$B221,$H$2:$H221,$H221)=1,1,0),0)</f>
        <v/>
      </c>
      <c r="U221" s="13">
        <f>IF(AND($B221&lt;&gt;"",$C221&lt;&gt;""),IF(COUNTIFS($B$2:$B221,$B221,$C$2:$C221,$C221)=1,1,0),0)</f>
        <v/>
      </c>
      <c r="V221" s="13">
        <f>IF(AND($B221&lt;&gt;"",$D221&lt;&gt;""),IF(COUNTIFS($B$2:$B221,$B221,$D$2:$D221,$D221)=1,1,0),0)</f>
        <v/>
      </c>
      <c r="W221">
        <f>IFERROR(INDEX(T_Indicateurs[Domain_code],MATCH($H221,T_Indicateurs[Stat_code],0)),"")</f>
        <v/>
      </c>
      <c r="X221" s="13">
        <f>IF(OR($W221="",$F221=""),0,IF($F221&lt;&gt;$W221,1,0))</f>
        <v/>
      </c>
      <c r="Y221" s="13">
        <f>IF(OR($J221="", $K221="", $L221=""),0,IF(OR($J221&lt;0,$J221&gt;3,$K221&lt;0,$K221&gt;3,$L221&lt;0,$L221&gt;3),1,0))</f>
        <v/>
      </c>
    </row>
    <row r="222">
      <c r="G222">
        <f>IFERROR(INDEX(T_Domaines[Domain_label_fr],MATCH(F222,T_Domaines[Domain_code],0)),"")</f>
        <v/>
      </c>
      <c r="I222">
        <f>IFERROR(INDEX(T_Indicateurs[Stat_label_fr],MATCH(H222,T_Indicateurs[Stat_code],0)),"")</f>
        <v/>
      </c>
      <c r="M222">
        <f>IF(J222=0,"",J222)</f>
        <v/>
      </c>
      <c r="N222">
        <f>IF(K222=0,"",K222)</f>
        <v/>
      </c>
      <c r="O222">
        <f>IF(L222=0,"",L222)</f>
        <v/>
      </c>
      <c r="P222">
        <f>IF(OR(J222="",K222="",L222=""),"",J222+K222+L222)</f>
        <v/>
      </c>
      <c r="Q222">
        <f>IF(OR(M222="",N222="",O222=""),"",M222+N222+O222)</f>
        <v/>
      </c>
      <c r="S222" s="13">
        <f>IF(AND($B222&lt;&gt;"",$F222&lt;&gt;""),IF(COUNTIFS($B$2:$B222,$B222,$F$2:$F222,$F222)=1,1,0),0)</f>
        <v/>
      </c>
      <c r="T222" s="13">
        <f>IF(AND($B222&lt;&gt;"",$H222&lt;&gt;""),IF(COUNTIFS($B$2:$B222,$B222,$H$2:$H222,$H222)=1,1,0),0)</f>
        <v/>
      </c>
      <c r="U222" s="13">
        <f>IF(AND($B222&lt;&gt;"",$C222&lt;&gt;""),IF(COUNTIFS($B$2:$B222,$B222,$C$2:$C222,$C222)=1,1,0),0)</f>
        <v/>
      </c>
      <c r="V222" s="13">
        <f>IF(AND($B222&lt;&gt;"",$D222&lt;&gt;""),IF(COUNTIFS($B$2:$B222,$B222,$D$2:$D222,$D222)=1,1,0),0)</f>
        <v/>
      </c>
      <c r="W222">
        <f>IFERROR(INDEX(T_Indicateurs[Domain_code],MATCH($H222,T_Indicateurs[Stat_code],0)),"")</f>
        <v/>
      </c>
      <c r="X222" s="13">
        <f>IF(OR($W222="",$F222=""),0,IF($F222&lt;&gt;$W222,1,0))</f>
        <v/>
      </c>
      <c r="Y222" s="13">
        <f>IF(OR($J222="", $K222="", $L222=""),0,IF(OR($J222&lt;0,$J222&gt;3,$K222&lt;0,$K222&gt;3,$L222&lt;0,$L222&gt;3),1,0))</f>
        <v/>
      </c>
    </row>
    <row r="223">
      <c r="G223">
        <f>IFERROR(INDEX(T_Domaines[Domain_label_fr],MATCH(F223,T_Domaines[Domain_code],0)),"")</f>
        <v/>
      </c>
      <c r="I223">
        <f>IFERROR(INDEX(T_Indicateurs[Stat_label_fr],MATCH(H223,T_Indicateurs[Stat_code],0)),"")</f>
        <v/>
      </c>
      <c r="M223">
        <f>IF(J223=0,"",J223)</f>
        <v/>
      </c>
      <c r="N223">
        <f>IF(K223=0,"",K223)</f>
        <v/>
      </c>
      <c r="O223">
        <f>IF(L223=0,"",L223)</f>
        <v/>
      </c>
      <c r="P223">
        <f>IF(OR(J223="",K223="",L223=""),"",J223+K223+L223)</f>
        <v/>
      </c>
      <c r="Q223">
        <f>IF(OR(M223="",N223="",O223=""),"",M223+N223+O223)</f>
        <v/>
      </c>
      <c r="S223" s="13">
        <f>IF(AND($B223&lt;&gt;"",$F223&lt;&gt;""),IF(COUNTIFS($B$2:$B223,$B223,$F$2:$F223,$F223)=1,1,0),0)</f>
        <v/>
      </c>
      <c r="T223" s="13">
        <f>IF(AND($B223&lt;&gt;"",$H223&lt;&gt;""),IF(COUNTIFS($B$2:$B223,$B223,$H$2:$H223,$H223)=1,1,0),0)</f>
        <v/>
      </c>
      <c r="U223" s="13">
        <f>IF(AND($B223&lt;&gt;"",$C223&lt;&gt;""),IF(COUNTIFS($B$2:$B223,$B223,$C$2:$C223,$C223)=1,1,0),0)</f>
        <v/>
      </c>
      <c r="V223" s="13">
        <f>IF(AND($B223&lt;&gt;"",$D223&lt;&gt;""),IF(COUNTIFS($B$2:$B223,$B223,$D$2:$D223,$D223)=1,1,0),0)</f>
        <v/>
      </c>
      <c r="W223">
        <f>IFERROR(INDEX(T_Indicateurs[Domain_code],MATCH($H223,T_Indicateurs[Stat_code],0)),"")</f>
        <v/>
      </c>
      <c r="X223" s="13">
        <f>IF(OR($W223="",$F223=""),0,IF($F223&lt;&gt;$W223,1,0))</f>
        <v/>
      </c>
      <c r="Y223" s="13">
        <f>IF(OR($J223="", $K223="", $L223=""),0,IF(OR($J223&lt;0,$J223&gt;3,$K223&lt;0,$K223&gt;3,$L223&lt;0,$L223&gt;3),1,0))</f>
        <v/>
      </c>
    </row>
    <row r="224">
      <c r="G224">
        <f>IFERROR(INDEX(T_Domaines[Domain_label_fr],MATCH(F224,T_Domaines[Domain_code],0)),"")</f>
        <v/>
      </c>
      <c r="I224">
        <f>IFERROR(INDEX(T_Indicateurs[Stat_label_fr],MATCH(H224,T_Indicateurs[Stat_code],0)),"")</f>
        <v/>
      </c>
      <c r="M224">
        <f>IF(J224=0,"",J224)</f>
        <v/>
      </c>
      <c r="N224">
        <f>IF(K224=0,"",K224)</f>
        <v/>
      </c>
      <c r="O224">
        <f>IF(L224=0,"",L224)</f>
        <v/>
      </c>
      <c r="P224">
        <f>IF(OR(J224="",K224="",L224=""),"",J224+K224+L224)</f>
        <v/>
      </c>
      <c r="Q224">
        <f>IF(OR(M224="",N224="",O224=""),"",M224+N224+O224)</f>
        <v/>
      </c>
      <c r="S224" s="13">
        <f>IF(AND($B224&lt;&gt;"",$F224&lt;&gt;""),IF(COUNTIFS($B$2:$B224,$B224,$F$2:$F224,$F224)=1,1,0),0)</f>
        <v/>
      </c>
      <c r="T224" s="13">
        <f>IF(AND($B224&lt;&gt;"",$H224&lt;&gt;""),IF(COUNTIFS($B$2:$B224,$B224,$H$2:$H224,$H224)=1,1,0),0)</f>
        <v/>
      </c>
      <c r="U224" s="13">
        <f>IF(AND($B224&lt;&gt;"",$C224&lt;&gt;""),IF(COUNTIFS($B$2:$B224,$B224,$C$2:$C224,$C224)=1,1,0),0)</f>
        <v/>
      </c>
      <c r="V224" s="13">
        <f>IF(AND($B224&lt;&gt;"",$D224&lt;&gt;""),IF(COUNTIFS($B$2:$B224,$B224,$D$2:$D224,$D224)=1,1,0),0)</f>
        <v/>
      </c>
      <c r="W224">
        <f>IFERROR(INDEX(T_Indicateurs[Domain_code],MATCH($H224,T_Indicateurs[Stat_code],0)),"")</f>
        <v/>
      </c>
      <c r="X224" s="13">
        <f>IF(OR($W224="",$F224=""),0,IF($F224&lt;&gt;$W224,1,0))</f>
        <v/>
      </c>
      <c r="Y224" s="13">
        <f>IF(OR($J224="", $K224="", $L224=""),0,IF(OR($J224&lt;0,$J224&gt;3,$K224&lt;0,$K224&gt;3,$L224&lt;0,$L224&gt;3),1,0))</f>
        <v/>
      </c>
    </row>
    <row r="225">
      <c r="G225">
        <f>IFERROR(INDEX(T_Domaines[Domain_label_fr],MATCH(F225,T_Domaines[Domain_code],0)),"")</f>
        <v/>
      </c>
      <c r="I225">
        <f>IFERROR(INDEX(T_Indicateurs[Stat_label_fr],MATCH(H225,T_Indicateurs[Stat_code],0)),"")</f>
        <v/>
      </c>
      <c r="M225">
        <f>IF(J225=0,"",J225)</f>
        <v/>
      </c>
      <c r="N225">
        <f>IF(K225=0,"",K225)</f>
        <v/>
      </c>
      <c r="O225">
        <f>IF(L225=0,"",L225)</f>
        <v/>
      </c>
      <c r="P225">
        <f>IF(OR(J225="",K225="",L225=""),"",J225+K225+L225)</f>
        <v/>
      </c>
      <c r="Q225">
        <f>IF(OR(M225="",N225="",O225=""),"",M225+N225+O225)</f>
        <v/>
      </c>
      <c r="S225" s="13">
        <f>IF(AND($B225&lt;&gt;"",$F225&lt;&gt;""),IF(COUNTIFS($B$2:$B225,$B225,$F$2:$F225,$F225)=1,1,0),0)</f>
        <v/>
      </c>
      <c r="T225" s="13">
        <f>IF(AND($B225&lt;&gt;"",$H225&lt;&gt;""),IF(COUNTIFS($B$2:$B225,$B225,$H$2:$H225,$H225)=1,1,0),0)</f>
        <v/>
      </c>
      <c r="U225" s="13">
        <f>IF(AND($B225&lt;&gt;"",$C225&lt;&gt;""),IF(COUNTIFS($B$2:$B225,$B225,$C$2:$C225,$C225)=1,1,0),0)</f>
        <v/>
      </c>
      <c r="V225" s="13">
        <f>IF(AND($B225&lt;&gt;"",$D225&lt;&gt;""),IF(COUNTIFS($B$2:$B225,$B225,$D$2:$D225,$D225)=1,1,0),0)</f>
        <v/>
      </c>
      <c r="W225">
        <f>IFERROR(INDEX(T_Indicateurs[Domain_code],MATCH($H225,T_Indicateurs[Stat_code],0)),"")</f>
        <v/>
      </c>
      <c r="X225" s="13">
        <f>IF(OR($W225="",$F225=""),0,IF($F225&lt;&gt;$W225,1,0))</f>
        <v/>
      </c>
      <c r="Y225" s="13">
        <f>IF(OR($J225="", $K225="", $L225=""),0,IF(OR($J225&lt;0,$J225&gt;3,$K225&lt;0,$K225&gt;3,$L225&lt;0,$L225&gt;3),1,0))</f>
        <v/>
      </c>
    </row>
    <row r="226">
      <c r="G226">
        <f>IFERROR(INDEX(T_Domaines[Domain_label_fr],MATCH(F226,T_Domaines[Domain_code],0)),"")</f>
        <v/>
      </c>
      <c r="I226">
        <f>IFERROR(INDEX(T_Indicateurs[Stat_label_fr],MATCH(H226,T_Indicateurs[Stat_code],0)),"")</f>
        <v/>
      </c>
      <c r="M226">
        <f>IF(J226=0,"",J226)</f>
        <v/>
      </c>
      <c r="N226">
        <f>IF(K226=0,"",K226)</f>
        <v/>
      </c>
      <c r="O226">
        <f>IF(L226=0,"",L226)</f>
        <v/>
      </c>
      <c r="P226">
        <f>IF(OR(J226="",K226="",L226=""),"",J226+K226+L226)</f>
        <v/>
      </c>
      <c r="Q226">
        <f>IF(OR(M226="",N226="",O226=""),"",M226+N226+O226)</f>
        <v/>
      </c>
      <c r="S226" s="13">
        <f>IF(AND($B226&lt;&gt;"",$F226&lt;&gt;""),IF(COUNTIFS($B$2:$B226,$B226,$F$2:$F226,$F226)=1,1,0),0)</f>
        <v/>
      </c>
      <c r="T226" s="13">
        <f>IF(AND($B226&lt;&gt;"",$H226&lt;&gt;""),IF(COUNTIFS($B$2:$B226,$B226,$H$2:$H226,$H226)=1,1,0),0)</f>
        <v/>
      </c>
      <c r="U226" s="13">
        <f>IF(AND($B226&lt;&gt;"",$C226&lt;&gt;""),IF(COUNTIFS($B$2:$B226,$B226,$C$2:$C226,$C226)=1,1,0),0)</f>
        <v/>
      </c>
      <c r="V226" s="13">
        <f>IF(AND($B226&lt;&gt;"",$D226&lt;&gt;""),IF(COUNTIFS($B$2:$B226,$B226,$D$2:$D226,$D226)=1,1,0),0)</f>
        <v/>
      </c>
      <c r="W226">
        <f>IFERROR(INDEX(T_Indicateurs[Domain_code],MATCH($H226,T_Indicateurs[Stat_code],0)),"")</f>
        <v/>
      </c>
      <c r="X226" s="13">
        <f>IF(OR($W226="",$F226=""),0,IF($F226&lt;&gt;$W226,1,0))</f>
        <v/>
      </c>
      <c r="Y226" s="13">
        <f>IF(OR($J226="", $K226="", $L226=""),0,IF(OR($J226&lt;0,$J226&gt;3,$K226&lt;0,$K226&gt;3,$L226&lt;0,$L226&gt;3),1,0))</f>
        <v/>
      </c>
    </row>
    <row r="227">
      <c r="G227">
        <f>IFERROR(INDEX(T_Domaines[Domain_label_fr],MATCH(F227,T_Domaines[Domain_code],0)),"")</f>
        <v/>
      </c>
      <c r="I227">
        <f>IFERROR(INDEX(T_Indicateurs[Stat_label_fr],MATCH(H227,T_Indicateurs[Stat_code],0)),"")</f>
        <v/>
      </c>
      <c r="M227">
        <f>IF(J227=0,"",J227)</f>
        <v/>
      </c>
      <c r="N227">
        <f>IF(K227=0,"",K227)</f>
        <v/>
      </c>
      <c r="O227">
        <f>IF(L227=0,"",L227)</f>
        <v/>
      </c>
      <c r="P227">
        <f>IF(OR(J227="",K227="",L227=""),"",J227+K227+L227)</f>
        <v/>
      </c>
      <c r="Q227">
        <f>IF(OR(M227="",N227="",O227=""),"",M227+N227+O227)</f>
        <v/>
      </c>
      <c r="S227" s="13">
        <f>IF(AND($B227&lt;&gt;"",$F227&lt;&gt;""),IF(COUNTIFS($B$2:$B227,$B227,$F$2:$F227,$F227)=1,1,0),0)</f>
        <v/>
      </c>
      <c r="T227" s="13">
        <f>IF(AND($B227&lt;&gt;"",$H227&lt;&gt;""),IF(COUNTIFS($B$2:$B227,$B227,$H$2:$H227,$H227)=1,1,0),0)</f>
        <v/>
      </c>
      <c r="U227" s="13">
        <f>IF(AND($B227&lt;&gt;"",$C227&lt;&gt;""),IF(COUNTIFS($B$2:$B227,$B227,$C$2:$C227,$C227)=1,1,0),0)</f>
        <v/>
      </c>
      <c r="V227" s="13">
        <f>IF(AND($B227&lt;&gt;"",$D227&lt;&gt;""),IF(COUNTIFS($B$2:$B227,$B227,$D$2:$D227,$D227)=1,1,0),0)</f>
        <v/>
      </c>
      <c r="W227">
        <f>IFERROR(INDEX(T_Indicateurs[Domain_code],MATCH($H227,T_Indicateurs[Stat_code],0)),"")</f>
        <v/>
      </c>
      <c r="X227" s="13">
        <f>IF(OR($W227="",$F227=""),0,IF($F227&lt;&gt;$W227,1,0))</f>
        <v/>
      </c>
      <c r="Y227" s="13">
        <f>IF(OR($J227="", $K227="", $L227=""),0,IF(OR($J227&lt;0,$J227&gt;3,$K227&lt;0,$K227&gt;3,$L227&lt;0,$L227&gt;3),1,0))</f>
        <v/>
      </c>
    </row>
    <row r="228">
      <c r="G228">
        <f>IFERROR(INDEX(T_Domaines[Domain_label_fr],MATCH(F228,T_Domaines[Domain_code],0)),"")</f>
        <v/>
      </c>
      <c r="I228">
        <f>IFERROR(INDEX(T_Indicateurs[Stat_label_fr],MATCH(H228,T_Indicateurs[Stat_code],0)),"")</f>
        <v/>
      </c>
      <c r="M228">
        <f>IF(J228=0,"",J228)</f>
        <v/>
      </c>
      <c r="N228">
        <f>IF(K228=0,"",K228)</f>
        <v/>
      </c>
      <c r="O228">
        <f>IF(L228=0,"",L228)</f>
        <v/>
      </c>
      <c r="P228">
        <f>IF(OR(J228="",K228="",L228=""),"",J228+K228+L228)</f>
        <v/>
      </c>
      <c r="Q228">
        <f>IF(OR(M228="",N228="",O228=""),"",M228+N228+O228)</f>
        <v/>
      </c>
      <c r="S228" s="13">
        <f>IF(AND($B228&lt;&gt;"",$F228&lt;&gt;""),IF(COUNTIFS($B$2:$B228,$B228,$F$2:$F228,$F228)=1,1,0),0)</f>
        <v/>
      </c>
      <c r="T228" s="13">
        <f>IF(AND($B228&lt;&gt;"",$H228&lt;&gt;""),IF(COUNTIFS($B$2:$B228,$B228,$H$2:$H228,$H228)=1,1,0),0)</f>
        <v/>
      </c>
      <c r="U228" s="13">
        <f>IF(AND($B228&lt;&gt;"",$C228&lt;&gt;""),IF(COUNTIFS($B$2:$B228,$B228,$C$2:$C228,$C228)=1,1,0),0)</f>
        <v/>
      </c>
      <c r="V228" s="13">
        <f>IF(AND($B228&lt;&gt;"",$D228&lt;&gt;""),IF(COUNTIFS($B$2:$B228,$B228,$D$2:$D228,$D228)=1,1,0),0)</f>
        <v/>
      </c>
      <c r="W228">
        <f>IFERROR(INDEX(T_Indicateurs[Domain_code],MATCH($H228,T_Indicateurs[Stat_code],0)),"")</f>
        <v/>
      </c>
      <c r="X228" s="13">
        <f>IF(OR($W228="",$F228=""),0,IF($F228&lt;&gt;$W228,1,0))</f>
        <v/>
      </c>
      <c r="Y228" s="13">
        <f>IF(OR($J228="", $K228="", $L228=""),0,IF(OR($J228&lt;0,$J228&gt;3,$K228&lt;0,$K228&gt;3,$L228&lt;0,$L228&gt;3),1,0))</f>
        <v/>
      </c>
    </row>
    <row r="229">
      <c r="G229">
        <f>IFERROR(INDEX(T_Domaines[Domain_label_fr],MATCH(F229,T_Domaines[Domain_code],0)),"")</f>
        <v/>
      </c>
      <c r="I229">
        <f>IFERROR(INDEX(T_Indicateurs[Stat_label_fr],MATCH(H229,T_Indicateurs[Stat_code],0)),"")</f>
        <v/>
      </c>
      <c r="M229">
        <f>IF(J229=0,"",J229)</f>
        <v/>
      </c>
      <c r="N229">
        <f>IF(K229=0,"",K229)</f>
        <v/>
      </c>
      <c r="O229">
        <f>IF(L229=0,"",L229)</f>
        <v/>
      </c>
      <c r="P229">
        <f>IF(OR(J229="",K229="",L229=""),"",J229+K229+L229)</f>
        <v/>
      </c>
      <c r="Q229">
        <f>IF(OR(M229="",N229="",O229=""),"",M229+N229+O229)</f>
        <v/>
      </c>
      <c r="S229" s="13">
        <f>IF(AND($B229&lt;&gt;"",$F229&lt;&gt;""),IF(COUNTIFS($B$2:$B229,$B229,$F$2:$F229,$F229)=1,1,0),0)</f>
        <v/>
      </c>
      <c r="T229" s="13">
        <f>IF(AND($B229&lt;&gt;"",$H229&lt;&gt;""),IF(COUNTIFS($B$2:$B229,$B229,$H$2:$H229,$H229)=1,1,0),0)</f>
        <v/>
      </c>
      <c r="U229" s="13">
        <f>IF(AND($B229&lt;&gt;"",$C229&lt;&gt;""),IF(COUNTIFS($B$2:$B229,$B229,$C$2:$C229,$C229)=1,1,0),0)</f>
        <v/>
      </c>
      <c r="V229" s="13">
        <f>IF(AND($B229&lt;&gt;"",$D229&lt;&gt;""),IF(COUNTIFS($B$2:$B229,$B229,$D$2:$D229,$D229)=1,1,0),0)</f>
        <v/>
      </c>
      <c r="W229">
        <f>IFERROR(INDEX(T_Indicateurs[Domain_code],MATCH($H229,T_Indicateurs[Stat_code],0)),"")</f>
        <v/>
      </c>
      <c r="X229" s="13">
        <f>IF(OR($W229="",$F229=""),0,IF($F229&lt;&gt;$W229,1,0))</f>
        <v/>
      </c>
      <c r="Y229" s="13">
        <f>IF(OR($J229="", $K229="", $L229=""),0,IF(OR($J229&lt;0,$J229&gt;3,$K229&lt;0,$K229&gt;3,$L229&lt;0,$L229&gt;3),1,0))</f>
        <v/>
      </c>
    </row>
    <row r="230">
      <c r="G230">
        <f>IFERROR(INDEX(T_Domaines[Domain_label_fr],MATCH(F230,T_Domaines[Domain_code],0)),"")</f>
        <v/>
      </c>
      <c r="I230">
        <f>IFERROR(INDEX(T_Indicateurs[Stat_label_fr],MATCH(H230,T_Indicateurs[Stat_code],0)),"")</f>
        <v/>
      </c>
      <c r="M230">
        <f>IF(J230=0,"",J230)</f>
        <v/>
      </c>
      <c r="N230">
        <f>IF(K230=0,"",K230)</f>
        <v/>
      </c>
      <c r="O230">
        <f>IF(L230=0,"",L230)</f>
        <v/>
      </c>
      <c r="P230">
        <f>IF(OR(J230="",K230="",L230=""),"",J230+K230+L230)</f>
        <v/>
      </c>
      <c r="Q230">
        <f>IF(OR(M230="",N230="",O230=""),"",M230+N230+O230)</f>
        <v/>
      </c>
      <c r="S230" s="13">
        <f>IF(AND($B230&lt;&gt;"",$F230&lt;&gt;""),IF(COUNTIFS($B$2:$B230,$B230,$F$2:$F230,$F230)=1,1,0),0)</f>
        <v/>
      </c>
      <c r="T230" s="13">
        <f>IF(AND($B230&lt;&gt;"",$H230&lt;&gt;""),IF(COUNTIFS($B$2:$B230,$B230,$H$2:$H230,$H230)=1,1,0),0)</f>
        <v/>
      </c>
      <c r="U230" s="13">
        <f>IF(AND($B230&lt;&gt;"",$C230&lt;&gt;""),IF(COUNTIFS($B$2:$B230,$B230,$C$2:$C230,$C230)=1,1,0),0)</f>
        <v/>
      </c>
      <c r="V230" s="13">
        <f>IF(AND($B230&lt;&gt;"",$D230&lt;&gt;""),IF(COUNTIFS($B$2:$B230,$B230,$D$2:$D230,$D230)=1,1,0),0)</f>
        <v/>
      </c>
      <c r="W230">
        <f>IFERROR(INDEX(T_Indicateurs[Domain_code],MATCH($H230,T_Indicateurs[Stat_code],0)),"")</f>
        <v/>
      </c>
      <c r="X230" s="13">
        <f>IF(OR($W230="",$F230=""),0,IF($F230&lt;&gt;$W230,1,0))</f>
        <v/>
      </c>
      <c r="Y230" s="13">
        <f>IF(OR($J230="", $K230="", $L230=""),0,IF(OR($J230&lt;0,$J230&gt;3,$K230&lt;0,$K230&gt;3,$L230&lt;0,$L230&gt;3),1,0))</f>
        <v/>
      </c>
    </row>
    <row r="231">
      <c r="G231">
        <f>IFERROR(INDEX(T_Domaines[Domain_label_fr],MATCH(F231,T_Domaines[Domain_code],0)),"")</f>
        <v/>
      </c>
      <c r="I231">
        <f>IFERROR(INDEX(T_Indicateurs[Stat_label_fr],MATCH(H231,T_Indicateurs[Stat_code],0)),"")</f>
        <v/>
      </c>
      <c r="M231">
        <f>IF(J231=0,"",J231)</f>
        <v/>
      </c>
      <c r="N231">
        <f>IF(K231=0,"",K231)</f>
        <v/>
      </c>
      <c r="O231">
        <f>IF(L231=0,"",L231)</f>
        <v/>
      </c>
      <c r="P231">
        <f>IF(OR(J231="",K231="",L231=""),"",J231+K231+L231)</f>
        <v/>
      </c>
      <c r="Q231">
        <f>IF(OR(M231="",N231="",O231=""),"",M231+N231+O231)</f>
        <v/>
      </c>
      <c r="S231" s="13">
        <f>IF(AND($B231&lt;&gt;"",$F231&lt;&gt;""),IF(COUNTIFS($B$2:$B231,$B231,$F$2:$F231,$F231)=1,1,0),0)</f>
        <v/>
      </c>
      <c r="T231" s="13">
        <f>IF(AND($B231&lt;&gt;"",$H231&lt;&gt;""),IF(COUNTIFS($B$2:$B231,$B231,$H$2:$H231,$H231)=1,1,0),0)</f>
        <v/>
      </c>
      <c r="U231" s="13">
        <f>IF(AND($B231&lt;&gt;"",$C231&lt;&gt;""),IF(COUNTIFS($B$2:$B231,$B231,$C$2:$C231,$C231)=1,1,0),0)</f>
        <v/>
      </c>
      <c r="V231" s="13">
        <f>IF(AND($B231&lt;&gt;"",$D231&lt;&gt;""),IF(COUNTIFS($B$2:$B231,$B231,$D$2:$D231,$D231)=1,1,0),0)</f>
        <v/>
      </c>
      <c r="W231">
        <f>IFERROR(INDEX(T_Indicateurs[Domain_code],MATCH($H231,T_Indicateurs[Stat_code],0)),"")</f>
        <v/>
      </c>
      <c r="X231" s="13">
        <f>IF(OR($W231="",$F231=""),0,IF($F231&lt;&gt;$W231,1,0))</f>
        <v/>
      </c>
      <c r="Y231" s="13">
        <f>IF(OR($J231="", $K231="", $L231=""),0,IF(OR($J231&lt;0,$J231&gt;3,$K231&lt;0,$K231&gt;3,$L231&lt;0,$L231&gt;3),1,0))</f>
        <v/>
      </c>
    </row>
    <row r="232">
      <c r="G232">
        <f>IFERROR(INDEX(T_Domaines[Domain_label_fr],MATCH(F232,T_Domaines[Domain_code],0)),"")</f>
        <v/>
      </c>
      <c r="I232">
        <f>IFERROR(INDEX(T_Indicateurs[Stat_label_fr],MATCH(H232,T_Indicateurs[Stat_code],0)),"")</f>
        <v/>
      </c>
      <c r="M232">
        <f>IF(J232=0,"",J232)</f>
        <v/>
      </c>
      <c r="N232">
        <f>IF(K232=0,"",K232)</f>
        <v/>
      </c>
      <c r="O232">
        <f>IF(L232=0,"",L232)</f>
        <v/>
      </c>
      <c r="P232">
        <f>IF(OR(J232="",K232="",L232=""),"",J232+K232+L232)</f>
        <v/>
      </c>
      <c r="Q232">
        <f>IF(OR(M232="",N232="",O232=""),"",M232+N232+O232)</f>
        <v/>
      </c>
      <c r="S232" s="13">
        <f>IF(AND($B232&lt;&gt;"",$F232&lt;&gt;""),IF(COUNTIFS($B$2:$B232,$B232,$F$2:$F232,$F232)=1,1,0),0)</f>
        <v/>
      </c>
      <c r="T232" s="13">
        <f>IF(AND($B232&lt;&gt;"",$H232&lt;&gt;""),IF(COUNTIFS($B$2:$B232,$B232,$H$2:$H232,$H232)=1,1,0),0)</f>
        <v/>
      </c>
      <c r="U232" s="13">
        <f>IF(AND($B232&lt;&gt;"",$C232&lt;&gt;""),IF(COUNTIFS($B$2:$B232,$B232,$C$2:$C232,$C232)=1,1,0),0)</f>
        <v/>
      </c>
      <c r="V232" s="13">
        <f>IF(AND($B232&lt;&gt;"",$D232&lt;&gt;""),IF(COUNTIFS($B$2:$B232,$B232,$D$2:$D232,$D232)=1,1,0),0)</f>
        <v/>
      </c>
      <c r="W232">
        <f>IFERROR(INDEX(T_Indicateurs[Domain_code],MATCH($H232,T_Indicateurs[Stat_code],0)),"")</f>
        <v/>
      </c>
      <c r="X232" s="13">
        <f>IF(OR($W232="",$F232=""),0,IF($F232&lt;&gt;$W232,1,0))</f>
        <v/>
      </c>
      <c r="Y232" s="13">
        <f>IF(OR($J232="", $K232="", $L232=""),0,IF(OR($J232&lt;0,$J232&gt;3,$K232&lt;0,$K232&gt;3,$L232&lt;0,$L232&gt;3),1,0))</f>
        <v/>
      </c>
    </row>
    <row r="233">
      <c r="G233">
        <f>IFERROR(INDEX(T_Domaines[Domain_label_fr],MATCH(F233,T_Domaines[Domain_code],0)),"")</f>
        <v/>
      </c>
      <c r="I233">
        <f>IFERROR(INDEX(T_Indicateurs[Stat_label_fr],MATCH(H233,T_Indicateurs[Stat_code],0)),"")</f>
        <v/>
      </c>
      <c r="M233">
        <f>IF(J233=0,"",J233)</f>
        <v/>
      </c>
      <c r="N233">
        <f>IF(K233=0,"",K233)</f>
        <v/>
      </c>
      <c r="O233">
        <f>IF(L233=0,"",L233)</f>
        <v/>
      </c>
      <c r="P233">
        <f>IF(OR(J233="",K233="",L233=""),"",J233+K233+L233)</f>
        <v/>
      </c>
      <c r="Q233">
        <f>IF(OR(M233="",N233="",O233=""),"",M233+N233+O233)</f>
        <v/>
      </c>
      <c r="S233" s="13">
        <f>IF(AND($B233&lt;&gt;"",$F233&lt;&gt;""),IF(COUNTIFS($B$2:$B233,$B233,$F$2:$F233,$F233)=1,1,0),0)</f>
        <v/>
      </c>
      <c r="T233" s="13">
        <f>IF(AND($B233&lt;&gt;"",$H233&lt;&gt;""),IF(COUNTIFS($B$2:$B233,$B233,$H$2:$H233,$H233)=1,1,0),0)</f>
        <v/>
      </c>
      <c r="U233" s="13">
        <f>IF(AND($B233&lt;&gt;"",$C233&lt;&gt;""),IF(COUNTIFS($B$2:$B233,$B233,$C$2:$C233,$C233)=1,1,0),0)</f>
        <v/>
      </c>
      <c r="V233" s="13">
        <f>IF(AND($B233&lt;&gt;"",$D233&lt;&gt;""),IF(COUNTIFS($B$2:$B233,$B233,$D$2:$D233,$D233)=1,1,0),0)</f>
        <v/>
      </c>
      <c r="W233">
        <f>IFERROR(INDEX(T_Indicateurs[Domain_code],MATCH($H233,T_Indicateurs[Stat_code],0)),"")</f>
        <v/>
      </c>
      <c r="X233" s="13">
        <f>IF(OR($W233="",$F233=""),0,IF($F233&lt;&gt;$W233,1,0))</f>
        <v/>
      </c>
      <c r="Y233" s="13">
        <f>IF(OR($J233="", $K233="", $L233=""),0,IF(OR($J233&lt;0,$J233&gt;3,$K233&lt;0,$K233&gt;3,$L233&lt;0,$L233&gt;3),1,0))</f>
        <v/>
      </c>
    </row>
    <row r="234">
      <c r="G234">
        <f>IFERROR(INDEX(T_Domaines[Domain_label_fr],MATCH(F234,T_Domaines[Domain_code],0)),"")</f>
        <v/>
      </c>
      <c r="I234">
        <f>IFERROR(INDEX(T_Indicateurs[Stat_label_fr],MATCH(H234,T_Indicateurs[Stat_code],0)),"")</f>
        <v/>
      </c>
      <c r="M234">
        <f>IF(J234=0,"",J234)</f>
        <v/>
      </c>
      <c r="N234">
        <f>IF(K234=0,"",K234)</f>
        <v/>
      </c>
      <c r="O234">
        <f>IF(L234=0,"",L234)</f>
        <v/>
      </c>
      <c r="P234">
        <f>IF(OR(J234="",K234="",L234=""),"",J234+K234+L234)</f>
        <v/>
      </c>
      <c r="Q234">
        <f>IF(OR(M234="",N234="",O234=""),"",M234+N234+O234)</f>
        <v/>
      </c>
      <c r="S234" s="13">
        <f>IF(AND($B234&lt;&gt;"",$F234&lt;&gt;""),IF(COUNTIFS($B$2:$B234,$B234,$F$2:$F234,$F234)=1,1,0),0)</f>
        <v/>
      </c>
      <c r="T234" s="13">
        <f>IF(AND($B234&lt;&gt;"",$H234&lt;&gt;""),IF(COUNTIFS($B$2:$B234,$B234,$H$2:$H234,$H234)=1,1,0),0)</f>
        <v/>
      </c>
      <c r="U234" s="13">
        <f>IF(AND($B234&lt;&gt;"",$C234&lt;&gt;""),IF(COUNTIFS($B$2:$B234,$B234,$C$2:$C234,$C234)=1,1,0),0)</f>
        <v/>
      </c>
      <c r="V234" s="13">
        <f>IF(AND($B234&lt;&gt;"",$D234&lt;&gt;""),IF(COUNTIFS($B$2:$B234,$B234,$D$2:$D234,$D234)=1,1,0),0)</f>
        <v/>
      </c>
      <c r="W234">
        <f>IFERROR(INDEX(T_Indicateurs[Domain_code],MATCH($H234,T_Indicateurs[Stat_code],0)),"")</f>
        <v/>
      </c>
      <c r="X234" s="13">
        <f>IF(OR($W234="",$F234=""),0,IF($F234&lt;&gt;$W234,1,0))</f>
        <v/>
      </c>
      <c r="Y234" s="13">
        <f>IF(OR($J234="", $K234="", $L234=""),0,IF(OR($J234&lt;0,$J234&gt;3,$K234&lt;0,$K234&gt;3,$L234&lt;0,$L234&gt;3),1,0))</f>
        <v/>
      </c>
    </row>
    <row r="235">
      <c r="G235">
        <f>IFERROR(INDEX(T_Domaines[Domain_label_fr],MATCH(F235,T_Domaines[Domain_code],0)),"")</f>
        <v/>
      </c>
      <c r="I235">
        <f>IFERROR(INDEX(T_Indicateurs[Stat_label_fr],MATCH(H235,T_Indicateurs[Stat_code],0)),"")</f>
        <v/>
      </c>
      <c r="M235">
        <f>IF(J235=0,"",J235)</f>
        <v/>
      </c>
      <c r="N235">
        <f>IF(K235=0,"",K235)</f>
        <v/>
      </c>
      <c r="O235">
        <f>IF(L235=0,"",L235)</f>
        <v/>
      </c>
      <c r="P235">
        <f>IF(OR(J235="",K235="",L235=""),"",J235+K235+L235)</f>
        <v/>
      </c>
      <c r="Q235">
        <f>IF(OR(M235="",N235="",O235=""),"",M235+N235+O235)</f>
        <v/>
      </c>
      <c r="S235" s="13">
        <f>IF(AND($B235&lt;&gt;"",$F235&lt;&gt;""),IF(COUNTIFS($B$2:$B235,$B235,$F$2:$F235,$F235)=1,1,0),0)</f>
        <v/>
      </c>
      <c r="T235" s="13">
        <f>IF(AND($B235&lt;&gt;"",$H235&lt;&gt;""),IF(COUNTIFS($B$2:$B235,$B235,$H$2:$H235,$H235)=1,1,0),0)</f>
        <v/>
      </c>
      <c r="U235" s="13">
        <f>IF(AND($B235&lt;&gt;"",$C235&lt;&gt;""),IF(COUNTIFS($B$2:$B235,$B235,$C$2:$C235,$C235)=1,1,0),0)</f>
        <v/>
      </c>
      <c r="V235" s="13">
        <f>IF(AND($B235&lt;&gt;"",$D235&lt;&gt;""),IF(COUNTIFS($B$2:$B235,$B235,$D$2:$D235,$D235)=1,1,0),0)</f>
        <v/>
      </c>
      <c r="W235">
        <f>IFERROR(INDEX(T_Indicateurs[Domain_code],MATCH($H235,T_Indicateurs[Stat_code],0)),"")</f>
        <v/>
      </c>
      <c r="X235" s="13">
        <f>IF(OR($W235="",$F235=""),0,IF($F235&lt;&gt;$W235,1,0))</f>
        <v/>
      </c>
      <c r="Y235" s="13">
        <f>IF(OR($J235="", $K235="", $L235=""),0,IF(OR($J235&lt;0,$J235&gt;3,$K235&lt;0,$K235&gt;3,$L235&lt;0,$L235&gt;3),1,0))</f>
        <v/>
      </c>
    </row>
    <row r="236">
      <c r="G236">
        <f>IFERROR(INDEX(T_Domaines[Domain_label_fr],MATCH(F236,T_Domaines[Domain_code],0)),"")</f>
        <v/>
      </c>
      <c r="I236">
        <f>IFERROR(INDEX(T_Indicateurs[Stat_label_fr],MATCH(H236,T_Indicateurs[Stat_code],0)),"")</f>
        <v/>
      </c>
      <c r="M236">
        <f>IF(J236=0,"",J236)</f>
        <v/>
      </c>
      <c r="N236">
        <f>IF(K236=0,"",K236)</f>
        <v/>
      </c>
      <c r="O236">
        <f>IF(L236=0,"",L236)</f>
        <v/>
      </c>
      <c r="P236">
        <f>IF(OR(J236="",K236="",L236=""),"",J236+K236+L236)</f>
        <v/>
      </c>
      <c r="Q236">
        <f>IF(OR(M236="",N236="",O236=""),"",M236+N236+O236)</f>
        <v/>
      </c>
      <c r="S236" s="13">
        <f>IF(AND($B236&lt;&gt;"",$F236&lt;&gt;""),IF(COUNTIFS($B$2:$B236,$B236,$F$2:$F236,$F236)=1,1,0),0)</f>
        <v/>
      </c>
      <c r="T236" s="13">
        <f>IF(AND($B236&lt;&gt;"",$H236&lt;&gt;""),IF(COUNTIFS($B$2:$B236,$B236,$H$2:$H236,$H236)=1,1,0),0)</f>
        <v/>
      </c>
      <c r="U236" s="13">
        <f>IF(AND($B236&lt;&gt;"",$C236&lt;&gt;""),IF(COUNTIFS($B$2:$B236,$B236,$C$2:$C236,$C236)=1,1,0),0)</f>
        <v/>
      </c>
      <c r="V236" s="13">
        <f>IF(AND($B236&lt;&gt;"",$D236&lt;&gt;""),IF(COUNTIFS($B$2:$B236,$B236,$D$2:$D236,$D236)=1,1,0),0)</f>
        <v/>
      </c>
      <c r="W236">
        <f>IFERROR(INDEX(T_Indicateurs[Domain_code],MATCH($H236,T_Indicateurs[Stat_code],0)),"")</f>
        <v/>
      </c>
      <c r="X236" s="13">
        <f>IF(OR($W236="",$F236=""),0,IF($F236&lt;&gt;$W236,1,0))</f>
        <v/>
      </c>
      <c r="Y236" s="13">
        <f>IF(OR($J236="", $K236="", $L236=""),0,IF(OR($J236&lt;0,$J236&gt;3,$K236&lt;0,$K236&gt;3,$L236&lt;0,$L236&gt;3),1,0))</f>
        <v/>
      </c>
    </row>
    <row r="237">
      <c r="G237">
        <f>IFERROR(INDEX(T_Domaines[Domain_label_fr],MATCH(F237,T_Domaines[Domain_code],0)),"")</f>
        <v/>
      </c>
      <c r="I237">
        <f>IFERROR(INDEX(T_Indicateurs[Stat_label_fr],MATCH(H237,T_Indicateurs[Stat_code],0)),"")</f>
        <v/>
      </c>
      <c r="M237">
        <f>IF(J237=0,"",J237)</f>
        <v/>
      </c>
      <c r="N237">
        <f>IF(K237=0,"",K237)</f>
        <v/>
      </c>
      <c r="O237">
        <f>IF(L237=0,"",L237)</f>
        <v/>
      </c>
      <c r="P237">
        <f>IF(OR(J237="",K237="",L237=""),"",J237+K237+L237)</f>
        <v/>
      </c>
      <c r="Q237">
        <f>IF(OR(M237="",N237="",O237=""),"",M237+N237+O237)</f>
        <v/>
      </c>
      <c r="S237" s="13">
        <f>IF(AND($B237&lt;&gt;"",$F237&lt;&gt;""),IF(COUNTIFS($B$2:$B237,$B237,$F$2:$F237,$F237)=1,1,0),0)</f>
        <v/>
      </c>
      <c r="T237" s="13">
        <f>IF(AND($B237&lt;&gt;"",$H237&lt;&gt;""),IF(COUNTIFS($B$2:$B237,$B237,$H$2:$H237,$H237)=1,1,0),0)</f>
        <v/>
      </c>
      <c r="U237" s="13">
        <f>IF(AND($B237&lt;&gt;"",$C237&lt;&gt;""),IF(COUNTIFS($B$2:$B237,$B237,$C$2:$C237,$C237)=1,1,0),0)</f>
        <v/>
      </c>
      <c r="V237" s="13">
        <f>IF(AND($B237&lt;&gt;"",$D237&lt;&gt;""),IF(COUNTIFS($B$2:$B237,$B237,$D$2:$D237,$D237)=1,1,0),0)</f>
        <v/>
      </c>
      <c r="W237">
        <f>IFERROR(INDEX(T_Indicateurs[Domain_code],MATCH($H237,T_Indicateurs[Stat_code],0)),"")</f>
        <v/>
      </c>
      <c r="X237" s="13">
        <f>IF(OR($W237="",$F237=""),0,IF($F237&lt;&gt;$W237,1,0))</f>
        <v/>
      </c>
      <c r="Y237" s="13">
        <f>IF(OR($J237="", $K237="", $L237=""),0,IF(OR($J237&lt;0,$J237&gt;3,$K237&lt;0,$K237&gt;3,$L237&lt;0,$L237&gt;3),1,0))</f>
        <v/>
      </c>
    </row>
    <row r="238">
      <c r="G238">
        <f>IFERROR(INDEX(T_Domaines[Domain_label_fr],MATCH(F238,T_Domaines[Domain_code],0)),"")</f>
        <v/>
      </c>
      <c r="I238">
        <f>IFERROR(INDEX(T_Indicateurs[Stat_label_fr],MATCH(H238,T_Indicateurs[Stat_code],0)),"")</f>
        <v/>
      </c>
      <c r="M238">
        <f>IF(J238=0,"",J238)</f>
        <v/>
      </c>
      <c r="N238">
        <f>IF(K238=0,"",K238)</f>
        <v/>
      </c>
      <c r="O238">
        <f>IF(L238=0,"",L238)</f>
        <v/>
      </c>
      <c r="P238">
        <f>IF(OR(J238="",K238="",L238=""),"",J238+K238+L238)</f>
        <v/>
      </c>
      <c r="Q238">
        <f>IF(OR(M238="",N238="",O238=""),"",M238+N238+O238)</f>
        <v/>
      </c>
      <c r="S238" s="13">
        <f>IF(AND($B238&lt;&gt;"",$F238&lt;&gt;""),IF(COUNTIFS($B$2:$B238,$B238,$F$2:$F238,$F238)=1,1,0),0)</f>
        <v/>
      </c>
      <c r="T238" s="13">
        <f>IF(AND($B238&lt;&gt;"",$H238&lt;&gt;""),IF(COUNTIFS($B$2:$B238,$B238,$H$2:$H238,$H238)=1,1,0),0)</f>
        <v/>
      </c>
      <c r="U238" s="13">
        <f>IF(AND($B238&lt;&gt;"",$C238&lt;&gt;""),IF(COUNTIFS($B$2:$B238,$B238,$C$2:$C238,$C238)=1,1,0),0)</f>
        <v/>
      </c>
      <c r="V238" s="13">
        <f>IF(AND($B238&lt;&gt;"",$D238&lt;&gt;""),IF(COUNTIFS($B$2:$B238,$B238,$D$2:$D238,$D238)=1,1,0),0)</f>
        <v/>
      </c>
      <c r="W238">
        <f>IFERROR(INDEX(T_Indicateurs[Domain_code],MATCH($H238,T_Indicateurs[Stat_code],0)),"")</f>
        <v/>
      </c>
      <c r="X238" s="13">
        <f>IF(OR($W238="",$F238=""),0,IF($F238&lt;&gt;$W238,1,0))</f>
        <v/>
      </c>
      <c r="Y238" s="13">
        <f>IF(OR($J238="", $K238="", $L238=""),0,IF(OR($J238&lt;0,$J238&gt;3,$K238&lt;0,$K238&gt;3,$L238&lt;0,$L238&gt;3),1,0))</f>
        <v/>
      </c>
    </row>
    <row r="239">
      <c r="G239">
        <f>IFERROR(INDEX(T_Domaines[Domain_label_fr],MATCH(F239,T_Domaines[Domain_code],0)),"")</f>
        <v/>
      </c>
      <c r="I239">
        <f>IFERROR(INDEX(T_Indicateurs[Stat_label_fr],MATCH(H239,T_Indicateurs[Stat_code],0)),"")</f>
        <v/>
      </c>
      <c r="M239">
        <f>IF(J239=0,"",J239)</f>
        <v/>
      </c>
      <c r="N239">
        <f>IF(K239=0,"",K239)</f>
        <v/>
      </c>
      <c r="O239">
        <f>IF(L239=0,"",L239)</f>
        <v/>
      </c>
      <c r="P239">
        <f>IF(OR(J239="",K239="",L239=""),"",J239+K239+L239)</f>
        <v/>
      </c>
      <c r="Q239">
        <f>IF(OR(M239="",N239="",O239=""),"",M239+N239+O239)</f>
        <v/>
      </c>
      <c r="S239" s="13">
        <f>IF(AND($B239&lt;&gt;"",$F239&lt;&gt;""),IF(COUNTIFS($B$2:$B239,$B239,$F$2:$F239,$F239)=1,1,0),0)</f>
        <v/>
      </c>
      <c r="T239" s="13">
        <f>IF(AND($B239&lt;&gt;"",$H239&lt;&gt;""),IF(COUNTIFS($B$2:$B239,$B239,$H$2:$H239,$H239)=1,1,0),0)</f>
        <v/>
      </c>
      <c r="U239" s="13">
        <f>IF(AND($B239&lt;&gt;"",$C239&lt;&gt;""),IF(COUNTIFS($B$2:$B239,$B239,$C$2:$C239,$C239)=1,1,0),0)</f>
        <v/>
      </c>
      <c r="V239" s="13">
        <f>IF(AND($B239&lt;&gt;"",$D239&lt;&gt;""),IF(COUNTIFS($B$2:$B239,$B239,$D$2:$D239,$D239)=1,1,0),0)</f>
        <v/>
      </c>
      <c r="W239">
        <f>IFERROR(INDEX(T_Indicateurs[Domain_code],MATCH($H239,T_Indicateurs[Stat_code],0)),"")</f>
        <v/>
      </c>
      <c r="X239" s="13">
        <f>IF(OR($W239="",$F239=""),0,IF($F239&lt;&gt;$W239,1,0))</f>
        <v/>
      </c>
      <c r="Y239" s="13">
        <f>IF(OR($J239="", $K239="", $L239=""),0,IF(OR($J239&lt;0,$J239&gt;3,$K239&lt;0,$K239&gt;3,$L239&lt;0,$L239&gt;3),1,0))</f>
        <v/>
      </c>
    </row>
    <row r="240">
      <c r="G240">
        <f>IFERROR(INDEX(T_Domaines[Domain_label_fr],MATCH(F240,T_Domaines[Domain_code],0)),"")</f>
        <v/>
      </c>
      <c r="I240">
        <f>IFERROR(INDEX(T_Indicateurs[Stat_label_fr],MATCH(H240,T_Indicateurs[Stat_code],0)),"")</f>
        <v/>
      </c>
      <c r="M240">
        <f>IF(J240=0,"",J240)</f>
        <v/>
      </c>
      <c r="N240">
        <f>IF(K240=0,"",K240)</f>
        <v/>
      </c>
      <c r="O240">
        <f>IF(L240=0,"",L240)</f>
        <v/>
      </c>
      <c r="P240">
        <f>IF(OR(J240="",K240="",L240=""),"",J240+K240+L240)</f>
        <v/>
      </c>
      <c r="Q240">
        <f>IF(OR(M240="",N240="",O240=""),"",M240+N240+O240)</f>
        <v/>
      </c>
      <c r="S240" s="13">
        <f>IF(AND($B240&lt;&gt;"",$F240&lt;&gt;""),IF(COUNTIFS($B$2:$B240,$B240,$F$2:$F240,$F240)=1,1,0),0)</f>
        <v/>
      </c>
      <c r="T240" s="13">
        <f>IF(AND($B240&lt;&gt;"",$H240&lt;&gt;""),IF(COUNTIFS($B$2:$B240,$B240,$H$2:$H240,$H240)=1,1,0),0)</f>
        <v/>
      </c>
      <c r="U240" s="13">
        <f>IF(AND($B240&lt;&gt;"",$C240&lt;&gt;""),IF(COUNTIFS($B$2:$B240,$B240,$C$2:$C240,$C240)=1,1,0),0)</f>
        <v/>
      </c>
      <c r="V240" s="13">
        <f>IF(AND($B240&lt;&gt;"",$D240&lt;&gt;""),IF(COUNTIFS($B$2:$B240,$B240,$D$2:$D240,$D240)=1,1,0),0)</f>
        <v/>
      </c>
      <c r="W240">
        <f>IFERROR(INDEX(T_Indicateurs[Domain_code],MATCH($H240,T_Indicateurs[Stat_code],0)),"")</f>
        <v/>
      </c>
      <c r="X240" s="13">
        <f>IF(OR($W240="",$F240=""),0,IF($F240&lt;&gt;$W240,1,0))</f>
        <v/>
      </c>
      <c r="Y240" s="13">
        <f>IF(OR($J240="", $K240="", $L240=""),0,IF(OR($J240&lt;0,$J240&gt;3,$K240&lt;0,$K240&gt;3,$L240&lt;0,$L240&gt;3),1,0))</f>
        <v/>
      </c>
    </row>
    <row r="241">
      <c r="G241">
        <f>IFERROR(INDEX(T_Domaines[Domain_label_fr],MATCH(F241,T_Domaines[Domain_code],0)),"")</f>
        <v/>
      </c>
      <c r="I241">
        <f>IFERROR(INDEX(T_Indicateurs[Stat_label_fr],MATCH(H241,T_Indicateurs[Stat_code],0)),"")</f>
        <v/>
      </c>
      <c r="M241">
        <f>IF(J241=0,"",J241)</f>
        <v/>
      </c>
      <c r="N241">
        <f>IF(K241=0,"",K241)</f>
        <v/>
      </c>
      <c r="O241">
        <f>IF(L241=0,"",L241)</f>
        <v/>
      </c>
      <c r="P241">
        <f>IF(OR(J241="",K241="",L241=""),"",J241+K241+L241)</f>
        <v/>
      </c>
      <c r="Q241">
        <f>IF(OR(M241="",N241="",O241=""),"",M241+N241+O241)</f>
        <v/>
      </c>
      <c r="S241" s="13">
        <f>IF(AND($B241&lt;&gt;"",$F241&lt;&gt;""),IF(COUNTIFS($B$2:$B241,$B241,$F$2:$F241,$F241)=1,1,0),0)</f>
        <v/>
      </c>
      <c r="T241" s="13">
        <f>IF(AND($B241&lt;&gt;"",$H241&lt;&gt;""),IF(COUNTIFS($B$2:$B241,$B241,$H$2:$H241,$H241)=1,1,0),0)</f>
        <v/>
      </c>
      <c r="U241" s="13">
        <f>IF(AND($B241&lt;&gt;"",$C241&lt;&gt;""),IF(COUNTIFS($B$2:$B241,$B241,$C$2:$C241,$C241)=1,1,0),0)</f>
        <v/>
      </c>
      <c r="V241" s="13">
        <f>IF(AND($B241&lt;&gt;"",$D241&lt;&gt;""),IF(COUNTIFS($B$2:$B241,$B241,$D$2:$D241,$D241)=1,1,0),0)</f>
        <v/>
      </c>
      <c r="W241">
        <f>IFERROR(INDEX(T_Indicateurs[Domain_code],MATCH($H241,T_Indicateurs[Stat_code],0)),"")</f>
        <v/>
      </c>
      <c r="X241" s="13">
        <f>IF(OR($W241="",$F241=""),0,IF($F241&lt;&gt;$W241,1,0))</f>
        <v/>
      </c>
      <c r="Y241" s="13">
        <f>IF(OR($J241="", $K241="", $L241=""),0,IF(OR($J241&lt;0,$J241&gt;3,$K241&lt;0,$K241&gt;3,$L241&lt;0,$L241&gt;3),1,0))</f>
        <v/>
      </c>
    </row>
    <row r="242">
      <c r="G242">
        <f>IFERROR(INDEX(T_Domaines[Domain_label_fr],MATCH(F242,T_Domaines[Domain_code],0)),"")</f>
        <v/>
      </c>
      <c r="I242">
        <f>IFERROR(INDEX(T_Indicateurs[Stat_label_fr],MATCH(H242,T_Indicateurs[Stat_code],0)),"")</f>
        <v/>
      </c>
      <c r="M242">
        <f>IF(J242=0,"",J242)</f>
        <v/>
      </c>
      <c r="N242">
        <f>IF(K242=0,"",K242)</f>
        <v/>
      </c>
      <c r="O242">
        <f>IF(L242=0,"",L242)</f>
        <v/>
      </c>
      <c r="P242">
        <f>IF(OR(J242="",K242="",L242=""),"",J242+K242+L242)</f>
        <v/>
      </c>
      <c r="Q242">
        <f>IF(OR(M242="",N242="",O242=""),"",M242+N242+O242)</f>
        <v/>
      </c>
      <c r="S242" s="13">
        <f>IF(AND($B242&lt;&gt;"",$F242&lt;&gt;""),IF(COUNTIFS($B$2:$B242,$B242,$F$2:$F242,$F242)=1,1,0),0)</f>
        <v/>
      </c>
      <c r="T242" s="13">
        <f>IF(AND($B242&lt;&gt;"",$H242&lt;&gt;""),IF(COUNTIFS($B$2:$B242,$B242,$H$2:$H242,$H242)=1,1,0),0)</f>
        <v/>
      </c>
      <c r="U242" s="13">
        <f>IF(AND($B242&lt;&gt;"",$C242&lt;&gt;""),IF(COUNTIFS($B$2:$B242,$B242,$C$2:$C242,$C242)=1,1,0),0)</f>
        <v/>
      </c>
      <c r="V242" s="13">
        <f>IF(AND($B242&lt;&gt;"",$D242&lt;&gt;""),IF(COUNTIFS($B$2:$B242,$B242,$D$2:$D242,$D242)=1,1,0),0)</f>
        <v/>
      </c>
      <c r="W242">
        <f>IFERROR(INDEX(T_Indicateurs[Domain_code],MATCH($H242,T_Indicateurs[Stat_code],0)),"")</f>
        <v/>
      </c>
      <c r="X242" s="13">
        <f>IF(OR($W242="",$F242=""),0,IF($F242&lt;&gt;$W242,1,0))</f>
        <v/>
      </c>
      <c r="Y242" s="13">
        <f>IF(OR($J242="", $K242="", $L242=""),0,IF(OR($J242&lt;0,$J242&gt;3,$K242&lt;0,$K242&gt;3,$L242&lt;0,$L242&gt;3),1,0))</f>
        <v/>
      </c>
    </row>
    <row r="243">
      <c r="G243">
        <f>IFERROR(INDEX(T_Domaines[Domain_label_fr],MATCH(F243,T_Domaines[Domain_code],0)),"")</f>
        <v/>
      </c>
      <c r="I243">
        <f>IFERROR(INDEX(T_Indicateurs[Stat_label_fr],MATCH(H243,T_Indicateurs[Stat_code],0)),"")</f>
        <v/>
      </c>
      <c r="M243">
        <f>IF(J243=0,"",J243)</f>
        <v/>
      </c>
      <c r="N243">
        <f>IF(K243=0,"",K243)</f>
        <v/>
      </c>
      <c r="O243">
        <f>IF(L243=0,"",L243)</f>
        <v/>
      </c>
      <c r="P243">
        <f>IF(OR(J243="",K243="",L243=""),"",J243+K243+L243)</f>
        <v/>
      </c>
      <c r="Q243">
        <f>IF(OR(M243="",N243="",O243=""),"",M243+N243+O243)</f>
        <v/>
      </c>
      <c r="S243" s="13">
        <f>IF(AND($B243&lt;&gt;"",$F243&lt;&gt;""),IF(COUNTIFS($B$2:$B243,$B243,$F$2:$F243,$F243)=1,1,0),0)</f>
        <v/>
      </c>
      <c r="T243" s="13">
        <f>IF(AND($B243&lt;&gt;"",$H243&lt;&gt;""),IF(COUNTIFS($B$2:$B243,$B243,$H$2:$H243,$H243)=1,1,0),0)</f>
        <v/>
      </c>
      <c r="U243" s="13">
        <f>IF(AND($B243&lt;&gt;"",$C243&lt;&gt;""),IF(COUNTIFS($B$2:$B243,$B243,$C$2:$C243,$C243)=1,1,0),0)</f>
        <v/>
      </c>
      <c r="V243" s="13">
        <f>IF(AND($B243&lt;&gt;"",$D243&lt;&gt;""),IF(COUNTIFS($B$2:$B243,$B243,$D$2:$D243,$D243)=1,1,0),0)</f>
        <v/>
      </c>
      <c r="W243">
        <f>IFERROR(INDEX(T_Indicateurs[Domain_code],MATCH($H243,T_Indicateurs[Stat_code],0)),"")</f>
        <v/>
      </c>
      <c r="X243" s="13">
        <f>IF(OR($W243="",$F243=""),0,IF($F243&lt;&gt;$W243,1,0))</f>
        <v/>
      </c>
      <c r="Y243" s="13">
        <f>IF(OR($J243="", $K243="", $L243=""),0,IF(OR($J243&lt;0,$J243&gt;3,$K243&lt;0,$K243&gt;3,$L243&lt;0,$L243&gt;3),1,0))</f>
        <v/>
      </c>
    </row>
    <row r="244">
      <c r="G244">
        <f>IFERROR(INDEX(T_Domaines[Domain_label_fr],MATCH(F244,T_Domaines[Domain_code],0)),"")</f>
        <v/>
      </c>
      <c r="I244">
        <f>IFERROR(INDEX(T_Indicateurs[Stat_label_fr],MATCH(H244,T_Indicateurs[Stat_code],0)),"")</f>
        <v/>
      </c>
      <c r="M244">
        <f>IF(J244=0,"",J244)</f>
        <v/>
      </c>
      <c r="N244">
        <f>IF(K244=0,"",K244)</f>
        <v/>
      </c>
      <c r="O244">
        <f>IF(L244=0,"",L244)</f>
        <v/>
      </c>
      <c r="P244">
        <f>IF(OR(J244="",K244="",L244=""),"",J244+K244+L244)</f>
        <v/>
      </c>
      <c r="Q244">
        <f>IF(OR(M244="",N244="",O244=""),"",M244+N244+O244)</f>
        <v/>
      </c>
      <c r="S244" s="13">
        <f>IF(AND($B244&lt;&gt;"",$F244&lt;&gt;""),IF(COUNTIFS($B$2:$B244,$B244,$F$2:$F244,$F244)=1,1,0),0)</f>
        <v/>
      </c>
      <c r="T244" s="13">
        <f>IF(AND($B244&lt;&gt;"",$H244&lt;&gt;""),IF(COUNTIFS($B$2:$B244,$B244,$H$2:$H244,$H244)=1,1,0),0)</f>
        <v/>
      </c>
      <c r="U244" s="13">
        <f>IF(AND($B244&lt;&gt;"",$C244&lt;&gt;""),IF(COUNTIFS($B$2:$B244,$B244,$C$2:$C244,$C244)=1,1,0),0)</f>
        <v/>
      </c>
      <c r="V244" s="13">
        <f>IF(AND($B244&lt;&gt;"",$D244&lt;&gt;""),IF(COUNTIFS($B$2:$B244,$B244,$D$2:$D244,$D244)=1,1,0),0)</f>
        <v/>
      </c>
      <c r="W244">
        <f>IFERROR(INDEX(T_Indicateurs[Domain_code],MATCH($H244,T_Indicateurs[Stat_code],0)),"")</f>
        <v/>
      </c>
      <c r="X244" s="13">
        <f>IF(OR($W244="",$F244=""),0,IF($F244&lt;&gt;$W244,1,0))</f>
        <v/>
      </c>
      <c r="Y244" s="13">
        <f>IF(OR($J244="", $K244="", $L244=""),0,IF(OR($J244&lt;0,$J244&gt;3,$K244&lt;0,$K244&gt;3,$L244&lt;0,$L244&gt;3),1,0))</f>
        <v/>
      </c>
    </row>
    <row r="245">
      <c r="G245">
        <f>IFERROR(INDEX(T_Domaines[Domain_label_fr],MATCH(F245,T_Domaines[Domain_code],0)),"")</f>
        <v/>
      </c>
      <c r="I245">
        <f>IFERROR(INDEX(T_Indicateurs[Stat_label_fr],MATCH(H245,T_Indicateurs[Stat_code],0)),"")</f>
        <v/>
      </c>
      <c r="M245">
        <f>IF(J245=0,"",J245)</f>
        <v/>
      </c>
      <c r="N245">
        <f>IF(K245=0,"",K245)</f>
        <v/>
      </c>
      <c r="O245">
        <f>IF(L245=0,"",L245)</f>
        <v/>
      </c>
      <c r="P245">
        <f>IF(OR(J245="",K245="",L245=""),"",J245+K245+L245)</f>
        <v/>
      </c>
      <c r="Q245">
        <f>IF(OR(M245="",N245="",O245=""),"",M245+N245+O245)</f>
        <v/>
      </c>
      <c r="S245" s="13">
        <f>IF(AND($B245&lt;&gt;"",$F245&lt;&gt;""),IF(COUNTIFS($B$2:$B245,$B245,$F$2:$F245,$F245)=1,1,0),0)</f>
        <v/>
      </c>
      <c r="T245" s="13">
        <f>IF(AND($B245&lt;&gt;"",$H245&lt;&gt;""),IF(COUNTIFS($B$2:$B245,$B245,$H$2:$H245,$H245)=1,1,0),0)</f>
        <v/>
      </c>
      <c r="U245" s="13">
        <f>IF(AND($B245&lt;&gt;"",$C245&lt;&gt;""),IF(COUNTIFS($B$2:$B245,$B245,$C$2:$C245,$C245)=1,1,0),0)</f>
        <v/>
      </c>
      <c r="V245" s="13">
        <f>IF(AND($B245&lt;&gt;"",$D245&lt;&gt;""),IF(COUNTIFS($B$2:$B245,$B245,$D$2:$D245,$D245)=1,1,0),0)</f>
        <v/>
      </c>
      <c r="W245">
        <f>IFERROR(INDEX(T_Indicateurs[Domain_code],MATCH($H245,T_Indicateurs[Stat_code],0)),"")</f>
        <v/>
      </c>
      <c r="X245" s="13">
        <f>IF(OR($W245="",$F245=""),0,IF($F245&lt;&gt;$W245,1,0))</f>
        <v/>
      </c>
      <c r="Y245" s="13">
        <f>IF(OR($J245="", $K245="", $L245=""),0,IF(OR($J245&lt;0,$J245&gt;3,$K245&lt;0,$K245&gt;3,$L245&lt;0,$L245&gt;3),1,0))</f>
        <v/>
      </c>
    </row>
    <row r="246">
      <c r="G246">
        <f>IFERROR(INDEX(T_Domaines[Domain_label_fr],MATCH(F246,T_Domaines[Domain_code],0)),"")</f>
        <v/>
      </c>
      <c r="I246">
        <f>IFERROR(INDEX(T_Indicateurs[Stat_label_fr],MATCH(H246,T_Indicateurs[Stat_code],0)),"")</f>
        <v/>
      </c>
      <c r="M246">
        <f>IF(J246=0,"",J246)</f>
        <v/>
      </c>
      <c r="N246">
        <f>IF(K246=0,"",K246)</f>
        <v/>
      </c>
      <c r="O246">
        <f>IF(L246=0,"",L246)</f>
        <v/>
      </c>
      <c r="P246">
        <f>IF(OR(J246="",K246="",L246=""),"",J246+K246+L246)</f>
        <v/>
      </c>
      <c r="Q246">
        <f>IF(OR(M246="",N246="",O246=""),"",M246+N246+O246)</f>
        <v/>
      </c>
      <c r="S246" s="13">
        <f>IF(AND($B246&lt;&gt;"",$F246&lt;&gt;""),IF(COUNTIFS($B$2:$B246,$B246,$F$2:$F246,$F246)=1,1,0),0)</f>
        <v/>
      </c>
      <c r="T246" s="13">
        <f>IF(AND($B246&lt;&gt;"",$H246&lt;&gt;""),IF(COUNTIFS($B$2:$B246,$B246,$H$2:$H246,$H246)=1,1,0),0)</f>
        <v/>
      </c>
      <c r="U246" s="13">
        <f>IF(AND($B246&lt;&gt;"",$C246&lt;&gt;""),IF(COUNTIFS($B$2:$B246,$B246,$C$2:$C246,$C246)=1,1,0),0)</f>
        <v/>
      </c>
      <c r="V246" s="13">
        <f>IF(AND($B246&lt;&gt;"",$D246&lt;&gt;""),IF(COUNTIFS($B$2:$B246,$B246,$D$2:$D246,$D246)=1,1,0),0)</f>
        <v/>
      </c>
      <c r="W246">
        <f>IFERROR(INDEX(T_Indicateurs[Domain_code],MATCH($H246,T_Indicateurs[Stat_code],0)),"")</f>
        <v/>
      </c>
      <c r="X246" s="13">
        <f>IF(OR($W246="",$F246=""),0,IF($F246&lt;&gt;$W246,1,0))</f>
        <v/>
      </c>
      <c r="Y246" s="13">
        <f>IF(OR($J246="", $K246="", $L246=""),0,IF(OR($J246&lt;0,$J246&gt;3,$K246&lt;0,$K246&gt;3,$L246&lt;0,$L246&gt;3),1,0))</f>
        <v/>
      </c>
    </row>
    <row r="247">
      <c r="G247">
        <f>IFERROR(INDEX(T_Domaines[Domain_label_fr],MATCH(F247,T_Domaines[Domain_code],0)),"")</f>
        <v/>
      </c>
      <c r="I247">
        <f>IFERROR(INDEX(T_Indicateurs[Stat_label_fr],MATCH(H247,T_Indicateurs[Stat_code],0)),"")</f>
        <v/>
      </c>
      <c r="M247">
        <f>IF(J247=0,"",J247)</f>
        <v/>
      </c>
      <c r="N247">
        <f>IF(K247=0,"",K247)</f>
        <v/>
      </c>
      <c r="O247">
        <f>IF(L247=0,"",L247)</f>
        <v/>
      </c>
      <c r="P247">
        <f>IF(OR(J247="",K247="",L247=""),"",J247+K247+L247)</f>
        <v/>
      </c>
      <c r="Q247">
        <f>IF(OR(M247="",N247="",O247=""),"",M247+N247+O247)</f>
        <v/>
      </c>
      <c r="S247" s="13">
        <f>IF(AND($B247&lt;&gt;"",$F247&lt;&gt;""),IF(COUNTIFS($B$2:$B247,$B247,$F$2:$F247,$F247)=1,1,0),0)</f>
        <v/>
      </c>
      <c r="T247" s="13">
        <f>IF(AND($B247&lt;&gt;"",$H247&lt;&gt;""),IF(COUNTIFS($B$2:$B247,$B247,$H$2:$H247,$H247)=1,1,0),0)</f>
        <v/>
      </c>
      <c r="U247" s="13">
        <f>IF(AND($B247&lt;&gt;"",$C247&lt;&gt;""),IF(COUNTIFS($B$2:$B247,$B247,$C$2:$C247,$C247)=1,1,0),0)</f>
        <v/>
      </c>
      <c r="V247" s="13">
        <f>IF(AND($B247&lt;&gt;"",$D247&lt;&gt;""),IF(COUNTIFS($B$2:$B247,$B247,$D$2:$D247,$D247)=1,1,0),0)</f>
        <v/>
      </c>
      <c r="W247">
        <f>IFERROR(INDEX(T_Indicateurs[Domain_code],MATCH($H247,T_Indicateurs[Stat_code],0)),"")</f>
        <v/>
      </c>
      <c r="X247" s="13">
        <f>IF(OR($W247="",$F247=""),0,IF($F247&lt;&gt;$W247,1,0))</f>
        <v/>
      </c>
      <c r="Y247" s="13">
        <f>IF(OR($J247="", $K247="", $L247=""),0,IF(OR($J247&lt;0,$J247&gt;3,$K247&lt;0,$K247&gt;3,$L247&lt;0,$L247&gt;3),1,0))</f>
        <v/>
      </c>
    </row>
    <row r="248">
      <c r="G248">
        <f>IFERROR(INDEX(T_Domaines[Domain_label_fr],MATCH(F248,T_Domaines[Domain_code],0)),"")</f>
        <v/>
      </c>
      <c r="I248">
        <f>IFERROR(INDEX(T_Indicateurs[Stat_label_fr],MATCH(H248,T_Indicateurs[Stat_code],0)),"")</f>
        <v/>
      </c>
      <c r="M248">
        <f>IF(J248=0,"",J248)</f>
        <v/>
      </c>
      <c r="N248">
        <f>IF(K248=0,"",K248)</f>
        <v/>
      </c>
      <c r="O248">
        <f>IF(L248=0,"",L248)</f>
        <v/>
      </c>
      <c r="P248">
        <f>IF(OR(J248="",K248="",L248=""),"",J248+K248+L248)</f>
        <v/>
      </c>
      <c r="Q248">
        <f>IF(OR(M248="",N248="",O248=""),"",M248+N248+O248)</f>
        <v/>
      </c>
      <c r="S248" s="13">
        <f>IF(AND($B248&lt;&gt;"",$F248&lt;&gt;""),IF(COUNTIFS($B$2:$B248,$B248,$F$2:$F248,$F248)=1,1,0),0)</f>
        <v/>
      </c>
      <c r="T248" s="13">
        <f>IF(AND($B248&lt;&gt;"",$H248&lt;&gt;""),IF(COUNTIFS($B$2:$B248,$B248,$H$2:$H248,$H248)=1,1,0),0)</f>
        <v/>
      </c>
      <c r="U248" s="13">
        <f>IF(AND($B248&lt;&gt;"",$C248&lt;&gt;""),IF(COUNTIFS($B$2:$B248,$B248,$C$2:$C248,$C248)=1,1,0),0)</f>
        <v/>
      </c>
      <c r="V248" s="13">
        <f>IF(AND($B248&lt;&gt;"",$D248&lt;&gt;""),IF(COUNTIFS($B$2:$B248,$B248,$D$2:$D248,$D248)=1,1,0),0)</f>
        <v/>
      </c>
      <c r="W248">
        <f>IFERROR(INDEX(T_Indicateurs[Domain_code],MATCH($H248,T_Indicateurs[Stat_code],0)),"")</f>
        <v/>
      </c>
      <c r="X248" s="13">
        <f>IF(OR($W248="",$F248=""),0,IF($F248&lt;&gt;$W248,1,0))</f>
        <v/>
      </c>
      <c r="Y248" s="13">
        <f>IF(OR($J248="", $K248="", $L248=""),0,IF(OR($J248&lt;0,$J248&gt;3,$K248&lt;0,$K248&gt;3,$L248&lt;0,$L248&gt;3),1,0))</f>
        <v/>
      </c>
    </row>
    <row r="249">
      <c r="G249">
        <f>IFERROR(INDEX(T_Domaines[Domain_label_fr],MATCH(F249,T_Domaines[Domain_code],0)),"")</f>
        <v/>
      </c>
      <c r="I249">
        <f>IFERROR(INDEX(T_Indicateurs[Stat_label_fr],MATCH(H249,T_Indicateurs[Stat_code],0)),"")</f>
        <v/>
      </c>
      <c r="M249">
        <f>IF(J249=0,"",J249)</f>
        <v/>
      </c>
      <c r="N249">
        <f>IF(K249=0,"",K249)</f>
        <v/>
      </c>
      <c r="O249">
        <f>IF(L249=0,"",L249)</f>
        <v/>
      </c>
      <c r="P249">
        <f>IF(OR(J249="",K249="",L249=""),"",J249+K249+L249)</f>
        <v/>
      </c>
      <c r="Q249">
        <f>IF(OR(M249="",N249="",O249=""),"",M249+N249+O249)</f>
        <v/>
      </c>
      <c r="S249" s="13">
        <f>IF(AND($B249&lt;&gt;"",$F249&lt;&gt;""),IF(COUNTIFS($B$2:$B249,$B249,$F$2:$F249,$F249)=1,1,0),0)</f>
        <v/>
      </c>
      <c r="T249" s="13">
        <f>IF(AND($B249&lt;&gt;"",$H249&lt;&gt;""),IF(COUNTIFS($B$2:$B249,$B249,$H$2:$H249,$H249)=1,1,0),0)</f>
        <v/>
      </c>
      <c r="U249" s="13">
        <f>IF(AND($B249&lt;&gt;"",$C249&lt;&gt;""),IF(COUNTIFS($B$2:$B249,$B249,$C$2:$C249,$C249)=1,1,0),0)</f>
        <v/>
      </c>
      <c r="V249" s="13">
        <f>IF(AND($B249&lt;&gt;"",$D249&lt;&gt;""),IF(COUNTIFS($B$2:$B249,$B249,$D$2:$D249,$D249)=1,1,0),0)</f>
        <v/>
      </c>
      <c r="W249">
        <f>IFERROR(INDEX(T_Indicateurs[Domain_code],MATCH($H249,T_Indicateurs[Stat_code],0)),"")</f>
        <v/>
      </c>
      <c r="X249" s="13">
        <f>IF(OR($W249="",$F249=""),0,IF($F249&lt;&gt;$W249,1,0))</f>
        <v/>
      </c>
      <c r="Y249" s="13">
        <f>IF(OR($J249="", $K249="", $L249=""),0,IF(OR($J249&lt;0,$J249&gt;3,$K249&lt;0,$K249&gt;3,$L249&lt;0,$L249&gt;3),1,0))</f>
        <v/>
      </c>
    </row>
    <row r="250">
      <c r="G250">
        <f>IFERROR(INDEX(T_Domaines[Domain_label_fr],MATCH(F250,T_Domaines[Domain_code],0)),"")</f>
        <v/>
      </c>
      <c r="I250">
        <f>IFERROR(INDEX(T_Indicateurs[Stat_label_fr],MATCH(H250,T_Indicateurs[Stat_code],0)),"")</f>
        <v/>
      </c>
      <c r="M250">
        <f>IF(J250=0,"",J250)</f>
        <v/>
      </c>
      <c r="N250">
        <f>IF(K250=0,"",K250)</f>
        <v/>
      </c>
      <c r="O250">
        <f>IF(L250=0,"",L250)</f>
        <v/>
      </c>
      <c r="P250">
        <f>IF(OR(J250="",K250="",L250=""),"",J250+K250+L250)</f>
        <v/>
      </c>
      <c r="Q250">
        <f>IF(OR(M250="",N250="",O250=""),"",M250+N250+O250)</f>
        <v/>
      </c>
      <c r="S250" s="13">
        <f>IF(AND($B250&lt;&gt;"",$F250&lt;&gt;""),IF(COUNTIFS($B$2:$B250,$B250,$F$2:$F250,$F250)=1,1,0),0)</f>
        <v/>
      </c>
      <c r="T250" s="13">
        <f>IF(AND($B250&lt;&gt;"",$H250&lt;&gt;""),IF(COUNTIFS($B$2:$B250,$B250,$H$2:$H250,$H250)=1,1,0),0)</f>
        <v/>
      </c>
      <c r="U250" s="13">
        <f>IF(AND($B250&lt;&gt;"",$C250&lt;&gt;""),IF(COUNTIFS($B$2:$B250,$B250,$C$2:$C250,$C250)=1,1,0),0)</f>
        <v/>
      </c>
      <c r="V250" s="13">
        <f>IF(AND($B250&lt;&gt;"",$D250&lt;&gt;""),IF(COUNTIFS($B$2:$B250,$B250,$D$2:$D250,$D250)=1,1,0),0)</f>
        <v/>
      </c>
      <c r="W250">
        <f>IFERROR(INDEX(T_Indicateurs[Domain_code],MATCH($H250,T_Indicateurs[Stat_code],0)),"")</f>
        <v/>
      </c>
      <c r="X250" s="13">
        <f>IF(OR($W250="",$F250=""),0,IF($F250&lt;&gt;$W250,1,0))</f>
        <v/>
      </c>
      <c r="Y250" s="13">
        <f>IF(OR($J250="", $K250="", $L250=""),0,IF(OR($J250&lt;0,$J250&gt;3,$K250&lt;0,$K250&gt;3,$L250&lt;0,$L250&gt;3),1,0))</f>
        <v/>
      </c>
    </row>
    <row r="251">
      <c r="G251">
        <f>IFERROR(INDEX(T_Domaines[Domain_label_fr],MATCH(F251,T_Domaines[Domain_code],0)),"")</f>
        <v/>
      </c>
      <c r="I251">
        <f>IFERROR(INDEX(T_Indicateurs[Stat_label_fr],MATCH(H251,T_Indicateurs[Stat_code],0)),"")</f>
        <v/>
      </c>
      <c r="M251">
        <f>IF(J251=0,"",J251)</f>
        <v/>
      </c>
      <c r="N251">
        <f>IF(K251=0,"",K251)</f>
        <v/>
      </c>
      <c r="O251">
        <f>IF(L251=0,"",L251)</f>
        <v/>
      </c>
      <c r="P251">
        <f>IF(OR(J251="",K251="",L251=""),"",J251+K251+L251)</f>
        <v/>
      </c>
      <c r="Q251">
        <f>IF(OR(M251="",N251="",O251=""),"",M251+N251+O251)</f>
        <v/>
      </c>
      <c r="S251" s="13">
        <f>IF(AND($B251&lt;&gt;"",$F251&lt;&gt;""),IF(COUNTIFS($B$2:$B251,$B251,$F$2:$F251,$F251)=1,1,0),0)</f>
        <v/>
      </c>
      <c r="T251" s="13">
        <f>IF(AND($B251&lt;&gt;"",$H251&lt;&gt;""),IF(COUNTIFS($B$2:$B251,$B251,$H$2:$H251,$H251)=1,1,0),0)</f>
        <v/>
      </c>
      <c r="U251" s="13">
        <f>IF(AND($B251&lt;&gt;"",$C251&lt;&gt;""),IF(COUNTIFS($B$2:$B251,$B251,$C$2:$C251,$C251)=1,1,0),0)</f>
        <v/>
      </c>
      <c r="V251" s="13">
        <f>IF(AND($B251&lt;&gt;"",$D251&lt;&gt;""),IF(COUNTIFS($B$2:$B251,$B251,$D$2:$D251,$D251)=1,1,0),0)</f>
        <v/>
      </c>
      <c r="W251">
        <f>IFERROR(INDEX(T_Indicateurs[Domain_code],MATCH($H251,T_Indicateurs[Stat_code],0)),"")</f>
        <v/>
      </c>
      <c r="X251" s="13">
        <f>IF(OR($W251="",$F251=""),0,IF($F251&lt;&gt;$W251,1,0))</f>
        <v/>
      </c>
      <c r="Y251" s="13">
        <f>IF(OR($J251="", $K251="", $L251=""),0,IF(OR($J251&lt;0,$J251&gt;3,$K251&lt;0,$K251&gt;3,$L251&lt;0,$L251&gt;3),1,0))</f>
        <v/>
      </c>
    </row>
    <row r="252">
      <c r="G252">
        <f>IFERROR(INDEX(T_Domaines[Domain_label_fr],MATCH(F252,T_Domaines[Domain_code],0)),"")</f>
        <v/>
      </c>
      <c r="I252">
        <f>IFERROR(INDEX(T_Indicateurs[Stat_label_fr],MATCH(H252,T_Indicateurs[Stat_code],0)),"")</f>
        <v/>
      </c>
      <c r="M252">
        <f>IF(J252=0,"",J252)</f>
        <v/>
      </c>
      <c r="N252">
        <f>IF(K252=0,"",K252)</f>
        <v/>
      </c>
      <c r="O252">
        <f>IF(L252=0,"",L252)</f>
        <v/>
      </c>
      <c r="P252">
        <f>IF(OR(J252="",K252="",L252=""),"",J252+K252+L252)</f>
        <v/>
      </c>
      <c r="Q252">
        <f>IF(OR(M252="",N252="",O252=""),"",M252+N252+O252)</f>
        <v/>
      </c>
      <c r="S252" s="13">
        <f>IF(AND($B252&lt;&gt;"",$F252&lt;&gt;""),IF(COUNTIFS($B$2:$B252,$B252,$F$2:$F252,$F252)=1,1,0),0)</f>
        <v/>
      </c>
      <c r="T252" s="13">
        <f>IF(AND($B252&lt;&gt;"",$H252&lt;&gt;""),IF(COUNTIFS($B$2:$B252,$B252,$H$2:$H252,$H252)=1,1,0),0)</f>
        <v/>
      </c>
      <c r="U252" s="13">
        <f>IF(AND($B252&lt;&gt;"",$C252&lt;&gt;""),IF(COUNTIFS($B$2:$B252,$B252,$C$2:$C252,$C252)=1,1,0),0)</f>
        <v/>
      </c>
      <c r="V252" s="13">
        <f>IF(AND($B252&lt;&gt;"",$D252&lt;&gt;""),IF(COUNTIFS($B$2:$B252,$B252,$D$2:$D252,$D252)=1,1,0),0)</f>
        <v/>
      </c>
      <c r="W252">
        <f>IFERROR(INDEX(T_Indicateurs[Domain_code],MATCH($H252,T_Indicateurs[Stat_code],0)),"")</f>
        <v/>
      </c>
      <c r="X252" s="13">
        <f>IF(OR($W252="",$F252=""),0,IF($F252&lt;&gt;$W252,1,0))</f>
        <v/>
      </c>
      <c r="Y252" s="13">
        <f>IF(OR($J252="", $K252="", $L252=""),0,IF(OR($J252&lt;0,$J252&gt;3,$K252&lt;0,$K252&gt;3,$L252&lt;0,$L252&gt;3),1,0))</f>
        <v/>
      </c>
    </row>
    <row r="253">
      <c r="G253">
        <f>IFERROR(INDEX(T_Domaines[Domain_label_fr],MATCH(F253,T_Domaines[Domain_code],0)),"")</f>
        <v/>
      </c>
      <c r="I253">
        <f>IFERROR(INDEX(T_Indicateurs[Stat_label_fr],MATCH(H253,T_Indicateurs[Stat_code],0)),"")</f>
        <v/>
      </c>
      <c r="M253">
        <f>IF(J253=0,"",J253)</f>
        <v/>
      </c>
      <c r="N253">
        <f>IF(K253=0,"",K253)</f>
        <v/>
      </c>
      <c r="O253">
        <f>IF(L253=0,"",L253)</f>
        <v/>
      </c>
      <c r="P253">
        <f>IF(OR(J253="",K253="",L253=""),"",J253+K253+L253)</f>
        <v/>
      </c>
      <c r="Q253">
        <f>IF(OR(M253="",N253="",O253=""),"",M253+N253+O253)</f>
        <v/>
      </c>
      <c r="S253" s="13">
        <f>IF(AND($B253&lt;&gt;"",$F253&lt;&gt;""),IF(COUNTIFS($B$2:$B253,$B253,$F$2:$F253,$F253)=1,1,0),0)</f>
        <v/>
      </c>
      <c r="T253" s="13">
        <f>IF(AND($B253&lt;&gt;"",$H253&lt;&gt;""),IF(COUNTIFS($B$2:$B253,$B253,$H$2:$H253,$H253)=1,1,0),0)</f>
        <v/>
      </c>
      <c r="U253" s="13">
        <f>IF(AND($B253&lt;&gt;"",$C253&lt;&gt;""),IF(COUNTIFS($B$2:$B253,$B253,$C$2:$C253,$C253)=1,1,0),0)</f>
        <v/>
      </c>
      <c r="V253" s="13">
        <f>IF(AND($B253&lt;&gt;"",$D253&lt;&gt;""),IF(COUNTIFS($B$2:$B253,$B253,$D$2:$D253,$D253)=1,1,0),0)</f>
        <v/>
      </c>
      <c r="W253">
        <f>IFERROR(INDEX(T_Indicateurs[Domain_code],MATCH($H253,T_Indicateurs[Stat_code],0)),"")</f>
        <v/>
      </c>
      <c r="X253" s="13">
        <f>IF(OR($W253="",$F253=""),0,IF($F253&lt;&gt;$W253,1,0))</f>
        <v/>
      </c>
      <c r="Y253" s="13">
        <f>IF(OR($J253="", $K253="", $L253=""),0,IF(OR($J253&lt;0,$J253&gt;3,$K253&lt;0,$K253&gt;3,$L253&lt;0,$L253&gt;3),1,0))</f>
        <v/>
      </c>
    </row>
    <row r="254">
      <c r="G254">
        <f>IFERROR(INDEX(T_Domaines[Domain_label_fr],MATCH(F254,T_Domaines[Domain_code],0)),"")</f>
        <v/>
      </c>
      <c r="I254">
        <f>IFERROR(INDEX(T_Indicateurs[Stat_label_fr],MATCH(H254,T_Indicateurs[Stat_code],0)),"")</f>
        <v/>
      </c>
      <c r="M254">
        <f>IF(J254=0,"",J254)</f>
        <v/>
      </c>
      <c r="N254">
        <f>IF(K254=0,"",K254)</f>
        <v/>
      </c>
      <c r="O254">
        <f>IF(L254=0,"",L254)</f>
        <v/>
      </c>
      <c r="P254">
        <f>IF(OR(J254="",K254="",L254=""),"",J254+K254+L254)</f>
        <v/>
      </c>
      <c r="Q254">
        <f>IF(OR(M254="",N254="",O254=""),"",M254+N254+O254)</f>
        <v/>
      </c>
      <c r="S254" s="13">
        <f>IF(AND($B254&lt;&gt;"",$F254&lt;&gt;""),IF(COUNTIFS($B$2:$B254,$B254,$F$2:$F254,$F254)=1,1,0),0)</f>
        <v/>
      </c>
      <c r="T254" s="13">
        <f>IF(AND($B254&lt;&gt;"",$H254&lt;&gt;""),IF(COUNTIFS($B$2:$B254,$B254,$H$2:$H254,$H254)=1,1,0),0)</f>
        <v/>
      </c>
      <c r="U254" s="13">
        <f>IF(AND($B254&lt;&gt;"",$C254&lt;&gt;""),IF(COUNTIFS($B$2:$B254,$B254,$C$2:$C254,$C254)=1,1,0),0)</f>
        <v/>
      </c>
      <c r="V254" s="13">
        <f>IF(AND($B254&lt;&gt;"",$D254&lt;&gt;""),IF(COUNTIFS($B$2:$B254,$B254,$D$2:$D254,$D254)=1,1,0),0)</f>
        <v/>
      </c>
      <c r="W254">
        <f>IFERROR(INDEX(T_Indicateurs[Domain_code],MATCH($H254,T_Indicateurs[Stat_code],0)),"")</f>
        <v/>
      </c>
      <c r="X254" s="13">
        <f>IF(OR($W254="",$F254=""),0,IF($F254&lt;&gt;$W254,1,0))</f>
        <v/>
      </c>
      <c r="Y254" s="13">
        <f>IF(OR($J254="", $K254="", $L254=""),0,IF(OR($J254&lt;0,$J254&gt;3,$K254&lt;0,$K254&gt;3,$L254&lt;0,$L254&gt;3),1,0))</f>
        <v/>
      </c>
    </row>
    <row r="255">
      <c r="G255">
        <f>IFERROR(INDEX(T_Domaines[Domain_label_fr],MATCH(F255,T_Domaines[Domain_code],0)),"")</f>
        <v/>
      </c>
      <c r="I255">
        <f>IFERROR(INDEX(T_Indicateurs[Stat_label_fr],MATCH(H255,T_Indicateurs[Stat_code],0)),"")</f>
        <v/>
      </c>
      <c r="M255">
        <f>IF(J255=0,"",J255)</f>
        <v/>
      </c>
      <c r="N255">
        <f>IF(K255=0,"",K255)</f>
        <v/>
      </c>
      <c r="O255">
        <f>IF(L255=0,"",L255)</f>
        <v/>
      </c>
      <c r="P255">
        <f>IF(OR(J255="",K255="",L255=""),"",J255+K255+L255)</f>
        <v/>
      </c>
      <c r="Q255">
        <f>IF(OR(M255="",N255="",O255=""),"",M255+N255+O255)</f>
        <v/>
      </c>
      <c r="S255" s="13">
        <f>IF(AND($B255&lt;&gt;"",$F255&lt;&gt;""),IF(COUNTIFS($B$2:$B255,$B255,$F$2:$F255,$F255)=1,1,0),0)</f>
        <v/>
      </c>
      <c r="T255" s="13">
        <f>IF(AND($B255&lt;&gt;"",$H255&lt;&gt;""),IF(COUNTIFS($B$2:$B255,$B255,$H$2:$H255,$H255)=1,1,0),0)</f>
        <v/>
      </c>
      <c r="U255" s="13">
        <f>IF(AND($B255&lt;&gt;"",$C255&lt;&gt;""),IF(COUNTIFS($B$2:$B255,$B255,$C$2:$C255,$C255)=1,1,0),0)</f>
        <v/>
      </c>
      <c r="V255" s="13">
        <f>IF(AND($B255&lt;&gt;"",$D255&lt;&gt;""),IF(COUNTIFS($B$2:$B255,$B255,$D$2:$D255,$D255)=1,1,0),0)</f>
        <v/>
      </c>
      <c r="W255">
        <f>IFERROR(INDEX(T_Indicateurs[Domain_code],MATCH($H255,T_Indicateurs[Stat_code],0)),"")</f>
        <v/>
      </c>
      <c r="X255" s="13">
        <f>IF(OR($W255="",$F255=""),0,IF($F255&lt;&gt;$W255,1,0))</f>
        <v/>
      </c>
      <c r="Y255" s="13">
        <f>IF(OR($J255="", $K255="", $L255=""),0,IF(OR($J255&lt;0,$J255&gt;3,$K255&lt;0,$K255&gt;3,$L255&lt;0,$L255&gt;3),1,0))</f>
        <v/>
      </c>
    </row>
    <row r="256">
      <c r="G256">
        <f>IFERROR(INDEX(T_Domaines[Domain_label_fr],MATCH(F256,T_Domaines[Domain_code],0)),"")</f>
        <v/>
      </c>
      <c r="I256">
        <f>IFERROR(INDEX(T_Indicateurs[Stat_label_fr],MATCH(H256,T_Indicateurs[Stat_code],0)),"")</f>
        <v/>
      </c>
      <c r="M256">
        <f>IF(J256=0,"",J256)</f>
        <v/>
      </c>
      <c r="N256">
        <f>IF(K256=0,"",K256)</f>
        <v/>
      </c>
      <c r="O256">
        <f>IF(L256=0,"",L256)</f>
        <v/>
      </c>
      <c r="P256">
        <f>IF(OR(J256="",K256="",L256=""),"",J256+K256+L256)</f>
        <v/>
      </c>
      <c r="Q256">
        <f>IF(OR(M256="",N256="",O256=""),"",M256+N256+O256)</f>
        <v/>
      </c>
      <c r="S256" s="13">
        <f>IF(AND($B256&lt;&gt;"",$F256&lt;&gt;""),IF(COUNTIFS($B$2:$B256,$B256,$F$2:$F256,$F256)=1,1,0),0)</f>
        <v/>
      </c>
      <c r="T256" s="13">
        <f>IF(AND($B256&lt;&gt;"",$H256&lt;&gt;""),IF(COUNTIFS($B$2:$B256,$B256,$H$2:$H256,$H256)=1,1,0),0)</f>
        <v/>
      </c>
      <c r="U256" s="13">
        <f>IF(AND($B256&lt;&gt;"",$C256&lt;&gt;""),IF(COUNTIFS($B$2:$B256,$B256,$C$2:$C256,$C256)=1,1,0),0)</f>
        <v/>
      </c>
      <c r="V256" s="13">
        <f>IF(AND($B256&lt;&gt;"",$D256&lt;&gt;""),IF(COUNTIFS($B$2:$B256,$B256,$D$2:$D256,$D256)=1,1,0),0)</f>
        <v/>
      </c>
      <c r="W256">
        <f>IFERROR(INDEX(T_Indicateurs[Domain_code],MATCH($H256,T_Indicateurs[Stat_code],0)),"")</f>
        <v/>
      </c>
      <c r="X256" s="13">
        <f>IF(OR($W256="",$F256=""),0,IF($F256&lt;&gt;$W256,1,0))</f>
        <v/>
      </c>
      <c r="Y256" s="13">
        <f>IF(OR($J256="", $K256="", $L256=""),0,IF(OR($J256&lt;0,$J256&gt;3,$K256&lt;0,$K256&gt;3,$L256&lt;0,$L256&gt;3),1,0))</f>
        <v/>
      </c>
    </row>
    <row r="257">
      <c r="G257">
        <f>IFERROR(INDEX(T_Domaines[Domain_label_fr],MATCH(F257,T_Domaines[Domain_code],0)),"")</f>
        <v/>
      </c>
      <c r="I257">
        <f>IFERROR(INDEX(T_Indicateurs[Stat_label_fr],MATCH(H257,T_Indicateurs[Stat_code],0)),"")</f>
        <v/>
      </c>
      <c r="M257">
        <f>IF(J257=0,"",J257)</f>
        <v/>
      </c>
      <c r="N257">
        <f>IF(K257=0,"",K257)</f>
        <v/>
      </c>
      <c r="O257">
        <f>IF(L257=0,"",L257)</f>
        <v/>
      </c>
      <c r="P257">
        <f>IF(OR(J257="",K257="",L257=""),"",J257+K257+L257)</f>
        <v/>
      </c>
      <c r="Q257">
        <f>IF(OR(M257="",N257="",O257=""),"",M257+N257+O257)</f>
        <v/>
      </c>
      <c r="S257" s="13">
        <f>IF(AND($B257&lt;&gt;"",$F257&lt;&gt;""),IF(COUNTIFS($B$2:$B257,$B257,$F$2:$F257,$F257)=1,1,0),0)</f>
        <v/>
      </c>
      <c r="T257" s="13">
        <f>IF(AND($B257&lt;&gt;"",$H257&lt;&gt;""),IF(COUNTIFS($B$2:$B257,$B257,$H$2:$H257,$H257)=1,1,0),0)</f>
        <v/>
      </c>
      <c r="U257" s="13">
        <f>IF(AND($B257&lt;&gt;"",$C257&lt;&gt;""),IF(COUNTIFS($B$2:$B257,$B257,$C$2:$C257,$C257)=1,1,0),0)</f>
        <v/>
      </c>
      <c r="V257" s="13">
        <f>IF(AND($B257&lt;&gt;"",$D257&lt;&gt;""),IF(COUNTIFS($B$2:$B257,$B257,$D$2:$D257,$D257)=1,1,0),0)</f>
        <v/>
      </c>
      <c r="W257">
        <f>IFERROR(INDEX(T_Indicateurs[Domain_code],MATCH($H257,T_Indicateurs[Stat_code],0)),"")</f>
        <v/>
      </c>
      <c r="X257" s="13">
        <f>IF(OR($W257="",$F257=""),0,IF($F257&lt;&gt;$W257,1,0))</f>
        <v/>
      </c>
      <c r="Y257" s="13">
        <f>IF(OR($J257="", $K257="", $L257=""),0,IF(OR($J257&lt;0,$J257&gt;3,$K257&lt;0,$K257&gt;3,$L257&lt;0,$L257&gt;3),1,0))</f>
        <v/>
      </c>
    </row>
    <row r="258">
      <c r="G258">
        <f>IFERROR(INDEX(T_Domaines[Domain_label_fr],MATCH(F258,T_Domaines[Domain_code],0)),"")</f>
        <v/>
      </c>
      <c r="I258">
        <f>IFERROR(INDEX(T_Indicateurs[Stat_label_fr],MATCH(H258,T_Indicateurs[Stat_code],0)),"")</f>
        <v/>
      </c>
      <c r="M258">
        <f>IF(J258=0,"",J258)</f>
        <v/>
      </c>
      <c r="N258">
        <f>IF(K258=0,"",K258)</f>
        <v/>
      </c>
      <c r="O258">
        <f>IF(L258=0,"",L258)</f>
        <v/>
      </c>
      <c r="P258">
        <f>IF(OR(J258="",K258="",L258=""),"",J258+K258+L258)</f>
        <v/>
      </c>
      <c r="Q258">
        <f>IF(OR(M258="",N258="",O258=""),"",M258+N258+O258)</f>
        <v/>
      </c>
      <c r="S258" s="13">
        <f>IF(AND($B258&lt;&gt;"",$F258&lt;&gt;""),IF(COUNTIFS($B$2:$B258,$B258,$F$2:$F258,$F258)=1,1,0),0)</f>
        <v/>
      </c>
      <c r="T258" s="13">
        <f>IF(AND($B258&lt;&gt;"",$H258&lt;&gt;""),IF(COUNTIFS($B$2:$B258,$B258,$H$2:$H258,$H258)=1,1,0),0)</f>
        <v/>
      </c>
      <c r="U258" s="13">
        <f>IF(AND($B258&lt;&gt;"",$C258&lt;&gt;""),IF(COUNTIFS($B$2:$B258,$B258,$C$2:$C258,$C258)=1,1,0),0)</f>
        <v/>
      </c>
      <c r="V258" s="13">
        <f>IF(AND($B258&lt;&gt;"",$D258&lt;&gt;""),IF(COUNTIFS($B$2:$B258,$B258,$D$2:$D258,$D258)=1,1,0),0)</f>
        <v/>
      </c>
      <c r="W258">
        <f>IFERROR(INDEX(T_Indicateurs[Domain_code],MATCH($H258,T_Indicateurs[Stat_code],0)),"")</f>
        <v/>
      </c>
      <c r="X258" s="13">
        <f>IF(OR($W258="",$F258=""),0,IF($F258&lt;&gt;$W258,1,0))</f>
        <v/>
      </c>
      <c r="Y258" s="13">
        <f>IF(OR($J258="", $K258="", $L258=""),0,IF(OR($J258&lt;0,$J258&gt;3,$K258&lt;0,$K258&gt;3,$L258&lt;0,$L258&gt;3),1,0))</f>
        <v/>
      </c>
    </row>
    <row r="259">
      <c r="G259">
        <f>IFERROR(INDEX(T_Domaines[Domain_label_fr],MATCH(F259,T_Domaines[Domain_code],0)),"")</f>
        <v/>
      </c>
      <c r="I259">
        <f>IFERROR(INDEX(T_Indicateurs[Stat_label_fr],MATCH(H259,T_Indicateurs[Stat_code],0)),"")</f>
        <v/>
      </c>
      <c r="M259">
        <f>IF(J259=0,"",J259)</f>
        <v/>
      </c>
      <c r="N259">
        <f>IF(K259=0,"",K259)</f>
        <v/>
      </c>
      <c r="O259">
        <f>IF(L259=0,"",L259)</f>
        <v/>
      </c>
      <c r="P259">
        <f>IF(OR(J259="",K259="",L259=""),"",J259+K259+L259)</f>
        <v/>
      </c>
      <c r="Q259">
        <f>IF(OR(M259="",N259="",O259=""),"",M259+N259+O259)</f>
        <v/>
      </c>
      <c r="S259" s="13">
        <f>IF(AND($B259&lt;&gt;"",$F259&lt;&gt;""),IF(COUNTIFS($B$2:$B259,$B259,$F$2:$F259,$F259)=1,1,0),0)</f>
        <v/>
      </c>
      <c r="T259" s="13">
        <f>IF(AND($B259&lt;&gt;"",$H259&lt;&gt;""),IF(COUNTIFS($B$2:$B259,$B259,$H$2:$H259,$H259)=1,1,0),0)</f>
        <v/>
      </c>
      <c r="U259" s="13">
        <f>IF(AND($B259&lt;&gt;"",$C259&lt;&gt;""),IF(COUNTIFS($B$2:$B259,$B259,$C$2:$C259,$C259)=1,1,0),0)</f>
        <v/>
      </c>
      <c r="V259" s="13">
        <f>IF(AND($B259&lt;&gt;"",$D259&lt;&gt;""),IF(COUNTIFS($B$2:$B259,$B259,$D$2:$D259,$D259)=1,1,0),0)</f>
        <v/>
      </c>
      <c r="W259">
        <f>IFERROR(INDEX(T_Indicateurs[Domain_code],MATCH($H259,T_Indicateurs[Stat_code],0)),"")</f>
        <v/>
      </c>
      <c r="X259" s="13">
        <f>IF(OR($W259="",$F259=""),0,IF($F259&lt;&gt;$W259,1,0))</f>
        <v/>
      </c>
      <c r="Y259" s="13">
        <f>IF(OR($J259="", $K259="", $L259=""),0,IF(OR($J259&lt;0,$J259&gt;3,$K259&lt;0,$K259&gt;3,$L259&lt;0,$L259&gt;3),1,0))</f>
        <v/>
      </c>
    </row>
    <row r="260">
      <c r="G260">
        <f>IFERROR(INDEX(T_Domaines[Domain_label_fr],MATCH(F260,T_Domaines[Domain_code],0)),"")</f>
        <v/>
      </c>
      <c r="I260">
        <f>IFERROR(INDEX(T_Indicateurs[Stat_label_fr],MATCH(H260,T_Indicateurs[Stat_code],0)),"")</f>
        <v/>
      </c>
      <c r="M260">
        <f>IF(J260=0,"",J260)</f>
        <v/>
      </c>
      <c r="N260">
        <f>IF(K260=0,"",K260)</f>
        <v/>
      </c>
      <c r="O260">
        <f>IF(L260=0,"",L260)</f>
        <v/>
      </c>
      <c r="P260">
        <f>IF(OR(J260="",K260="",L260=""),"",J260+K260+L260)</f>
        <v/>
      </c>
      <c r="Q260">
        <f>IF(OR(M260="",N260="",O260=""),"",M260+N260+O260)</f>
        <v/>
      </c>
      <c r="S260" s="13">
        <f>IF(AND($B260&lt;&gt;"",$F260&lt;&gt;""),IF(COUNTIFS($B$2:$B260,$B260,$F$2:$F260,$F260)=1,1,0),0)</f>
        <v/>
      </c>
      <c r="T260" s="13">
        <f>IF(AND($B260&lt;&gt;"",$H260&lt;&gt;""),IF(COUNTIFS($B$2:$B260,$B260,$H$2:$H260,$H260)=1,1,0),0)</f>
        <v/>
      </c>
      <c r="U260" s="13">
        <f>IF(AND($B260&lt;&gt;"",$C260&lt;&gt;""),IF(COUNTIFS($B$2:$B260,$B260,$C$2:$C260,$C260)=1,1,0),0)</f>
        <v/>
      </c>
      <c r="V260" s="13">
        <f>IF(AND($B260&lt;&gt;"",$D260&lt;&gt;""),IF(COUNTIFS($B$2:$B260,$B260,$D$2:$D260,$D260)=1,1,0),0)</f>
        <v/>
      </c>
      <c r="W260">
        <f>IFERROR(INDEX(T_Indicateurs[Domain_code],MATCH($H260,T_Indicateurs[Stat_code],0)),"")</f>
        <v/>
      </c>
      <c r="X260" s="13">
        <f>IF(OR($W260="",$F260=""),0,IF($F260&lt;&gt;$W260,1,0))</f>
        <v/>
      </c>
      <c r="Y260" s="13">
        <f>IF(OR($J260="", $K260="", $L260=""),0,IF(OR($J260&lt;0,$J260&gt;3,$K260&lt;0,$K260&gt;3,$L260&lt;0,$L260&gt;3),1,0))</f>
        <v/>
      </c>
    </row>
    <row r="261">
      <c r="G261">
        <f>IFERROR(INDEX(T_Domaines[Domain_label_fr],MATCH(F261,T_Domaines[Domain_code],0)),"")</f>
        <v/>
      </c>
      <c r="I261">
        <f>IFERROR(INDEX(T_Indicateurs[Stat_label_fr],MATCH(H261,T_Indicateurs[Stat_code],0)),"")</f>
        <v/>
      </c>
      <c r="M261">
        <f>IF(J261=0,"",J261)</f>
        <v/>
      </c>
      <c r="N261">
        <f>IF(K261=0,"",K261)</f>
        <v/>
      </c>
      <c r="O261">
        <f>IF(L261=0,"",L261)</f>
        <v/>
      </c>
      <c r="P261">
        <f>IF(OR(J261="",K261="",L261=""),"",J261+K261+L261)</f>
        <v/>
      </c>
      <c r="Q261">
        <f>IF(OR(M261="",N261="",O261=""),"",M261+N261+O261)</f>
        <v/>
      </c>
      <c r="S261" s="13">
        <f>IF(AND($B261&lt;&gt;"",$F261&lt;&gt;""),IF(COUNTIFS($B$2:$B261,$B261,$F$2:$F261,$F261)=1,1,0),0)</f>
        <v/>
      </c>
      <c r="T261" s="13">
        <f>IF(AND($B261&lt;&gt;"",$H261&lt;&gt;""),IF(COUNTIFS($B$2:$B261,$B261,$H$2:$H261,$H261)=1,1,0),0)</f>
        <v/>
      </c>
      <c r="U261" s="13">
        <f>IF(AND($B261&lt;&gt;"",$C261&lt;&gt;""),IF(COUNTIFS($B$2:$B261,$B261,$C$2:$C261,$C261)=1,1,0),0)</f>
        <v/>
      </c>
      <c r="V261" s="13">
        <f>IF(AND($B261&lt;&gt;"",$D261&lt;&gt;""),IF(COUNTIFS($B$2:$B261,$B261,$D$2:$D261,$D261)=1,1,0),0)</f>
        <v/>
      </c>
      <c r="W261">
        <f>IFERROR(INDEX(T_Indicateurs[Domain_code],MATCH($H261,T_Indicateurs[Stat_code],0)),"")</f>
        <v/>
      </c>
      <c r="X261" s="13">
        <f>IF(OR($W261="",$F261=""),0,IF($F261&lt;&gt;$W261,1,0))</f>
        <v/>
      </c>
      <c r="Y261" s="13">
        <f>IF(OR($J261="", $K261="", $L261=""),0,IF(OR($J261&lt;0,$J261&gt;3,$K261&lt;0,$K261&gt;3,$L261&lt;0,$L261&gt;3),1,0))</f>
        <v/>
      </c>
    </row>
    <row r="262">
      <c r="G262">
        <f>IFERROR(INDEX(T_Domaines[Domain_label_fr],MATCH(F262,T_Domaines[Domain_code],0)),"")</f>
        <v/>
      </c>
      <c r="I262">
        <f>IFERROR(INDEX(T_Indicateurs[Stat_label_fr],MATCH(H262,T_Indicateurs[Stat_code],0)),"")</f>
        <v/>
      </c>
      <c r="M262">
        <f>IF(J262=0,"",J262)</f>
        <v/>
      </c>
      <c r="N262">
        <f>IF(K262=0,"",K262)</f>
        <v/>
      </c>
      <c r="O262">
        <f>IF(L262=0,"",L262)</f>
        <v/>
      </c>
      <c r="P262">
        <f>IF(OR(J262="",K262="",L262=""),"",J262+K262+L262)</f>
        <v/>
      </c>
      <c r="Q262">
        <f>IF(OR(M262="",N262="",O262=""),"",M262+N262+O262)</f>
        <v/>
      </c>
      <c r="S262" s="13">
        <f>IF(AND($B262&lt;&gt;"",$F262&lt;&gt;""),IF(COUNTIFS($B$2:$B262,$B262,$F$2:$F262,$F262)=1,1,0),0)</f>
        <v/>
      </c>
      <c r="T262" s="13">
        <f>IF(AND($B262&lt;&gt;"",$H262&lt;&gt;""),IF(COUNTIFS($B$2:$B262,$B262,$H$2:$H262,$H262)=1,1,0),0)</f>
        <v/>
      </c>
      <c r="U262" s="13">
        <f>IF(AND($B262&lt;&gt;"",$C262&lt;&gt;""),IF(COUNTIFS($B$2:$B262,$B262,$C$2:$C262,$C262)=1,1,0),0)</f>
        <v/>
      </c>
      <c r="V262" s="13">
        <f>IF(AND($B262&lt;&gt;"",$D262&lt;&gt;""),IF(COUNTIFS($B$2:$B262,$B262,$D$2:$D262,$D262)=1,1,0),0)</f>
        <v/>
      </c>
      <c r="W262">
        <f>IFERROR(INDEX(T_Indicateurs[Domain_code],MATCH($H262,T_Indicateurs[Stat_code],0)),"")</f>
        <v/>
      </c>
      <c r="X262" s="13">
        <f>IF(OR($W262="",$F262=""),0,IF($F262&lt;&gt;$W262,1,0))</f>
        <v/>
      </c>
      <c r="Y262" s="13">
        <f>IF(OR($J262="", $K262="", $L262=""),0,IF(OR($J262&lt;0,$J262&gt;3,$K262&lt;0,$K262&gt;3,$L262&lt;0,$L262&gt;3),1,0))</f>
        <v/>
      </c>
    </row>
    <row r="263">
      <c r="G263">
        <f>IFERROR(INDEX(T_Domaines[Domain_label_fr],MATCH(F263,T_Domaines[Domain_code],0)),"")</f>
        <v/>
      </c>
      <c r="I263">
        <f>IFERROR(INDEX(T_Indicateurs[Stat_label_fr],MATCH(H263,T_Indicateurs[Stat_code],0)),"")</f>
        <v/>
      </c>
      <c r="M263">
        <f>IF(J263=0,"",J263)</f>
        <v/>
      </c>
      <c r="N263">
        <f>IF(K263=0,"",K263)</f>
        <v/>
      </c>
      <c r="O263">
        <f>IF(L263=0,"",L263)</f>
        <v/>
      </c>
      <c r="P263">
        <f>IF(OR(J263="",K263="",L263=""),"",J263+K263+L263)</f>
        <v/>
      </c>
      <c r="Q263">
        <f>IF(OR(M263="",N263="",O263=""),"",M263+N263+O263)</f>
        <v/>
      </c>
      <c r="S263" s="13">
        <f>IF(AND($B263&lt;&gt;"",$F263&lt;&gt;""),IF(COUNTIFS($B$2:$B263,$B263,$F$2:$F263,$F263)=1,1,0),0)</f>
        <v/>
      </c>
      <c r="T263" s="13">
        <f>IF(AND($B263&lt;&gt;"",$H263&lt;&gt;""),IF(COUNTIFS($B$2:$B263,$B263,$H$2:$H263,$H263)=1,1,0),0)</f>
        <v/>
      </c>
      <c r="U263" s="13">
        <f>IF(AND($B263&lt;&gt;"",$C263&lt;&gt;""),IF(COUNTIFS($B$2:$B263,$B263,$C$2:$C263,$C263)=1,1,0),0)</f>
        <v/>
      </c>
      <c r="V263" s="13">
        <f>IF(AND($B263&lt;&gt;"",$D263&lt;&gt;""),IF(COUNTIFS($B$2:$B263,$B263,$D$2:$D263,$D263)=1,1,0),0)</f>
        <v/>
      </c>
      <c r="W263">
        <f>IFERROR(INDEX(T_Indicateurs[Domain_code],MATCH($H263,T_Indicateurs[Stat_code],0)),"")</f>
        <v/>
      </c>
      <c r="X263" s="13">
        <f>IF(OR($W263="",$F263=""),0,IF($F263&lt;&gt;$W263,1,0))</f>
        <v/>
      </c>
      <c r="Y263" s="13">
        <f>IF(OR($J263="", $K263="", $L263=""),0,IF(OR($J263&lt;0,$J263&gt;3,$K263&lt;0,$K263&gt;3,$L263&lt;0,$L263&gt;3),1,0))</f>
        <v/>
      </c>
    </row>
    <row r="264">
      <c r="G264">
        <f>IFERROR(INDEX(T_Domaines[Domain_label_fr],MATCH(F264,T_Domaines[Domain_code],0)),"")</f>
        <v/>
      </c>
      <c r="I264">
        <f>IFERROR(INDEX(T_Indicateurs[Stat_label_fr],MATCH(H264,T_Indicateurs[Stat_code],0)),"")</f>
        <v/>
      </c>
      <c r="M264">
        <f>IF(J264=0,"",J264)</f>
        <v/>
      </c>
      <c r="N264">
        <f>IF(K264=0,"",K264)</f>
        <v/>
      </c>
      <c r="O264">
        <f>IF(L264=0,"",L264)</f>
        <v/>
      </c>
      <c r="P264">
        <f>IF(OR(J264="",K264="",L264=""),"",J264+K264+L264)</f>
        <v/>
      </c>
      <c r="Q264">
        <f>IF(OR(M264="",N264="",O264=""),"",M264+N264+O264)</f>
        <v/>
      </c>
      <c r="S264" s="13">
        <f>IF(AND($B264&lt;&gt;"",$F264&lt;&gt;""),IF(COUNTIFS($B$2:$B264,$B264,$F$2:$F264,$F264)=1,1,0),0)</f>
        <v/>
      </c>
      <c r="T264" s="13">
        <f>IF(AND($B264&lt;&gt;"",$H264&lt;&gt;""),IF(COUNTIFS($B$2:$B264,$B264,$H$2:$H264,$H264)=1,1,0),0)</f>
        <v/>
      </c>
      <c r="U264" s="13">
        <f>IF(AND($B264&lt;&gt;"",$C264&lt;&gt;""),IF(COUNTIFS($B$2:$B264,$B264,$C$2:$C264,$C264)=1,1,0),0)</f>
        <v/>
      </c>
      <c r="V264" s="13">
        <f>IF(AND($B264&lt;&gt;"",$D264&lt;&gt;""),IF(COUNTIFS($B$2:$B264,$B264,$D$2:$D264,$D264)=1,1,0),0)</f>
        <v/>
      </c>
      <c r="W264">
        <f>IFERROR(INDEX(T_Indicateurs[Domain_code],MATCH($H264,T_Indicateurs[Stat_code],0)),"")</f>
        <v/>
      </c>
      <c r="X264" s="13">
        <f>IF(OR($W264="",$F264=""),0,IF($F264&lt;&gt;$W264,1,0))</f>
        <v/>
      </c>
      <c r="Y264" s="13">
        <f>IF(OR($J264="", $K264="", $L264=""),0,IF(OR($J264&lt;0,$J264&gt;3,$K264&lt;0,$K264&gt;3,$L264&lt;0,$L264&gt;3),1,0))</f>
        <v/>
      </c>
    </row>
    <row r="265">
      <c r="G265">
        <f>IFERROR(INDEX(T_Domaines[Domain_label_fr],MATCH(F265,T_Domaines[Domain_code],0)),"")</f>
        <v/>
      </c>
      <c r="I265">
        <f>IFERROR(INDEX(T_Indicateurs[Stat_label_fr],MATCH(H265,T_Indicateurs[Stat_code],0)),"")</f>
        <v/>
      </c>
      <c r="M265">
        <f>IF(J265=0,"",J265)</f>
        <v/>
      </c>
      <c r="N265">
        <f>IF(K265=0,"",K265)</f>
        <v/>
      </c>
      <c r="O265">
        <f>IF(L265=0,"",L265)</f>
        <v/>
      </c>
      <c r="P265">
        <f>IF(OR(J265="",K265="",L265=""),"",J265+K265+L265)</f>
        <v/>
      </c>
      <c r="Q265">
        <f>IF(OR(M265="",N265="",O265=""),"",M265+N265+O265)</f>
        <v/>
      </c>
      <c r="S265" s="13">
        <f>IF(AND($B265&lt;&gt;"",$F265&lt;&gt;""),IF(COUNTIFS($B$2:$B265,$B265,$F$2:$F265,$F265)=1,1,0),0)</f>
        <v/>
      </c>
      <c r="T265" s="13">
        <f>IF(AND($B265&lt;&gt;"",$H265&lt;&gt;""),IF(COUNTIFS($B$2:$B265,$B265,$H$2:$H265,$H265)=1,1,0),0)</f>
        <v/>
      </c>
      <c r="U265" s="13">
        <f>IF(AND($B265&lt;&gt;"",$C265&lt;&gt;""),IF(COUNTIFS($B$2:$B265,$B265,$C$2:$C265,$C265)=1,1,0),0)</f>
        <v/>
      </c>
      <c r="V265" s="13">
        <f>IF(AND($B265&lt;&gt;"",$D265&lt;&gt;""),IF(COUNTIFS($B$2:$B265,$B265,$D$2:$D265,$D265)=1,1,0),0)</f>
        <v/>
      </c>
      <c r="W265">
        <f>IFERROR(INDEX(T_Indicateurs[Domain_code],MATCH($H265,T_Indicateurs[Stat_code],0)),"")</f>
        <v/>
      </c>
      <c r="X265" s="13">
        <f>IF(OR($W265="",$F265=""),0,IF($F265&lt;&gt;$W265,1,0))</f>
        <v/>
      </c>
      <c r="Y265" s="13">
        <f>IF(OR($J265="", $K265="", $L265=""),0,IF(OR($J265&lt;0,$J265&gt;3,$K265&lt;0,$K265&gt;3,$L265&lt;0,$L265&gt;3),1,0))</f>
        <v/>
      </c>
    </row>
    <row r="266">
      <c r="G266">
        <f>IFERROR(INDEX(T_Domaines[Domain_label_fr],MATCH(F266,T_Domaines[Domain_code],0)),"")</f>
        <v/>
      </c>
      <c r="I266">
        <f>IFERROR(INDEX(T_Indicateurs[Stat_label_fr],MATCH(H266,T_Indicateurs[Stat_code],0)),"")</f>
        <v/>
      </c>
      <c r="M266">
        <f>IF(J266=0,"",J266)</f>
        <v/>
      </c>
      <c r="N266">
        <f>IF(K266=0,"",K266)</f>
        <v/>
      </c>
      <c r="O266">
        <f>IF(L266=0,"",L266)</f>
        <v/>
      </c>
      <c r="P266">
        <f>IF(OR(J266="",K266="",L266=""),"",J266+K266+L266)</f>
        <v/>
      </c>
      <c r="Q266">
        <f>IF(OR(M266="",N266="",O266=""),"",M266+N266+O266)</f>
        <v/>
      </c>
      <c r="S266" s="13">
        <f>IF(AND($B266&lt;&gt;"",$F266&lt;&gt;""),IF(COUNTIFS($B$2:$B266,$B266,$F$2:$F266,$F266)=1,1,0),0)</f>
        <v/>
      </c>
      <c r="T266" s="13">
        <f>IF(AND($B266&lt;&gt;"",$H266&lt;&gt;""),IF(COUNTIFS($B$2:$B266,$B266,$H$2:$H266,$H266)=1,1,0),0)</f>
        <v/>
      </c>
      <c r="U266" s="13">
        <f>IF(AND($B266&lt;&gt;"",$C266&lt;&gt;""),IF(COUNTIFS($B$2:$B266,$B266,$C$2:$C266,$C266)=1,1,0),0)</f>
        <v/>
      </c>
      <c r="V266" s="13">
        <f>IF(AND($B266&lt;&gt;"",$D266&lt;&gt;""),IF(COUNTIFS($B$2:$B266,$B266,$D$2:$D266,$D266)=1,1,0),0)</f>
        <v/>
      </c>
      <c r="W266">
        <f>IFERROR(INDEX(T_Indicateurs[Domain_code],MATCH($H266,T_Indicateurs[Stat_code],0)),"")</f>
        <v/>
      </c>
      <c r="X266" s="13">
        <f>IF(OR($W266="",$F266=""),0,IF($F266&lt;&gt;$W266,1,0))</f>
        <v/>
      </c>
      <c r="Y266" s="13">
        <f>IF(OR($J266="", $K266="", $L266=""),0,IF(OR($J266&lt;0,$J266&gt;3,$K266&lt;0,$K266&gt;3,$L266&lt;0,$L266&gt;3),1,0))</f>
        <v/>
      </c>
    </row>
    <row r="267">
      <c r="G267">
        <f>IFERROR(INDEX(T_Domaines[Domain_label_fr],MATCH(F267,T_Domaines[Domain_code],0)),"")</f>
        <v/>
      </c>
      <c r="I267">
        <f>IFERROR(INDEX(T_Indicateurs[Stat_label_fr],MATCH(H267,T_Indicateurs[Stat_code],0)),"")</f>
        <v/>
      </c>
      <c r="M267">
        <f>IF(J267=0,"",J267)</f>
        <v/>
      </c>
      <c r="N267">
        <f>IF(K267=0,"",K267)</f>
        <v/>
      </c>
      <c r="O267">
        <f>IF(L267=0,"",L267)</f>
        <v/>
      </c>
      <c r="P267">
        <f>IF(OR(J267="",K267="",L267=""),"",J267+K267+L267)</f>
        <v/>
      </c>
      <c r="Q267">
        <f>IF(OR(M267="",N267="",O267=""),"",M267+N267+O267)</f>
        <v/>
      </c>
      <c r="S267" s="13">
        <f>IF(AND($B267&lt;&gt;"",$F267&lt;&gt;""),IF(COUNTIFS($B$2:$B267,$B267,$F$2:$F267,$F267)=1,1,0),0)</f>
        <v/>
      </c>
      <c r="T267" s="13">
        <f>IF(AND($B267&lt;&gt;"",$H267&lt;&gt;""),IF(COUNTIFS($B$2:$B267,$B267,$H$2:$H267,$H267)=1,1,0),0)</f>
        <v/>
      </c>
      <c r="U267" s="13">
        <f>IF(AND($B267&lt;&gt;"",$C267&lt;&gt;""),IF(COUNTIFS($B$2:$B267,$B267,$C$2:$C267,$C267)=1,1,0),0)</f>
        <v/>
      </c>
      <c r="V267" s="13">
        <f>IF(AND($B267&lt;&gt;"",$D267&lt;&gt;""),IF(COUNTIFS($B$2:$B267,$B267,$D$2:$D267,$D267)=1,1,0),0)</f>
        <v/>
      </c>
      <c r="W267">
        <f>IFERROR(INDEX(T_Indicateurs[Domain_code],MATCH($H267,T_Indicateurs[Stat_code],0)),"")</f>
        <v/>
      </c>
      <c r="X267" s="13">
        <f>IF(OR($W267="",$F267=""),0,IF($F267&lt;&gt;$W267,1,0))</f>
        <v/>
      </c>
      <c r="Y267" s="13">
        <f>IF(OR($J267="", $K267="", $L267=""),0,IF(OR($J267&lt;0,$J267&gt;3,$K267&lt;0,$K267&gt;3,$L267&lt;0,$L267&gt;3),1,0))</f>
        <v/>
      </c>
    </row>
    <row r="268">
      <c r="G268">
        <f>IFERROR(INDEX(T_Domaines[Domain_label_fr],MATCH(F268,T_Domaines[Domain_code],0)),"")</f>
        <v/>
      </c>
      <c r="I268">
        <f>IFERROR(INDEX(T_Indicateurs[Stat_label_fr],MATCH(H268,T_Indicateurs[Stat_code],0)),"")</f>
        <v/>
      </c>
      <c r="M268">
        <f>IF(J268=0,"",J268)</f>
        <v/>
      </c>
      <c r="N268">
        <f>IF(K268=0,"",K268)</f>
        <v/>
      </c>
      <c r="O268">
        <f>IF(L268=0,"",L268)</f>
        <v/>
      </c>
      <c r="P268">
        <f>IF(OR(J268="",K268="",L268=""),"",J268+K268+L268)</f>
        <v/>
      </c>
      <c r="Q268">
        <f>IF(OR(M268="",N268="",O268=""),"",M268+N268+O268)</f>
        <v/>
      </c>
      <c r="S268" s="13">
        <f>IF(AND($B268&lt;&gt;"",$F268&lt;&gt;""),IF(COUNTIFS($B$2:$B268,$B268,$F$2:$F268,$F268)=1,1,0),0)</f>
        <v/>
      </c>
      <c r="T268" s="13">
        <f>IF(AND($B268&lt;&gt;"",$H268&lt;&gt;""),IF(COUNTIFS($B$2:$B268,$B268,$H$2:$H268,$H268)=1,1,0),0)</f>
        <v/>
      </c>
      <c r="U268" s="13">
        <f>IF(AND($B268&lt;&gt;"",$C268&lt;&gt;""),IF(COUNTIFS($B$2:$B268,$B268,$C$2:$C268,$C268)=1,1,0),0)</f>
        <v/>
      </c>
      <c r="V268" s="13">
        <f>IF(AND($B268&lt;&gt;"",$D268&lt;&gt;""),IF(COUNTIFS($B$2:$B268,$B268,$D$2:$D268,$D268)=1,1,0),0)</f>
        <v/>
      </c>
      <c r="W268">
        <f>IFERROR(INDEX(T_Indicateurs[Domain_code],MATCH($H268,T_Indicateurs[Stat_code],0)),"")</f>
        <v/>
      </c>
      <c r="X268" s="13">
        <f>IF(OR($W268="",$F268=""),0,IF($F268&lt;&gt;$W268,1,0))</f>
        <v/>
      </c>
      <c r="Y268" s="13">
        <f>IF(OR($J268="", $K268="", $L268=""),0,IF(OR($J268&lt;0,$J268&gt;3,$K268&lt;0,$K268&gt;3,$L268&lt;0,$L268&gt;3),1,0))</f>
        <v/>
      </c>
    </row>
    <row r="269">
      <c r="G269">
        <f>IFERROR(INDEX(T_Domaines[Domain_label_fr],MATCH(F269,T_Domaines[Domain_code],0)),"")</f>
        <v/>
      </c>
      <c r="I269">
        <f>IFERROR(INDEX(T_Indicateurs[Stat_label_fr],MATCH(H269,T_Indicateurs[Stat_code],0)),"")</f>
        <v/>
      </c>
      <c r="M269">
        <f>IF(J269=0,"",J269)</f>
        <v/>
      </c>
      <c r="N269">
        <f>IF(K269=0,"",K269)</f>
        <v/>
      </c>
      <c r="O269">
        <f>IF(L269=0,"",L269)</f>
        <v/>
      </c>
      <c r="P269">
        <f>IF(OR(J269="",K269="",L269=""),"",J269+K269+L269)</f>
        <v/>
      </c>
      <c r="Q269">
        <f>IF(OR(M269="",N269="",O269=""),"",M269+N269+O269)</f>
        <v/>
      </c>
      <c r="S269" s="13">
        <f>IF(AND($B269&lt;&gt;"",$F269&lt;&gt;""),IF(COUNTIFS($B$2:$B269,$B269,$F$2:$F269,$F269)=1,1,0),0)</f>
        <v/>
      </c>
      <c r="T269" s="13">
        <f>IF(AND($B269&lt;&gt;"",$H269&lt;&gt;""),IF(COUNTIFS($B$2:$B269,$B269,$H$2:$H269,$H269)=1,1,0),0)</f>
        <v/>
      </c>
      <c r="U269" s="13">
        <f>IF(AND($B269&lt;&gt;"",$C269&lt;&gt;""),IF(COUNTIFS($B$2:$B269,$B269,$C$2:$C269,$C269)=1,1,0),0)</f>
        <v/>
      </c>
      <c r="V269" s="13">
        <f>IF(AND($B269&lt;&gt;"",$D269&lt;&gt;""),IF(COUNTIFS($B$2:$B269,$B269,$D$2:$D269,$D269)=1,1,0),0)</f>
        <v/>
      </c>
      <c r="W269">
        <f>IFERROR(INDEX(T_Indicateurs[Domain_code],MATCH($H269,T_Indicateurs[Stat_code],0)),"")</f>
        <v/>
      </c>
      <c r="X269" s="13">
        <f>IF(OR($W269="",$F269=""),0,IF($F269&lt;&gt;$W269,1,0))</f>
        <v/>
      </c>
      <c r="Y269" s="13">
        <f>IF(OR($J269="", $K269="", $L269=""),0,IF(OR($J269&lt;0,$J269&gt;3,$K269&lt;0,$K269&gt;3,$L269&lt;0,$L269&gt;3),1,0))</f>
        <v/>
      </c>
    </row>
    <row r="270">
      <c r="G270">
        <f>IFERROR(INDEX(T_Domaines[Domain_label_fr],MATCH(F270,T_Domaines[Domain_code],0)),"")</f>
        <v/>
      </c>
      <c r="I270">
        <f>IFERROR(INDEX(T_Indicateurs[Stat_label_fr],MATCH(H270,T_Indicateurs[Stat_code],0)),"")</f>
        <v/>
      </c>
      <c r="M270">
        <f>IF(J270=0,"",J270)</f>
        <v/>
      </c>
      <c r="N270">
        <f>IF(K270=0,"",K270)</f>
        <v/>
      </c>
      <c r="O270">
        <f>IF(L270=0,"",L270)</f>
        <v/>
      </c>
      <c r="P270">
        <f>IF(OR(J270="",K270="",L270=""),"",J270+K270+L270)</f>
        <v/>
      </c>
      <c r="Q270">
        <f>IF(OR(M270="",N270="",O270=""),"",M270+N270+O270)</f>
        <v/>
      </c>
      <c r="S270" s="13">
        <f>IF(AND($B270&lt;&gt;"",$F270&lt;&gt;""),IF(COUNTIFS($B$2:$B270,$B270,$F$2:$F270,$F270)=1,1,0),0)</f>
        <v/>
      </c>
      <c r="T270" s="13">
        <f>IF(AND($B270&lt;&gt;"",$H270&lt;&gt;""),IF(COUNTIFS($B$2:$B270,$B270,$H$2:$H270,$H270)=1,1,0),0)</f>
        <v/>
      </c>
      <c r="U270" s="13">
        <f>IF(AND($B270&lt;&gt;"",$C270&lt;&gt;""),IF(COUNTIFS($B$2:$B270,$B270,$C$2:$C270,$C270)=1,1,0),0)</f>
        <v/>
      </c>
      <c r="V270" s="13">
        <f>IF(AND($B270&lt;&gt;"",$D270&lt;&gt;""),IF(COUNTIFS($B$2:$B270,$B270,$D$2:$D270,$D270)=1,1,0),0)</f>
        <v/>
      </c>
      <c r="W270">
        <f>IFERROR(INDEX(T_Indicateurs[Domain_code],MATCH($H270,T_Indicateurs[Stat_code],0)),"")</f>
        <v/>
      </c>
      <c r="X270" s="13">
        <f>IF(OR($W270="",$F270=""),0,IF($F270&lt;&gt;$W270,1,0))</f>
        <v/>
      </c>
      <c r="Y270" s="13">
        <f>IF(OR($J270="", $K270="", $L270=""),0,IF(OR($J270&lt;0,$J270&gt;3,$K270&lt;0,$K270&gt;3,$L270&lt;0,$L270&gt;3),1,0))</f>
        <v/>
      </c>
    </row>
    <row r="271">
      <c r="G271">
        <f>IFERROR(INDEX(T_Domaines[Domain_label_fr],MATCH(F271,T_Domaines[Domain_code],0)),"")</f>
        <v/>
      </c>
      <c r="I271">
        <f>IFERROR(INDEX(T_Indicateurs[Stat_label_fr],MATCH(H271,T_Indicateurs[Stat_code],0)),"")</f>
        <v/>
      </c>
      <c r="M271">
        <f>IF(J271=0,"",J271)</f>
        <v/>
      </c>
      <c r="N271">
        <f>IF(K271=0,"",K271)</f>
        <v/>
      </c>
      <c r="O271">
        <f>IF(L271=0,"",L271)</f>
        <v/>
      </c>
      <c r="P271">
        <f>IF(OR(J271="",K271="",L271=""),"",J271+K271+L271)</f>
        <v/>
      </c>
      <c r="Q271">
        <f>IF(OR(M271="",N271="",O271=""),"",M271+N271+O271)</f>
        <v/>
      </c>
      <c r="S271" s="13">
        <f>IF(AND($B271&lt;&gt;"",$F271&lt;&gt;""),IF(COUNTIFS($B$2:$B271,$B271,$F$2:$F271,$F271)=1,1,0),0)</f>
        <v/>
      </c>
      <c r="T271" s="13">
        <f>IF(AND($B271&lt;&gt;"",$H271&lt;&gt;""),IF(COUNTIFS($B$2:$B271,$B271,$H$2:$H271,$H271)=1,1,0),0)</f>
        <v/>
      </c>
      <c r="U271" s="13">
        <f>IF(AND($B271&lt;&gt;"",$C271&lt;&gt;""),IF(COUNTIFS($B$2:$B271,$B271,$C$2:$C271,$C271)=1,1,0),0)</f>
        <v/>
      </c>
      <c r="V271" s="13">
        <f>IF(AND($B271&lt;&gt;"",$D271&lt;&gt;""),IF(COUNTIFS($B$2:$B271,$B271,$D$2:$D271,$D271)=1,1,0),0)</f>
        <v/>
      </c>
      <c r="W271">
        <f>IFERROR(INDEX(T_Indicateurs[Domain_code],MATCH($H271,T_Indicateurs[Stat_code],0)),"")</f>
        <v/>
      </c>
      <c r="X271" s="13">
        <f>IF(OR($W271="",$F271=""),0,IF($F271&lt;&gt;$W271,1,0))</f>
        <v/>
      </c>
      <c r="Y271" s="13">
        <f>IF(OR($J271="", $K271="", $L271=""),0,IF(OR($J271&lt;0,$J271&gt;3,$K271&lt;0,$K271&gt;3,$L271&lt;0,$L271&gt;3),1,0))</f>
        <v/>
      </c>
    </row>
    <row r="272">
      <c r="G272">
        <f>IFERROR(INDEX(T_Domaines[Domain_label_fr],MATCH(F272,T_Domaines[Domain_code],0)),"")</f>
        <v/>
      </c>
      <c r="I272">
        <f>IFERROR(INDEX(T_Indicateurs[Stat_label_fr],MATCH(H272,T_Indicateurs[Stat_code],0)),"")</f>
        <v/>
      </c>
      <c r="M272">
        <f>IF(J272=0,"",J272)</f>
        <v/>
      </c>
      <c r="N272">
        <f>IF(K272=0,"",K272)</f>
        <v/>
      </c>
      <c r="O272">
        <f>IF(L272=0,"",L272)</f>
        <v/>
      </c>
      <c r="P272">
        <f>IF(OR(J272="",K272="",L272=""),"",J272+K272+L272)</f>
        <v/>
      </c>
      <c r="Q272">
        <f>IF(OR(M272="",N272="",O272=""),"",M272+N272+O272)</f>
        <v/>
      </c>
      <c r="S272" s="13">
        <f>IF(AND($B272&lt;&gt;"",$F272&lt;&gt;""),IF(COUNTIFS($B$2:$B272,$B272,$F$2:$F272,$F272)=1,1,0),0)</f>
        <v/>
      </c>
      <c r="T272" s="13">
        <f>IF(AND($B272&lt;&gt;"",$H272&lt;&gt;""),IF(COUNTIFS($B$2:$B272,$B272,$H$2:$H272,$H272)=1,1,0),0)</f>
        <v/>
      </c>
      <c r="U272" s="13">
        <f>IF(AND($B272&lt;&gt;"",$C272&lt;&gt;""),IF(COUNTIFS($B$2:$B272,$B272,$C$2:$C272,$C272)=1,1,0),0)</f>
        <v/>
      </c>
      <c r="V272" s="13">
        <f>IF(AND($B272&lt;&gt;"",$D272&lt;&gt;""),IF(COUNTIFS($B$2:$B272,$B272,$D$2:$D272,$D272)=1,1,0),0)</f>
        <v/>
      </c>
      <c r="W272">
        <f>IFERROR(INDEX(T_Indicateurs[Domain_code],MATCH($H272,T_Indicateurs[Stat_code],0)),"")</f>
        <v/>
      </c>
      <c r="X272" s="13">
        <f>IF(OR($W272="",$F272=""),0,IF($F272&lt;&gt;$W272,1,0))</f>
        <v/>
      </c>
      <c r="Y272" s="13">
        <f>IF(OR($J272="", $K272="", $L272=""),0,IF(OR($J272&lt;0,$J272&gt;3,$K272&lt;0,$K272&gt;3,$L272&lt;0,$L272&gt;3),1,0))</f>
        <v/>
      </c>
    </row>
    <row r="273">
      <c r="G273">
        <f>IFERROR(INDEX(T_Domaines[Domain_label_fr],MATCH(F273,T_Domaines[Domain_code],0)),"")</f>
        <v/>
      </c>
      <c r="I273">
        <f>IFERROR(INDEX(T_Indicateurs[Stat_label_fr],MATCH(H273,T_Indicateurs[Stat_code],0)),"")</f>
        <v/>
      </c>
      <c r="M273">
        <f>IF(J273=0,"",J273)</f>
        <v/>
      </c>
      <c r="N273">
        <f>IF(K273=0,"",K273)</f>
        <v/>
      </c>
      <c r="O273">
        <f>IF(L273=0,"",L273)</f>
        <v/>
      </c>
      <c r="P273">
        <f>IF(OR(J273="",K273="",L273=""),"",J273+K273+L273)</f>
        <v/>
      </c>
      <c r="Q273">
        <f>IF(OR(M273="",N273="",O273=""),"",M273+N273+O273)</f>
        <v/>
      </c>
      <c r="S273" s="13">
        <f>IF(AND($B273&lt;&gt;"",$F273&lt;&gt;""),IF(COUNTIFS($B$2:$B273,$B273,$F$2:$F273,$F273)=1,1,0),0)</f>
        <v/>
      </c>
      <c r="T273" s="13">
        <f>IF(AND($B273&lt;&gt;"",$H273&lt;&gt;""),IF(COUNTIFS($B$2:$B273,$B273,$H$2:$H273,$H273)=1,1,0),0)</f>
        <v/>
      </c>
      <c r="U273" s="13">
        <f>IF(AND($B273&lt;&gt;"",$C273&lt;&gt;""),IF(COUNTIFS($B$2:$B273,$B273,$C$2:$C273,$C273)=1,1,0),0)</f>
        <v/>
      </c>
      <c r="V273" s="13">
        <f>IF(AND($B273&lt;&gt;"",$D273&lt;&gt;""),IF(COUNTIFS($B$2:$B273,$B273,$D$2:$D273,$D273)=1,1,0),0)</f>
        <v/>
      </c>
      <c r="W273">
        <f>IFERROR(INDEX(T_Indicateurs[Domain_code],MATCH($H273,T_Indicateurs[Stat_code],0)),"")</f>
        <v/>
      </c>
      <c r="X273" s="13">
        <f>IF(OR($W273="",$F273=""),0,IF($F273&lt;&gt;$W273,1,0))</f>
        <v/>
      </c>
      <c r="Y273" s="13">
        <f>IF(OR($J273="", $K273="", $L273=""),0,IF(OR($J273&lt;0,$J273&gt;3,$K273&lt;0,$K273&gt;3,$L273&lt;0,$L273&gt;3),1,0))</f>
        <v/>
      </c>
    </row>
    <row r="274">
      <c r="G274">
        <f>IFERROR(INDEX(T_Domaines[Domain_label_fr],MATCH(F274,T_Domaines[Domain_code],0)),"")</f>
        <v/>
      </c>
      <c r="I274">
        <f>IFERROR(INDEX(T_Indicateurs[Stat_label_fr],MATCH(H274,T_Indicateurs[Stat_code],0)),"")</f>
        <v/>
      </c>
      <c r="M274">
        <f>IF(J274=0,"",J274)</f>
        <v/>
      </c>
      <c r="N274">
        <f>IF(K274=0,"",K274)</f>
        <v/>
      </c>
      <c r="O274">
        <f>IF(L274=0,"",L274)</f>
        <v/>
      </c>
      <c r="P274">
        <f>IF(OR(J274="",K274="",L274=""),"",J274+K274+L274)</f>
        <v/>
      </c>
      <c r="Q274">
        <f>IF(OR(M274="",N274="",O274=""),"",M274+N274+O274)</f>
        <v/>
      </c>
      <c r="S274" s="13">
        <f>IF(AND($B274&lt;&gt;"",$F274&lt;&gt;""),IF(COUNTIFS($B$2:$B274,$B274,$F$2:$F274,$F274)=1,1,0),0)</f>
        <v/>
      </c>
      <c r="T274" s="13">
        <f>IF(AND($B274&lt;&gt;"",$H274&lt;&gt;""),IF(COUNTIFS($B$2:$B274,$B274,$H$2:$H274,$H274)=1,1,0),0)</f>
        <v/>
      </c>
      <c r="U274" s="13">
        <f>IF(AND($B274&lt;&gt;"",$C274&lt;&gt;""),IF(COUNTIFS($B$2:$B274,$B274,$C$2:$C274,$C274)=1,1,0),0)</f>
        <v/>
      </c>
      <c r="V274" s="13">
        <f>IF(AND($B274&lt;&gt;"",$D274&lt;&gt;""),IF(COUNTIFS($B$2:$B274,$B274,$D$2:$D274,$D274)=1,1,0),0)</f>
        <v/>
      </c>
      <c r="W274">
        <f>IFERROR(INDEX(T_Indicateurs[Domain_code],MATCH($H274,T_Indicateurs[Stat_code],0)),"")</f>
        <v/>
      </c>
      <c r="X274" s="13">
        <f>IF(OR($W274="",$F274=""),0,IF($F274&lt;&gt;$W274,1,0))</f>
        <v/>
      </c>
      <c r="Y274" s="13">
        <f>IF(OR($J274="", $K274="", $L274=""),0,IF(OR($J274&lt;0,$J274&gt;3,$K274&lt;0,$K274&gt;3,$L274&lt;0,$L274&gt;3),1,0))</f>
        <v/>
      </c>
    </row>
    <row r="275">
      <c r="G275">
        <f>IFERROR(INDEX(T_Domaines[Domain_label_fr],MATCH(F275,T_Domaines[Domain_code],0)),"")</f>
        <v/>
      </c>
      <c r="I275">
        <f>IFERROR(INDEX(T_Indicateurs[Stat_label_fr],MATCH(H275,T_Indicateurs[Stat_code],0)),"")</f>
        <v/>
      </c>
      <c r="M275">
        <f>IF(J275=0,"",J275)</f>
        <v/>
      </c>
      <c r="N275">
        <f>IF(K275=0,"",K275)</f>
        <v/>
      </c>
      <c r="O275">
        <f>IF(L275=0,"",L275)</f>
        <v/>
      </c>
      <c r="P275">
        <f>IF(OR(J275="",K275="",L275=""),"",J275+K275+L275)</f>
        <v/>
      </c>
      <c r="Q275">
        <f>IF(OR(M275="",N275="",O275=""),"",M275+N275+O275)</f>
        <v/>
      </c>
      <c r="S275" s="13">
        <f>IF(AND($B275&lt;&gt;"",$F275&lt;&gt;""),IF(COUNTIFS($B$2:$B275,$B275,$F$2:$F275,$F275)=1,1,0),0)</f>
        <v/>
      </c>
      <c r="T275" s="13">
        <f>IF(AND($B275&lt;&gt;"",$H275&lt;&gt;""),IF(COUNTIFS($B$2:$B275,$B275,$H$2:$H275,$H275)=1,1,0),0)</f>
        <v/>
      </c>
      <c r="U275" s="13">
        <f>IF(AND($B275&lt;&gt;"",$C275&lt;&gt;""),IF(COUNTIFS($B$2:$B275,$B275,$C$2:$C275,$C275)=1,1,0),0)</f>
        <v/>
      </c>
      <c r="V275" s="13">
        <f>IF(AND($B275&lt;&gt;"",$D275&lt;&gt;""),IF(COUNTIFS($B$2:$B275,$B275,$D$2:$D275,$D275)=1,1,0),0)</f>
        <v/>
      </c>
      <c r="W275">
        <f>IFERROR(INDEX(T_Indicateurs[Domain_code],MATCH($H275,T_Indicateurs[Stat_code],0)),"")</f>
        <v/>
      </c>
      <c r="X275" s="13">
        <f>IF(OR($W275="",$F275=""),0,IF($F275&lt;&gt;$W275,1,0))</f>
        <v/>
      </c>
      <c r="Y275" s="13">
        <f>IF(OR($J275="", $K275="", $L275=""),0,IF(OR($J275&lt;0,$J275&gt;3,$K275&lt;0,$K275&gt;3,$L275&lt;0,$L275&gt;3),1,0))</f>
        <v/>
      </c>
    </row>
    <row r="276">
      <c r="G276">
        <f>IFERROR(INDEX(T_Domaines[Domain_label_fr],MATCH(F276,T_Domaines[Domain_code],0)),"")</f>
        <v/>
      </c>
      <c r="I276">
        <f>IFERROR(INDEX(T_Indicateurs[Stat_label_fr],MATCH(H276,T_Indicateurs[Stat_code],0)),"")</f>
        <v/>
      </c>
      <c r="M276">
        <f>IF(J276=0,"",J276)</f>
        <v/>
      </c>
      <c r="N276">
        <f>IF(K276=0,"",K276)</f>
        <v/>
      </c>
      <c r="O276">
        <f>IF(L276=0,"",L276)</f>
        <v/>
      </c>
      <c r="P276">
        <f>IF(OR(J276="",K276="",L276=""),"",J276+K276+L276)</f>
        <v/>
      </c>
      <c r="Q276">
        <f>IF(OR(M276="",N276="",O276=""),"",M276+N276+O276)</f>
        <v/>
      </c>
      <c r="S276" s="13">
        <f>IF(AND($B276&lt;&gt;"",$F276&lt;&gt;""),IF(COUNTIFS($B$2:$B276,$B276,$F$2:$F276,$F276)=1,1,0),0)</f>
        <v/>
      </c>
      <c r="T276" s="13">
        <f>IF(AND($B276&lt;&gt;"",$H276&lt;&gt;""),IF(COUNTIFS($B$2:$B276,$B276,$H$2:$H276,$H276)=1,1,0),0)</f>
        <v/>
      </c>
      <c r="U276" s="13">
        <f>IF(AND($B276&lt;&gt;"",$C276&lt;&gt;""),IF(COUNTIFS($B$2:$B276,$B276,$C$2:$C276,$C276)=1,1,0),0)</f>
        <v/>
      </c>
      <c r="V276" s="13">
        <f>IF(AND($B276&lt;&gt;"",$D276&lt;&gt;""),IF(COUNTIFS($B$2:$B276,$B276,$D$2:$D276,$D276)=1,1,0),0)</f>
        <v/>
      </c>
      <c r="W276">
        <f>IFERROR(INDEX(T_Indicateurs[Domain_code],MATCH($H276,T_Indicateurs[Stat_code],0)),"")</f>
        <v/>
      </c>
      <c r="X276" s="13">
        <f>IF(OR($W276="",$F276=""),0,IF($F276&lt;&gt;$W276,1,0))</f>
        <v/>
      </c>
      <c r="Y276" s="13">
        <f>IF(OR($J276="", $K276="", $L276=""),0,IF(OR($J276&lt;0,$J276&gt;3,$K276&lt;0,$K276&gt;3,$L276&lt;0,$L276&gt;3),1,0))</f>
        <v/>
      </c>
    </row>
    <row r="277">
      <c r="G277">
        <f>IFERROR(INDEX(T_Domaines[Domain_label_fr],MATCH(F277,T_Domaines[Domain_code],0)),"")</f>
        <v/>
      </c>
      <c r="I277">
        <f>IFERROR(INDEX(T_Indicateurs[Stat_label_fr],MATCH(H277,T_Indicateurs[Stat_code],0)),"")</f>
        <v/>
      </c>
      <c r="M277">
        <f>IF(J277=0,"",J277)</f>
        <v/>
      </c>
      <c r="N277">
        <f>IF(K277=0,"",K277)</f>
        <v/>
      </c>
      <c r="O277">
        <f>IF(L277=0,"",L277)</f>
        <v/>
      </c>
      <c r="P277">
        <f>IF(OR(J277="",K277="",L277=""),"",J277+K277+L277)</f>
        <v/>
      </c>
      <c r="Q277">
        <f>IF(OR(M277="",N277="",O277=""),"",M277+N277+O277)</f>
        <v/>
      </c>
      <c r="S277" s="13">
        <f>IF(AND($B277&lt;&gt;"",$F277&lt;&gt;""),IF(COUNTIFS($B$2:$B277,$B277,$F$2:$F277,$F277)=1,1,0),0)</f>
        <v/>
      </c>
      <c r="T277" s="13">
        <f>IF(AND($B277&lt;&gt;"",$H277&lt;&gt;""),IF(COUNTIFS($B$2:$B277,$B277,$H$2:$H277,$H277)=1,1,0),0)</f>
        <v/>
      </c>
      <c r="U277" s="13">
        <f>IF(AND($B277&lt;&gt;"",$C277&lt;&gt;""),IF(COUNTIFS($B$2:$B277,$B277,$C$2:$C277,$C277)=1,1,0),0)</f>
        <v/>
      </c>
      <c r="V277" s="13">
        <f>IF(AND($B277&lt;&gt;"",$D277&lt;&gt;""),IF(COUNTIFS($B$2:$B277,$B277,$D$2:$D277,$D277)=1,1,0),0)</f>
        <v/>
      </c>
      <c r="W277">
        <f>IFERROR(INDEX(T_Indicateurs[Domain_code],MATCH($H277,T_Indicateurs[Stat_code],0)),"")</f>
        <v/>
      </c>
      <c r="X277" s="13">
        <f>IF(OR($W277="",$F277=""),0,IF($F277&lt;&gt;$W277,1,0))</f>
        <v/>
      </c>
      <c r="Y277" s="13">
        <f>IF(OR($J277="", $K277="", $L277=""),0,IF(OR($J277&lt;0,$J277&gt;3,$K277&lt;0,$K277&gt;3,$L277&lt;0,$L277&gt;3),1,0))</f>
        <v/>
      </c>
    </row>
    <row r="278">
      <c r="G278">
        <f>IFERROR(INDEX(T_Domaines[Domain_label_fr],MATCH(F278,T_Domaines[Domain_code],0)),"")</f>
        <v/>
      </c>
      <c r="I278">
        <f>IFERROR(INDEX(T_Indicateurs[Stat_label_fr],MATCH(H278,T_Indicateurs[Stat_code],0)),"")</f>
        <v/>
      </c>
      <c r="M278">
        <f>IF(J278=0,"",J278)</f>
        <v/>
      </c>
      <c r="N278">
        <f>IF(K278=0,"",K278)</f>
        <v/>
      </c>
      <c r="O278">
        <f>IF(L278=0,"",L278)</f>
        <v/>
      </c>
      <c r="P278">
        <f>IF(OR(J278="",K278="",L278=""),"",J278+K278+L278)</f>
        <v/>
      </c>
      <c r="Q278">
        <f>IF(OR(M278="",N278="",O278=""),"",M278+N278+O278)</f>
        <v/>
      </c>
      <c r="S278" s="13">
        <f>IF(AND($B278&lt;&gt;"",$F278&lt;&gt;""),IF(COUNTIFS($B$2:$B278,$B278,$F$2:$F278,$F278)=1,1,0),0)</f>
        <v/>
      </c>
      <c r="T278" s="13">
        <f>IF(AND($B278&lt;&gt;"",$H278&lt;&gt;""),IF(COUNTIFS($B$2:$B278,$B278,$H$2:$H278,$H278)=1,1,0),0)</f>
        <v/>
      </c>
      <c r="U278" s="13">
        <f>IF(AND($B278&lt;&gt;"",$C278&lt;&gt;""),IF(COUNTIFS($B$2:$B278,$B278,$C$2:$C278,$C278)=1,1,0),0)</f>
        <v/>
      </c>
      <c r="V278" s="13">
        <f>IF(AND($B278&lt;&gt;"",$D278&lt;&gt;""),IF(COUNTIFS($B$2:$B278,$B278,$D$2:$D278,$D278)=1,1,0),0)</f>
        <v/>
      </c>
      <c r="W278">
        <f>IFERROR(INDEX(T_Indicateurs[Domain_code],MATCH($H278,T_Indicateurs[Stat_code],0)),"")</f>
        <v/>
      </c>
      <c r="X278" s="13">
        <f>IF(OR($W278="",$F278=""),0,IF($F278&lt;&gt;$W278,1,0))</f>
        <v/>
      </c>
      <c r="Y278" s="13">
        <f>IF(OR($J278="", $K278="", $L278=""),0,IF(OR($J278&lt;0,$J278&gt;3,$K278&lt;0,$K278&gt;3,$L278&lt;0,$L278&gt;3),1,0))</f>
        <v/>
      </c>
    </row>
    <row r="279">
      <c r="G279">
        <f>IFERROR(INDEX(T_Domaines[Domain_label_fr],MATCH(F279,T_Domaines[Domain_code],0)),"")</f>
        <v/>
      </c>
      <c r="I279">
        <f>IFERROR(INDEX(T_Indicateurs[Stat_label_fr],MATCH(H279,T_Indicateurs[Stat_code],0)),"")</f>
        <v/>
      </c>
      <c r="M279">
        <f>IF(J279=0,"",J279)</f>
        <v/>
      </c>
      <c r="N279">
        <f>IF(K279=0,"",K279)</f>
        <v/>
      </c>
      <c r="O279">
        <f>IF(L279=0,"",L279)</f>
        <v/>
      </c>
      <c r="P279">
        <f>IF(OR(J279="",K279="",L279=""),"",J279+K279+L279)</f>
        <v/>
      </c>
      <c r="Q279">
        <f>IF(OR(M279="",N279="",O279=""),"",M279+N279+O279)</f>
        <v/>
      </c>
      <c r="S279" s="13">
        <f>IF(AND($B279&lt;&gt;"",$F279&lt;&gt;""),IF(COUNTIFS($B$2:$B279,$B279,$F$2:$F279,$F279)=1,1,0),0)</f>
        <v/>
      </c>
      <c r="T279" s="13">
        <f>IF(AND($B279&lt;&gt;"",$H279&lt;&gt;""),IF(COUNTIFS($B$2:$B279,$B279,$H$2:$H279,$H279)=1,1,0),0)</f>
        <v/>
      </c>
      <c r="U279" s="13">
        <f>IF(AND($B279&lt;&gt;"",$C279&lt;&gt;""),IF(COUNTIFS($B$2:$B279,$B279,$C$2:$C279,$C279)=1,1,0),0)</f>
        <v/>
      </c>
      <c r="V279" s="13">
        <f>IF(AND($B279&lt;&gt;"",$D279&lt;&gt;""),IF(COUNTIFS($B$2:$B279,$B279,$D$2:$D279,$D279)=1,1,0),0)</f>
        <v/>
      </c>
      <c r="W279">
        <f>IFERROR(INDEX(T_Indicateurs[Domain_code],MATCH($H279,T_Indicateurs[Stat_code],0)),"")</f>
        <v/>
      </c>
      <c r="X279" s="13">
        <f>IF(OR($W279="",$F279=""),0,IF($F279&lt;&gt;$W279,1,0))</f>
        <v/>
      </c>
      <c r="Y279" s="13">
        <f>IF(OR($J279="", $K279="", $L279=""),0,IF(OR($J279&lt;0,$J279&gt;3,$K279&lt;0,$K279&gt;3,$L279&lt;0,$L279&gt;3),1,0))</f>
        <v/>
      </c>
    </row>
    <row r="280">
      <c r="G280">
        <f>IFERROR(INDEX(T_Domaines[Domain_label_fr],MATCH(F280,T_Domaines[Domain_code],0)),"")</f>
        <v/>
      </c>
      <c r="I280">
        <f>IFERROR(INDEX(T_Indicateurs[Stat_label_fr],MATCH(H280,T_Indicateurs[Stat_code],0)),"")</f>
        <v/>
      </c>
      <c r="M280">
        <f>IF(J280=0,"",J280)</f>
        <v/>
      </c>
      <c r="N280">
        <f>IF(K280=0,"",K280)</f>
        <v/>
      </c>
      <c r="O280">
        <f>IF(L280=0,"",L280)</f>
        <v/>
      </c>
      <c r="P280">
        <f>IF(OR(J280="",K280="",L280=""),"",J280+K280+L280)</f>
        <v/>
      </c>
      <c r="Q280">
        <f>IF(OR(M280="",N280="",O280=""),"",M280+N280+O280)</f>
        <v/>
      </c>
      <c r="S280" s="13">
        <f>IF(AND($B280&lt;&gt;"",$F280&lt;&gt;""),IF(COUNTIFS($B$2:$B280,$B280,$F$2:$F280,$F280)=1,1,0),0)</f>
        <v/>
      </c>
      <c r="T280" s="13">
        <f>IF(AND($B280&lt;&gt;"",$H280&lt;&gt;""),IF(COUNTIFS($B$2:$B280,$B280,$H$2:$H280,$H280)=1,1,0),0)</f>
        <v/>
      </c>
      <c r="U280" s="13">
        <f>IF(AND($B280&lt;&gt;"",$C280&lt;&gt;""),IF(COUNTIFS($B$2:$B280,$B280,$C$2:$C280,$C280)=1,1,0),0)</f>
        <v/>
      </c>
      <c r="V280" s="13">
        <f>IF(AND($B280&lt;&gt;"",$D280&lt;&gt;""),IF(COUNTIFS($B$2:$B280,$B280,$D$2:$D280,$D280)=1,1,0),0)</f>
        <v/>
      </c>
      <c r="W280">
        <f>IFERROR(INDEX(T_Indicateurs[Domain_code],MATCH($H280,T_Indicateurs[Stat_code],0)),"")</f>
        <v/>
      </c>
      <c r="X280" s="13">
        <f>IF(OR($W280="",$F280=""),0,IF($F280&lt;&gt;$W280,1,0))</f>
        <v/>
      </c>
      <c r="Y280" s="13">
        <f>IF(OR($J280="", $K280="", $L280=""),0,IF(OR($J280&lt;0,$J280&gt;3,$K280&lt;0,$K280&gt;3,$L280&lt;0,$L280&gt;3),1,0))</f>
        <v/>
      </c>
    </row>
    <row r="281">
      <c r="G281">
        <f>IFERROR(INDEX(T_Domaines[Domain_label_fr],MATCH(F281,T_Domaines[Domain_code],0)),"")</f>
        <v/>
      </c>
      <c r="I281">
        <f>IFERROR(INDEX(T_Indicateurs[Stat_label_fr],MATCH(H281,T_Indicateurs[Stat_code],0)),"")</f>
        <v/>
      </c>
      <c r="M281">
        <f>IF(J281=0,"",J281)</f>
        <v/>
      </c>
      <c r="N281">
        <f>IF(K281=0,"",K281)</f>
        <v/>
      </c>
      <c r="O281">
        <f>IF(L281=0,"",L281)</f>
        <v/>
      </c>
      <c r="P281">
        <f>IF(OR(J281="",K281="",L281=""),"",J281+K281+L281)</f>
        <v/>
      </c>
      <c r="Q281">
        <f>IF(OR(M281="",N281="",O281=""),"",M281+N281+O281)</f>
        <v/>
      </c>
      <c r="S281" s="13">
        <f>IF(AND($B281&lt;&gt;"",$F281&lt;&gt;""),IF(COUNTIFS($B$2:$B281,$B281,$F$2:$F281,$F281)=1,1,0),0)</f>
        <v/>
      </c>
      <c r="T281" s="13">
        <f>IF(AND($B281&lt;&gt;"",$H281&lt;&gt;""),IF(COUNTIFS($B$2:$B281,$B281,$H$2:$H281,$H281)=1,1,0),0)</f>
        <v/>
      </c>
      <c r="U281" s="13">
        <f>IF(AND($B281&lt;&gt;"",$C281&lt;&gt;""),IF(COUNTIFS($B$2:$B281,$B281,$C$2:$C281,$C281)=1,1,0),0)</f>
        <v/>
      </c>
      <c r="V281" s="13">
        <f>IF(AND($B281&lt;&gt;"",$D281&lt;&gt;""),IF(COUNTIFS($B$2:$B281,$B281,$D$2:$D281,$D281)=1,1,0),0)</f>
        <v/>
      </c>
      <c r="W281">
        <f>IFERROR(INDEX(T_Indicateurs[Domain_code],MATCH($H281,T_Indicateurs[Stat_code],0)),"")</f>
        <v/>
      </c>
      <c r="X281" s="13">
        <f>IF(OR($W281="",$F281=""),0,IF($F281&lt;&gt;$W281,1,0))</f>
        <v/>
      </c>
      <c r="Y281" s="13">
        <f>IF(OR($J281="", $K281="", $L281=""),0,IF(OR($J281&lt;0,$J281&gt;3,$K281&lt;0,$K281&gt;3,$L281&lt;0,$L281&gt;3),1,0))</f>
        <v/>
      </c>
    </row>
    <row r="282">
      <c r="G282">
        <f>IFERROR(INDEX(T_Domaines[Domain_label_fr],MATCH(F282,T_Domaines[Domain_code],0)),"")</f>
        <v/>
      </c>
      <c r="I282">
        <f>IFERROR(INDEX(T_Indicateurs[Stat_label_fr],MATCH(H282,T_Indicateurs[Stat_code],0)),"")</f>
        <v/>
      </c>
      <c r="M282">
        <f>IF(J282=0,"",J282)</f>
        <v/>
      </c>
      <c r="N282">
        <f>IF(K282=0,"",K282)</f>
        <v/>
      </c>
      <c r="O282">
        <f>IF(L282=0,"",L282)</f>
        <v/>
      </c>
      <c r="P282">
        <f>IF(OR(J282="",K282="",L282=""),"",J282+K282+L282)</f>
        <v/>
      </c>
      <c r="Q282">
        <f>IF(OR(M282="",N282="",O282=""),"",M282+N282+O282)</f>
        <v/>
      </c>
      <c r="S282" s="13">
        <f>IF(AND($B282&lt;&gt;"",$F282&lt;&gt;""),IF(COUNTIFS($B$2:$B282,$B282,$F$2:$F282,$F282)=1,1,0),0)</f>
        <v/>
      </c>
      <c r="T282" s="13">
        <f>IF(AND($B282&lt;&gt;"",$H282&lt;&gt;""),IF(COUNTIFS($B$2:$B282,$B282,$H$2:$H282,$H282)=1,1,0),0)</f>
        <v/>
      </c>
      <c r="U282" s="13">
        <f>IF(AND($B282&lt;&gt;"",$C282&lt;&gt;""),IF(COUNTIFS($B$2:$B282,$B282,$C$2:$C282,$C282)=1,1,0),0)</f>
        <v/>
      </c>
      <c r="V282" s="13">
        <f>IF(AND($B282&lt;&gt;"",$D282&lt;&gt;""),IF(COUNTIFS($B$2:$B282,$B282,$D$2:$D282,$D282)=1,1,0),0)</f>
        <v/>
      </c>
      <c r="W282">
        <f>IFERROR(INDEX(T_Indicateurs[Domain_code],MATCH($H282,T_Indicateurs[Stat_code],0)),"")</f>
        <v/>
      </c>
      <c r="X282" s="13">
        <f>IF(OR($W282="",$F282=""),0,IF($F282&lt;&gt;$W282,1,0))</f>
        <v/>
      </c>
      <c r="Y282" s="13">
        <f>IF(OR($J282="", $K282="", $L282=""),0,IF(OR($J282&lt;0,$J282&gt;3,$K282&lt;0,$K282&gt;3,$L282&lt;0,$L282&gt;3),1,0))</f>
        <v/>
      </c>
    </row>
    <row r="283">
      <c r="G283">
        <f>IFERROR(INDEX(T_Domaines[Domain_label_fr],MATCH(F283,T_Domaines[Domain_code],0)),"")</f>
        <v/>
      </c>
      <c r="I283">
        <f>IFERROR(INDEX(T_Indicateurs[Stat_label_fr],MATCH(H283,T_Indicateurs[Stat_code],0)),"")</f>
        <v/>
      </c>
      <c r="M283">
        <f>IF(J283=0,"",J283)</f>
        <v/>
      </c>
      <c r="N283">
        <f>IF(K283=0,"",K283)</f>
        <v/>
      </c>
      <c r="O283">
        <f>IF(L283=0,"",L283)</f>
        <v/>
      </c>
      <c r="P283">
        <f>IF(OR(J283="",K283="",L283=""),"",J283+K283+L283)</f>
        <v/>
      </c>
      <c r="Q283">
        <f>IF(OR(M283="",N283="",O283=""),"",M283+N283+O283)</f>
        <v/>
      </c>
      <c r="S283" s="13">
        <f>IF(AND($B283&lt;&gt;"",$F283&lt;&gt;""),IF(COUNTIFS($B$2:$B283,$B283,$F$2:$F283,$F283)=1,1,0),0)</f>
        <v/>
      </c>
      <c r="T283" s="13">
        <f>IF(AND($B283&lt;&gt;"",$H283&lt;&gt;""),IF(COUNTIFS($B$2:$B283,$B283,$H$2:$H283,$H283)=1,1,0),0)</f>
        <v/>
      </c>
      <c r="U283" s="13">
        <f>IF(AND($B283&lt;&gt;"",$C283&lt;&gt;""),IF(COUNTIFS($B$2:$B283,$B283,$C$2:$C283,$C283)=1,1,0),0)</f>
        <v/>
      </c>
      <c r="V283" s="13">
        <f>IF(AND($B283&lt;&gt;"",$D283&lt;&gt;""),IF(COUNTIFS($B$2:$B283,$B283,$D$2:$D283,$D283)=1,1,0),0)</f>
        <v/>
      </c>
      <c r="W283">
        <f>IFERROR(INDEX(T_Indicateurs[Domain_code],MATCH($H283,T_Indicateurs[Stat_code],0)),"")</f>
        <v/>
      </c>
      <c r="X283" s="13">
        <f>IF(OR($W283="",$F283=""),0,IF($F283&lt;&gt;$W283,1,0))</f>
        <v/>
      </c>
      <c r="Y283" s="13">
        <f>IF(OR($J283="", $K283="", $L283=""),0,IF(OR($J283&lt;0,$J283&gt;3,$K283&lt;0,$K283&gt;3,$L283&lt;0,$L283&gt;3),1,0))</f>
        <v/>
      </c>
    </row>
    <row r="284">
      <c r="G284">
        <f>IFERROR(INDEX(T_Domaines[Domain_label_fr],MATCH(F284,T_Domaines[Domain_code],0)),"")</f>
        <v/>
      </c>
      <c r="I284">
        <f>IFERROR(INDEX(T_Indicateurs[Stat_label_fr],MATCH(H284,T_Indicateurs[Stat_code],0)),"")</f>
        <v/>
      </c>
      <c r="M284">
        <f>IF(J284=0,"",J284)</f>
        <v/>
      </c>
      <c r="N284">
        <f>IF(K284=0,"",K284)</f>
        <v/>
      </c>
      <c r="O284">
        <f>IF(L284=0,"",L284)</f>
        <v/>
      </c>
      <c r="P284">
        <f>IF(OR(J284="",K284="",L284=""),"",J284+K284+L284)</f>
        <v/>
      </c>
      <c r="Q284">
        <f>IF(OR(M284="",N284="",O284=""),"",M284+N284+O284)</f>
        <v/>
      </c>
      <c r="S284" s="13">
        <f>IF(AND($B284&lt;&gt;"",$F284&lt;&gt;""),IF(COUNTIFS($B$2:$B284,$B284,$F$2:$F284,$F284)=1,1,0),0)</f>
        <v/>
      </c>
      <c r="T284" s="13">
        <f>IF(AND($B284&lt;&gt;"",$H284&lt;&gt;""),IF(COUNTIFS($B$2:$B284,$B284,$H$2:$H284,$H284)=1,1,0),0)</f>
        <v/>
      </c>
      <c r="U284" s="13">
        <f>IF(AND($B284&lt;&gt;"",$C284&lt;&gt;""),IF(COUNTIFS($B$2:$B284,$B284,$C$2:$C284,$C284)=1,1,0),0)</f>
        <v/>
      </c>
      <c r="V284" s="13">
        <f>IF(AND($B284&lt;&gt;"",$D284&lt;&gt;""),IF(COUNTIFS($B$2:$B284,$B284,$D$2:$D284,$D284)=1,1,0),0)</f>
        <v/>
      </c>
      <c r="W284">
        <f>IFERROR(INDEX(T_Indicateurs[Domain_code],MATCH($H284,T_Indicateurs[Stat_code],0)),"")</f>
        <v/>
      </c>
      <c r="X284" s="13">
        <f>IF(OR($W284="",$F284=""),0,IF($F284&lt;&gt;$W284,1,0))</f>
        <v/>
      </c>
      <c r="Y284" s="13">
        <f>IF(OR($J284="", $K284="", $L284=""),0,IF(OR($J284&lt;0,$J284&gt;3,$K284&lt;0,$K284&gt;3,$L284&lt;0,$L284&gt;3),1,0))</f>
        <v/>
      </c>
    </row>
    <row r="285">
      <c r="G285">
        <f>IFERROR(INDEX(T_Domaines[Domain_label_fr],MATCH(F285,T_Domaines[Domain_code],0)),"")</f>
        <v/>
      </c>
      <c r="I285">
        <f>IFERROR(INDEX(T_Indicateurs[Stat_label_fr],MATCH(H285,T_Indicateurs[Stat_code],0)),"")</f>
        <v/>
      </c>
      <c r="M285">
        <f>IF(J285=0,"",J285)</f>
        <v/>
      </c>
      <c r="N285">
        <f>IF(K285=0,"",K285)</f>
        <v/>
      </c>
      <c r="O285">
        <f>IF(L285=0,"",L285)</f>
        <v/>
      </c>
      <c r="P285">
        <f>IF(OR(J285="",K285="",L285=""),"",J285+K285+L285)</f>
        <v/>
      </c>
      <c r="Q285">
        <f>IF(OR(M285="",N285="",O285=""),"",M285+N285+O285)</f>
        <v/>
      </c>
      <c r="S285" s="13">
        <f>IF(AND($B285&lt;&gt;"",$F285&lt;&gt;""),IF(COUNTIFS($B$2:$B285,$B285,$F$2:$F285,$F285)=1,1,0),0)</f>
        <v/>
      </c>
      <c r="T285" s="13">
        <f>IF(AND($B285&lt;&gt;"",$H285&lt;&gt;""),IF(COUNTIFS($B$2:$B285,$B285,$H$2:$H285,$H285)=1,1,0),0)</f>
        <v/>
      </c>
      <c r="U285" s="13">
        <f>IF(AND($B285&lt;&gt;"",$C285&lt;&gt;""),IF(COUNTIFS($B$2:$B285,$B285,$C$2:$C285,$C285)=1,1,0),0)</f>
        <v/>
      </c>
      <c r="V285" s="13">
        <f>IF(AND($B285&lt;&gt;"",$D285&lt;&gt;""),IF(COUNTIFS($B$2:$B285,$B285,$D$2:$D285,$D285)=1,1,0),0)</f>
        <v/>
      </c>
      <c r="W285">
        <f>IFERROR(INDEX(T_Indicateurs[Domain_code],MATCH($H285,T_Indicateurs[Stat_code],0)),"")</f>
        <v/>
      </c>
      <c r="X285" s="13">
        <f>IF(OR($W285="",$F285=""),0,IF($F285&lt;&gt;$W285,1,0))</f>
        <v/>
      </c>
      <c r="Y285" s="13">
        <f>IF(OR($J285="", $K285="", $L285=""),0,IF(OR($J285&lt;0,$J285&gt;3,$K285&lt;0,$K285&gt;3,$L285&lt;0,$L285&gt;3),1,0))</f>
        <v/>
      </c>
    </row>
    <row r="286">
      <c r="G286">
        <f>IFERROR(INDEX(T_Domaines[Domain_label_fr],MATCH(F286,T_Domaines[Domain_code],0)),"")</f>
        <v/>
      </c>
      <c r="I286">
        <f>IFERROR(INDEX(T_Indicateurs[Stat_label_fr],MATCH(H286,T_Indicateurs[Stat_code],0)),"")</f>
        <v/>
      </c>
      <c r="M286">
        <f>IF(J286=0,"",J286)</f>
        <v/>
      </c>
      <c r="N286">
        <f>IF(K286=0,"",K286)</f>
        <v/>
      </c>
      <c r="O286">
        <f>IF(L286=0,"",L286)</f>
        <v/>
      </c>
      <c r="P286">
        <f>IF(OR(J286="",K286="",L286=""),"",J286+K286+L286)</f>
        <v/>
      </c>
      <c r="Q286">
        <f>IF(OR(M286="",N286="",O286=""),"",M286+N286+O286)</f>
        <v/>
      </c>
      <c r="S286" s="13">
        <f>IF(AND($B286&lt;&gt;"",$F286&lt;&gt;""),IF(COUNTIFS($B$2:$B286,$B286,$F$2:$F286,$F286)=1,1,0),0)</f>
        <v/>
      </c>
      <c r="T286" s="13">
        <f>IF(AND($B286&lt;&gt;"",$H286&lt;&gt;""),IF(COUNTIFS($B$2:$B286,$B286,$H$2:$H286,$H286)=1,1,0),0)</f>
        <v/>
      </c>
      <c r="U286" s="13">
        <f>IF(AND($B286&lt;&gt;"",$C286&lt;&gt;""),IF(COUNTIFS($B$2:$B286,$B286,$C$2:$C286,$C286)=1,1,0),0)</f>
        <v/>
      </c>
      <c r="V286" s="13">
        <f>IF(AND($B286&lt;&gt;"",$D286&lt;&gt;""),IF(COUNTIFS($B$2:$B286,$B286,$D$2:$D286,$D286)=1,1,0),0)</f>
        <v/>
      </c>
      <c r="W286">
        <f>IFERROR(INDEX(T_Indicateurs[Domain_code],MATCH($H286,T_Indicateurs[Stat_code],0)),"")</f>
        <v/>
      </c>
      <c r="X286" s="13">
        <f>IF(OR($W286="",$F286=""),0,IF($F286&lt;&gt;$W286,1,0))</f>
        <v/>
      </c>
      <c r="Y286" s="13">
        <f>IF(OR($J286="", $K286="", $L286=""),0,IF(OR($J286&lt;0,$J286&gt;3,$K286&lt;0,$K286&gt;3,$L286&lt;0,$L286&gt;3),1,0))</f>
        <v/>
      </c>
    </row>
    <row r="287">
      <c r="G287">
        <f>IFERROR(INDEX(T_Domaines[Domain_label_fr],MATCH(F287,T_Domaines[Domain_code],0)),"")</f>
        <v/>
      </c>
      <c r="I287">
        <f>IFERROR(INDEX(T_Indicateurs[Stat_label_fr],MATCH(H287,T_Indicateurs[Stat_code],0)),"")</f>
        <v/>
      </c>
      <c r="M287">
        <f>IF(J287=0,"",J287)</f>
        <v/>
      </c>
      <c r="N287">
        <f>IF(K287=0,"",K287)</f>
        <v/>
      </c>
      <c r="O287">
        <f>IF(L287=0,"",L287)</f>
        <v/>
      </c>
      <c r="P287">
        <f>IF(OR(J287="",K287="",L287=""),"",J287+K287+L287)</f>
        <v/>
      </c>
      <c r="Q287">
        <f>IF(OR(M287="",N287="",O287=""),"",M287+N287+O287)</f>
        <v/>
      </c>
      <c r="S287" s="13">
        <f>IF(AND($B287&lt;&gt;"",$F287&lt;&gt;""),IF(COUNTIFS($B$2:$B287,$B287,$F$2:$F287,$F287)=1,1,0),0)</f>
        <v/>
      </c>
      <c r="T287" s="13">
        <f>IF(AND($B287&lt;&gt;"",$H287&lt;&gt;""),IF(COUNTIFS($B$2:$B287,$B287,$H$2:$H287,$H287)=1,1,0),0)</f>
        <v/>
      </c>
      <c r="U287" s="13">
        <f>IF(AND($B287&lt;&gt;"",$C287&lt;&gt;""),IF(COUNTIFS($B$2:$B287,$B287,$C$2:$C287,$C287)=1,1,0),0)</f>
        <v/>
      </c>
      <c r="V287" s="13">
        <f>IF(AND($B287&lt;&gt;"",$D287&lt;&gt;""),IF(COUNTIFS($B$2:$B287,$B287,$D$2:$D287,$D287)=1,1,0),0)</f>
        <v/>
      </c>
      <c r="W287">
        <f>IFERROR(INDEX(T_Indicateurs[Domain_code],MATCH($H287,T_Indicateurs[Stat_code],0)),"")</f>
        <v/>
      </c>
      <c r="X287" s="13">
        <f>IF(OR($W287="",$F287=""),0,IF($F287&lt;&gt;$W287,1,0))</f>
        <v/>
      </c>
      <c r="Y287" s="13">
        <f>IF(OR($J287="", $K287="", $L287=""),0,IF(OR($J287&lt;0,$J287&gt;3,$K287&lt;0,$K287&gt;3,$L287&lt;0,$L287&gt;3),1,0))</f>
        <v/>
      </c>
    </row>
    <row r="288">
      <c r="G288">
        <f>IFERROR(INDEX(T_Domaines[Domain_label_fr],MATCH(F288,T_Domaines[Domain_code],0)),"")</f>
        <v/>
      </c>
      <c r="I288">
        <f>IFERROR(INDEX(T_Indicateurs[Stat_label_fr],MATCH(H288,T_Indicateurs[Stat_code],0)),"")</f>
        <v/>
      </c>
      <c r="M288">
        <f>IF(J288=0,"",J288)</f>
        <v/>
      </c>
      <c r="N288">
        <f>IF(K288=0,"",K288)</f>
        <v/>
      </c>
      <c r="O288">
        <f>IF(L288=0,"",L288)</f>
        <v/>
      </c>
      <c r="P288">
        <f>IF(OR(J288="",K288="",L288=""),"",J288+K288+L288)</f>
        <v/>
      </c>
      <c r="Q288">
        <f>IF(OR(M288="",N288="",O288=""),"",M288+N288+O288)</f>
        <v/>
      </c>
      <c r="S288" s="13">
        <f>IF(AND($B288&lt;&gt;"",$F288&lt;&gt;""),IF(COUNTIFS($B$2:$B288,$B288,$F$2:$F288,$F288)=1,1,0),0)</f>
        <v/>
      </c>
      <c r="T288" s="13">
        <f>IF(AND($B288&lt;&gt;"",$H288&lt;&gt;""),IF(COUNTIFS($B$2:$B288,$B288,$H$2:$H288,$H288)=1,1,0),0)</f>
        <v/>
      </c>
      <c r="U288" s="13">
        <f>IF(AND($B288&lt;&gt;"",$C288&lt;&gt;""),IF(COUNTIFS($B$2:$B288,$B288,$C$2:$C288,$C288)=1,1,0),0)</f>
        <v/>
      </c>
      <c r="V288" s="13">
        <f>IF(AND($B288&lt;&gt;"",$D288&lt;&gt;""),IF(COUNTIFS($B$2:$B288,$B288,$D$2:$D288,$D288)=1,1,0),0)</f>
        <v/>
      </c>
      <c r="W288">
        <f>IFERROR(INDEX(T_Indicateurs[Domain_code],MATCH($H288,T_Indicateurs[Stat_code],0)),"")</f>
        <v/>
      </c>
      <c r="X288" s="13">
        <f>IF(OR($W288="",$F288=""),0,IF($F288&lt;&gt;$W288,1,0))</f>
        <v/>
      </c>
      <c r="Y288" s="13">
        <f>IF(OR($J288="", $K288="", $L288=""),0,IF(OR($J288&lt;0,$J288&gt;3,$K288&lt;0,$K288&gt;3,$L288&lt;0,$L288&gt;3),1,0))</f>
        <v/>
      </c>
    </row>
    <row r="289">
      <c r="G289">
        <f>IFERROR(INDEX(T_Domaines[Domain_label_fr],MATCH(F289,T_Domaines[Domain_code],0)),"")</f>
        <v/>
      </c>
      <c r="I289">
        <f>IFERROR(INDEX(T_Indicateurs[Stat_label_fr],MATCH(H289,T_Indicateurs[Stat_code],0)),"")</f>
        <v/>
      </c>
      <c r="M289">
        <f>IF(J289=0,"",J289)</f>
        <v/>
      </c>
      <c r="N289">
        <f>IF(K289=0,"",K289)</f>
        <v/>
      </c>
      <c r="O289">
        <f>IF(L289=0,"",L289)</f>
        <v/>
      </c>
      <c r="P289">
        <f>IF(OR(J289="",K289="",L289=""),"",J289+K289+L289)</f>
        <v/>
      </c>
      <c r="Q289">
        <f>IF(OR(M289="",N289="",O289=""),"",M289+N289+O289)</f>
        <v/>
      </c>
      <c r="S289" s="13">
        <f>IF(AND($B289&lt;&gt;"",$F289&lt;&gt;""),IF(COUNTIFS($B$2:$B289,$B289,$F$2:$F289,$F289)=1,1,0),0)</f>
        <v/>
      </c>
      <c r="T289" s="13">
        <f>IF(AND($B289&lt;&gt;"",$H289&lt;&gt;""),IF(COUNTIFS($B$2:$B289,$B289,$H$2:$H289,$H289)=1,1,0),0)</f>
        <v/>
      </c>
      <c r="U289" s="13">
        <f>IF(AND($B289&lt;&gt;"",$C289&lt;&gt;""),IF(COUNTIFS($B$2:$B289,$B289,$C$2:$C289,$C289)=1,1,0),0)</f>
        <v/>
      </c>
      <c r="V289" s="13">
        <f>IF(AND($B289&lt;&gt;"",$D289&lt;&gt;""),IF(COUNTIFS($B$2:$B289,$B289,$D$2:$D289,$D289)=1,1,0),0)</f>
        <v/>
      </c>
      <c r="W289">
        <f>IFERROR(INDEX(T_Indicateurs[Domain_code],MATCH($H289,T_Indicateurs[Stat_code],0)),"")</f>
        <v/>
      </c>
      <c r="X289" s="13">
        <f>IF(OR($W289="",$F289=""),0,IF($F289&lt;&gt;$W289,1,0))</f>
        <v/>
      </c>
      <c r="Y289" s="13">
        <f>IF(OR($J289="", $K289="", $L289=""),0,IF(OR($J289&lt;0,$J289&gt;3,$K289&lt;0,$K289&gt;3,$L289&lt;0,$L289&gt;3),1,0))</f>
        <v/>
      </c>
    </row>
    <row r="290">
      <c r="G290">
        <f>IFERROR(INDEX(T_Domaines[Domain_label_fr],MATCH(F290,T_Domaines[Domain_code],0)),"")</f>
        <v/>
      </c>
      <c r="I290">
        <f>IFERROR(INDEX(T_Indicateurs[Stat_label_fr],MATCH(H290,T_Indicateurs[Stat_code],0)),"")</f>
        <v/>
      </c>
      <c r="M290">
        <f>IF(J290=0,"",J290)</f>
        <v/>
      </c>
      <c r="N290">
        <f>IF(K290=0,"",K290)</f>
        <v/>
      </c>
      <c r="O290">
        <f>IF(L290=0,"",L290)</f>
        <v/>
      </c>
      <c r="P290">
        <f>IF(OR(J290="",K290="",L290=""),"",J290+K290+L290)</f>
        <v/>
      </c>
      <c r="Q290">
        <f>IF(OR(M290="",N290="",O290=""),"",M290+N290+O290)</f>
        <v/>
      </c>
      <c r="S290" s="13">
        <f>IF(AND($B290&lt;&gt;"",$F290&lt;&gt;""),IF(COUNTIFS($B$2:$B290,$B290,$F$2:$F290,$F290)=1,1,0),0)</f>
        <v/>
      </c>
      <c r="T290" s="13">
        <f>IF(AND($B290&lt;&gt;"",$H290&lt;&gt;""),IF(COUNTIFS($B$2:$B290,$B290,$H$2:$H290,$H290)=1,1,0),0)</f>
        <v/>
      </c>
      <c r="U290" s="13">
        <f>IF(AND($B290&lt;&gt;"",$C290&lt;&gt;""),IF(COUNTIFS($B$2:$B290,$B290,$C$2:$C290,$C290)=1,1,0),0)</f>
        <v/>
      </c>
      <c r="V290" s="13">
        <f>IF(AND($B290&lt;&gt;"",$D290&lt;&gt;""),IF(COUNTIFS($B$2:$B290,$B290,$D$2:$D290,$D290)=1,1,0),0)</f>
        <v/>
      </c>
      <c r="W290">
        <f>IFERROR(INDEX(T_Indicateurs[Domain_code],MATCH($H290,T_Indicateurs[Stat_code],0)),"")</f>
        <v/>
      </c>
      <c r="X290" s="13">
        <f>IF(OR($W290="",$F290=""),0,IF($F290&lt;&gt;$W290,1,0))</f>
        <v/>
      </c>
      <c r="Y290" s="13">
        <f>IF(OR($J290="", $K290="", $L290=""),0,IF(OR($J290&lt;0,$J290&gt;3,$K290&lt;0,$K290&gt;3,$L290&lt;0,$L290&gt;3),1,0))</f>
        <v/>
      </c>
    </row>
    <row r="291">
      <c r="G291">
        <f>IFERROR(INDEX(T_Domaines[Domain_label_fr],MATCH(F291,T_Domaines[Domain_code],0)),"")</f>
        <v/>
      </c>
      <c r="I291">
        <f>IFERROR(INDEX(T_Indicateurs[Stat_label_fr],MATCH(H291,T_Indicateurs[Stat_code],0)),"")</f>
        <v/>
      </c>
      <c r="M291">
        <f>IF(J291=0,"",J291)</f>
        <v/>
      </c>
      <c r="N291">
        <f>IF(K291=0,"",K291)</f>
        <v/>
      </c>
      <c r="O291">
        <f>IF(L291=0,"",L291)</f>
        <v/>
      </c>
      <c r="P291">
        <f>IF(OR(J291="",K291="",L291=""),"",J291+K291+L291)</f>
        <v/>
      </c>
      <c r="Q291">
        <f>IF(OR(M291="",N291="",O291=""),"",M291+N291+O291)</f>
        <v/>
      </c>
      <c r="S291" s="13">
        <f>IF(AND($B291&lt;&gt;"",$F291&lt;&gt;""),IF(COUNTIFS($B$2:$B291,$B291,$F$2:$F291,$F291)=1,1,0),0)</f>
        <v/>
      </c>
      <c r="T291" s="13">
        <f>IF(AND($B291&lt;&gt;"",$H291&lt;&gt;""),IF(COUNTIFS($B$2:$B291,$B291,$H$2:$H291,$H291)=1,1,0),0)</f>
        <v/>
      </c>
      <c r="U291" s="13">
        <f>IF(AND($B291&lt;&gt;"",$C291&lt;&gt;""),IF(COUNTIFS($B$2:$B291,$B291,$C$2:$C291,$C291)=1,1,0),0)</f>
        <v/>
      </c>
      <c r="V291" s="13">
        <f>IF(AND($B291&lt;&gt;"",$D291&lt;&gt;""),IF(COUNTIFS($B$2:$B291,$B291,$D$2:$D291,$D291)=1,1,0),0)</f>
        <v/>
      </c>
      <c r="W291">
        <f>IFERROR(INDEX(T_Indicateurs[Domain_code],MATCH($H291,T_Indicateurs[Stat_code],0)),"")</f>
        <v/>
      </c>
      <c r="X291" s="13">
        <f>IF(OR($W291="",$F291=""),0,IF($F291&lt;&gt;$W291,1,0))</f>
        <v/>
      </c>
      <c r="Y291" s="13">
        <f>IF(OR($J291="", $K291="", $L291=""),0,IF(OR($J291&lt;0,$J291&gt;3,$K291&lt;0,$K291&gt;3,$L291&lt;0,$L291&gt;3),1,0))</f>
        <v/>
      </c>
    </row>
    <row r="292">
      <c r="G292">
        <f>IFERROR(INDEX(T_Domaines[Domain_label_fr],MATCH(F292,T_Domaines[Domain_code],0)),"")</f>
        <v/>
      </c>
      <c r="I292">
        <f>IFERROR(INDEX(T_Indicateurs[Stat_label_fr],MATCH(H292,T_Indicateurs[Stat_code],0)),"")</f>
        <v/>
      </c>
      <c r="M292">
        <f>IF(J292=0,"",J292)</f>
        <v/>
      </c>
      <c r="N292">
        <f>IF(K292=0,"",K292)</f>
        <v/>
      </c>
      <c r="O292">
        <f>IF(L292=0,"",L292)</f>
        <v/>
      </c>
      <c r="P292">
        <f>IF(OR(J292="",K292="",L292=""),"",J292+K292+L292)</f>
        <v/>
      </c>
      <c r="Q292">
        <f>IF(OR(M292="",N292="",O292=""),"",M292+N292+O292)</f>
        <v/>
      </c>
      <c r="S292" s="13">
        <f>IF(AND($B292&lt;&gt;"",$F292&lt;&gt;""),IF(COUNTIFS($B$2:$B292,$B292,$F$2:$F292,$F292)=1,1,0),0)</f>
        <v/>
      </c>
      <c r="T292" s="13">
        <f>IF(AND($B292&lt;&gt;"",$H292&lt;&gt;""),IF(COUNTIFS($B$2:$B292,$B292,$H$2:$H292,$H292)=1,1,0),0)</f>
        <v/>
      </c>
      <c r="U292" s="13">
        <f>IF(AND($B292&lt;&gt;"",$C292&lt;&gt;""),IF(COUNTIFS($B$2:$B292,$B292,$C$2:$C292,$C292)=1,1,0),0)</f>
        <v/>
      </c>
      <c r="V292" s="13">
        <f>IF(AND($B292&lt;&gt;"",$D292&lt;&gt;""),IF(COUNTIFS($B$2:$B292,$B292,$D$2:$D292,$D292)=1,1,0),0)</f>
        <v/>
      </c>
      <c r="W292">
        <f>IFERROR(INDEX(T_Indicateurs[Domain_code],MATCH($H292,T_Indicateurs[Stat_code],0)),"")</f>
        <v/>
      </c>
      <c r="X292" s="13">
        <f>IF(OR($W292="",$F292=""),0,IF($F292&lt;&gt;$W292,1,0))</f>
        <v/>
      </c>
      <c r="Y292" s="13">
        <f>IF(OR($J292="", $K292="", $L292=""),0,IF(OR($J292&lt;0,$J292&gt;3,$K292&lt;0,$K292&gt;3,$L292&lt;0,$L292&gt;3),1,0))</f>
        <v/>
      </c>
    </row>
    <row r="293">
      <c r="G293">
        <f>IFERROR(INDEX(T_Domaines[Domain_label_fr],MATCH(F293,T_Domaines[Domain_code],0)),"")</f>
        <v/>
      </c>
      <c r="I293">
        <f>IFERROR(INDEX(T_Indicateurs[Stat_label_fr],MATCH(H293,T_Indicateurs[Stat_code],0)),"")</f>
        <v/>
      </c>
      <c r="M293">
        <f>IF(J293=0,"",J293)</f>
        <v/>
      </c>
      <c r="N293">
        <f>IF(K293=0,"",K293)</f>
        <v/>
      </c>
      <c r="O293">
        <f>IF(L293=0,"",L293)</f>
        <v/>
      </c>
      <c r="P293">
        <f>IF(OR(J293="",K293="",L293=""),"",J293+K293+L293)</f>
        <v/>
      </c>
      <c r="Q293">
        <f>IF(OR(M293="",N293="",O293=""),"",M293+N293+O293)</f>
        <v/>
      </c>
      <c r="S293" s="13">
        <f>IF(AND($B293&lt;&gt;"",$F293&lt;&gt;""),IF(COUNTIFS($B$2:$B293,$B293,$F$2:$F293,$F293)=1,1,0),0)</f>
        <v/>
      </c>
      <c r="T293" s="13">
        <f>IF(AND($B293&lt;&gt;"",$H293&lt;&gt;""),IF(COUNTIFS($B$2:$B293,$B293,$H$2:$H293,$H293)=1,1,0),0)</f>
        <v/>
      </c>
      <c r="U293" s="13">
        <f>IF(AND($B293&lt;&gt;"",$C293&lt;&gt;""),IF(COUNTIFS($B$2:$B293,$B293,$C$2:$C293,$C293)=1,1,0),0)</f>
        <v/>
      </c>
      <c r="V293" s="13">
        <f>IF(AND($B293&lt;&gt;"",$D293&lt;&gt;""),IF(COUNTIFS($B$2:$B293,$B293,$D$2:$D293,$D293)=1,1,0),0)</f>
        <v/>
      </c>
      <c r="W293">
        <f>IFERROR(INDEX(T_Indicateurs[Domain_code],MATCH($H293,T_Indicateurs[Stat_code],0)),"")</f>
        <v/>
      </c>
      <c r="X293" s="13">
        <f>IF(OR($W293="",$F293=""),0,IF($F293&lt;&gt;$W293,1,0))</f>
        <v/>
      </c>
      <c r="Y293" s="13">
        <f>IF(OR($J293="", $K293="", $L293=""),0,IF(OR($J293&lt;0,$J293&gt;3,$K293&lt;0,$K293&gt;3,$L293&lt;0,$L293&gt;3),1,0))</f>
        <v/>
      </c>
    </row>
    <row r="294">
      <c r="G294">
        <f>IFERROR(INDEX(T_Domaines[Domain_label_fr],MATCH(F294,T_Domaines[Domain_code],0)),"")</f>
        <v/>
      </c>
      <c r="I294">
        <f>IFERROR(INDEX(T_Indicateurs[Stat_label_fr],MATCH(H294,T_Indicateurs[Stat_code],0)),"")</f>
        <v/>
      </c>
      <c r="M294">
        <f>IF(J294=0,"",J294)</f>
        <v/>
      </c>
      <c r="N294">
        <f>IF(K294=0,"",K294)</f>
        <v/>
      </c>
      <c r="O294">
        <f>IF(L294=0,"",L294)</f>
        <v/>
      </c>
      <c r="P294">
        <f>IF(OR(J294="",K294="",L294=""),"",J294+K294+L294)</f>
        <v/>
      </c>
      <c r="Q294">
        <f>IF(OR(M294="",N294="",O294=""),"",M294+N294+O294)</f>
        <v/>
      </c>
      <c r="S294" s="13">
        <f>IF(AND($B294&lt;&gt;"",$F294&lt;&gt;""),IF(COUNTIFS($B$2:$B294,$B294,$F$2:$F294,$F294)=1,1,0),0)</f>
        <v/>
      </c>
      <c r="T294" s="13">
        <f>IF(AND($B294&lt;&gt;"",$H294&lt;&gt;""),IF(COUNTIFS($B$2:$B294,$B294,$H$2:$H294,$H294)=1,1,0),0)</f>
        <v/>
      </c>
      <c r="U294" s="13">
        <f>IF(AND($B294&lt;&gt;"",$C294&lt;&gt;""),IF(COUNTIFS($B$2:$B294,$B294,$C$2:$C294,$C294)=1,1,0),0)</f>
        <v/>
      </c>
      <c r="V294" s="13">
        <f>IF(AND($B294&lt;&gt;"",$D294&lt;&gt;""),IF(COUNTIFS($B$2:$B294,$B294,$D$2:$D294,$D294)=1,1,0),0)</f>
        <v/>
      </c>
      <c r="W294">
        <f>IFERROR(INDEX(T_Indicateurs[Domain_code],MATCH($H294,T_Indicateurs[Stat_code],0)),"")</f>
        <v/>
      </c>
      <c r="X294" s="13">
        <f>IF(OR($W294="",$F294=""),0,IF($F294&lt;&gt;$W294,1,0))</f>
        <v/>
      </c>
      <c r="Y294" s="13">
        <f>IF(OR($J294="", $K294="", $L294=""),0,IF(OR($J294&lt;0,$J294&gt;3,$K294&lt;0,$K294&gt;3,$L294&lt;0,$L294&gt;3),1,0))</f>
        <v/>
      </c>
    </row>
    <row r="295">
      <c r="G295">
        <f>IFERROR(INDEX(T_Domaines[Domain_label_fr],MATCH(F295,T_Domaines[Domain_code],0)),"")</f>
        <v/>
      </c>
      <c r="I295">
        <f>IFERROR(INDEX(T_Indicateurs[Stat_label_fr],MATCH(H295,T_Indicateurs[Stat_code],0)),"")</f>
        <v/>
      </c>
      <c r="M295">
        <f>IF(J295=0,"",J295)</f>
        <v/>
      </c>
      <c r="N295">
        <f>IF(K295=0,"",K295)</f>
        <v/>
      </c>
      <c r="O295">
        <f>IF(L295=0,"",L295)</f>
        <v/>
      </c>
      <c r="P295">
        <f>IF(OR(J295="",K295="",L295=""),"",J295+K295+L295)</f>
        <v/>
      </c>
      <c r="Q295">
        <f>IF(OR(M295="",N295="",O295=""),"",M295+N295+O295)</f>
        <v/>
      </c>
      <c r="S295" s="13">
        <f>IF(AND($B295&lt;&gt;"",$F295&lt;&gt;""),IF(COUNTIFS($B$2:$B295,$B295,$F$2:$F295,$F295)=1,1,0),0)</f>
        <v/>
      </c>
      <c r="T295" s="13">
        <f>IF(AND($B295&lt;&gt;"",$H295&lt;&gt;""),IF(COUNTIFS($B$2:$B295,$B295,$H$2:$H295,$H295)=1,1,0),0)</f>
        <v/>
      </c>
      <c r="U295" s="13">
        <f>IF(AND($B295&lt;&gt;"",$C295&lt;&gt;""),IF(COUNTIFS($B$2:$B295,$B295,$C$2:$C295,$C295)=1,1,0),0)</f>
        <v/>
      </c>
      <c r="V295" s="13">
        <f>IF(AND($B295&lt;&gt;"",$D295&lt;&gt;""),IF(COUNTIFS($B$2:$B295,$B295,$D$2:$D295,$D295)=1,1,0),0)</f>
        <v/>
      </c>
      <c r="W295">
        <f>IFERROR(INDEX(T_Indicateurs[Domain_code],MATCH($H295,T_Indicateurs[Stat_code],0)),"")</f>
        <v/>
      </c>
      <c r="X295" s="13">
        <f>IF(OR($W295="",$F295=""),0,IF($F295&lt;&gt;$W295,1,0))</f>
        <v/>
      </c>
      <c r="Y295" s="13">
        <f>IF(OR($J295="", $K295="", $L295=""),0,IF(OR($J295&lt;0,$J295&gt;3,$K295&lt;0,$K295&gt;3,$L295&lt;0,$L295&gt;3),1,0))</f>
        <v/>
      </c>
    </row>
    <row r="296">
      <c r="G296">
        <f>IFERROR(INDEX(T_Domaines[Domain_label_fr],MATCH(F296,T_Domaines[Domain_code],0)),"")</f>
        <v/>
      </c>
      <c r="I296">
        <f>IFERROR(INDEX(T_Indicateurs[Stat_label_fr],MATCH(H296,T_Indicateurs[Stat_code],0)),"")</f>
        <v/>
      </c>
      <c r="M296">
        <f>IF(J296=0,"",J296)</f>
        <v/>
      </c>
      <c r="N296">
        <f>IF(K296=0,"",K296)</f>
        <v/>
      </c>
      <c r="O296">
        <f>IF(L296=0,"",L296)</f>
        <v/>
      </c>
      <c r="P296">
        <f>IF(OR(J296="",K296="",L296=""),"",J296+K296+L296)</f>
        <v/>
      </c>
      <c r="Q296">
        <f>IF(OR(M296="",N296="",O296=""),"",M296+N296+O296)</f>
        <v/>
      </c>
      <c r="S296" s="13">
        <f>IF(AND($B296&lt;&gt;"",$F296&lt;&gt;""),IF(COUNTIFS($B$2:$B296,$B296,$F$2:$F296,$F296)=1,1,0),0)</f>
        <v/>
      </c>
      <c r="T296" s="13">
        <f>IF(AND($B296&lt;&gt;"",$H296&lt;&gt;""),IF(COUNTIFS($B$2:$B296,$B296,$H$2:$H296,$H296)=1,1,0),0)</f>
        <v/>
      </c>
      <c r="U296" s="13">
        <f>IF(AND($B296&lt;&gt;"",$C296&lt;&gt;""),IF(COUNTIFS($B$2:$B296,$B296,$C$2:$C296,$C296)=1,1,0),0)</f>
        <v/>
      </c>
      <c r="V296" s="13">
        <f>IF(AND($B296&lt;&gt;"",$D296&lt;&gt;""),IF(COUNTIFS($B$2:$B296,$B296,$D$2:$D296,$D296)=1,1,0),0)</f>
        <v/>
      </c>
      <c r="W296">
        <f>IFERROR(INDEX(T_Indicateurs[Domain_code],MATCH($H296,T_Indicateurs[Stat_code],0)),"")</f>
        <v/>
      </c>
      <c r="X296" s="13">
        <f>IF(OR($W296="",$F296=""),0,IF($F296&lt;&gt;$W296,1,0))</f>
        <v/>
      </c>
      <c r="Y296" s="13">
        <f>IF(OR($J296="", $K296="", $L296=""),0,IF(OR($J296&lt;0,$J296&gt;3,$K296&lt;0,$K296&gt;3,$L296&lt;0,$L296&gt;3),1,0))</f>
        <v/>
      </c>
    </row>
    <row r="297">
      <c r="G297">
        <f>IFERROR(INDEX(T_Domaines[Domain_label_fr],MATCH(F297,T_Domaines[Domain_code],0)),"")</f>
        <v/>
      </c>
      <c r="I297">
        <f>IFERROR(INDEX(T_Indicateurs[Stat_label_fr],MATCH(H297,T_Indicateurs[Stat_code],0)),"")</f>
        <v/>
      </c>
      <c r="M297">
        <f>IF(J297=0,"",J297)</f>
        <v/>
      </c>
      <c r="N297">
        <f>IF(K297=0,"",K297)</f>
        <v/>
      </c>
      <c r="O297">
        <f>IF(L297=0,"",L297)</f>
        <v/>
      </c>
      <c r="P297">
        <f>IF(OR(J297="",K297="",L297=""),"",J297+K297+L297)</f>
        <v/>
      </c>
      <c r="Q297">
        <f>IF(OR(M297="",N297="",O297=""),"",M297+N297+O297)</f>
        <v/>
      </c>
      <c r="S297" s="13">
        <f>IF(AND($B297&lt;&gt;"",$F297&lt;&gt;""),IF(COUNTIFS($B$2:$B297,$B297,$F$2:$F297,$F297)=1,1,0),0)</f>
        <v/>
      </c>
      <c r="T297" s="13">
        <f>IF(AND($B297&lt;&gt;"",$H297&lt;&gt;""),IF(COUNTIFS($B$2:$B297,$B297,$H$2:$H297,$H297)=1,1,0),0)</f>
        <v/>
      </c>
      <c r="U297" s="13">
        <f>IF(AND($B297&lt;&gt;"",$C297&lt;&gt;""),IF(COUNTIFS($B$2:$B297,$B297,$C$2:$C297,$C297)=1,1,0),0)</f>
        <v/>
      </c>
      <c r="V297" s="13">
        <f>IF(AND($B297&lt;&gt;"",$D297&lt;&gt;""),IF(COUNTIFS($B$2:$B297,$B297,$D$2:$D297,$D297)=1,1,0),0)</f>
        <v/>
      </c>
      <c r="W297">
        <f>IFERROR(INDEX(T_Indicateurs[Domain_code],MATCH($H297,T_Indicateurs[Stat_code],0)),"")</f>
        <v/>
      </c>
      <c r="X297" s="13">
        <f>IF(OR($W297="",$F297=""),0,IF($F297&lt;&gt;$W297,1,0))</f>
        <v/>
      </c>
      <c r="Y297" s="13">
        <f>IF(OR($J297="", $K297="", $L297=""),0,IF(OR($J297&lt;0,$J297&gt;3,$K297&lt;0,$K297&gt;3,$L297&lt;0,$L297&gt;3),1,0))</f>
        <v/>
      </c>
    </row>
    <row r="298">
      <c r="G298">
        <f>IFERROR(INDEX(T_Domaines[Domain_label_fr],MATCH(F298,T_Domaines[Domain_code],0)),"")</f>
        <v/>
      </c>
      <c r="I298">
        <f>IFERROR(INDEX(T_Indicateurs[Stat_label_fr],MATCH(H298,T_Indicateurs[Stat_code],0)),"")</f>
        <v/>
      </c>
      <c r="M298">
        <f>IF(J298=0,"",J298)</f>
        <v/>
      </c>
      <c r="N298">
        <f>IF(K298=0,"",K298)</f>
        <v/>
      </c>
      <c r="O298">
        <f>IF(L298=0,"",L298)</f>
        <v/>
      </c>
      <c r="P298">
        <f>IF(OR(J298="",K298="",L298=""),"",J298+K298+L298)</f>
        <v/>
      </c>
      <c r="Q298">
        <f>IF(OR(M298="",N298="",O298=""),"",M298+N298+O298)</f>
        <v/>
      </c>
      <c r="S298" s="13">
        <f>IF(AND($B298&lt;&gt;"",$F298&lt;&gt;""),IF(COUNTIFS($B$2:$B298,$B298,$F$2:$F298,$F298)=1,1,0),0)</f>
        <v/>
      </c>
      <c r="T298" s="13">
        <f>IF(AND($B298&lt;&gt;"",$H298&lt;&gt;""),IF(COUNTIFS($B$2:$B298,$B298,$H$2:$H298,$H298)=1,1,0),0)</f>
        <v/>
      </c>
      <c r="U298" s="13">
        <f>IF(AND($B298&lt;&gt;"",$C298&lt;&gt;""),IF(COUNTIFS($B$2:$B298,$B298,$C$2:$C298,$C298)=1,1,0),0)</f>
        <v/>
      </c>
      <c r="V298" s="13">
        <f>IF(AND($B298&lt;&gt;"",$D298&lt;&gt;""),IF(COUNTIFS($B$2:$B298,$B298,$D$2:$D298,$D298)=1,1,0),0)</f>
        <v/>
      </c>
      <c r="W298">
        <f>IFERROR(INDEX(T_Indicateurs[Domain_code],MATCH($H298,T_Indicateurs[Stat_code],0)),"")</f>
        <v/>
      </c>
      <c r="X298" s="13">
        <f>IF(OR($W298="",$F298=""),0,IF($F298&lt;&gt;$W298,1,0))</f>
        <v/>
      </c>
      <c r="Y298" s="13">
        <f>IF(OR($J298="", $K298="", $L298=""),0,IF(OR($J298&lt;0,$J298&gt;3,$K298&lt;0,$K298&gt;3,$L298&lt;0,$L298&gt;3),1,0))</f>
        <v/>
      </c>
    </row>
    <row r="299">
      <c r="G299">
        <f>IFERROR(INDEX(T_Domaines[Domain_label_fr],MATCH(F299,T_Domaines[Domain_code],0)),"")</f>
        <v/>
      </c>
      <c r="I299">
        <f>IFERROR(INDEX(T_Indicateurs[Stat_label_fr],MATCH(H299,T_Indicateurs[Stat_code],0)),"")</f>
        <v/>
      </c>
      <c r="M299">
        <f>IF(J299=0,"",J299)</f>
        <v/>
      </c>
      <c r="N299">
        <f>IF(K299=0,"",K299)</f>
        <v/>
      </c>
      <c r="O299">
        <f>IF(L299=0,"",L299)</f>
        <v/>
      </c>
      <c r="P299">
        <f>IF(OR(J299="",K299="",L299=""),"",J299+K299+L299)</f>
        <v/>
      </c>
      <c r="Q299">
        <f>IF(OR(M299="",N299="",O299=""),"",M299+N299+O299)</f>
        <v/>
      </c>
      <c r="S299" s="13">
        <f>IF(AND($B299&lt;&gt;"",$F299&lt;&gt;""),IF(COUNTIFS($B$2:$B299,$B299,$F$2:$F299,$F299)=1,1,0),0)</f>
        <v/>
      </c>
      <c r="T299" s="13">
        <f>IF(AND($B299&lt;&gt;"",$H299&lt;&gt;""),IF(COUNTIFS($B$2:$B299,$B299,$H$2:$H299,$H299)=1,1,0),0)</f>
        <v/>
      </c>
      <c r="U299" s="13">
        <f>IF(AND($B299&lt;&gt;"",$C299&lt;&gt;""),IF(COUNTIFS($B$2:$B299,$B299,$C$2:$C299,$C299)=1,1,0),0)</f>
        <v/>
      </c>
      <c r="V299" s="13">
        <f>IF(AND($B299&lt;&gt;"",$D299&lt;&gt;""),IF(COUNTIFS($B$2:$B299,$B299,$D$2:$D299,$D299)=1,1,0),0)</f>
        <v/>
      </c>
      <c r="W299">
        <f>IFERROR(INDEX(T_Indicateurs[Domain_code],MATCH($H299,T_Indicateurs[Stat_code],0)),"")</f>
        <v/>
      </c>
      <c r="X299" s="13">
        <f>IF(OR($W299="",$F299=""),0,IF($F299&lt;&gt;$W299,1,0))</f>
        <v/>
      </c>
      <c r="Y299" s="13">
        <f>IF(OR($J299="", $K299="", $L299=""),0,IF(OR($J299&lt;0,$J299&gt;3,$K299&lt;0,$K299&gt;3,$L299&lt;0,$L299&gt;3),1,0))</f>
        <v/>
      </c>
    </row>
    <row r="300">
      <c r="G300">
        <f>IFERROR(INDEX(T_Domaines[Domain_label_fr],MATCH(F300,T_Domaines[Domain_code],0)),"")</f>
        <v/>
      </c>
      <c r="I300">
        <f>IFERROR(INDEX(T_Indicateurs[Stat_label_fr],MATCH(H300,T_Indicateurs[Stat_code],0)),"")</f>
        <v/>
      </c>
      <c r="M300">
        <f>IF(J300=0,"",J300)</f>
        <v/>
      </c>
      <c r="N300">
        <f>IF(K300=0,"",K300)</f>
        <v/>
      </c>
      <c r="O300">
        <f>IF(L300=0,"",L300)</f>
        <v/>
      </c>
      <c r="P300">
        <f>IF(OR(J300="",K300="",L300=""),"",J300+K300+L300)</f>
        <v/>
      </c>
      <c r="Q300">
        <f>IF(OR(M300="",N300="",O300=""),"",M300+N300+O300)</f>
        <v/>
      </c>
      <c r="S300" s="13">
        <f>IF(AND($B300&lt;&gt;"",$F300&lt;&gt;""),IF(COUNTIFS($B$2:$B300,$B300,$F$2:$F300,$F300)=1,1,0),0)</f>
        <v/>
      </c>
      <c r="T300" s="13">
        <f>IF(AND($B300&lt;&gt;"",$H300&lt;&gt;""),IF(COUNTIFS($B$2:$B300,$B300,$H$2:$H300,$H300)=1,1,0),0)</f>
        <v/>
      </c>
      <c r="U300" s="13">
        <f>IF(AND($B300&lt;&gt;"",$C300&lt;&gt;""),IF(COUNTIFS($B$2:$B300,$B300,$C$2:$C300,$C300)=1,1,0),0)</f>
        <v/>
      </c>
      <c r="V300" s="13">
        <f>IF(AND($B300&lt;&gt;"",$D300&lt;&gt;""),IF(COUNTIFS($B$2:$B300,$B300,$D$2:$D300,$D300)=1,1,0),0)</f>
        <v/>
      </c>
      <c r="W300">
        <f>IFERROR(INDEX(T_Indicateurs[Domain_code],MATCH($H300,T_Indicateurs[Stat_code],0)),"")</f>
        <v/>
      </c>
      <c r="X300" s="13">
        <f>IF(OR($W300="",$F300=""),0,IF($F300&lt;&gt;$W300,1,0))</f>
        <v/>
      </c>
      <c r="Y300" s="13">
        <f>IF(OR($J300="", $K300="", $L300=""),0,IF(OR($J300&lt;0,$J300&gt;3,$K300&lt;0,$K300&gt;3,$L300&lt;0,$L300&gt;3),1,0))</f>
        <v/>
      </c>
    </row>
    <row r="301">
      <c r="G301">
        <f>IFERROR(INDEX(T_Domaines[Domain_label_fr],MATCH(F301,T_Domaines[Domain_code],0)),"")</f>
        <v/>
      </c>
      <c r="I301">
        <f>IFERROR(INDEX(T_Indicateurs[Stat_label_fr],MATCH(H301,T_Indicateurs[Stat_code],0)),"")</f>
        <v/>
      </c>
      <c r="M301">
        <f>IF(J301=0,"",J301)</f>
        <v/>
      </c>
      <c r="N301">
        <f>IF(K301=0,"",K301)</f>
        <v/>
      </c>
      <c r="O301">
        <f>IF(L301=0,"",L301)</f>
        <v/>
      </c>
      <c r="P301">
        <f>IF(OR(J301="",K301="",L301=""),"",J301+K301+L301)</f>
        <v/>
      </c>
      <c r="Q301">
        <f>IF(OR(M301="",N301="",O301=""),"",M301+N301+O301)</f>
        <v/>
      </c>
      <c r="S301" s="13">
        <f>IF(AND($B301&lt;&gt;"",$F301&lt;&gt;""),IF(COUNTIFS($B$2:$B301,$B301,$F$2:$F301,$F301)=1,1,0),0)</f>
        <v/>
      </c>
      <c r="T301" s="13">
        <f>IF(AND($B301&lt;&gt;"",$H301&lt;&gt;""),IF(COUNTIFS($B$2:$B301,$B301,$H$2:$H301,$H301)=1,1,0),0)</f>
        <v/>
      </c>
      <c r="U301" s="13">
        <f>IF(AND($B301&lt;&gt;"",$C301&lt;&gt;""),IF(COUNTIFS($B$2:$B301,$B301,$C$2:$C301,$C301)=1,1,0),0)</f>
        <v/>
      </c>
      <c r="V301" s="13">
        <f>IF(AND($B301&lt;&gt;"",$D301&lt;&gt;""),IF(COUNTIFS($B$2:$B301,$B301,$D$2:$D301,$D301)=1,1,0),0)</f>
        <v/>
      </c>
      <c r="W301">
        <f>IFERROR(INDEX(T_Indicateurs[Domain_code],MATCH($H301,T_Indicateurs[Stat_code],0)),"")</f>
        <v/>
      </c>
      <c r="X301" s="13">
        <f>IF(OR($W301="",$F301=""),0,IF($F301&lt;&gt;$W301,1,0))</f>
        <v/>
      </c>
      <c r="Y301" s="13">
        <f>IF(OR($J301="", $K301="", $L301=""),0,IF(OR($J301&lt;0,$J301&gt;3,$K301&lt;0,$K301&gt;3,$L301&lt;0,$L301&gt;3),1,0))</f>
        <v/>
      </c>
    </row>
    <row r="302">
      <c r="G302">
        <f>IFERROR(INDEX(T_Domaines[Domain_label_fr],MATCH(F302,T_Domaines[Domain_code],0)),"")</f>
        <v/>
      </c>
      <c r="I302">
        <f>IFERROR(INDEX(T_Indicateurs[Stat_label_fr],MATCH(H302,T_Indicateurs[Stat_code],0)),"")</f>
        <v/>
      </c>
      <c r="M302">
        <f>IF(J302=0,"",J302)</f>
        <v/>
      </c>
      <c r="N302">
        <f>IF(K302=0,"",K302)</f>
        <v/>
      </c>
      <c r="O302">
        <f>IF(L302=0,"",L302)</f>
        <v/>
      </c>
      <c r="P302">
        <f>IF(OR(J302="",K302="",L302=""),"",J302+K302+L302)</f>
        <v/>
      </c>
      <c r="Q302">
        <f>IF(OR(M302="",N302="",O302=""),"",M302+N302+O302)</f>
        <v/>
      </c>
      <c r="S302" s="13">
        <f>IF(AND($B302&lt;&gt;"",$F302&lt;&gt;""),IF(COUNTIFS($B$2:$B302,$B302,$F$2:$F302,$F302)=1,1,0),0)</f>
        <v/>
      </c>
      <c r="T302" s="13">
        <f>IF(AND($B302&lt;&gt;"",$H302&lt;&gt;""),IF(COUNTIFS($B$2:$B302,$B302,$H$2:$H302,$H302)=1,1,0),0)</f>
        <v/>
      </c>
      <c r="U302" s="13">
        <f>IF(AND($B302&lt;&gt;"",$C302&lt;&gt;""),IF(COUNTIFS($B$2:$B302,$B302,$C$2:$C302,$C302)=1,1,0),0)</f>
        <v/>
      </c>
      <c r="V302" s="13">
        <f>IF(AND($B302&lt;&gt;"",$D302&lt;&gt;""),IF(COUNTIFS($B$2:$B302,$B302,$D$2:$D302,$D302)=1,1,0),0)</f>
        <v/>
      </c>
      <c r="W302">
        <f>IFERROR(INDEX(T_Indicateurs[Domain_code],MATCH($H302,T_Indicateurs[Stat_code],0)),"")</f>
        <v/>
      </c>
      <c r="X302" s="13">
        <f>IF(OR($W302="",$F302=""),0,IF($F302&lt;&gt;$W302,1,0))</f>
        <v/>
      </c>
      <c r="Y302" s="13">
        <f>IF(OR($J302="", $K302="", $L302=""),0,IF(OR($J302&lt;0,$J302&gt;3,$K302&lt;0,$K302&gt;3,$L302&lt;0,$L302&gt;3),1,0))</f>
        <v/>
      </c>
    </row>
    <row r="303">
      <c r="G303">
        <f>IFERROR(INDEX(T_Domaines[Domain_label_fr],MATCH(F303,T_Domaines[Domain_code],0)),"")</f>
        <v/>
      </c>
      <c r="I303">
        <f>IFERROR(INDEX(T_Indicateurs[Stat_label_fr],MATCH(H303,T_Indicateurs[Stat_code],0)),"")</f>
        <v/>
      </c>
      <c r="M303">
        <f>IF(J303=0,"",J303)</f>
        <v/>
      </c>
      <c r="N303">
        <f>IF(K303=0,"",K303)</f>
        <v/>
      </c>
      <c r="O303">
        <f>IF(L303=0,"",L303)</f>
        <v/>
      </c>
      <c r="P303">
        <f>IF(OR(J303="",K303="",L303=""),"",J303+K303+L303)</f>
        <v/>
      </c>
      <c r="Q303">
        <f>IF(OR(M303="",N303="",O303=""),"",M303+N303+O303)</f>
        <v/>
      </c>
      <c r="S303" s="13">
        <f>IF(AND($B303&lt;&gt;"",$F303&lt;&gt;""),IF(COUNTIFS($B$2:$B303,$B303,$F$2:$F303,$F303)=1,1,0),0)</f>
        <v/>
      </c>
      <c r="T303" s="13">
        <f>IF(AND($B303&lt;&gt;"",$H303&lt;&gt;""),IF(COUNTIFS($B$2:$B303,$B303,$H$2:$H303,$H303)=1,1,0),0)</f>
        <v/>
      </c>
      <c r="U303" s="13">
        <f>IF(AND($B303&lt;&gt;"",$C303&lt;&gt;""),IF(COUNTIFS($B$2:$B303,$B303,$C$2:$C303,$C303)=1,1,0),0)</f>
        <v/>
      </c>
      <c r="V303" s="13">
        <f>IF(AND($B303&lt;&gt;"",$D303&lt;&gt;""),IF(COUNTIFS($B$2:$B303,$B303,$D$2:$D303,$D303)=1,1,0),0)</f>
        <v/>
      </c>
      <c r="W303">
        <f>IFERROR(INDEX(T_Indicateurs[Domain_code],MATCH($H303,T_Indicateurs[Stat_code],0)),"")</f>
        <v/>
      </c>
      <c r="X303" s="13">
        <f>IF(OR($W303="",$F303=""),0,IF($F303&lt;&gt;$W303,1,0))</f>
        <v/>
      </c>
      <c r="Y303" s="13">
        <f>IF(OR($J303="", $K303="", $L303=""),0,IF(OR($J303&lt;0,$J303&gt;3,$K303&lt;0,$K303&gt;3,$L303&lt;0,$L303&gt;3),1,0))</f>
        <v/>
      </c>
    </row>
    <row r="304">
      <c r="G304">
        <f>IFERROR(INDEX(T_Domaines[Domain_label_fr],MATCH(F304,T_Domaines[Domain_code],0)),"")</f>
        <v/>
      </c>
      <c r="I304">
        <f>IFERROR(INDEX(T_Indicateurs[Stat_label_fr],MATCH(H304,T_Indicateurs[Stat_code],0)),"")</f>
        <v/>
      </c>
      <c r="M304">
        <f>IF(J304=0,"",J304)</f>
        <v/>
      </c>
      <c r="N304">
        <f>IF(K304=0,"",K304)</f>
        <v/>
      </c>
      <c r="O304">
        <f>IF(L304=0,"",L304)</f>
        <v/>
      </c>
      <c r="P304">
        <f>IF(OR(J304="",K304="",L304=""),"",J304+K304+L304)</f>
        <v/>
      </c>
      <c r="Q304">
        <f>IF(OR(M304="",N304="",O304=""),"",M304+N304+O304)</f>
        <v/>
      </c>
      <c r="S304" s="13">
        <f>IF(AND($B304&lt;&gt;"",$F304&lt;&gt;""),IF(COUNTIFS($B$2:$B304,$B304,$F$2:$F304,$F304)=1,1,0),0)</f>
        <v/>
      </c>
      <c r="T304" s="13">
        <f>IF(AND($B304&lt;&gt;"",$H304&lt;&gt;""),IF(COUNTIFS($B$2:$B304,$B304,$H$2:$H304,$H304)=1,1,0),0)</f>
        <v/>
      </c>
      <c r="U304" s="13">
        <f>IF(AND($B304&lt;&gt;"",$C304&lt;&gt;""),IF(COUNTIFS($B$2:$B304,$B304,$C$2:$C304,$C304)=1,1,0),0)</f>
        <v/>
      </c>
      <c r="V304" s="13">
        <f>IF(AND($B304&lt;&gt;"",$D304&lt;&gt;""),IF(COUNTIFS($B$2:$B304,$B304,$D$2:$D304,$D304)=1,1,0),0)</f>
        <v/>
      </c>
      <c r="W304">
        <f>IFERROR(INDEX(T_Indicateurs[Domain_code],MATCH($H304,T_Indicateurs[Stat_code],0)),"")</f>
        <v/>
      </c>
      <c r="X304" s="13">
        <f>IF(OR($W304="",$F304=""),0,IF($F304&lt;&gt;$W304,1,0))</f>
        <v/>
      </c>
      <c r="Y304" s="13">
        <f>IF(OR($J304="", $K304="", $L304=""),0,IF(OR($J304&lt;0,$J304&gt;3,$K304&lt;0,$K304&gt;3,$L304&lt;0,$L304&gt;3),1,0))</f>
        <v/>
      </c>
    </row>
    <row r="305">
      <c r="G305">
        <f>IFERROR(INDEX(T_Domaines[Domain_label_fr],MATCH(F305,T_Domaines[Domain_code],0)),"")</f>
        <v/>
      </c>
      <c r="I305">
        <f>IFERROR(INDEX(T_Indicateurs[Stat_label_fr],MATCH(H305,T_Indicateurs[Stat_code],0)),"")</f>
        <v/>
      </c>
      <c r="M305">
        <f>IF(J305=0,"",J305)</f>
        <v/>
      </c>
      <c r="N305">
        <f>IF(K305=0,"",K305)</f>
        <v/>
      </c>
      <c r="O305">
        <f>IF(L305=0,"",L305)</f>
        <v/>
      </c>
      <c r="P305">
        <f>IF(OR(J305="",K305="",L305=""),"",J305+K305+L305)</f>
        <v/>
      </c>
      <c r="Q305">
        <f>IF(OR(M305="",N305="",O305=""),"",M305+N305+O305)</f>
        <v/>
      </c>
      <c r="S305" s="13">
        <f>IF(AND($B305&lt;&gt;"",$F305&lt;&gt;""),IF(COUNTIFS($B$2:$B305,$B305,$F$2:$F305,$F305)=1,1,0),0)</f>
        <v/>
      </c>
      <c r="T305" s="13">
        <f>IF(AND($B305&lt;&gt;"",$H305&lt;&gt;""),IF(COUNTIFS($B$2:$B305,$B305,$H$2:$H305,$H305)=1,1,0),0)</f>
        <v/>
      </c>
      <c r="U305" s="13">
        <f>IF(AND($B305&lt;&gt;"",$C305&lt;&gt;""),IF(COUNTIFS($B$2:$B305,$B305,$C$2:$C305,$C305)=1,1,0),0)</f>
        <v/>
      </c>
      <c r="V305" s="13">
        <f>IF(AND($B305&lt;&gt;"",$D305&lt;&gt;""),IF(COUNTIFS($B$2:$B305,$B305,$D$2:$D305,$D305)=1,1,0),0)</f>
        <v/>
      </c>
      <c r="W305">
        <f>IFERROR(INDEX(T_Indicateurs[Domain_code],MATCH($H305,T_Indicateurs[Stat_code],0)),"")</f>
        <v/>
      </c>
      <c r="X305" s="13">
        <f>IF(OR($W305="",$F305=""),0,IF($F305&lt;&gt;$W305,1,0))</f>
        <v/>
      </c>
      <c r="Y305" s="13">
        <f>IF(OR($J305="", $K305="", $L305=""),0,IF(OR($J305&lt;0,$J305&gt;3,$K305&lt;0,$K305&gt;3,$L305&lt;0,$L305&gt;3),1,0))</f>
        <v/>
      </c>
    </row>
    <row r="306">
      <c r="G306">
        <f>IFERROR(INDEX(T_Domaines[Domain_label_fr],MATCH(F306,T_Domaines[Domain_code],0)),"")</f>
        <v/>
      </c>
      <c r="I306">
        <f>IFERROR(INDEX(T_Indicateurs[Stat_label_fr],MATCH(H306,T_Indicateurs[Stat_code],0)),"")</f>
        <v/>
      </c>
      <c r="M306">
        <f>IF(J306=0,"",J306)</f>
        <v/>
      </c>
      <c r="N306">
        <f>IF(K306=0,"",K306)</f>
        <v/>
      </c>
      <c r="O306">
        <f>IF(L306=0,"",L306)</f>
        <v/>
      </c>
      <c r="P306">
        <f>IF(OR(J306="",K306="",L306=""),"",J306+K306+L306)</f>
        <v/>
      </c>
      <c r="Q306">
        <f>IF(OR(M306="",N306="",O306=""),"",M306+N306+O306)</f>
        <v/>
      </c>
      <c r="S306" s="13">
        <f>IF(AND($B306&lt;&gt;"",$F306&lt;&gt;""),IF(COUNTIFS($B$2:$B306,$B306,$F$2:$F306,$F306)=1,1,0),0)</f>
        <v/>
      </c>
      <c r="T306" s="13">
        <f>IF(AND($B306&lt;&gt;"",$H306&lt;&gt;""),IF(COUNTIFS($B$2:$B306,$B306,$H$2:$H306,$H306)=1,1,0),0)</f>
        <v/>
      </c>
      <c r="U306" s="13">
        <f>IF(AND($B306&lt;&gt;"",$C306&lt;&gt;""),IF(COUNTIFS($B$2:$B306,$B306,$C$2:$C306,$C306)=1,1,0),0)</f>
        <v/>
      </c>
      <c r="V306" s="13">
        <f>IF(AND($B306&lt;&gt;"",$D306&lt;&gt;""),IF(COUNTIFS($B$2:$B306,$B306,$D$2:$D306,$D306)=1,1,0),0)</f>
        <v/>
      </c>
      <c r="W306">
        <f>IFERROR(INDEX(T_Indicateurs[Domain_code],MATCH($H306,T_Indicateurs[Stat_code],0)),"")</f>
        <v/>
      </c>
      <c r="X306" s="13">
        <f>IF(OR($W306="",$F306=""),0,IF($F306&lt;&gt;$W306,1,0))</f>
        <v/>
      </c>
      <c r="Y306" s="13">
        <f>IF(OR($J306="", $K306="", $L306=""),0,IF(OR($J306&lt;0,$J306&gt;3,$K306&lt;0,$K306&gt;3,$L306&lt;0,$L306&gt;3),1,0))</f>
        <v/>
      </c>
    </row>
    <row r="307">
      <c r="G307">
        <f>IFERROR(INDEX(T_Domaines[Domain_label_fr],MATCH(F307,T_Domaines[Domain_code],0)),"")</f>
        <v/>
      </c>
      <c r="I307">
        <f>IFERROR(INDEX(T_Indicateurs[Stat_label_fr],MATCH(H307,T_Indicateurs[Stat_code],0)),"")</f>
        <v/>
      </c>
      <c r="M307">
        <f>IF(J307=0,"",J307)</f>
        <v/>
      </c>
      <c r="N307">
        <f>IF(K307=0,"",K307)</f>
        <v/>
      </c>
      <c r="O307">
        <f>IF(L307=0,"",L307)</f>
        <v/>
      </c>
      <c r="P307">
        <f>IF(OR(J307="",K307="",L307=""),"",J307+K307+L307)</f>
        <v/>
      </c>
      <c r="Q307">
        <f>IF(OR(M307="",N307="",O307=""),"",M307+N307+O307)</f>
        <v/>
      </c>
      <c r="S307" s="13">
        <f>IF(AND($B307&lt;&gt;"",$F307&lt;&gt;""),IF(COUNTIFS($B$2:$B307,$B307,$F$2:$F307,$F307)=1,1,0),0)</f>
        <v/>
      </c>
      <c r="T307" s="13">
        <f>IF(AND($B307&lt;&gt;"",$H307&lt;&gt;""),IF(COUNTIFS($B$2:$B307,$B307,$H$2:$H307,$H307)=1,1,0),0)</f>
        <v/>
      </c>
      <c r="U307" s="13">
        <f>IF(AND($B307&lt;&gt;"",$C307&lt;&gt;""),IF(COUNTIFS($B$2:$B307,$B307,$C$2:$C307,$C307)=1,1,0),0)</f>
        <v/>
      </c>
      <c r="V307" s="13">
        <f>IF(AND($B307&lt;&gt;"",$D307&lt;&gt;""),IF(COUNTIFS($B$2:$B307,$B307,$D$2:$D307,$D307)=1,1,0),0)</f>
        <v/>
      </c>
      <c r="W307">
        <f>IFERROR(INDEX(T_Indicateurs[Domain_code],MATCH($H307,T_Indicateurs[Stat_code],0)),"")</f>
        <v/>
      </c>
      <c r="X307" s="13">
        <f>IF(OR($W307="",$F307=""),0,IF($F307&lt;&gt;$W307,1,0))</f>
        <v/>
      </c>
      <c r="Y307" s="13">
        <f>IF(OR($J307="", $K307="", $L307=""),0,IF(OR($J307&lt;0,$J307&gt;3,$K307&lt;0,$K307&gt;3,$L307&lt;0,$L307&gt;3),1,0))</f>
        <v/>
      </c>
    </row>
    <row r="308">
      <c r="G308">
        <f>IFERROR(INDEX(T_Domaines[Domain_label_fr],MATCH(F308,T_Domaines[Domain_code],0)),"")</f>
        <v/>
      </c>
      <c r="I308">
        <f>IFERROR(INDEX(T_Indicateurs[Stat_label_fr],MATCH(H308,T_Indicateurs[Stat_code],0)),"")</f>
        <v/>
      </c>
      <c r="M308">
        <f>IF(J308=0,"",J308)</f>
        <v/>
      </c>
      <c r="N308">
        <f>IF(K308=0,"",K308)</f>
        <v/>
      </c>
      <c r="O308">
        <f>IF(L308=0,"",L308)</f>
        <v/>
      </c>
      <c r="P308">
        <f>IF(OR(J308="",K308="",L308=""),"",J308+K308+L308)</f>
        <v/>
      </c>
      <c r="Q308">
        <f>IF(OR(M308="",N308="",O308=""),"",M308+N308+O308)</f>
        <v/>
      </c>
      <c r="S308" s="13">
        <f>IF(AND($B308&lt;&gt;"",$F308&lt;&gt;""),IF(COUNTIFS($B$2:$B308,$B308,$F$2:$F308,$F308)=1,1,0),0)</f>
        <v/>
      </c>
      <c r="T308" s="13">
        <f>IF(AND($B308&lt;&gt;"",$H308&lt;&gt;""),IF(COUNTIFS($B$2:$B308,$B308,$H$2:$H308,$H308)=1,1,0),0)</f>
        <v/>
      </c>
      <c r="U308" s="13">
        <f>IF(AND($B308&lt;&gt;"",$C308&lt;&gt;""),IF(COUNTIFS($B$2:$B308,$B308,$C$2:$C308,$C308)=1,1,0),0)</f>
        <v/>
      </c>
      <c r="V308" s="13">
        <f>IF(AND($B308&lt;&gt;"",$D308&lt;&gt;""),IF(COUNTIFS($B$2:$B308,$B308,$D$2:$D308,$D308)=1,1,0),0)</f>
        <v/>
      </c>
      <c r="W308">
        <f>IFERROR(INDEX(T_Indicateurs[Domain_code],MATCH($H308,T_Indicateurs[Stat_code],0)),"")</f>
        <v/>
      </c>
      <c r="X308" s="13">
        <f>IF(OR($W308="",$F308=""),0,IF($F308&lt;&gt;$W308,1,0))</f>
        <v/>
      </c>
      <c r="Y308" s="13">
        <f>IF(OR($J308="", $K308="", $L308=""),0,IF(OR($J308&lt;0,$J308&gt;3,$K308&lt;0,$K308&gt;3,$L308&lt;0,$L308&gt;3),1,0))</f>
        <v/>
      </c>
    </row>
    <row r="309">
      <c r="G309">
        <f>IFERROR(INDEX(T_Domaines[Domain_label_fr],MATCH(F309,T_Domaines[Domain_code],0)),"")</f>
        <v/>
      </c>
      <c r="I309">
        <f>IFERROR(INDEX(T_Indicateurs[Stat_label_fr],MATCH(H309,T_Indicateurs[Stat_code],0)),"")</f>
        <v/>
      </c>
      <c r="M309">
        <f>IF(J309=0,"",J309)</f>
        <v/>
      </c>
      <c r="N309">
        <f>IF(K309=0,"",K309)</f>
        <v/>
      </c>
      <c r="O309">
        <f>IF(L309=0,"",L309)</f>
        <v/>
      </c>
      <c r="P309">
        <f>IF(OR(J309="",K309="",L309=""),"",J309+K309+L309)</f>
        <v/>
      </c>
      <c r="Q309">
        <f>IF(OR(M309="",N309="",O309=""),"",M309+N309+O309)</f>
        <v/>
      </c>
      <c r="S309" s="13">
        <f>IF(AND($B309&lt;&gt;"",$F309&lt;&gt;""),IF(COUNTIFS($B$2:$B309,$B309,$F$2:$F309,$F309)=1,1,0),0)</f>
        <v/>
      </c>
      <c r="T309" s="13">
        <f>IF(AND($B309&lt;&gt;"",$H309&lt;&gt;""),IF(COUNTIFS($B$2:$B309,$B309,$H$2:$H309,$H309)=1,1,0),0)</f>
        <v/>
      </c>
      <c r="U309" s="13">
        <f>IF(AND($B309&lt;&gt;"",$C309&lt;&gt;""),IF(COUNTIFS($B$2:$B309,$B309,$C$2:$C309,$C309)=1,1,0),0)</f>
        <v/>
      </c>
      <c r="V309" s="13">
        <f>IF(AND($B309&lt;&gt;"",$D309&lt;&gt;""),IF(COUNTIFS($B$2:$B309,$B309,$D$2:$D309,$D309)=1,1,0),0)</f>
        <v/>
      </c>
      <c r="W309">
        <f>IFERROR(INDEX(T_Indicateurs[Domain_code],MATCH($H309,T_Indicateurs[Stat_code],0)),"")</f>
        <v/>
      </c>
      <c r="X309" s="13">
        <f>IF(OR($W309="",$F309=""),0,IF($F309&lt;&gt;$W309,1,0))</f>
        <v/>
      </c>
      <c r="Y309" s="13">
        <f>IF(OR($J309="", $K309="", $L309=""),0,IF(OR($J309&lt;0,$J309&gt;3,$K309&lt;0,$K309&gt;3,$L309&lt;0,$L309&gt;3),1,0))</f>
        <v/>
      </c>
    </row>
    <row r="310">
      <c r="G310">
        <f>IFERROR(INDEX(T_Domaines[Domain_label_fr],MATCH(F310,T_Domaines[Domain_code],0)),"")</f>
        <v/>
      </c>
      <c r="I310">
        <f>IFERROR(INDEX(T_Indicateurs[Stat_label_fr],MATCH(H310,T_Indicateurs[Stat_code],0)),"")</f>
        <v/>
      </c>
      <c r="M310">
        <f>IF(J310=0,"",J310)</f>
        <v/>
      </c>
      <c r="N310">
        <f>IF(K310=0,"",K310)</f>
        <v/>
      </c>
      <c r="O310">
        <f>IF(L310=0,"",L310)</f>
        <v/>
      </c>
      <c r="P310">
        <f>IF(OR(J310="",K310="",L310=""),"",J310+K310+L310)</f>
        <v/>
      </c>
      <c r="Q310">
        <f>IF(OR(M310="",N310="",O310=""),"",M310+N310+O310)</f>
        <v/>
      </c>
      <c r="S310" s="13">
        <f>IF(AND($B310&lt;&gt;"",$F310&lt;&gt;""),IF(COUNTIFS($B$2:$B310,$B310,$F$2:$F310,$F310)=1,1,0),0)</f>
        <v/>
      </c>
      <c r="T310" s="13">
        <f>IF(AND($B310&lt;&gt;"",$H310&lt;&gt;""),IF(COUNTIFS($B$2:$B310,$B310,$H$2:$H310,$H310)=1,1,0),0)</f>
        <v/>
      </c>
      <c r="U310" s="13">
        <f>IF(AND($B310&lt;&gt;"",$C310&lt;&gt;""),IF(COUNTIFS($B$2:$B310,$B310,$C$2:$C310,$C310)=1,1,0),0)</f>
        <v/>
      </c>
      <c r="V310" s="13">
        <f>IF(AND($B310&lt;&gt;"",$D310&lt;&gt;""),IF(COUNTIFS($B$2:$B310,$B310,$D$2:$D310,$D310)=1,1,0),0)</f>
        <v/>
      </c>
      <c r="W310">
        <f>IFERROR(INDEX(T_Indicateurs[Domain_code],MATCH($H310,T_Indicateurs[Stat_code],0)),"")</f>
        <v/>
      </c>
      <c r="X310" s="13">
        <f>IF(OR($W310="",$F310=""),0,IF($F310&lt;&gt;$W310,1,0))</f>
        <v/>
      </c>
      <c r="Y310" s="13">
        <f>IF(OR($J310="", $K310="", $L310=""),0,IF(OR($J310&lt;0,$J310&gt;3,$K310&lt;0,$K310&gt;3,$L310&lt;0,$L310&gt;3),1,0))</f>
        <v/>
      </c>
    </row>
    <row r="311">
      <c r="G311">
        <f>IFERROR(INDEX(T_Domaines[Domain_label_fr],MATCH(F311,T_Domaines[Domain_code],0)),"")</f>
        <v/>
      </c>
      <c r="I311">
        <f>IFERROR(INDEX(T_Indicateurs[Stat_label_fr],MATCH(H311,T_Indicateurs[Stat_code],0)),"")</f>
        <v/>
      </c>
      <c r="M311">
        <f>IF(J311=0,"",J311)</f>
        <v/>
      </c>
      <c r="N311">
        <f>IF(K311=0,"",K311)</f>
        <v/>
      </c>
      <c r="O311">
        <f>IF(L311=0,"",L311)</f>
        <v/>
      </c>
      <c r="P311">
        <f>IF(OR(J311="",K311="",L311=""),"",J311+K311+L311)</f>
        <v/>
      </c>
      <c r="Q311">
        <f>IF(OR(M311="",N311="",O311=""),"",M311+N311+O311)</f>
        <v/>
      </c>
      <c r="S311" s="13">
        <f>IF(AND($B311&lt;&gt;"",$F311&lt;&gt;""),IF(COUNTIFS($B$2:$B311,$B311,$F$2:$F311,$F311)=1,1,0),0)</f>
        <v/>
      </c>
      <c r="T311" s="13">
        <f>IF(AND($B311&lt;&gt;"",$H311&lt;&gt;""),IF(COUNTIFS($B$2:$B311,$B311,$H$2:$H311,$H311)=1,1,0),0)</f>
        <v/>
      </c>
      <c r="U311" s="13">
        <f>IF(AND($B311&lt;&gt;"",$C311&lt;&gt;""),IF(COUNTIFS($B$2:$B311,$B311,$C$2:$C311,$C311)=1,1,0),0)</f>
        <v/>
      </c>
      <c r="V311" s="13">
        <f>IF(AND($B311&lt;&gt;"",$D311&lt;&gt;""),IF(COUNTIFS($B$2:$B311,$B311,$D$2:$D311,$D311)=1,1,0),0)</f>
        <v/>
      </c>
      <c r="W311">
        <f>IFERROR(INDEX(T_Indicateurs[Domain_code],MATCH($H311,T_Indicateurs[Stat_code],0)),"")</f>
        <v/>
      </c>
      <c r="X311" s="13">
        <f>IF(OR($W311="",$F311=""),0,IF($F311&lt;&gt;$W311,1,0))</f>
        <v/>
      </c>
      <c r="Y311" s="13">
        <f>IF(OR($J311="", $K311="", $L311=""),0,IF(OR($J311&lt;0,$J311&gt;3,$K311&lt;0,$K311&gt;3,$L311&lt;0,$L311&gt;3),1,0))</f>
        <v/>
      </c>
    </row>
    <row r="312">
      <c r="G312">
        <f>IFERROR(INDEX(T_Domaines[Domain_label_fr],MATCH(F312,T_Domaines[Domain_code],0)),"")</f>
        <v/>
      </c>
      <c r="I312">
        <f>IFERROR(INDEX(T_Indicateurs[Stat_label_fr],MATCH(H312,T_Indicateurs[Stat_code],0)),"")</f>
        <v/>
      </c>
      <c r="M312">
        <f>IF(J312=0,"",J312)</f>
        <v/>
      </c>
      <c r="N312">
        <f>IF(K312=0,"",K312)</f>
        <v/>
      </c>
      <c r="O312">
        <f>IF(L312=0,"",L312)</f>
        <v/>
      </c>
      <c r="P312">
        <f>IF(OR(J312="",K312="",L312=""),"",J312+K312+L312)</f>
        <v/>
      </c>
      <c r="Q312">
        <f>IF(OR(M312="",N312="",O312=""),"",M312+N312+O312)</f>
        <v/>
      </c>
      <c r="S312" s="13">
        <f>IF(AND($B312&lt;&gt;"",$F312&lt;&gt;""),IF(COUNTIFS($B$2:$B312,$B312,$F$2:$F312,$F312)=1,1,0),0)</f>
        <v/>
      </c>
      <c r="T312" s="13">
        <f>IF(AND($B312&lt;&gt;"",$H312&lt;&gt;""),IF(COUNTIFS($B$2:$B312,$B312,$H$2:$H312,$H312)=1,1,0),0)</f>
        <v/>
      </c>
      <c r="U312" s="13">
        <f>IF(AND($B312&lt;&gt;"",$C312&lt;&gt;""),IF(COUNTIFS($B$2:$B312,$B312,$C$2:$C312,$C312)=1,1,0),0)</f>
        <v/>
      </c>
      <c r="V312" s="13">
        <f>IF(AND($B312&lt;&gt;"",$D312&lt;&gt;""),IF(COUNTIFS($B$2:$B312,$B312,$D$2:$D312,$D312)=1,1,0),0)</f>
        <v/>
      </c>
      <c r="W312">
        <f>IFERROR(INDEX(T_Indicateurs[Domain_code],MATCH($H312,T_Indicateurs[Stat_code],0)),"")</f>
        <v/>
      </c>
      <c r="X312" s="13">
        <f>IF(OR($W312="",$F312=""),0,IF($F312&lt;&gt;$W312,1,0))</f>
        <v/>
      </c>
      <c r="Y312" s="13">
        <f>IF(OR($J312="", $K312="", $L312=""),0,IF(OR($J312&lt;0,$J312&gt;3,$K312&lt;0,$K312&gt;3,$L312&lt;0,$L312&gt;3),1,0))</f>
        <v/>
      </c>
    </row>
    <row r="313">
      <c r="G313">
        <f>IFERROR(INDEX(T_Domaines[Domain_label_fr],MATCH(F313,T_Domaines[Domain_code],0)),"")</f>
        <v/>
      </c>
      <c r="I313">
        <f>IFERROR(INDEX(T_Indicateurs[Stat_label_fr],MATCH(H313,T_Indicateurs[Stat_code],0)),"")</f>
        <v/>
      </c>
      <c r="M313">
        <f>IF(J313=0,"",J313)</f>
        <v/>
      </c>
      <c r="N313">
        <f>IF(K313=0,"",K313)</f>
        <v/>
      </c>
      <c r="O313">
        <f>IF(L313=0,"",L313)</f>
        <v/>
      </c>
      <c r="P313">
        <f>IF(OR(J313="",K313="",L313=""),"",J313+K313+L313)</f>
        <v/>
      </c>
      <c r="Q313">
        <f>IF(OR(M313="",N313="",O313=""),"",M313+N313+O313)</f>
        <v/>
      </c>
      <c r="S313" s="13">
        <f>IF(AND($B313&lt;&gt;"",$F313&lt;&gt;""),IF(COUNTIFS($B$2:$B313,$B313,$F$2:$F313,$F313)=1,1,0),0)</f>
        <v/>
      </c>
      <c r="T313" s="13">
        <f>IF(AND($B313&lt;&gt;"",$H313&lt;&gt;""),IF(COUNTIFS($B$2:$B313,$B313,$H$2:$H313,$H313)=1,1,0),0)</f>
        <v/>
      </c>
      <c r="U313" s="13">
        <f>IF(AND($B313&lt;&gt;"",$C313&lt;&gt;""),IF(COUNTIFS($B$2:$B313,$B313,$C$2:$C313,$C313)=1,1,0),0)</f>
        <v/>
      </c>
      <c r="V313" s="13">
        <f>IF(AND($B313&lt;&gt;"",$D313&lt;&gt;""),IF(COUNTIFS($B$2:$B313,$B313,$D$2:$D313,$D313)=1,1,0),0)</f>
        <v/>
      </c>
      <c r="W313">
        <f>IFERROR(INDEX(T_Indicateurs[Domain_code],MATCH($H313,T_Indicateurs[Stat_code],0)),"")</f>
        <v/>
      </c>
      <c r="X313" s="13">
        <f>IF(OR($W313="",$F313=""),0,IF($F313&lt;&gt;$W313,1,0))</f>
        <v/>
      </c>
      <c r="Y313" s="13">
        <f>IF(OR($J313="", $K313="", $L313=""),0,IF(OR($J313&lt;0,$J313&gt;3,$K313&lt;0,$K313&gt;3,$L313&lt;0,$L313&gt;3),1,0))</f>
        <v/>
      </c>
    </row>
    <row r="314">
      <c r="G314">
        <f>IFERROR(INDEX(T_Domaines[Domain_label_fr],MATCH(F314,T_Domaines[Domain_code],0)),"")</f>
        <v/>
      </c>
      <c r="I314">
        <f>IFERROR(INDEX(T_Indicateurs[Stat_label_fr],MATCH(H314,T_Indicateurs[Stat_code],0)),"")</f>
        <v/>
      </c>
      <c r="M314">
        <f>IF(J314=0,"",J314)</f>
        <v/>
      </c>
      <c r="N314">
        <f>IF(K314=0,"",K314)</f>
        <v/>
      </c>
      <c r="O314">
        <f>IF(L314=0,"",L314)</f>
        <v/>
      </c>
      <c r="P314">
        <f>IF(OR(J314="",K314="",L314=""),"",J314+K314+L314)</f>
        <v/>
      </c>
      <c r="Q314">
        <f>IF(OR(M314="",N314="",O314=""),"",M314+N314+O314)</f>
        <v/>
      </c>
      <c r="S314" s="13">
        <f>IF(AND($B314&lt;&gt;"",$F314&lt;&gt;""),IF(COUNTIFS($B$2:$B314,$B314,$F$2:$F314,$F314)=1,1,0),0)</f>
        <v/>
      </c>
      <c r="T314" s="13">
        <f>IF(AND($B314&lt;&gt;"",$H314&lt;&gt;""),IF(COUNTIFS($B$2:$B314,$B314,$H$2:$H314,$H314)=1,1,0),0)</f>
        <v/>
      </c>
      <c r="U314" s="13">
        <f>IF(AND($B314&lt;&gt;"",$C314&lt;&gt;""),IF(COUNTIFS($B$2:$B314,$B314,$C$2:$C314,$C314)=1,1,0),0)</f>
        <v/>
      </c>
      <c r="V314" s="13">
        <f>IF(AND($B314&lt;&gt;"",$D314&lt;&gt;""),IF(COUNTIFS($B$2:$B314,$B314,$D$2:$D314,$D314)=1,1,0),0)</f>
        <v/>
      </c>
      <c r="W314">
        <f>IFERROR(INDEX(T_Indicateurs[Domain_code],MATCH($H314,T_Indicateurs[Stat_code],0)),"")</f>
        <v/>
      </c>
      <c r="X314" s="13">
        <f>IF(OR($W314="",$F314=""),0,IF($F314&lt;&gt;$W314,1,0))</f>
        <v/>
      </c>
      <c r="Y314" s="13">
        <f>IF(OR($J314="", $K314="", $L314=""),0,IF(OR($J314&lt;0,$J314&gt;3,$K314&lt;0,$K314&gt;3,$L314&lt;0,$L314&gt;3),1,0))</f>
        <v/>
      </c>
    </row>
    <row r="315">
      <c r="G315">
        <f>IFERROR(INDEX(T_Domaines[Domain_label_fr],MATCH(F315,T_Domaines[Domain_code],0)),"")</f>
        <v/>
      </c>
      <c r="I315">
        <f>IFERROR(INDEX(T_Indicateurs[Stat_label_fr],MATCH(H315,T_Indicateurs[Stat_code],0)),"")</f>
        <v/>
      </c>
      <c r="M315">
        <f>IF(J315=0,"",J315)</f>
        <v/>
      </c>
      <c r="N315">
        <f>IF(K315=0,"",K315)</f>
        <v/>
      </c>
      <c r="O315">
        <f>IF(L315=0,"",L315)</f>
        <v/>
      </c>
      <c r="P315">
        <f>IF(OR(J315="",K315="",L315=""),"",J315+K315+L315)</f>
        <v/>
      </c>
      <c r="Q315">
        <f>IF(OR(M315="",N315="",O315=""),"",M315+N315+O315)</f>
        <v/>
      </c>
      <c r="S315" s="13">
        <f>IF(AND($B315&lt;&gt;"",$F315&lt;&gt;""),IF(COUNTIFS($B$2:$B315,$B315,$F$2:$F315,$F315)=1,1,0),0)</f>
        <v/>
      </c>
      <c r="T315" s="13">
        <f>IF(AND($B315&lt;&gt;"",$H315&lt;&gt;""),IF(COUNTIFS($B$2:$B315,$B315,$H$2:$H315,$H315)=1,1,0),0)</f>
        <v/>
      </c>
      <c r="U315" s="13">
        <f>IF(AND($B315&lt;&gt;"",$C315&lt;&gt;""),IF(COUNTIFS($B$2:$B315,$B315,$C$2:$C315,$C315)=1,1,0),0)</f>
        <v/>
      </c>
      <c r="V315" s="13">
        <f>IF(AND($B315&lt;&gt;"",$D315&lt;&gt;""),IF(COUNTIFS($B$2:$B315,$B315,$D$2:$D315,$D315)=1,1,0),0)</f>
        <v/>
      </c>
      <c r="W315">
        <f>IFERROR(INDEX(T_Indicateurs[Domain_code],MATCH($H315,T_Indicateurs[Stat_code],0)),"")</f>
        <v/>
      </c>
      <c r="X315" s="13">
        <f>IF(OR($W315="",$F315=""),0,IF($F315&lt;&gt;$W315,1,0))</f>
        <v/>
      </c>
      <c r="Y315" s="13">
        <f>IF(OR($J315="", $K315="", $L315=""),0,IF(OR($J315&lt;0,$J315&gt;3,$K315&lt;0,$K315&gt;3,$L315&lt;0,$L315&gt;3),1,0))</f>
        <v/>
      </c>
    </row>
    <row r="316">
      <c r="G316">
        <f>IFERROR(INDEX(T_Domaines[Domain_label_fr],MATCH(F316,T_Domaines[Domain_code],0)),"")</f>
        <v/>
      </c>
      <c r="I316">
        <f>IFERROR(INDEX(T_Indicateurs[Stat_label_fr],MATCH(H316,T_Indicateurs[Stat_code],0)),"")</f>
        <v/>
      </c>
      <c r="M316">
        <f>IF(J316=0,"",J316)</f>
        <v/>
      </c>
      <c r="N316">
        <f>IF(K316=0,"",K316)</f>
        <v/>
      </c>
      <c r="O316">
        <f>IF(L316=0,"",L316)</f>
        <v/>
      </c>
      <c r="P316">
        <f>IF(OR(J316="",K316="",L316=""),"",J316+K316+L316)</f>
        <v/>
      </c>
      <c r="Q316">
        <f>IF(OR(M316="",N316="",O316=""),"",M316+N316+O316)</f>
        <v/>
      </c>
      <c r="S316" s="13">
        <f>IF(AND($B316&lt;&gt;"",$F316&lt;&gt;""),IF(COUNTIFS($B$2:$B316,$B316,$F$2:$F316,$F316)=1,1,0),0)</f>
        <v/>
      </c>
      <c r="T316" s="13">
        <f>IF(AND($B316&lt;&gt;"",$H316&lt;&gt;""),IF(COUNTIFS($B$2:$B316,$B316,$H$2:$H316,$H316)=1,1,0),0)</f>
        <v/>
      </c>
      <c r="U316" s="13">
        <f>IF(AND($B316&lt;&gt;"",$C316&lt;&gt;""),IF(COUNTIFS($B$2:$B316,$B316,$C$2:$C316,$C316)=1,1,0),0)</f>
        <v/>
      </c>
      <c r="V316" s="13">
        <f>IF(AND($B316&lt;&gt;"",$D316&lt;&gt;""),IF(COUNTIFS($B$2:$B316,$B316,$D$2:$D316,$D316)=1,1,0),0)</f>
        <v/>
      </c>
      <c r="W316">
        <f>IFERROR(INDEX(T_Indicateurs[Domain_code],MATCH($H316,T_Indicateurs[Stat_code],0)),"")</f>
        <v/>
      </c>
      <c r="X316" s="13">
        <f>IF(OR($W316="",$F316=""),0,IF($F316&lt;&gt;$W316,1,0))</f>
        <v/>
      </c>
      <c r="Y316" s="13">
        <f>IF(OR($J316="", $K316="", $L316=""),0,IF(OR($J316&lt;0,$J316&gt;3,$K316&lt;0,$K316&gt;3,$L316&lt;0,$L316&gt;3),1,0))</f>
        <v/>
      </c>
    </row>
    <row r="317">
      <c r="G317">
        <f>IFERROR(INDEX(T_Domaines[Domain_label_fr],MATCH(F317,T_Domaines[Domain_code],0)),"")</f>
        <v/>
      </c>
      <c r="I317">
        <f>IFERROR(INDEX(T_Indicateurs[Stat_label_fr],MATCH(H317,T_Indicateurs[Stat_code],0)),"")</f>
        <v/>
      </c>
      <c r="M317">
        <f>IF(J317=0,"",J317)</f>
        <v/>
      </c>
      <c r="N317">
        <f>IF(K317=0,"",K317)</f>
        <v/>
      </c>
      <c r="O317">
        <f>IF(L317=0,"",L317)</f>
        <v/>
      </c>
      <c r="P317">
        <f>IF(OR(J317="",K317="",L317=""),"",J317+K317+L317)</f>
        <v/>
      </c>
      <c r="Q317">
        <f>IF(OR(M317="",N317="",O317=""),"",M317+N317+O317)</f>
        <v/>
      </c>
      <c r="S317" s="13">
        <f>IF(AND($B317&lt;&gt;"",$F317&lt;&gt;""),IF(COUNTIFS($B$2:$B317,$B317,$F$2:$F317,$F317)=1,1,0),0)</f>
        <v/>
      </c>
      <c r="T317" s="13">
        <f>IF(AND($B317&lt;&gt;"",$H317&lt;&gt;""),IF(COUNTIFS($B$2:$B317,$B317,$H$2:$H317,$H317)=1,1,0),0)</f>
        <v/>
      </c>
      <c r="U317" s="13">
        <f>IF(AND($B317&lt;&gt;"",$C317&lt;&gt;""),IF(COUNTIFS($B$2:$B317,$B317,$C$2:$C317,$C317)=1,1,0),0)</f>
        <v/>
      </c>
      <c r="V317" s="13">
        <f>IF(AND($B317&lt;&gt;"",$D317&lt;&gt;""),IF(COUNTIFS($B$2:$B317,$B317,$D$2:$D317,$D317)=1,1,0),0)</f>
        <v/>
      </c>
      <c r="W317">
        <f>IFERROR(INDEX(T_Indicateurs[Domain_code],MATCH($H317,T_Indicateurs[Stat_code],0)),"")</f>
        <v/>
      </c>
      <c r="X317" s="13">
        <f>IF(OR($W317="",$F317=""),0,IF($F317&lt;&gt;$W317,1,0))</f>
        <v/>
      </c>
      <c r="Y317" s="13">
        <f>IF(OR($J317="", $K317="", $L317=""),0,IF(OR($J317&lt;0,$J317&gt;3,$K317&lt;0,$K317&gt;3,$L317&lt;0,$L317&gt;3),1,0))</f>
        <v/>
      </c>
    </row>
    <row r="318">
      <c r="G318">
        <f>IFERROR(INDEX(T_Domaines[Domain_label_fr],MATCH(F318,T_Domaines[Domain_code],0)),"")</f>
        <v/>
      </c>
      <c r="I318">
        <f>IFERROR(INDEX(T_Indicateurs[Stat_label_fr],MATCH(H318,T_Indicateurs[Stat_code],0)),"")</f>
        <v/>
      </c>
      <c r="M318">
        <f>IF(J318=0,"",J318)</f>
        <v/>
      </c>
      <c r="N318">
        <f>IF(K318=0,"",K318)</f>
        <v/>
      </c>
      <c r="O318">
        <f>IF(L318=0,"",L318)</f>
        <v/>
      </c>
      <c r="P318">
        <f>IF(OR(J318="",K318="",L318=""),"",J318+K318+L318)</f>
        <v/>
      </c>
      <c r="Q318">
        <f>IF(OR(M318="",N318="",O318=""),"",M318+N318+O318)</f>
        <v/>
      </c>
      <c r="S318" s="13">
        <f>IF(AND($B318&lt;&gt;"",$F318&lt;&gt;""),IF(COUNTIFS($B$2:$B318,$B318,$F$2:$F318,$F318)=1,1,0),0)</f>
        <v/>
      </c>
      <c r="T318" s="13">
        <f>IF(AND($B318&lt;&gt;"",$H318&lt;&gt;""),IF(COUNTIFS($B$2:$B318,$B318,$H$2:$H318,$H318)=1,1,0),0)</f>
        <v/>
      </c>
      <c r="U318" s="13">
        <f>IF(AND($B318&lt;&gt;"",$C318&lt;&gt;""),IF(COUNTIFS($B$2:$B318,$B318,$C$2:$C318,$C318)=1,1,0),0)</f>
        <v/>
      </c>
      <c r="V318" s="13">
        <f>IF(AND($B318&lt;&gt;"",$D318&lt;&gt;""),IF(COUNTIFS($B$2:$B318,$B318,$D$2:$D318,$D318)=1,1,0),0)</f>
        <v/>
      </c>
      <c r="W318">
        <f>IFERROR(INDEX(T_Indicateurs[Domain_code],MATCH($H318,T_Indicateurs[Stat_code],0)),"")</f>
        <v/>
      </c>
      <c r="X318" s="13">
        <f>IF(OR($W318="",$F318=""),0,IF($F318&lt;&gt;$W318,1,0))</f>
        <v/>
      </c>
      <c r="Y318" s="13">
        <f>IF(OR($J318="", $K318="", $L318=""),0,IF(OR($J318&lt;0,$J318&gt;3,$K318&lt;0,$K318&gt;3,$L318&lt;0,$L318&gt;3),1,0))</f>
        <v/>
      </c>
    </row>
    <row r="319">
      <c r="G319">
        <f>IFERROR(INDEX(T_Domaines[Domain_label_fr],MATCH(F319,T_Domaines[Domain_code],0)),"")</f>
        <v/>
      </c>
      <c r="I319">
        <f>IFERROR(INDEX(T_Indicateurs[Stat_label_fr],MATCH(H319,T_Indicateurs[Stat_code],0)),"")</f>
        <v/>
      </c>
      <c r="M319">
        <f>IF(J319=0,"",J319)</f>
        <v/>
      </c>
      <c r="N319">
        <f>IF(K319=0,"",K319)</f>
        <v/>
      </c>
      <c r="O319">
        <f>IF(L319=0,"",L319)</f>
        <v/>
      </c>
      <c r="P319">
        <f>IF(OR(J319="",K319="",L319=""),"",J319+K319+L319)</f>
        <v/>
      </c>
      <c r="Q319">
        <f>IF(OR(M319="",N319="",O319=""),"",M319+N319+O319)</f>
        <v/>
      </c>
      <c r="S319" s="13">
        <f>IF(AND($B319&lt;&gt;"",$F319&lt;&gt;""),IF(COUNTIFS($B$2:$B319,$B319,$F$2:$F319,$F319)=1,1,0),0)</f>
        <v/>
      </c>
      <c r="T319" s="13">
        <f>IF(AND($B319&lt;&gt;"",$H319&lt;&gt;""),IF(COUNTIFS($B$2:$B319,$B319,$H$2:$H319,$H319)=1,1,0),0)</f>
        <v/>
      </c>
      <c r="U319" s="13">
        <f>IF(AND($B319&lt;&gt;"",$C319&lt;&gt;""),IF(COUNTIFS($B$2:$B319,$B319,$C$2:$C319,$C319)=1,1,0),0)</f>
        <v/>
      </c>
      <c r="V319" s="13">
        <f>IF(AND($B319&lt;&gt;"",$D319&lt;&gt;""),IF(COUNTIFS($B$2:$B319,$B319,$D$2:$D319,$D319)=1,1,0),0)</f>
        <v/>
      </c>
      <c r="W319">
        <f>IFERROR(INDEX(T_Indicateurs[Domain_code],MATCH($H319,T_Indicateurs[Stat_code],0)),"")</f>
        <v/>
      </c>
      <c r="X319" s="13">
        <f>IF(OR($W319="",$F319=""),0,IF($F319&lt;&gt;$W319,1,0))</f>
        <v/>
      </c>
      <c r="Y319" s="13">
        <f>IF(OR($J319="", $K319="", $L319=""),0,IF(OR($J319&lt;0,$J319&gt;3,$K319&lt;0,$K319&gt;3,$L319&lt;0,$L319&gt;3),1,0))</f>
        <v/>
      </c>
    </row>
    <row r="320">
      <c r="G320">
        <f>IFERROR(INDEX(T_Domaines[Domain_label_fr],MATCH(F320,T_Domaines[Domain_code],0)),"")</f>
        <v/>
      </c>
      <c r="I320">
        <f>IFERROR(INDEX(T_Indicateurs[Stat_label_fr],MATCH(H320,T_Indicateurs[Stat_code],0)),"")</f>
        <v/>
      </c>
      <c r="M320">
        <f>IF(J320=0,"",J320)</f>
        <v/>
      </c>
      <c r="N320">
        <f>IF(K320=0,"",K320)</f>
        <v/>
      </c>
      <c r="O320">
        <f>IF(L320=0,"",L320)</f>
        <v/>
      </c>
      <c r="P320">
        <f>IF(OR(J320="",K320="",L320=""),"",J320+K320+L320)</f>
        <v/>
      </c>
      <c r="Q320">
        <f>IF(OR(M320="",N320="",O320=""),"",M320+N320+O320)</f>
        <v/>
      </c>
      <c r="S320" s="13">
        <f>IF(AND($B320&lt;&gt;"",$F320&lt;&gt;""),IF(COUNTIFS($B$2:$B320,$B320,$F$2:$F320,$F320)=1,1,0),0)</f>
        <v/>
      </c>
      <c r="T320" s="13">
        <f>IF(AND($B320&lt;&gt;"",$H320&lt;&gt;""),IF(COUNTIFS($B$2:$B320,$B320,$H$2:$H320,$H320)=1,1,0),0)</f>
        <v/>
      </c>
      <c r="U320" s="13">
        <f>IF(AND($B320&lt;&gt;"",$C320&lt;&gt;""),IF(COUNTIFS($B$2:$B320,$B320,$C$2:$C320,$C320)=1,1,0),0)</f>
        <v/>
      </c>
      <c r="V320" s="13">
        <f>IF(AND($B320&lt;&gt;"",$D320&lt;&gt;""),IF(COUNTIFS($B$2:$B320,$B320,$D$2:$D320,$D320)=1,1,0),0)</f>
        <v/>
      </c>
      <c r="W320">
        <f>IFERROR(INDEX(T_Indicateurs[Domain_code],MATCH($H320,T_Indicateurs[Stat_code],0)),"")</f>
        <v/>
      </c>
      <c r="X320" s="13">
        <f>IF(OR($W320="",$F320=""),0,IF($F320&lt;&gt;$W320,1,0))</f>
        <v/>
      </c>
      <c r="Y320" s="13">
        <f>IF(OR($J320="", $K320="", $L320=""),0,IF(OR($J320&lt;0,$J320&gt;3,$K320&lt;0,$K320&gt;3,$L320&lt;0,$L320&gt;3),1,0))</f>
        <v/>
      </c>
    </row>
    <row r="321">
      <c r="G321">
        <f>IFERROR(INDEX(T_Domaines[Domain_label_fr],MATCH(F321,T_Domaines[Domain_code],0)),"")</f>
        <v/>
      </c>
      <c r="I321">
        <f>IFERROR(INDEX(T_Indicateurs[Stat_label_fr],MATCH(H321,T_Indicateurs[Stat_code],0)),"")</f>
        <v/>
      </c>
      <c r="M321">
        <f>IF(J321=0,"",J321)</f>
        <v/>
      </c>
      <c r="N321">
        <f>IF(K321=0,"",K321)</f>
        <v/>
      </c>
      <c r="O321">
        <f>IF(L321=0,"",L321)</f>
        <v/>
      </c>
      <c r="P321">
        <f>IF(OR(J321="",K321="",L321=""),"",J321+K321+L321)</f>
        <v/>
      </c>
      <c r="Q321">
        <f>IF(OR(M321="",N321="",O321=""),"",M321+N321+O321)</f>
        <v/>
      </c>
      <c r="S321" s="13">
        <f>IF(AND($B321&lt;&gt;"",$F321&lt;&gt;""),IF(COUNTIFS($B$2:$B321,$B321,$F$2:$F321,$F321)=1,1,0),0)</f>
        <v/>
      </c>
      <c r="T321" s="13">
        <f>IF(AND($B321&lt;&gt;"",$H321&lt;&gt;""),IF(COUNTIFS($B$2:$B321,$B321,$H$2:$H321,$H321)=1,1,0),0)</f>
        <v/>
      </c>
      <c r="U321" s="13">
        <f>IF(AND($B321&lt;&gt;"",$C321&lt;&gt;""),IF(COUNTIFS($B$2:$B321,$B321,$C$2:$C321,$C321)=1,1,0),0)</f>
        <v/>
      </c>
      <c r="V321" s="13">
        <f>IF(AND($B321&lt;&gt;"",$D321&lt;&gt;""),IF(COUNTIFS($B$2:$B321,$B321,$D$2:$D321,$D321)=1,1,0),0)</f>
        <v/>
      </c>
      <c r="W321">
        <f>IFERROR(INDEX(T_Indicateurs[Domain_code],MATCH($H321,T_Indicateurs[Stat_code],0)),"")</f>
        <v/>
      </c>
      <c r="X321" s="13">
        <f>IF(OR($W321="",$F321=""),0,IF($F321&lt;&gt;$W321,1,0))</f>
        <v/>
      </c>
      <c r="Y321" s="13">
        <f>IF(OR($J321="", $K321="", $L321=""),0,IF(OR($J321&lt;0,$J321&gt;3,$K321&lt;0,$K321&gt;3,$L321&lt;0,$L321&gt;3),1,0))</f>
        <v/>
      </c>
    </row>
    <row r="322">
      <c r="G322">
        <f>IFERROR(INDEX(T_Domaines[Domain_label_fr],MATCH(F322,T_Domaines[Domain_code],0)),"")</f>
        <v/>
      </c>
      <c r="I322">
        <f>IFERROR(INDEX(T_Indicateurs[Stat_label_fr],MATCH(H322,T_Indicateurs[Stat_code],0)),"")</f>
        <v/>
      </c>
      <c r="M322">
        <f>IF(J322=0,"",J322)</f>
        <v/>
      </c>
      <c r="N322">
        <f>IF(K322=0,"",K322)</f>
        <v/>
      </c>
      <c r="O322">
        <f>IF(L322=0,"",L322)</f>
        <v/>
      </c>
      <c r="P322">
        <f>IF(OR(J322="",K322="",L322=""),"",J322+K322+L322)</f>
        <v/>
      </c>
      <c r="Q322">
        <f>IF(OR(M322="",N322="",O322=""),"",M322+N322+O322)</f>
        <v/>
      </c>
      <c r="S322" s="13">
        <f>IF(AND($B322&lt;&gt;"",$F322&lt;&gt;""),IF(COUNTIFS($B$2:$B322,$B322,$F$2:$F322,$F322)=1,1,0),0)</f>
        <v/>
      </c>
      <c r="T322" s="13">
        <f>IF(AND($B322&lt;&gt;"",$H322&lt;&gt;""),IF(COUNTIFS($B$2:$B322,$B322,$H$2:$H322,$H322)=1,1,0),0)</f>
        <v/>
      </c>
      <c r="U322" s="13">
        <f>IF(AND($B322&lt;&gt;"",$C322&lt;&gt;""),IF(COUNTIFS($B$2:$B322,$B322,$C$2:$C322,$C322)=1,1,0),0)</f>
        <v/>
      </c>
      <c r="V322" s="13">
        <f>IF(AND($B322&lt;&gt;"",$D322&lt;&gt;""),IF(COUNTIFS($B$2:$B322,$B322,$D$2:$D322,$D322)=1,1,0),0)</f>
        <v/>
      </c>
      <c r="W322">
        <f>IFERROR(INDEX(T_Indicateurs[Domain_code],MATCH($H322,T_Indicateurs[Stat_code],0)),"")</f>
        <v/>
      </c>
      <c r="X322" s="13">
        <f>IF(OR($W322="",$F322=""),0,IF($F322&lt;&gt;$W322,1,0))</f>
        <v/>
      </c>
      <c r="Y322" s="13">
        <f>IF(OR($J322="", $K322="", $L322=""),0,IF(OR($J322&lt;0,$J322&gt;3,$K322&lt;0,$K322&gt;3,$L322&lt;0,$L322&gt;3),1,0))</f>
        <v/>
      </c>
    </row>
    <row r="323">
      <c r="G323">
        <f>IFERROR(INDEX(T_Domaines[Domain_label_fr],MATCH(F323,T_Domaines[Domain_code],0)),"")</f>
        <v/>
      </c>
      <c r="I323">
        <f>IFERROR(INDEX(T_Indicateurs[Stat_label_fr],MATCH(H323,T_Indicateurs[Stat_code],0)),"")</f>
        <v/>
      </c>
      <c r="M323">
        <f>IF(J323=0,"",J323)</f>
        <v/>
      </c>
      <c r="N323">
        <f>IF(K323=0,"",K323)</f>
        <v/>
      </c>
      <c r="O323">
        <f>IF(L323=0,"",L323)</f>
        <v/>
      </c>
      <c r="P323">
        <f>IF(OR(J323="",K323="",L323=""),"",J323+K323+L323)</f>
        <v/>
      </c>
      <c r="Q323">
        <f>IF(OR(M323="",N323="",O323=""),"",M323+N323+O323)</f>
        <v/>
      </c>
      <c r="S323" s="13">
        <f>IF(AND($B323&lt;&gt;"",$F323&lt;&gt;""),IF(COUNTIFS($B$2:$B323,$B323,$F$2:$F323,$F323)=1,1,0),0)</f>
        <v/>
      </c>
      <c r="T323" s="13">
        <f>IF(AND($B323&lt;&gt;"",$H323&lt;&gt;""),IF(COUNTIFS($B$2:$B323,$B323,$H$2:$H323,$H323)=1,1,0),0)</f>
        <v/>
      </c>
      <c r="U323" s="13">
        <f>IF(AND($B323&lt;&gt;"",$C323&lt;&gt;""),IF(COUNTIFS($B$2:$B323,$B323,$C$2:$C323,$C323)=1,1,0),0)</f>
        <v/>
      </c>
      <c r="V323" s="13">
        <f>IF(AND($B323&lt;&gt;"",$D323&lt;&gt;""),IF(COUNTIFS($B$2:$B323,$B323,$D$2:$D323,$D323)=1,1,0),0)</f>
        <v/>
      </c>
      <c r="W323">
        <f>IFERROR(INDEX(T_Indicateurs[Domain_code],MATCH($H323,T_Indicateurs[Stat_code],0)),"")</f>
        <v/>
      </c>
      <c r="X323" s="13">
        <f>IF(OR($W323="",$F323=""),0,IF($F323&lt;&gt;$W323,1,0))</f>
        <v/>
      </c>
      <c r="Y323" s="13">
        <f>IF(OR($J323="", $K323="", $L323=""),0,IF(OR($J323&lt;0,$J323&gt;3,$K323&lt;0,$K323&gt;3,$L323&lt;0,$L323&gt;3),1,0))</f>
        <v/>
      </c>
    </row>
    <row r="324">
      <c r="G324">
        <f>IFERROR(INDEX(T_Domaines[Domain_label_fr],MATCH(F324,T_Domaines[Domain_code],0)),"")</f>
        <v/>
      </c>
      <c r="I324">
        <f>IFERROR(INDEX(T_Indicateurs[Stat_label_fr],MATCH(H324,T_Indicateurs[Stat_code],0)),"")</f>
        <v/>
      </c>
      <c r="M324">
        <f>IF(J324=0,"",J324)</f>
        <v/>
      </c>
      <c r="N324">
        <f>IF(K324=0,"",K324)</f>
        <v/>
      </c>
      <c r="O324">
        <f>IF(L324=0,"",L324)</f>
        <v/>
      </c>
      <c r="P324">
        <f>IF(OR(J324="",K324="",L324=""),"",J324+K324+L324)</f>
        <v/>
      </c>
      <c r="Q324">
        <f>IF(OR(M324="",N324="",O324=""),"",M324+N324+O324)</f>
        <v/>
      </c>
      <c r="S324" s="13">
        <f>IF(AND($B324&lt;&gt;"",$F324&lt;&gt;""),IF(COUNTIFS($B$2:$B324,$B324,$F$2:$F324,$F324)=1,1,0),0)</f>
        <v/>
      </c>
      <c r="T324" s="13">
        <f>IF(AND($B324&lt;&gt;"",$H324&lt;&gt;""),IF(COUNTIFS($B$2:$B324,$B324,$H$2:$H324,$H324)=1,1,0),0)</f>
        <v/>
      </c>
      <c r="U324" s="13">
        <f>IF(AND($B324&lt;&gt;"",$C324&lt;&gt;""),IF(COUNTIFS($B$2:$B324,$B324,$C$2:$C324,$C324)=1,1,0),0)</f>
        <v/>
      </c>
      <c r="V324" s="13">
        <f>IF(AND($B324&lt;&gt;"",$D324&lt;&gt;""),IF(COUNTIFS($B$2:$B324,$B324,$D$2:$D324,$D324)=1,1,0),0)</f>
        <v/>
      </c>
      <c r="W324">
        <f>IFERROR(INDEX(T_Indicateurs[Domain_code],MATCH($H324,T_Indicateurs[Stat_code],0)),"")</f>
        <v/>
      </c>
      <c r="X324" s="13">
        <f>IF(OR($W324="",$F324=""),0,IF($F324&lt;&gt;$W324,1,0))</f>
        <v/>
      </c>
      <c r="Y324" s="13">
        <f>IF(OR($J324="", $K324="", $L324=""),0,IF(OR($J324&lt;0,$J324&gt;3,$K324&lt;0,$K324&gt;3,$L324&lt;0,$L324&gt;3),1,0))</f>
        <v/>
      </c>
    </row>
    <row r="325">
      <c r="G325">
        <f>IFERROR(INDEX(T_Domaines[Domain_label_fr],MATCH(F325,T_Domaines[Domain_code],0)),"")</f>
        <v/>
      </c>
      <c r="I325">
        <f>IFERROR(INDEX(T_Indicateurs[Stat_label_fr],MATCH(H325,T_Indicateurs[Stat_code],0)),"")</f>
        <v/>
      </c>
      <c r="M325">
        <f>IF(J325=0,"",J325)</f>
        <v/>
      </c>
      <c r="N325">
        <f>IF(K325=0,"",K325)</f>
        <v/>
      </c>
      <c r="O325">
        <f>IF(L325=0,"",L325)</f>
        <v/>
      </c>
      <c r="P325">
        <f>IF(OR(J325="",K325="",L325=""),"",J325+K325+L325)</f>
        <v/>
      </c>
      <c r="Q325">
        <f>IF(OR(M325="",N325="",O325=""),"",M325+N325+O325)</f>
        <v/>
      </c>
      <c r="S325" s="13">
        <f>IF(AND($B325&lt;&gt;"",$F325&lt;&gt;""),IF(COUNTIFS($B$2:$B325,$B325,$F$2:$F325,$F325)=1,1,0),0)</f>
        <v/>
      </c>
      <c r="T325" s="13">
        <f>IF(AND($B325&lt;&gt;"",$H325&lt;&gt;""),IF(COUNTIFS($B$2:$B325,$B325,$H$2:$H325,$H325)=1,1,0),0)</f>
        <v/>
      </c>
      <c r="U325" s="13">
        <f>IF(AND($B325&lt;&gt;"",$C325&lt;&gt;""),IF(COUNTIFS($B$2:$B325,$B325,$C$2:$C325,$C325)=1,1,0),0)</f>
        <v/>
      </c>
      <c r="V325" s="13">
        <f>IF(AND($B325&lt;&gt;"",$D325&lt;&gt;""),IF(COUNTIFS($B$2:$B325,$B325,$D$2:$D325,$D325)=1,1,0),0)</f>
        <v/>
      </c>
      <c r="W325">
        <f>IFERROR(INDEX(T_Indicateurs[Domain_code],MATCH($H325,T_Indicateurs[Stat_code],0)),"")</f>
        <v/>
      </c>
      <c r="X325" s="13">
        <f>IF(OR($W325="",$F325=""),0,IF($F325&lt;&gt;$W325,1,0))</f>
        <v/>
      </c>
      <c r="Y325" s="13">
        <f>IF(OR($J325="", $K325="", $L325=""),0,IF(OR($J325&lt;0,$J325&gt;3,$K325&lt;0,$K325&gt;3,$L325&lt;0,$L325&gt;3),1,0))</f>
        <v/>
      </c>
    </row>
    <row r="326">
      <c r="G326">
        <f>IFERROR(INDEX(T_Domaines[Domain_label_fr],MATCH(F326,T_Domaines[Domain_code],0)),"")</f>
        <v/>
      </c>
      <c r="I326">
        <f>IFERROR(INDEX(T_Indicateurs[Stat_label_fr],MATCH(H326,T_Indicateurs[Stat_code],0)),"")</f>
        <v/>
      </c>
      <c r="M326">
        <f>IF(J326=0,"",J326)</f>
        <v/>
      </c>
      <c r="N326">
        <f>IF(K326=0,"",K326)</f>
        <v/>
      </c>
      <c r="O326">
        <f>IF(L326=0,"",L326)</f>
        <v/>
      </c>
      <c r="P326">
        <f>IF(OR(J326="",K326="",L326=""),"",J326+K326+L326)</f>
        <v/>
      </c>
      <c r="Q326">
        <f>IF(OR(M326="",N326="",O326=""),"",M326+N326+O326)</f>
        <v/>
      </c>
      <c r="S326" s="13">
        <f>IF(AND($B326&lt;&gt;"",$F326&lt;&gt;""),IF(COUNTIFS($B$2:$B326,$B326,$F$2:$F326,$F326)=1,1,0),0)</f>
        <v/>
      </c>
      <c r="T326" s="13">
        <f>IF(AND($B326&lt;&gt;"",$H326&lt;&gt;""),IF(COUNTIFS($B$2:$B326,$B326,$H$2:$H326,$H326)=1,1,0),0)</f>
        <v/>
      </c>
      <c r="U326" s="13">
        <f>IF(AND($B326&lt;&gt;"",$C326&lt;&gt;""),IF(COUNTIFS($B$2:$B326,$B326,$C$2:$C326,$C326)=1,1,0),0)</f>
        <v/>
      </c>
      <c r="V326" s="13">
        <f>IF(AND($B326&lt;&gt;"",$D326&lt;&gt;""),IF(COUNTIFS($B$2:$B326,$B326,$D$2:$D326,$D326)=1,1,0),0)</f>
        <v/>
      </c>
      <c r="W326">
        <f>IFERROR(INDEX(T_Indicateurs[Domain_code],MATCH($H326,T_Indicateurs[Stat_code],0)),"")</f>
        <v/>
      </c>
      <c r="X326" s="13">
        <f>IF(OR($W326="",$F326=""),0,IF($F326&lt;&gt;$W326,1,0))</f>
        <v/>
      </c>
      <c r="Y326" s="13">
        <f>IF(OR($J326="", $K326="", $L326=""),0,IF(OR($J326&lt;0,$J326&gt;3,$K326&lt;0,$K326&gt;3,$L326&lt;0,$L326&gt;3),1,0))</f>
        <v/>
      </c>
    </row>
    <row r="327">
      <c r="G327">
        <f>IFERROR(INDEX(T_Domaines[Domain_label_fr],MATCH(F327,T_Domaines[Domain_code],0)),"")</f>
        <v/>
      </c>
      <c r="I327">
        <f>IFERROR(INDEX(T_Indicateurs[Stat_label_fr],MATCH(H327,T_Indicateurs[Stat_code],0)),"")</f>
        <v/>
      </c>
      <c r="M327">
        <f>IF(J327=0,"",J327)</f>
        <v/>
      </c>
      <c r="N327">
        <f>IF(K327=0,"",K327)</f>
        <v/>
      </c>
      <c r="O327">
        <f>IF(L327=0,"",L327)</f>
        <v/>
      </c>
      <c r="P327">
        <f>IF(OR(J327="",K327="",L327=""),"",J327+K327+L327)</f>
        <v/>
      </c>
      <c r="Q327">
        <f>IF(OR(M327="",N327="",O327=""),"",M327+N327+O327)</f>
        <v/>
      </c>
      <c r="S327" s="13">
        <f>IF(AND($B327&lt;&gt;"",$F327&lt;&gt;""),IF(COUNTIFS($B$2:$B327,$B327,$F$2:$F327,$F327)=1,1,0),0)</f>
        <v/>
      </c>
      <c r="T327" s="13">
        <f>IF(AND($B327&lt;&gt;"",$H327&lt;&gt;""),IF(COUNTIFS($B$2:$B327,$B327,$H$2:$H327,$H327)=1,1,0),0)</f>
        <v/>
      </c>
      <c r="U327" s="13">
        <f>IF(AND($B327&lt;&gt;"",$C327&lt;&gt;""),IF(COUNTIFS($B$2:$B327,$B327,$C$2:$C327,$C327)=1,1,0),0)</f>
        <v/>
      </c>
      <c r="V327" s="13">
        <f>IF(AND($B327&lt;&gt;"",$D327&lt;&gt;""),IF(COUNTIFS($B$2:$B327,$B327,$D$2:$D327,$D327)=1,1,0),0)</f>
        <v/>
      </c>
      <c r="W327">
        <f>IFERROR(INDEX(T_Indicateurs[Domain_code],MATCH($H327,T_Indicateurs[Stat_code],0)),"")</f>
        <v/>
      </c>
      <c r="X327" s="13">
        <f>IF(OR($W327="",$F327=""),0,IF($F327&lt;&gt;$W327,1,0))</f>
        <v/>
      </c>
      <c r="Y327" s="13">
        <f>IF(OR($J327="", $K327="", $L327=""),0,IF(OR($J327&lt;0,$J327&gt;3,$K327&lt;0,$K327&gt;3,$L327&lt;0,$L327&gt;3),1,0))</f>
        <v/>
      </c>
    </row>
    <row r="328">
      <c r="G328">
        <f>IFERROR(INDEX(T_Domaines[Domain_label_fr],MATCH(F328,T_Domaines[Domain_code],0)),"")</f>
        <v/>
      </c>
      <c r="I328">
        <f>IFERROR(INDEX(T_Indicateurs[Stat_label_fr],MATCH(H328,T_Indicateurs[Stat_code],0)),"")</f>
        <v/>
      </c>
      <c r="M328">
        <f>IF(J328=0,"",J328)</f>
        <v/>
      </c>
      <c r="N328">
        <f>IF(K328=0,"",K328)</f>
        <v/>
      </c>
      <c r="O328">
        <f>IF(L328=0,"",L328)</f>
        <v/>
      </c>
      <c r="P328">
        <f>IF(OR(J328="",K328="",L328=""),"",J328+K328+L328)</f>
        <v/>
      </c>
      <c r="Q328">
        <f>IF(OR(M328="",N328="",O328=""),"",M328+N328+O328)</f>
        <v/>
      </c>
      <c r="S328" s="13">
        <f>IF(AND($B328&lt;&gt;"",$F328&lt;&gt;""),IF(COUNTIFS($B$2:$B328,$B328,$F$2:$F328,$F328)=1,1,0),0)</f>
        <v/>
      </c>
      <c r="T328" s="13">
        <f>IF(AND($B328&lt;&gt;"",$H328&lt;&gt;""),IF(COUNTIFS($B$2:$B328,$B328,$H$2:$H328,$H328)=1,1,0),0)</f>
        <v/>
      </c>
      <c r="U328" s="13">
        <f>IF(AND($B328&lt;&gt;"",$C328&lt;&gt;""),IF(COUNTIFS($B$2:$B328,$B328,$C$2:$C328,$C328)=1,1,0),0)</f>
        <v/>
      </c>
      <c r="V328" s="13">
        <f>IF(AND($B328&lt;&gt;"",$D328&lt;&gt;""),IF(COUNTIFS($B$2:$B328,$B328,$D$2:$D328,$D328)=1,1,0),0)</f>
        <v/>
      </c>
      <c r="W328">
        <f>IFERROR(INDEX(T_Indicateurs[Domain_code],MATCH($H328,T_Indicateurs[Stat_code],0)),"")</f>
        <v/>
      </c>
      <c r="X328" s="13">
        <f>IF(OR($W328="",$F328=""),0,IF($F328&lt;&gt;$W328,1,0))</f>
        <v/>
      </c>
      <c r="Y328" s="13">
        <f>IF(OR($J328="", $K328="", $L328=""),0,IF(OR($J328&lt;0,$J328&gt;3,$K328&lt;0,$K328&gt;3,$L328&lt;0,$L328&gt;3),1,0))</f>
        <v/>
      </c>
    </row>
    <row r="329">
      <c r="G329">
        <f>IFERROR(INDEX(T_Domaines[Domain_label_fr],MATCH(F329,T_Domaines[Domain_code],0)),"")</f>
        <v/>
      </c>
      <c r="I329">
        <f>IFERROR(INDEX(T_Indicateurs[Stat_label_fr],MATCH(H329,T_Indicateurs[Stat_code],0)),"")</f>
        <v/>
      </c>
      <c r="M329">
        <f>IF(J329=0,"",J329)</f>
        <v/>
      </c>
      <c r="N329">
        <f>IF(K329=0,"",K329)</f>
        <v/>
      </c>
      <c r="O329">
        <f>IF(L329=0,"",L329)</f>
        <v/>
      </c>
      <c r="P329">
        <f>IF(OR(J329="",K329="",L329=""),"",J329+K329+L329)</f>
        <v/>
      </c>
      <c r="Q329">
        <f>IF(OR(M329="",N329="",O329=""),"",M329+N329+O329)</f>
        <v/>
      </c>
      <c r="S329" s="13">
        <f>IF(AND($B329&lt;&gt;"",$F329&lt;&gt;""),IF(COUNTIFS($B$2:$B329,$B329,$F$2:$F329,$F329)=1,1,0),0)</f>
        <v/>
      </c>
      <c r="T329" s="13">
        <f>IF(AND($B329&lt;&gt;"",$H329&lt;&gt;""),IF(COUNTIFS($B$2:$B329,$B329,$H$2:$H329,$H329)=1,1,0),0)</f>
        <v/>
      </c>
      <c r="U329" s="13">
        <f>IF(AND($B329&lt;&gt;"",$C329&lt;&gt;""),IF(COUNTIFS($B$2:$B329,$B329,$C$2:$C329,$C329)=1,1,0),0)</f>
        <v/>
      </c>
      <c r="V329" s="13">
        <f>IF(AND($B329&lt;&gt;"",$D329&lt;&gt;""),IF(COUNTIFS($B$2:$B329,$B329,$D$2:$D329,$D329)=1,1,0),0)</f>
        <v/>
      </c>
      <c r="W329">
        <f>IFERROR(INDEX(T_Indicateurs[Domain_code],MATCH($H329,T_Indicateurs[Stat_code],0)),"")</f>
        <v/>
      </c>
      <c r="X329" s="13">
        <f>IF(OR($W329="",$F329=""),0,IF($F329&lt;&gt;$W329,1,0))</f>
        <v/>
      </c>
      <c r="Y329" s="13">
        <f>IF(OR($J329="", $K329="", $L329=""),0,IF(OR($J329&lt;0,$J329&gt;3,$K329&lt;0,$K329&gt;3,$L329&lt;0,$L329&gt;3),1,0))</f>
        <v/>
      </c>
    </row>
    <row r="330">
      <c r="G330">
        <f>IFERROR(INDEX(T_Domaines[Domain_label_fr],MATCH(F330,T_Domaines[Domain_code],0)),"")</f>
        <v/>
      </c>
      <c r="I330">
        <f>IFERROR(INDEX(T_Indicateurs[Stat_label_fr],MATCH(H330,T_Indicateurs[Stat_code],0)),"")</f>
        <v/>
      </c>
      <c r="M330">
        <f>IF(J330=0,"",J330)</f>
        <v/>
      </c>
      <c r="N330">
        <f>IF(K330=0,"",K330)</f>
        <v/>
      </c>
      <c r="O330">
        <f>IF(L330=0,"",L330)</f>
        <v/>
      </c>
      <c r="P330">
        <f>IF(OR(J330="",K330="",L330=""),"",J330+K330+L330)</f>
        <v/>
      </c>
      <c r="Q330">
        <f>IF(OR(M330="",N330="",O330=""),"",M330+N330+O330)</f>
        <v/>
      </c>
      <c r="S330" s="13">
        <f>IF(AND($B330&lt;&gt;"",$F330&lt;&gt;""),IF(COUNTIFS($B$2:$B330,$B330,$F$2:$F330,$F330)=1,1,0),0)</f>
        <v/>
      </c>
      <c r="T330" s="13">
        <f>IF(AND($B330&lt;&gt;"",$H330&lt;&gt;""),IF(COUNTIFS($B$2:$B330,$B330,$H$2:$H330,$H330)=1,1,0),0)</f>
        <v/>
      </c>
      <c r="U330" s="13">
        <f>IF(AND($B330&lt;&gt;"",$C330&lt;&gt;""),IF(COUNTIFS($B$2:$B330,$B330,$C$2:$C330,$C330)=1,1,0),0)</f>
        <v/>
      </c>
      <c r="V330" s="13">
        <f>IF(AND($B330&lt;&gt;"",$D330&lt;&gt;""),IF(COUNTIFS($B$2:$B330,$B330,$D$2:$D330,$D330)=1,1,0),0)</f>
        <v/>
      </c>
      <c r="W330">
        <f>IFERROR(INDEX(T_Indicateurs[Domain_code],MATCH($H330,T_Indicateurs[Stat_code],0)),"")</f>
        <v/>
      </c>
      <c r="X330" s="13">
        <f>IF(OR($W330="",$F330=""),0,IF($F330&lt;&gt;$W330,1,0))</f>
        <v/>
      </c>
      <c r="Y330" s="13">
        <f>IF(OR($J330="", $K330="", $L330=""),0,IF(OR($J330&lt;0,$J330&gt;3,$K330&lt;0,$K330&gt;3,$L330&lt;0,$L330&gt;3),1,0))</f>
        <v/>
      </c>
    </row>
    <row r="331">
      <c r="G331">
        <f>IFERROR(INDEX(T_Domaines[Domain_label_fr],MATCH(F331,T_Domaines[Domain_code],0)),"")</f>
        <v/>
      </c>
      <c r="I331">
        <f>IFERROR(INDEX(T_Indicateurs[Stat_label_fr],MATCH(H331,T_Indicateurs[Stat_code],0)),"")</f>
        <v/>
      </c>
      <c r="M331">
        <f>IF(J331=0,"",J331)</f>
        <v/>
      </c>
      <c r="N331">
        <f>IF(K331=0,"",K331)</f>
        <v/>
      </c>
      <c r="O331">
        <f>IF(L331=0,"",L331)</f>
        <v/>
      </c>
      <c r="P331">
        <f>IF(OR(J331="",K331="",L331=""),"",J331+K331+L331)</f>
        <v/>
      </c>
      <c r="Q331">
        <f>IF(OR(M331="",N331="",O331=""),"",M331+N331+O331)</f>
        <v/>
      </c>
      <c r="S331" s="13">
        <f>IF(AND($B331&lt;&gt;"",$F331&lt;&gt;""),IF(COUNTIFS($B$2:$B331,$B331,$F$2:$F331,$F331)=1,1,0),0)</f>
        <v/>
      </c>
      <c r="T331" s="13">
        <f>IF(AND($B331&lt;&gt;"",$H331&lt;&gt;""),IF(COUNTIFS($B$2:$B331,$B331,$H$2:$H331,$H331)=1,1,0),0)</f>
        <v/>
      </c>
      <c r="U331" s="13">
        <f>IF(AND($B331&lt;&gt;"",$C331&lt;&gt;""),IF(COUNTIFS($B$2:$B331,$B331,$C$2:$C331,$C331)=1,1,0),0)</f>
        <v/>
      </c>
      <c r="V331" s="13">
        <f>IF(AND($B331&lt;&gt;"",$D331&lt;&gt;""),IF(COUNTIFS($B$2:$B331,$B331,$D$2:$D331,$D331)=1,1,0),0)</f>
        <v/>
      </c>
      <c r="W331">
        <f>IFERROR(INDEX(T_Indicateurs[Domain_code],MATCH($H331,T_Indicateurs[Stat_code],0)),"")</f>
        <v/>
      </c>
      <c r="X331" s="13">
        <f>IF(OR($W331="",$F331=""),0,IF($F331&lt;&gt;$W331,1,0))</f>
        <v/>
      </c>
      <c r="Y331" s="13">
        <f>IF(OR($J331="", $K331="", $L331=""),0,IF(OR($J331&lt;0,$J331&gt;3,$K331&lt;0,$K331&gt;3,$L331&lt;0,$L331&gt;3),1,0))</f>
        <v/>
      </c>
    </row>
    <row r="332">
      <c r="G332">
        <f>IFERROR(INDEX(T_Domaines[Domain_label_fr],MATCH(F332,T_Domaines[Domain_code],0)),"")</f>
        <v/>
      </c>
      <c r="I332">
        <f>IFERROR(INDEX(T_Indicateurs[Stat_label_fr],MATCH(H332,T_Indicateurs[Stat_code],0)),"")</f>
        <v/>
      </c>
      <c r="M332">
        <f>IF(J332=0,"",J332)</f>
        <v/>
      </c>
      <c r="N332">
        <f>IF(K332=0,"",K332)</f>
        <v/>
      </c>
      <c r="O332">
        <f>IF(L332=0,"",L332)</f>
        <v/>
      </c>
      <c r="P332">
        <f>IF(OR(J332="",K332="",L332=""),"",J332+K332+L332)</f>
        <v/>
      </c>
      <c r="Q332">
        <f>IF(OR(M332="",N332="",O332=""),"",M332+N332+O332)</f>
        <v/>
      </c>
      <c r="S332" s="13">
        <f>IF(AND($B332&lt;&gt;"",$F332&lt;&gt;""),IF(COUNTIFS($B$2:$B332,$B332,$F$2:$F332,$F332)=1,1,0),0)</f>
        <v/>
      </c>
      <c r="T332" s="13">
        <f>IF(AND($B332&lt;&gt;"",$H332&lt;&gt;""),IF(COUNTIFS($B$2:$B332,$B332,$H$2:$H332,$H332)=1,1,0),0)</f>
        <v/>
      </c>
      <c r="U332" s="13">
        <f>IF(AND($B332&lt;&gt;"",$C332&lt;&gt;""),IF(COUNTIFS($B$2:$B332,$B332,$C$2:$C332,$C332)=1,1,0),0)</f>
        <v/>
      </c>
      <c r="V332" s="13">
        <f>IF(AND($B332&lt;&gt;"",$D332&lt;&gt;""),IF(COUNTIFS($B$2:$B332,$B332,$D$2:$D332,$D332)=1,1,0),0)</f>
        <v/>
      </c>
      <c r="W332">
        <f>IFERROR(INDEX(T_Indicateurs[Domain_code],MATCH($H332,T_Indicateurs[Stat_code],0)),"")</f>
        <v/>
      </c>
      <c r="X332" s="13">
        <f>IF(OR($W332="",$F332=""),0,IF($F332&lt;&gt;$W332,1,0))</f>
        <v/>
      </c>
      <c r="Y332" s="13">
        <f>IF(OR($J332="", $K332="", $L332=""),0,IF(OR($J332&lt;0,$J332&gt;3,$K332&lt;0,$K332&gt;3,$L332&lt;0,$L332&gt;3),1,0))</f>
        <v/>
      </c>
    </row>
    <row r="333">
      <c r="G333">
        <f>IFERROR(INDEX(T_Domaines[Domain_label_fr],MATCH(F333,T_Domaines[Domain_code],0)),"")</f>
        <v/>
      </c>
      <c r="I333">
        <f>IFERROR(INDEX(T_Indicateurs[Stat_label_fr],MATCH(H333,T_Indicateurs[Stat_code],0)),"")</f>
        <v/>
      </c>
      <c r="M333">
        <f>IF(J333=0,"",J333)</f>
        <v/>
      </c>
      <c r="N333">
        <f>IF(K333=0,"",K333)</f>
        <v/>
      </c>
      <c r="O333">
        <f>IF(L333=0,"",L333)</f>
        <v/>
      </c>
      <c r="P333">
        <f>IF(OR(J333="",K333="",L333=""),"",J333+K333+L333)</f>
        <v/>
      </c>
      <c r="Q333">
        <f>IF(OR(M333="",N333="",O333=""),"",M333+N333+O333)</f>
        <v/>
      </c>
      <c r="S333" s="13">
        <f>IF(AND($B333&lt;&gt;"",$F333&lt;&gt;""),IF(COUNTIFS($B$2:$B333,$B333,$F$2:$F333,$F333)=1,1,0),0)</f>
        <v/>
      </c>
      <c r="T333" s="13">
        <f>IF(AND($B333&lt;&gt;"",$H333&lt;&gt;""),IF(COUNTIFS($B$2:$B333,$B333,$H$2:$H333,$H333)=1,1,0),0)</f>
        <v/>
      </c>
      <c r="U333" s="13">
        <f>IF(AND($B333&lt;&gt;"",$C333&lt;&gt;""),IF(COUNTIFS($B$2:$B333,$B333,$C$2:$C333,$C333)=1,1,0),0)</f>
        <v/>
      </c>
      <c r="V333" s="13">
        <f>IF(AND($B333&lt;&gt;"",$D333&lt;&gt;""),IF(COUNTIFS($B$2:$B333,$B333,$D$2:$D333,$D333)=1,1,0),0)</f>
        <v/>
      </c>
      <c r="W333">
        <f>IFERROR(INDEX(T_Indicateurs[Domain_code],MATCH($H333,T_Indicateurs[Stat_code],0)),"")</f>
        <v/>
      </c>
      <c r="X333" s="13">
        <f>IF(OR($W333="",$F333=""),0,IF($F333&lt;&gt;$W333,1,0))</f>
        <v/>
      </c>
      <c r="Y333" s="13">
        <f>IF(OR($J333="", $K333="", $L333=""),0,IF(OR($J333&lt;0,$J333&gt;3,$K333&lt;0,$K333&gt;3,$L333&lt;0,$L333&gt;3),1,0))</f>
        <v/>
      </c>
    </row>
    <row r="334">
      <c r="G334">
        <f>IFERROR(INDEX(T_Domaines[Domain_label_fr],MATCH(F334,T_Domaines[Domain_code],0)),"")</f>
        <v/>
      </c>
      <c r="I334">
        <f>IFERROR(INDEX(T_Indicateurs[Stat_label_fr],MATCH(H334,T_Indicateurs[Stat_code],0)),"")</f>
        <v/>
      </c>
      <c r="M334">
        <f>IF(J334=0,"",J334)</f>
        <v/>
      </c>
      <c r="N334">
        <f>IF(K334=0,"",K334)</f>
        <v/>
      </c>
      <c r="O334">
        <f>IF(L334=0,"",L334)</f>
        <v/>
      </c>
      <c r="P334">
        <f>IF(OR(J334="",K334="",L334=""),"",J334+K334+L334)</f>
        <v/>
      </c>
      <c r="Q334">
        <f>IF(OR(M334="",N334="",O334=""),"",M334+N334+O334)</f>
        <v/>
      </c>
      <c r="S334" s="13">
        <f>IF(AND($B334&lt;&gt;"",$F334&lt;&gt;""),IF(COUNTIFS($B$2:$B334,$B334,$F$2:$F334,$F334)=1,1,0),0)</f>
        <v/>
      </c>
      <c r="T334" s="13">
        <f>IF(AND($B334&lt;&gt;"",$H334&lt;&gt;""),IF(COUNTIFS($B$2:$B334,$B334,$H$2:$H334,$H334)=1,1,0),0)</f>
        <v/>
      </c>
      <c r="U334" s="13">
        <f>IF(AND($B334&lt;&gt;"",$C334&lt;&gt;""),IF(COUNTIFS($B$2:$B334,$B334,$C$2:$C334,$C334)=1,1,0),0)</f>
        <v/>
      </c>
      <c r="V334" s="13">
        <f>IF(AND($B334&lt;&gt;"",$D334&lt;&gt;""),IF(COUNTIFS($B$2:$B334,$B334,$D$2:$D334,$D334)=1,1,0),0)</f>
        <v/>
      </c>
      <c r="W334">
        <f>IFERROR(INDEX(T_Indicateurs[Domain_code],MATCH($H334,T_Indicateurs[Stat_code],0)),"")</f>
        <v/>
      </c>
      <c r="X334" s="13">
        <f>IF(OR($W334="",$F334=""),0,IF($F334&lt;&gt;$W334,1,0))</f>
        <v/>
      </c>
      <c r="Y334" s="13">
        <f>IF(OR($J334="", $K334="", $L334=""),0,IF(OR($J334&lt;0,$J334&gt;3,$K334&lt;0,$K334&gt;3,$L334&lt;0,$L334&gt;3),1,0))</f>
        <v/>
      </c>
    </row>
    <row r="335">
      <c r="G335">
        <f>IFERROR(INDEX(T_Domaines[Domain_label_fr],MATCH(F335,T_Domaines[Domain_code],0)),"")</f>
        <v/>
      </c>
      <c r="I335">
        <f>IFERROR(INDEX(T_Indicateurs[Stat_label_fr],MATCH(H335,T_Indicateurs[Stat_code],0)),"")</f>
        <v/>
      </c>
      <c r="M335">
        <f>IF(J335=0,"",J335)</f>
        <v/>
      </c>
      <c r="N335">
        <f>IF(K335=0,"",K335)</f>
        <v/>
      </c>
      <c r="O335">
        <f>IF(L335=0,"",L335)</f>
        <v/>
      </c>
      <c r="P335">
        <f>IF(OR(J335="",K335="",L335=""),"",J335+K335+L335)</f>
        <v/>
      </c>
      <c r="Q335">
        <f>IF(OR(M335="",N335="",O335=""),"",M335+N335+O335)</f>
        <v/>
      </c>
      <c r="S335" s="13">
        <f>IF(AND($B335&lt;&gt;"",$F335&lt;&gt;""),IF(COUNTIFS($B$2:$B335,$B335,$F$2:$F335,$F335)=1,1,0),0)</f>
        <v/>
      </c>
      <c r="T335" s="13">
        <f>IF(AND($B335&lt;&gt;"",$H335&lt;&gt;""),IF(COUNTIFS($B$2:$B335,$B335,$H$2:$H335,$H335)=1,1,0),0)</f>
        <v/>
      </c>
      <c r="U335" s="13">
        <f>IF(AND($B335&lt;&gt;"",$C335&lt;&gt;""),IF(COUNTIFS($B$2:$B335,$B335,$C$2:$C335,$C335)=1,1,0),0)</f>
        <v/>
      </c>
      <c r="V335" s="13">
        <f>IF(AND($B335&lt;&gt;"",$D335&lt;&gt;""),IF(COUNTIFS($B$2:$B335,$B335,$D$2:$D335,$D335)=1,1,0),0)</f>
        <v/>
      </c>
      <c r="W335">
        <f>IFERROR(INDEX(T_Indicateurs[Domain_code],MATCH($H335,T_Indicateurs[Stat_code],0)),"")</f>
        <v/>
      </c>
      <c r="X335" s="13">
        <f>IF(OR($W335="",$F335=""),0,IF($F335&lt;&gt;$W335,1,0))</f>
        <v/>
      </c>
      <c r="Y335" s="13">
        <f>IF(OR($J335="", $K335="", $L335=""),0,IF(OR($J335&lt;0,$J335&gt;3,$K335&lt;0,$K335&gt;3,$L335&lt;0,$L335&gt;3),1,0))</f>
        <v/>
      </c>
    </row>
    <row r="336">
      <c r="G336">
        <f>IFERROR(INDEX(T_Domaines[Domain_label_fr],MATCH(F336,T_Domaines[Domain_code],0)),"")</f>
        <v/>
      </c>
      <c r="I336">
        <f>IFERROR(INDEX(T_Indicateurs[Stat_label_fr],MATCH(H336,T_Indicateurs[Stat_code],0)),"")</f>
        <v/>
      </c>
      <c r="M336">
        <f>IF(J336=0,"",J336)</f>
        <v/>
      </c>
      <c r="N336">
        <f>IF(K336=0,"",K336)</f>
        <v/>
      </c>
      <c r="O336">
        <f>IF(L336=0,"",L336)</f>
        <v/>
      </c>
      <c r="P336">
        <f>IF(OR(J336="",K336="",L336=""),"",J336+K336+L336)</f>
        <v/>
      </c>
      <c r="Q336">
        <f>IF(OR(M336="",N336="",O336=""),"",M336+N336+O336)</f>
        <v/>
      </c>
      <c r="S336" s="13">
        <f>IF(AND($B336&lt;&gt;"",$F336&lt;&gt;""),IF(COUNTIFS($B$2:$B336,$B336,$F$2:$F336,$F336)=1,1,0),0)</f>
        <v/>
      </c>
      <c r="T336" s="13">
        <f>IF(AND($B336&lt;&gt;"",$H336&lt;&gt;""),IF(COUNTIFS($B$2:$B336,$B336,$H$2:$H336,$H336)=1,1,0),0)</f>
        <v/>
      </c>
      <c r="U336" s="13">
        <f>IF(AND($B336&lt;&gt;"",$C336&lt;&gt;""),IF(COUNTIFS($B$2:$B336,$B336,$C$2:$C336,$C336)=1,1,0),0)</f>
        <v/>
      </c>
      <c r="V336" s="13">
        <f>IF(AND($B336&lt;&gt;"",$D336&lt;&gt;""),IF(COUNTIFS($B$2:$B336,$B336,$D$2:$D336,$D336)=1,1,0),0)</f>
        <v/>
      </c>
      <c r="W336">
        <f>IFERROR(INDEX(T_Indicateurs[Domain_code],MATCH($H336,T_Indicateurs[Stat_code],0)),"")</f>
        <v/>
      </c>
      <c r="X336" s="13">
        <f>IF(OR($W336="",$F336=""),0,IF($F336&lt;&gt;$W336,1,0))</f>
        <v/>
      </c>
      <c r="Y336" s="13">
        <f>IF(OR($J336="", $K336="", $L336=""),0,IF(OR($J336&lt;0,$J336&gt;3,$K336&lt;0,$K336&gt;3,$L336&lt;0,$L336&gt;3),1,0))</f>
        <v/>
      </c>
    </row>
    <row r="337">
      <c r="G337">
        <f>IFERROR(INDEX(T_Domaines[Domain_label_fr],MATCH(F337,T_Domaines[Domain_code],0)),"")</f>
        <v/>
      </c>
      <c r="I337">
        <f>IFERROR(INDEX(T_Indicateurs[Stat_label_fr],MATCH(H337,T_Indicateurs[Stat_code],0)),"")</f>
        <v/>
      </c>
      <c r="M337">
        <f>IF(J337=0,"",J337)</f>
        <v/>
      </c>
      <c r="N337">
        <f>IF(K337=0,"",K337)</f>
        <v/>
      </c>
      <c r="O337">
        <f>IF(L337=0,"",L337)</f>
        <v/>
      </c>
      <c r="P337">
        <f>IF(OR(J337="",K337="",L337=""),"",J337+K337+L337)</f>
        <v/>
      </c>
      <c r="Q337">
        <f>IF(OR(M337="",N337="",O337=""),"",M337+N337+O337)</f>
        <v/>
      </c>
      <c r="S337" s="13">
        <f>IF(AND($B337&lt;&gt;"",$F337&lt;&gt;""),IF(COUNTIFS($B$2:$B337,$B337,$F$2:$F337,$F337)=1,1,0),0)</f>
        <v/>
      </c>
      <c r="T337" s="13">
        <f>IF(AND($B337&lt;&gt;"",$H337&lt;&gt;""),IF(COUNTIFS($B$2:$B337,$B337,$H$2:$H337,$H337)=1,1,0),0)</f>
        <v/>
      </c>
      <c r="U337" s="13">
        <f>IF(AND($B337&lt;&gt;"",$C337&lt;&gt;""),IF(COUNTIFS($B$2:$B337,$B337,$C$2:$C337,$C337)=1,1,0),0)</f>
        <v/>
      </c>
      <c r="V337" s="13">
        <f>IF(AND($B337&lt;&gt;"",$D337&lt;&gt;""),IF(COUNTIFS($B$2:$B337,$B337,$D$2:$D337,$D337)=1,1,0),0)</f>
        <v/>
      </c>
      <c r="W337">
        <f>IFERROR(INDEX(T_Indicateurs[Domain_code],MATCH($H337,T_Indicateurs[Stat_code],0)),"")</f>
        <v/>
      </c>
      <c r="X337" s="13">
        <f>IF(OR($W337="",$F337=""),0,IF($F337&lt;&gt;$W337,1,0))</f>
        <v/>
      </c>
      <c r="Y337" s="13">
        <f>IF(OR($J337="", $K337="", $L337=""),0,IF(OR($J337&lt;0,$J337&gt;3,$K337&lt;0,$K337&gt;3,$L337&lt;0,$L337&gt;3),1,0))</f>
        <v/>
      </c>
    </row>
    <row r="338">
      <c r="G338">
        <f>IFERROR(INDEX(T_Domaines[Domain_label_fr],MATCH(F338,T_Domaines[Domain_code],0)),"")</f>
        <v/>
      </c>
      <c r="I338">
        <f>IFERROR(INDEX(T_Indicateurs[Stat_label_fr],MATCH(H338,T_Indicateurs[Stat_code],0)),"")</f>
        <v/>
      </c>
      <c r="M338">
        <f>IF(J338=0,"",J338)</f>
        <v/>
      </c>
      <c r="N338">
        <f>IF(K338=0,"",K338)</f>
        <v/>
      </c>
      <c r="O338">
        <f>IF(L338=0,"",L338)</f>
        <v/>
      </c>
      <c r="P338">
        <f>IF(OR(J338="",K338="",L338=""),"",J338+K338+L338)</f>
        <v/>
      </c>
      <c r="Q338">
        <f>IF(OR(M338="",N338="",O338=""),"",M338+N338+O338)</f>
        <v/>
      </c>
      <c r="S338" s="13">
        <f>IF(AND($B338&lt;&gt;"",$F338&lt;&gt;""),IF(COUNTIFS($B$2:$B338,$B338,$F$2:$F338,$F338)=1,1,0),0)</f>
        <v/>
      </c>
      <c r="T338" s="13">
        <f>IF(AND($B338&lt;&gt;"",$H338&lt;&gt;""),IF(COUNTIFS($B$2:$B338,$B338,$H$2:$H338,$H338)=1,1,0),0)</f>
        <v/>
      </c>
      <c r="U338" s="13">
        <f>IF(AND($B338&lt;&gt;"",$C338&lt;&gt;""),IF(COUNTIFS($B$2:$B338,$B338,$C$2:$C338,$C338)=1,1,0),0)</f>
        <v/>
      </c>
      <c r="V338" s="13">
        <f>IF(AND($B338&lt;&gt;"",$D338&lt;&gt;""),IF(COUNTIFS($B$2:$B338,$B338,$D$2:$D338,$D338)=1,1,0),0)</f>
        <v/>
      </c>
      <c r="W338">
        <f>IFERROR(INDEX(T_Indicateurs[Domain_code],MATCH($H338,T_Indicateurs[Stat_code],0)),"")</f>
        <v/>
      </c>
      <c r="X338" s="13">
        <f>IF(OR($W338="",$F338=""),0,IF($F338&lt;&gt;$W338,1,0))</f>
        <v/>
      </c>
      <c r="Y338" s="13">
        <f>IF(OR($J338="", $K338="", $L338=""),0,IF(OR($J338&lt;0,$J338&gt;3,$K338&lt;0,$K338&gt;3,$L338&lt;0,$L338&gt;3),1,0))</f>
        <v/>
      </c>
    </row>
    <row r="339">
      <c r="G339">
        <f>IFERROR(INDEX(T_Domaines[Domain_label_fr],MATCH(F339,T_Domaines[Domain_code],0)),"")</f>
        <v/>
      </c>
      <c r="I339">
        <f>IFERROR(INDEX(T_Indicateurs[Stat_label_fr],MATCH(H339,T_Indicateurs[Stat_code],0)),"")</f>
        <v/>
      </c>
      <c r="M339">
        <f>IF(J339=0,"",J339)</f>
        <v/>
      </c>
      <c r="N339">
        <f>IF(K339=0,"",K339)</f>
        <v/>
      </c>
      <c r="O339">
        <f>IF(L339=0,"",L339)</f>
        <v/>
      </c>
      <c r="P339">
        <f>IF(OR(J339="",K339="",L339=""),"",J339+K339+L339)</f>
        <v/>
      </c>
      <c r="Q339">
        <f>IF(OR(M339="",N339="",O339=""),"",M339+N339+O339)</f>
        <v/>
      </c>
      <c r="S339" s="13">
        <f>IF(AND($B339&lt;&gt;"",$F339&lt;&gt;""),IF(COUNTIFS($B$2:$B339,$B339,$F$2:$F339,$F339)=1,1,0),0)</f>
        <v/>
      </c>
      <c r="T339" s="13">
        <f>IF(AND($B339&lt;&gt;"",$H339&lt;&gt;""),IF(COUNTIFS($B$2:$B339,$B339,$H$2:$H339,$H339)=1,1,0),0)</f>
        <v/>
      </c>
      <c r="U339" s="13">
        <f>IF(AND($B339&lt;&gt;"",$C339&lt;&gt;""),IF(COUNTIFS($B$2:$B339,$B339,$C$2:$C339,$C339)=1,1,0),0)</f>
        <v/>
      </c>
      <c r="V339" s="13">
        <f>IF(AND($B339&lt;&gt;"",$D339&lt;&gt;""),IF(COUNTIFS($B$2:$B339,$B339,$D$2:$D339,$D339)=1,1,0),0)</f>
        <v/>
      </c>
      <c r="W339">
        <f>IFERROR(INDEX(T_Indicateurs[Domain_code],MATCH($H339,T_Indicateurs[Stat_code],0)),"")</f>
        <v/>
      </c>
      <c r="X339" s="13">
        <f>IF(OR($W339="",$F339=""),0,IF($F339&lt;&gt;$W339,1,0))</f>
        <v/>
      </c>
      <c r="Y339" s="13">
        <f>IF(OR($J339="", $K339="", $L339=""),0,IF(OR($J339&lt;0,$J339&gt;3,$K339&lt;0,$K339&gt;3,$L339&lt;0,$L339&gt;3),1,0))</f>
        <v/>
      </c>
    </row>
    <row r="340">
      <c r="G340">
        <f>IFERROR(INDEX(T_Domaines[Domain_label_fr],MATCH(F340,T_Domaines[Domain_code],0)),"")</f>
        <v/>
      </c>
      <c r="I340">
        <f>IFERROR(INDEX(T_Indicateurs[Stat_label_fr],MATCH(H340,T_Indicateurs[Stat_code],0)),"")</f>
        <v/>
      </c>
      <c r="M340">
        <f>IF(J340=0,"",J340)</f>
        <v/>
      </c>
      <c r="N340">
        <f>IF(K340=0,"",K340)</f>
        <v/>
      </c>
      <c r="O340">
        <f>IF(L340=0,"",L340)</f>
        <v/>
      </c>
      <c r="P340">
        <f>IF(OR(J340="",K340="",L340=""),"",J340+K340+L340)</f>
        <v/>
      </c>
      <c r="Q340">
        <f>IF(OR(M340="",N340="",O340=""),"",M340+N340+O340)</f>
        <v/>
      </c>
      <c r="S340" s="13">
        <f>IF(AND($B340&lt;&gt;"",$F340&lt;&gt;""),IF(COUNTIFS($B$2:$B340,$B340,$F$2:$F340,$F340)=1,1,0),0)</f>
        <v/>
      </c>
      <c r="T340" s="13">
        <f>IF(AND($B340&lt;&gt;"",$H340&lt;&gt;""),IF(COUNTIFS($B$2:$B340,$B340,$H$2:$H340,$H340)=1,1,0),0)</f>
        <v/>
      </c>
      <c r="U340" s="13">
        <f>IF(AND($B340&lt;&gt;"",$C340&lt;&gt;""),IF(COUNTIFS($B$2:$B340,$B340,$C$2:$C340,$C340)=1,1,0),0)</f>
        <v/>
      </c>
      <c r="V340" s="13">
        <f>IF(AND($B340&lt;&gt;"",$D340&lt;&gt;""),IF(COUNTIFS($B$2:$B340,$B340,$D$2:$D340,$D340)=1,1,0),0)</f>
        <v/>
      </c>
      <c r="W340">
        <f>IFERROR(INDEX(T_Indicateurs[Domain_code],MATCH($H340,T_Indicateurs[Stat_code],0)),"")</f>
        <v/>
      </c>
      <c r="X340" s="13">
        <f>IF(OR($W340="",$F340=""),0,IF($F340&lt;&gt;$W340,1,0))</f>
        <v/>
      </c>
      <c r="Y340" s="13">
        <f>IF(OR($J340="", $K340="", $L340=""),0,IF(OR($J340&lt;0,$J340&gt;3,$K340&lt;0,$K340&gt;3,$L340&lt;0,$L340&gt;3),1,0))</f>
        <v/>
      </c>
    </row>
    <row r="341">
      <c r="G341">
        <f>IFERROR(INDEX(T_Domaines[Domain_label_fr],MATCH(F341,T_Domaines[Domain_code],0)),"")</f>
        <v/>
      </c>
      <c r="I341">
        <f>IFERROR(INDEX(T_Indicateurs[Stat_label_fr],MATCH(H341,T_Indicateurs[Stat_code],0)),"")</f>
        <v/>
      </c>
      <c r="M341">
        <f>IF(J341=0,"",J341)</f>
        <v/>
      </c>
      <c r="N341">
        <f>IF(K341=0,"",K341)</f>
        <v/>
      </c>
      <c r="O341">
        <f>IF(L341=0,"",L341)</f>
        <v/>
      </c>
      <c r="P341">
        <f>IF(OR(J341="",K341="",L341=""),"",J341+K341+L341)</f>
        <v/>
      </c>
      <c r="Q341">
        <f>IF(OR(M341="",N341="",O341=""),"",M341+N341+O341)</f>
        <v/>
      </c>
      <c r="S341" s="13">
        <f>IF(AND($B341&lt;&gt;"",$F341&lt;&gt;""),IF(COUNTIFS($B$2:$B341,$B341,$F$2:$F341,$F341)=1,1,0),0)</f>
        <v/>
      </c>
      <c r="T341" s="13">
        <f>IF(AND($B341&lt;&gt;"",$H341&lt;&gt;""),IF(COUNTIFS($B$2:$B341,$B341,$H$2:$H341,$H341)=1,1,0),0)</f>
        <v/>
      </c>
      <c r="U341" s="13">
        <f>IF(AND($B341&lt;&gt;"",$C341&lt;&gt;""),IF(COUNTIFS($B$2:$B341,$B341,$C$2:$C341,$C341)=1,1,0),0)</f>
        <v/>
      </c>
      <c r="V341" s="13">
        <f>IF(AND($B341&lt;&gt;"",$D341&lt;&gt;""),IF(COUNTIFS($B$2:$B341,$B341,$D$2:$D341,$D341)=1,1,0),0)</f>
        <v/>
      </c>
      <c r="W341">
        <f>IFERROR(INDEX(T_Indicateurs[Domain_code],MATCH($H341,T_Indicateurs[Stat_code],0)),"")</f>
        <v/>
      </c>
      <c r="X341" s="13">
        <f>IF(OR($W341="",$F341=""),0,IF($F341&lt;&gt;$W341,1,0))</f>
        <v/>
      </c>
      <c r="Y341" s="13">
        <f>IF(OR($J341="", $K341="", $L341=""),0,IF(OR($J341&lt;0,$J341&gt;3,$K341&lt;0,$K341&gt;3,$L341&lt;0,$L341&gt;3),1,0))</f>
        <v/>
      </c>
    </row>
    <row r="342">
      <c r="G342">
        <f>IFERROR(INDEX(T_Domaines[Domain_label_fr],MATCH(F342,T_Domaines[Domain_code],0)),"")</f>
        <v/>
      </c>
      <c r="I342">
        <f>IFERROR(INDEX(T_Indicateurs[Stat_label_fr],MATCH(H342,T_Indicateurs[Stat_code],0)),"")</f>
        <v/>
      </c>
      <c r="M342">
        <f>IF(J342=0,"",J342)</f>
        <v/>
      </c>
      <c r="N342">
        <f>IF(K342=0,"",K342)</f>
        <v/>
      </c>
      <c r="O342">
        <f>IF(L342=0,"",L342)</f>
        <v/>
      </c>
      <c r="P342">
        <f>IF(OR(J342="",K342="",L342=""),"",J342+K342+L342)</f>
        <v/>
      </c>
      <c r="Q342">
        <f>IF(OR(M342="",N342="",O342=""),"",M342+N342+O342)</f>
        <v/>
      </c>
      <c r="S342" s="13">
        <f>IF(AND($B342&lt;&gt;"",$F342&lt;&gt;""),IF(COUNTIFS($B$2:$B342,$B342,$F$2:$F342,$F342)=1,1,0),0)</f>
        <v/>
      </c>
      <c r="T342" s="13">
        <f>IF(AND($B342&lt;&gt;"",$H342&lt;&gt;""),IF(COUNTIFS($B$2:$B342,$B342,$H$2:$H342,$H342)=1,1,0),0)</f>
        <v/>
      </c>
      <c r="U342" s="13">
        <f>IF(AND($B342&lt;&gt;"",$C342&lt;&gt;""),IF(COUNTIFS($B$2:$B342,$B342,$C$2:$C342,$C342)=1,1,0),0)</f>
        <v/>
      </c>
      <c r="V342" s="13">
        <f>IF(AND($B342&lt;&gt;"",$D342&lt;&gt;""),IF(COUNTIFS($B$2:$B342,$B342,$D$2:$D342,$D342)=1,1,0),0)</f>
        <v/>
      </c>
      <c r="W342">
        <f>IFERROR(INDEX(T_Indicateurs[Domain_code],MATCH($H342,T_Indicateurs[Stat_code],0)),"")</f>
        <v/>
      </c>
      <c r="X342" s="13">
        <f>IF(OR($W342="",$F342=""),0,IF($F342&lt;&gt;$W342,1,0))</f>
        <v/>
      </c>
      <c r="Y342" s="13">
        <f>IF(OR($J342="", $K342="", $L342=""),0,IF(OR($J342&lt;0,$J342&gt;3,$K342&lt;0,$K342&gt;3,$L342&lt;0,$L342&gt;3),1,0))</f>
        <v/>
      </c>
    </row>
    <row r="343">
      <c r="G343">
        <f>IFERROR(INDEX(T_Domaines[Domain_label_fr],MATCH(F343,T_Domaines[Domain_code],0)),"")</f>
        <v/>
      </c>
      <c r="I343">
        <f>IFERROR(INDEX(T_Indicateurs[Stat_label_fr],MATCH(H343,T_Indicateurs[Stat_code],0)),"")</f>
        <v/>
      </c>
      <c r="M343">
        <f>IF(J343=0,"",J343)</f>
        <v/>
      </c>
      <c r="N343">
        <f>IF(K343=0,"",K343)</f>
        <v/>
      </c>
      <c r="O343">
        <f>IF(L343=0,"",L343)</f>
        <v/>
      </c>
      <c r="P343">
        <f>IF(OR(J343="",K343="",L343=""),"",J343+K343+L343)</f>
        <v/>
      </c>
      <c r="Q343">
        <f>IF(OR(M343="",N343="",O343=""),"",M343+N343+O343)</f>
        <v/>
      </c>
      <c r="S343" s="13">
        <f>IF(AND($B343&lt;&gt;"",$F343&lt;&gt;""),IF(COUNTIFS($B$2:$B343,$B343,$F$2:$F343,$F343)=1,1,0),0)</f>
        <v/>
      </c>
      <c r="T343" s="13">
        <f>IF(AND($B343&lt;&gt;"",$H343&lt;&gt;""),IF(COUNTIFS($B$2:$B343,$B343,$H$2:$H343,$H343)=1,1,0),0)</f>
        <v/>
      </c>
      <c r="U343" s="13">
        <f>IF(AND($B343&lt;&gt;"",$C343&lt;&gt;""),IF(COUNTIFS($B$2:$B343,$B343,$C$2:$C343,$C343)=1,1,0),0)</f>
        <v/>
      </c>
      <c r="V343" s="13">
        <f>IF(AND($B343&lt;&gt;"",$D343&lt;&gt;""),IF(COUNTIFS($B$2:$B343,$B343,$D$2:$D343,$D343)=1,1,0),0)</f>
        <v/>
      </c>
      <c r="W343">
        <f>IFERROR(INDEX(T_Indicateurs[Domain_code],MATCH($H343,T_Indicateurs[Stat_code],0)),"")</f>
        <v/>
      </c>
      <c r="X343" s="13">
        <f>IF(OR($W343="",$F343=""),0,IF($F343&lt;&gt;$W343,1,0))</f>
        <v/>
      </c>
      <c r="Y343" s="13">
        <f>IF(OR($J343="", $K343="", $L343=""),0,IF(OR($J343&lt;0,$J343&gt;3,$K343&lt;0,$K343&gt;3,$L343&lt;0,$L343&gt;3),1,0))</f>
        <v/>
      </c>
    </row>
    <row r="344">
      <c r="G344">
        <f>IFERROR(INDEX(T_Domaines[Domain_label_fr],MATCH(F344,T_Domaines[Domain_code],0)),"")</f>
        <v/>
      </c>
      <c r="I344">
        <f>IFERROR(INDEX(T_Indicateurs[Stat_label_fr],MATCH(H344,T_Indicateurs[Stat_code],0)),"")</f>
        <v/>
      </c>
      <c r="M344">
        <f>IF(J344=0,"",J344)</f>
        <v/>
      </c>
      <c r="N344">
        <f>IF(K344=0,"",K344)</f>
        <v/>
      </c>
      <c r="O344">
        <f>IF(L344=0,"",L344)</f>
        <v/>
      </c>
      <c r="P344">
        <f>IF(OR(J344="",K344="",L344=""),"",J344+K344+L344)</f>
        <v/>
      </c>
      <c r="Q344">
        <f>IF(OR(M344="",N344="",O344=""),"",M344+N344+O344)</f>
        <v/>
      </c>
      <c r="S344" s="13">
        <f>IF(AND($B344&lt;&gt;"",$F344&lt;&gt;""),IF(COUNTIFS($B$2:$B344,$B344,$F$2:$F344,$F344)=1,1,0),0)</f>
        <v/>
      </c>
      <c r="T344" s="13">
        <f>IF(AND($B344&lt;&gt;"",$H344&lt;&gt;""),IF(COUNTIFS($B$2:$B344,$B344,$H$2:$H344,$H344)=1,1,0),0)</f>
        <v/>
      </c>
      <c r="U344" s="13">
        <f>IF(AND($B344&lt;&gt;"",$C344&lt;&gt;""),IF(COUNTIFS($B$2:$B344,$B344,$C$2:$C344,$C344)=1,1,0),0)</f>
        <v/>
      </c>
      <c r="V344" s="13">
        <f>IF(AND($B344&lt;&gt;"",$D344&lt;&gt;""),IF(COUNTIFS($B$2:$B344,$B344,$D$2:$D344,$D344)=1,1,0),0)</f>
        <v/>
      </c>
      <c r="W344">
        <f>IFERROR(INDEX(T_Indicateurs[Domain_code],MATCH($H344,T_Indicateurs[Stat_code],0)),"")</f>
        <v/>
      </c>
      <c r="X344" s="13">
        <f>IF(OR($W344="",$F344=""),0,IF($F344&lt;&gt;$W344,1,0))</f>
        <v/>
      </c>
      <c r="Y344" s="13">
        <f>IF(OR($J344="", $K344="", $L344=""),0,IF(OR($J344&lt;0,$J344&gt;3,$K344&lt;0,$K344&gt;3,$L344&lt;0,$L344&gt;3),1,0))</f>
        <v/>
      </c>
    </row>
    <row r="345">
      <c r="G345">
        <f>IFERROR(INDEX(T_Domaines[Domain_label_fr],MATCH(F345,T_Domaines[Domain_code],0)),"")</f>
        <v/>
      </c>
      <c r="I345">
        <f>IFERROR(INDEX(T_Indicateurs[Stat_label_fr],MATCH(H345,T_Indicateurs[Stat_code],0)),"")</f>
        <v/>
      </c>
      <c r="M345">
        <f>IF(J345=0,"",J345)</f>
        <v/>
      </c>
      <c r="N345">
        <f>IF(K345=0,"",K345)</f>
        <v/>
      </c>
      <c r="O345">
        <f>IF(L345=0,"",L345)</f>
        <v/>
      </c>
      <c r="P345">
        <f>IF(OR(J345="",K345="",L345=""),"",J345+K345+L345)</f>
        <v/>
      </c>
      <c r="Q345">
        <f>IF(OR(M345="",N345="",O345=""),"",M345+N345+O345)</f>
        <v/>
      </c>
      <c r="S345" s="13">
        <f>IF(AND($B345&lt;&gt;"",$F345&lt;&gt;""),IF(COUNTIFS($B$2:$B345,$B345,$F$2:$F345,$F345)=1,1,0),0)</f>
        <v/>
      </c>
      <c r="T345" s="13">
        <f>IF(AND($B345&lt;&gt;"",$H345&lt;&gt;""),IF(COUNTIFS($B$2:$B345,$B345,$H$2:$H345,$H345)=1,1,0),0)</f>
        <v/>
      </c>
      <c r="U345" s="13">
        <f>IF(AND($B345&lt;&gt;"",$C345&lt;&gt;""),IF(COUNTIFS($B$2:$B345,$B345,$C$2:$C345,$C345)=1,1,0),0)</f>
        <v/>
      </c>
      <c r="V345" s="13">
        <f>IF(AND($B345&lt;&gt;"",$D345&lt;&gt;""),IF(COUNTIFS($B$2:$B345,$B345,$D$2:$D345,$D345)=1,1,0),0)</f>
        <v/>
      </c>
      <c r="W345">
        <f>IFERROR(INDEX(T_Indicateurs[Domain_code],MATCH($H345,T_Indicateurs[Stat_code],0)),"")</f>
        <v/>
      </c>
      <c r="X345" s="13">
        <f>IF(OR($W345="",$F345=""),0,IF($F345&lt;&gt;$W345,1,0))</f>
        <v/>
      </c>
      <c r="Y345" s="13">
        <f>IF(OR($J345="", $K345="", $L345=""),0,IF(OR($J345&lt;0,$J345&gt;3,$K345&lt;0,$K345&gt;3,$L345&lt;0,$L345&gt;3),1,0))</f>
        <v/>
      </c>
    </row>
    <row r="346">
      <c r="G346">
        <f>IFERROR(INDEX(T_Domaines[Domain_label_fr],MATCH(F346,T_Domaines[Domain_code],0)),"")</f>
        <v/>
      </c>
      <c r="I346">
        <f>IFERROR(INDEX(T_Indicateurs[Stat_label_fr],MATCH(H346,T_Indicateurs[Stat_code],0)),"")</f>
        <v/>
      </c>
      <c r="M346">
        <f>IF(J346=0,"",J346)</f>
        <v/>
      </c>
      <c r="N346">
        <f>IF(K346=0,"",K346)</f>
        <v/>
      </c>
      <c r="O346">
        <f>IF(L346=0,"",L346)</f>
        <v/>
      </c>
      <c r="P346">
        <f>IF(OR(J346="",K346="",L346=""),"",J346+K346+L346)</f>
        <v/>
      </c>
      <c r="Q346">
        <f>IF(OR(M346="",N346="",O346=""),"",M346+N346+O346)</f>
        <v/>
      </c>
      <c r="S346" s="13">
        <f>IF(AND($B346&lt;&gt;"",$F346&lt;&gt;""),IF(COUNTIFS($B$2:$B346,$B346,$F$2:$F346,$F346)=1,1,0),0)</f>
        <v/>
      </c>
      <c r="T346" s="13">
        <f>IF(AND($B346&lt;&gt;"",$H346&lt;&gt;""),IF(COUNTIFS($B$2:$B346,$B346,$H$2:$H346,$H346)=1,1,0),0)</f>
        <v/>
      </c>
      <c r="U346" s="13">
        <f>IF(AND($B346&lt;&gt;"",$C346&lt;&gt;""),IF(COUNTIFS($B$2:$B346,$B346,$C$2:$C346,$C346)=1,1,0),0)</f>
        <v/>
      </c>
      <c r="V346" s="13">
        <f>IF(AND($B346&lt;&gt;"",$D346&lt;&gt;""),IF(COUNTIFS($B$2:$B346,$B346,$D$2:$D346,$D346)=1,1,0),0)</f>
        <v/>
      </c>
      <c r="W346">
        <f>IFERROR(INDEX(T_Indicateurs[Domain_code],MATCH($H346,T_Indicateurs[Stat_code],0)),"")</f>
        <v/>
      </c>
      <c r="X346" s="13">
        <f>IF(OR($W346="",$F346=""),0,IF($F346&lt;&gt;$W346,1,0))</f>
        <v/>
      </c>
      <c r="Y346" s="13">
        <f>IF(OR($J346="", $K346="", $L346=""),0,IF(OR($J346&lt;0,$J346&gt;3,$K346&lt;0,$K346&gt;3,$L346&lt;0,$L346&gt;3),1,0))</f>
        <v/>
      </c>
    </row>
    <row r="347">
      <c r="G347">
        <f>IFERROR(INDEX(T_Domaines[Domain_label_fr],MATCH(F347,T_Domaines[Domain_code],0)),"")</f>
        <v/>
      </c>
      <c r="I347">
        <f>IFERROR(INDEX(T_Indicateurs[Stat_label_fr],MATCH(H347,T_Indicateurs[Stat_code],0)),"")</f>
        <v/>
      </c>
      <c r="M347">
        <f>IF(J347=0,"",J347)</f>
        <v/>
      </c>
      <c r="N347">
        <f>IF(K347=0,"",K347)</f>
        <v/>
      </c>
      <c r="O347">
        <f>IF(L347=0,"",L347)</f>
        <v/>
      </c>
      <c r="P347">
        <f>IF(OR(J347="",K347="",L347=""),"",J347+K347+L347)</f>
        <v/>
      </c>
      <c r="Q347">
        <f>IF(OR(M347="",N347="",O347=""),"",M347+N347+O347)</f>
        <v/>
      </c>
      <c r="S347" s="13">
        <f>IF(AND($B347&lt;&gt;"",$F347&lt;&gt;""),IF(COUNTIFS($B$2:$B347,$B347,$F$2:$F347,$F347)=1,1,0),0)</f>
        <v/>
      </c>
      <c r="T347" s="13">
        <f>IF(AND($B347&lt;&gt;"",$H347&lt;&gt;""),IF(COUNTIFS($B$2:$B347,$B347,$H$2:$H347,$H347)=1,1,0),0)</f>
        <v/>
      </c>
      <c r="U347" s="13">
        <f>IF(AND($B347&lt;&gt;"",$C347&lt;&gt;""),IF(COUNTIFS($B$2:$B347,$B347,$C$2:$C347,$C347)=1,1,0),0)</f>
        <v/>
      </c>
      <c r="V347" s="13">
        <f>IF(AND($B347&lt;&gt;"",$D347&lt;&gt;""),IF(COUNTIFS($B$2:$B347,$B347,$D$2:$D347,$D347)=1,1,0),0)</f>
        <v/>
      </c>
      <c r="W347">
        <f>IFERROR(INDEX(T_Indicateurs[Domain_code],MATCH($H347,T_Indicateurs[Stat_code],0)),"")</f>
        <v/>
      </c>
      <c r="X347" s="13">
        <f>IF(OR($W347="",$F347=""),0,IF($F347&lt;&gt;$W347,1,0))</f>
        <v/>
      </c>
      <c r="Y347" s="13">
        <f>IF(OR($J347="", $K347="", $L347=""),0,IF(OR($J347&lt;0,$J347&gt;3,$K347&lt;0,$K347&gt;3,$L347&lt;0,$L347&gt;3),1,0))</f>
        <v/>
      </c>
    </row>
    <row r="348">
      <c r="G348">
        <f>IFERROR(INDEX(T_Domaines[Domain_label_fr],MATCH(F348,T_Domaines[Domain_code],0)),"")</f>
        <v/>
      </c>
      <c r="I348">
        <f>IFERROR(INDEX(T_Indicateurs[Stat_label_fr],MATCH(H348,T_Indicateurs[Stat_code],0)),"")</f>
        <v/>
      </c>
      <c r="M348">
        <f>IF(J348=0,"",J348)</f>
        <v/>
      </c>
      <c r="N348">
        <f>IF(K348=0,"",K348)</f>
        <v/>
      </c>
      <c r="O348">
        <f>IF(L348=0,"",L348)</f>
        <v/>
      </c>
      <c r="P348">
        <f>IF(OR(J348="",K348="",L348=""),"",J348+K348+L348)</f>
        <v/>
      </c>
      <c r="Q348">
        <f>IF(OR(M348="",N348="",O348=""),"",M348+N348+O348)</f>
        <v/>
      </c>
      <c r="S348" s="13">
        <f>IF(AND($B348&lt;&gt;"",$F348&lt;&gt;""),IF(COUNTIFS($B$2:$B348,$B348,$F$2:$F348,$F348)=1,1,0),0)</f>
        <v/>
      </c>
      <c r="T348" s="13">
        <f>IF(AND($B348&lt;&gt;"",$H348&lt;&gt;""),IF(COUNTIFS($B$2:$B348,$B348,$H$2:$H348,$H348)=1,1,0),0)</f>
        <v/>
      </c>
      <c r="U348" s="13">
        <f>IF(AND($B348&lt;&gt;"",$C348&lt;&gt;""),IF(COUNTIFS($B$2:$B348,$B348,$C$2:$C348,$C348)=1,1,0),0)</f>
        <v/>
      </c>
      <c r="V348" s="13">
        <f>IF(AND($B348&lt;&gt;"",$D348&lt;&gt;""),IF(COUNTIFS($B$2:$B348,$B348,$D$2:$D348,$D348)=1,1,0),0)</f>
        <v/>
      </c>
      <c r="W348">
        <f>IFERROR(INDEX(T_Indicateurs[Domain_code],MATCH($H348,T_Indicateurs[Stat_code],0)),"")</f>
        <v/>
      </c>
      <c r="X348" s="13">
        <f>IF(OR($W348="",$F348=""),0,IF($F348&lt;&gt;$W348,1,0))</f>
        <v/>
      </c>
      <c r="Y348" s="13">
        <f>IF(OR($J348="", $K348="", $L348=""),0,IF(OR($J348&lt;0,$J348&gt;3,$K348&lt;0,$K348&gt;3,$L348&lt;0,$L348&gt;3),1,0))</f>
        <v/>
      </c>
    </row>
    <row r="349">
      <c r="G349">
        <f>IFERROR(INDEX(T_Domaines[Domain_label_fr],MATCH(F349,T_Domaines[Domain_code],0)),"")</f>
        <v/>
      </c>
      <c r="I349">
        <f>IFERROR(INDEX(T_Indicateurs[Stat_label_fr],MATCH(H349,T_Indicateurs[Stat_code],0)),"")</f>
        <v/>
      </c>
      <c r="M349">
        <f>IF(J349=0,"",J349)</f>
        <v/>
      </c>
      <c r="N349">
        <f>IF(K349=0,"",K349)</f>
        <v/>
      </c>
      <c r="O349">
        <f>IF(L349=0,"",L349)</f>
        <v/>
      </c>
      <c r="P349">
        <f>IF(OR(J349="",K349="",L349=""),"",J349+K349+L349)</f>
        <v/>
      </c>
      <c r="Q349">
        <f>IF(OR(M349="",N349="",O349=""),"",M349+N349+O349)</f>
        <v/>
      </c>
      <c r="S349" s="13">
        <f>IF(AND($B349&lt;&gt;"",$F349&lt;&gt;""),IF(COUNTIFS($B$2:$B349,$B349,$F$2:$F349,$F349)=1,1,0),0)</f>
        <v/>
      </c>
      <c r="T349" s="13">
        <f>IF(AND($B349&lt;&gt;"",$H349&lt;&gt;""),IF(COUNTIFS($B$2:$B349,$B349,$H$2:$H349,$H349)=1,1,0),0)</f>
        <v/>
      </c>
      <c r="U349" s="13">
        <f>IF(AND($B349&lt;&gt;"",$C349&lt;&gt;""),IF(COUNTIFS($B$2:$B349,$B349,$C$2:$C349,$C349)=1,1,0),0)</f>
        <v/>
      </c>
      <c r="V349" s="13">
        <f>IF(AND($B349&lt;&gt;"",$D349&lt;&gt;""),IF(COUNTIFS($B$2:$B349,$B349,$D$2:$D349,$D349)=1,1,0),0)</f>
        <v/>
      </c>
      <c r="W349">
        <f>IFERROR(INDEX(T_Indicateurs[Domain_code],MATCH($H349,T_Indicateurs[Stat_code],0)),"")</f>
        <v/>
      </c>
      <c r="X349" s="13">
        <f>IF(OR($W349="",$F349=""),0,IF($F349&lt;&gt;$W349,1,0))</f>
        <v/>
      </c>
      <c r="Y349" s="13">
        <f>IF(OR($J349="", $K349="", $L349=""),0,IF(OR($J349&lt;0,$J349&gt;3,$K349&lt;0,$K349&gt;3,$L349&lt;0,$L349&gt;3),1,0))</f>
        <v/>
      </c>
    </row>
    <row r="350">
      <c r="G350">
        <f>IFERROR(INDEX(T_Domaines[Domain_label_fr],MATCH(F350,T_Domaines[Domain_code],0)),"")</f>
        <v/>
      </c>
      <c r="I350">
        <f>IFERROR(INDEX(T_Indicateurs[Stat_label_fr],MATCH(H350,T_Indicateurs[Stat_code],0)),"")</f>
        <v/>
      </c>
      <c r="M350">
        <f>IF(J350=0,"",J350)</f>
        <v/>
      </c>
      <c r="N350">
        <f>IF(K350=0,"",K350)</f>
        <v/>
      </c>
      <c r="O350">
        <f>IF(L350=0,"",L350)</f>
        <v/>
      </c>
      <c r="P350">
        <f>IF(OR(J350="",K350="",L350=""),"",J350+K350+L350)</f>
        <v/>
      </c>
      <c r="Q350">
        <f>IF(OR(M350="",N350="",O350=""),"",M350+N350+O350)</f>
        <v/>
      </c>
      <c r="S350" s="13">
        <f>IF(AND($B350&lt;&gt;"",$F350&lt;&gt;""),IF(COUNTIFS($B$2:$B350,$B350,$F$2:$F350,$F350)=1,1,0),0)</f>
        <v/>
      </c>
      <c r="T350" s="13">
        <f>IF(AND($B350&lt;&gt;"",$H350&lt;&gt;""),IF(COUNTIFS($B$2:$B350,$B350,$H$2:$H350,$H350)=1,1,0),0)</f>
        <v/>
      </c>
      <c r="U350" s="13">
        <f>IF(AND($B350&lt;&gt;"",$C350&lt;&gt;""),IF(COUNTIFS($B$2:$B350,$B350,$C$2:$C350,$C350)=1,1,0),0)</f>
        <v/>
      </c>
      <c r="V350" s="13">
        <f>IF(AND($B350&lt;&gt;"",$D350&lt;&gt;""),IF(COUNTIFS($B$2:$B350,$B350,$D$2:$D350,$D350)=1,1,0),0)</f>
        <v/>
      </c>
      <c r="W350">
        <f>IFERROR(INDEX(T_Indicateurs[Domain_code],MATCH($H350,T_Indicateurs[Stat_code],0)),"")</f>
        <v/>
      </c>
      <c r="X350" s="13">
        <f>IF(OR($W350="",$F350=""),0,IF($F350&lt;&gt;$W350,1,0))</f>
        <v/>
      </c>
      <c r="Y350" s="13">
        <f>IF(OR($J350="", $K350="", $L350=""),0,IF(OR($J350&lt;0,$J350&gt;3,$K350&lt;0,$K350&gt;3,$L350&lt;0,$L350&gt;3),1,0))</f>
        <v/>
      </c>
    </row>
    <row r="351">
      <c r="G351">
        <f>IFERROR(INDEX(T_Domaines[Domain_label_fr],MATCH(F351,T_Domaines[Domain_code],0)),"")</f>
        <v/>
      </c>
      <c r="I351">
        <f>IFERROR(INDEX(T_Indicateurs[Stat_label_fr],MATCH(H351,T_Indicateurs[Stat_code],0)),"")</f>
        <v/>
      </c>
      <c r="M351">
        <f>IF(J351=0,"",J351)</f>
        <v/>
      </c>
      <c r="N351">
        <f>IF(K351=0,"",K351)</f>
        <v/>
      </c>
      <c r="O351">
        <f>IF(L351=0,"",L351)</f>
        <v/>
      </c>
      <c r="P351">
        <f>IF(OR(J351="",K351="",L351=""),"",J351+K351+L351)</f>
        <v/>
      </c>
      <c r="Q351">
        <f>IF(OR(M351="",N351="",O351=""),"",M351+N351+O351)</f>
        <v/>
      </c>
      <c r="S351" s="13">
        <f>IF(AND($B351&lt;&gt;"",$F351&lt;&gt;""),IF(COUNTIFS($B$2:$B351,$B351,$F$2:$F351,$F351)=1,1,0),0)</f>
        <v/>
      </c>
      <c r="T351" s="13">
        <f>IF(AND($B351&lt;&gt;"",$H351&lt;&gt;""),IF(COUNTIFS($B$2:$B351,$B351,$H$2:$H351,$H351)=1,1,0),0)</f>
        <v/>
      </c>
      <c r="U351" s="13">
        <f>IF(AND($B351&lt;&gt;"",$C351&lt;&gt;""),IF(COUNTIFS($B$2:$B351,$B351,$C$2:$C351,$C351)=1,1,0),0)</f>
        <v/>
      </c>
      <c r="V351" s="13">
        <f>IF(AND($B351&lt;&gt;"",$D351&lt;&gt;""),IF(COUNTIFS($B$2:$B351,$B351,$D$2:$D351,$D351)=1,1,0),0)</f>
        <v/>
      </c>
      <c r="W351">
        <f>IFERROR(INDEX(T_Indicateurs[Domain_code],MATCH($H351,T_Indicateurs[Stat_code],0)),"")</f>
        <v/>
      </c>
      <c r="X351" s="13">
        <f>IF(OR($W351="",$F351=""),0,IF($F351&lt;&gt;$W351,1,0))</f>
        <v/>
      </c>
      <c r="Y351" s="13">
        <f>IF(OR($J351="", $K351="", $L351=""),0,IF(OR($J351&lt;0,$J351&gt;3,$K351&lt;0,$K351&gt;3,$L351&lt;0,$L351&gt;3),1,0))</f>
        <v/>
      </c>
    </row>
    <row r="352">
      <c r="G352">
        <f>IFERROR(INDEX(T_Domaines[Domain_label_fr],MATCH(F352,T_Domaines[Domain_code],0)),"")</f>
        <v/>
      </c>
      <c r="I352">
        <f>IFERROR(INDEX(T_Indicateurs[Stat_label_fr],MATCH(H352,T_Indicateurs[Stat_code],0)),"")</f>
        <v/>
      </c>
      <c r="M352">
        <f>IF(J352=0,"",J352)</f>
        <v/>
      </c>
      <c r="N352">
        <f>IF(K352=0,"",K352)</f>
        <v/>
      </c>
      <c r="O352">
        <f>IF(L352=0,"",L352)</f>
        <v/>
      </c>
      <c r="P352">
        <f>IF(OR(J352="",K352="",L352=""),"",J352+K352+L352)</f>
        <v/>
      </c>
      <c r="Q352">
        <f>IF(OR(M352="",N352="",O352=""),"",M352+N352+O352)</f>
        <v/>
      </c>
      <c r="S352" s="13">
        <f>IF(AND($B352&lt;&gt;"",$F352&lt;&gt;""),IF(COUNTIFS($B$2:$B352,$B352,$F$2:$F352,$F352)=1,1,0),0)</f>
        <v/>
      </c>
      <c r="T352" s="13">
        <f>IF(AND($B352&lt;&gt;"",$H352&lt;&gt;""),IF(COUNTIFS($B$2:$B352,$B352,$H$2:$H352,$H352)=1,1,0),0)</f>
        <v/>
      </c>
      <c r="U352" s="13">
        <f>IF(AND($B352&lt;&gt;"",$C352&lt;&gt;""),IF(COUNTIFS($B$2:$B352,$B352,$C$2:$C352,$C352)=1,1,0),0)</f>
        <v/>
      </c>
      <c r="V352" s="13">
        <f>IF(AND($B352&lt;&gt;"",$D352&lt;&gt;""),IF(COUNTIFS($B$2:$B352,$B352,$D$2:$D352,$D352)=1,1,0),0)</f>
        <v/>
      </c>
      <c r="W352">
        <f>IFERROR(INDEX(T_Indicateurs[Domain_code],MATCH($H352,T_Indicateurs[Stat_code],0)),"")</f>
        <v/>
      </c>
      <c r="X352" s="13">
        <f>IF(OR($W352="",$F352=""),0,IF($F352&lt;&gt;$W352,1,0))</f>
        <v/>
      </c>
      <c r="Y352" s="13">
        <f>IF(OR($J352="", $K352="", $L352=""),0,IF(OR($J352&lt;0,$J352&gt;3,$K352&lt;0,$K352&gt;3,$L352&lt;0,$L352&gt;3),1,0))</f>
        <v/>
      </c>
    </row>
    <row r="353">
      <c r="G353">
        <f>IFERROR(INDEX(T_Domaines[Domain_label_fr],MATCH(F353,T_Domaines[Domain_code],0)),"")</f>
        <v/>
      </c>
      <c r="I353">
        <f>IFERROR(INDEX(T_Indicateurs[Stat_label_fr],MATCH(H353,T_Indicateurs[Stat_code],0)),"")</f>
        <v/>
      </c>
      <c r="M353">
        <f>IF(J353=0,"",J353)</f>
        <v/>
      </c>
      <c r="N353">
        <f>IF(K353=0,"",K353)</f>
        <v/>
      </c>
      <c r="O353">
        <f>IF(L353=0,"",L353)</f>
        <v/>
      </c>
      <c r="P353">
        <f>IF(OR(J353="",K353="",L353=""),"",J353+K353+L353)</f>
        <v/>
      </c>
      <c r="Q353">
        <f>IF(OR(M353="",N353="",O353=""),"",M353+N353+O353)</f>
        <v/>
      </c>
      <c r="S353" s="13">
        <f>IF(AND($B353&lt;&gt;"",$F353&lt;&gt;""),IF(COUNTIFS($B$2:$B353,$B353,$F$2:$F353,$F353)=1,1,0),0)</f>
        <v/>
      </c>
      <c r="T353" s="13">
        <f>IF(AND($B353&lt;&gt;"",$H353&lt;&gt;""),IF(COUNTIFS($B$2:$B353,$B353,$H$2:$H353,$H353)=1,1,0),0)</f>
        <v/>
      </c>
      <c r="U353" s="13">
        <f>IF(AND($B353&lt;&gt;"",$C353&lt;&gt;""),IF(COUNTIFS($B$2:$B353,$B353,$C$2:$C353,$C353)=1,1,0),0)</f>
        <v/>
      </c>
      <c r="V353" s="13">
        <f>IF(AND($B353&lt;&gt;"",$D353&lt;&gt;""),IF(COUNTIFS($B$2:$B353,$B353,$D$2:$D353,$D353)=1,1,0),0)</f>
        <v/>
      </c>
      <c r="W353">
        <f>IFERROR(INDEX(T_Indicateurs[Domain_code],MATCH($H353,T_Indicateurs[Stat_code],0)),"")</f>
        <v/>
      </c>
      <c r="X353" s="13">
        <f>IF(OR($W353="",$F353=""),0,IF($F353&lt;&gt;$W353,1,0))</f>
        <v/>
      </c>
      <c r="Y353" s="13">
        <f>IF(OR($J353="", $K353="", $L353=""),0,IF(OR($J353&lt;0,$J353&gt;3,$K353&lt;0,$K353&gt;3,$L353&lt;0,$L353&gt;3),1,0))</f>
        <v/>
      </c>
    </row>
    <row r="354">
      <c r="G354">
        <f>IFERROR(INDEX(T_Domaines[Domain_label_fr],MATCH(F354,T_Domaines[Domain_code],0)),"")</f>
        <v/>
      </c>
      <c r="I354">
        <f>IFERROR(INDEX(T_Indicateurs[Stat_label_fr],MATCH(H354,T_Indicateurs[Stat_code],0)),"")</f>
        <v/>
      </c>
      <c r="M354">
        <f>IF(J354=0,"",J354)</f>
        <v/>
      </c>
      <c r="N354">
        <f>IF(K354=0,"",K354)</f>
        <v/>
      </c>
      <c r="O354">
        <f>IF(L354=0,"",L354)</f>
        <v/>
      </c>
      <c r="P354">
        <f>IF(OR(J354="",K354="",L354=""),"",J354+K354+L354)</f>
        <v/>
      </c>
      <c r="Q354">
        <f>IF(OR(M354="",N354="",O354=""),"",M354+N354+O354)</f>
        <v/>
      </c>
      <c r="S354" s="13">
        <f>IF(AND($B354&lt;&gt;"",$F354&lt;&gt;""),IF(COUNTIFS($B$2:$B354,$B354,$F$2:$F354,$F354)=1,1,0),0)</f>
        <v/>
      </c>
      <c r="T354" s="13">
        <f>IF(AND($B354&lt;&gt;"",$H354&lt;&gt;""),IF(COUNTIFS($B$2:$B354,$B354,$H$2:$H354,$H354)=1,1,0),0)</f>
        <v/>
      </c>
      <c r="U354" s="13">
        <f>IF(AND($B354&lt;&gt;"",$C354&lt;&gt;""),IF(COUNTIFS($B$2:$B354,$B354,$C$2:$C354,$C354)=1,1,0),0)</f>
        <v/>
      </c>
      <c r="V354" s="13">
        <f>IF(AND($B354&lt;&gt;"",$D354&lt;&gt;""),IF(COUNTIFS($B$2:$B354,$B354,$D$2:$D354,$D354)=1,1,0),0)</f>
        <v/>
      </c>
      <c r="W354">
        <f>IFERROR(INDEX(T_Indicateurs[Domain_code],MATCH($H354,T_Indicateurs[Stat_code],0)),"")</f>
        <v/>
      </c>
      <c r="X354" s="13">
        <f>IF(OR($W354="",$F354=""),0,IF($F354&lt;&gt;$W354,1,0))</f>
        <v/>
      </c>
      <c r="Y354" s="13">
        <f>IF(OR($J354="", $K354="", $L354=""),0,IF(OR($J354&lt;0,$J354&gt;3,$K354&lt;0,$K354&gt;3,$L354&lt;0,$L354&gt;3),1,0))</f>
        <v/>
      </c>
    </row>
    <row r="355">
      <c r="G355">
        <f>IFERROR(INDEX(T_Domaines[Domain_label_fr],MATCH(F355,T_Domaines[Domain_code],0)),"")</f>
        <v/>
      </c>
      <c r="I355">
        <f>IFERROR(INDEX(T_Indicateurs[Stat_label_fr],MATCH(H355,T_Indicateurs[Stat_code],0)),"")</f>
        <v/>
      </c>
      <c r="M355">
        <f>IF(J355=0,"",J355)</f>
        <v/>
      </c>
      <c r="N355">
        <f>IF(K355=0,"",K355)</f>
        <v/>
      </c>
      <c r="O355">
        <f>IF(L355=0,"",L355)</f>
        <v/>
      </c>
      <c r="P355">
        <f>IF(OR(J355="",K355="",L355=""),"",J355+K355+L355)</f>
        <v/>
      </c>
      <c r="Q355">
        <f>IF(OR(M355="",N355="",O355=""),"",M355+N355+O355)</f>
        <v/>
      </c>
      <c r="S355" s="13">
        <f>IF(AND($B355&lt;&gt;"",$F355&lt;&gt;""),IF(COUNTIFS($B$2:$B355,$B355,$F$2:$F355,$F355)=1,1,0),0)</f>
        <v/>
      </c>
      <c r="T355" s="13">
        <f>IF(AND($B355&lt;&gt;"",$H355&lt;&gt;""),IF(COUNTIFS($B$2:$B355,$B355,$H$2:$H355,$H355)=1,1,0),0)</f>
        <v/>
      </c>
      <c r="U355" s="13">
        <f>IF(AND($B355&lt;&gt;"",$C355&lt;&gt;""),IF(COUNTIFS($B$2:$B355,$B355,$C$2:$C355,$C355)=1,1,0),0)</f>
        <v/>
      </c>
      <c r="V355" s="13">
        <f>IF(AND($B355&lt;&gt;"",$D355&lt;&gt;""),IF(COUNTIFS($B$2:$B355,$B355,$D$2:$D355,$D355)=1,1,0),0)</f>
        <v/>
      </c>
      <c r="W355">
        <f>IFERROR(INDEX(T_Indicateurs[Domain_code],MATCH($H355,T_Indicateurs[Stat_code],0)),"")</f>
        <v/>
      </c>
      <c r="X355" s="13">
        <f>IF(OR($W355="",$F355=""),0,IF($F355&lt;&gt;$W355,1,0))</f>
        <v/>
      </c>
      <c r="Y355" s="13">
        <f>IF(OR($J355="", $K355="", $L355=""),0,IF(OR($J355&lt;0,$J355&gt;3,$K355&lt;0,$K355&gt;3,$L355&lt;0,$L355&gt;3),1,0))</f>
        <v/>
      </c>
    </row>
    <row r="356">
      <c r="G356">
        <f>IFERROR(INDEX(T_Domaines[Domain_label_fr],MATCH(F356,T_Domaines[Domain_code],0)),"")</f>
        <v/>
      </c>
      <c r="I356">
        <f>IFERROR(INDEX(T_Indicateurs[Stat_label_fr],MATCH(H356,T_Indicateurs[Stat_code],0)),"")</f>
        <v/>
      </c>
      <c r="M356">
        <f>IF(J356=0,"",J356)</f>
        <v/>
      </c>
      <c r="N356">
        <f>IF(K356=0,"",K356)</f>
        <v/>
      </c>
      <c r="O356">
        <f>IF(L356=0,"",L356)</f>
        <v/>
      </c>
      <c r="P356">
        <f>IF(OR(J356="",K356="",L356=""),"",J356+K356+L356)</f>
        <v/>
      </c>
      <c r="Q356">
        <f>IF(OR(M356="",N356="",O356=""),"",M356+N356+O356)</f>
        <v/>
      </c>
      <c r="S356" s="13">
        <f>IF(AND($B356&lt;&gt;"",$F356&lt;&gt;""),IF(COUNTIFS($B$2:$B356,$B356,$F$2:$F356,$F356)=1,1,0),0)</f>
        <v/>
      </c>
      <c r="T356" s="13">
        <f>IF(AND($B356&lt;&gt;"",$H356&lt;&gt;""),IF(COUNTIFS($B$2:$B356,$B356,$H$2:$H356,$H356)=1,1,0),0)</f>
        <v/>
      </c>
      <c r="U356" s="13">
        <f>IF(AND($B356&lt;&gt;"",$C356&lt;&gt;""),IF(COUNTIFS($B$2:$B356,$B356,$C$2:$C356,$C356)=1,1,0),0)</f>
        <v/>
      </c>
      <c r="V356" s="13">
        <f>IF(AND($B356&lt;&gt;"",$D356&lt;&gt;""),IF(COUNTIFS($B$2:$B356,$B356,$D$2:$D356,$D356)=1,1,0),0)</f>
        <v/>
      </c>
      <c r="W356">
        <f>IFERROR(INDEX(T_Indicateurs[Domain_code],MATCH($H356,T_Indicateurs[Stat_code],0)),"")</f>
        <v/>
      </c>
      <c r="X356" s="13">
        <f>IF(OR($W356="",$F356=""),0,IF($F356&lt;&gt;$W356,1,0))</f>
        <v/>
      </c>
      <c r="Y356" s="13">
        <f>IF(OR($J356="", $K356="", $L356=""),0,IF(OR($J356&lt;0,$J356&gt;3,$K356&lt;0,$K356&gt;3,$L356&lt;0,$L356&gt;3),1,0))</f>
        <v/>
      </c>
    </row>
    <row r="357">
      <c r="G357">
        <f>IFERROR(INDEX(T_Domaines[Domain_label_fr],MATCH(F357,T_Domaines[Domain_code],0)),"")</f>
        <v/>
      </c>
      <c r="I357">
        <f>IFERROR(INDEX(T_Indicateurs[Stat_label_fr],MATCH(H357,T_Indicateurs[Stat_code],0)),"")</f>
        <v/>
      </c>
      <c r="M357">
        <f>IF(J357=0,"",J357)</f>
        <v/>
      </c>
      <c r="N357">
        <f>IF(K357=0,"",K357)</f>
        <v/>
      </c>
      <c r="O357">
        <f>IF(L357=0,"",L357)</f>
        <v/>
      </c>
      <c r="P357">
        <f>IF(OR(J357="",K357="",L357=""),"",J357+K357+L357)</f>
        <v/>
      </c>
      <c r="Q357">
        <f>IF(OR(M357="",N357="",O357=""),"",M357+N357+O357)</f>
        <v/>
      </c>
      <c r="S357" s="13">
        <f>IF(AND($B357&lt;&gt;"",$F357&lt;&gt;""),IF(COUNTIFS($B$2:$B357,$B357,$F$2:$F357,$F357)=1,1,0),0)</f>
        <v/>
      </c>
      <c r="T357" s="13">
        <f>IF(AND($B357&lt;&gt;"",$H357&lt;&gt;""),IF(COUNTIFS($B$2:$B357,$B357,$H$2:$H357,$H357)=1,1,0),0)</f>
        <v/>
      </c>
      <c r="U357" s="13">
        <f>IF(AND($B357&lt;&gt;"",$C357&lt;&gt;""),IF(COUNTIFS($B$2:$B357,$B357,$C$2:$C357,$C357)=1,1,0),0)</f>
        <v/>
      </c>
      <c r="V357" s="13">
        <f>IF(AND($B357&lt;&gt;"",$D357&lt;&gt;""),IF(COUNTIFS($B$2:$B357,$B357,$D$2:$D357,$D357)=1,1,0),0)</f>
        <v/>
      </c>
      <c r="W357">
        <f>IFERROR(INDEX(T_Indicateurs[Domain_code],MATCH($H357,T_Indicateurs[Stat_code],0)),"")</f>
        <v/>
      </c>
      <c r="X357" s="13">
        <f>IF(OR($W357="",$F357=""),0,IF($F357&lt;&gt;$W357,1,0))</f>
        <v/>
      </c>
      <c r="Y357" s="13">
        <f>IF(OR($J357="", $K357="", $L357=""),0,IF(OR($J357&lt;0,$J357&gt;3,$K357&lt;0,$K357&gt;3,$L357&lt;0,$L357&gt;3),1,0))</f>
        <v/>
      </c>
    </row>
    <row r="358">
      <c r="G358">
        <f>IFERROR(INDEX(T_Domaines[Domain_label_fr],MATCH(F358,T_Domaines[Domain_code],0)),"")</f>
        <v/>
      </c>
      <c r="I358">
        <f>IFERROR(INDEX(T_Indicateurs[Stat_label_fr],MATCH(H358,T_Indicateurs[Stat_code],0)),"")</f>
        <v/>
      </c>
      <c r="M358">
        <f>IF(J358=0,"",J358)</f>
        <v/>
      </c>
      <c r="N358">
        <f>IF(K358=0,"",K358)</f>
        <v/>
      </c>
      <c r="O358">
        <f>IF(L358=0,"",L358)</f>
        <v/>
      </c>
      <c r="P358">
        <f>IF(OR(J358="",K358="",L358=""),"",J358+K358+L358)</f>
        <v/>
      </c>
      <c r="Q358">
        <f>IF(OR(M358="",N358="",O358=""),"",M358+N358+O358)</f>
        <v/>
      </c>
      <c r="S358" s="13">
        <f>IF(AND($B358&lt;&gt;"",$F358&lt;&gt;""),IF(COUNTIFS($B$2:$B358,$B358,$F$2:$F358,$F358)=1,1,0),0)</f>
        <v/>
      </c>
      <c r="T358" s="13">
        <f>IF(AND($B358&lt;&gt;"",$H358&lt;&gt;""),IF(COUNTIFS($B$2:$B358,$B358,$H$2:$H358,$H358)=1,1,0),0)</f>
        <v/>
      </c>
      <c r="U358" s="13">
        <f>IF(AND($B358&lt;&gt;"",$C358&lt;&gt;""),IF(COUNTIFS($B$2:$B358,$B358,$C$2:$C358,$C358)=1,1,0),0)</f>
        <v/>
      </c>
      <c r="V358" s="13">
        <f>IF(AND($B358&lt;&gt;"",$D358&lt;&gt;""),IF(COUNTIFS($B$2:$B358,$B358,$D$2:$D358,$D358)=1,1,0),0)</f>
        <v/>
      </c>
      <c r="W358">
        <f>IFERROR(INDEX(T_Indicateurs[Domain_code],MATCH($H358,T_Indicateurs[Stat_code],0)),"")</f>
        <v/>
      </c>
      <c r="X358" s="13">
        <f>IF(OR($W358="",$F358=""),0,IF($F358&lt;&gt;$W358,1,0))</f>
        <v/>
      </c>
      <c r="Y358" s="13">
        <f>IF(OR($J358="", $K358="", $L358=""),0,IF(OR($J358&lt;0,$J358&gt;3,$K358&lt;0,$K358&gt;3,$L358&lt;0,$L358&gt;3),1,0))</f>
        <v/>
      </c>
    </row>
    <row r="359">
      <c r="G359">
        <f>IFERROR(INDEX(T_Domaines[Domain_label_fr],MATCH(F359,T_Domaines[Domain_code],0)),"")</f>
        <v/>
      </c>
      <c r="I359">
        <f>IFERROR(INDEX(T_Indicateurs[Stat_label_fr],MATCH(H359,T_Indicateurs[Stat_code],0)),"")</f>
        <v/>
      </c>
      <c r="M359">
        <f>IF(J359=0,"",J359)</f>
        <v/>
      </c>
      <c r="N359">
        <f>IF(K359=0,"",K359)</f>
        <v/>
      </c>
      <c r="O359">
        <f>IF(L359=0,"",L359)</f>
        <v/>
      </c>
      <c r="P359">
        <f>IF(OR(J359="",K359="",L359=""),"",J359+K359+L359)</f>
        <v/>
      </c>
      <c r="Q359">
        <f>IF(OR(M359="",N359="",O359=""),"",M359+N359+O359)</f>
        <v/>
      </c>
      <c r="S359" s="13">
        <f>IF(AND($B359&lt;&gt;"",$F359&lt;&gt;""),IF(COUNTIFS($B$2:$B359,$B359,$F$2:$F359,$F359)=1,1,0),0)</f>
        <v/>
      </c>
      <c r="T359" s="13">
        <f>IF(AND($B359&lt;&gt;"",$H359&lt;&gt;""),IF(COUNTIFS($B$2:$B359,$B359,$H$2:$H359,$H359)=1,1,0),0)</f>
        <v/>
      </c>
      <c r="U359" s="13">
        <f>IF(AND($B359&lt;&gt;"",$C359&lt;&gt;""),IF(COUNTIFS($B$2:$B359,$B359,$C$2:$C359,$C359)=1,1,0),0)</f>
        <v/>
      </c>
      <c r="V359" s="13">
        <f>IF(AND($B359&lt;&gt;"",$D359&lt;&gt;""),IF(COUNTIFS($B$2:$B359,$B359,$D$2:$D359,$D359)=1,1,0),0)</f>
        <v/>
      </c>
      <c r="W359">
        <f>IFERROR(INDEX(T_Indicateurs[Domain_code],MATCH($H359,T_Indicateurs[Stat_code],0)),"")</f>
        <v/>
      </c>
      <c r="X359" s="13">
        <f>IF(OR($W359="",$F359=""),0,IF($F359&lt;&gt;$W359,1,0))</f>
        <v/>
      </c>
      <c r="Y359" s="13">
        <f>IF(OR($J359="", $K359="", $L359=""),0,IF(OR($J359&lt;0,$J359&gt;3,$K359&lt;0,$K359&gt;3,$L359&lt;0,$L359&gt;3),1,0))</f>
        <v/>
      </c>
    </row>
    <row r="360">
      <c r="G360">
        <f>IFERROR(INDEX(T_Domaines[Domain_label_fr],MATCH(F360,T_Domaines[Domain_code],0)),"")</f>
        <v/>
      </c>
      <c r="I360">
        <f>IFERROR(INDEX(T_Indicateurs[Stat_label_fr],MATCH(H360,T_Indicateurs[Stat_code],0)),"")</f>
        <v/>
      </c>
      <c r="M360">
        <f>IF(J360=0,"",J360)</f>
        <v/>
      </c>
      <c r="N360">
        <f>IF(K360=0,"",K360)</f>
        <v/>
      </c>
      <c r="O360">
        <f>IF(L360=0,"",L360)</f>
        <v/>
      </c>
      <c r="P360">
        <f>IF(OR(J360="",K360="",L360=""),"",J360+K360+L360)</f>
        <v/>
      </c>
      <c r="Q360">
        <f>IF(OR(M360="",N360="",O360=""),"",M360+N360+O360)</f>
        <v/>
      </c>
      <c r="S360" s="13">
        <f>IF(AND($B360&lt;&gt;"",$F360&lt;&gt;""),IF(COUNTIFS($B$2:$B360,$B360,$F$2:$F360,$F360)=1,1,0),0)</f>
        <v/>
      </c>
      <c r="T360" s="13">
        <f>IF(AND($B360&lt;&gt;"",$H360&lt;&gt;""),IF(COUNTIFS($B$2:$B360,$B360,$H$2:$H360,$H360)=1,1,0),0)</f>
        <v/>
      </c>
      <c r="U360" s="13">
        <f>IF(AND($B360&lt;&gt;"",$C360&lt;&gt;""),IF(COUNTIFS($B$2:$B360,$B360,$C$2:$C360,$C360)=1,1,0),0)</f>
        <v/>
      </c>
      <c r="V360" s="13">
        <f>IF(AND($B360&lt;&gt;"",$D360&lt;&gt;""),IF(COUNTIFS($B$2:$B360,$B360,$D$2:$D360,$D360)=1,1,0),0)</f>
        <v/>
      </c>
      <c r="W360">
        <f>IFERROR(INDEX(T_Indicateurs[Domain_code],MATCH($H360,T_Indicateurs[Stat_code],0)),"")</f>
        <v/>
      </c>
      <c r="X360" s="13">
        <f>IF(OR($W360="",$F360=""),0,IF($F360&lt;&gt;$W360,1,0))</f>
        <v/>
      </c>
      <c r="Y360" s="13">
        <f>IF(OR($J360="", $K360="", $L360=""),0,IF(OR($J360&lt;0,$J360&gt;3,$K360&lt;0,$K360&gt;3,$L360&lt;0,$L360&gt;3),1,0))</f>
        <v/>
      </c>
    </row>
    <row r="361">
      <c r="G361">
        <f>IFERROR(INDEX(T_Domaines[Domain_label_fr],MATCH(F361,T_Domaines[Domain_code],0)),"")</f>
        <v/>
      </c>
      <c r="I361">
        <f>IFERROR(INDEX(T_Indicateurs[Stat_label_fr],MATCH(H361,T_Indicateurs[Stat_code],0)),"")</f>
        <v/>
      </c>
      <c r="M361">
        <f>IF(J361=0,"",J361)</f>
        <v/>
      </c>
      <c r="N361">
        <f>IF(K361=0,"",K361)</f>
        <v/>
      </c>
      <c r="O361">
        <f>IF(L361=0,"",L361)</f>
        <v/>
      </c>
      <c r="P361">
        <f>IF(OR(J361="",K361="",L361=""),"",J361+K361+L361)</f>
        <v/>
      </c>
      <c r="Q361">
        <f>IF(OR(M361="",N361="",O361=""),"",M361+N361+O361)</f>
        <v/>
      </c>
      <c r="S361" s="13">
        <f>IF(AND($B361&lt;&gt;"",$F361&lt;&gt;""),IF(COUNTIFS($B$2:$B361,$B361,$F$2:$F361,$F361)=1,1,0),0)</f>
        <v/>
      </c>
      <c r="T361" s="13">
        <f>IF(AND($B361&lt;&gt;"",$H361&lt;&gt;""),IF(COUNTIFS($B$2:$B361,$B361,$H$2:$H361,$H361)=1,1,0),0)</f>
        <v/>
      </c>
      <c r="U361" s="13">
        <f>IF(AND($B361&lt;&gt;"",$C361&lt;&gt;""),IF(COUNTIFS($B$2:$B361,$B361,$C$2:$C361,$C361)=1,1,0),0)</f>
        <v/>
      </c>
      <c r="V361" s="13">
        <f>IF(AND($B361&lt;&gt;"",$D361&lt;&gt;""),IF(COUNTIFS($B$2:$B361,$B361,$D$2:$D361,$D361)=1,1,0),0)</f>
        <v/>
      </c>
      <c r="W361">
        <f>IFERROR(INDEX(T_Indicateurs[Domain_code],MATCH($H361,T_Indicateurs[Stat_code],0)),"")</f>
        <v/>
      </c>
      <c r="X361" s="13">
        <f>IF(OR($W361="",$F361=""),0,IF($F361&lt;&gt;$W361,1,0))</f>
        <v/>
      </c>
      <c r="Y361" s="13">
        <f>IF(OR($J361="", $K361="", $L361=""),0,IF(OR($J361&lt;0,$J361&gt;3,$K361&lt;0,$K361&gt;3,$L361&lt;0,$L361&gt;3),1,0))</f>
        <v/>
      </c>
    </row>
    <row r="362">
      <c r="G362">
        <f>IFERROR(INDEX(T_Domaines[Domain_label_fr],MATCH(F362,T_Domaines[Domain_code],0)),"")</f>
        <v/>
      </c>
      <c r="I362">
        <f>IFERROR(INDEX(T_Indicateurs[Stat_label_fr],MATCH(H362,T_Indicateurs[Stat_code],0)),"")</f>
        <v/>
      </c>
      <c r="M362">
        <f>IF(J362=0,"",J362)</f>
        <v/>
      </c>
      <c r="N362">
        <f>IF(K362=0,"",K362)</f>
        <v/>
      </c>
      <c r="O362">
        <f>IF(L362=0,"",L362)</f>
        <v/>
      </c>
      <c r="P362">
        <f>IF(OR(J362="",K362="",L362=""),"",J362+K362+L362)</f>
        <v/>
      </c>
      <c r="Q362">
        <f>IF(OR(M362="",N362="",O362=""),"",M362+N362+O362)</f>
        <v/>
      </c>
      <c r="S362" s="13">
        <f>IF(AND($B362&lt;&gt;"",$F362&lt;&gt;""),IF(COUNTIFS($B$2:$B362,$B362,$F$2:$F362,$F362)=1,1,0),0)</f>
        <v/>
      </c>
      <c r="T362" s="13">
        <f>IF(AND($B362&lt;&gt;"",$H362&lt;&gt;""),IF(COUNTIFS($B$2:$B362,$B362,$H$2:$H362,$H362)=1,1,0),0)</f>
        <v/>
      </c>
      <c r="U362" s="13">
        <f>IF(AND($B362&lt;&gt;"",$C362&lt;&gt;""),IF(COUNTIFS($B$2:$B362,$B362,$C$2:$C362,$C362)=1,1,0),0)</f>
        <v/>
      </c>
      <c r="V362" s="13">
        <f>IF(AND($B362&lt;&gt;"",$D362&lt;&gt;""),IF(COUNTIFS($B$2:$B362,$B362,$D$2:$D362,$D362)=1,1,0),0)</f>
        <v/>
      </c>
      <c r="W362">
        <f>IFERROR(INDEX(T_Indicateurs[Domain_code],MATCH($H362,T_Indicateurs[Stat_code],0)),"")</f>
        <v/>
      </c>
      <c r="X362" s="13">
        <f>IF(OR($W362="",$F362=""),0,IF($F362&lt;&gt;$W362,1,0))</f>
        <v/>
      </c>
      <c r="Y362" s="13">
        <f>IF(OR($J362="", $K362="", $L362=""),0,IF(OR($J362&lt;0,$J362&gt;3,$K362&lt;0,$K362&gt;3,$L362&lt;0,$L362&gt;3),1,0))</f>
        <v/>
      </c>
    </row>
    <row r="363">
      <c r="G363">
        <f>IFERROR(INDEX(T_Domaines[Domain_label_fr],MATCH(F363,T_Domaines[Domain_code],0)),"")</f>
        <v/>
      </c>
      <c r="I363">
        <f>IFERROR(INDEX(T_Indicateurs[Stat_label_fr],MATCH(H363,T_Indicateurs[Stat_code],0)),"")</f>
        <v/>
      </c>
      <c r="M363">
        <f>IF(J363=0,"",J363)</f>
        <v/>
      </c>
      <c r="N363">
        <f>IF(K363=0,"",K363)</f>
        <v/>
      </c>
      <c r="O363">
        <f>IF(L363=0,"",L363)</f>
        <v/>
      </c>
      <c r="P363">
        <f>IF(OR(J363="",K363="",L363=""),"",J363+K363+L363)</f>
        <v/>
      </c>
      <c r="Q363">
        <f>IF(OR(M363="",N363="",O363=""),"",M363+N363+O363)</f>
        <v/>
      </c>
      <c r="S363" s="13">
        <f>IF(AND($B363&lt;&gt;"",$F363&lt;&gt;""),IF(COUNTIFS($B$2:$B363,$B363,$F$2:$F363,$F363)=1,1,0),0)</f>
        <v/>
      </c>
      <c r="T363" s="13">
        <f>IF(AND($B363&lt;&gt;"",$H363&lt;&gt;""),IF(COUNTIFS($B$2:$B363,$B363,$H$2:$H363,$H363)=1,1,0),0)</f>
        <v/>
      </c>
      <c r="U363" s="13">
        <f>IF(AND($B363&lt;&gt;"",$C363&lt;&gt;""),IF(COUNTIFS($B$2:$B363,$B363,$C$2:$C363,$C363)=1,1,0),0)</f>
        <v/>
      </c>
      <c r="V363" s="13">
        <f>IF(AND($B363&lt;&gt;"",$D363&lt;&gt;""),IF(COUNTIFS($B$2:$B363,$B363,$D$2:$D363,$D363)=1,1,0),0)</f>
        <v/>
      </c>
      <c r="W363">
        <f>IFERROR(INDEX(T_Indicateurs[Domain_code],MATCH($H363,T_Indicateurs[Stat_code],0)),"")</f>
        <v/>
      </c>
      <c r="X363" s="13">
        <f>IF(OR($W363="",$F363=""),0,IF($F363&lt;&gt;$W363,1,0))</f>
        <v/>
      </c>
      <c r="Y363" s="13">
        <f>IF(OR($J363="", $K363="", $L363=""),0,IF(OR($J363&lt;0,$J363&gt;3,$K363&lt;0,$K363&gt;3,$L363&lt;0,$L363&gt;3),1,0))</f>
        <v/>
      </c>
    </row>
    <row r="364">
      <c r="G364">
        <f>IFERROR(INDEX(T_Domaines[Domain_label_fr],MATCH(F364,T_Domaines[Domain_code],0)),"")</f>
        <v/>
      </c>
      <c r="I364">
        <f>IFERROR(INDEX(T_Indicateurs[Stat_label_fr],MATCH(H364,T_Indicateurs[Stat_code],0)),"")</f>
        <v/>
      </c>
      <c r="M364">
        <f>IF(J364=0,"",J364)</f>
        <v/>
      </c>
      <c r="N364">
        <f>IF(K364=0,"",K364)</f>
        <v/>
      </c>
      <c r="O364">
        <f>IF(L364=0,"",L364)</f>
        <v/>
      </c>
      <c r="P364">
        <f>IF(OR(J364="",K364="",L364=""),"",J364+K364+L364)</f>
        <v/>
      </c>
      <c r="Q364">
        <f>IF(OR(M364="",N364="",O364=""),"",M364+N364+O364)</f>
        <v/>
      </c>
      <c r="S364" s="13">
        <f>IF(AND($B364&lt;&gt;"",$F364&lt;&gt;""),IF(COUNTIFS($B$2:$B364,$B364,$F$2:$F364,$F364)=1,1,0),0)</f>
        <v/>
      </c>
      <c r="T364" s="13">
        <f>IF(AND($B364&lt;&gt;"",$H364&lt;&gt;""),IF(COUNTIFS($B$2:$B364,$B364,$H$2:$H364,$H364)=1,1,0),0)</f>
        <v/>
      </c>
      <c r="U364" s="13">
        <f>IF(AND($B364&lt;&gt;"",$C364&lt;&gt;""),IF(COUNTIFS($B$2:$B364,$B364,$C$2:$C364,$C364)=1,1,0),0)</f>
        <v/>
      </c>
      <c r="V364" s="13">
        <f>IF(AND($B364&lt;&gt;"",$D364&lt;&gt;""),IF(COUNTIFS($B$2:$B364,$B364,$D$2:$D364,$D364)=1,1,0),0)</f>
        <v/>
      </c>
      <c r="W364">
        <f>IFERROR(INDEX(T_Indicateurs[Domain_code],MATCH($H364,T_Indicateurs[Stat_code],0)),"")</f>
        <v/>
      </c>
      <c r="X364" s="13">
        <f>IF(OR($W364="",$F364=""),0,IF($F364&lt;&gt;$W364,1,0))</f>
        <v/>
      </c>
      <c r="Y364" s="13">
        <f>IF(OR($J364="", $K364="", $L364=""),0,IF(OR($J364&lt;0,$J364&gt;3,$K364&lt;0,$K364&gt;3,$L364&lt;0,$L364&gt;3),1,0))</f>
        <v/>
      </c>
    </row>
    <row r="365">
      <c r="G365">
        <f>IFERROR(INDEX(T_Domaines[Domain_label_fr],MATCH(F365,T_Domaines[Domain_code],0)),"")</f>
        <v/>
      </c>
      <c r="I365">
        <f>IFERROR(INDEX(T_Indicateurs[Stat_label_fr],MATCH(H365,T_Indicateurs[Stat_code],0)),"")</f>
        <v/>
      </c>
      <c r="M365">
        <f>IF(J365=0,"",J365)</f>
        <v/>
      </c>
      <c r="N365">
        <f>IF(K365=0,"",K365)</f>
        <v/>
      </c>
      <c r="O365">
        <f>IF(L365=0,"",L365)</f>
        <v/>
      </c>
      <c r="P365">
        <f>IF(OR(J365="",K365="",L365=""),"",J365+K365+L365)</f>
        <v/>
      </c>
      <c r="Q365">
        <f>IF(OR(M365="",N365="",O365=""),"",M365+N365+O365)</f>
        <v/>
      </c>
      <c r="S365" s="13">
        <f>IF(AND($B365&lt;&gt;"",$F365&lt;&gt;""),IF(COUNTIFS($B$2:$B365,$B365,$F$2:$F365,$F365)=1,1,0),0)</f>
        <v/>
      </c>
      <c r="T365" s="13">
        <f>IF(AND($B365&lt;&gt;"",$H365&lt;&gt;""),IF(COUNTIFS($B$2:$B365,$B365,$H$2:$H365,$H365)=1,1,0),0)</f>
        <v/>
      </c>
      <c r="U365" s="13">
        <f>IF(AND($B365&lt;&gt;"",$C365&lt;&gt;""),IF(COUNTIFS($B$2:$B365,$B365,$C$2:$C365,$C365)=1,1,0),0)</f>
        <v/>
      </c>
      <c r="V365" s="13">
        <f>IF(AND($B365&lt;&gt;"",$D365&lt;&gt;""),IF(COUNTIFS($B$2:$B365,$B365,$D$2:$D365,$D365)=1,1,0),0)</f>
        <v/>
      </c>
      <c r="W365">
        <f>IFERROR(INDEX(T_Indicateurs[Domain_code],MATCH($H365,T_Indicateurs[Stat_code],0)),"")</f>
        <v/>
      </c>
      <c r="X365" s="13">
        <f>IF(OR($W365="",$F365=""),0,IF($F365&lt;&gt;$W365,1,0))</f>
        <v/>
      </c>
      <c r="Y365" s="13">
        <f>IF(OR($J365="", $K365="", $L365=""),0,IF(OR($J365&lt;0,$J365&gt;3,$K365&lt;0,$K365&gt;3,$L365&lt;0,$L365&gt;3),1,0))</f>
        <v/>
      </c>
    </row>
    <row r="366">
      <c r="G366">
        <f>IFERROR(INDEX(T_Domaines[Domain_label_fr],MATCH(F366,T_Domaines[Domain_code],0)),"")</f>
        <v/>
      </c>
      <c r="I366">
        <f>IFERROR(INDEX(T_Indicateurs[Stat_label_fr],MATCH(H366,T_Indicateurs[Stat_code],0)),"")</f>
        <v/>
      </c>
      <c r="M366">
        <f>IF(J366=0,"",J366)</f>
        <v/>
      </c>
      <c r="N366">
        <f>IF(K366=0,"",K366)</f>
        <v/>
      </c>
      <c r="O366">
        <f>IF(L366=0,"",L366)</f>
        <v/>
      </c>
      <c r="P366">
        <f>IF(OR(J366="",K366="",L366=""),"",J366+K366+L366)</f>
        <v/>
      </c>
      <c r="Q366">
        <f>IF(OR(M366="",N366="",O366=""),"",M366+N366+O366)</f>
        <v/>
      </c>
      <c r="S366" s="13">
        <f>IF(AND($B366&lt;&gt;"",$F366&lt;&gt;""),IF(COUNTIFS($B$2:$B366,$B366,$F$2:$F366,$F366)=1,1,0),0)</f>
        <v/>
      </c>
      <c r="T366" s="13">
        <f>IF(AND($B366&lt;&gt;"",$H366&lt;&gt;""),IF(COUNTIFS($B$2:$B366,$B366,$H$2:$H366,$H366)=1,1,0),0)</f>
        <v/>
      </c>
      <c r="U366" s="13">
        <f>IF(AND($B366&lt;&gt;"",$C366&lt;&gt;""),IF(COUNTIFS($B$2:$B366,$B366,$C$2:$C366,$C366)=1,1,0),0)</f>
        <v/>
      </c>
      <c r="V366" s="13">
        <f>IF(AND($B366&lt;&gt;"",$D366&lt;&gt;""),IF(COUNTIFS($B$2:$B366,$B366,$D$2:$D366,$D366)=1,1,0),0)</f>
        <v/>
      </c>
      <c r="W366">
        <f>IFERROR(INDEX(T_Indicateurs[Domain_code],MATCH($H366,T_Indicateurs[Stat_code],0)),"")</f>
        <v/>
      </c>
      <c r="X366" s="13">
        <f>IF(OR($W366="",$F366=""),0,IF($F366&lt;&gt;$W366,1,0))</f>
        <v/>
      </c>
      <c r="Y366" s="13">
        <f>IF(OR($J366="", $K366="", $L366=""),0,IF(OR($J366&lt;0,$J366&gt;3,$K366&lt;0,$K366&gt;3,$L366&lt;0,$L366&gt;3),1,0))</f>
        <v/>
      </c>
    </row>
    <row r="367">
      <c r="G367">
        <f>IFERROR(INDEX(T_Domaines[Domain_label_fr],MATCH(F367,T_Domaines[Domain_code],0)),"")</f>
        <v/>
      </c>
      <c r="I367">
        <f>IFERROR(INDEX(T_Indicateurs[Stat_label_fr],MATCH(H367,T_Indicateurs[Stat_code],0)),"")</f>
        <v/>
      </c>
      <c r="M367">
        <f>IF(J367=0,"",J367)</f>
        <v/>
      </c>
      <c r="N367">
        <f>IF(K367=0,"",K367)</f>
        <v/>
      </c>
      <c r="O367">
        <f>IF(L367=0,"",L367)</f>
        <v/>
      </c>
      <c r="P367">
        <f>IF(OR(J367="",K367="",L367=""),"",J367+K367+L367)</f>
        <v/>
      </c>
      <c r="Q367">
        <f>IF(OR(M367="",N367="",O367=""),"",M367+N367+O367)</f>
        <v/>
      </c>
      <c r="S367" s="13">
        <f>IF(AND($B367&lt;&gt;"",$F367&lt;&gt;""),IF(COUNTIFS($B$2:$B367,$B367,$F$2:$F367,$F367)=1,1,0),0)</f>
        <v/>
      </c>
      <c r="T367" s="13">
        <f>IF(AND($B367&lt;&gt;"",$H367&lt;&gt;""),IF(COUNTIFS($B$2:$B367,$B367,$H$2:$H367,$H367)=1,1,0),0)</f>
        <v/>
      </c>
      <c r="U367" s="13">
        <f>IF(AND($B367&lt;&gt;"",$C367&lt;&gt;""),IF(COUNTIFS($B$2:$B367,$B367,$C$2:$C367,$C367)=1,1,0),0)</f>
        <v/>
      </c>
      <c r="V367" s="13">
        <f>IF(AND($B367&lt;&gt;"",$D367&lt;&gt;""),IF(COUNTIFS($B$2:$B367,$B367,$D$2:$D367,$D367)=1,1,0),0)</f>
        <v/>
      </c>
      <c r="W367">
        <f>IFERROR(INDEX(T_Indicateurs[Domain_code],MATCH($H367,T_Indicateurs[Stat_code],0)),"")</f>
        <v/>
      </c>
      <c r="X367" s="13">
        <f>IF(OR($W367="",$F367=""),0,IF($F367&lt;&gt;$W367,1,0))</f>
        <v/>
      </c>
      <c r="Y367" s="13">
        <f>IF(OR($J367="", $K367="", $L367=""),0,IF(OR($J367&lt;0,$J367&gt;3,$K367&lt;0,$K367&gt;3,$L367&lt;0,$L367&gt;3),1,0))</f>
        <v/>
      </c>
    </row>
    <row r="368">
      <c r="G368">
        <f>IFERROR(INDEX(T_Domaines[Domain_label_fr],MATCH(F368,T_Domaines[Domain_code],0)),"")</f>
        <v/>
      </c>
      <c r="I368">
        <f>IFERROR(INDEX(T_Indicateurs[Stat_label_fr],MATCH(H368,T_Indicateurs[Stat_code],0)),"")</f>
        <v/>
      </c>
      <c r="M368">
        <f>IF(J368=0,"",J368)</f>
        <v/>
      </c>
      <c r="N368">
        <f>IF(K368=0,"",K368)</f>
        <v/>
      </c>
      <c r="O368">
        <f>IF(L368=0,"",L368)</f>
        <v/>
      </c>
      <c r="P368">
        <f>IF(OR(J368="",K368="",L368=""),"",J368+K368+L368)</f>
        <v/>
      </c>
      <c r="Q368">
        <f>IF(OR(M368="",N368="",O368=""),"",M368+N368+O368)</f>
        <v/>
      </c>
      <c r="S368" s="13">
        <f>IF(AND($B368&lt;&gt;"",$F368&lt;&gt;""),IF(COUNTIFS($B$2:$B368,$B368,$F$2:$F368,$F368)=1,1,0),0)</f>
        <v/>
      </c>
      <c r="T368" s="13">
        <f>IF(AND($B368&lt;&gt;"",$H368&lt;&gt;""),IF(COUNTIFS($B$2:$B368,$B368,$H$2:$H368,$H368)=1,1,0),0)</f>
        <v/>
      </c>
      <c r="U368" s="13">
        <f>IF(AND($B368&lt;&gt;"",$C368&lt;&gt;""),IF(COUNTIFS($B$2:$B368,$B368,$C$2:$C368,$C368)=1,1,0),0)</f>
        <v/>
      </c>
      <c r="V368" s="13">
        <f>IF(AND($B368&lt;&gt;"",$D368&lt;&gt;""),IF(COUNTIFS($B$2:$B368,$B368,$D$2:$D368,$D368)=1,1,0),0)</f>
        <v/>
      </c>
      <c r="W368">
        <f>IFERROR(INDEX(T_Indicateurs[Domain_code],MATCH($H368,T_Indicateurs[Stat_code],0)),"")</f>
        <v/>
      </c>
      <c r="X368" s="13">
        <f>IF(OR($W368="",$F368=""),0,IF($F368&lt;&gt;$W368,1,0))</f>
        <v/>
      </c>
      <c r="Y368" s="13">
        <f>IF(OR($J368="", $K368="", $L368=""),0,IF(OR($J368&lt;0,$J368&gt;3,$K368&lt;0,$K368&gt;3,$L368&lt;0,$L368&gt;3),1,0))</f>
        <v/>
      </c>
    </row>
    <row r="369">
      <c r="G369">
        <f>IFERROR(INDEX(T_Domaines[Domain_label_fr],MATCH(F369,T_Domaines[Domain_code],0)),"")</f>
        <v/>
      </c>
      <c r="I369">
        <f>IFERROR(INDEX(T_Indicateurs[Stat_label_fr],MATCH(H369,T_Indicateurs[Stat_code],0)),"")</f>
        <v/>
      </c>
      <c r="M369">
        <f>IF(J369=0,"",J369)</f>
        <v/>
      </c>
      <c r="N369">
        <f>IF(K369=0,"",K369)</f>
        <v/>
      </c>
      <c r="O369">
        <f>IF(L369=0,"",L369)</f>
        <v/>
      </c>
      <c r="P369">
        <f>IF(OR(J369="",K369="",L369=""),"",J369+K369+L369)</f>
        <v/>
      </c>
      <c r="Q369">
        <f>IF(OR(M369="",N369="",O369=""),"",M369+N369+O369)</f>
        <v/>
      </c>
      <c r="S369" s="13">
        <f>IF(AND($B369&lt;&gt;"",$F369&lt;&gt;""),IF(COUNTIFS($B$2:$B369,$B369,$F$2:$F369,$F369)=1,1,0),0)</f>
        <v/>
      </c>
      <c r="T369" s="13">
        <f>IF(AND($B369&lt;&gt;"",$H369&lt;&gt;""),IF(COUNTIFS($B$2:$B369,$B369,$H$2:$H369,$H369)=1,1,0),0)</f>
        <v/>
      </c>
      <c r="U369" s="13">
        <f>IF(AND($B369&lt;&gt;"",$C369&lt;&gt;""),IF(COUNTIFS($B$2:$B369,$B369,$C$2:$C369,$C369)=1,1,0),0)</f>
        <v/>
      </c>
      <c r="V369" s="13">
        <f>IF(AND($B369&lt;&gt;"",$D369&lt;&gt;""),IF(COUNTIFS($B$2:$B369,$B369,$D$2:$D369,$D369)=1,1,0),0)</f>
        <v/>
      </c>
      <c r="W369">
        <f>IFERROR(INDEX(T_Indicateurs[Domain_code],MATCH($H369,T_Indicateurs[Stat_code],0)),"")</f>
        <v/>
      </c>
      <c r="X369" s="13">
        <f>IF(OR($W369="",$F369=""),0,IF($F369&lt;&gt;$W369,1,0))</f>
        <v/>
      </c>
      <c r="Y369" s="13">
        <f>IF(OR($J369="", $K369="", $L369=""),0,IF(OR($J369&lt;0,$J369&gt;3,$K369&lt;0,$K369&gt;3,$L369&lt;0,$L369&gt;3),1,0))</f>
        <v/>
      </c>
    </row>
    <row r="370">
      <c r="G370">
        <f>IFERROR(INDEX(T_Domaines[Domain_label_fr],MATCH(F370,T_Domaines[Domain_code],0)),"")</f>
        <v/>
      </c>
      <c r="I370">
        <f>IFERROR(INDEX(T_Indicateurs[Stat_label_fr],MATCH(H370,T_Indicateurs[Stat_code],0)),"")</f>
        <v/>
      </c>
      <c r="M370">
        <f>IF(J370=0,"",J370)</f>
        <v/>
      </c>
      <c r="N370">
        <f>IF(K370=0,"",K370)</f>
        <v/>
      </c>
      <c r="O370">
        <f>IF(L370=0,"",L370)</f>
        <v/>
      </c>
      <c r="P370">
        <f>IF(OR(J370="",K370="",L370=""),"",J370+K370+L370)</f>
        <v/>
      </c>
      <c r="Q370">
        <f>IF(OR(M370="",N370="",O370=""),"",M370+N370+O370)</f>
        <v/>
      </c>
      <c r="S370" s="13">
        <f>IF(AND($B370&lt;&gt;"",$F370&lt;&gt;""),IF(COUNTIFS($B$2:$B370,$B370,$F$2:$F370,$F370)=1,1,0),0)</f>
        <v/>
      </c>
      <c r="T370" s="13">
        <f>IF(AND($B370&lt;&gt;"",$H370&lt;&gt;""),IF(COUNTIFS($B$2:$B370,$B370,$H$2:$H370,$H370)=1,1,0),0)</f>
        <v/>
      </c>
      <c r="U370" s="13">
        <f>IF(AND($B370&lt;&gt;"",$C370&lt;&gt;""),IF(COUNTIFS($B$2:$B370,$B370,$C$2:$C370,$C370)=1,1,0),0)</f>
        <v/>
      </c>
      <c r="V370" s="13">
        <f>IF(AND($B370&lt;&gt;"",$D370&lt;&gt;""),IF(COUNTIFS($B$2:$B370,$B370,$D$2:$D370,$D370)=1,1,0),0)</f>
        <v/>
      </c>
      <c r="W370">
        <f>IFERROR(INDEX(T_Indicateurs[Domain_code],MATCH($H370,T_Indicateurs[Stat_code],0)),"")</f>
        <v/>
      </c>
      <c r="X370" s="13">
        <f>IF(OR($W370="",$F370=""),0,IF($F370&lt;&gt;$W370,1,0))</f>
        <v/>
      </c>
      <c r="Y370" s="13">
        <f>IF(OR($J370="", $K370="", $L370=""),0,IF(OR($J370&lt;0,$J370&gt;3,$K370&lt;0,$K370&gt;3,$L370&lt;0,$L370&gt;3),1,0))</f>
        <v/>
      </c>
    </row>
    <row r="371">
      <c r="G371">
        <f>IFERROR(INDEX(T_Domaines[Domain_label_fr],MATCH(F371,T_Domaines[Domain_code],0)),"")</f>
        <v/>
      </c>
      <c r="I371">
        <f>IFERROR(INDEX(T_Indicateurs[Stat_label_fr],MATCH(H371,T_Indicateurs[Stat_code],0)),"")</f>
        <v/>
      </c>
      <c r="M371">
        <f>IF(J371=0,"",J371)</f>
        <v/>
      </c>
      <c r="N371">
        <f>IF(K371=0,"",K371)</f>
        <v/>
      </c>
      <c r="O371">
        <f>IF(L371=0,"",L371)</f>
        <v/>
      </c>
      <c r="P371">
        <f>IF(OR(J371="",K371="",L371=""),"",J371+K371+L371)</f>
        <v/>
      </c>
      <c r="Q371">
        <f>IF(OR(M371="",N371="",O371=""),"",M371+N371+O371)</f>
        <v/>
      </c>
      <c r="S371" s="13">
        <f>IF(AND($B371&lt;&gt;"",$F371&lt;&gt;""),IF(COUNTIFS($B$2:$B371,$B371,$F$2:$F371,$F371)=1,1,0),0)</f>
        <v/>
      </c>
      <c r="T371" s="13">
        <f>IF(AND($B371&lt;&gt;"",$H371&lt;&gt;""),IF(COUNTIFS($B$2:$B371,$B371,$H$2:$H371,$H371)=1,1,0),0)</f>
        <v/>
      </c>
      <c r="U371" s="13">
        <f>IF(AND($B371&lt;&gt;"",$C371&lt;&gt;""),IF(COUNTIFS($B$2:$B371,$B371,$C$2:$C371,$C371)=1,1,0),0)</f>
        <v/>
      </c>
      <c r="V371" s="13">
        <f>IF(AND($B371&lt;&gt;"",$D371&lt;&gt;""),IF(COUNTIFS($B$2:$B371,$B371,$D$2:$D371,$D371)=1,1,0),0)</f>
        <v/>
      </c>
      <c r="W371">
        <f>IFERROR(INDEX(T_Indicateurs[Domain_code],MATCH($H371,T_Indicateurs[Stat_code],0)),"")</f>
        <v/>
      </c>
      <c r="X371" s="13">
        <f>IF(OR($W371="",$F371=""),0,IF($F371&lt;&gt;$W371,1,0))</f>
        <v/>
      </c>
      <c r="Y371" s="13">
        <f>IF(OR($J371="", $K371="", $L371=""),0,IF(OR($J371&lt;0,$J371&gt;3,$K371&lt;0,$K371&gt;3,$L371&lt;0,$L371&gt;3),1,0))</f>
        <v/>
      </c>
    </row>
    <row r="372">
      <c r="G372">
        <f>IFERROR(INDEX(T_Domaines[Domain_label_fr],MATCH(F372,T_Domaines[Domain_code],0)),"")</f>
        <v/>
      </c>
      <c r="I372">
        <f>IFERROR(INDEX(T_Indicateurs[Stat_label_fr],MATCH(H372,T_Indicateurs[Stat_code],0)),"")</f>
        <v/>
      </c>
      <c r="M372">
        <f>IF(J372=0,"",J372)</f>
        <v/>
      </c>
      <c r="N372">
        <f>IF(K372=0,"",K372)</f>
        <v/>
      </c>
      <c r="O372">
        <f>IF(L372=0,"",L372)</f>
        <v/>
      </c>
      <c r="P372">
        <f>IF(OR(J372="",K372="",L372=""),"",J372+K372+L372)</f>
        <v/>
      </c>
      <c r="Q372">
        <f>IF(OR(M372="",N372="",O372=""),"",M372+N372+O372)</f>
        <v/>
      </c>
      <c r="S372" s="13">
        <f>IF(AND($B372&lt;&gt;"",$F372&lt;&gt;""),IF(COUNTIFS($B$2:$B372,$B372,$F$2:$F372,$F372)=1,1,0),0)</f>
        <v/>
      </c>
      <c r="T372" s="13">
        <f>IF(AND($B372&lt;&gt;"",$H372&lt;&gt;""),IF(COUNTIFS($B$2:$B372,$B372,$H$2:$H372,$H372)=1,1,0),0)</f>
        <v/>
      </c>
      <c r="U372" s="13">
        <f>IF(AND($B372&lt;&gt;"",$C372&lt;&gt;""),IF(COUNTIFS($B$2:$B372,$B372,$C$2:$C372,$C372)=1,1,0),0)</f>
        <v/>
      </c>
      <c r="V372" s="13">
        <f>IF(AND($B372&lt;&gt;"",$D372&lt;&gt;""),IF(COUNTIFS($B$2:$B372,$B372,$D$2:$D372,$D372)=1,1,0),0)</f>
        <v/>
      </c>
      <c r="W372">
        <f>IFERROR(INDEX(T_Indicateurs[Domain_code],MATCH($H372,T_Indicateurs[Stat_code],0)),"")</f>
        <v/>
      </c>
      <c r="X372" s="13">
        <f>IF(OR($W372="",$F372=""),0,IF($F372&lt;&gt;$W372,1,0))</f>
        <v/>
      </c>
      <c r="Y372" s="13">
        <f>IF(OR($J372="", $K372="", $L372=""),0,IF(OR($J372&lt;0,$J372&gt;3,$K372&lt;0,$K372&gt;3,$L372&lt;0,$L372&gt;3),1,0))</f>
        <v/>
      </c>
    </row>
    <row r="373">
      <c r="G373">
        <f>IFERROR(INDEX(T_Domaines[Domain_label_fr],MATCH(F373,T_Domaines[Domain_code],0)),"")</f>
        <v/>
      </c>
      <c r="I373">
        <f>IFERROR(INDEX(T_Indicateurs[Stat_label_fr],MATCH(H373,T_Indicateurs[Stat_code],0)),"")</f>
        <v/>
      </c>
      <c r="M373">
        <f>IF(J373=0,"",J373)</f>
        <v/>
      </c>
      <c r="N373">
        <f>IF(K373=0,"",K373)</f>
        <v/>
      </c>
      <c r="O373">
        <f>IF(L373=0,"",L373)</f>
        <v/>
      </c>
      <c r="P373">
        <f>IF(OR(J373="",K373="",L373=""),"",J373+K373+L373)</f>
        <v/>
      </c>
      <c r="Q373">
        <f>IF(OR(M373="",N373="",O373=""),"",M373+N373+O373)</f>
        <v/>
      </c>
      <c r="S373" s="13">
        <f>IF(AND($B373&lt;&gt;"",$F373&lt;&gt;""),IF(COUNTIFS($B$2:$B373,$B373,$F$2:$F373,$F373)=1,1,0),0)</f>
        <v/>
      </c>
      <c r="T373" s="13">
        <f>IF(AND($B373&lt;&gt;"",$H373&lt;&gt;""),IF(COUNTIFS($B$2:$B373,$B373,$H$2:$H373,$H373)=1,1,0),0)</f>
        <v/>
      </c>
      <c r="U373" s="13">
        <f>IF(AND($B373&lt;&gt;"",$C373&lt;&gt;""),IF(COUNTIFS($B$2:$B373,$B373,$C$2:$C373,$C373)=1,1,0),0)</f>
        <v/>
      </c>
      <c r="V373" s="13">
        <f>IF(AND($B373&lt;&gt;"",$D373&lt;&gt;""),IF(COUNTIFS($B$2:$B373,$B373,$D$2:$D373,$D373)=1,1,0),0)</f>
        <v/>
      </c>
      <c r="W373">
        <f>IFERROR(INDEX(T_Indicateurs[Domain_code],MATCH($H373,T_Indicateurs[Stat_code],0)),"")</f>
        <v/>
      </c>
      <c r="X373" s="13">
        <f>IF(OR($W373="",$F373=""),0,IF($F373&lt;&gt;$W373,1,0))</f>
        <v/>
      </c>
      <c r="Y373" s="13">
        <f>IF(OR($J373="", $K373="", $L373=""),0,IF(OR($J373&lt;0,$J373&gt;3,$K373&lt;0,$K373&gt;3,$L373&lt;0,$L373&gt;3),1,0))</f>
        <v/>
      </c>
    </row>
    <row r="374">
      <c r="G374">
        <f>IFERROR(INDEX(T_Domaines[Domain_label_fr],MATCH(F374,T_Domaines[Domain_code],0)),"")</f>
        <v/>
      </c>
      <c r="I374">
        <f>IFERROR(INDEX(T_Indicateurs[Stat_label_fr],MATCH(H374,T_Indicateurs[Stat_code],0)),"")</f>
        <v/>
      </c>
      <c r="M374">
        <f>IF(J374=0,"",J374)</f>
        <v/>
      </c>
      <c r="N374">
        <f>IF(K374=0,"",K374)</f>
        <v/>
      </c>
      <c r="O374">
        <f>IF(L374=0,"",L374)</f>
        <v/>
      </c>
      <c r="P374">
        <f>IF(OR(J374="",K374="",L374=""),"",J374+K374+L374)</f>
        <v/>
      </c>
      <c r="Q374">
        <f>IF(OR(M374="",N374="",O374=""),"",M374+N374+O374)</f>
        <v/>
      </c>
      <c r="S374" s="13">
        <f>IF(AND($B374&lt;&gt;"",$F374&lt;&gt;""),IF(COUNTIFS($B$2:$B374,$B374,$F$2:$F374,$F374)=1,1,0),0)</f>
        <v/>
      </c>
      <c r="T374" s="13">
        <f>IF(AND($B374&lt;&gt;"",$H374&lt;&gt;""),IF(COUNTIFS($B$2:$B374,$B374,$H$2:$H374,$H374)=1,1,0),0)</f>
        <v/>
      </c>
      <c r="U374" s="13">
        <f>IF(AND($B374&lt;&gt;"",$C374&lt;&gt;""),IF(COUNTIFS($B$2:$B374,$B374,$C$2:$C374,$C374)=1,1,0),0)</f>
        <v/>
      </c>
      <c r="V374" s="13">
        <f>IF(AND($B374&lt;&gt;"",$D374&lt;&gt;""),IF(COUNTIFS($B$2:$B374,$B374,$D$2:$D374,$D374)=1,1,0),0)</f>
        <v/>
      </c>
      <c r="W374">
        <f>IFERROR(INDEX(T_Indicateurs[Domain_code],MATCH($H374,T_Indicateurs[Stat_code],0)),"")</f>
        <v/>
      </c>
      <c r="X374" s="13">
        <f>IF(OR($W374="",$F374=""),0,IF($F374&lt;&gt;$W374,1,0))</f>
        <v/>
      </c>
      <c r="Y374" s="13">
        <f>IF(OR($J374="", $K374="", $L374=""),0,IF(OR($J374&lt;0,$J374&gt;3,$K374&lt;0,$K374&gt;3,$L374&lt;0,$L374&gt;3),1,0))</f>
        <v/>
      </c>
    </row>
    <row r="375">
      <c r="G375">
        <f>IFERROR(INDEX(T_Domaines[Domain_label_fr],MATCH(F375,T_Domaines[Domain_code],0)),"")</f>
        <v/>
      </c>
      <c r="I375">
        <f>IFERROR(INDEX(T_Indicateurs[Stat_label_fr],MATCH(H375,T_Indicateurs[Stat_code],0)),"")</f>
        <v/>
      </c>
      <c r="M375">
        <f>IF(J375=0,"",J375)</f>
        <v/>
      </c>
      <c r="N375">
        <f>IF(K375=0,"",K375)</f>
        <v/>
      </c>
      <c r="O375">
        <f>IF(L375=0,"",L375)</f>
        <v/>
      </c>
      <c r="P375">
        <f>IF(OR(J375="",K375="",L375=""),"",J375+K375+L375)</f>
        <v/>
      </c>
      <c r="Q375">
        <f>IF(OR(M375="",N375="",O375=""),"",M375+N375+O375)</f>
        <v/>
      </c>
      <c r="S375" s="13">
        <f>IF(AND($B375&lt;&gt;"",$F375&lt;&gt;""),IF(COUNTIFS($B$2:$B375,$B375,$F$2:$F375,$F375)=1,1,0),0)</f>
        <v/>
      </c>
      <c r="T375" s="13">
        <f>IF(AND($B375&lt;&gt;"",$H375&lt;&gt;""),IF(COUNTIFS($B$2:$B375,$B375,$H$2:$H375,$H375)=1,1,0),0)</f>
        <v/>
      </c>
      <c r="U375" s="13">
        <f>IF(AND($B375&lt;&gt;"",$C375&lt;&gt;""),IF(COUNTIFS($B$2:$B375,$B375,$C$2:$C375,$C375)=1,1,0),0)</f>
        <v/>
      </c>
      <c r="V375" s="13">
        <f>IF(AND($B375&lt;&gt;"",$D375&lt;&gt;""),IF(COUNTIFS($B$2:$B375,$B375,$D$2:$D375,$D375)=1,1,0),0)</f>
        <v/>
      </c>
      <c r="W375">
        <f>IFERROR(INDEX(T_Indicateurs[Domain_code],MATCH($H375,T_Indicateurs[Stat_code],0)),"")</f>
        <v/>
      </c>
      <c r="X375" s="13">
        <f>IF(OR($W375="",$F375=""),0,IF($F375&lt;&gt;$W375,1,0))</f>
        <v/>
      </c>
      <c r="Y375" s="13">
        <f>IF(OR($J375="", $K375="", $L375=""),0,IF(OR($J375&lt;0,$J375&gt;3,$K375&lt;0,$K375&gt;3,$L375&lt;0,$L375&gt;3),1,0))</f>
        <v/>
      </c>
    </row>
    <row r="376">
      <c r="G376">
        <f>IFERROR(INDEX(T_Domaines[Domain_label_fr],MATCH(F376,T_Domaines[Domain_code],0)),"")</f>
        <v/>
      </c>
      <c r="I376">
        <f>IFERROR(INDEX(T_Indicateurs[Stat_label_fr],MATCH(H376,T_Indicateurs[Stat_code],0)),"")</f>
        <v/>
      </c>
      <c r="M376">
        <f>IF(J376=0,"",J376)</f>
        <v/>
      </c>
      <c r="N376">
        <f>IF(K376=0,"",K376)</f>
        <v/>
      </c>
      <c r="O376">
        <f>IF(L376=0,"",L376)</f>
        <v/>
      </c>
      <c r="P376">
        <f>IF(OR(J376="",K376="",L376=""),"",J376+K376+L376)</f>
        <v/>
      </c>
      <c r="Q376">
        <f>IF(OR(M376="",N376="",O376=""),"",M376+N376+O376)</f>
        <v/>
      </c>
      <c r="S376" s="13">
        <f>IF(AND($B376&lt;&gt;"",$F376&lt;&gt;""),IF(COUNTIFS($B$2:$B376,$B376,$F$2:$F376,$F376)=1,1,0),0)</f>
        <v/>
      </c>
      <c r="T376" s="13">
        <f>IF(AND($B376&lt;&gt;"",$H376&lt;&gt;""),IF(COUNTIFS($B$2:$B376,$B376,$H$2:$H376,$H376)=1,1,0),0)</f>
        <v/>
      </c>
      <c r="U376" s="13">
        <f>IF(AND($B376&lt;&gt;"",$C376&lt;&gt;""),IF(COUNTIFS($B$2:$B376,$B376,$C$2:$C376,$C376)=1,1,0),0)</f>
        <v/>
      </c>
      <c r="V376" s="13">
        <f>IF(AND($B376&lt;&gt;"",$D376&lt;&gt;""),IF(COUNTIFS($B$2:$B376,$B376,$D$2:$D376,$D376)=1,1,0),0)</f>
        <v/>
      </c>
      <c r="W376">
        <f>IFERROR(INDEX(T_Indicateurs[Domain_code],MATCH($H376,T_Indicateurs[Stat_code],0)),"")</f>
        <v/>
      </c>
      <c r="X376" s="13">
        <f>IF(OR($W376="",$F376=""),0,IF($F376&lt;&gt;$W376,1,0))</f>
        <v/>
      </c>
      <c r="Y376" s="13">
        <f>IF(OR($J376="", $K376="", $L376=""),0,IF(OR($J376&lt;0,$J376&gt;3,$K376&lt;0,$K376&gt;3,$L376&lt;0,$L376&gt;3),1,0))</f>
        <v/>
      </c>
    </row>
    <row r="377">
      <c r="G377">
        <f>IFERROR(INDEX(T_Domaines[Domain_label_fr],MATCH(F377,T_Domaines[Domain_code],0)),"")</f>
        <v/>
      </c>
      <c r="I377">
        <f>IFERROR(INDEX(T_Indicateurs[Stat_label_fr],MATCH(H377,T_Indicateurs[Stat_code],0)),"")</f>
        <v/>
      </c>
      <c r="M377">
        <f>IF(J377=0,"",J377)</f>
        <v/>
      </c>
      <c r="N377">
        <f>IF(K377=0,"",K377)</f>
        <v/>
      </c>
      <c r="O377">
        <f>IF(L377=0,"",L377)</f>
        <v/>
      </c>
      <c r="P377">
        <f>IF(OR(J377="",K377="",L377=""),"",J377+K377+L377)</f>
        <v/>
      </c>
      <c r="Q377">
        <f>IF(OR(M377="",N377="",O377=""),"",M377+N377+O377)</f>
        <v/>
      </c>
      <c r="S377" s="13">
        <f>IF(AND($B377&lt;&gt;"",$F377&lt;&gt;""),IF(COUNTIFS($B$2:$B377,$B377,$F$2:$F377,$F377)=1,1,0),0)</f>
        <v/>
      </c>
      <c r="T377" s="13">
        <f>IF(AND($B377&lt;&gt;"",$H377&lt;&gt;""),IF(COUNTIFS($B$2:$B377,$B377,$H$2:$H377,$H377)=1,1,0),0)</f>
        <v/>
      </c>
      <c r="U377" s="13">
        <f>IF(AND($B377&lt;&gt;"",$C377&lt;&gt;""),IF(COUNTIFS($B$2:$B377,$B377,$C$2:$C377,$C377)=1,1,0),0)</f>
        <v/>
      </c>
      <c r="V377" s="13">
        <f>IF(AND($B377&lt;&gt;"",$D377&lt;&gt;""),IF(COUNTIFS($B$2:$B377,$B377,$D$2:$D377,$D377)=1,1,0),0)</f>
        <v/>
      </c>
      <c r="W377">
        <f>IFERROR(INDEX(T_Indicateurs[Domain_code],MATCH($H377,T_Indicateurs[Stat_code],0)),"")</f>
        <v/>
      </c>
      <c r="X377" s="13">
        <f>IF(OR($W377="",$F377=""),0,IF($F377&lt;&gt;$W377,1,0))</f>
        <v/>
      </c>
      <c r="Y377" s="13">
        <f>IF(OR($J377="", $K377="", $L377=""),0,IF(OR($J377&lt;0,$J377&gt;3,$K377&lt;0,$K377&gt;3,$L377&lt;0,$L377&gt;3),1,0))</f>
        <v/>
      </c>
    </row>
    <row r="378">
      <c r="G378">
        <f>IFERROR(INDEX(T_Domaines[Domain_label_fr],MATCH(F378,T_Domaines[Domain_code],0)),"")</f>
        <v/>
      </c>
      <c r="I378">
        <f>IFERROR(INDEX(T_Indicateurs[Stat_label_fr],MATCH(H378,T_Indicateurs[Stat_code],0)),"")</f>
        <v/>
      </c>
      <c r="M378">
        <f>IF(J378=0,"",J378)</f>
        <v/>
      </c>
      <c r="N378">
        <f>IF(K378=0,"",K378)</f>
        <v/>
      </c>
      <c r="O378">
        <f>IF(L378=0,"",L378)</f>
        <v/>
      </c>
      <c r="P378">
        <f>IF(OR(J378="",K378="",L378=""),"",J378+K378+L378)</f>
        <v/>
      </c>
      <c r="Q378">
        <f>IF(OR(M378="",N378="",O378=""),"",M378+N378+O378)</f>
        <v/>
      </c>
      <c r="S378" s="13">
        <f>IF(AND($B378&lt;&gt;"",$F378&lt;&gt;""),IF(COUNTIFS($B$2:$B378,$B378,$F$2:$F378,$F378)=1,1,0),0)</f>
        <v/>
      </c>
      <c r="T378" s="13">
        <f>IF(AND($B378&lt;&gt;"",$H378&lt;&gt;""),IF(COUNTIFS($B$2:$B378,$B378,$H$2:$H378,$H378)=1,1,0),0)</f>
        <v/>
      </c>
      <c r="U378" s="13">
        <f>IF(AND($B378&lt;&gt;"",$C378&lt;&gt;""),IF(COUNTIFS($B$2:$B378,$B378,$C$2:$C378,$C378)=1,1,0),0)</f>
        <v/>
      </c>
      <c r="V378" s="13">
        <f>IF(AND($B378&lt;&gt;"",$D378&lt;&gt;""),IF(COUNTIFS($B$2:$B378,$B378,$D$2:$D378,$D378)=1,1,0),0)</f>
        <v/>
      </c>
      <c r="W378">
        <f>IFERROR(INDEX(T_Indicateurs[Domain_code],MATCH($H378,T_Indicateurs[Stat_code],0)),"")</f>
        <v/>
      </c>
      <c r="X378" s="13">
        <f>IF(OR($W378="",$F378=""),0,IF($F378&lt;&gt;$W378,1,0))</f>
        <v/>
      </c>
      <c r="Y378" s="13">
        <f>IF(OR($J378="", $K378="", $L378=""),0,IF(OR($J378&lt;0,$J378&gt;3,$K378&lt;0,$K378&gt;3,$L378&lt;0,$L378&gt;3),1,0))</f>
        <v/>
      </c>
    </row>
    <row r="379">
      <c r="G379">
        <f>IFERROR(INDEX(T_Domaines[Domain_label_fr],MATCH(F379,T_Domaines[Domain_code],0)),"")</f>
        <v/>
      </c>
      <c r="I379">
        <f>IFERROR(INDEX(T_Indicateurs[Stat_label_fr],MATCH(H379,T_Indicateurs[Stat_code],0)),"")</f>
        <v/>
      </c>
      <c r="M379">
        <f>IF(J379=0,"",J379)</f>
        <v/>
      </c>
      <c r="N379">
        <f>IF(K379=0,"",K379)</f>
        <v/>
      </c>
      <c r="O379">
        <f>IF(L379=0,"",L379)</f>
        <v/>
      </c>
      <c r="P379">
        <f>IF(OR(J379="",K379="",L379=""),"",J379+K379+L379)</f>
        <v/>
      </c>
      <c r="Q379">
        <f>IF(OR(M379="",N379="",O379=""),"",M379+N379+O379)</f>
        <v/>
      </c>
      <c r="S379" s="13">
        <f>IF(AND($B379&lt;&gt;"",$F379&lt;&gt;""),IF(COUNTIFS($B$2:$B379,$B379,$F$2:$F379,$F379)=1,1,0),0)</f>
        <v/>
      </c>
      <c r="T379" s="13">
        <f>IF(AND($B379&lt;&gt;"",$H379&lt;&gt;""),IF(COUNTIFS($B$2:$B379,$B379,$H$2:$H379,$H379)=1,1,0),0)</f>
        <v/>
      </c>
      <c r="U379" s="13">
        <f>IF(AND($B379&lt;&gt;"",$C379&lt;&gt;""),IF(COUNTIFS($B$2:$B379,$B379,$C$2:$C379,$C379)=1,1,0),0)</f>
        <v/>
      </c>
      <c r="V379" s="13">
        <f>IF(AND($B379&lt;&gt;"",$D379&lt;&gt;""),IF(COUNTIFS($B$2:$B379,$B379,$D$2:$D379,$D379)=1,1,0),0)</f>
        <v/>
      </c>
      <c r="W379">
        <f>IFERROR(INDEX(T_Indicateurs[Domain_code],MATCH($H379,T_Indicateurs[Stat_code],0)),"")</f>
        <v/>
      </c>
      <c r="X379" s="13">
        <f>IF(OR($W379="",$F379=""),0,IF($F379&lt;&gt;$W379,1,0))</f>
        <v/>
      </c>
      <c r="Y379" s="13">
        <f>IF(OR($J379="", $K379="", $L379=""),0,IF(OR($J379&lt;0,$J379&gt;3,$K379&lt;0,$K379&gt;3,$L379&lt;0,$L379&gt;3),1,0))</f>
        <v/>
      </c>
    </row>
    <row r="380">
      <c r="G380">
        <f>IFERROR(INDEX(T_Domaines[Domain_label_fr],MATCH(F380,T_Domaines[Domain_code],0)),"")</f>
        <v/>
      </c>
      <c r="I380">
        <f>IFERROR(INDEX(T_Indicateurs[Stat_label_fr],MATCH(H380,T_Indicateurs[Stat_code],0)),"")</f>
        <v/>
      </c>
      <c r="M380">
        <f>IF(J380=0,"",J380)</f>
        <v/>
      </c>
      <c r="N380">
        <f>IF(K380=0,"",K380)</f>
        <v/>
      </c>
      <c r="O380">
        <f>IF(L380=0,"",L380)</f>
        <v/>
      </c>
      <c r="P380">
        <f>IF(OR(J380="",K380="",L380=""),"",J380+K380+L380)</f>
        <v/>
      </c>
      <c r="Q380">
        <f>IF(OR(M380="",N380="",O380=""),"",M380+N380+O380)</f>
        <v/>
      </c>
      <c r="S380" s="13">
        <f>IF(AND($B380&lt;&gt;"",$F380&lt;&gt;""),IF(COUNTIFS($B$2:$B380,$B380,$F$2:$F380,$F380)=1,1,0),0)</f>
        <v/>
      </c>
      <c r="T380" s="13">
        <f>IF(AND($B380&lt;&gt;"",$H380&lt;&gt;""),IF(COUNTIFS($B$2:$B380,$B380,$H$2:$H380,$H380)=1,1,0),0)</f>
        <v/>
      </c>
      <c r="U380" s="13">
        <f>IF(AND($B380&lt;&gt;"",$C380&lt;&gt;""),IF(COUNTIFS($B$2:$B380,$B380,$C$2:$C380,$C380)=1,1,0),0)</f>
        <v/>
      </c>
      <c r="V380" s="13">
        <f>IF(AND($B380&lt;&gt;"",$D380&lt;&gt;""),IF(COUNTIFS($B$2:$B380,$B380,$D$2:$D380,$D380)=1,1,0),0)</f>
        <v/>
      </c>
      <c r="W380">
        <f>IFERROR(INDEX(T_Indicateurs[Domain_code],MATCH($H380,T_Indicateurs[Stat_code],0)),"")</f>
        <v/>
      </c>
      <c r="X380" s="13">
        <f>IF(OR($W380="",$F380=""),0,IF($F380&lt;&gt;$W380,1,0))</f>
        <v/>
      </c>
      <c r="Y380" s="13">
        <f>IF(OR($J380="", $K380="", $L380=""),0,IF(OR($J380&lt;0,$J380&gt;3,$K380&lt;0,$K380&gt;3,$L380&lt;0,$L380&gt;3),1,0))</f>
        <v/>
      </c>
    </row>
    <row r="381">
      <c r="G381">
        <f>IFERROR(INDEX(T_Domaines[Domain_label_fr],MATCH(F381,T_Domaines[Domain_code],0)),"")</f>
        <v/>
      </c>
      <c r="I381">
        <f>IFERROR(INDEX(T_Indicateurs[Stat_label_fr],MATCH(H381,T_Indicateurs[Stat_code],0)),"")</f>
        <v/>
      </c>
      <c r="M381">
        <f>IF(J381=0,"",J381)</f>
        <v/>
      </c>
      <c r="N381">
        <f>IF(K381=0,"",K381)</f>
        <v/>
      </c>
      <c r="O381">
        <f>IF(L381=0,"",L381)</f>
        <v/>
      </c>
      <c r="P381">
        <f>IF(OR(J381="",K381="",L381=""),"",J381+K381+L381)</f>
        <v/>
      </c>
      <c r="Q381">
        <f>IF(OR(M381="",N381="",O381=""),"",M381+N381+O381)</f>
        <v/>
      </c>
      <c r="S381" s="13">
        <f>IF(AND($B381&lt;&gt;"",$F381&lt;&gt;""),IF(COUNTIFS($B$2:$B381,$B381,$F$2:$F381,$F381)=1,1,0),0)</f>
        <v/>
      </c>
      <c r="T381" s="13">
        <f>IF(AND($B381&lt;&gt;"",$H381&lt;&gt;""),IF(COUNTIFS($B$2:$B381,$B381,$H$2:$H381,$H381)=1,1,0),0)</f>
        <v/>
      </c>
      <c r="U381" s="13">
        <f>IF(AND($B381&lt;&gt;"",$C381&lt;&gt;""),IF(COUNTIFS($B$2:$B381,$B381,$C$2:$C381,$C381)=1,1,0),0)</f>
        <v/>
      </c>
      <c r="V381" s="13">
        <f>IF(AND($B381&lt;&gt;"",$D381&lt;&gt;""),IF(COUNTIFS($B$2:$B381,$B381,$D$2:$D381,$D381)=1,1,0),0)</f>
        <v/>
      </c>
      <c r="W381">
        <f>IFERROR(INDEX(T_Indicateurs[Domain_code],MATCH($H381,T_Indicateurs[Stat_code],0)),"")</f>
        <v/>
      </c>
      <c r="X381" s="13">
        <f>IF(OR($W381="",$F381=""),0,IF($F381&lt;&gt;$W381,1,0))</f>
        <v/>
      </c>
      <c r="Y381" s="13">
        <f>IF(OR($J381="", $K381="", $L381=""),0,IF(OR($J381&lt;0,$J381&gt;3,$K381&lt;0,$K381&gt;3,$L381&lt;0,$L381&gt;3),1,0))</f>
        <v/>
      </c>
    </row>
    <row r="382">
      <c r="G382">
        <f>IFERROR(INDEX(T_Domaines[Domain_label_fr],MATCH(F382,T_Domaines[Domain_code],0)),"")</f>
        <v/>
      </c>
      <c r="I382">
        <f>IFERROR(INDEX(T_Indicateurs[Stat_label_fr],MATCH(H382,T_Indicateurs[Stat_code],0)),"")</f>
        <v/>
      </c>
      <c r="M382">
        <f>IF(J382=0,"",J382)</f>
        <v/>
      </c>
      <c r="N382">
        <f>IF(K382=0,"",K382)</f>
        <v/>
      </c>
      <c r="O382">
        <f>IF(L382=0,"",L382)</f>
        <v/>
      </c>
      <c r="P382">
        <f>IF(OR(J382="",K382="",L382=""),"",J382+K382+L382)</f>
        <v/>
      </c>
      <c r="Q382">
        <f>IF(OR(M382="",N382="",O382=""),"",M382+N382+O382)</f>
        <v/>
      </c>
      <c r="S382" s="13">
        <f>IF(AND($B382&lt;&gt;"",$F382&lt;&gt;""),IF(COUNTIFS($B$2:$B382,$B382,$F$2:$F382,$F382)=1,1,0),0)</f>
        <v/>
      </c>
      <c r="T382" s="13">
        <f>IF(AND($B382&lt;&gt;"",$H382&lt;&gt;""),IF(COUNTIFS($B$2:$B382,$B382,$H$2:$H382,$H382)=1,1,0),0)</f>
        <v/>
      </c>
      <c r="U382" s="13">
        <f>IF(AND($B382&lt;&gt;"",$C382&lt;&gt;""),IF(COUNTIFS($B$2:$B382,$B382,$C$2:$C382,$C382)=1,1,0),0)</f>
        <v/>
      </c>
      <c r="V382" s="13">
        <f>IF(AND($B382&lt;&gt;"",$D382&lt;&gt;""),IF(COUNTIFS($B$2:$B382,$B382,$D$2:$D382,$D382)=1,1,0),0)</f>
        <v/>
      </c>
      <c r="W382">
        <f>IFERROR(INDEX(T_Indicateurs[Domain_code],MATCH($H382,T_Indicateurs[Stat_code],0)),"")</f>
        <v/>
      </c>
      <c r="X382" s="13">
        <f>IF(OR($W382="",$F382=""),0,IF($F382&lt;&gt;$W382,1,0))</f>
        <v/>
      </c>
      <c r="Y382" s="13">
        <f>IF(OR($J382="", $K382="", $L382=""),0,IF(OR($J382&lt;0,$J382&gt;3,$K382&lt;0,$K382&gt;3,$L382&lt;0,$L382&gt;3),1,0))</f>
        <v/>
      </c>
    </row>
    <row r="383">
      <c r="G383">
        <f>IFERROR(INDEX(T_Domaines[Domain_label_fr],MATCH(F383,T_Domaines[Domain_code],0)),"")</f>
        <v/>
      </c>
      <c r="I383">
        <f>IFERROR(INDEX(T_Indicateurs[Stat_label_fr],MATCH(H383,T_Indicateurs[Stat_code],0)),"")</f>
        <v/>
      </c>
      <c r="M383">
        <f>IF(J383=0,"",J383)</f>
        <v/>
      </c>
      <c r="N383">
        <f>IF(K383=0,"",K383)</f>
        <v/>
      </c>
      <c r="O383">
        <f>IF(L383=0,"",L383)</f>
        <v/>
      </c>
      <c r="P383">
        <f>IF(OR(J383="",K383="",L383=""),"",J383+K383+L383)</f>
        <v/>
      </c>
      <c r="Q383">
        <f>IF(OR(M383="",N383="",O383=""),"",M383+N383+O383)</f>
        <v/>
      </c>
      <c r="S383" s="13">
        <f>IF(AND($B383&lt;&gt;"",$F383&lt;&gt;""),IF(COUNTIFS($B$2:$B383,$B383,$F$2:$F383,$F383)=1,1,0),0)</f>
        <v/>
      </c>
      <c r="T383" s="13">
        <f>IF(AND($B383&lt;&gt;"",$H383&lt;&gt;""),IF(COUNTIFS($B$2:$B383,$B383,$H$2:$H383,$H383)=1,1,0),0)</f>
        <v/>
      </c>
      <c r="U383" s="13">
        <f>IF(AND($B383&lt;&gt;"",$C383&lt;&gt;""),IF(COUNTIFS($B$2:$B383,$B383,$C$2:$C383,$C383)=1,1,0),0)</f>
        <v/>
      </c>
      <c r="V383" s="13">
        <f>IF(AND($B383&lt;&gt;"",$D383&lt;&gt;""),IF(COUNTIFS($B$2:$B383,$B383,$D$2:$D383,$D383)=1,1,0),0)</f>
        <v/>
      </c>
      <c r="W383">
        <f>IFERROR(INDEX(T_Indicateurs[Domain_code],MATCH($H383,T_Indicateurs[Stat_code],0)),"")</f>
        <v/>
      </c>
      <c r="X383" s="13">
        <f>IF(OR($W383="",$F383=""),0,IF($F383&lt;&gt;$W383,1,0))</f>
        <v/>
      </c>
      <c r="Y383" s="13">
        <f>IF(OR($J383="", $K383="", $L383=""),0,IF(OR($J383&lt;0,$J383&gt;3,$K383&lt;0,$K383&gt;3,$L383&lt;0,$L383&gt;3),1,0))</f>
        <v/>
      </c>
    </row>
    <row r="384">
      <c r="G384">
        <f>IFERROR(INDEX(T_Domaines[Domain_label_fr],MATCH(F384,T_Domaines[Domain_code],0)),"")</f>
        <v/>
      </c>
      <c r="I384">
        <f>IFERROR(INDEX(T_Indicateurs[Stat_label_fr],MATCH(H384,T_Indicateurs[Stat_code],0)),"")</f>
        <v/>
      </c>
      <c r="M384">
        <f>IF(J384=0,"",J384)</f>
        <v/>
      </c>
      <c r="N384">
        <f>IF(K384=0,"",K384)</f>
        <v/>
      </c>
      <c r="O384">
        <f>IF(L384=0,"",L384)</f>
        <v/>
      </c>
      <c r="P384">
        <f>IF(OR(J384="",K384="",L384=""),"",J384+K384+L384)</f>
        <v/>
      </c>
      <c r="Q384">
        <f>IF(OR(M384="",N384="",O384=""),"",M384+N384+O384)</f>
        <v/>
      </c>
      <c r="S384" s="13">
        <f>IF(AND($B384&lt;&gt;"",$F384&lt;&gt;""),IF(COUNTIFS($B$2:$B384,$B384,$F$2:$F384,$F384)=1,1,0),0)</f>
        <v/>
      </c>
      <c r="T384" s="13">
        <f>IF(AND($B384&lt;&gt;"",$H384&lt;&gt;""),IF(COUNTIFS($B$2:$B384,$B384,$H$2:$H384,$H384)=1,1,0),0)</f>
        <v/>
      </c>
      <c r="U384" s="13">
        <f>IF(AND($B384&lt;&gt;"",$C384&lt;&gt;""),IF(COUNTIFS($B$2:$B384,$B384,$C$2:$C384,$C384)=1,1,0),0)</f>
        <v/>
      </c>
      <c r="V384" s="13">
        <f>IF(AND($B384&lt;&gt;"",$D384&lt;&gt;""),IF(COUNTIFS($B$2:$B384,$B384,$D$2:$D384,$D384)=1,1,0),0)</f>
        <v/>
      </c>
      <c r="W384">
        <f>IFERROR(INDEX(T_Indicateurs[Domain_code],MATCH($H384,T_Indicateurs[Stat_code],0)),"")</f>
        <v/>
      </c>
      <c r="X384" s="13">
        <f>IF(OR($W384="",$F384=""),0,IF($F384&lt;&gt;$W384,1,0))</f>
        <v/>
      </c>
      <c r="Y384" s="13">
        <f>IF(OR($J384="", $K384="", $L384=""),0,IF(OR($J384&lt;0,$J384&gt;3,$K384&lt;0,$K384&gt;3,$L384&lt;0,$L384&gt;3),1,0))</f>
        <v/>
      </c>
    </row>
    <row r="385">
      <c r="G385">
        <f>IFERROR(INDEX(T_Domaines[Domain_label_fr],MATCH(F385,T_Domaines[Domain_code],0)),"")</f>
        <v/>
      </c>
      <c r="I385">
        <f>IFERROR(INDEX(T_Indicateurs[Stat_label_fr],MATCH(H385,T_Indicateurs[Stat_code],0)),"")</f>
        <v/>
      </c>
      <c r="M385">
        <f>IF(J385=0,"",J385)</f>
        <v/>
      </c>
      <c r="N385">
        <f>IF(K385=0,"",K385)</f>
        <v/>
      </c>
      <c r="O385">
        <f>IF(L385=0,"",L385)</f>
        <v/>
      </c>
      <c r="P385">
        <f>IF(OR(J385="",K385="",L385=""),"",J385+K385+L385)</f>
        <v/>
      </c>
      <c r="Q385">
        <f>IF(OR(M385="",N385="",O385=""),"",M385+N385+O385)</f>
        <v/>
      </c>
      <c r="S385" s="13">
        <f>IF(AND($B385&lt;&gt;"",$F385&lt;&gt;""),IF(COUNTIFS($B$2:$B385,$B385,$F$2:$F385,$F385)=1,1,0),0)</f>
        <v/>
      </c>
      <c r="T385" s="13">
        <f>IF(AND($B385&lt;&gt;"",$H385&lt;&gt;""),IF(COUNTIFS($B$2:$B385,$B385,$H$2:$H385,$H385)=1,1,0),0)</f>
        <v/>
      </c>
      <c r="U385" s="13">
        <f>IF(AND($B385&lt;&gt;"",$C385&lt;&gt;""),IF(COUNTIFS($B$2:$B385,$B385,$C$2:$C385,$C385)=1,1,0),0)</f>
        <v/>
      </c>
      <c r="V385" s="13">
        <f>IF(AND($B385&lt;&gt;"",$D385&lt;&gt;""),IF(COUNTIFS($B$2:$B385,$B385,$D$2:$D385,$D385)=1,1,0),0)</f>
        <v/>
      </c>
      <c r="W385">
        <f>IFERROR(INDEX(T_Indicateurs[Domain_code],MATCH($H385,T_Indicateurs[Stat_code],0)),"")</f>
        <v/>
      </c>
      <c r="X385" s="13">
        <f>IF(OR($W385="",$F385=""),0,IF($F385&lt;&gt;$W385,1,0))</f>
        <v/>
      </c>
      <c r="Y385" s="13">
        <f>IF(OR($J385="", $K385="", $L385=""),0,IF(OR($J385&lt;0,$J385&gt;3,$K385&lt;0,$K385&gt;3,$L385&lt;0,$L385&gt;3),1,0))</f>
        <v/>
      </c>
    </row>
    <row r="386">
      <c r="G386">
        <f>IFERROR(INDEX(T_Domaines[Domain_label_fr],MATCH(F386,T_Domaines[Domain_code],0)),"")</f>
        <v/>
      </c>
      <c r="I386">
        <f>IFERROR(INDEX(T_Indicateurs[Stat_label_fr],MATCH(H386,T_Indicateurs[Stat_code],0)),"")</f>
        <v/>
      </c>
      <c r="M386">
        <f>IF(J386=0,"",J386)</f>
        <v/>
      </c>
      <c r="N386">
        <f>IF(K386=0,"",K386)</f>
        <v/>
      </c>
      <c r="O386">
        <f>IF(L386=0,"",L386)</f>
        <v/>
      </c>
      <c r="P386">
        <f>IF(OR(J386="",K386="",L386=""),"",J386+K386+L386)</f>
        <v/>
      </c>
      <c r="Q386">
        <f>IF(OR(M386="",N386="",O386=""),"",M386+N386+O386)</f>
        <v/>
      </c>
      <c r="S386" s="13">
        <f>IF(AND($B386&lt;&gt;"",$F386&lt;&gt;""),IF(COUNTIFS($B$2:$B386,$B386,$F$2:$F386,$F386)=1,1,0),0)</f>
        <v/>
      </c>
      <c r="T386" s="13">
        <f>IF(AND($B386&lt;&gt;"",$H386&lt;&gt;""),IF(COUNTIFS($B$2:$B386,$B386,$H$2:$H386,$H386)=1,1,0),0)</f>
        <v/>
      </c>
      <c r="U386" s="13">
        <f>IF(AND($B386&lt;&gt;"",$C386&lt;&gt;""),IF(COUNTIFS($B$2:$B386,$B386,$C$2:$C386,$C386)=1,1,0),0)</f>
        <v/>
      </c>
      <c r="V386" s="13">
        <f>IF(AND($B386&lt;&gt;"",$D386&lt;&gt;""),IF(COUNTIFS($B$2:$B386,$B386,$D$2:$D386,$D386)=1,1,0),0)</f>
        <v/>
      </c>
      <c r="W386">
        <f>IFERROR(INDEX(T_Indicateurs[Domain_code],MATCH($H386,T_Indicateurs[Stat_code],0)),"")</f>
        <v/>
      </c>
      <c r="X386" s="13">
        <f>IF(OR($W386="",$F386=""),0,IF($F386&lt;&gt;$W386,1,0))</f>
        <v/>
      </c>
      <c r="Y386" s="13">
        <f>IF(OR($J386="", $K386="", $L386=""),0,IF(OR($J386&lt;0,$J386&gt;3,$K386&lt;0,$K386&gt;3,$L386&lt;0,$L386&gt;3),1,0))</f>
        <v/>
      </c>
    </row>
    <row r="387">
      <c r="G387">
        <f>IFERROR(INDEX(T_Domaines[Domain_label_fr],MATCH(F387,T_Domaines[Domain_code],0)),"")</f>
        <v/>
      </c>
      <c r="I387">
        <f>IFERROR(INDEX(T_Indicateurs[Stat_label_fr],MATCH(H387,T_Indicateurs[Stat_code],0)),"")</f>
        <v/>
      </c>
      <c r="M387">
        <f>IF(J387=0,"",J387)</f>
        <v/>
      </c>
      <c r="N387">
        <f>IF(K387=0,"",K387)</f>
        <v/>
      </c>
      <c r="O387">
        <f>IF(L387=0,"",L387)</f>
        <v/>
      </c>
      <c r="P387">
        <f>IF(OR(J387="",K387="",L387=""),"",J387+K387+L387)</f>
        <v/>
      </c>
      <c r="Q387">
        <f>IF(OR(M387="",N387="",O387=""),"",M387+N387+O387)</f>
        <v/>
      </c>
      <c r="S387" s="13">
        <f>IF(AND($B387&lt;&gt;"",$F387&lt;&gt;""),IF(COUNTIFS($B$2:$B387,$B387,$F$2:$F387,$F387)=1,1,0),0)</f>
        <v/>
      </c>
      <c r="T387" s="13">
        <f>IF(AND($B387&lt;&gt;"",$H387&lt;&gt;""),IF(COUNTIFS($B$2:$B387,$B387,$H$2:$H387,$H387)=1,1,0),0)</f>
        <v/>
      </c>
      <c r="U387" s="13">
        <f>IF(AND($B387&lt;&gt;"",$C387&lt;&gt;""),IF(COUNTIFS($B$2:$B387,$B387,$C$2:$C387,$C387)=1,1,0),0)</f>
        <v/>
      </c>
      <c r="V387" s="13">
        <f>IF(AND($B387&lt;&gt;"",$D387&lt;&gt;""),IF(COUNTIFS($B$2:$B387,$B387,$D$2:$D387,$D387)=1,1,0),0)</f>
        <v/>
      </c>
      <c r="W387">
        <f>IFERROR(INDEX(T_Indicateurs[Domain_code],MATCH($H387,T_Indicateurs[Stat_code],0)),"")</f>
        <v/>
      </c>
      <c r="X387" s="13">
        <f>IF(OR($W387="",$F387=""),0,IF($F387&lt;&gt;$W387,1,0))</f>
        <v/>
      </c>
      <c r="Y387" s="13">
        <f>IF(OR($J387="", $K387="", $L387=""),0,IF(OR($J387&lt;0,$J387&gt;3,$K387&lt;0,$K387&gt;3,$L387&lt;0,$L387&gt;3),1,0))</f>
        <v/>
      </c>
    </row>
    <row r="388">
      <c r="G388">
        <f>IFERROR(INDEX(T_Domaines[Domain_label_fr],MATCH(F388,T_Domaines[Domain_code],0)),"")</f>
        <v/>
      </c>
      <c r="I388">
        <f>IFERROR(INDEX(T_Indicateurs[Stat_label_fr],MATCH(H388,T_Indicateurs[Stat_code],0)),"")</f>
        <v/>
      </c>
      <c r="M388">
        <f>IF(J388=0,"",J388)</f>
        <v/>
      </c>
      <c r="N388">
        <f>IF(K388=0,"",K388)</f>
        <v/>
      </c>
      <c r="O388">
        <f>IF(L388=0,"",L388)</f>
        <v/>
      </c>
      <c r="P388">
        <f>IF(OR(J388="",K388="",L388=""),"",J388+K388+L388)</f>
        <v/>
      </c>
      <c r="Q388">
        <f>IF(OR(M388="",N388="",O388=""),"",M388+N388+O388)</f>
        <v/>
      </c>
      <c r="S388" s="13">
        <f>IF(AND($B388&lt;&gt;"",$F388&lt;&gt;""),IF(COUNTIFS($B$2:$B388,$B388,$F$2:$F388,$F388)=1,1,0),0)</f>
        <v/>
      </c>
      <c r="T388" s="13">
        <f>IF(AND($B388&lt;&gt;"",$H388&lt;&gt;""),IF(COUNTIFS($B$2:$B388,$B388,$H$2:$H388,$H388)=1,1,0),0)</f>
        <v/>
      </c>
      <c r="U388" s="13">
        <f>IF(AND($B388&lt;&gt;"",$C388&lt;&gt;""),IF(COUNTIFS($B$2:$B388,$B388,$C$2:$C388,$C388)=1,1,0),0)</f>
        <v/>
      </c>
      <c r="V388" s="13">
        <f>IF(AND($B388&lt;&gt;"",$D388&lt;&gt;""),IF(COUNTIFS($B$2:$B388,$B388,$D$2:$D388,$D388)=1,1,0),0)</f>
        <v/>
      </c>
      <c r="W388">
        <f>IFERROR(INDEX(T_Indicateurs[Domain_code],MATCH($H388,T_Indicateurs[Stat_code],0)),"")</f>
        <v/>
      </c>
      <c r="X388" s="13">
        <f>IF(OR($W388="",$F388=""),0,IF($F388&lt;&gt;$W388,1,0))</f>
        <v/>
      </c>
      <c r="Y388" s="13">
        <f>IF(OR($J388="", $K388="", $L388=""),0,IF(OR($J388&lt;0,$J388&gt;3,$K388&lt;0,$K388&gt;3,$L388&lt;0,$L388&gt;3),1,0))</f>
        <v/>
      </c>
    </row>
    <row r="389">
      <c r="G389">
        <f>IFERROR(INDEX(T_Domaines[Domain_label_fr],MATCH(F389,T_Domaines[Domain_code],0)),"")</f>
        <v/>
      </c>
      <c r="I389">
        <f>IFERROR(INDEX(T_Indicateurs[Stat_label_fr],MATCH(H389,T_Indicateurs[Stat_code],0)),"")</f>
        <v/>
      </c>
      <c r="M389">
        <f>IF(J389=0,"",J389)</f>
        <v/>
      </c>
      <c r="N389">
        <f>IF(K389=0,"",K389)</f>
        <v/>
      </c>
      <c r="O389">
        <f>IF(L389=0,"",L389)</f>
        <v/>
      </c>
      <c r="P389">
        <f>IF(OR(J389="",K389="",L389=""),"",J389+K389+L389)</f>
        <v/>
      </c>
      <c r="Q389">
        <f>IF(OR(M389="",N389="",O389=""),"",M389+N389+O389)</f>
        <v/>
      </c>
      <c r="S389" s="13">
        <f>IF(AND($B389&lt;&gt;"",$F389&lt;&gt;""),IF(COUNTIFS($B$2:$B389,$B389,$F$2:$F389,$F389)=1,1,0),0)</f>
        <v/>
      </c>
      <c r="T389" s="13">
        <f>IF(AND($B389&lt;&gt;"",$H389&lt;&gt;""),IF(COUNTIFS($B$2:$B389,$B389,$H$2:$H389,$H389)=1,1,0),0)</f>
        <v/>
      </c>
      <c r="U389" s="13">
        <f>IF(AND($B389&lt;&gt;"",$C389&lt;&gt;""),IF(COUNTIFS($B$2:$B389,$B389,$C$2:$C389,$C389)=1,1,0),0)</f>
        <v/>
      </c>
      <c r="V389" s="13">
        <f>IF(AND($B389&lt;&gt;"",$D389&lt;&gt;""),IF(COUNTIFS($B$2:$B389,$B389,$D$2:$D389,$D389)=1,1,0),0)</f>
        <v/>
      </c>
      <c r="W389">
        <f>IFERROR(INDEX(T_Indicateurs[Domain_code],MATCH($H389,T_Indicateurs[Stat_code],0)),"")</f>
        <v/>
      </c>
      <c r="X389" s="13">
        <f>IF(OR($W389="",$F389=""),0,IF($F389&lt;&gt;$W389,1,0))</f>
        <v/>
      </c>
      <c r="Y389" s="13">
        <f>IF(OR($J389="", $K389="", $L389=""),0,IF(OR($J389&lt;0,$J389&gt;3,$K389&lt;0,$K389&gt;3,$L389&lt;0,$L389&gt;3),1,0))</f>
        <v/>
      </c>
    </row>
    <row r="390">
      <c r="G390">
        <f>IFERROR(INDEX(T_Domaines[Domain_label_fr],MATCH(F390,T_Domaines[Domain_code],0)),"")</f>
        <v/>
      </c>
      <c r="I390">
        <f>IFERROR(INDEX(T_Indicateurs[Stat_label_fr],MATCH(H390,T_Indicateurs[Stat_code],0)),"")</f>
        <v/>
      </c>
      <c r="M390">
        <f>IF(J390=0,"",J390)</f>
        <v/>
      </c>
      <c r="N390">
        <f>IF(K390=0,"",K390)</f>
        <v/>
      </c>
      <c r="O390">
        <f>IF(L390=0,"",L390)</f>
        <v/>
      </c>
      <c r="P390">
        <f>IF(OR(J390="",K390="",L390=""),"",J390+K390+L390)</f>
        <v/>
      </c>
      <c r="Q390">
        <f>IF(OR(M390="",N390="",O390=""),"",M390+N390+O390)</f>
        <v/>
      </c>
      <c r="S390" s="13">
        <f>IF(AND($B390&lt;&gt;"",$F390&lt;&gt;""),IF(COUNTIFS($B$2:$B390,$B390,$F$2:$F390,$F390)=1,1,0),0)</f>
        <v/>
      </c>
      <c r="T390" s="13">
        <f>IF(AND($B390&lt;&gt;"",$H390&lt;&gt;""),IF(COUNTIFS($B$2:$B390,$B390,$H$2:$H390,$H390)=1,1,0),0)</f>
        <v/>
      </c>
      <c r="U390" s="13">
        <f>IF(AND($B390&lt;&gt;"",$C390&lt;&gt;""),IF(COUNTIFS($B$2:$B390,$B390,$C$2:$C390,$C390)=1,1,0),0)</f>
        <v/>
      </c>
      <c r="V390" s="13">
        <f>IF(AND($B390&lt;&gt;"",$D390&lt;&gt;""),IF(COUNTIFS($B$2:$B390,$B390,$D$2:$D390,$D390)=1,1,0),0)</f>
        <v/>
      </c>
      <c r="W390">
        <f>IFERROR(INDEX(T_Indicateurs[Domain_code],MATCH($H390,T_Indicateurs[Stat_code],0)),"")</f>
        <v/>
      </c>
      <c r="X390" s="13">
        <f>IF(OR($W390="",$F390=""),0,IF($F390&lt;&gt;$W390,1,0))</f>
        <v/>
      </c>
      <c r="Y390" s="13">
        <f>IF(OR($J390="", $K390="", $L390=""),0,IF(OR($J390&lt;0,$J390&gt;3,$K390&lt;0,$K390&gt;3,$L390&lt;0,$L390&gt;3),1,0))</f>
        <v/>
      </c>
    </row>
    <row r="391">
      <c r="G391">
        <f>IFERROR(INDEX(T_Domaines[Domain_label_fr],MATCH(F391,T_Domaines[Domain_code],0)),"")</f>
        <v/>
      </c>
      <c r="I391">
        <f>IFERROR(INDEX(T_Indicateurs[Stat_label_fr],MATCH(H391,T_Indicateurs[Stat_code],0)),"")</f>
        <v/>
      </c>
      <c r="M391">
        <f>IF(J391=0,"",J391)</f>
        <v/>
      </c>
      <c r="N391">
        <f>IF(K391=0,"",K391)</f>
        <v/>
      </c>
      <c r="O391">
        <f>IF(L391=0,"",L391)</f>
        <v/>
      </c>
      <c r="P391">
        <f>IF(OR(J391="",K391="",L391=""),"",J391+K391+L391)</f>
        <v/>
      </c>
      <c r="Q391">
        <f>IF(OR(M391="",N391="",O391=""),"",M391+N391+O391)</f>
        <v/>
      </c>
      <c r="S391" s="13">
        <f>IF(AND($B391&lt;&gt;"",$F391&lt;&gt;""),IF(COUNTIFS($B$2:$B391,$B391,$F$2:$F391,$F391)=1,1,0),0)</f>
        <v/>
      </c>
      <c r="T391" s="13">
        <f>IF(AND($B391&lt;&gt;"",$H391&lt;&gt;""),IF(COUNTIFS($B$2:$B391,$B391,$H$2:$H391,$H391)=1,1,0),0)</f>
        <v/>
      </c>
      <c r="U391" s="13">
        <f>IF(AND($B391&lt;&gt;"",$C391&lt;&gt;""),IF(COUNTIFS($B$2:$B391,$B391,$C$2:$C391,$C391)=1,1,0),0)</f>
        <v/>
      </c>
      <c r="V391" s="13">
        <f>IF(AND($B391&lt;&gt;"",$D391&lt;&gt;""),IF(COUNTIFS($B$2:$B391,$B391,$D$2:$D391,$D391)=1,1,0),0)</f>
        <v/>
      </c>
      <c r="W391">
        <f>IFERROR(INDEX(T_Indicateurs[Domain_code],MATCH($H391,T_Indicateurs[Stat_code],0)),"")</f>
        <v/>
      </c>
      <c r="X391" s="13">
        <f>IF(OR($W391="",$F391=""),0,IF($F391&lt;&gt;$W391,1,0))</f>
        <v/>
      </c>
      <c r="Y391" s="13">
        <f>IF(OR($J391="", $K391="", $L391=""),0,IF(OR($J391&lt;0,$J391&gt;3,$K391&lt;0,$K391&gt;3,$L391&lt;0,$L391&gt;3),1,0))</f>
        <v/>
      </c>
    </row>
    <row r="392">
      <c r="G392">
        <f>IFERROR(INDEX(T_Domaines[Domain_label_fr],MATCH(F392,T_Domaines[Domain_code],0)),"")</f>
        <v/>
      </c>
      <c r="I392">
        <f>IFERROR(INDEX(T_Indicateurs[Stat_label_fr],MATCH(H392,T_Indicateurs[Stat_code],0)),"")</f>
        <v/>
      </c>
      <c r="M392">
        <f>IF(J392=0,"",J392)</f>
        <v/>
      </c>
      <c r="N392">
        <f>IF(K392=0,"",K392)</f>
        <v/>
      </c>
      <c r="O392">
        <f>IF(L392=0,"",L392)</f>
        <v/>
      </c>
      <c r="P392">
        <f>IF(OR(J392="",K392="",L392=""),"",J392+K392+L392)</f>
        <v/>
      </c>
      <c r="Q392">
        <f>IF(OR(M392="",N392="",O392=""),"",M392+N392+O392)</f>
        <v/>
      </c>
      <c r="S392" s="13">
        <f>IF(AND($B392&lt;&gt;"",$F392&lt;&gt;""),IF(COUNTIFS($B$2:$B392,$B392,$F$2:$F392,$F392)=1,1,0),0)</f>
        <v/>
      </c>
      <c r="T392" s="13">
        <f>IF(AND($B392&lt;&gt;"",$H392&lt;&gt;""),IF(COUNTIFS($B$2:$B392,$B392,$H$2:$H392,$H392)=1,1,0),0)</f>
        <v/>
      </c>
      <c r="U392" s="13">
        <f>IF(AND($B392&lt;&gt;"",$C392&lt;&gt;""),IF(COUNTIFS($B$2:$B392,$B392,$C$2:$C392,$C392)=1,1,0),0)</f>
        <v/>
      </c>
      <c r="V392" s="13">
        <f>IF(AND($B392&lt;&gt;"",$D392&lt;&gt;""),IF(COUNTIFS($B$2:$B392,$B392,$D$2:$D392,$D392)=1,1,0),0)</f>
        <v/>
      </c>
      <c r="W392">
        <f>IFERROR(INDEX(T_Indicateurs[Domain_code],MATCH($H392,T_Indicateurs[Stat_code],0)),"")</f>
        <v/>
      </c>
      <c r="X392" s="13">
        <f>IF(OR($W392="",$F392=""),0,IF($F392&lt;&gt;$W392,1,0))</f>
        <v/>
      </c>
      <c r="Y392" s="13">
        <f>IF(OR($J392="", $K392="", $L392=""),0,IF(OR($J392&lt;0,$J392&gt;3,$K392&lt;0,$K392&gt;3,$L392&lt;0,$L392&gt;3),1,0))</f>
        <v/>
      </c>
    </row>
    <row r="393">
      <c r="G393">
        <f>IFERROR(INDEX(T_Domaines[Domain_label_fr],MATCH(F393,T_Domaines[Domain_code],0)),"")</f>
        <v/>
      </c>
      <c r="I393">
        <f>IFERROR(INDEX(T_Indicateurs[Stat_label_fr],MATCH(H393,T_Indicateurs[Stat_code],0)),"")</f>
        <v/>
      </c>
      <c r="M393">
        <f>IF(J393=0,"",J393)</f>
        <v/>
      </c>
      <c r="N393">
        <f>IF(K393=0,"",K393)</f>
        <v/>
      </c>
      <c r="O393">
        <f>IF(L393=0,"",L393)</f>
        <v/>
      </c>
      <c r="P393">
        <f>IF(OR(J393="",K393="",L393=""),"",J393+K393+L393)</f>
        <v/>
      </c>
      <c r="Q393">
        <f>IF(OR(M393="",N393="",O393=""),"",M393+N393+O393)</f>
        <v/>
      </c>
      <c r="S393" s="13">
        <f>IF(AND($B393&lt;&gt;"",$F393&lt;&gt;""),IF(COUNTIFS($B$2:$B393,$B393,$F$2:$F393,$F393)=1,1,0),0)</f>
        <v/>
      </c>
      <c r="T393" s="13">
        <f>IF(AND($B393&lt;&gt;"",$H393&lt;&gt;""),IF(COUNTIFS($B$2:$B393,$B393,$H$2:$H393,$H393)=1,1,0),0)</f>
        <v/>
      </c>
      <c r="U393" s="13">
        <f>IF(AND($B393&lt;&gt;"",$C393&lt;&gt;""),IF(COUNTIFS($B$2:$B393,$B393,$C$2:$C393,$C393)=1,1,0),0)</f>
        <v/>
      </c>
      <c r="V393" s="13">
        <f>IF(AND($B393&lt;&gt;"",$D393&lt;&gt;""),IF(COUNTIFS($B$2:$B393,$B393,$D$2:$D393,$D393)=1,1,0),0)</f>
        <v/>
      </c>
      <c r="W393">
        <f>IFERROR(INDEX(T_Indicateurs[Domain_code],MATCH($H393,T_Indicateurs[Stat_code],0)),"")</f>
        <v/>
      </c>
      <c r="X393" s="13">
        <f>IF(OR($W393="",$F393=""),0,IF($F393&lt;&gt;$W393,1,0))</f>
        <v/>
      </c>
      <c r="Y393" s="13">
        <f>IF(OR($J393="", $K393="", $L393=""),0,IF(OR($J393&lt;0,$J393&gt;3,$K393&lt;0,$K393&gt;3,$L393&lt;0,$L393&gt;3),1,0))</f>
        <v/>
      </c>
    </row>
    <row r="394">
      <c r="G394">
        <f>IFERROR(INDEX(T_Domaines[Domain_label_fr],MATCH(F394,T_Domaines[Domain_code],0)),"")</f>
        <v/>
      </c>
      <c r="I394">
        <f>IFERROR(INDEX(T_Indicateurs[Stat_label_fr],MATCH(H394,T_Indicateurs[Stat_code],0)),"")</f>
        <v/>
      </c>
      <c r="M394">
        <f>IF(J394=0,"",J394)</f>
        <v/>
      </c>
      <c r="N394">
        <f>IF(K394=0,"",K394)</f>
        <v/>
      </c>
      <c r="O394">
        <f>IF(L394=0,"",L394)</f>
        <v/>
      </c>
      <c r="P394">
        <f>IF(OR(J394="",K394="",L394=""),"",J394+K394+L394)</f>
        <v/>
      </c>
      <c r="Q394">
        <f>IF(OR(M394="",N394="",O394=""),"",M394+N394+O394)</f>
        <v/>
      </c>
      <c r="S394" s="13">
        <f>IF(AND($B394&lt;&gt;"",$F394&lt;&gt;""),IF(COUNTIFS($B$2:$B394,$B394,$F$2:$F394,$F394)=1,1,0),0)</f>
        <v/>
      </c>
      <c r="T394" s="13">
        <f>IF(AND($B394&lt;&gt;"",$H394&lt;&gt;""),IF(COUNTIFS($B$2:$B394,$B394,$H$2:$H394,$H394)=1,1,0),0)</f>
        <v/>
      </c>
      <c r="U394" s="13">
        <f>IF(AND($B394&lt;&gt;"",$C394&lt;&gt;""),IF(COUNTIFS($B$2:$B394,$B394,$C$2:$C394,$C394)=1,1,0),0)</f>
        <v/>
      </c>
      <c r="V394" s="13">
        <f>IF(AND($B394&lt;&gt;"",$D394&lt;&gt;""),IF(COUNTIFS($B$2:$B394,$B394,$D$2:$D394,$D394)=1,1,0),0)</f>
        <v/>
      </c>
      <c r="W394">
        <f>IFERROR(INDEX(T_Indicateurs[Domain_code],MATCH($H394,T_Indicateurs[Stat_code],0)),"")</f>
        <v/>
      </c>
      <c r="X394" s="13">
        <f>IF(OR($W394="",$F394=""),0,IF($F394&lt;&gt;$W394,1,0))</f>
        <v/>
      </c>
      <c r="Y394" s="13">
        <f>IF(OR($J394="", $K394="", $L394=""),0,IF(OR($J394&lt;0,$J394&gt;3,$K394&lt;0,$K394&gt;3,$L394&lt;0,$L394&gt;3),1,0))</f>
        <v/>
      </c>
    </row>
    <row r="395">
      <c r="G395">
        <f>IFERROR(INDEX(T_Domaines[Domain_label_fr],MATCH(F395,T_Domaines[Domain_code],0)),"")</f>
        <v/>
      </c>
      <c r="I395">
        <f>IFERROR(INDEX(T_Indicateurs[Stat_label_fr],MATCH(H395,T_Indicateurs[Stat_code],0)),"")</f>
        <v/>
      </c>
      <c r="M395">
        <f>IF(J395=0,"",J395)</f>
        <v/>
      </c>
      <c r="N395">
        <f>IF(K395=0,"",K395)</f>
        <v/>
      </c>
      <c r="O395">
        <f>IF(L395=0,"",L395)</f>
        <v/>
      </c>
      <c r="P395">
        <f>IF(OR(J395="",K395="",L395=""),"",J395+K395+L395)</f>
        <v/>
      </c>
      <c r="Q395">
        <f>IF(OR(M395="",N395="",O395=""),"",M395+N395+O395)</f>
        <v/>
      </c>
      <c r="S395" s="13">
        <f>IF(AND($B395&lt;&gt;"",$F395&lt;&gt;""),IF(COUNTIFS($B$2:$B395,$B395,$F$2:$F395,$F395)=1,1,0),0)</f>
        <v/>
      </c>
      <c r="T395" s="13">
        <f>IF(AND($B395&lt;&gt;"",$H395&lt;&gt;""),IF(COUNTIFS($B$2:$B395,$B395,$H$2:$H395,$H395)=1,1,0),0)</f>
        <v/>
      </c>
      <c r="U395" s="13">
        <f>IF(AND($B395&lt;&gt;"",$C395&lt;&gt;""),IF(COUNTIFS($B$2:$B395,$B395,$C$2:$C395,$C395)=1,1,0),0)</f>
        <v/>
      </c>
      <c r="V395" s="13">
        <f>IF(AND($B395&lt;&gt;"",$D395&lt;&gt;""),IF(COUNTIFS($B$2:$B395,$B395,$D$2:$D395,$D395)=1,1,0),0)</f>
        <v/>
      </c>
      <c r="W395">
        <f>IFERROR(INDEX(T_Indicateurs[Domain_code],MATCH($H395,T_Indicateurs[Stat_code],0)),"")</f>
        <v/>
      </c>
      <c r="X395" s="13">
        <f>IF(OR($W395="",$F395=""),0,IF($F395&lt;&gt;$W395,1,0))</f>
        <v/>
      </c>
      <c r="Y395" s="13">
        <f>IF(OR($J395="", $K395="", $L395=""),0,IF(OR($J395&lt;0,$J395&gt;3,$K395&lt;0,$K395&gt;3,$L395&lt;0,$L395&gt;3),1,0))</f>
        <v/>
      </c>
    </row>
    <row r="396">
      <c r="G396">
        <f>IFERROR(INDEX(T_Domaines[Domain_label_fr],MATCH(F396,T_Domaines[Domain_code],0)),"")</f>
        <v/>
      </c>
      <c r="I396">
        <f>IFERROR(INDEX(T_Indicateurs[Stat_label_fr],MATCH(H396,T_Indicateurs[Stat_code],0)),"")</f>
        <v/>
      </c>
      <c r="M396">
        <f>IF(J396=0,"",J396)</f>
        <v/>
      </c>
      <c r="N396">
        <f>IF(K396=0,"",K396)</f>
        <v/>
      </c>
      <c r="O396">
        <f>IF(L396=0,"",L396)</f>
        <v/>
      </c>
      <c r="P396">
        <f>IF(OR(J396="",K396="",L396=""),"",J396+K396+L396)</f>
        <v/>
      </c>
      <c r="Q396">
        <f>IF(OR(M396="",N396="",O396=""),"",M396+N396+O396)</f>
        <v/>
      </c>
      <c r="S396" s="13">
        <f>IF(AND($B396&lt;&gt;"",$F396&lt;&gt;""),IF(COUNTIFS($B$2:$B396,$B396,$F$2:$F396,$F396)=1,1,0),0)</f>
        <v/>
      </c>
      <c r="T396" s="13">
        <f>IF(AND($B396&lt;&gt;"",$H396&lt;&gt;""),IF(COUNTIFS($B$2:$B396,$B396,$H$2:$H396,$H396)=1,1,0),0)</f>
        <v/>
      </c>
      <c r="U396" s="13">
        <f>IF(AND($B396&lt;&gt;"",$C396&lt;&gt;""),IF(COUNTIFS($B$2:$B396,$B396,$C$2:$C396,$C396)=1,1,0),0)</f>
        <v/>
      </c>
      <c r="V396" s="13">
        <f>IF(AND($B396&lt;&gt;"",$D396&lt;&gt;""),IF(COUNTIFS($B$2:$B396,$B396,$D$2:$D396,$D396)=1,1,0),0)</f>
        <v/>
      </c>
      <c r="W396">
        <f>IFERROR(INDEX(T_Indicateurs[Domain_code],MATCH($H396,T_Indicateurs[Stat_code],0)),"")</f>
        <v/>
      </c>
      <c r="X396" s="13">
        <f>IF(OR($W396="",$F396=""),0,IF($F396&lt;&gt;$W396,1,0))</f>
        <v/>
      </c>
      <c r="Y396" s="13">
        <f>IF(OR($J396="", $K396="", $L396=""),0,IF(OR($J396&lt;0,$J396&gt;3,$K396&lt;0,$K396&gt;3,$L396&lt;0,$L396&gt;3),1,0))</f>
        <v/>
      </c>
    </row>
    <row r="397">
      <c r="G397">
        <f>IFERROR(INDEX(T_Domaines[Domain_label_fr],MATCH(F397,T_Domaines[Domain_code],0)),"")</f>
        <v/>
      </c>
      <c r="I397">
        <f>IFERROR(INDEX(T_Indicateurs[Stat_label_fr],MATCH(H397,T_Indicateurs[Stat_code],0)),"")</f>
        <v/>
      </c>
      <c r="M397">
        <f>IF(J397=0,"",J397)</f>
        <v/>
      </c>
      <c r="N397">
        <f>IF(K397=0,"",K397)</f>
        <v/>
      </c>
      <c r="O397">
        <f>IF(L397=0,"",L397)</f>
        <v/>
      </c>
      <c r="P397">
        <f>IF(OR(J397="",K397="",L397=""),"",J397+K397+L397)</f>
        <v/>
      </c>
      <c r="Q397">
        <f>IF(OR(M397="",N397="",O397=""),"",M397+N397+O397)</f>
        <v/>
      </c>
      <c r="S397" s="13">
        <f>IF(AND($B397&lt;&gt;"",$F397&lt;&gt;""),IF(COUNTIFS($B$2:$B397,$B397,$F$2:$F397,$F397)=1,1,0),0)</f>
        <v/>
      </c>
      <c r="T397" s="13">
        <f>IF(AND($B397&lt;&gt;"",$H397&lt;&gt;""),IF(COUNTIFS($B$2:$B397,$B397,$H$2:$H397,$H397)=1,1,0),0)</f>
        <v/>
      </c>
      <c r="U397" s="13">
        <f>IF(AND($B397&lt;&gt;"",$C397&lt;&gt;""),IF(COUNTIFS($B$2:$B397,$B397,$C$2:$C397,$C397)=1,1,0),0)</f>
        <v/>
      </c>
      <c r="V397" s="13">
        <f>IF(AND($B397&lt;&gt;"",$D397&lt;&gt;""),IF(COUNTIFS($B$2:$B397,$B397,$D$2:$D397,$D397)=1,1,0),0)</f>
        <v/>
      </c>
      <c r="W397">
        <f>IFERROR(INDEX(T_Indicateurs[Domain_code],MATCH($H397,T_Indicateurs[Stat_code],0)),"")</f>
        <v/>
      </c>
      <c r="X397" s="13">
        <f>IF(OR($W397="",$F397=""),0,IF($F397&lt;&gt;$W397,1,0))</f>
        <v/>
      </c>
      <c r="Y397" s="13">
        <f>IF(OR($J397="", $K397="", $L397=""),0,IF(OR($J397&lt;0,$J397&gt;3,$K397&lt;0,$K397&gt;3,$L397&lt;0,$L397&gt;3),1,0))</f>
        <v/>
      </c>
    </row>
    <row r="398">
      <c r="G398">
        <f>IFERROR(INDEX(T_Domaines[Domain_label_fr],MATCH(F398,T_Domaines[Domain_code],0)),"")</f>
        <v/>
      </c>
      <c r="I398">
        <f>IFERROR(INDEX(T_Indicateurs[Stat_label_fr],MATCH(H398,T_Indicateurs[Stat_code],0)),"")</f>
        <v/>
      </c>
      <c r="M398">
        <f>IF(J398=0,"",J398)</f>
        <v/>
      </c>
      <c r="N398">
        <f>IF(K398=0,"",K398)</f>
        <v/>
      </c>
      <c r="O398">
        <f>IF(L398=0,"",L398)</f>
        <v/>
      </c>
      <c r="P398">
        <f>IF(OR(J398="",K398="",L398=""),"",J398+K398+L398)</f>
        <v/>
      </c>
      <c r="Q398">
        <f>IF(OR(M398="",N398="",O398=""),"",M398+N398+O398)</f>
        <v/>
      </c>
      <c r="S398" s="13">
        <f>IF(AND($B398&lt;&gt;"",$F398&lt;&gt;""),IF(COUNTIFS($B$2:$B398,$B398,$F$2:$F398,$F398)=1,1,0),0)</f>
        <v/>
      </c>
      <c r="T398" s="13">
        <f>IF(AND($B398&lt;&gt;"",$H398&lt;&gt;""),IF(COUNTIFS($B$2:$B398,$B398,$H$2:$H398,$H398)=1,1,0),0)</f>
        <v/>
      </c>
      <c r="U398" s="13">
        <f>IF(AND($B398&lt;&gt;"",$C398&lt;&gt;""),IF(COUNTIFS($B$2:$B398,$B398,$C$2:$C398,$C398)=1,1,0),0)</f>
        <v/>
      </c>
      <c r="V398" s="13">
        <f>IF(AND($B398&lt;&gt;"",$D398&lt;&gt;""),IF(COUNTIFS($B$2:$B398,$B398,$D$2:$D398,$D398)=1,1,0),0)</f>
        <v/>
      </c>
      <c r="W398">
        <f>IFERROR(INDEX(T_Indicateurs[Domain_code],MATCH($H398,T_Indicateurs[Stat_code],0)),"")</f>
        <v/>
      </c>
      <c r="X398" s="13">
        <f>IF(OR($W398="",$F398=""),0,IF($F398&lt;&gt;$W398,1,0))</f>
        <v/>
      </c>
      <c r="Y398" s="13">
        <f>IF(OR($J398="", $K398="", $L398=""),0,IF(OR($J398&lt;0,$J398&gt;3,$K398&lt;0,$K398&gt;3,$L398&lt;0,$L398&gt;3),1,0))</f>
        <v/>
      </c>
    </row>
    <row r="399">
      <c r="G399">
        <f>IFERROR(INDEX(T_Domaines[Domain_label_fr],MATCH(F399,T_Domaines[Domain_code],0)),"")</f>
        <v/>
      </c>
      <c r="I399">
        <f>IFERROR(INDEX(T_Indicateurs[Stat_label_fr],MATCH(H399,T_Indicateurs[Stat_code],0)),"")</f>
        <v/>
      </c>
      <c r="M399">
        <f>IF(J399=0,"",J399)</f>
        <v/>
      </c>
      <c r="N399">
        <f>IF(K399=0,"",K399)</f>
        <v/>
      </c>
      <c r="O399">
        <f>IF(L399=0,"",L399)</f>
        <v/>
      </c>
      <c r="P399">
        <f>IF(OR(J399="",K399="",L399=""),"",J399+K399+L399)</f>
        <v/>
      </c>
      <c r="Q399">
        <f>IF(OR(M399="",N399="",O399=""),"",M399+N399+O399)</f>
        <v/>
      </c>
      <c r="S399" s="13">
        <f>IF(AND($B399&lt;&gt;"",$F399&lt;&gt;""),IF(COUNTIFS($B$2:$B399,$B399,$F$2:$F399,$F399)=1,1,0),0)</f>
        <v/>
      </c>
      <c r="T399" s="13">
        <f>IF(AND($B399&lt;&gt;"",$H399&lt;&gt;""),IF(COUNTIFS($B$2:$B399,$B399,$H$2:$H399,$H399)=1,1,0),0)</f>
        <v/>
      </c>
      <c r="U399" s="13">
        <f>IF(AND($B399&lt;&gt;"",$C399&lt;&gt;""),IF(COUNTIFS($B$2:$B399,$B399,$C$2:$C399,$C399)=1,1,0),0)</f>
        <v/>
      </c>
      <c r="V399" s="13">
        <f>IF(AND($B399&lt;&gt;"",$D399&lt;&gt;""),IF(COUNTIFS($B$2:$B399,$B399,$D$2:$D399,$D399)=1,1,0),0)</f>
        <v/>
      </c>
      <c r="W399">
        <f>IFERROR(INDEX(T_Indicateurs[Domain_code],MATCH($H399,T_Indicateurs[Stat_code],0)),"")</f>
        <v/>
      </c>
      <c r="X399" s="13">
        <f>IF(OR($W399="",$F399=""),0,IF($F399&lt;&gt;$W399,1,0))</f>
        <v/>
      </c>
      <c r="Y399" s="13">
        <f>IF(OR($J399="", $K399="", $L399=""),0,IF(OR($J399&lt;0,$J399&gt;3,$K399&lt;0,$K399&gt;3,$L399&lt;0,$L399&gt;3),1,0))</f>
        <v/>
      </c>
    </row>
    <row r="400">
      <c r="G400">
        <f>IFERROR(INDEX(T_Domaines[Domain_label_fr],MATCH(F400,T_Domaines[Domain_code],0)),"")</f>
        <v/>
      </c>
      <c r="I400">
        <f>IFERROR(INDEX(T_Indicateurs[Stat_label_fr],MATCH(H400,T_Indicateurs[Stat_code],0)),"")</f>
        <v/>
      </c>
      <c r="M400">
        <f>IF(J400=0,"",J400)</f>
        <v/>
      </c>
      <c r="N400">
        <f>IF(K400=0,"",K400)</f>
        <v/>
      </c>
      <c r="O400">
        <f>IF(L400=0,"",L400)</f>
        <v/>
      </c>
      <c r="P400">
        <f>IF(OR(J400="",K400="",L400=""),"",J400+K400+L400)</f>
        <v/>
      </c>
      <c r="Q400">
        <f>IF(OR(M400="",N400="",O400=""),"",M400+N400+O400)</f>
        <v/>
      </c>
      <c r="S400" s="13">
        <f>IF(AND($B400&lt;&gt;"",$F400&lt;&gt;""),IF(COUNTIFS($B$2:$B400,$B400,$F$2:$F400,$F400)=1,1,0),0)</f>
        <v/>
      </c>
      <c r="T400" s="13">
        <f>IF(AND($B400&lt;&gt;"",$H400&lt;&gt;""),IF(COUNTIFS($B$2:$B400,$B400,$H$2:$H400,$H400)=1,1,0),0)</f>
        <v/>
      </c>
      <c r="U400" s="13">
        <f>IF(AND($B400&lt;&gt;"",$C400&lt;&gt;""),IF(COUNTIFS($B$2:$B400,$B400,$C$2:$C400,$C400)=1,1,0),0)</f>
        <v/>
      </c>
      <c r="V400" s="13">
        <f>IF(AND($B400&lt;&gt;"",$D400&lt;&gt;""),IF(COUNTIFS($B$2:$B400,$B400,$D$2:$D400,$D400)=1,1,0),0)</f>
        <v/>
      </c>
      <c r="W400">
        <f>IFERROR(INDEX(T_Indicateurs[Domain_code],MATCH($H400,T_Indicateurs[Stat_code],0)),"")</f>
        <v/>
      </c>
      <c r="X400" s="13">
        <f>IF(OR($W400="",$F400=""),0,IF($F400&lt;&gt;$W400,1,0))</f>
        <v/>
      </c>
      <c r="Y400" s="13">
        <f>IF(OR($J400="", $K400="", $L400=""),0,IF(OR($J400&lt;0,$J400&gt;3,$K400&lt;0,$K400&gt;3,$L400&lt;0,$L400&gt;3),1,0))</f>
        <v/>
      </c>
    </row>
    <row r="401">
      <c r="G401">
        <f>IFERROR(INDEX(T_Domaines[Domain_label_fr],MATCH(F401,T_Domaines[Domain_code],0)),"")</f>
        <v/>
      </c>
      <c r="I401">
        <f>IFERROR(INDEX(T_Indicateurs[Stat_label_fr],MATCH(H401,T_Indicateurs[Stat_code],0)),"")</f>
        <v/>
      </c>
      <c r="M401">
        <f>IF(J401=0,"",J401)</f>
        <v/>
      </c>
      <c r="N401">
        <f>IF(K401=0,"",K401)</f>
        <v/>
      </c>
      <c r="O401">
        <f>IF(L401=0,"",L401)</f>
        <v/>
      </c>
      <c r="P401">
        <f>IF(OR(J401="",K401="",L401=""),"",J401+K401+L401)</f>
        <v/>
      </c>
      <c r="Q401">
        <f>IF(OR(M401="",N401="",O401=""),"",M401+N401+O401)</f>
        <v/>
      </c>
      <c r="S401" s="13">
        <f>IF(AND($B401&lt;&gt;"",$F401&lt;&gt;""),IF(COUNTIFS($B$2:$B401,$B401,$F$2:$F401,$F401)=1,1,0),0)</f>
        <v/>
      </c>
      <c r="T401" s="13">
        <f>IF(AND($B401&lt;&gt;"",$H401&lt;&gt;""),IF(COUNTIFS($B$2:$B401,$B401,$H$2:$H401,$H401)=1,1,0),0)</f>
        <v/>
      </c>
      <c r="U401" s="13">
        <f>IF(AND($B401&lt;&gt;"",$C401&lt;&gt;""),IF(COUNTIFS($B$2:$B401,$B401,$C$2:$C401,$C401)=1,1,0),0)</f>
        <v/>
      </c>
      <c r="V401" s="13">
        <f>IF(AND($B401&lt;&gt;"",$D401&lt;&gt;""),IF(COUNTIFS($B$2:$B401,$B401,$D$2:$D401,$D401)=1,1,0),0)</f>
        <v/>
      </c>
      <c r="W401">
        <f>IFERROR(INDEX(T_Indicateurs[Domain_code],MATCH($H401,T_Indicateurs[Stat_code],0)),"")</f>
        <v/>
      </c>
      <c r="X401" s="13">
        <f>IF(OR($W401="",$F401=""),0,IF($F401&lt;&gt;$W401,1,0))</f>
        <v/>
      </c>
      <c r="Y401" s="13">
        <f>IF(OR($J401="", $K401="", $L401=""),0,IF(OR($J401&lt;0,$J401&gt;3,$K401&lt;0,$K401&gt;3,$L401&lt;0,$L401&gt;3),1,0))</f>
        <v/>
      </c>
    </row>
    <row r="402">
      <c r="G402">
        <f>IFERROR(INDEX(T_Domaines[Domain_label_fr],MATCH(F402,T_Domaines[Domain_code],0)),"")</f>
        <v/>
      </c>
      <c r="I402">
        <f>IFERROR(INDEX(T_Indicateurs[Stat_label_fr],MATCH(H402,T_Indicateurs[Stat_code],0)),"")</f>
        <v/>
      </c>
      <c r="M402">
        <f>IF(J402=0,"",J402)</f>
        <v/>
      </c>
      <c r="N402">
        <f>IF(K402=0,"",K402)</f>
        <v/>
      </c>
      <c r="O402">
        <f>IF(L402=0,"",L402)</f>
        <v/>
      </c>
      <c r="P402">
        <f>IF(OR(J402="",K402="",L402=""),"",J402+K402+L402)</f>
        <v/>
      </c>
      <c r="Q402">
        <f>IF(OR(M402="",N402="",O402=""),"",M402+N402+O402)</f>
        <v/>
      </c>
      <c r="S402" s="13">
        <f>IF(AND($B402&lt;&gt;"",$F402&lt;&gt;""),IF(COUNTIFS($B$2:$B402,$B402,$F$2:$F402,$F402)=1,1,0),0)</f>
        <v/>
      </c>
      <c r="T402" s="13">
        <f>IF(AND($B402&lt;&gt;"",$H402&lt;&gt;""),IF(COUNTIFS($B$2:$B402,$B402,$H$2:$H402,$H402)=1,1,0),0)</f>
        <v/>
      </c>
      <c r="U402" s="13">
        <f>IF(AND($B402&lt;&gt;"",$C402&lt;&gt;""),IF(COUNTIFS($B$2:$B402,$B402,$C$2:$C402,$C402)=1,1,0),0)</f>
        <v/>
      </c>
      <c r="V402" s="13">
        <f>IF(AND($B402&lt;&gt;"",$D402&lt;&gt;""),IF(COUNTIFS($B$2:$B402,$B402,$D$2:$D402,$D402)=1,1,0),0)</f>
        <v/>
      </c>
      <c r="W402">
        <f>IFERROR(INDEX(T_Indicateurs[Domain_code],MATCH($H402,T_Indicateurs[Stat_code],0)),"")</f>
        <v/>
      </c>
      <c r="X402" s="13">
        <f>IF(OR($W402="",$F402=""),0,IF($F402&lt;&gt;$W402,1,0))</f>
        <v/>
      </c>
      <c r="Y402" s="13">
        <f>IF(OR($J402="", $K402="", $L402=""),0,IF(OR($J402&lt;0,$J402&gt;3,$K402&lt;0,$K402&gt;3,$L402&lt;0,$L402&gt;3),1,0))</f>
        <v/>
      </c>
    </row>
    <row r="403">
      <c r="G403">
        <f>IFERROR(INDEX(T_Domaines[Domain_label_fr],MATCH(F403,T_Domaines[Domain_code],0)),"")</f>
        <v/>
      </c>
      <c r="I403">
        <f>IFERROR(INDEX(T_Indicateurs[Stat_label_fr],MATCH(H403,T_Indicateurs[Stat_code],0)),"")</f>
        <v/>
      </c>
      <c r="M403">
        <f>IF(J403=0,"",J403)</f>
        <v/>
      </c>
      <c r="N403">
        <f>IF(K403=0,"",K403)</f>
        <v/>
      </c>
      <c r="O403">
        <f>IF(L403=0,"",L403)</f>
        <v/>
      </c>
      <c r="P403">
        <f>IF(OR(J403="",K403="",L403=""),"",J403+K403+L403)</f>
        <v/>
      </c>
      <c r="Q403">
        <f>IF(OR(M403="",N403="",O403=""),"",M403+N403+O403)</f>
        <v/>
      </c>
      <c r="S403" s="13">
        <f>IF(AND($B403&lt;&gt;"",$F403&lt;&gt;""),IF(COUNTIFS($B$2:$B403,$B403,$F$2:$F403,$F403)=1,1,0),0)</f>
        <v/>
      </c>
      <c r="T403" s="13">
        <f>IF(AND($B403&lt;&gt;"",$H403&lt;&gt;""),IF(COUNTIFS($B$2:$B403,$B403,$H$2:$H403,$H403)=1,1,0),0)</f>
        <v/>
      </c>
      <c r="U403" s="13">
        <f>IF(AND($B403&lt;&gt;"",$C403&lt;&gt;""),IF(COUNTIFS($B$2:$B403,$B403,$C$2:$C403,$C403)=1,1,0),0)</f>
        <v/>
      </c>
      <c r="V403" s="13">
        <f>IF(AND($B403&lt;&gt;"",$D403&lt;&gt;""),IF(COUNTIFS($B$2:$B403,$B403,$D$2:$D403,$D403)=1,1,0),0)</f>
        <v/>
      </c>
      <c r="W403">
        <f>IFERROR(INDEX(T_Indicateurs[Domain_code],MATCH($H403,T_Indicateurs[Stat_code],0)),"")</f>
        <v/>
      </c>
      <c r="X403" s="13">
        <f>IF(OR($W403="",$F403=""),0,IF($F403&lt;&gt;$W403,1,0))</f>
        <v/>
      </c>
      <c r="Y403" s="13">
        <f>IF(OR($J403="", $K403="", $L403=""),0,IF(OR($J403&lt;0,$J403&gt;3,$K403&lt;0,$K403&gt;3,$L403&lt;0,$L403&gt;3),1,0))</f>
        <v/>
      </c>
    </row>
    <row r="404">
      <c r="G404">
        <f>IFERROR(INDEX(T_Domaines[Domain_label_fr],MATCH(F404,T_Domaines[Domain_code],0)),"")</f>
        <v/>
      </c>
      <c r="I404">
        <f>IFERROR(INDEX(T_Indicateurs[Stat_label_fr],MATCH(H404,T_Indicateurs[Stat_code],0)),"")</f>
        <v/>
      </c>
      <c r="M404">
        <f>IF(J404=0,"",J404)</f>
        <v/>
      </c>
      <c r="N404">
        <f>IF(K404=0,"",K404)</f>
        <v/>
      </c>
      <c r="O404">
        <f>IF(L404=0,"",L404)</f>
        <v/>
      </c>
      <c r="P404">
        <f>IF(OR(J404="",K404="",L404=""),"",J404+K404+L404)</f>
        <v/>
      </c>
      <c r="Q404">
        <f>IF(OR(M404="",N404="",O404=""),"",M404+N404+O404)</f>
        <v/>
      </c>
      <c r="S404" s="13">
        <f>IF(AND($B404&lt;&gt;"",$F404&lt;&gt;""),IF(COUNTIFS($B$2:$B404,$B404,$F$2:$F404,$F404)=1,1,0),0)</f>
        <v/>
      </c>
      <c r="T404" s="13">
        <f>IF(AND($B404&lt;&gt;"",$H404&lt;&gt;""),IF(COUNTIFS($B$2:$B404,$B404,$H$2:$H404,$H404)=1,1,0),0)</f>
        <v/>
      </c>
      <c r="U404" s="13">
        <f>IF(AND($B404&lt;&gt;"",$C404&lt;&gt;""),IF(COUNTIFS($B$2:$B404,$B404,$C$2:$C404,$C404)=1,1,0),0)</f>
        <v/>
      </c>
      <c r="V404" s="13">
        <f>IF(AND($B404&lt;&gt;"",$D404&lt;&gt;""),IF(COUNTIFS($B$2:$B404,$B404,$D$2:$D404,$D404)=1,1,0),0)</f>
        <v/>
      </c>
      <c r="W404">
        <f>IFERROR(INDEX(T_Indicateurs[Domain_code],MATCH($H404,T_Indicateurs[Stat_code],0)),"")</f>
        <v/>
      </c>
      <c r="X404" s="13">
        <f>IF(OR($W404="",$F404=""),0,IF($F404&lt;&gt;$W404,1,0))</f>
        <v/>
      </c>
      <c r="Y404" s="13">
        <f>IF(OR($J404="", $K404="", $L404=""),0,IF(OR($J404&lt;0,$J404&gt;3,$K404&lt;0,$K404&gt;3,$L404&lt;0,$L404&gt;3),1,0))</f>
        <v/>
      </c>
    </row>
    <row r="405">
      <c r="G405">
        <f>IFERROR(INDEX(T_Domaines[Domain_label_fr],MATCH(F405,T_Domaines[Domain_code],0)),"")</f>
        <v/>
      </c>
      <c r="I405">
        <f>IFERROR(INDEX(T_Indicateurs[Stat_label_fr],MATCH(H405,T_Indicateurs[Stat_code],0)),"")</f>
        <v/>
      </c>
      <c r="M405">
        <f>IF(J405=0,"",J405)</f>
        <v/>
      </c>
      <c r="N405">
        <f>IF(K405=0,"",K405)</f>
        <v/>
      </c>
      <c r="O405">
        <f>IF(L405=0,"",L405)</f>
        <v/>
      </c>
      <c r="P405">
        <f>IF(OR(J405="",K405="",L405=""),"",J405+K405+L405)</f>
        <v/>
      </c>
      <c r="Q405">
        <f>IF(OR(M405="",N405="",O405=""),"",M405+N405+O405)</f>
        <v/>
      </c>
      <c r="S405" s="13">
        <f>IF(AND($B405&lt;&gt;"",$F405&lt;&gt;""),IF(COUNTIFS($B$2:$B405,$B405,$F$2:$F405,$F405)=1,1,0),0)</f>
        <v/>
      </c>
      <c r="T405" s="13">
        <f>IF(AND($B405&lt;&gt;"",$H405&lt;&gt;""),IF(COUNTIFS($B$2:$B405,$B405,$H$2:$H405,$H405)=1,1,0),0)</f>
        <v/>
      </c>
      <c r="U405" s="13">
        <f>IF(AND($B405&lt;&gt;"",$C405&lt;&gt;""),IF(COUNTIFS($B$2:$B405,$B405,$C$2:$C405,$C405)=1,1,0),0)</f>
        <v/>
      </c>
      <c r="V405" s="13">
        <f>IF(AND($B405&lt;&gt;"",$D405&lt;&gt;""),IF(COUNTIFS($B$2:$B405,$B405,$D$2:$D405,$D405)=1,1,0),0)</f>
        <v/>
      </c>
      <c r="W405">
        <f>IFERROR(INDEX(T_Indicateurs[Domain_code],MATCH($H405,T_Indicateurs[Stat_code],0)),"")</f>
        <v/>
      </c>
      <c r="X405" s="13">
        <f>IF(OR($W405="",$F405=""),0,IF($F405&lt;&gt;$W405,1,0))</f>
        <v/>
      </c>
      <c r="Y405" s="13">
        <f>IF(OR($J405="", $K405="", $L405=""),0,IF(OR($J405&lt;0,$J405&gt;3,$K405&lt;0,$K405&gt;3,$L405&lt;0,$L405&gt;3),1,0))</f>
        <v/>
      </c>
    </row>
    <row r="406">
      <c r="G406">
        <f>IFERROR(INDEX(T_Domaines[Domain_label_fr],MATCH(F406,T_Domaines[Domain_code],0)),"")</f>
        <v/>
      </c>
      <c r="I406">
        <f>IFERROR(INDEX(T_Indicateurs[Stat_label_fr],MATCH(H406,T_Indicateurs[Stat_code],0)),"")</f>
        <v/>
      </c>
      <c r="M406">
        <f>IF(J406=0,"",J406)</f>
        <v/>
      </c>
      <c r="N406">
        <f>IF(K406=0,"",K406)</f>
        <v/>
      </c>
      <c r="O406">
        <f>IF(L406=0,"",L406)</f>
        <v/>
      </c>
      <c r="P406">
        <f>IF(OR(J406="",K406="",L406=""),"",J406+K406+L406)</f>
        <v/>
      </c>
      <c r="Q406">
        <f>IF(OR(M406="",N406="",O406=""),"",M406+N406+O406)</f>
        <v/>
      </c>
      <c r="S406" s="13">
        <f>IF(AND($B406&lt;&gt;"",$F406&lt;&gt;""),IF(COUNTIFS($B$2:$B406,$B406,$F$2:$F406,$F406)=1,1,0),0)</f>
        <v/>
      </c>
      <c r="T406" s="13">
        <f>IF(AND($B406&lt;&gt;"",$H406&lt;&gt;""),IF(COUNTIFS($B$2:$B406,$B406,$H$2:$H406,$H406)=1,1,0),0)</f>
        <v/>
      </c>
      <c r="U406" s="13">
        <f>IF(AND($B406&lt;&gt;"",$C406&lt;&gt;""),IF(COUNTIFS($B$2:$B406,$B406,$C$2:$C406,$C406)=1,1,0),0)</f>
        <v/>
      </c>
      <c r="V406" s="13">
        <f>IF(AND($B406&lt;&gt;"",$D406&lt;&gt;""),IF(COUNTIFS($B$2:$B406,$B406,$D$2:$D406,$D406)=1,1,0),0)</f>
        <v/>
      </c>
      <c r="W406">
        <f>IFERROR(INDEX(T_Indicateurs[Domain_code],MATCH($H406,T_Indicateurs[Stat_code],0)),"")</f>
        <v/>
      </c>
      <c r="X406" s="13">
        <f>IF(OR($W406="",$F406=""),0,IF($F406&lt;&gt;$W406,1,0))</f>
        <v/>
      </c>
      <c r="Y406" s="13">
        <f>IF(OR($J406="", $K406="", $L406=""),0,IF(OR($J406&lt;0,$J406&gt;3,$K406&lt;0,$K406&gt;3,$L406&lt;0,$L406&gt;3),1,0))</f>
        <v/>
      </c>
    </row>
    <row r="407">
      <c r="G407">
        <f>IFERROR(INDEX(T_Domaines[Domain_label_fr],MATCH(F407,T_Domaines[Domain_code],0)),"")</f>
        <v/>
      </c>
      <c r="I407">
        <f>IFERROR(INDEX(T_Indicateurs[Stat_label_fr],MATCH(H407,T_Indicateurs[Stat_code],0)),"")</f>
        <v/>
      </c>
      <c r="M407">
        <f>IF(J407=0,"",J407)</f>
        <v/>
      </c>
      <c r="N407">
        <f>IF(K407=0,"",K407)</f>
        <v/>
      </c>
      <c r="O407">
        <f>IF(L407=0,"",L407)</f>
        <v/>
      </c>
      <c r="P407">
        <f>IF(OR(J407="",K407="",L407=""),"",J407+K407+L407)</f>
        <v/>
      </c>
      <c r="Q407">
        <f>IF(OR(M407="",N407="",O407=""),"",M407+N407+O407)</f>
        <v/>
      </c>
      <c r="S407" s="13">
        <f>IF(AND($B407&lt;&gt;"",$F407&lt;&gt;""),IF(COUNTIFS($B$2:$B407,$B407,$F$2:$F407,$F407)=1,1,0),0)</f>
        <v/>
      </c>
      <c r="T407" s="13">
        <f>IF(AND($B407&lt;&gt;"",$H407&lt;&gt;""),IF(COUNTIFS($B$2:$B407,$B407,$H$2:$H407,$H407)=1,1,0),0)</f>
        <v/>
      </c>
      <c r="U407" s="13">
        <f>IF(AND($B407&lt;&gt;"",$C407&lt;&gt;""),IF(COUNTIFS($B$2:$B407,$B407,$C$2:$C407,$C407)=1,1,0),0)</f>
        <v/>
      </c>
      <c r="V407" s="13">
        <f>IF(AND($B407&lt;&gt;"",$D407&lt;&gt;""),IF(COUNTIFS($B$2:$B407,$B407,$D$2:$D407,$D407)=1,1,0),0)</f>
        <v/>
      </c>
      <c r="W407">
        <f>IFERROR(INDEX(T_Indicateurs[Domain_code],MATCH($H407,T_Indicateurs[Stat_code],0)),"")</f>
        <v/>
      </c>
      <c r="X407" s="13">
        <f>IF(OR($W407="",$F407=""),0,IF($F407&lt;&gt;$W407,1,0))</f>
        <v/>
      </c>
      <c r="Y407" s="13">
        <f>IF(OR($J407="", $K407="", $L407=""),0,IF(OR($J407&lt;0,$J407&gt;3,$K407&lt;0,$K407&gt;3,$L407&lt;0,$L407&gt;3),1,0))</f>
        <v/>
      </c>
    </row>
    <row r="408">
      <c r="G408">
        <f>IFERROR(INDEX(T_Domaines[Domain_label_fr],MATCH(F408,T_Domaines[Domain_code],0)),"")</f>
        <v/>
      </c>
      <c r="I408">
        <f>IFERROR(INDEX(T_Indicateurs[Stat_label_fr],MATCH(H408,T_Indicateurs[Stat_code],0)),"")</f>
        <v/>
      </c>
      <c r="M408">
        <f>IF(J408=0,"",J408)</f>
        <v/>
      </c>
      <c r="N408">
        <f>IF(K408=0,"",K408)</f>
        <v/>
      </c>
      <c r="O408">
        <f>IF(L408=0,"",L408)</f>
        <v/>
      </c>
      <c r="P408">
        <f>IF(OR(J408="",K408="",L408=""),"",J408+K408+L408)</f>
        <v/>
      </c>
      <c r="Q408">
        <f>IF(OR(M408="",N408="",O408=""),"",M408+N408+O408)</f>
        <v/>
      </c>
      <c r="S408" s="13">
        <f>IF(AND($B408&lt;&gt;"",$F408&lt;&gt;""),IF(COUNTIFS($B$2:$B408,$B408,$F$2:$F408,$F408)=1,1,0),0)</f>
        <v/>
      </c>
      <c r="T408" s="13">
        <f>IF(AND($B408&lt;&gt;"",$H408&lt;&gt;""),IF(COUNTIFS($B$2:$B408,$B408,$H$2:$H408,$H408)=1,1,0),0)</f>
        <v/>
      </c>
      <c r="U408" s="13">
        <f>IF(AND($B408&lt;&gt;"",$C408&lt;&gt;""),IF(COUNTIFS($B$2:$B408,$B408,$C$2:$C408,$C408)=1,1,0),0)</f>
        <v/>
      </c>
      <c r="V408" s="13">
        <f>IF(AND($B408&lt;&gt;"",$D408&lt;&gt;""),IF(COUNTIFS($B$2:$B408,$B408,$D$2:$D408,$D408)=1,1,0),0)</f>
        <v/>
      </c>
      <c r="W408">
        <f>IFERROR(INDEX(T_Indicateurs[Domain_code],MATCH($H408,T_Indicateurs[Stat_code],0)),"")</f>
        <v/>
      </c>
      <c r="X408" s="13">
        <f>IF(OR($W408="",$F408=""),0,IF($F408&lt;&gt;$W408,1,0))</f>
        <v/>
      </c>
      <c r="Y408" s="13">
        <f>IF(OR($J408="", $K408="", $L408=""),0,IF(OR($J408&lt;0,$J408&gt;3,$K408&lt;0,$K408&gt;3,$L408&lt;0,$L408&gt;3),1,0))</f>
        <v/>
      </c>
    </row>
    <row r="409">
      <c r="G409">
        <f>IFERROR(INDEX(T_Domaines[Domain_label_fr],MATCH(F409,T_Domaines[Domain_code],0)),"")</f>
        <v/>
      </c>
      <c r="I409">
        <f>IFERROR(INDEX(T_Indicateurs[Stat_label_fr],MATCH(H409,T_Indicateurs[Stat_code],0)),"")</f>
        <v/>
      </c>
      <c r="M409">
        <f>IF(J409=0,"",J409)</f>
        <v/>
      </c>
      <c r="N409">
        <f>IF(K409=0,"",K409)</f>
        <v/>
      </c>
      <c r="O409">
        <f>IF(L409=0,"",L409)</f>
        <v/>
      </c>
      <c r="P409">
        <f>IF(OR(J409="",K409="",L409=""),"",J409+K409+L409)</f>
        <v/>
      </c>
      <c r="Q409">
        <f>IF(OR(M409="",N409="",O409=""),"",M409+N409+O409)</f>
        <v/>
      </c>
      <c r="S409" s="13">
        <f>IF(AND($B409&lt;&gt;"",$F409&lt;&gt;""),IF(COUNTIFS($B$2:$B409,$B409,$F$2:$F409,$F409)=1,1,0),0)</f>
        <v/>
      </c>
      <c r="T409" s="13">
        <f>IF(AND($B409&lt;&gt;"",$H409&lt;&gt;""),IF(COUNTIFS($B$2:$B409,$B409,$H$2:$H409,$H409)=1,1,0),0)</f>
        <v/>
      </c>
      <c r="U409" s="13">
        <f>IF(AND($B409&lt;&gt;"",$C409&lt;&gt;""),IF(COUNTIFS($B$2:$B409,$B409,$C$2:$C409,$C409)=1,1,0),0)</f>
        <v/>
      </c>
      <c r="V409" s="13">
        <f>IF(AND($B409&lt;&gt;"",$D409&lt;&gt;""),IF(COUNTIFS($B$2:$B409,$B409,$D$2:$D409,$D409)=1,1,0),0)</f>
        <v/>
      </c>
      <c r="W409">
        <f>IFERROR(INDEX(T_Indicateurs[Domain_code],MATCH($H409,T_Indicateurs[Stat_code],0)),"")</f>
        <v/>
      </c>
      <c r="X409" s="13">
        <f>IF(OR($W409="",$F409=""),0,IF($F409&lt;&gt;$W409,1,0))</f>
        <v/>
      </c>
      <c r="Y409" s="13">
        <f>IF(OR($J409="", $K409="", $L409=""),0,IF(OR($J409&lt;0,$J409&gt;3,$K409&lt;0,$K409&gt;3,$L409&lt;0,$L409&gt;3),1,0))</f>
        <v/>
      </c>
    </row>
    <row r="410">
      <c r="G410">
        <f>IFERROR(INDEX(T_Domaines[Domain_label_fr],MATCH(F410,T_Domaines[Domain_code],0)),"")</f>
        <v/>
      </c>
      <c r="I410">
        <f>IFERROR(INDEX(T_Indicateurs[Stat_label_fr],MATCH(H410,T_Indicateurs[Stat_code],0)),"")</f>
        <v/>
      </c>
      <c r="M410">
        <f>IF(J410=0,"",J410)</f>
        <v/>
      </c>
      <c r="N410">
        <f>IF(K410=0,"",K410)</f>
        <v/>
      </c>
      <c r="O410">
        <f>IF(L410=0,"",L410)</f>
        <v/>
      </c>
      <c r="P410">
        <f>IF(OR(J410="",K410="",L410=""),"",J410+K410+L410)</f>
        <v/>
      </c>
      <c r="Q410">
        <f>IF(OR(M410="",N410="",O410=""),"",M410+N410+O410)</f>
        <v/>
      </c>
      <c r="S410" s="13">
        <f>IF(AND($B410&lt;&gt;"",$F410&lt;&gt;""),IF(COUNTIFS($B$2:$B410,$B410,$F$2:$F410,$F410)=1,1,0),0)</f>
        <v/>
      </c>
      <c r="T410" s="13">
        <f>IF(AND($B410&lt;&gt;"",$H410&lt;&gt;""),IF(COUNTIFS($B$2:$B410,$B410,$H$2:$H410,$H410)=1,1,0),0)</f>
        <v/>
      </c>
      <c r="U410" s="13">
        <f>IF(AND($B410&lt;&gt;"",$C410&lt;&gt;""),IF(COUNTIFS($B$2:$B410,$B410,$C$2:$C410,$C410)=1,1,0),0)</f>
        <v/>
      </c>
      <c r="V410" s="13">
        <f>IF(AND($B410&lt;&gt;"",$D410&lt;&gt;""),IF(COUNTIFS($B$2:$B410,$B410,$D$2:$D410,$D410)=1,1,0),0)</f>
        <v/>
      </c>
      <c r="W410">
        <f>IFERROR(INDEX(T_Indicateurs[Domain_code],MATCH($H410,T_Indicateurs[Stat_code],0)),"")</f>
        <v/>
      </c>
      <c r="X410" s="13">
        <f>IF(OR($W410="",$F410=""),0,IF($F410&lt;&gt;$W410,1,0))</f>
        <v/>
      </c>
      <c r="Y410" s="13">
        <f>IF(OR($J410="", $K410="", $L410=""),0,IF(OR($J410&lt;0,$J410&gt;3,$K410&lt;0,$K410&gt;3,$L410&lt;0,$L410&gt;3),1,0))</f>
        <v/>
      </c>
    </row>
    <row r="411">
      <c r="G411">
        <f>IFERROR(INDEX(T_Domaines[Domain_label_fr],MATCH(F411,T_Domaines[Domain_code],0)),"")</f>
        <v/>
      </c>
      <c r="I411">
        <f>IFERROR(INDEX(T_Indicateurs[Stat_label_fr],MATCH(H411,T_Indicateurs[Stat_code],0)),"")</f>
        <v/>
      </c>
      <c r="M411">
        <f>IF(J411=0,"",J411)</f>
        <v/>
      </c>
      <c r="N411">
        <f>IF(K411=0,"",K411)</f>
        <v/>
      </c>
      <c r="O411">
        <f>IF(L411=0,"",L411)</f>
        <v/>
      </c>
      <c r="P411">
        <f>IF(OR(J411="",K411="",L411=""),"",J411+K411+L411)</f>
        <v/>
      </c>
      <c r="Q411">
        <f>IF(OR(M411="",N411="",O411=""),"",M411+N411+O411)</f>
        <v/>
      </c>
      <c r="S411" s="13">
        <f>IF(AND($B411&lt;&gt;"",$F411&lt;&gt;""),IF(COUNTIFS($B$2:$B411,$B411,$F$2:$F411,$F411)=1,1,0),0)</f>
        <v/>
      </c>
      <c r="T411" s="13">
        <f>IF(AND($B411&lt;&gt;"",$H411&lt;&gt;""),IF(COUNTIFS($B$2:$B411,$B411,$H$2:$H411,$H411)=1,1,0),0)</f>
        <v/>
      </c>
      <c r="U411" s="13">
        <f>IF(AND($B411&lt;&gt;"",$C411&lt;&gt;""),IF(COUNTIFS($B$2:$B411,$B411,$C$2:$C411,$C411)=1,1,0),0)</f>
        <v/>
      </c>
      <c r="V411" s="13">
        <f>IF(AND($B411&lt;&gt;"",$D411&lt;&gt;""),IF(COUNTIFS($B$2:$B411,$B411,$D$2:$D411,$D411)=1,1,0),0)</f>
        <v/>
      </c>
      <c r="W411">
        <f>IFERROR(INDEX(T_Indicateurs[Domain_code],MATCH($H411,T_Indicateurs[Stat_code],0)),"")</f>
        <v/>
      </c>
      <c r="X411" s="13">
        <f>IF(OR($W411="",$F411=""),0,IF($F411&lt;&gt;$W411,1,0))</f>
        <v/>
      </c>
      <c r="Y411" s="13">
        <f>IF(OR($J411="", $K411="", $L411=""),0,IF(OR($J411&lt;0,$J411&gt;3,$K411&lt;0,$K411&gt;3,$L411&lt;0,$L411&gt;3),1,0))</f>
        <v/>
      </c>
    </row>
    <row r="412">
      <c r="G412">
        <f>IFERROR(INDEX(T_Domaines[Domain_label_fr],MATCH(F412,T_Domaines[Domain_code],0)),"")</f>
        <v/>
      </c>
      <c r="I412">
        <f>IFERROR(INDEX(T_Indicateurs[Stat_label_fr],MATCH(H412,T_Indicateurs[Stat_code],0)),"")</f>
        <v/>
      </c>
      <c r="M412">
        <f>IF(J412=0,"",J412)</f>
        <v/>
      </c>
      <c r="N412">
        <f>IF(K412=0,"",K412)</f>
        <v/>
      </c>
      <c r="O412">
        <f>IF(L412=0,"",L412)</f>
        <v/>
      </c>
      <c r="P412">
        <f>IF(OR(J412="",K412="",L412=""),"",J412+K412+L412)</f>
        <v/>
      </c>
      <c r="Q412">
        <f>IF(OR(M412="",N412="",O412=""),"",M412+N412+O412)</f>
        <v/>
      </c>
      <c r="S412" s="13">
        <f>IF(AND($B412&lt;&gt;"",$F412&lt;&gt;""),IF(COUNTIFS($B$2:$B412,$B412,$F$2:$F412,$F412)=1,1,0),0)</f>
        <v/>
      </c>
      <c r="T412" s="13">
        <f>IF(AND($B412&lt;&gt;"",$H412&lt;&gt;""),IF(COUNTIFS($B$2:$B412,$B412,$H$2:$H412,$H412)=1,1,0),0)</f>
        <v/>
      </c>
      <c r="U412" s="13">
        <f>IF(AND($B412&lt;&gt;"",$C412&lt;&gt;""),IF(COUNTIFS($B$2:$B412,$B412,$C$2:$C412,$C412)=1,1,0),0)</f>
        <v/>
      </c>
      <c r="V412" s="13">
        <f>IF(AND($B412&lt;&gt;"",$D412&lt;&gt;""),IF(COUNTIFS($B$2:$B412,$B412,$D$2:$D412,$D412)=1,1,0),0)</f>
        <v/>
      </c>
      <c r="W412">
        <f>IFERROR(INDEX(T_Indicateurs[Domain_code],MATCH($H412,T_Indicateurs[Stat_code],0)),"")</f>
        <v/>
      </c>
      <c r="X412" s="13">
        <f>IF(OR($W412="",$F412=""),0,IF($F412&lt;&gt;$W412,1,0))</f>
        <v/>
      </c>
      <c r="Y412" s="13">
        <f>IF(OR($J412="", $K412="", $L412=""),0,IF(OR($J412&lt;0,$J412&gt;3,$K412&lt;0,$K412&gt;3,$L412&lt;0,$L412&gt;3),1,0))</f>
        <v/>
      </c>
    </row>
    <row r="413">
      <c r="G413">
        <f>IFERROR(INDEX(T_Domaines[Domain_label_fr],MATCH(F413,T_Domaines[Domain_code],0)),"")</f>
        <v/>
      </c>
      <c r="I413">
        <f>IFERROR(INDEX(T_Indicateurs[Stat_label_fr],MATCH(H413,T_Indicateurs[Stat_code],0)),"")</f>
        <v/>
      </c>
      <c r="M413">
        <f>IF(J413=0,"",J413)</f>
        <v/>
      </c>
      <c r="N413">
        <f>IF(K413=0,"",K413)</f>
        <v/>
      </c>
      <c r="O413">
        <f>IF(L413=0,"",L413)</f>
        <v/>
      </c>
      <c r="P413">
        <f>IF(OR(J413="",K413="",L413=""),"",J413+K413+L413)</f>
        <v/>
      </c>
      <c r="Q413">
        <f>IF(OR(M413="",N413="",O413=""),"",M413+N413+O413)</f>
        <v/>
      </c>
      <c r="S413" s="13">
        <f>IF(AND($B413&lt;&gt;"",$F413&lt;&gt;""),IF(COUNTIFS($B$2:$B413,$B413,$F$2:$F413,$F413)=1,1,0),0)</f>
        <v/>
      </c>
      <c r="T413" s="13">
        <f>IF(AND($B413&lt;&gt;"",$H413&lt;&gt;""),IF(COUNTIFS($B$2:$B413,$B413,$H$2:$H413,$H413)=1,1,0),0)</f>
        <v/>
      </c>
      <c r="U413" s="13">
        <f>IF(AND($B413&lt;&gt;"",$C413&lt;&gt;""),IF(COUNTIFS($B$2:$B413,$B413,$C$2:$C413,$C413)=1,1,0),0)</f>
        <v/>
      </c>
      <c r="V413" s="13">
        <f>IF(AND($B413&lt;&gt;"",$D413&lt;&gt;""),IF(COUNTIFS($B$2:$B413,$B413,$D$2:$D413,$D413)=1,1,0),0)</f>
        <v/>
      </c>
      <c r="W413">
        <f>IFERROR(INDEX(T_Indicateurs[Domain_code],MATCH($H413,T_Indicateurs[Stat_code],0)),"")</f>
        <v/>
      </c>
      <c r="X413" s="13">
        <f>IF(OR($W413="",$F413=""),0,IF($F413&lt;&gt;$W413,1,0))</f>
        <v/>
      </c>
      <c r="Y413" s="13">
        <f>IF(OR($J413="", $K413="", $L413=""),0,IF(OR($J413&lt;0,$J413&gt;3,$K413&lt;0,$K413&gt;3,$L413&lt;0,$L413&gt;3),1,0))</f>
        <v/>
      </c>
    </row>
    <row r="414">
      <c r="G414">
        <f>IFERROR(INDEX(T_Domaines[Domain_label_fr],MATCH(F414,T_Domaines[Domain_code],0)),"")</f>
        <v/>
      </c>
      <c r="I414">
        <f>IFERROR(INDEX(T_Indicateurs[Stat_label_fr],MATCH(H414,T_Indicateurs[Stat_code],0)),"")</f>
        <v/>
      </c>
      <c r="M414">
        <f>IF(J414=0,"",J414)</f>
        <v/>
      </c>
      <c r="N414">
        <f>IF(K414=0,"",K414)</f>
        <v/>
      </c>
      <c r="O414">
        <f>IF(L414=0,"",L414)</f>
        <v/>
      </c>
      <c r="P414">
        <f>IF(OR(J414="",K414="",L414=""),"",J414+K414+L414)</f>
        <v/>
      </c>
      <c r="Q414">
        <f>IF(OR(M414="",N414="",O414=""),"",M414+N414+O414)</f>
        <v/>
      </c>
      <c r="S414" s="13">
        <f>IF(AND($B414&lt;&gt;"",$F414&lt;&gt;""),IF(COUNTIFS($B$2:$B414,$B414,$F$2:$F414,$F414)=1,1,0),0)</f>
        <v/>
      </c>
      <c r="T414" s="13">
        <f>IF(AND($B414&lt;&gt;"",$H414&lt;&gt;""),IF(COUNTIFS($B$2:$B414,$B414,$H$2:$H414,$H414)=1,1,0),0)</f>
        <v/>
      </c>
      <c r="U414" s="13">
        <f>IF(AND($B414&lt;&gt;"",$C414&lt;&gt;""),IF(COUNTIFS($B$2:$B414,$B414,$C$2:$C414,$C414)=1,1,0),0)</f>
        <v/>
      </c>
      <c r="V414" s="13">
        <f>IF(AND($B414&lt;&gt;"",$D414&lt;&gt;""),IF(COUNTIFS($B$2:$B414,$B414,$D$2:$D414,$D414)=1,1,0),0)</f>
        <v/>
      </c>
      <c r="W414">
        <f>IFERROR(INDEX(T_Indicateurs[Domain_code],MATCH($H414,T_Indicateurs[Stat_code],0)),"")</f>
        <v/>
      </c>
      <c r="X414" s="13">
        <f>IF(OR($W414="",$F414=""),0,IF($F414&lt;&gt;$W414,1,0))</f>
        <v/>
      </c>
      <c r="Y414" s="13">
        <f>IF(OR($J414="", $K414="", $L414=""),0,IF(OR($J414&lt;0,$J414&gt;3,$K414&lt;0,$K414&gt;3,$L414&lt;0,$L414&gt;3),1,0))</f>
        <v/>
      </c>
    </row>
    <row r="415">
      <c r="G415">
        <f>IFERROR(INDEX(T_Domaines[Domain_label_fr],MATCH(F415,T_Domaines[Domain_code],0)),"")</f>
        <v/>
      </c>
      <c r="I415">
        <f>IFERROR(INDEX(T_Indicateurs[Stat_label_fr],MATCH(H415,T_Indicateurs[Stat_code],0)),"")</f>
        <v/>
      </c>
      <c r="M415">
        <f>IF(J415=0,"",J415)</f>
        <v/>
      </c>
      <c r="N415">
        <f>IF(K415=0,"",K415)</f>
        <v/>
      </c>
      <c r="O415">
        <f>IF(L415=0,"",L415)</f>
        <v/>
      </c>
      <c r="P415">
        <f>IF(OR(J415="",K415="",L415=""),"",J415+K415+L415)</f>
        <v/>
      </c>
      <c r="Q415">
        <f>IF(OR(M415="",N415="",O415=""),"",M415+N415+O415)</f>
        <v/>
      </c>
      <c r="S415" s="13">
        <f>IF(AND($B415&lt;&gt;"",$F415&lt;&gt;""),IF(COUNTIFS($B$2:$B415,$B415,$F$2:$F415,$F415)=1,1,0),0)</f>
        <v/>
      </c>
      <c r="T415" s="13">
        <f>IF(AND($B415&lt;&gt;"",$H415&lt;&gt;""),IF(COUNTIFS($B$2:$B415,$B415,$H$2:$H415,$H415)=1,1,0),0)</f>
        <v/>
      </c>
      <c r="U415" s="13">
        <f>IF(AND($B415&lt;&gt;"",$C415&lt;&gt;""),IF(COUNTIFS($B$2:$B415,$B415,$C$2:$C415,$C415)=1,1,0),0)</f>
        <v/>
      </c>
      <c r="V415" s="13">
        <f>IF(AND($B415&lt;&gt;"",$D415&lt;&gt;""),IF(COUNTIFS($B$2:$B415,$B415,$D$2:$D415,$D415)=1,1,0),0)</f>
        <v/>
      </c>
      <c r="W415">
        <f>IFERROR(INDEX(T_Indicateurs[Domain_code],MATCH($H415,T_Indicateurs[Stat_code],0)),"")</f>
        <v/>
      </c>
      <c r="X415" s="13">
        <f>IF(OR($W415="",$F415=""),0,IF($F415&lt;&gt;$W415,1,0))</f>
        <v/>
      </c>
      <c r="Y415" s="13">
        <f>IF(OR($J415="", $K415="", $L415=""),0,IF(OR($J415&lt;0,$J415&gt;3,$K415&lt;0,$K415&gt;3,$L415&lt;0,$L415&gt;3),1,0))</f>
        <v/>
      </c>
    </row>
    <row r="416">
      <c r="G416">
        <f>IFERROR(INDEX(T_Domaines[Domain_label_fr],MATCH(F416,T_Domaines[Domain_code],0)),"")</f>
        <v/>
      </c>
      <c r="I416">
        <f>IFERROR(INDEX(T_Indicateurs[Stat_label_fr],MATCH(H416,T_Indicateurs[Stat_code],0)),"")</f>
        <v/>
      </c>
      <c r="M416">
        <f>IF(J416=0,"",J416)</f>
        <v/>
      </c>
      <c r="N416">
        <f>IF(K416=0,"",K416)</f>
        <v/>
      </c>
      <c r="O416">
        <f>IF(L416=0,"",L416)</f>
        <v/>
      </c>
      <c r="P416">
        <f>IF(OR(J416="",K416="",L416=""),"",J416+K416+L416)</f>
        <v/>
      </c>
      <c r="Q416">
        <f>IF(OR(M416="",N416="",O416=""),"",M416+N416+O416)</f>
        <v/>
      </c>
      <c r="S416" s="13">
        <f>IF(AND($B416&lt;&gt;"",$F416&lt;&gt;""),IF(COUNTIFS($B$2:$B416,$B416,$F$2:$F416,$F416)=1,1,0),0)</f>
        <v/>
      </c>
      <c r="T416" s="13">
        <f>IF(AND($B416&lt;&gt;"",$H416&lt;&gt;""),IF(COUNTIFS($B$2:$B416,$B416,$H$2:$H416,$H416)=1,1,0),0)</f>
        <v/>
      </c>
      <c r="U416" s="13">
        <f>IF(AND($B416&lt;&gt;"",$C416&lt;&gt;""),IF(COUNTIFS($B$2:$B416,$B416,$C$2:$C416,$C416)=1,1,0),0)</f>
        <v/>
      </c>
      <c r="V416" s="13">
        <f>IF(AND($B416&lt;&gt;"",$D416&lt;&gt;""),IF(COUNTIFS($B$2:$B416,$B416,$D$2:$D416,$D416)=1,1,0),0)</f>
        <v/>
      </c>
      <c r="W416">
        <f>IFERROR(INDEX(T_Indicateurs[Domain_code],MATCH($H416,T_Indicateurs[Stat_code],0)),"")</f>
        <v/>
      </c>
      <c r="X416" s="13">
        <f>IF(OR($W416="",$F416=""),0,IF($F416&lt;&gt;$W416,1,0))</f>
        <v/>
      </c>
      <c r="Y416" s="13">
        <f>IF(OR($J416="", $K416="", $L416=""),0,IF(OR($J416&lt;0,$J416&gt;3,$K416&lt;0,$K416&gt;3,$L416&lt;0,$L416&gt;3),1,0))</f>
        <v/>
      </c>
    </row>
    <row r="417">
      <c r="G417">
        <f>IFERROR(INDEX(T_Domaines[Domain_label_fr],MATCH(F417,T_Domaines[Domain_code],0)),"")</f>
        <v/>
      </c>
      <c r="I417">
        <f>IFERROR(INDEX(T_Indicateurs[Stat_label_fr],MATCH(H417,T_Indicateurs[Stat_code],0)),"")</f>
        <v/>
      </c>
      <c r="M417">
        <f>IF(J417=0,"",J417)</f>
        <v/>
      </c>
      <c r="N417">
        <f>IF(K417=0,"",K417)</f>
        <v/>
      </c>
      <c r="O417">
        <f>IF(L417=0,"",L417)</f>
        <v/>
      </c>
      <c r="P417">
        <f>IF(OR(J417="",K417="",L417=""),"",J417+K417+L417)</f>
        <v/>
      </c>
      <c r="Q417">
        <f>IF(OR(M417="",N417="",O417=""),"",M417+N417+O417)</f>
        <v/>
      </c>
      <c r="S417" s="13">
        <f>IF(AND($B417&lt;&gt;"",$F417&lt;&gt;""),IF(COUNTIFS($B$2:$B417,$B417,$F$2:$F417,$F417)=1,1,0),0)</f>
        <v/>
      </c>
      <c r="T417" s="13">
        <f>IF(AND($B417&lt;&gt;"",$H417&lt;&gt;""),IF(COUNTIFS($B$2:$B417,$B417,$H$2:$H417,$H417)=1,1,0),0)</f>
        <v/>
      </c>
      <c r="U417" s="13">
        <f>IF(AND($B417&lt;&gt;"",$C417&lt;&gt;""),IF(COUNTIFS($B$2:$B417,$B417,$C$2:$C417,$C417)=1,1,0),0)</f>
        <v/>
      </c>
      <c r="V417" s="13">
        <f>IF(AND($B417&lt;&gt;"",$D417&lt;&gt;""),IF(COUNTIFS($B$2:$B417,$B417,$D$2:$D417,$D417)=1,1,0),0)</f>
        <v/>
      </c>
      <c r="W417">
        <f>IFERROR(INDEX(T_Indicateurs[Domain_code],MATCH($H417,T_Indicateurs[Stat_code],0)),"")</f>
        <v/>
      </c>
      <c r="X417" s="13">
        <f>IF(OR($W417="",$F417=""),0,IF($F417&lt;&gt;$W417,1,0))</f>
        <v/>
      </c>
      <c r="Y417" s="13">
        <f>IF(OR($J417="", $K417="", $L417=""),0,IF(OR($J417&lt;0,$J417&gt;3,$K417&lt;0,$K417&gt;3,$L417&lt;0,$L417&gt;3),1,0))</f>
        <v/>
      </c>
    </row>
    <row r="418">
      <c r="G418">
        <f>IFERROR(INDEX(T_Domaines[Domain_label_fr],MATCH(F418,T_Domaines[Domain_code],0)),"")</f>
        <v/>
      </c>
      <c r="I418">
        <f>IFERROR(INDEX(T_Indicateurs[Stat_label_fr],MATCH(H418,T_Indicateurs[Stat_code],0)),"")</f>
        <v/>
      </c>
      <c r="M418">
        <f>IF(J418=0,"",J418)</f>
        <v/>
      </c>
      <c r="N418">
        <f>IF(K418=0,"",K418)</f>
        <v/>
      </c>
      <c r="O418">
        <f>IF(L418=0,"",L418)</f>
        <v/>
      </c>
      <c r="P418">
        <f>IF(OR(J418="",K418="",L418=""),"",J418+K418+L418)</f>
        <v/>
      </c>
      <c r="Q418">
        <f>IF(OR(M418="",N418="",O418=""),"",M418+N418+O418)</f>
        <v/>
      </c>
      <c r="S418" s="13">
        <f>IF(AND($B418&lt;&gt;"",$F418&lt;&gt;""),IF(COUNTIFS($B$2:$B418,$B418,$F$2:$F418,$F418)=1,1,0),0)</f>
        <v/>
      </c>
      <c r="T418" s="13">
        <f>IF(AND($B418&lt;&gt;"",$H418&lt;&gt;""),IF(COUNTIFS($B$2:$B418,$B418,$H$2:$H418,$H418)=1,1,0),0)</f>
        <v/>
      </c>
      <c r="U418" s="13">
        <f>IF(AND($B418&lt;&gt;"",$C418&lt;&gt;""),IF(COUNTIFS($B$2:$B418,$B418,$C$2:$C418,$C418)=1,1,0),0)</f>
        <v/>
      </c>
      <c r="V418" s="13">
        <f>IF(AND($B418&lt;&gt;"",$D418&lt;&gt;""),IF(COUNTIFS($B$2:$B418,$B418,$D$2:$D418,$D418)=1,1,0),0)</f>
        <v/>
      </c>
      <c r="W418">
        <f>IFERROR(INDEX(T_Indicateurs[Domain_code],MATCH($H418,T_Indicateurs[Stat_code],0)),"")</f>
        <v/>
      </c>
      <c r="X418" s="13">
        <f>IF(OR($W418="",$F418=""),0,IF($F418&lt;&gt;$W418,1,0))</f>
        <v/>
      </c>
      <c r="Y418" s="13">
        <f>IF(OR($J418="", $K418="", $L418=""),0,IF(OR($J418&lt;0,$J418&gt;3,$K418&lt;0,$K418&gt;3,$L418&lt;0,$L418&gt;3),1,0))</f>
        <v/>
      </c>
    </row>
    <row r="419">
      <c r="G419">
        <f>IFERROR(INDEX(T_Domaines[Domain_label_fr],MATCH(F419,T_Domaines[Domain_code],0)),"")</f>
        <v/>
      </c>
      <c r="I419">
        <f>IFERROR(INDEX(T_Indicateurs[Stat_label_fr],MATCH(H419,T_Indicateurs[Stat_code],0)),"")</f>
        <v/>
      </c>
      <c r="M419">
        <f>IF(J419=0,"",J419)</f>
        <v/>
      </c>
      <c r="N419">
        <f>IF(K419=0,"",K419)</f>
        <v/>
      </c>
      <c r="O419">
        <f>IF(L419=0,"",L419)</f>
        <v/>
      </c>
      <c r="P419">
        <f>IF(OR(J419="",K419="",L419=""),"",J419+K419+L419)</f>
        <v/>
      </c>
      <c r="Q419">
        <f>IF(OR(M419="",N419="",O419=""),"",M419+N419+O419)</f>
        <v/>
      </c>
      <c r="S419" s="13">
        <f>IF(AND($B419&lt;&gt;"",$F419&lt;&gt;""),IF(COUNTIFS($B$2:$B419,$B419,$F$2:$F419,$F419)=1,1,0),0)</f>
        <v/>
      </c>
      <c r="T419" s="13">
        <f>IF(AND($B419&lt;&gt;"",$H419&lt;&gt;""),IF(COUNTIFS($B$2:$B419,$B419,$H$2:$H419,$H419)=1,1,0),0)</f>
        <v/>
      </c>
      <c r="U419" s="13">
        <f>IF(AND($B419&lt;&gt;"",$C419&lt;&gt;""),IF(COUNTIFS($B$2:$B419,$B419,$C$2:$C419,$C419)=1,1,0),0)</f>
        <v/>
      </c>
      <c r="V419" s="13">
        <f>IF(AND($B419&lt;&gt;"",$D419&lt;&gt;""),IF(COUNTIFS($B$2:$B419,$B419,$D$2:$D419,$D419)=1,1,0),0)</f>
        <v/>
      </c>
      <c r="W419">
        <f>IFERROR(INDEX(T_Indicateurs[Domain_code],MATCH($H419,T_Indicateurs[Stat_code],0)),"")</f>
        <v/>
      </c>
      <c r="X419" s="13">
        <f>IF(OR($W419="",$F419=""),0,IF($F419&lt;&gt;$W419,1,0))</f>
        <v/>
      </c>
      <c r="Y419" s="13">
        <f>IF(OR($J419="", $K419="", $L419=""),0,IF(OR($J419&lt;0,$J419&gt;3,$K419&lt;0,$K419&gt;3,$L419&lt;0,$L419&gt;3),1,0))</f>
        <v/>
      </c>
    </row>
    <row r="420">
      <c r="G420">
        <f>IFERROR(INDEX(T_Domaines[Domain_label_fr],MATCH(F420,T_Domaines[Domain_code],0)),"")</f>
        <v/>
      </c>
      <c r="I420">
        <f>IFERROR(INDEX(T_Indicateurs[Stat_label_fr],MATCH(H420,T_Indicateurs[Stat_code],0)),"")</f>
        <v/>
      </c>
      <c r="M420">
        <f>IF(J420=0,"",J420)</f>
        <v/>
      </c>
      <c r="N420">
        <f>IF(K420=0,"",K420)</f>
        <v/>
      </c>
      <c r="O420">
        <f>IF(L420=0,"",L420)</f>
        <v/>
      </c>
      <c r="P420">
        <f>IF(OR(J420="",K420="",L420=""),"",J420+K420+L420)</f>
        <v/>
      </c>
      <c r="Q420">
        <f>IF(OR(M420="",N420="",O420=""),"",M420+N420+O420)</f>
        <v/>
      </c>
      <c r="S420" s="13">
        <f>IF(AND($B420&lt;&gt;"",$F420&lt;&gt;""),IF(COUNTIFS($B$2:$B420,$B420,$F$2:$F420,$F420)=1,1,0),0)</f>
        <v/>
      </c>
      <c r="T420" s="13">
        <f>IF(AND($B420&lt;&gt;"",$H420&lt;&gt;""),IF(COUNTIFS($B$2:$B420,$B420,$H$2:$H420,$H420)=1,1,0),0)</f>
        <v/>
      </c>
      <c r="U420" s="13">
        <f>IF(AND($B420&lt;&gt;"",$C420&lt;&gt;""),IF(COUNTIFS($B$2:$B420,$B420,$C$2:$C420,$C420)=1,1,0),0)</f>
        <v/>
      </c>
      <c r="V420" s="13">
        <f>IF(AND($B420&lt;&gt;"",$D420&lt;&gt;""),IF(COUNTIFS($B$2:$B420,$B420,$D$2:$D420,$D420)=1,1,0),0)</f>
        <v/>
      </c>
      <c r="W420">
        <f>IFERROR(INDEX(T_Indicateurs[Domain_code],MATCH($H420,T_Indicateurs[Stat_code],0)),"")</f>
        <v/>
      </c>
      <c r="X420" s="13">
        <f>IF(OR($W420="",$F420=""),0,IF($F420&lt;&gt;$W420,1,0))</f>
        <v/>
      </c>
      <c r="Y420" s="13">
        <f>IF(OR($J420="", $K420="", $L420=""),0,IF(OR($J420&lt;0,$J420&gt;3,$K420&lt;0,$K420&gt;3,$L420&lt;0,$L420&gt;3),1,0))</f>
        <v/>
      </c>
    </row>
    <row r="421">
      <c r="G421">
        <f>IFERROR(INDEX(T_Domaines[Domain_label_fr],MATCH(F421,T_Domaines[Domain_code],0)),"")</f>
        <v/>
      </c>
      <c r="I421">
        <f>IFERROR(INDEX(T_Indicateurs[Stat_label_fr],MATCH(H421,T_Indicateurs[Stat_code],0)),"")</f>
        <v/>
      </c>
      <c r="M421">
        <f>IF(J421=0,"",J421)</f>
        <v/>
      </c>
      <c r="N421">
        <f>IF(K421=0,"",K421)</f>
        <v/>
      </c>
      <c r="O421">
        <f>IF(L421=0,"",L421)</f>
        <v/>
      </c>
      <c r="P421">
        <f>IF(OR(J421="",K421="",L421=""),"",J421+K421+L421)</f>
        <v/>
      </c>
      <c r="Q421">
        <f>IF(OR(M421="",N421="",O421=""),"",M421+N421+O421)</f>
        <v/>
      </c>
      <c r="S421" s="13">
        <f>IF(AND($B421&lt;&gt;"",$F421&lt;&gt;""),IF(COUNTIFS($B$2:$B421,$B421,$F$2:$F421,$F421)=1,1,0),0)</f>
        <v/>
      </c>
      <c r="T421" s="13">
        <f>IF(AND($B421&lt;&gt;"",$H421&lt;&gt;""),IF(COUNTIFS($B$2:$B421,$B421,$H$2:$H421,$H421)=1,1,0),0)</f>
        <v/>
      </c>
      <c r="U421" s="13">
        <f>IF(AND($B421&lt;&gt;"",$C421&lt;&gt;""),IF(COUNTIFS($B$2:$B421,$B421,$C$2:$C421,$C421)=1,1,0),0)</f>
        <v/>
      </c>
      <c r="V421" s="13">
        <f>IF(AND($B421&lt;&gt;"",$D421&lt;&gt;""),IF(COUNTIFS($B$2:$B421,$B421,$D$2:$D421,$D421)=1,1,0),0)</f>
        <v/>
      </c>
      <c r="W421">
        <f>IFERROR(INDEX(T_Indicateurs[Domain_code],MATCH($H421,T_Indicateurs[Stat_code],0)),"")</f>
        <v/>
      </c>
      <c r="X421" s="13">
        <f>IF(OR($W421="",$F421=""),0,IF($F421&lt;&gt;$W421,1,0))</f>
        <v/>
      </c>
      <c r="Y421" s="13">
        <f>IF(OR($J421="", $K421="", $L421=""),0,IF(OR($J421&lt;0,$J421&gt;3,$K421&lt;0,$K421&gt;3,$L421&lt;0,$L421&gt;3),1,0))</f>
        <v/>
      </c>
    </row>
    <row r="422">
      <c r="G422">
        <f>IFERROR(INDEX(T_Domaines[Domain_label_fr],MATCH(F422,T_Domaines[Domain_code],0)),"")</f>
        <v/>
      </c>
      <c r="I422">
        <f>IFERROR(INDEX(T_Indicateurs[Stat_label_fr],MATCH(H422,T_Indicateurs[Stat_code],0)),"")</f>
        <v/>
      </c>
      <c r="M422">
        <f>IF(J422=0,"",J422)</f>
        <v/>
      </c>
      <c r="N422">
        <f>IF(K422=0,"",K422)</f>
        <v/>
      </c>
      <c r="O422">
        <f>IF(L422=0,"",L422)</f>
        <v/>
      </c>
      <c r="P422">
        <f>IF(OR(J422="",K422="",L422=""),"",J422+K422+L422)</f>
        <v/>
      </c>
      <c r="Q422">
        <f>IF(OR(M422="",N422="",O422=""),"",M422+N422+O422)</f>
        <v/>
      </c>
      <c r="S422" s="13">
        <f>IF(AND($B422&lt;&gt;"",$F422&lt;&gt;""),IF(COUNTIFS($B$2:$B422,$B422,$F$2:$F422,$F422)=1,1,0),0)</f>
        <v/>
      </c>
      <c r="T422" s="13">
        <f>IF(AND($B422&lt;&gt;"",$H422&lt;&gt;""),IF(COUNTIFS($B$2:$B422,$B422,$H$2:$H422,$H422)=1,1,0),0)</f>
        <v/>
      </c>
      <c r="U422" s="13">
        <f>IF(AND($B422&lt;&gt;"",$C422&lt;&gt;""),IF(COUNTIFS($B$2:$B422,$B422,$C$2:$C422,$C422)=1,1,0),0)</f>
        <v/>
      </c>
      <c r="V422" s="13">
        <f>IF(AND($B422&lt;&gt;"",$D422&lt;&gt;""),IF(COUNTIFS($B$2:$B422,$B422,$D$2:$D422,$D422)=1,1,0),0)</f>
        <v/>
      </c>
      <c r="W422">
        <f>IFERROR(INDEX(T_Indicateurs[Domain_code],MATCH($H422,T_Indicateurs[Stat_code],0)),"")</f>
        <v/>
      </c>
      <c r="X422" s="13">
        <f>IF(OR($W422="",$F422=""),0,IF($F422&lt;&gt;$W422,1,0))</f>
        <v/>
      </c>
      <c r="Y422" s="13">
        <f>IF(OR($J422="", $K422="", $L422=""),0,IF(OR($J422&lt;0,$J422&gt;3,$K422&lt;0,$K422&gt;3,$L422&lt;0,$L422&gt;3),1,0))</f>
        <v/>
      </c>
    </row>
    <row r="423">
      <c r="G423">
        <f>IFERROR(INDEX(T_Domaines[Domain_label_fr],MATCH(F423,T_Domaines[Domain_code],0)),"")</f>
        <v/>
      </c>
      <c r="I423">
        <f>IFERROR(INDEX(T_Indicateurs[Stat_label_fr],MATCH(H423,T_Indicateurs[Stat_code],0)),"")</f>
        <v/>
      </c>
      <c r="M423">
        <f>IF(J423=0,"",J423)</f>
        <v/>
      </c>
      <c r="N423">
        <f>IF(K423=0,"",K423)</f>
        <v/>
      </c>
      <c r="O423">
        <f>IF(L423=0,"",L423)</f>
        <v/>
      </c>
      <c r="P423">
        <f>IF(OR(J423="",K423="",L423=""),"",J423+K423+L423)</f>
        <v/>
      </c>
      <c r="Q423">
        <f>IF(OR(M423="",N423="",O423=""),"",M423+N423+O423)</f>
        <v/>
      </c>
      <c r="S423" s="13">
        <f>IF(AND($B423&lt;&gt;"",$F423&lt;&gt;""),IF(COUNTIFS($B$2:$B423,$B423,$F$2:$F423,$F423)=1,1,0),0)</f>
        <v/>
      </c>
      <c r="T423" s="13">
        <f>IF(AND($B423&lt;&gt;"",$H423&lt;&gt;""),IF(COUNTIFS($B$2:$B423,$B423,$H$2:$H423,$H423)=1,1,0),0)</f>
        <v/>
      </c>
      <c r="U423" s="13">
        <f>IF(AND($B423&lt;&gt;"",$C423&lt;&gt;""),IF(COUNTIFS($B$2:$B423,$B423,$C$2:$C423,$C423)=1,1,0),0)</f>
        <v/>
      </c>
      <c r="V423" s="13">
        <f>IF(AND($B423&lt;&gt;"",$D423&lt;&gt;""),IF(COUNTIFS($B$2:$B423,$B423,$D$2:$D423,$D423)=1,1,0),0)</f>
        <v/>
      </c>
      <c r="W423">
        <f>IFERROR(INDEX(T_Indicateurs[Domain_code],MATCH($H423,T_Indicateurs[Stat_code],0)),"")</f>
        <v/>
      </c>
      <c r="X423" s="13">
        <f>IF(OR($W423="",$F423=""),0,IF($F423&lt;&gt;$W423,1,0))</f>
        <v/>
      </c>
      <c r="Y423" s="13">
        <f>IF(OR($J423="", $K423="", $L423=""),0,IF(OR($J423&lt;0,$J423&gt;3,$K423&lt;0,$K423&gt;3,$L423&lt;0,$L423&gt;3),1,0))</f>
        <v/>
      </c>
    </row>
    <row r="424">
      <c r="G424">
        <f>IFERROR(INDEX(T_Domaines[Domain_label_fr],MATCH(F424,T_Domaines[Domain_code],0)),"")</f>
        <v/>
      </c>
      <c r="I424">
        <f>IFERROR(INDEX(T_Indicateurs[Stat_label_fr],MATCH(H424,T_Indicateurs[Stat_code],0)),"")</f>
        <v/>
      </c>
      <c r="M424">
        <f>IF(J424=0,"",J424)</f>
        <v/>
      </c>
      <c r="N424">
        <f>IF(K424=0,"",K424)</f>
        <v/>
      </c>
      <c r="O424">
        <f>IF(L424=0,"",L424)</f>
        <v/>
      </c>
      <c r="P424">
        <f>IF(OR(J424="",K424="",L424=""),"",J424+K424+L424)</f>
        <v/>
      </c>
      <c r="Q424">
        <f>IF(OR(M424="",N424="",O424=""),"",M424+N424+O424)</f>
        <v/>
      </c>
      <c r="S424" s="13">
        <f>IF(AND($B424&lt;&gt;"",$F424&lt;&gt;""),IF(COUNTIFS($B$2:$B424,$B424,$F$2:$F424,$F424)=1,1,0),0)</f>
        <v/>
      </c>
      <c r="T424" s="13">
        <f>IF(AND($B424&lt;&gt;"",$H424&lt;&gt;""),IF(COUNTIFS($B$2:$B424,$B424,$H$2:$H424,$H424)=1,1,0),0)</f>
        <v/>
      </c>
      <c r="U424" s="13">
        <f>IF(AND($B424&lt;&gt;"",$C424&lt;&gt;""),IF(COUNTIFS($B$2:$B424,$B424,$C$2:$C424,$C424)=1,1,0),0)</f>
        <v/>
      </c>
      <c r="V424" s="13">
        <f>IF(AND($B424&lt;&gt;"",$D424&lt;&gt;""),IF(COUNTIFS($B$2:$B424,$B424,$D$2:$D424,$D424)=1,1,0),0)</f>
        <v/>
      </c>
      <c r="W424">
        <f>IFERROR(INDEX(T_Indicateurs[Domain_code],MATCH($H424,T_Indicateurs[Stat_code],0)),"")</f>
        <v/>
      </c>
      <c r="X424" s="13">
        <f>IF(OR($W424="",$F424=""),0,IF($F424&lt;&gt;$W424,1,0))</f>
        <v/>
      </c>
      <c r="Y424" s="13">
        <f>IF(OR($J424="", $K424="", $L424=""),0,IF(OR($J424&lt;0,$J424&gt;3,$K424&lt;0,$K424&gt;3,$L424&lt;0,$L424&gt;3),1,0))</f>
        <v/>
      </c>
    </row>
    <row r="425">
      <c r="G425">
        <f>IFERROR(INDEX(T_Domaines[Domain_label_fr],MATCH(F425,T_Domaines[Domain_code],0)),"")</f>
        <v/>
      </c>
      <c r="I425">
        <f>IFERROR(INDEX(T_Indicateurs[Stat_label_fr],MATCH(H425,T_Indicateurs[Stat_code],0)),"")</f>
        <v/>
      </c>
      <c r="M425">
        <f>IF(J425=0,"",J425)</f>
        <v/>
      </c>
      <c r="N425">
        <f>IF(K425=0,"",K425)</f>
        <v/>
      </c>
      <c r="O425">
        <f>IF(L425=0,"",L425)</f>
        <v/>
      </c>
      <c r="P425">
        <f>IF(OR(J425="",K425="",L425=""),"",J425+K425+L425)</f>
        <v/>
      </c>
      <c r="Q425">
        <f>IF(OR(M425="",N425="",O425=""),"",M425+N425+O425)</f>
        <v/>
      </c>
      <c r="S425" s="13">
        <f>IF(AND($B425&lt;&gt;"",$F425&lt;&gt;""),IF(COUNTIFS($B$2:$B425,$B425,$F$2:$F425,$F425)=1,1,0),0)</f>
        <v/>
      </c>
      <c r="T425" s="13">
        <f>IF(AND($B425&lt;&gt;"",$H425&lt;&gt;""),IF(COUNTIFS($B$2:$B425,$B425,$H$2:$H425,$H425)=1,1,0),0)</f>
        <v/>
      </c>
      <c r="U425" s="13">
        <f>IF(AND($B425&lt;&gt;"",$C425&lt;&gt;""),IF(COUNTIFS($B$2:$B425,$B425,$C$2:$C425,$C425)=1,1,0),0)</f>
        <v/>
      </c>
      <c r="V425" s="13">
        <f>IF(AND($B425&lt;&gt;"",$D425&lt;&gt;""),IF(COUNTIFS($B$2:$B425,$B425,$D$2:$D425,$D425)=1,1,0),0)</f>
        <v/>
      </c>
      <c r="W425">
        <f>IFERROR(INDEX(T_Indicateurs[Domain_code],MATCH($H425,T_Indicateurs[Stat_code],0)),"")</f>
        <v/>
      </c>
      <c r="X425" s="13">
        <f>IF(OR($W425="",$F425=""),0,IF($F425&lt;&gt;$W425,1,0))</f>
        <v/>
      </c>
      <c r="Y425" s="13">
        <f>IF(OR($J425="", $K425="", $L425=""),0,IF(OR($J425&lt;0,$J425&gt;3,$K425&lt;0,$K425&gt;3,$L425&lt;0,$L425&gt;3),1,0))</f>
        <v/>
      </c>
    </row>
    <row r="426">
      <c r="G426">
        <f>IFERROR(INDEX(T_Domaines[Domain_label_fr],MATCH(F426,T_Domaines[Domain_code],0)),"")</f>
        <v/>
      </c>
      <c r="I426">
        <f>IFERROR(INDEX(T_Indicateurs[Stat_label_fr],MATCH(H426,T_Indicateurs[Stat_code],0)),"")</f>
        <v/>
      </c>
      <c r="M426">
        <f>IF(J426=0,"",J426)</f>
        <v/>
      </c>
      <c r="N426">
        <f>IF(K426=0,"",K426)</f>
        <v/>
      </c>
      <c r="O426">
        <f>IF(L426=0,"",L426)</f>
        <v/>
      </c>
      <c r="P426">
        <f>IF(OR(J426="",K426="",L426=""),"",J426+K426+L426)</f>
        <v/>
      </c>
      <c r="Q426">
        <f>IF(OR(M426="",N426="",O426=""),"",M426+N426+O426)</f>
        <v/>
      </c>
      <c r="S426" s="13">
        <f>IF(AND($B426&lt;&gt;"",$F426&lt;&gt;""),IF(COUNTIFS($B$2:$B426,$B426,$F$2:$F426,$F426)=1,1,0),0)</f>
        <v/>
      </c>
      <c r="T426" s="13">
        <f>IF(AND($B426&lt;&gt;"",$H426&lt;&gt;""),IF(COUNTIFS($B$2:$B426,$B426,$H$2:$H426,$H426)=1,1,0),0)</f>
        <v/>
      </c>
      <c r="U426" s="13">
        <f>IF(AND($B426&lt;&gt;"",$C426&lt;&gt;""),IF(COUNTIFS($B$2:$B426,$B426,$C$2:$C426,$C426)=1,1,0),0)</f>
        <v/>
      </c>
      <c r="V426" s="13">
        <f>IF(AND($B426&lt;&gt;"",$D426&lt;&gt;""),IF(COUNTIFS($B$2:$B426,$B426,$D$2:$D426,$D426)=1,1,0),0)</f>
        <v/>
      </c>
      <c r="W426">
        <f>IFERROR(INDEX(T_Indicateurs[Domain_code],MATCH($H426,T_Indicateurs[Stat_code],0)),"")</f>
        <v/>
      </c>
      <c r="X426" s="13">
        <f>IF(OR($W426="",$F426=""),0,IF($F426&lt;&gt;$W426,1,0))</f>
        <v/>
      </c>
      <c r="Y426" s="13">
        <f>IF(OR($J426="", $K426="", $L426=""),0,IF(OR($J426&lt;0,$J426&gt;3,$K426&lt;0,$K426&gt;3,$L426&lt;0,$L426&gt;3),1,0))</f>
        <v/>
      </c>
    </row>
    <row r="427">
      <c r="G427">
        <f>IFERROR(INDEX(T_Domaines[Domain_label_fr],MATCH(F427,T_Domaines[Domain_code],0)),"")</f>
        <v/>
      </c>
      <c r="I427">
        <f>IFERROR(INDEX(T_Indicateurs[Stat_label_fr],MATCH(H427,T_Indicateurs[Stat_code],0)),"")</f>
        <v/>
      </c>
      <c r="M427">
        <f>IF(J427=0,"",J427)</f>
        <v/>
      </c>
      <c r="N427">
        <f>IF(K427=0,"",K427)</f>
        <v/>
      </c>
      <c r="O427">
        <f>IF(L427=0,"",L427)</f>
        <v/>
      </c>
      <c r="P427">
        <f>IF(OR(J427="",K427="",L427=""),"",J427+K427+L427)</f>
        <v/>
      </c>
      <c r="Q427">
        <f>IF(OR(M427="",N427="",O427=""),"",M427+N427+O427)</f>
        <v/>
      </c>
      <c r="S427" s="13">
        <f>IF(AND($B427&lt;&gt;"",$F427&lt;&gt;""),IF(COUNTIFS($B$2:$B427,$B427,$F$2:$F427,$F427)=1,1,0),0)</f>
        <v/>
      </c>
      <c r="T427" s="13">
        <f>IF(AND($B427&lt;&gt;"",$H427&lt;&gt;""),IF(COUNTIFS($B$2:$B427,$B427,$H$2:$H427,$H427)=1,1,0),0)</f>
        <v/>
      </c>
      <c r="U427" s="13">
        <f>IF(AND($B427&lt;&gt;"",$C427&lt;&gt;""),IF(COUNTIFS($B$2:$B427,$B427,$C$2:$C427,$C427)=1,1,0),0)</f>
        <v/>
      </c>
      <c r="V427" s="13">
        <f>IF(AND($B427&lt;&gt;"",$D427&lt;&gt;""),IF(COUNTIFS($B$2:$B427,$B427,$D$2:$D427,$D427)=1,1,0),0)</f>
        <v/>
      </c>
      <c r="W427">
        <f>IFERROR(INDEX(T_Indicateurs[Domain_code],MATCH($H427,T_Indicateurs[Stat_code],0)),"")</f>
        <v/>
      </c>
      <c r="X427" s="13">
        <f>IF(OR($W427="",$F427=""),0,IF($F427&lt;&gt;$W427,1,0))</f>
        <v/>
      </c>
      <c r="Y427" s="13">
        <f>IF(OR($J427="", $K427="", $L427=""),0,IF(OR($J427&lt;0,$J427&gt;3,$K427&lt;0,$K427&gt;3,$L427&lt;0,$L427&gt;3),1,0))</f>
        <v/>
      </c>
    </row>
    <row r="428">
      <c r="G428">
        <f>IFERROR(INDEX(T_Domaines[Domain_label_fr],MATCH(F428,T_Domaines[Domain_code],0)),"")</f>
        <v/>
      </c>
      <c r="I428">
        <f>IFERROR(INDEX(T_Indicateurs[Stat_label_fr],MATCH(H428,T_Indicateurs[Stat_code],0)),"")</f>
        <v/>
      </c>
      <c r="M428">
        <f>IF(J428=0,"",J428)</f>
        <v/>
      </c>
      <c r="N428">
        <f>IF(K428=0,"",K428)</f>
        <v/>
      </c>
      <c r="O428">
        <f>IF(L428=0,"",L428)</f>
        <v/>
      </c>
      <c r="P428">
        <f>IF(OR(J428="",K428="",L428=""),"",J428+K428+L428)</f>
        <v/>
      </c>
      <c r="Q428">
        <f>IF(OR(M428="",N428="",O428=""),"",M428+N428+O428)</f>
        <v/>
      </c>
      <c r="S428" s="13">
        <f>IF(AND($B428&lt;&gt;"",$F428&lt;&gt;""),IF(COUNTIFS($B$2:$B428,$B428,$F$2:$F428,$F428)=1,1,0),0)</f>
        <v/>
      </c>
      <c r="T428" s="13">
        <f>IF(AND($B428&lt;&gt;"",$H428&lt;&gt;""),IF(COUNTIFS($B$2:$B428,$B428,$H$2:$H428,$H428)=1,1,0),0)</f>
        <v/>
      </c>
      <c r="U428" s="13">
        <f>IF(AND($B428&lt;&gt;"",$C428&lt;&gt;""),IF(COUNTIFS($B$2:$B428,$B428,$C$2:$C428,$C428)=1,1,0),0)</f>
        <v/>
      </c>
      <c r="V428" s="13">
        <f>IF(AND($B428&lt;&gt;"",$D428&lt;&gt;""),IF(COUNTIFS($B$2:$B428,$B428,$D$2:$D428,$D428)=1,1,0),0)</f>
        <v/>
      </c>
      <c r="W428">
        <f>IFERROR(INDEX(T_Indicateurs[Domain_code],MATCH($H428,T_Indicateurs[Stat_code],0)),"")</f>
        <v/>
      </c>
      <c r="X428" s="13">
        <f>IF(OR($W428="",$F428=""),0,IF($F428&lt;&gt;$W428,1,0))</f>
        <v/>
      </c>
      <c r="Y428" s="13">
        <f>IF(OR($J428="", $K428="", $L428=""),0,IF(OR($J428&lt;0,$J428&gt;3,$K428&lt;0,$K428&gt;3,$L428&lt;0,$L428&gt;3),1,0))</f>
        <v/>
      </c>
    </row>
    <row r="429">
      <c r="G429">
        <f>IFERROR(INDEX(T_Domaines[Domain_label_fr],MATCH(F429,T_Domaines[Domain_code],0)),"")</f>
        <v/>
      </c>
      <c r="I429">
        <f>IFERROR(INDEX(T_Indicateurs[Stat_label_fr],MATCH(H429,T_Indicateurs[Stat_code],0)),"")</f>
        <v/>
      </c>
      <c r="M429">
        <f>IF(J429=0,"",J429)</f>
        <v/>
      </c>
      <c r="N429">
        <f>IF(K429=0,"",K429)</f>
        <v/>
      </c>
      <c r="O429">
        <f>IF(L429=0,"",L429)</f>
        <v/>
      </c>
      <c r="P429">
        <f>IF(OR(J429="",K429="",L429=""),"",J429+K429+L429)</f>
        <v/>
      </c>
      <c r="Q429">
        <f>IF(OR(M429="",N429="",O429=""),"",M429+N429+O429)</f>
        <v/>
      </c>
      <c r="S429" s="13">
        <f>IF(AND($B429&lt;&gt;"",$F429&lt;&gt;""),IF(COUNTIFS($B$2:$B429,$B429,$F$2:$F429,$F429)=1,1,0),0)</f>
        <v/>
      </c>
      <c r="T429" s="13">
        <f>IF(AND($B429&lt;&gt;"",$H429&lt;&gt;""),IF(COUNTIFS($B$2:$B429,$B429,$H$2:$H429,$H429)=1,1,0),0)</f>
        <v/>
      </c>
      <c r="U429" s="13">
        <f>IF(AND($B429&lt;&gt;"",$C429&lt;&gt;""),IF(COUNTIFS($B$2:$B429,$B429,$C$2:$C429,$C429)=1,1,0),0)</f>
        <v/>
      </c>
      <c r="V429" s="13">
        <f>IF(AND($B429&lt;&gt;"",$D429&lt;&gt;""),IF(COUNTIFS($B$2:$B429,$B429,$D$2:$D429,$D429)=1,1,0),0)</f>
        <v/>
      </c>
      <c r="W429">
        <f>IFERROR(INDEX(T_Indicateurs[Domain_code],MATCH($H429,T_Indicateurs[Stat_code],0)),"")</f>
        <v/>
      </c>
      <c r="X429" s="13">
        <f>IF(OR($W429="",$F429=""),0,IF($F429&lt;&gt;$W429,1,0))</f>
        <v/>
      </c>
      <c r="Y429" s="13">
        <f>IF(OR($J429="", $K429="", $L429=""),0,IF(OR($J429&lt;0,$J429&gt;3,$K429&lt;0,$K429&gt;3,$L429&lt;0,$L429&gt;3),1,0))</f>
        <v/>
      </c>
    </row>
    <row r="430">
      <c r="G430">
        <f>IFERROR(INDEX(T_Domaines[Domain_label_fr],MATCH(F430,T_Domaines[Domain_code],0)),"")</f>
        <v/>
      </c>
      <c r="I430">
        <f>IFERROR(INDEX(T_Indicateurs[Stat_label_fr],MATCH(H430,T_Indicateurs[Stat_code],0)),"")</f>
        <v/>
      </c>
      <c r="M430">
        <f>IF(J430=0,"",J430)</f>
        <v/>
      </c>
      <c r="N430">
        <f>IF(K430=0,"",K430)</f>
        <v/>
      </c>
      <c r="O430">
        <f>IF(L430=0,"",L430)</f>
        <v/>
      </c>
      <c r="P430">
        <f>IF(OR(J430="",K430="",L430=""),"",J430+K430+L430)</f>
        <v/>
      </c>
      <c r="Q430">
        <f>IF(OR(M430="",N430="",O430=""),"",M430+N430+O430)</f>
        <v/>
      </c>
      <c r="S430" s="13">
        <f>IF(AND($B430&lt;&gt;"",$F430&lt;&gt;""),IF(COUNTIFS($B$2:$B430,$B430,$F$2:$F430,$F430)=1,1,0),0)</f>
        <v/>
      </c>
      <c r="T430" s="13">
        <f>IF(AND($B430&lt;&gt;"",$H430&lt;&gt;""),IF(COUNTIFS($B$2:$B430,$B430,$H$2:$H430,$H430)=1,1,0),0)</f>
        <v/>
      </c>
      <c r="U430" s="13">
        <f>IF(AND($B430&lt;&gt;"",$C430&lt;&gt;""),IF(COUNTIFS($B$2:$B430,$B430,$C$2:$C430,$C430)=1,1,0),0)</f>
        <v/>
      </c>
      <c r="V430" s="13">
        <f>IF(AND($B430&lt;&gt;"",$D430&lt;&gt;""),IF(COUNTIFS($B$2:$B430,$B430,$D$2:$D430,$D430)=1,1,0),0)</f>
        <v/>
      </c>
      <c r="W430">
        <f>IFERROR(INDEX(T_Indicateurs[Domain_code],MATCH($H430,T_Indicateurs[Stat_code],0)),"")</f>
        <v/>
      </c>
      <c r="X430" s="13">
        <f>IF(OR($W430="",$F430=""),0,IF($F430&lt;&gt;$W430,1,0))</f>
        <v/>
      </c>
      <c r="Y430" s="13">
        <f>IF(OR($J430="", $K430="", $L430=""),0,IF(OR($J430&lt;0,$J430&gt;3,$K430&lt;0,$K430&gt;3,$L430&lt;0,$L430&gt;3),1,0))</f>
        <v/>
      </c>
    </row>
    <row r="431">
      <c r="G431">
        <f>IFERROR(INDEX(T_Domaines[Domain_label_fr],MATCH(F431,T_Domaines[Domain_code],0)),"")</f>
        <v/>
      </c>
      <c r="I431">
        <f>IFERROR(INDEX(T_Indicateurs[Stat_label_fr],MATCH(H431,T_Indicateurs[Stat_code],0)),"")</f>
        <v/>
      </c>
      <c r="M431">
        <f>IF(J431=0,"",J431)</f>
        <v/>
      </c>
      <c r="N431">
        <f>IF(K431=0,"",K431)</f>
        <v/>
      </c>
      <c r="O431">
        <f>IF(L431=0,"",L431)</f>
        <v/>
      </c>
      <c r="P431">
        <f>IF(OR(J431="",K431="",L431=""),"",J431+K431+L431)</f>
        <v/>
      </c>
      <c r="Q431">
        <f>IF(OR(M431="",N431="",O431=""),"",M431+N431+O431)</f>
        <v/>
      </c>
      <c r="S431" s="13">
        <f>IF(AND($B431&lt;&gt;"",$F431&lt;&gt;""),IF(COUNTIFS($B$2:$B431,$B431,$F$2:$F431,$F431)=1,1,0),0)</f>
        <v/>
      </c>
      <c r="T431" s="13">
        <f>IF(AND($B431&lt;&gt;"",$H431&lt;&gt;""),IF(COUNTIFS($B$2:$B431,$B431,$H$2:$H431,$H431)=1,1,0),0)</f>
        <v/>
      </c>
      <c r="U431" s="13">
        <f>IF(AND($B431&lt;&gt;"",$C431&lt;&gt;""),IF(COUNTIFS($B$2:$B431,$B431,$C$2:$C431,$C431)=1,1,0),0)</f>
        <v/>
      </c>
      <c r="V431" s="13">
        <f>IF(AND($B431&lt;&gt;"",$D431&lt;&gt;""),IF(COUNTIFS($B$2:$B431,$B431,$D$2:$D431,$D431)=1,1,0),0)</f>
        <v/>
      </c>
      <c r="W431">
        <f>IFERROR(INDEX(T_Indicateurs[Domain_code],MATCH($H431,T_Indicateurs[Stat_code],0)),"")</f>
        <v/>
      </c>
      <c r="X431" s="13">
        <f>IF(OR($W431="",$F431=""),0,IF($F431&lt;&gt;$W431,1,0))</f>
        <v/>
      </c>
      <c r="Y431" s="13">
        <f>IF(OR($J431="", $K431="", $L431=""),0,IF(OR($J431&lt;0,$J431&gt;3,$K431&lt;0,$K431&gt;3,$L431&lt;0,$L431&gt;3),1,0))</f>
        <v/>
      </c>
    </row>
    <row r="432">
      <c r="G432">
        <f>IFERROR(INDEX(T_Domaines[Domain_label_fr],MATCH(F432,T_Domaines[Domain_code],0)),"")</f>
        <v/>
      </c>
      <c r="I432">
        <f>IFERROR(INDEX(T_Indicateurs[Stat_label_fr],MATCH(H432,T_Indicateurs[Stat_code],0)),"")</f>
        <v/>
      </c>
      <c r="M432">
        <f>IF(J432=0,"",J432)</f>
        <v/>
      </c>
      <c r="N432">
        <f>IF(K432=0,"",K432)</f>
        <v/>
      </c>
      <c r="O432">
        <f>IF(L432=0,"",L432)</f>
        <v/>
      </c>
      <c r="P432">
        <f>IF(OR(J432="",K432="",L432=""),"",J432+K432+L432)</f>
        <v/>
      </c>
      <c r="Q432">
        <f>IF(OR(M432="",N432="",O432=""),"",M432+N432+O432)</f>
        <v/>
      </c>
      <c r="S432" s="13">
        <f>IF(AND($B432&lt;&gt;"",$F432&lt;&gt;""),IF(COUNTIFS($B$2:$B432,$B432,$F$2:$F432,$F432)=1,1,0),0)</f>
        <v/>
      </c>
      <c r="T432" s="13">
        <f>IF(AND($B432&lt;&gt;"",$H432&lt;&gt;""),IF(COUNTIFS($B$2:$B432,$B432,$H$2:$H432,$H432)=1,1,0),0)</f>
        <v/>
      </c>
      <c r="U432" s="13">
        <f>IF(AND($B432&lt;&gt;"",$C432&lt;&gt;""),IF(COUNTIFS($B$2:$B432,$B432,$C$2:$C432,$C432)=1,1,0),0)</f>
        <v/>
      </c>
      <c r="V432" s="13">
        <f>IF(AND($B432&lt;&gt;"",$D432&lt;&gt;""),IF(COUNTIFS($B$2:$B432,$B432,$D$2:$D432,$D432)=1,1,0),0)</f>
        <v/>
      </c>
      <c r="W432">
        <f>IFERROR(INDEX(T_Indicateurs[Domain_code],MATCH($H432,T_Indicateurs[Stat_code],0)),"")</f>
        <v/>
      </c>
      <c r="X432" s="13">
        <f>IF(OR($W432="",$F432=""),0,IF($F432&lt;&gt;$W432,1,0))</f>
        <v/>
      </c>
      <c r="Y432" s="13">
        <f>IF(OR($J432="", $K432="", $L432=""),0,IF(OR($J432&lt;0,$J432&gt;3,$K432&lt;0,$K432&gt;3,$L432&lt;0,$L432&gt;3),1,0))</f>
        <v/>
      </c>
    </row>
    <row r="433">
      <c r="G433">
        <f>IFERROR(INDEX(T_Domaines[Domain_label_fr],MATCH(F433,T_Domaines[Domain_code],0)),"")</f>
        <v/>
      </c>
      <c r="I433">
        <f>IFERROR(INDEX(T_Indicateurs[Stat_label_fr],MATCH(H433,T_Indicateurs[Stat_code],0)),"")</f>
        <v/>
      </c>
      <c r="M433">
        <f>IF(J433=0,"",J433)</f>
        <v/>
      </c>
      <c r="N433">
        <f>IF(K433=0,"",K433)</f>
        <v/>
      </c>
      <c r="O433">
        <f>IF(L433=0,"",L433)</f>
        <v/>
      </c>
      <c r="P433">
        <f>IF(OR(J433="",K433="",L433=""),"",J433+K433+L433)</f>
        <v/>
      </c>
      <c r="Q433">
        <f>IF(OR(M433="",N433="",O433=""),"",M433+N433+O433)</f>
        <v/>
      </c>
      <c r="S433" s="13">
        <f>IF(AND($B433&lt;&gt;"",$F433&lt;&gt;""),IF(COUNTIFS($B$2:$B433,$B433,$F$2:$F433,$F433)=1,1,0),0)</f>
        <v/>
      </c>
      <c r="T433" s="13">
        <f>IF(AND($B433&lt;&gt;"",$H433&lt;&gt;""),IF(COUNTIFS($B$2:$B433,$B433,$H$2:$H433,$H433)=1,1,0),0)</f>
        <v/>
      </c>
      <c r="U433" s="13">
        <f>IF(AND($B433&lt;&gt;"",$C433&lt;&gt;""),IF(COUNTIFS($B$2:$B433,$B433,$C$2:$C433,$C433)=1,1,0),0)</f>
        <v/>
      </c>
      <c r="V433" s="13">
        <f>IF(AND($B433&lt;&gt;"",$D433&lt;&gt;""),IF(COUNTIFS($B$2:$B433,$B433,$D$2:$D433,$D433)=1,1,0),0)</f>
        <v/>
      </c>
      <c r="W433">
        <f>IFERROR(INDEX(T_Indicateurs[Domain_code],MATCH($H433,T_Indicateurs[Stat_code],0)),"")</f>
        <v/>
      </c>
      <c r="X433" s="13">
        <f>IF(OR($W433="",$F433=""),0,IF($F433&lt;&gt;$W433,1,0))</f>
        <v/>
      </c>
      <c r="Y433" s="13">
        <f>IF(OR($J433="", $K433="", $L433=""),0,IF(OR($J433&lt;0,$J433&gt;3,$K433&lt;0,$K433&gt;3,$L433&lt;0,$L433&gt;3),1,0))</f>
        <v/>
      </c>
    </row>
    <row r="434">
      <c r="G434">
        <f>IFERROR(INDEX(T_Domaines[Domain_label_fr],MATCH(F434,T_Domaines[Domain_code],0)),"")</f>
        <v/>
      </c>
      <c r="I434">
        <f>IFERROR(INDEX(T_Indicateurs[Stat_label_fr],MATCH(H434,T_Indicateurs[Stat_code],0)),"")</f>
        <v/>
      </c>
      <c r="M434">
        <f>IF(J434=0,"",J434)</f>
        <v/>
      </c>
      <c r="N434">
        <f>IF(K434=0,"",K434)</f>
        <v/>
      </c>
      <c r="O434">
        <f>IF(L434=0,"",L434)</f>
        <v/>
      </c>
      <c r="P434">
        <f>IF(OR(J434="",K434="",L434=""),"",J434+K434+L434)</f>
        <v/>
      </c>
      <c r="Q434">
        <f>IF(OR(M434="",N434="",O434=""),"",M434+N434+O434)</f>
        <v/>
      </c>
      <c r="S434" s="13">
        <f>IF(AND($B434&lt;&gt;"",$F434&lt;&gt;""),IF(COUNTIFS($B$2:$B434,$B434,$F$2:$F434,$F434)=1,1,0),0)</f>
        <v/>
      </c>
      <c r="T434" s="13">
        <f>IF(AND($B434&lt;&gt;"",$H434&lt;&gt;""),IF(COUNTIFS($B$2:$B434,$B434,$H$2:$H434,$H434)=1,1,0),0)</f>
        <v/>
      </c>
      <c r="U434" s="13">
        <f>IF(AND($B434&lt;&gt;"",$C434&lt;&gt;""),IF(COUNTIFS($B$2:$B434,$B434,$C$2:$C434,$C434)=1,1,0),0)</f>
        <v/>
      </c>
      <c r="V434" s="13">
        <f>IF(AND($B434&lt;&gt;"",$D434&lt;&gt;""),IF(COUNTIFS($B$2:$B434,$B434,$D$2:$D434,$D434)=1,1,0),0)</f>
        <v/>
      </c>
      <c r="W434">
        <f>IFERROR(INDEX(T_Indicateurs[Domain_code],MATCH($H434,T_Indicateurs[Stat_code],0)),"")</f>
        <v/>
      </c>
      <c r="X434" s="13">
        <f>IF(OR($W434="",$F434=""),0,IF($F434&lt;&gt;$W434,1,0))</f>
        <v/>
      </c>
      <c r="Y434" s="13">
        <f>IF(OR($J434="", $K434="", $L434=""),0,IF(OR($J434&lt;0,$J434&gt;3,$K434&lt;0,$K434&gt;3,$L434&lt;0,$L434&gt;3),1,0))</f>
        <v/>
      </c>
    </row>
    <row r="435">
      <c r="G435">
        <f>IFERROR(INDEX(T_Domaines[Domain_label_fr],MATCH(F435,T_Domaines[Domain_code],0)),"")</f>
        <v/>
      </c>
      <c r="I435">
        <f>IFERROR(INDEX(T_Indicateurs[Stat_label_fr],MATCH(H435,T_Indicateurs[Stat_code],0)),"")</f>
        <v/>
      </c>
      <c r="M435">
        <f>IF(J435=0,"",J435)</f>
        <v/>
      </c>
      <c r="N435">
        <f>IF(K435=0,"",K435)</f>
        <v/>
      </c>
      <c r="O435">
        <f>IF(L435=0,"",L435)</f>
        <v/>
      </c>
      <c r="P435">
        <f>IF(OR(J435="",K435="",L435=""),"",J435+K435+L435)</f>
        <v/>
      </c>
      <c r="Q435">
        <f>IF(OR(M435="",N435="",O435=""),"",M435+N435+O435)</f>
        <v/>
      </c>
      <c r="S435" s="13">
        <f>IF(AND($B435&lt;&gt;"",$F435&lt;&gt;""),IF(COUNTIFS($B$2:$B435,$B435,$F$2:$F435,$F435)=1,1,0),0)</f>
        <v/>
      </c>
      <c r="T435" s="13">
        <f>IF(AND($B435&lt;&gt;"",$H435&lt;&gt;""),IF(COUNTIFS($B$2:$B435,$B435,$H$2:$H435,$H435)=1,1,0),0)</f>
        <v/>
      </c>
      <c r="U435" s="13">
        <f>IF(AND($B435&lt;&gt;"",$C435&lt;&gt;""),IF(COUNTIFS($B$2:$B435,$B435,$C$2:$C435,$C435)=1,1,0),0)</f>
        <v/>
      </c>
      <c r="V435" s="13">
        <f>IF(AND($B435&lt;&gt;"",$D435&lt;&gt;""),IF(COUNTIFS($B$2:$B435,$B435,$D$2:$D435,$D435)=1,1,0),0)</f>
        <v/>
      </c>
      <c r="W435">
        <f>IFERROR(INDEX(T_Indicateurs[Domain_code],MATCH($H435,T_Indicateurs[Stat_code],0)),"")</f>
        <v/>
      </c>
      <c r="X435" s="13">
        <f>IF(OR($W435="",$F435=""),0,IF($F435&lt;&gt;$W435,1,0))</f>
        <v/>
      </c>
      <c r="Y435" s="13">
        <f>IF(OR($J435="", $K435="", $L435=""),0,IF(OR($J435&lt;0,$J435&gt;3,$K435&lt;0,$K435&gt;3,$L435&lt;0,$L435&gt;3),1,0))</f>
        <v/>
      </c>
    </row>
    <row r="436">
      <c r="G436">
        <f>IFERROR(INDEX(T_Domaines[Domain_label_fr],MATCH(F436,T_Domaines[Domain_code],0)),"")</f>
        <v/>
      </c>
      <c r="I436">
        <f>IFERROR(INDEX(T_Indicateurs[Stat_label_fr],MATCH(H436,T_Indicateurs[Stat_code],0)),"")</f>
        <v/>
      </c>
      <c r="M436">
        <f>IF(J436=0,"",J436)</f>
        <v/>
      </c>
      <c r="N436">
        <f>IF(K436=0,"",K436)</f>
        <v/>
      </c>
      <c r="O436">
        <f>IF(L436=0,"",L436)</f>
        <v/>
      </c>
      <c r="P436">
        <f>IF(OR(J436="",K436="",L436=""),"",J436+K436+L436)</f>
        <v/>
      </c>
      <c r="Q436">
        <f>IF(OR(M436="",N436="",O436=""),"",M436+N436+O436)</f>
        <v/>
      </c>
      <c r="S436" s="13">
        <f>IF(AND($B436&lt;&gt;"",$F436&lt;&gt;""),IF(COUNTIFS($B$2:$B436,$B436,$F$2:$F436,$F436)=1,1,0),0)</f>
        <v/>
      </c>
      <c r="T436" s="13">
        <f>IF(AND($B436&lt;&gt;"",$H436&lt;&gt;""),IF(COUNTIFS($B$2:$B436,$B436,$H$2:$H436,$H436)=1,1,0),0)</f>
        <v/>
      </c>
      <c r="U436" s="13">
        <f>IF(AND($B436&lt;&gt;"",$C436&lt;&gt;""),IF(COUNTIFS($B$2:$B436,$B436,$C$2:$C436,$C436)=1,1,0),0)</f>
        <v/>
      </c>
      <c r="V436" s="13">
        <f>IF(AND($B436&lt;&gt;"",$D436&lt;&gt;""),IF(COUNTIFS($B$2:$B436,$B436,$D$2:$D436,$D436)=1,1,0),0)</f>
        <v/>
      </c>
      <c r="W436">
        <f>IFERROR(INDEX(T_Indicateurs[Domain_code],MATCH($H436,T_Indicateurs[Stat_code],0)),"")</f>
        <v/>
      </c>
      <c r="X436" s="13">
        <f>IF(OR($W436="",$F436=""),0,IF($F436&lt;&gt;$W436,1,0))</f>
        <v/>
      </c>
      <c r="Y436" s="13">
        <f>IF(OR($J436="", $K436="", $L436=""),0,IF(OR($J436&lt;0,$J436&gt;3,$K436&lt;0,$K436&gt;3,$L436&lt;0,$L436&gt;3),1,0))</f>
        <v/>
      </c>
    </row>
    <row r="437">
      <c r="G437">
        <f>IFERROR(INDEX(T_Domaines[Domain_label_fr],MATCH(F437,T_Domaines[Domain_code],0)),"")</f>
        <v/>
      </c>
      <c r="I437">
        <f>IFERROR(INDEX(T_Indicateurs[Stat_label_fr],MATCH(H437,T_Indicateurs[Stat_code],0)),"")</f>
        <v/>
      </c>
      <c r="M437">
        <f>IF(J437=0,"",J437)</f>
        <v/>
      </c>
      <c r="N437">
        <f>IF(K437=0,"",K437)</f>
        <v/>
      </c>
      <c r="O437">
        <f>IF(L437=0,"",L437)</f>
        <v/>
      </c>
      <c r="P437">
        <f>IF(OR(J437="",K437="",L437=""),"",J437+K437+L437)</f>
        <v/>
      </c>
      <c r="Q437">
        <f>IF(OR(M437="",N437="",O437=""),"",M437+N437+O437)</f>
        <v/>
      </c>
      <c r="S437" s="13">
        <f>IF(AND($B437&lt;&gt;"",$F437&lt;&gt;""),IF(COUNTIFS($B$2:$B437,$B437,$F$2:$F437,$F437)=1,1,0),0)</f>
        <v/>
      </c>
      <c r="T437" s="13">
        <f>IF(AND($B437&lt;&gt;"",$H437&lt;&gt;""),IF(COUNTIFS($B$2:$B437,$B437,$H$2:$H437,$H437)=1,1,0),0)</f>
        <v/>
      </c>
      <c r="U437" s="13">
        <f>IF(AND($B437&lt;&gt;"",$C437&lt;&gt;""),IF(COUNTIFS($B$2:$B437,$B437,$C$2:$C437,$C437)=1,1,0),0)</f>
        <v/>
      </c>
      <c r="V437" s="13">
        <f>IF(AND($B437&lt;&gt;"",$D437&lt;&gt;""),IF(COUNTIFS($B$2:$B437,$B437,$D$2:$D437,$D437)=1,1,0),0)</f>
        <v/>
      </c>
      <c r="W437">
        <f>IFERROR(INDEX(T_Indicateurs[Domain_code],MATCH($H437,T_Indicateurs[Stat_code],0)),"")</f>
        <v/>
      </c>
      <c r="X437" s="13">
        <f>IF(OR($W437="",$F437=""),0,IF($F437&lt;&gt;$W437,1,0))</f>
        <v/>
      </c>
      <c r="Y437" s="13">
        <f>IF(OR($J437="", $K437="", $L437=""),0,IF(OR($J437&lt;0,$J437&gt;3,$K437&lt;0,$K437&gt;3,$L437&lt;0,$L437&gt;3),1,0))</f>
        <v/>
      </c>
    </row>
    <row r="438">
      <c r="G438">
        <f>IFERROR(INDEX(T_Domaines[Domain_label_fr],MATCH(F438,T_Domaines[Domain_code],0)),"")</f>
        <v/>
      </c>
      <c r="I438">
        <f>IFERROR(INDEX(T_Indicateurs[Stat_label_fr],MATCH(H438,T_Indicateurs[Stat_code],0)),"")</f>
        <v/>
      </c>
      <c r="M438">
        <f>IF(J438=0,"",J438)</f>
        <v/>
      </c>
      <c r="N438">
        <f>IF(K438=0,"",K438)</f>
        <v/>
      </c>
      <c r="O438">
        <f>IF(L438=0,"",L438)</f>
        <v/>
      </c>
      <c r="P438">
        <f>IF(OR(J438="",K438="",L438=""),"",J438+K438+L438)</f>
        <v/>
      </c>
      <c r="Q438">
        <f>IF(OR(M438="",N438="",O438=""),"",M438+N438+O438)</f>
        <v/>
      </c>
      <c r="S438" s="13">
        <f>IF(AND($B438&lt;&gt;"",$F438&lt;&gt;""),IF(COUNTIFS($B$2:$B438,$B438,$F$2:$F438,$F438)=1,1,0),0)</f>
        <v/>
      </c>
      <c r="T438" s="13">
        <f>IF(AND($B438&lt;&gt;"",$H438&lt;&gt;""),IF(COUNTIFS($B$2:$B438,$B438,$H$2:$H438,$H438)=1,1,0),0)</f>
        <v/>
      </c>
      <c r="U438" s="13">
        <f>IF(AND($B438&lt;&gt;"",$C438&lt;&gt;""),IF(COUNTIFS($B$2:$B438,$B438,$C$2:$C438,$C438)=1,1,0),0)</f>
        <v/>
      </c>
      <c r="V438" s="13">
        <f>IF(AND($B438&lt;&gt;"",$D438&lt;&gt;""),IF(COUNTIFS($B$2:$B438,$B438,$D$2:$D438,$D438)=1,1,0),0)</f>
        <v/>
      </c>
      <c r="W438">
        <f>IFERROR(INDEX(T_Indicateurs[Domain_code],MATCH($H438,T_Indicateurs[Stat_code],0)),"")</f>
        <v/>
      </c>
      <c r="X438" s="13">
        <f>IF(OR($W438="",$F438=""),0,IF($F438&lt;&gt;$W438,1,0))</f>
        <v/>
      </c>
      <c r="Y438" s="13">
        <f>IF(OR($J438="", $K438="", $L438=""),0,IF(OR($J438&lt;0,$J438&gt;3,$K438&lt;0,$K438&gt;3,$L438&lt;0,$L438&gt;3),1,0))</f>
        <v/>
      </c>
    </row>
    <row r="439">
      <c r="G439">
        <f>IFERROR(INDEX(T_Domaines[Domain_label_fr],MATCH(F439,T_Domaines[Domain_code],0)),"")</f>
        <v/>
      </c>
      <c r="I439">
        <f>IFERROR(INDEX(T_Indicateurs[Stat_label_fr],MATCH(H439,T_Indicateurs[Stat_code],0)),"")</f>
        <v/>
      </c>
      <c r="M439">
        <f>IF(J439=0,"",J439)</f>
        <v/>
      </c>
      <c r="N439">
        <f>IF(K439=0,"",K439)</f>
        <v/>
      </c>
      <c r="O439">
        <f>IF(L439=0,"",L439)</f>
        <v/>
      </c>
      <c r="P439">
        <f>IF(OR(J439="",K439="",L439=""),"",J439+K439+L439)</f>
        <v/>
      </c>
      <c r="Q439">
        <f>IF(OR(M439="",N439="",O439=""),"",M439+N439+O439)</f>
        <v/>
      </c>
      <c r="S439" s="13">
        <f>IF(AND($B439&lt;&gt;"",$F439&lt;&gt;""),IF(COUNTIFS($B$2:$B439,$B439,$F$2:$F439,$F439)=1,1,0),0)</f>
        <v/>
      </c>
      <c r="T439" s="13">
        <f>IF(AND($B439&lt;&gt;"",$H439&lt;&gt;""),IF(COUNTIFS($B$2:$B439,$B439,$H$2:$H439,$H439)=1,1,0),0)</f>
        <v/>
      </c>
      <c r="U439" s="13">
        <f>IF(AND($B439&lt;&gt;"",$C439&lt;&gt;""),IF(COUNTIFS($B$2:$B439,$B439,$C$2:$C439,$C439)=1,1,0),0)</f>
        <v/>
      </c>
      <c r="V439" s="13">
        <f>IF(AND($B439&lt;&gt;"",$D439&lt;&gt;""),IF(COUNTIFS($B$2:$B439,$B439,$D$2:$D439,$D439)=1,1,0),0)</f>
        <v/>
      </c>
      <c r="W439">
        <f>IFERROR(INDEX(T_Indicateurs[Domain_code],MATCH($H439,T_Indicateurs[Stat_code],0)),"")</f>
        <v/>
      </c>
      <c r="X439" s="13">
        <f>IF(OR($W439="",$F439=""),0,IF($F439&lt;&gt;$W439,1,0))</f>
        <v/>
      </c>
      <c r="Y439" s="13">
        <f>IF(OR($J439="", $K439="", $L439=""),0,IF(OR($J439&lt;0,$J439&gt;3,$K439&lt;0,$K439&gt;3,$L439&lt;0,$L439&gt;3),1,0))</f>
        <v/>
      </c>
    </row>
    <row r="440">
      <c r="G440">
        <f>IFERROR(INDEX(T_Domaines[Domain_label_fr],MATCH(F440,T_Domaines[Domain_code],0)),"")</f>
        <v/>
      </c>
      <c r="I440">
        <f>IFERROR(INDEX(T_Indicateurs[Stat_label_fr],MATCH(H440,T_Indicateurs[Stat_code],0)),"")</f>
        <v/>
      </c>
      <c r="M440">
        <f>IF(J440=0,"",J440)</f>
        <v/>
      </c>
      <c r="N440">
        <f>IF(K440=0,"",K440)</f>
        <v/>
      </c>
      <c r="O440">
        <f>IF(L440=0,"",L440)</f>
        <v/>
      </c>
      <c r="P440">
        <f>IF(OR(J440="",K440="",L440=""),"",J440+K440+L440)</f>
        <v/>
      </c>
      <c r="Q440">
        <f>IF(OR(M440="",N440="",O440=""),"",M440+N440+O440)</f>
        <v/>
      </c>
      <c r="S440" s="13">
        <f>IF(AND($B440&lt;&gt;"",$F440&lt;&gt;""),IF(COUNTIFS($B$2:$B440,$B440,$F$2:$F440,$F440)=1,1,0),0)</f>
        <v/>
      </c>
      <c r="T440" s="13">
        <f>IF(AND($B440&lt;&gt;"",$H440&lt;&gt;""),IF(COUNTIFS($B$2:$B440,$B440,$H$2:$H440,$H440)=1,1,0),0)</f>
        <v/>
      </c>
      <c r="U440" s="13">
        <f>IF(AND($B440&lt;&gt;"",$C440&lt;&gt;""),IF(COUNTIFS($B$2:$B440,$B440,$C$2:$C440,$C440)=1,1,0),0)</f>
        <v/>
      </c>
      <c r="V440" s="13">
        <f>IF(AND($B440&lt;&gt;"",$D440&lt;&gt;""),IF(COUNTIFS($B$2:$B440,$B440,$D$2:$D440,$D440)=1,1,0),0)</f>
        <v/>
      </c>
      <c r="W440">
        <f>IFERROR(INDEX(T_Indicateurs[Domain_code],MATCH($H440,T_Indicateurs[Stat_code],0)),"")</f>
        <v/>
      </c>
      <c r="X440" s="13">
        <f>IF(OR($W440="",$F440=""),0,IF($F440&lt;&gt;$W440,1,0))</f>
        <v/>
      </c>
      <c r="Y440" s="13">
        <f>IF(OR($J440="", $K440="", $L440=""),0,IF(OR($J440&lt;0,$J440&gt;3,$K440&lt;0,$K440&gt;3,$L440&lt;0,$L440&gt;3),1,0))</f>
        <v/>
      </c>
    </row>
    <row r="441">
      <c r="G441">
        <f>IFERROR(INDEX(T_Domaines[Domain_label_fr],MATCH(F441,T_Domaines[Domain_code],0)),"")</f>
        <v/>
      </c>
      <c r="I441">
        <f>IFERROR(INDEX(T_Indicateurs[Stat_label_fr],MATCH(H441,T_Indicateurs[Stat_code],0)),"")</f>
        <v/>
      </c>
      <c r="M441">
        <f>IF(J441=0,"",J441)</f>
        <v/>
      </c>
      <c r="N441">
        <f>IF(K441=0,"",K441)</f>
        <v/>
      </c>
      <c r="O441">
        <f>IF(L441=0,"",L441)</f>
        <v/>
      </c>
      <c r="P441">
        <f>IF(OR(J441="",K441="",L441=""),"",J441+K441+L441)</f>
        <v/>
      </c>
      <c r="Q441">
        <f>IF(OR(M441="",N441="",O441=""),"",M441+N441+O441)</f>
        <v/>
      </c>
      <c r="S441" s="13">
        <f>IF(AND($B441&lt;&gt;"",$F441&lt;&gt;""),IF(COUNTIFS($B$2:$B441,$B441,$F$2:$F441,$F441)=1,1,0),0)</f>
        <v/>
      </c>
      <c r="T441" s="13">
        <f>IF(AND($B441&lt;&gt;"",$H441&lt;&gt;""),IF(COUNTIFS($B$2:$B441,$B441,$H$2:$H441,$H441)=1,1,0),0)</f>
        <v/>
      </c>
      <c r="U441" s="13">
        <f>IF(AND($B441&lt;&gt;"",$C441&lt;&gt;""),IF(COUNTIFS($B$2:$B441,$B441,$C$2:$C441,$C441)=1,1,0),0)</f>
        <v/>
      </c>
      <c r="V441" s="13">
        <f>IF(AND($B441&lt;&gt;"",$D441&lt;&gt;""),IF(COUNTIFS($B$2:$B441,$B441,$D$2:$D441,$D441)=1,1,0),0)</f>
        <v/>
      </c>
      <c r="W441">
        <f>IFERROR(INDEX(T_Indicateurs[Domain_code],MATCH($H441,T_Indicateurs[Stat_code],0)),"")</f>
        <v/>
      </c>
      <c r="X441" s="13">
        <f>IF(OR($W441="",$F441=""),0,IF($F441&lt;&gt;$W441,1,0))</f>
        <v/>
      </c>
      <c r="Y441" s="13">
        <f>IF(OR($J441="", $K441="", $L441=""),0,IF(OR($J441&lt;0,$J441&gt;3,$K441&lt;0,$K441&gt;3,$L441&lt;0,$L441&gt;3),1,0))</f>
        <v/>
      </c>
    </row>
    <row r="442">
      <c r="G442">
        <f>IFERROR(INDEX(T_Domaines[Domain_label_fr],MATCH(F442,T_Domaines[Domain_code],0)),"")</f>
        <v/>
      </c>
      <c r="I442">
        <f>IFERROR(INDEX(T_Indicateurs[Stat_label_fr],MATCH(H442,T_Indicateurs[Stat_code],0)),"")</f>
        <v/>
      </c>
      <c r="M442">
        <f>IF(J442=0,"",J442)</f>
        <v/>
      </c>
      <c r="N442">
        <f>IF(K442=0,"",K442)</f>
        <v/>
      </c>
      <c r="O442">
        <f>IF(L442=0,"",L442)</f>
        <v/>
      </c>
      <c r="P442">
        <f>IF(OR(J442="",K442="",L442=""),"",J442+K442+L442)</f>
        <v/>
      </c>
      <c r="Q442">
        <f>IF(OR(M442="",N442="",O442=""),"",M442+N442+O442)</f>
        <v/>
      </c>
      <c r="S442" s="13">
        <f>IF(AND($B442&lt;&gt;"",$F442&lt;&gt;""),IF(COUNTIFS($B$2:$B442,$B442,$F$2:$F442,$F442)=1,1,0),0)</f>
        <v/>
      </c>
      <c r="T442" s="13">
        <f>IF(AND($B442&lt;&gt;"",$H442&lt;&gt;""),IF(COUNTIFS($B$2:$B442,$B442,$H$2:$H442,$H442)=1,1,0),0)</f>
        <v/>
      </c>
      <c r="U442" s="13">
        <f>IF(AND($B442&lt;&gt;"",$C442&lt;&gt;""),IF(COUNTIFS($B$2:$B442,$B442,$C$2:$C442,$C442)=1,1,0),0)</f>
        <v/>
      </c>
      <c r="V442" s="13">
        <f>IF(AND($B442&lt;&gt;"",$D442&lt;&gt;""),IF(COUNTIFS($B$2:$B442,$B442,$D$2:$D442,$D442)=1,1,0),0)</f>
        <v/>
      </c>
      <c r="W442">
        <f>IFERROR(INDEX(T_Indicateurs[Domain_code],MATCH($H442,T_Indicateurs[Stat_code],0)),"")</f>
        <v/>
      </c>
      <c r="X442" s="13">
        <f>IF(OR($W442="",$F442=""),0,IF($F442&lt;&gt;$W442,1,0))</f>
        <v/>
      </c>
      <c r="Y442" s="13">
        <f>IF(OR($J442="", $K442="", $L442=""),0,IF(OR($J442&lt;0,$J442&gt;3,$K442&lt;0,$K442&gt;3,$L442&lt;0,$L442&gt;3),1,0))</f>
        <v/>
      </c>
    </row>
    <row r="443">
      <c r="G443">
        <f>IFERROR(INDEX(T_Domaines[Domain_label_fr],MATCH(F443,T_Domaines[Domain_code],0)),"")</f>
        <v/>
      </c>
      <c r="I443">
        <f>IFERROR(INDEX(T_Indicateurs[Stat_label_fr],MATCH(H443,T_Indicateurs[Stat_code],0)),"")</f>
        <v/>
      </c>
      <c r="M443">
        <f>IF(J443=0,"",J443)</f>
        <v/>
      </c>
      <c r="N443">
        <f>IF(K443=0,"",K443)</f>
        <v/>
      </c>
      <c r="O443">
        <f>IF(L443=0,"",L443)</f>
        <v/>
      </c>
      <c r="P443">
        <f>IF(OR(J443="",K443="",L443=""),"",J443+K443+L443)</f>
        <v/>
      </c>
      <c r="Q443">
        <f>IF(OR(M443="",N443="",O443=""),"",M443+N443+O443)</f>
        <v/>
      </c>
      <c r="S443" s="13">
        <f>IF(AND($B443&lt;&gt;"",$F443&lt;&gt;""),IF(COUNTIFS($B$2:$B443,$B443,$F$2:$F443,$F443)=1,1,0),0)</f>
        <v/>
      </c>
      <c r="T443" s="13">
        <f>IF(AND($B443&lt;&gt;"",$H443&lt;&gt;""),IF(COUNTIFS($B$2:$B443,$B443,$H$2:$H443,$H443)=1,1,0),0)</f>
        <v/>
      </c>
      <c r="U443" s="13">
        <f>IF(AND($B443&lt;&gt;"",$C443&lt;&gt;""),IF(COUNTIFS($B$2:$B443,$B443,$C$2:$C443,$C443)=1,1,0),0)</f>
        <v/>
      </c>
      <c r="V443" s="13">
        <f>IF(AND($B443&lt;&gt;"",$D443&lt;&gt;""),IF(COUNTIFS($B$2:$B443,$B443,$D$2:$D443,$D443)=1,1,0),0)</f>
        <v/>
      </c>
      <c r="W443">
        <f>IFERROR(INDEX(T_Indicateurs[Domain_code],MATCH($H443,T_Indicateurs[Stat_code],0)),"")</f>
        <v/>
      </c>
      <c r="X443" s="13">
        <f>IF(OR($W443="",$F443=""),0,IF($F443&lt;&gt;$W443,1,0))</f>
        <v/>
      </c>
      <c r="Y443" s="13">
        <f>IF(OR($J443="", $K443="", $L443=""),0,IF(OR($J443&lt;0,$J443&gt;3,$K443&lt;0,$K443&gt;3,$L443&lt;0,$L443&gt;3),1,0))</f>
        <v/>
      </c>
    </row>
    <row r="444">
      <c r="G444">
        <f>IFERROR(INDEX(T_Domaines[Domain_label_fr],MATCH(F444,T_Domaines[Domain_code],0)),"")</f>
        <v/>
      </c>
      <c r="I444">
        <f>IFERROR(INDEX(T_Indicateurs[Stat_label_fr],MATCH(H444,T_Indicateurs[Stat_code],0)),"")</f>
        <v/>
      </c>
      <c r="M444">
        <f>IF(J444=0,"",J444)</f>
        <v/>
      </c>
      <c r="N444">
        <f>IF(K444=0,"",K444)</f>
        <v/>
      </c>
      <c r="O444">
        <f>IF(L444=0,"",L444)</f>
        <v/>
      </c>
      <c r="P444">
        <f>IF(OR(J444="",K444="",L444=""),"",J444+K444+L444)</f>
        <v/>
      </c>
      <c r="Q444">
        <f>IF(OR(M444="",N444="",O444=""),"",M444+N444+O444)</f>
        <v/>
      </c>
      <c r="S444" s="13">
        <f>IF(AND($B444&lt;&gt;"",$F444&lt;&gt;""),IF(COUNTIFS($B$2:$B444,$B444,$F$2:$F444,$F444)=1,1,0),0)</f>
        <v/>
      </c>
      <c r="T444" s="13">
        <f>IF(AND($B444&lt;&gt;"",$H444&lt;&gt;""),IF(COUNTIFS($B$2:$B444,$B444,$H$2:$H444,$H444)=1,1,0),0)</f>
        <v/>
      </c>
      <c r="U444" s="13">
        <f>IF(AND($B444&lt;&gt;"",$C444&lt;&gt;""),IF(COUNTIFS($B$2:$B444,$B444,$C$2:$C444,$C444)=1,1,0),0)</f>
        <v/>
      </c>
      <c r="V444" s="13">
        <f>IF(AND($B444&lt;&gt;"",$D444&lt;&gt;""),IF(COUNTIFS($B$2:$B444,$B444,$D$2:$D444,$D444)=1,1,0),0)</f>
        <v/>
      </c>
      <c r="W444">
        <f>IFERROR(INDEX(T_Indicateurs[Domain_code],MATCH($H444,T_Indicateurs[Stat_code],0)),"")</f>
        <v/>
      </c>
      <c r="X444" s="13">
        <f>IF(OR($W444="",$F444=""),0,IF($F444&lt;&gt;$W444,1,0))</f>
        <v/>
      </c>
      <c r="Y444" s="13">
        <f>IF(OR($J444="", $K444="", $L444=""),0,IF(OR($J444&lt;0,$J444&gt;3,$K444&lt;0,$K444&gt;3,$L444&lt;0,$L444&gt;3),1,0))</f>
        <v/>
      </c>
    </row>
    <row r="445">
      <c r="G445">
        <f>IFERROR(INDEX(T_Domaines[Domain_label_fr],MATCH(F445,T_Domaines[Domain_code],0)),"")</f>
        <v/>
      </c>
      <c r="I445">
        <f>IFERROR(INDEX(T_Indicateurs[Stat_label_fr],MATCH(H445,T_Indicateurs[Stat_code],0)),"")</f>
        <v/>
      </c>
      <c r="M445">
        <f>IF(J445=0,"",J445)</f>
        <v/>
      </c>
      <c r="N445">
        <f>IF(K445=0,"",K445)</f>
        <v/>
      </c>
      <c r="O445">
        <f>IF(L445=0,"",L445)</f>
        <v/>
      </c>
      <c r="P445">
        <f>IF(OR(J445="",K445="",L445=""),"",J445+K445+L445)</f>
        <v/>
      </c>
      <c r="Q445">
        <f>IF(OR(M445="",N445="",O445=""),"",M445+N445+O445)</f>
        <v/>
      </c>
      <c r="S445" s="13">
        <f>IF(AND($B445&lt;&gt;"",$F445&lt;&gt;""),IF(COUNTIFS($B$2:$B445,$B445,$F$2:$F445,$F445)=1,1,0),0)</f>
        <v/>
      </c>
      <c r="T445" s="13">
        <f>IF(AND($B445&lt;&gt;"",$H445&lt;&gt;""),IF(COUNTIFS($B$2:$B445,$B445,$H$2:$H445,$H445)=1,1,0),0)</f>
        <v/>
      </c>
      <c r="U445" s="13">
        <f>IF(AND($B445&lt;&gt;"",$C445&lt;&gt;""),IF(COUNTIFS($B$2:$B445,$B445,$C$2:$C445,$C445)=1,1,0),0)</f>
        <v/>
      </c>
      <c r="V445" s="13">
        <f>IF(AND($B445&lt;&gt;"",$D445&lt;&gt;""),IF(COUNTIFS($B$2:$B445,$B445,$D$2:$D445,$D445)=1,1,0),0)</f>
        <v/>
      </c>
      <c r="W445">
        <f>IFERROR(INDEX(T_Indicateurs[Domain_code],MATCH($H445,T_Indicateurs[Stat_code],0)),"")</f>
        <v/>
      </c>
      <c r="X445" s="13">
        <f>IF(OR($W445="",$F445=""),0,IF($F445&lt;&gt;$W445,1,0))</f>
        <v/>
      </c>
      <c r="Y445" s="13">
        <f>IF(OR($J445="", $K445="", $L445=""),0,IF(OR($J445&lt;0,$J445&gt;3,$K445&lt;0,$K445&gt;3,$L445&lt;0,$L445&gt;3),1,0))</f>
        <v/>
      </c>
    </row>
    <row r="446">
      <c r="G446">
        <f>IFERROR(INDEX(T_Domaines[Domain_label_fr],MATCH(F446,T_Domaines[Domain_code],0)),"")</f>
        <v/>
      </c>
      <c r="I446">
        <f>IFERROR(INDEX(T_Indicateurs[Stat_label_fr],MATCH(H446,T_Indicateurs[Stat_code],0)),"")</f>
        <v/>
      </c>
      <c r="M446">
        <f>IF(J446=0,"",J446)</f>
        <v/>
      </c>
      <c r="N446">
        <f>IF(K446=0,"",K446)</f>
        <v/>
      </c>
      <c r="O446">
        <f>IF(L446=0,"",L446)</f>
        <v/>
      </c>
      <c r="P446">
        <f>IF(OR(J446="",K446="",L446=""),"",J446+K446+L446)</f>
        <v/>
      </c>
      <c r="Q446">
        <f>IF(OR(M446="",N446="",O446=""),"",M446+N446+O446)</f>
        <v/>
      </c>
      <c r="S446" s="13">
        <f>IF(AND($B446&lt;&gt;"",$F446&lt;&gt;""),IF(COUNTIFS($B$2:$B446,$B446,$F$2:$F446,$F446)=1,1,0),0)</f>
        <v/>
      </c>
      <c r="T446" s="13">
        <f>IF(AND($B446&lt;&gt;"",$H446&lt;&gt;""),IF(COUNTIFS($B$2:$B446,$B446,$H$2:$H446,$H446)=1,1,0),0)</f>
        <v/>
      </c>
      <c r="U446" s="13">
        <f>IF(AND($B446&lt;&gt;"",$C446&lt;&gt;""),IF(COUNTIFS($B$2:$B446,$B446,$C$2:$C446,$C446)=1,1,0),0)</f>
        <v/>
      </c>
      <c r="V446" s="13">
        <f>IF(AND($B446&lt;&gt;"",$D446&lt;&gt;""),IF(COUNTIFS($B$2:$B446,$B446,$D$2:$D446,$D446)=1,1,0),0)</f>
        <v/>
      </c>
      <c r="W446">
        <f>IFERROR(INDEX(T_Indicateurs[Domain_code],MATCH($H446,T_Indicateurs[Stat_code],0)),"")</f>
        <v/>
      </c>
      <c r="X446" s="13">
        <f>IF(OR($W446="",$F446=""),0,IF($F446&lt;&gt;$W446,1,0))</f>
        <v/>
      </c>
      <c r="Y446" s="13">
        <f>IF(OR($J446="", $K446="", $L446=""),0,IF(OR($J446&lt;0,$J446&gt;3,$K446&lt;0,$K446&gt;3,$L446&lt;0,$L446&gt;3),1,0))</f>
        <v/>
      </c>
    </row>
    <row r="447">
      <c r="G447">
        <f>IFERROR(INDEX(T_Domaines[Domain_label_fr],MATCH(F447,T_Domaines[Domain_code],0)),"")</f>
        <v/>
      </c>
      <c r="I447">
        <f>IFERROR(INDEX(T_Indicateurs[Stat_label_fr],MATCH(H447,T_Indicateurs[Stat_code],0)),"")</f>
        <v/>
      </c>
      <c r="M447">
        <f>IF(J447=0,"",J447)</f>
        <v/>
      </c>
      <c r="N447">
        <f>IF(K447=0,"",K447)</f>
        <v/>
      </c>
      <c r="O447">
        <f>IF(L447=0,"",L447)</f>
        <v/>
      </c>
      <c r="P447">
        <f>IF(OR(J447="",K447="",L447=""),"",J447+K447+L447)</f>
        <v/>
      </c>
      <c r="Q447">
        <f>IF(OR(M447="",N447="",O447=""),"",M447+N447+O447)</f>
        <v/>
      </c>
      <c r="S447" s="13">
        <f>IF(AND($B447&lt;&gt;"",$F447&lt;&gt;""),IF(COUNTIFS($B$2:$B447,$B447,$F$2:$F447,$F447)=1,1,0),0)</f>
        <v/>
      </c>
      <c r="T447" s="13">
        <f>IF(AND($B447&lt;&gt;"",$H447&lt;&gt;""),IF(COUNTIFS($B$2:$B447,$B447,$H$2:$H447,$H447)=1,1,0),0)</f>
        <v/>
      </c>
      <c r="U447" s="13">
        <f>IF(AND($B447&lt;&gt;"",$C447&lt;&gt;""),IF(COUNTIFS($B$2:$B447,$B447,$C$2:$C447,$C447)=1,1,0),0)</f>
        <v/>
      </c>
      <c r="V447" s="13">
        <f>IF(AND($B447&lt;&gt;"",$D447&lt;&gt;""),IF(COUNTIFS($B$2:$B447,$B447,$D$2:$D447,$D447)=1,1,0),0)</f>
        <v/>
      </c>
      <c r="W447">
        <f>IFERROR(INDEX(T_Indicateurs[Domain_code],MATCH($H447,T_Indicateurs[Stat_code],0)),"")</f>
        <v/>
      </c>
      <c r="X447" s="13">
        <f>IF(OR($W447="",$F447=""),0,IF($F447&lt;&gt;$W447,1,0))</f>
        <v/>
      </c>
      <c r="Y447" s="13">
        <f>IF(OR($J447="", $K447="", $L447=""),0,IF(OR($J447&lt;0,$J447&gt;3,$K447&lt;0,$K447&gt;3,$L447&lt;0,$L447&gt;3),1,0))</f>
        <v/>
      </c>
    </row>
    <row r="448">
      <c r="G448">
        <f>IFERROR(INDEX(T_Domaines[Domain_label_fr],MATCH(F448,T_Domaines[Domain_code],0)),"")</f>
        <v/>
      </c>
      <c r="I448">
        <f>IFERROR(INDEX(T_Indicateurs[Stat_label_fr],MATCH(H448,T_Indicateurs[Stat_code],0)),"")</f>
        <v/>
      </c>
      <c r="M448">
        <f>IF(J448=0,"",J448)</f>
        <v/>
      </c>
      <c r="N448">
        <f>IF(K448=0,"",K448)</f>
        <v/>
      </c>
      <c r="O448">
        <f>IF(L448=0,"",L448)</f>
        <v/>
      </c>
      <c r="P448">
        <f>IF(OR(J448="",K448="",L448=""),"",J448+K448+L448)</f>
        <v/>
      </c>
      <c r="Q448">
        <f>IF(OR(M448="",N448="",O448=""),"",M448+N448+O448)</f>
        <v/>
      </c>
      <c r="S448" s="13">
        <f>IF(AND($B448&lt;&gt;"",$F448&lt;&gt;""),IF(COUNTIFS($B$2:$B448,$B448,$F$2:$F448,$F448)=1,1,0),0)</f>
        <v/>
      </c>
      <c r="T448" s="13">
        <f>IF(AND($B448&lt;&gt;"",$H448&lt;&gt;""),IF(COUNTIFS($B$2:$B448,$B448,$H$2:$H448,$H448)=1,1,0),0)</f>
        <v/>
      </c>
      <c r="U448" s="13">
        <f>IF(AND($B448&lt;&gt;"",$C448&lt;&gt;""),IF(COUNTIFS($B$2:$B448,$B448,$C$2:$C448,$C448)=1,1,0),0)</f>
        <v/>
      </c>
      <c r="V448" s="13">
        <f>IF(AND($B448&lt;&gt;"",$D448&lt;&gt;""),IF(COUNTIFS($B$2:$B448,$B448,$D$2:$D448,$D448)=1,1,0),0)</f>
        <v/>
      </c>
      <c r="W448">
        <f>IFERROR(INDEX(T_Indicateurs[Domain_code],MATCH($H448,T_Indicateurs[Stat_code],0)),"")</f>
        <v/>
      </c>
      <c r="X448" s="13">
        <f>IF(OR($W448="",$F448=""),0,IF($F448&lt;&gt;$W448,1,0))</f>
        <v/>
      </c>
      <c r="Y448" s="13">
        <f>IF(OR($J448="", $K448="", $L448=""),0,IF(OR($J448&lt;0,$J448&gt;3,$K448&lt;0,$K448&gt;3,$L448&lt;0,$L448&gt;3),1,0))</f>
        <v/>
      </c>
    </row>
    <row r="449">
      <c r="G449">
        <f>IFERROR(INDEX(T_Domaines[Domain_label_fr],MATCH(F449,T_Domaines[Domain_code],0)),"")</f>
        <v/>
      </c>
      <c r="I449">
        <f>IFERROR(INDEX(T_Indicateurs[Stat_label_fr],MATCH(H449,T_Indicateurs[Stat_code],0)),"")</f>
        <v/>
      </c>
      <c r="M449">
        <f>IF(J449=0,"",J449)</f>
        <v/>
      </c>
      <c r="N449">
        <f>IF(K449=0,"",K449)</f>
        <v/>
      </c>
      <c r="O449">
        <f>IF(L449=0,"",L449)</f>
        <v/>
      </c>
      <c r="P449">
        <f>IF(OR(J449="",K449="",L449=""),"",J449+K449+L449)</f>
        <v/>
      </c>
      <c r="Q449">
        <f>IF(OR(M449="",N449="",O449=""),"",M449+N449+O449)</f>
        <v/>
      </c>
      <c r="S449" s="13">
        <f>IF(AND($B449&lt;&gt;"",$F449&lt;&gt;""),IF(COUNTIFS($B$2:$B449,$B449,$F$2:$F449,$F449)=1,1,0),0)</f>
        <v/>
      </c>
      <c r="T449" s="13">
        <f>IF(AND($B449&lt;&gt;"",$H449&lt;&gt;""),IF(COUNTIFS($B$2:$B449,$B449,$H$2:$H449,$H449)=1,1,0),0)</f>
        <v/>
      </c>
      <c r="U449" s="13">
        <f>IF(AND($B449&lt;&gt;"",$C449&lt;&gt;""),IF(COUNTIFS($B$2:$B449,$B449,$C$2:$C449,$C449)=1,1,0),0)</f>
        <v/>
      </c>
      <c r="V449" s="13">
        <f>IF(AND($B449&lt;&gt;"",$D449&lt;&gt;""),IF(COUNTIFS($B$2:$B449,$B449,$D$2:$D449,$D449)=1,1,0),0)</f>
        <v/>
      </c>
      <c r="W449">
        <f>IFERROR(INDEX(T_Indicateurs[Domain_code],MATCH($H449,T_Indicateurs[Stat_code],0)),"")</f>
        <v/>
      </c>
      <c r="X449" s="13">
        <f>IF(OR($W449="",$F449=""),0,IF($F449&lt;&gt;$W449,1,0))</f>
        <v/>
      </c>
      <c r="Y449" s="13">
        <f>IF(OR($J449="", $K449="", $L449=""),0,IF(OR($J449&lt;0,$J449&gt;3,$K449&lt;0,$K449&gt;3,$L449&lt;0,$L449&gt;3),1,0))</f>
        <v/>
      </c>
    </row>
    <row r="450">
      <c r="G450">
        <f>IFERROR(INDEX(T_Domaines[Domain_label_fr],MATCH(F450,T_Domaines[Domain_code],0)),"")</f>
        <v/>
      </c>
      <c r="I450">
        <f>IFERROR(INDEX(T_Indicateurs[Stat_label_fr],MATCH(H450,T_Indicateurs[Stat_code],0)),"")</f>
        <v/>
      </c>
      <c r="M450">
        <f>IF(J450=0,"",J450)</f>
        <v/>
      </c>
      <c r="N450">
        <f>IF(K450=0,"",K450)</f>
        <v/>
      </c>
      <c r="O450">
        <f>IF(L450=0,"",L450)</f>
        <v/>
      </c>
      <c r="P450">
        <f>IF(OR(J450="",K450="",L450=""),"",J450+K450+L450)</f>
        <v/>
      </c>
      <c r="Q450">
        <f>IF(OR(M450="",N450="",O450=""),"",M450+N450+O450)</f>
        <v/>
      </c>
      <c r="S450" s="13">
        <f>IF(AND($B450&lt;&gt;"",$F450&lt;&gt;""),IF(COUNTIFS($B$2:$B450,$B450,$F$2:$F450,$F450)=1,1,0),0)</f>
        <v/>
      </c>
      <c r="T450" s="13">
        <f>IF(AND($B450&lt;&gt;"",$H450&lt;&gt;""),IF(COUNTIFS($B$2:$B450,$B450,$H$2:$H450,$H450)=1,1,0),0)</f>
        <v/>
      </c>
      <c r="U450" s="13">
        <f>IF(AND($B450&lt;&gt;"",$C450&lt;&gt;""),IF(COUNTIFS($B$2:$B450,$B450,$C$2:$C450,$C450)=1,1,0),0)</f>
        <v/>
      </c>
      <c r="V450" s="13">
        <f>IF(AND($B450&lt;&gt;"",$D450&lt;&gt;""),IF(COUNTIFS($B$2:$B450,$B450,$D$2:$D450,$D450)=1,1,0),0)</f>
        <v/>
      </c>
      <c r="W450">
        <f>IFERROR(INDEX(T_Indicateurs[Domain_code],MATCH($H450,T_Indicateurs[Stat_code],0)),"")</f>
        <v/>
      </c>
      <c r="X450" s="13">
        <f>IF(OR($W450="",$F450=""),0,IF($F450&lt;&gt;$W450,1,0))</f>
        <v/>
      </c>
      <c r="Y450" s="13">
        <f>IF(OR($J450="", $K450="", $L450=""),0,IF(OR($J450&lt;0,$J450&gt;3,$K450&lt;0,$K450&gt;3,$L450&lt;0,$L450&gt;3),1,0))</f>
        <v/>
      </c>
    </row>
    <row r="451">
      <c r="G451">
        <f>IFERROR(INDEX(T_Domaines[Domain_label_fr],MATCH(F451,T_Domaines[Domain_code],0)),"")</f>
        <v/>
      </c>
      <c r="I451">
        <f>IFERROR(INDEX(T_Indicateurs[Stat_label_fr],MATCH(H451,T_Indicateurs[Stat_code],0)),"")</f>
        <v/>
      </c>
      <c r="M451">
        <f>IF(J451=0,"",J451)</f>
        <v/>
      </c>
      <c r="N451">
        <f>IF(K451=0,"",K451)</f>
        <v/>
      </c>
      <c r="O451">
        <f>IF(L451=0,"",L451)</f>
        <v/>
      </c>
      <c r="P451">
        <f>IF(OR(J451="",K451="",L451=""),"",J451+K451+L451)</f>
        <v/>
      </c>
      <c r="Q451">
        <f>IF(OR(M451="",N451="",O451=""),"",M451+N451+O451)</f>
        <v/>
      </c>
      <c r="S451" s="13">
        <f>IF(AND($B451&lt;&gt;"",$F451&lt;&gt;""),IF(COUNTIFS($B$2:$B451,$B451,$F$2:$F451,$F451)=1,1,0),0)</f>
        <v/>
      </c>
      <c r="T451" s="13">
        <f>IF(AND($B451&lt;&gt;"",$H451&lt;&gt;""),IF(COUNTIFS($B$2:$B451,$B451,$H$2:$H451,$H451)=1,1,0),0)</f>
        <v/>
      </c>
      <c r="U451" s="13">
        <f>IF(AND($B451&lt;&gt;"",$C451&lt;&gt;""),IF(COUNTIFS($B$2:$B451,$B451,$C$2:$C451,$C451)=1,1,0),0)</f>
        <v/>
      </c>
      <c r="V451" s="13">
        <f>IF(AND($B451&lt;&gt;"",$D451&lt;&gt;""),IF(COUNTIFS($B$2:$B451,$B451,$D$2:$D451,$D451)=1,1,0),0)</f>
        <v/>
      </c>
      <c r="W451">
        <f>IFERROR(INDEX(T_Indicateurs[Domain_code],MATCH($H451,T_Indicateurs[Stat_code],0)),"")</f>
        <v/>
      </c>
      <c r="X451" s="13">
        <f>IF(OR($W451="",$F451=""),0,IF($F451&lt;&gt;$W451,1,0))</f>
        <v/>
      </c>
      <c r="Y451" s="13">
        <f>IF(OR($J451="", $K451="", $L451=""),0,IF(OR($J451&lt;0,$J451&gt;3,$K451&lt;0,$K451&gt;3,$L451&lt;0,$L451&gt;3),1,0))</f>
        <v/>
      </c>
    </row>
    <row r="452">
      <c r="G452">
        <f>IFERROR(INDEX(T_Domaines[Domain_label_fr],MATCH(F452,T_Domaines[Domain_code],0)),"")</f>
        <v/>
      </c>
      <c r="I452">
        <f>IFERROR(INDEX(T_Indicateurs[Stat_label_fr],MATCH(H452,T_Indicateurs[Stat_code],0)),"")</f>
        <v/>
      </c>
      <c r="M452">
        <f>IF(J452=0,"",J452)</f>
        <v/>
      </c>
      <c r="N452">
        <f>IF(K452=0,"",K452)</f>
        <v/>
      </c>
      <c r="O452">
        <f>IF(L452=0,"",L452)</f>
        <v/>
      </c>
      <c r="P452">
        <f>IF(OR(J452="",K452="",L452=""),"",J452+K452+L452)</f>
        <v/>
      </c>
      <c r="Q452">
        <f>IF(OR(M452="",N452="",O452=""),"",M452+N452+O452)</f>
        <v/>
      </c>
      <c r="S452" s="13">
        <f>IF(AND($B452&lt;&gt;"",$F452&lt;&gt;""),IF(COUNTIFS($B$2:$B452,$B452,$F$2:$F452,$F452)=1,1,0),0)</f>
        <v/>
      </c>
      <c r="T452" s="13">
        <f>IF(AND($B452&lt;&gt;"",$H452&lt;&gt;""),IF(COUNTIFS($B$2:$B452,$B452,$H$2:$H452,$H452)=1,1,0),0)</f>
        <v/>
      </c>
      <c r="U452" s="13">
        <f>IF(AND($B452&lt;&gt;"",$C452&lt;&gt;""),IF(COUNTIFS($B$2:$B452,$B452,$C$2:$C452,$C452)=1,1,0),0)</f>
        <v/>
      </c>
      <c r="V452" s="13">
        <f>IF(AND($B452&lt;&gt;"",$D452&lt;&gt;""),IF(COUNTIFS($B$2:$B452,$B452,$D$2:$D452,$D452)=1,1,0),0)</f>
        <v/>
      </c>
      <c r="W452">
        <f>IFERROR(INDEX(T_Indicateurs[Domain_code],MATCH($H452,T_Indicateurs[Stat_code],0)),"")</f>
        <v/>
      </c>
      <c r="X452" s="13">
        <f>IF(OR($W452="",$F452=""),0,IF($F452&lt;&gt;$W452,1,0))</f>
        <v/>
      </c>
      <c r="Y452" s="13">
        <f>IF(OR($J452="", $K452="", $L452=""),0,IF(OR($J452&lt;0,$J452&gt;3,$K452&lt;0,$K452&gt;3,$L452&lt;0,$L452&gt;3),1,0))</f>
        <v/>
      </c>
    </row>
    <row r="453">
      <c r="G453">
        <f>IFERROR(INDEX(T_Domaines[Domain_label_fr],MATCH(F453,T_Domaines[Domain_code],0)),"")</f>
        <v/>
      </c>
      <c r="I453">
        <f>IFERROR(INDEX(T_Indicateurs[Stat_label_fr],MATCH(H453,T_Indicateurs[Stat_code],0)),"")</f>
        <v/>
      </c>
      <c r="M453">
        <f>IF(J453=0,"",J453)</f>
        <v/>
      </c>
      <c r="N453">
        <f>IF(K453=0,"",K453)</f>
        <v/>
      </c>
      <c r="O453">
        <f>IF(L453=0,"",L453)</f>
        <v/>
      </c>
      <c r="P453">
        <f>IF(OR(J453="",K453="",L453=""),"",J453+K453+L453)</f>
        <v/>
      </c>
      <c r="Q453">
        <f>IF(OR(M453="",N453="",O453=""),"",M453+N453+O453)</f>
        <v/>
      </c>
      <c r="S453" s="13">
        <f>IF(AND($B453&lt;&gt;"",$F453&lt;&gt;""),IF(COUNTIFS($B$2:$B453,$B453,$F$2:$F453,$F453)=1,1,0),0)</f>
        <v/>
      </c>
      <c r="T453" s="13">
        <f>IF(AND($B453&lt;&gt;"",$H453&lt;&gt;""),IF(COUNTIFS($B$2:$B453,$B453,$H$2:$H453,$H453)=1,1,0),0)</f>
        <v/>
      </c>
      <c r="U453" s="13">
        <f>IF(AND($B453&lt;&gt;"",$C453&lt;&gt;""),IF(COUNTIFS($B$2:$B453,$B453,$C$2:$C453,$C453)=1,1,0),0)</f>
        <v/>
      </c>
      <c r="V453" s="13">
        <f>IF(AND($B453&lt;&gt;"",$D453&lt;&gt;""),IF(COUNTIFS($B$2:$B453,$B453,$D$2:$D453,$D453)=1,1,0),0)</f>
        <v/>
      </c>
      <c r="W453">
        <f>IFERROR(INDEX(T_Indicateurs[Domain_code],MATCH($H453,T_Indicateurs[Stat_code],0)),"")</f>
        <v/>
      </c>
      <c r="X453" s="13">
        <f>IF(OR($W453="",$F453=""),0,IF($F453&lt;&gt;$W453,1,0))</f>
        <v/>
      </c>
      <c r="Y453" s="13">
        <f>IF(OR($J453="", $K453="", $L453=""),0,IF(OR($J453&lt;0,$J453&gt;3,$K453&lt;0,$K453&gt;3,$L453&lt;0,$L453&gt;3),1,0))</f>
        <v/>
      </c>
    </row>
    <row r="454">
      <c r="G454">
        <f>IFERROR(INDEX(T_Domaines[Domain_label_fr],MATCH(F454,T_Domaines[Domain_code],0)),"")</f>
        <v/>
      </c>
      <c r="I454">
        <f>IFERROR(INDEX(T_Indicateurs[Stat_label_fr],MATCH(H454,T_Indicateurs[Stat_code],0)),"")</f>
        <v/>
      </c>
      <c r="M454">
        <f>IF(J454=0,"",J454)</f>
        <v/>
      </c>
      <c r="N454">
        <f>IF(K454=0,"",K454)</f>
        <v/>
      </c>
      <c r="O454">
        <f>IF(L454=0,"",L454)</f>
        <v/>
      </c>
      <c r="P454">
        <f>IF(OR(J454="",K454="",L454=""),"",J454+K454+L454)</f>
        <v/>
      </c>
      <c r="Q454">
        <f>IF(OR(M454="",N454="",O454=""),"",M454+N454+O454)</f>
        <v/>
      </c>
      <c r="S454" s="13">
        <f>IF(AND($B454&lt;&gt;"",$F454&lt;&gt;""),IF(COUNTIFS($B$2:$B454,$B454,$F$2:$F454,$F454)=1,1,0),0)</f>
        <v/>
      </c>
      <c r="T454" s="13">
        <f>IF(AND($B454&lt;&gt;"",$H454&lt;&gt;""),IF(COUNTIFS($B$2:$B454,$B454,$H$2:$H454,$H454)=1,1,0),0)</f>
        <v/>
      </c>
      <c r="U454" s="13">
        <f>IF(AND($B454&lt;&gt;"",$C454&lt;&gt;""),IF(COUNTIFS($B$2:$B454,$B454,$C$2:$C454,$C454)=1,1,0),0)</f>
        <v/>
      </c>
      <c r="V454" s="13">
        <f>IF(AND($B454&lt;&gt;"",$D454&lt;&gt;""),IF(COUNTIFS($B$2:$B454,$B454,$D$2:$D454,$D454)=1,1,0),0)</f>
        <v/>
      </c>
      <c r="W454">
        <f>IFERROR(INDEX(T_Indicateurs[Domain_code],MATCH($H454,T_Indicateurs[Stat_code],0)),"")</f>
        <v/>
      </c>
      <c r="X454" s="13">
        <f>IF(OR($W454="",$F454=""),0,IF($F454&lt;&gt;$W454,1,0))</f>
        <v/>
      </c>
      <c r="Y454" s="13">
        <f>IF(OR($J454="", $K454="", $L454=""),0,IF(OR($J454&lt;0,$J454&gt;3,$K454&lt;0,$K454&gt;3,$L454&lt;0,$L454&gt;3),1,0))</f>
        <v/>
      </c>
    </row>
    <row r="455">
      <c r="G455">
        <f>IFERROR(INDEX(T_Domaines[Domain_label_fr],MATCH(F455,T_Domaines[Domain_code],0)),"")</f>
        <v/>
      </c>
      <c r="I455">
        <f>IFERROR(INDEX(T_Indicateurs[Stat_label_fr],MATCH(H455,T_Indicateurs[Stat_code],0)),"")</f>
        <v/>
      </c>
      <c r="M455">
        <f>IF(J455=0,"",J455)</f>
        <v/>
      </c>
      <c r="N455">
        <f>IF(K455=0,"",K455)</f>
        <v/>
      </c>
      <c r="O455">
        <f>IF(L455=0,"",L455)</f>
        <v/>
      </c>
      <c r="P455">
        <f>IF(OR(J455="",K455="",L455=""),"",J455+K455+L455)</f>
        <v/>
      </c>
      <c r="Q455">
        <f>IF(OR(M455="",N455="",O455=""),"",M455+N455+O455)</f>
        <v/>
      </c>
      <c r="S455" s="13">
        <f>IF(AND($B455&lt;&gt;"",$F455&lt;&gt;""),IF(COUNTIFS($B$2:$B455,$B455,$F$2:$F455,$F455)=1,1,0),0)</f>
        <v/>
      </c>
      <c r="T455" s="13">
        <f>IF(AND($B455&lt;&gt;"",$H455&lt;&gt;""),IF(COUNTIFS($B$2:$B455,$B455,$H$2:$H455,$H455)=1,1,0),0)</f>
        <v/>
      </c>
      <c r="U455" s="13">
        <f>IF(AND($B455&lt;&gt;"",$C455&lt;&gt;""),IF(COUNTIFS($B$2:$B455,$B455,$C$2:$C455,$C455)=1,1,0),0)</f>
        <v/>
      </c>
      <c r="V455" s="13">
        <f>IF(AND($B455&lt;&gt;"",$D455&lt;&gt;""),IF(COUNTIFS($B$2:$B455,$B455,$D$2:$D455,$D455)=1,1,0),0)</f>
        <v/>
      </c>
      <c r="W455">
        <f>IFERROR(INDEX(T_Indicateurs[Domain_code],MATCH($H455,T_Indicateurs[Stat_code],0)),"")</f>
        <v/>
      </c>
      <c r="X455" s="13">
        <f>IF(OR($W455="",$F455=""),0,IF($F455&lt;&gt;$W455,1,0))</f>
        <v/>
      </c>
      <c r="Y455" s="13">
        <f>IF(OR($J455="", $K455="", $L455=""),0,IF(OR($J455&lt;0,$J455&gt;3,$K455&lt;0,$K455&gt;3,$L455&lt;0,$L455&gt;3),1,0))</f>
        <v/>
      </c>
    </row>
    <row r="456">
      <c r="G456">
        <f>IFERROR(INDEX(T_Domaines[Domain_label_fr],MATCH(F456,T_Domaines[Domain_code],0)),"")</f>
        <v/>
      </c>
      <c r="I456">
        <f>IFERROR(INDEX(T_Indicateurs[Stat_label_fr],MATCH(H456,T_Indicateurs[Stat_code],0)),"")</f>
        <v/>
      </c>
      <c r="M456">
        <f>IF(J456=0,"",J456)</f>
        <v/>
      </c>
      <c r="N456">
        <f>IF(K456=0,"",K456)</f>
        <v/>
      </c>
      <c r="O456">
        <f>IF(L456=0,"",L456)</f>
        <v/>
      </c>
      <c r="P456">
        <f>IF(OR(J456="",K456="",L456=""),"",J456+K456+L456)</f>
        <v/>
      </c>
      <c r="Q456">
        <f>IF(OR(M456="",N456="",O456=""),"",M456+N456+O456)</f>
        <v/>
      </c>
      <c r="S456" s="13">
        <f>IF(AND($B456&lt;&gt;"",$F456&lt;&gt;""),IF(COUNTIFS($B$2:$B456,$B456,$F$2:$F456,$F456)=1,1,0),0)</f>
        <v/>
      </c>
      <c r="T456" s="13">
        <f>IF(AND($B456&lt;&gt;"",$H456&lt;&gt;""),IF(COUNTIFS($B$2:$B456,$B456,$H$2:$H456,$H456)=1,1,0),0)</f>
        <v/>
      </c>
      <c r="U456" s="13">
        <f>IF(AND($B456&lt;&gt;"",$C456&lt;&gt;""),IF(COUNTIFS($B$2:$B456,$B456,$C$2:$C456,$C456)=1,1,0),0)</f>
        <v/>
      </c>
      <c r="V456" s="13">
        <f>IF(AND($B456&lt;&gt;"",$D456&lt;&gt;""),IF(COUNTIFS($B$2:$B456,$B456,$D$2:$D456,$D456)=1,1,0),0)</f>
        <v/>
      </c>
      <c r="W456">
        <f>IFERROR(INDEX(T_Indicateurs[Domain_code],MATCH($H456,T_Indicateurs[Stat_code],0)),"")</f>
        <v/>
      </c>
      <c r="X456" s="13">
        <f>IF(OR($W456="",$F456=""),0,IF($F456&lt;&gt;$W456,1,0))</f>
        <v/>
      </c>
      <c r="Y456" s="13">
        <f>IF(OR($J456="", $K456="", $L456=""),0,IF(OR($J456&lt;0,$J456&gt;3,$K456&lt;0,$K456&gt;3,$L456&lt;0,$L456&gt;3),1,0))</f>
        <v/>
      </c>
    </row>
    <row r="457">
      <c r="G457">
        <f>IFERROR(INDEX(T_Domaines[Domain_label_fr],MATCH(F457,T_Domaines[Domain_code],0)),"")</f>
        <v/>
      </c>
      <c r="I457">
        <f>IFERROR(INDEX(T_Indicateurs[Stat_label_fr],MATCH(H457,T_Indicateurs[Stat_code],0)),"")</f>
        <v/>
      </c>
      <c r="M457">
        <f>IF(J457=0,"",J457)</f>
        <v/>
      </c>
      <c r="N457">
        <f>IF(K457=0,"",K457)</f>
        <v/>
      </c>
      <c r="O457">
        <f>IF(L457=0,"",L457)</f>
        <v/>
      </c>
      <c r="P457">
        <f>IF(OR(J457="",K457="",L457=""),"",J457+K457+L457)</f>
        <v/>
      </c>
      <c r="Q457">
        <f>IF(OR(M457="",N457="",O457=""),"",M457+N457+O457)</f>
        <v/>
      </c>
      <c r="S457" s="13">
        <f>IF(AND($B457&lt;&gt;"",$F457&lt;&gt;""),IF(COUNTIFS($B$2:$B457,$B457,$F$2:$F457,$F457)=1,1,0),0)</f>
        <v/>
      </c>
      <c r="T457" s="13">
        <f>IF(AND($B457&lt;&gt;"",$H457&lt;&gt;""),IF(COUNTIFS($B$2:$B457,$B457,$H$2:$H457,$H457)=1,1,0),0)</f>
        <v/>
      </c>
      <c r="U457" s="13">
        <f>IF(AND($B457&lt;&gt;"",$C457&lt;&gt;""),IF(COUNTIFS($B$2:$B457,$B457,$C$2:$C457,$C457)=1,1,0),0)</f>
        <v/>
      </c>
      <c r="V457" s="13">
        <f>IF(AND($B457&lt;&gt;"",$D457&lt;&gt;""),IF(COUNTIFS($B$2:$B457,$B457,$D$2:$D457,$D457)=1,1,0),0)</f>
        <v/>
      </c>
      <c r="W457">
        <f>IFERROR(INDEX(T_Indicateurs[Domain_code],MATCH($H457,T_Indicateurs[Stat_code],0)),"")</f>
        <v/>
      </c>
      <c r="X457" s="13">
        <f>IF(OR($W457="",$F457=""),0,IF($F457&lt;&gt;$W457,1,0))</f>
        <v/>
      </c>
      <c r="Y457" s="13">
        <f>IF(OR($J457="", $K457="", $L457=""),0,IF(OR($J457&lt;0,$J457&gt;3,$K457&lt;0,$K457&gt;3,$L457&lt;0,$L457&gt;3),1,0))</f>
        <v/>
      </c>
    </row>
    <row r="458">
      <c r="G458">
        <f>IFERROR(INDEX(T_Domaines[Domain_label_fr],MATCH(F458,T_Domaines[Domain_code],0)),"")</f>
        <v/>
      </c>
      <c r="I458">
        <f>IFERROR(INDEX(T_Indicateurs[Stat_label_fr],MATCH(H458,T_Indicateurs[Stat_code],0)),"")</f>
        <v/>
      </c>
      <c r="M458">
        <f>IF(J458=0,"",J458)</f>
        <v/>
      </c>
      <c r="N458">
        <f>IF(K458=0,"",K458)</f>
        <v/>
      </c>
      <c r="O458">
        <f>IF(L458=0,"",L458)</f>
        <v/>
      </c>
      <c r="P458">
        <f>IF(OR(J458="",K458="",L458=""),"",J458+K458+L458)</f>
        <v/>
      </c>
      <c r="Q458">
        <f>IF(OR(M458="",N458="",O458=""),"",M458+N458+O458)</f>
        <v/>
      </c>
      <c r="S458" s="13">
        <f>IF(AND($B458&lt;&gt;"",$F458&lt;&gt;""),IF(COUNTIFS($B$2:$B458,$B458,$F$2:$F458,$F458)=1,1,0),0)</f>
        <v/>
      </c>
      <c r="T458" s="13">
        <f>IF(AND($B458&lt;&gt;"",$H458&lt;&gt;""),IF(COUNTIFS($B$2:$B458,$B458,$H$2:$H458,$H458)=1,1,0),0)</f>
        <v/>
      </c>
      <c r="U458" s="13">
        <f>IF(AND($B458&lt;&gt;"",$C458&lt;&gt;""),IF(COUNTIFS($B$2:$B458,$B458,$C$2:$C458,$C458)=1,1,0),0)</f>
        <v/>
      </c>
      <c r="V458" s="13">
        <f>IF(AND($B458&lt;&gt;"",$D458&lt;&gt;""),IF(COUNTIFS($B$2:$B458,$B458,$D$2:$D458,$D458)=1,1,0),0)</f>
        <v/>
      </c>
      <c r="W458">
        <f>IFERROR(INDEX(T_Indicateurs[Domain_code],MATCH($H458,T_Indicateurs[Stat_code],0)),"")</f>
        <v/>
      </c>
      <c r="X458" s="13">
        <f>IF(OR($W458="",$F458=""),0,IF($F458&lt;&gt;$W458,1,0))</f>
        <v/>
      </c>
      <c r="Y458" s="13">
        <f>IF(OR($J458="", $K458="", $L458=""),0,IF(OR($J458&lt;0,$J458&gt;3,$K458&lt;0,$K458&gt;3,$L458&lt;0,$L458&gt;3),1,0))</f>
        <v/>
      </c>
    </row>
    <row r="459">
      <c r="G459">
        <f>IFERROR(INDEX(T_Domaines[Domain_label_fr],MATCH(F459,T_Domaines[Domain_code],0)),"")</f>
        <v/>
      </c>
      <c r="I459">
        <f>IFERROR(INDEX(T_Indicateurs[Stat_label_fr],MATCH(H459,T_Indicateurs[Stat_code],0)),"")</f>
        <v/>
      </c>
      <c r="M459">
        <f>IF(J459=0,"",J459)</f>
        <v/>
      </c>
      <c r="N459">
        <f>IF(K459=0,"",K459)</f>
        <v/>
      </c>
      <c r="O459">
        <f>IF(L459=0,"",L459)</f>
        <v/>
      </c>
      <c r="P459">
        <f>IF(OR(J459="",K459="",L459=""),"",J459+K459+L459)</f>
        <v/>
      </c>
      <c r="Q459">
        <f>IF(OR(M459="",N459="",O459=""),"",M459+N459+O459)</f>
        <v/>
      </c>
      <c r="S459" s="13">
        <f>IF(AND($B459&lt;&gt;"",$F459&lt;&gt;""),IF(COUNTIFS($B$2:$B459,$B459,$F$2:$F459,$F459)=1,1,0),0)</f>
        <v/>
      </c>
      <c r="T459" s="13">
        <f>IF(AND($B459&lt;&gt;"",$H459&lt;&gt;""),IF(COUNTIFS($B$2:$B459,$B459,$H$2:$H459,$H459)=1,1,0),0)</f>
        <v/>
      </c>
      <c r="U459" s="13">
        <f>IF(AND($B459&lt;&gt;"",$C459&lt;&gt;""),IF(COUNTIFS($B$2:$B459,$B459,$C$2:$C459,$C459)=1,1,0),0)</f>
        <v/>
      </c>
      <c r="V459" s="13">
        <f>IF(AND($B459&lt;&gt;"",$D459&lt;&gt;""),IF(COUNTIFS($B$2:$B459,$B459,$D$2:$D459,$D459)=1,1,0),0)</f>
        <v/>
      </c>
      <c r="W459">
        <f>IFERROR(INDEX(T_Indicateurs[Domain_code],MATCH($H459,T_Indicateurs[Stat_code],0)),"")</f>
        <v/>
      </c>
      <c r="X459" s="13">
        <f>IF(OR($W459="",$F459=""),0,IF($F459&lt;&gt;$W459,1,0))</f>
        <v/>
      </c>
      <c r="Y459" s="13">
        <f>IF(OR($J459="", $K459="", $L459=""),0,IF(OR($J459&lt;0,$J459&gt;3,$K459&lt;0,$K459&gt;3,$L459&lt;0,$L459&gt;3),1,0))</f>
        <v/>
      </c>
    </row>
    <row r="460">
      <c r="G460">
        <f>IFERROR(INDEX(T_Domaines[Domain_label_fr],MATCH(F460,T_Domaines[Domain_code],0)),"")</f>
        <v/>
      </c>
      <c r="I460">
        <f>IFERROR(INDEX(T_Indicateurs[Stat_label_fr],MATCH(H460,T_Indicateurs[Stat_code],0)),"")</f>
        <v/>
      </c>
      <c r="M460">
        <f>IF(J460=0,"",J460)</f>
        <v/>
      </c>
      <c r="N460">
        <f>IF(K460=0,"",K460)</f>
        <v/>
      </c>
      <c r="O460">
        <f>IF(L460=0,"",L460)</f>
        <v/>
      </c>
      <c r="P460">
        <f>IF(OR(J460="",K460="",L460=""),"",J460+K460+L460)</f>
        <v/>
      </c>
      <c r="Q460">
        <f>IF(OR(M460="",N460="",O460=""),"",M460+N460+O460)</f>
        <v/>
      </c>
      <c r="S460" s="13">
        <f>IF(AND($B460&lt;&gt;"",$F460&lt;&gt;""),IF(COUNTIFS($B$2:$B460,$B460,$F$2:$F460,$F460)=1,1,0),0)</f>
        <v/>
      </c>
      <c r="T460" s="13">
        <f>IF(AND($B460&lt;&gt;"",$H460&lt;&gt;""),IF(COUNTIFS($B$2:$B460,$B460,$H$2:$H460,$H460)=1,1,0),0)</f>
        <v/>
      </c>
      <c r="U460" s="13">
        <f>IF(AND($B460&lt;&gt;"",$C460&lt;&gt;""),IF(COUNTIFS($B$2:$B460,$B460,$C$2:$C460,$C460)=1,1,0),0)</f>
        <v/>
      </c>
      <c r="V460" s="13">
        <f>IF(AND($B460&lt;&gt;"",$D460&lt;&gt;""),IF(COUNTIFS($B$2:$B460,$B460,$D$2:$D460,$D460)=1,1,0),0)</f>
        <v/>
      </c>
      <c r="W460">
        <f>IFERROR(INDEX(T_Indicateurs[Domain_code],MATCH($H460,T_Indicateurs[Stat_code],0)),"")</f>
        <v/>
      </c>
      <c r="X460" s="13">
        <f>IF(OR($W460="",$F460=""),0,IF($F460&lt;&gt;$W460,1,0))</f>
        <v/>
      </c>
      <c r="Y460" s="13">
        <f>IF(OR($J460="", $K460="", $L460=""),0,IF(OR($J460&lt;0,$J460&gt;3,$K460&lt;0,$K460&gt;3,$L460&lt;0,$L460&gt;3),1,0))</f>
        <v/>
      </c>
    </row>
    <row r="461">
      <c r="G461">
        <f>IFERROR(INDEX(T_Domaines[Domain_label_fr],MATCH(F461,T_Domaines[Domain_code],0)),"")</f>
        <v/>
      </c>
      <c r="I461">
        <f>IFERROR(INDEX(T_Indicateurs[Stat_label_fr],MATCH(H461,T_Indicateurs[Stat_code],0)),"")</f>
        <v/>
      </c>
      <c r="M461">
        <f>IF(J461=0,"",J461)</f>
        <v/>
      </c>
      <c r="N461">
        <f>IF(K461=0,"",K461)</f>
        <v/>
      </c>
      <c r="O461">
        <f>IF(L461=0,"",L461)</f>
        <v/>
      </c>
      <c r="P461">
        <f>IF(OR(J461="",K461="",L461=""),"",J461+K461+L461)</f>
        <v/>
      </c>
      <c r="Q461">
        <f>IF(OR(M461="",N461="",O461=""),"",M461+N461+O461)</f>
        <v/>
      </c>
      <c r="S461" s="13">
        <f>IF(AND($B461&lt;&gt;"",$F461&lt;&gt;""),IF(COUNTIFS($B$2:$B461,$B461,$F$2:$F461,$F461)=1,1,0),0)</f>
        <v/>
      </c>
      <c r="T461" s="13">
        <f>IF(AND($B461&lt;&gt;"",$H461&lt;&gt;""),IF(COUNTIFS($B$2:$B461,$B461,$H$2:$H461,$H461)=1,1,0),0)</f>
        <v/>
      </c>
      <c r="U461" s="13">
        <f>IF(AND($B461&lt;&gt;"",$C461&lt;&gt;""),IF(COUNTIFS($B$2:$B461,$B461,$C$2:$C461,$C461)=1,1,0),0)</f>
        <v/>
      </c>
      <c r="V461" s="13">
        <f>IF(AND($B461&lt;&gt;"",$D461&lt;&gt;""),IF(COUNTIFS($B$2:$B461,$B461,$D$2:$D461,$D461)=1,1,0),0)</f>
        <v/>
      </c>
      <c r="W461">
        <f>IFERROR(INDEX(T_Indicateurs[Domain_code],MATCH($H461,T_Indicateurs[Stat_code],0)),"")</f>
        <v/>
      </c>
      <c r="X461" s="13">
        <f>IF(OR($W461="",$F461=""),0,IF($F461&lt;&gt;$W461,1,0))</f>
        <v/>
      </c>
      <c r="Y461" s="13">
        <f>IF(OR($J461="", $K461="", $L461=""),0,IF(OR($J461&lt;0,$J461&gt;3,$K461&lt;0,$K461&gt;3,$L461&lt;0,$L461&gt;3),1,0))</f>
        <v/>
      </c>
    </row>
    <row r="462">
      <c r="G462">
        <f>IFERROR(INDEX(T_Domaines[Domain_label_fr],MATCH(F462,T_Domaines[Domain_code],0)),"")</f>
        <v/>
      </c>
      <c r="I462">
        <f>IFERROR(INDEX(T_Indicateurs[Stat_label_fr],MATCH(H462,T_Indicateurs[Stat_code],0)),"")</f>
        <v/>
      </c>
      <c r="M462">
        <f>IF(J462=0,"",J462)</f>
        <v/>
      </c>
      <c r="N462">
        <f>IF(K462=0,"",K462)</f>
        <v/>
      </c>
      <c r="O462">
        <f>IF(L462=0,"",L462)</f>
        <v/>
      </c>
      <c r="P462">
        <f>IF(OR(J462="",K462="",L462=""),"",J462+K462+L462)</f>
        <v/>
      </c>
      <c r="Q462">
        <f>IF(OR(M462="",N462="",O462=""),"",M462+N462+O462)</f>
        <v/>
      </c>
      <c r="S462" s="13">
        <f>IF(AND($B462&lt;&gt;"",$F462&lt;&gt;""),IF(COUNTIFS($B$2:$B462,$B462,$F$2:$F462,$F462)=1,1,0),0)</f>
        <v/>
      </c>
      <c r="T462" s="13">
        <f>IF(AND($B462&lt;&gt;"",$H462&lt;&gt;""),IF(COUNTIFS($B$2:$B462,$B462,$H$2:$H462,$H462)=1,1,0),0)</f>
        <v/>
      </c>
      <c r="U462" s="13">
        <f>IF(AND($B462&lt;&gt;"",$C462&lt;&gt;""),IF(COUNTIFS($B$2:$B462,$B462,$C$2:$C462,$C462)=1,1,0),0)</f>
        <v/>
      </c>
      <c r="V462" s="13">
        <f>IF(AND($B462&lt;&gt;"",$D462&lt;&gt;""),IF(COUNTIFS($B$2:$B462,$B462,$D$2:$D462,$D462)=1,1,0),0)</f>
        <v/>
      </c>
      <c r="W462">
        <f>IFERROR(INDEX(T_Indicateurs[Domain_code],MATCH($H462,T_Indicateurs[Stat_code],0)),"")</f>
        <v/>
      </c>
      <c r="X462" s="13">
        <f>IF(OR($W462="",$F462=""),0,IF($F462&lt;&gt;$W462,1,0))</f>
        <v/>
      </c>
      <c r="Y462" s="13">
        <f>IF(OR($J462="", $K462="", $L462=""),0,IF(OR($J462&lt;0,$J462&gt;3,$K462&lt;0,$K462&gt;3,$L462&lt;0,$L462&gt;3),1,0))</f>
        <v/>
      </c>
    </row>
    <row r="463">
      <c r="G463">
        <f>IFERROR(INDEX(T_Domaines[Domain_label_fr],MATCH(F463,T_Domaines[Domain_code],0)),"")</f>
        <v/>
      </c>
      <c r="I463">
        <f>IFERROR(INDEX(T_Indicateurs[Stat_label_fr],MATCH(H463,T_Indicateurs[Stat_code],0)),"")</f>
        <v/>
      </c>
      <c r="M463">
        <f>IF(J463=0,"",J463)</f>
        <v/>
      </c>
      <c r="N463">
        <f>IF(K463=0,"",K463)</f>
        <v/>
      </c>
      <c r="O463">
        <f>IF(L463=0,"",L463)</f>
        <v/>
      </c>
      <c r="P463">
        <f>IF(OR(J463="",K463="",L463=""),"",J463+K463+L463)</f>
        <v/>
      </c>
      <c r="Q463">
        <f>IF(OR(M463="",N463="",O463=""),"",M463+N463+O463)</f>
        <v/>
      </c>
      <c r="S463" s="13">
        <f>IF(AND($B463&lt;&gt;"",$F463&lt;&gt;""),IF(COUNTIFS($B$2:$B463,$B463,$F$2:$F463,$F463)=1,1,0),0)</f>
        <v/>
      </c>
      <c r="T463" s="13">
        <f>IF(AND($B463&lt;&gt;"",$H463&lt;&gt;""),IF(COUNTIFS($B$2:$B463,$B463,$H$2:$H463,$H463)=1,1,0),0)</f>
        <v/>
      </c>
      <c r="U463" s="13">
        <f>IF(AND($B463&lt;&gt;"",$C463&lt;&gt;""),IF(COUNTIFS($B$2:$B463,$B463,$C$2:$C463,$C463)=1,1,0),0)</f>
        <v/>
      </c>
      <c r="V463" s="13">
        <f>IF(AND($B463&lt;&gt;"",$D463&lt;&gt;""),IF(COUNTIFS($B$2:$B463,$B463,$D$2:$D463,$D463)=1,1,0),0)</f>
        <v/>
      </c>
      <c r="W463">
        <f>IFERROR(INDEX(T_Indicateurs[Domain_code],MATCH($H463,T_Indicateurs[Stat_code],0)),"")</f>
        <v/>
      </c>
      <c r="X463" s="13">
        <f>IF(OR($W463="",$F463=""),0,IF($F463&lt;&gt;$W463,1,0))</f>
        <v/>
      </c>
      <c r="Y463" s="13">
        <f>IF(OR($J463="", $K463="", $L463=""),0,IF(OR($J463&lt;0,$J463&gt;3,$K463&lt;0,$K463&gt;3,$L463&lt;0,$L463&gt;3),1,0))</f>
        <v/>
      </c>
    </row>
    <row r="464">
      <c r="G464">
        <f>IFERROR(INDEX(T_Domaines[Domain_label_fr],MATCH(F464,T_Domaines[Domain_code],0)),"")</f>
        <v/>
      </c>
      <c r="I464">
        <f>IFERROR(INDEX(T_Indicateurs[Stat_label_fr],MATCH(H464,T_Indicateurs[Stat_code],0)),"")</f>
        <v/>
      </c>
      <c r="M464">
        <f>IF(J464=0,"",J464)</f>
        <v/>
      </c>
      <c r="N464">
        <f>IF(K464=0,"",K464)</f>
        <v/>
      </c>
      <c r="O464">
        <f>IF(L464=0,"",L464)</f>
        <v/>
      </c>
      <c r="P464">
        <f>IF(OR(J464="",K464="",L464=""),"",J464+K464+L464)</f>
        <v/>
      </c>
      <c r="Q464">
        <f>IF(OR(M464="",N464="",O464=""),"",M464+N464+O464)</f>
        <v/>
      </c>
      <c r="S464" s="13">
        <f>IF(AND($B464&lt;&gt;"",$F464&lt;&gt;""),IF(COUNTIFS($B$2:$B464,$B464,$F$2:$F464,$F464)=1,1,0),0)</f>
        <v/>
      </c>
      <c r="T464" s="13">
        <f>IF(AND($B464&lt;&gt;"",$H464&lt;&gt;""),IF(COUNTIFS($B$2:$B464,$B464,$H$2:$H464,$H464)=1,1,0),0)</f>
        <v/>
      </c>
      <c r="U464" s="13">
        <f>IF(AND($B464&lt;&gt;"",$C464&lt;&gt;""),IF(COUNTIFS($B$2:$B464,$B464,$C$2:$C464,$C464)=1,1,0),0)</f>
        <v/>
      </c>
      <c r="V464" s="13">
        <f>IF(AND($B464&lt;&gt;"",$D464&lt;&gt;""),IF(COUNTIFS($B$2:$B464,$B464,$D$2:$D464,$D464)=1,1,0),0)</f>
        <v/>
      </c>
      <c r="W464">
        <f>IFERROR(INDEX(T_Indicateurs[Domain_code],MATCH($H464,T_Indicateurs[Stat_code],0)),"")</f>
        <v/>
      </c>
      <c r="X464" s="13">
        <f>IF(OR($W464="",$F464=""),0,IF($F464&lt;&gt;$W464,1,0))</f>
        <v/>
      </c>
      <c r="Y464" s="13">
        <f>IF(OR($J464="", $K464="", $L464=""),0,IF(OR($J464&lt;0,$J464&gt;3,$K464&lt;0,$K464&gt;3,$L464&lt;0,$L464&gt;3),1,0))</f>
        <v/>
      </c>
    </row>
    <row r="465">
      <c r="G465">
        <f>IFERROR(INDEX(T_Domaines[Domain_label_fr],MATCH(F465,T_Domaines[Domain_code],0)),"")</f>
        <v/>
      </c>
      <c r="I465">
        <f>IFERROR(INDEX(T_Indicateurs[Stat_label_fr],MATCH(H465,T_Indicateurs[Stat_code],0)),"")</f>
        <v/>
      </c>
      <c r="M465">
        <f>IF(J465=0,"",J465)</f>
        <v/>
      </c>
      <c r="N465">
        <f>IF(K465=0,"",K465)</f>
        <v/>
      </c>
      <c r="O465">
        <f>IF(L465=0,"",L465)</f>
        <v/>
      </c>
      <c r="P465">
        <f>IF(OR(J465="",K465="",L465=""),"",J465+K465+L465)</f>
        <v/>
      </c>
      <c r="Q465">
        <f>IF(OR(M465="",N465="",O465=""),"",M465+N465+O465)</f>
        <v/>
      </c>
      <c r="S465" s="13">
        <f>IF(AND($B465&lt;&gt;"",$F465&lt;&gt;""),IF(COUNTIFS($B$2:$B465,$B465,$F$2:$F465,$F465)=1,1,0),0)</f>
        <v/>
      </c>
      <c r="T465" s="13">
        <f>IF(AND($B465&lt;&gt;"",$H465&lt;&gt;""),IF(COUNTIFS($B$2:$B465,$B465,$H$2:$H465,$H465)=1,1,0),0)</f>
        <v/>
      </c>
      <c r="U465" s="13">
        <f>IF(AND($B465&lt;&gt;"",$C465&lt;&gt;""),IF(COUNTIFS($B$2:$B465,$B465,$C$2:$C465,$C465)=1,1,0),0)</f>
        <v/>
      </c>
      <c r="V465" s="13">
        <f>IF(AND($B465&lt;&gt;"",$D465&lt;&gt;""),IF(COUNTIFS($B$2:$B465,$B465,$D$2:$D465,$D465)=1,1,0),0)</f>
        <v/>
      </c>
      <c r="W465">
        <f>IFERROR(INDEX(T_Indicateurs[Domain_code],MATCH($H465,T_Indicateurs[Stat_code],0)),"")</f>
        <v/>
      </c>
      <c r="X465" s="13">
        <f>IF(OR($W465="",$F465=""),0,IF($F465&lt;&gt;$W465,1,0))</f>
        <v/>
      </c>
      <c r="Y465" s="13">
        <f>IF(OR($J465="", $K465="", $L465=""),0,IF(OR($J465&lt;0,$J465&gt;3,$K465&lt;0,$K465&gt;3,$L465&lt;0,$L465&gt;3),1,0))</f>
        <v/>
      </c>
    </row>
    <row r="466">
      <c r="G466">
        <f>IFERROR(INDEX(T_Domaines[Domain_label_fr],MATCH(F466,T_Domaines[Domain_code],0)),"")</f>
        <v/>
      </c>
      <c r="I466">
        <f>IFERROR(INDEX(T_Indicateurs[Stat_label_fr],MATCH(H466,T_Indicateurs[Stat_code],0)),"")</f>
        <v/>
      </c>
      <c r="M466">
        <f>IF(J466=0,"",J466)</f>
        <v/>
      </c>
      <c r="N466">
        <f>IF(K466=0,"",K466)</f>
        <v/>
      </c>
      <c r="O466">
        <f>IF(L466=0,"",L466)</f>
        <v/>
      </c>
      <c r="P466">
        <f>IF(OR(J466="",K466="",L466=""),"",J466+K466+L466)</f>
        <v/>
      </c>
      <c r="Q466">
        <f>IF(OR(M466="",N466="",O466=""),"",M466+N466+O466)</f>
        <v/>
      </c>
      <c r="S466" s="13">
        <f>IF(AND($B466&lt;&gt;"",$F466&lt;&gt;""),IF(COUNTIFS($B$2:$B466,$B466,$F$2:$F466,$F466)=1,1,0),0)</f>
        <v/>
      </c>
      <c r="T466" s="13">
        <f>IF(AND($B466&lt;&gt;"",$H466&lt;&gt;""),IF(COUNTIFS($B$2:$B466,$B466,$H$2:$H466,$H466)=1,1,0),0)</f>
        <v/>
      </c>
      <c r="U466" s="13">
        <f>IF(AND($B466&lt;&gt;"",$C466&lt;&gt;""),IF(COUNTIFS($B$2:$B466,$B466,$C$2:$C466,$C466)=1,1,0),0)</f>
        <v/>
      </c>
      <c r="V466" s="13">
        <f>IF(AND($B466&lt;&gt;"",$D466&lt;&gt;""),IF(COUNTIFS($B$2:$B466,$B466,$D$2:$D466,$D466)=1,1,0),0)</f>
        <v/>
      </c>
      <c r="W466">
        <f>IFERROR(INDEX(T_Indicateurs[Domain_code],MATCH($H466,T_Indicateurs[Stat_code],0)),"")</f>
        <v/>
      </c>
      <c r="X466" s="13">
        <f>IF(OR($W466="",$F466=""),0,IF($F466&lt;&gt;$W466,1,0))</f>
        <v/>
      </c>
      <c r="Y466" s="13">
        <f>IF(OR($J466="", $K466="", $L466=""),0,IF(OR($J466&lt;0,$J466&gt;3,$K466&lt;0,$K466&gt;3,$L466&lt;0,$L466&gt;3),1,0))</f>
        <v/>
      </c>
    </row>
    <row r="467">
      <c r="G467">
        <f>IFERROR(INDEX(T_Domaines[Domain_label_fr],MATCH(F467,T_Domaines[Domain_code],0)),"")</f>
        <v/>
      </c>
      <c r="I467">
        <f>IFERROR(INDEX(T_Indicateurs[Stat_label_fr],MATCH(H467,T_Indicateurs[Stat_code],0)),"")</f>
        <v/>
      </c>
      <c r="M467">
        <f>IF(J467=0,"",J467)</f>
        <v/>
      </c>
      <c r="N467">
        <f>IF(K467=0,"",K467)</f>
        <v/>
      </c>
      <c r="O467">
        <f>IF(L467=0,"",L467)</f>
        <v/>
      </c>
      <c r="P467">
        <f>IF(OR(J467="",K467="",L467=""),"",J467+K467+L467)</f>
        <v/>
      </c>
      <c r="Q467">
        <f>IF(OR(M467="",N467="",O467=""),"",M467+N467+O467)</f>
        <v/>
      </c>
      <c r="S467" s="13">
        <f>IF(AND($B467&lt;&gt;"",$F467&lt;&gt;""),IF(COUNTIFS($B$2:$B467,$B467,$F$2:$F467,$F467)=1,1,0),0)</f>
        <v/>
      </c>
      <c r="T467" s="13">
        <f>IF(AND($B467&lt;&gt;"",$H467&lt;&gt;""),IF(COUNTIFS($B$2:$B467,$B467,$H$2:$H467,$H467)=1,1,0),0)</f>
        <v/>
      </c>
      <c r="U467" s="13">
        <f>IF(AND($B467&lt;&gt;"",$C467&lt;&gt;""),IF(COUNTIFS($B$2:$B467,$B467,$C$2:$C467,$C467)=1,1,0),0)</f>
        <v/>
      </c>
      <c r="V467" s="13">
        <f>IF(AND($B467&lt;&gt;"",$D467&lt;&gt;""),IF(COUNTIFS($B$2:$B467,$B467,$D$2:$D467,$D467)=1,1,0),0)</f>
        <v/>
      </c>
      <c r="W467">
        <f>IFERROR(INDEX(T_Indicateurs[Domain_code],MATCH($H467,T_Indicateurs[Stat_code],0)),"")</f>
        <v/>
      </c>
      <c r="X467" s="13">
        <f>IF(OR($W467="",$F467=""),0,IF($F467&lt;&gt;$W467,1,0))</f>
        <v/>
      </c>
      <c r="Y467" s="13">
        <f>IF(OR($J467="", $K467="", $L467=""),0,IF(OR($J467&lt;0,$J467&gt;3,$K467&lt;0,$K467&gt;3,$L467&lt;0,$L467&gt;3),1,0))</f>
        <v/>
      </c>
    </row>
    <row r="468">
      <c r="G468">
        <f>IFERROR(INDEX(T_Domaines[Domain_label_fr],MATCH(F468,T_Domaines[Domain_code],0)),"")</f>
        <v/>
      </c>
      <c r="I468">
        <f>IFERROR(INDEX(T_Indicateurs[Stat_label_fr],MATCH(H468,T_Indicateurs[Stat_code],0)),"")</f>
        <v/>
      </c>
      <c r="M468">
        <f>IF(J468=0,"",J468)</f>
        <v/>
      </c>
      <c r="N468">
        <f>IF(K468=0,"",K468)</f>
        <v/>
      </c>
      <c r="O468">
        <f>IF(L468=0,"",L468)</f>
        <v/>
      </c>
      <c r="P468">
        <f>IF(OR(J468="",K468="",L468=""),"",J468+K468+L468)</f>
        <v/>
      </c>
      <c r="Q468">
        <f>IF(OR(M468="",N468="",O468=""),"",M468+N468+O468)</f>
        <v/>
      </c>
      <c r="S468" s="13">
        <f>IF(AND($B468&lt;&gt;"",$F468&lt;&gt;""),IF(COUNTIFS($B$2:$B468,$B468,$F$2:$F468,$F468)=1,1,0),0)</f>
        <v/>
      </c>
      <c r="T468" s="13">
        <f>IF(AND($B468&lt;&gt;"",$H468&lt;&gt;""),IF(COUNTIFS($B$2:$B468,$B468,$H$2:$H468,$H468)=1,1,0),0)</f>
        <v/>
      </c>
      <c r="U468" s="13">
        <f>IF(AND($B468&lt;&gt;"",$C468&lt;&gt;""),IF(COUNTIFS($B$2:$B468,$B468,$C$2:$C468,$C468)=1,1,0),0)</f>
        <v/>
      </c>
      <c r="V468" s="13">
        <f>IF(AND($B468&lt;&gt;"",$D468&lt;&gt;""),IF(COUNTIFS($B$2:$B468,$B468,$D$2:$D468,$D468)=1,1,0),0)</f>
        <v/>
      </c>
      <c r="W468">
        <f>IFERROR(INDEX(T_Indicateurs[Domain_code],MATCH($H468,T_Indicateurs[Stat_code],0)),"")</f>
        <v/>
      </c>
      <c r="X468" s="13">
        <f>IF(OR($W468="",$F468=""),0,IF($F468&lt;&gt;$W468,1,0))</f>
        <v/>
      </c>
      <c r="Y468" s="13">
        <f>IF(OR($J468="", $K468="", $L468=""),0,IF(OR($J468&lt;0,$J468&gt;3,$K468&lt;0,$K468&gt;3,$L468&lt;0,$L468&gt;3),1,0))</f>
        <v/>
      </c>
    </row>
    <row r="469">
      <c r="G469">
        <f>IFERROR(INDEX(T_Domaines[Domain_label_fr],MATCH(F469,T_Domaines[Domain_code],0)),"")</f>
        <v/>
      </c>
      <c r="I469">
        <f>IFERROR(INDEX(T_Indicateurs[Stat_label_fr],MATCH(H469,T_Indicateurs[Stat_code],0)),"")</f>
        <v/>
      </c>
      <c r="M469">
        <f>IF(J469=0,"",J469)</f>
        <v/>
      </c>
      <c r="N469">
        <f>IF(K469=0,"",K469)</f>
        <v/>
      </c>
      <c r="O469">
        <f>IF(L469=0,"",L469)</f>
        <v/>
      </c>
      <c r="P469">
        <f>IF(OR(J469="",K469="",L469=""),"",J469+K469+L469)</f>
        <v/>
      </c>
      <c r="Q469">
        <f>IF(OR(M469="",N469="",O469=""),"",M469+N469+O469)</f>
        <v/>
      </c>
      <c r="S469" s="13">
        <f>IF(AND($B469&lt;&gt;"",$F469&lt;&gt;""),IF(COUNTIFS($B$2:$B469,$B469,$F$2:$F469,$F469)=1,1,0),0)</f>
        <v/>
      </c>
      <c r="T469" s="13">
        <f>IF(AND($B469&lt;&gt;"",$H469&lt;&gt;""),IF(COUNTIFS($B$2:$B469,$B469,$H$2:$H469,$H469)=1,1,0),0)</f>
        <v/>
      </c>
      <c r="U469" s="13">
        <f>IF(AND($B469&lt;&gt;"",$C469&lt;&gt;""),IF(COUNTIFS($B$2:$B469,$B469,$C$2:$C469,$C469)=1,1,0),0)</f>
        <v/>
      </c>
      <c r="V469" s="13">
        <f>IF(AND($B469&lt;&gt;"",$D469&lt;&gt;""),IF(COUNTIFS($B$2:$B469,$B469,$D$2:$D469,$D469)=1,1,0),0)</f>
        <v/>
      </c>
      <c r="W469">
        <f>IFERROR(INDEX(T_Indicateurs[Domain_code],MATCH($H469,T_Indicateurs[Stat_code],0)),"")</f>
        <v/>
      </c>
      <c r="X469" s="13">
        <f>IF(OR($W469="",$F469=""),0,IF($F469&lt;&gt;$W469,1,0))</f>
        <v/>
      </c>
      <c r="Y469" s="13">
        <f>IF(OR($J469="", $K469="", $L469=""),0,IF(OR($J469&lt;0,$J469&gt;3,$K469&lt;0,$K469&gt;3,$L469&lt;0,$L469&gt;3),1,0))</f>
        <v/>
      </c>
    </row>
    <row r="470">
      <c r="G470">
        <f>IFERROR(INDEX(T_Domaines[Domain_label_fr],MATCH(F470,T_Domaines[Domain_code],0)),"")</f>
        <v/>
      </c>
      <c r="I470">
        <f>IFERROR(INDEX(T_Indicateurs[Stat_label_fr],MATCH(H470,T_Indicateurs[Stat_code],0)),"")</f>
        <v/>
      </c>
      <c r="M470">
        <f>IF(J470=0,"",J470)</f>
        <v/>
      </c>
      <c r="N470">
        <f>IF(K470=0,"",K470)</f>
        <v/>
      </c>
      <c r="O470">
        <f>IF(L470=0,"",L470)</f>
        <v/>
      </c>
      <c r="P470">
        <f>IF(OR(J470="",K470="",L470=""),"",J470+K470+L470)</f>
        <v/>
      </c>
      <c r="Q470">
        <f>IF(OR(M470="",N470="",O470=""),"",M470+N470+O470)</f>
        <v/>
      </c>
      <c r="S470" s="13">
        <f>IF(AND($B470&lt;&gt;"",$F470&lt;&gt;""),IF(COUNTIFS($B$2:$B470,$B470,$F$2:$F470,$F470)=1,1,0),0)</f>
        <v/>
      </c>
      <c r="T470" s="13">
        <f>IF(AND($B470&lt;&gt;"",$H470&lt;&gt;""),IF(COUNTIFS($B$2:$B470,$B470,$H$2:$H470,$H470)=1,1,0),0)</f>
        <v/>
      </c>
      <c r="U470" s="13">
        <f>IF(AND($B470&lt;&gt;"",$C470&lt;&gt;""),IF(COUNTIFS($B$2:$B470,$B470,$C$2:$C470,$C470)=1,1,0),0)</f>
        <v/>
      </c>
      <c r="V470" s="13">
        <f>IF(AND($B470&lt;&gt;"",$D470&lt;&gt;""),IF(COUNTIFS($B$2:$B470,$B470,$D$2:$D470,$D470)=1,1,0),0)</f>
        <v/>
      </c>
      <c r="W470">
        <f>IFERROR(INDEX(T_Indicateurs[Domain_code],MATCH($H470,T_Indicateurs[Stat_code],0)),"")</f>
        <v/>
      </c>
      <c r="X470" s="13">
        <f>IF(OR($W470="",$F470=""),0,IF($F470&lt;&gt;$W470,1,0))</f>
        <v/>
      </c>
      <c r="Y470" s="13">
        <f>IF(OR($J470="", $K470="", $L470=""),0,IF(OR($J470&lt;0,$J470&gt;3,$K470&lt;0,$K470&gt;3,$L470&lt;0,$L470&gt;3),1,0))</f>
        <v/>
      </c>
    </row>
    <row r="471">
      <c r="G471">
        <f>IFERROR(INDEX(T_Domaines[Domain_label_fr],MATCH(F471,T_Domaines[Domain_code],0)),"")</f>
        <v/>
      </c>
      <c r="I471">
        <f>IFERROR(INDEX(T_Indicateurs[Stat_label_fr],MATCH(H471,T_Indicateurs[Stat_code],0)),"")</f>
        <v/>
      </c>
      <c r="M471">
        <f>IF(J471=0,"",J471)</f>
        <v/>
      </c>
      <c r="N471">
        <f>IF(K471=0,"",K471)</f>
        <v/>
      </c>
      <c r="O471">
        <f>IF(L471=0,"",L471)</f>
        <v/>
      </c>
      <c r="P471">
        <f>IF(OR(J471="",K471="",L471=""),"",J471+K471+L471)</f>
        <v/>
      </c>
      <c r="Q471">
        <f>IF(OR(M471="",N471="",O471=""),"",M471+N471+O471)</f>
        <v/>
      </c>
      <c r="S471" s="13">
        <f>IF(AND($B471&lt;&gt;"",$F471&lt;&gt;""),IF(COUNTIFS($B$2:$B471,$B471,$F$2:$F471,$F471)=1,1,0),0)</f>
        <v/>
      </c>
      <c r="T471" s="13">
        <f>IF(AND($B471&lt;&gt;"",$H471&lt;&gt;""),IF(COUNTIFS($B$2:$B471,$B471,$H$2:$H471,$H471)=1,1,0),0)</f>
        <v/>
      </c>
      <c r="U471" s="13">
        <f>IF(AND($B471&lt;&gt;"",$C471&lt;&gt;""),IF(COUNTIFS($B$2:$B471,$B471,$C$2:$C471,$C471)=1,1,0),0)</f>
        <v/>
      </c>
      <c r="V471" s="13">
        <f>IF(AND($B471&lt;&gt;"",$D471&lt;&gt;""),IF(COUNTIFS($B$2:$B471,$B471,$D$2:$D471,$D471)=1,1,0),0)</f>
        <v/>
      </c>
      <c r="W471">
        <f>IFERROR(INDEX(T_Indicateurs[Domain_code],MATCH($H471,T_Indicateurs[Stat_code],0)),"")</f>
        <v/>
      </c>
      <c r="X471" s="13">
        <f>IF(OR($W471="",$F471=""),0,IF($F471&lt;&gt;$W471,1,0))</f>
        <v/>
      </c>
      <c r="Y471" s="13">
        <f>IF(OR($J471="", $K471="", $L471=""),0,IF(OR($J471&lt;0,$J471&gt;3,$K471&lt;0,$K471&gt;3,$L471&lt;0,$L471&gt;3),1,0))</f>
        <v/>
      </c>
    </row>
    <row r="472">
      <c r="G472">
        <f>IFERROR(INDEX(T_Domaines[Domain_label_fr],MATCH(F472,T_Domaines[Domain_code],0)),"")</f>
        <v/>
      </c>
      <c r="I472">
        <f>IFERROR(INDEX(T_Indicateurs[Stat_label_fr],MATCH(H472,T_Indicateurs[Stat_code],0)),"")</f>
        <v/>
      </c>
      <c r="M472">
        <f>IF(J472=0,"",J472)</f>
        <v/>
      </c>
      <c r="N472">
        <f>IF(K472=0,"",K472)</f>
        <v/>
      </c>
      <c r="O472">
        <f>IF(L472=0,"",L472)</f>
        <v/>
      </c>
      <c r="P472">
        <f>IF(OR(J472="",K472="",L472=""),"",J472+K472+L472)</f>
        <v/>
      </c>
      <c r="Q472">
        <f>IF(OR(M472="",N472="",O472=""),"",M472+N472+O472)</f>
        <v/>
      </c>
      <c r="S472" s="13">
        <f>IF(AND($B472&lt;&gt;"",$F472&lt;&gt;""),IF(COUNTIFS($B$2:$B472,$B472,$F$2:$F472,$F472)=1,1,0),0)</f>
        <v/>
      </c>
      <c r="T472" s="13">
        <f>IF(AND($B472&lt;&gt;"",$H472&lt;&gt;""),IF(COUNTIFS($B$2:$B472,$B472,$H$2:$H472,$H472)=1,1,0),0)</f>
        <v/>
      </c>
      <c r="U472" s="13">
        <f>IF(AND($B472&lt;&gt;"",$C472&lt;&gt;""),IF(COUNTIFS($B$2:$B472,$B472,$C$2:$C472,$C472)=1,1,0),0)</f>
        <v/>
      </c>
      <c r="V472" s="13">
        <f>IF(AND($B472&lt;&gt;"",$D472&lt;&gt;""),IF(COUNTIFS($B$2:$B472,$B472,$D$2:$D472,$D472)=1,1,0),0)</f>
        <v/>
      </c>
      <c r="W472">
        <f>IFERROR(INDEX(T_Indicateurs[Domain_code],MATCH($H472,T_Indicateurs[Stat_code],0)),"")</f>
        <v/>
      </c>
      <c r="X472" s="13">
        <f>IF(OR($W472="",$F472=""),0,IF($F472&lt;&gt;$W472,1,0))</f>
        <v/>
      </c>
      <c r="Y472" s="13">
        <f>IF(OR($J472="", $K472="", $L472=""),0,IF(OR($J472&lt;0,$J472&gt;3,$K472&lt;0,$K472&gt;3,$L472&lt;0,$L472&gt;3),1,0))</f>
        <v/>
      </c>
    </row>
    <row r="473">
      <c r="G473">
        <f>IFERROR(INDEX(T_Domaines[Domain_label_fr],MATCH(F473,T_Domaines[Domain_code],0)),"")</f>
        <v/>
      </c>
      <c r="I473">
        <f>IFERROR(INDEX(T_Indicateurs[Stat_label_fr],MATCH(H473,T_Indicateurs[Stat_code],0)),"")</f>
        <v/>
      </c>
      <c r="M473">
        <f>IF(J473=0,"",J473)</f>
        <v/>
      </c>
      <c r="N473">
        <f>IF(K473=0,"",K473)</f>
        <v/>
      </c>
      <c r="O473">
        <f>IF(L473=0,"",L473)</f>
        <v/>
      </c>
      <c r="P473">
        <f>IF(OR(J473="",K473="",L473=""),"",J473+K473+L473)</f>
        <v/>
      </c>
      <c r="Q473">
        <f>IF(OR(M473="",N473="",O473=""),"",M473+N473+O473)</f>
        <v/>
      </c>
      <c r="S473" s="13">
        <f>IF(AND($B473&lt;&gt;"",$F473&lt;&gt;""),IF(COUNTIFS($B$2:$B473,$B473,$F$2:$F473,$F473)=1,1,0),0)</f>
        <v/>
      </c>
      <c r="T473" s="13">
        <f>IF(AND($B473&lt;&gt;"",$H473&lt;&gt;""),IF(COUNTIFS($B$2:$B473,$B473,$H$2:$H473,$H473)=1,1,0),0)</f>
        <v/>
      </c>
      <c r="U473" s="13">
        <f>IF(AND($B473&lt;&gt;"",$C473&lt;&gt;""),IF(COUNTIFS($B$2:$B473,$B473,$C$2:$C473,$C473)=1,1,0),0)</f>
        <v/>
      </c>
      <c r="V473" s="13">
        <f>IF(AND($B473&lt;&gt;"",$D473&lt;&gt;""),IF(COUNTIFS($B$2:$B473,$B473,$D$2:$D473,$D473)=1,1,0),0)</f>
        <v/>
      </c>
      <c r="W473">
        <f>IFERROR(INDEX(T_Indicateurs[Domain_code],MATCH($H473,T_Indicateurs[Stat_code],0)),"")</f>
        <v/>
      </c>
      <c r="X473" s="13">
        <f>IF(OR($W473="",$F473=""),0,IF($F473&lt;&gt;$W473,1,0))</f>
        <v/>
      </c>
      <c r="Y473" s="13">
        <f>IF(OR($J473="", $K473="", $L473=""),0,IF(OR($J473&lt;0,$J473&gt;3,$K473&lt;0,$K473&gt;3,$L473&lt;0,$L473&gt;3),1,0))</f>
        <v/>
      </c>
    </row>
    <row r="474">
      <c r="G474">
        <f>IFERROR(INDEX(T_Domaines[Domain_label_fr],MATCH(F474,T_Domaines[Domain_code],0)),"")</f>
        <v/>
      </c>
      <c r="I474">
        <f>IFERROR(INDEX(T_Indicateurs[Stat_label_fr],MATCH(H474,T_Indicateurs[Stat_code],0)),"")</f>
        <v/>
      </c>
      <c r="M474">
        <f>IF(J474=0,"",J474)</f>
        <v/>
      </c>
      <c r="N474">
        <f>IF(K474=0,"",K474)</f>
        <v/>
      </c>
      <c r="O474">
        <f>IF(L474=0,"",L474)</f>
        <v/>
      </c>
      <c r="P474">
        <f>IF(OR(J474="",K474="",L474=""),"",J474+K474+L474)</f>
        <v/>
      </c>
      <c r="Q474">
        <f>IF(OR(M474="",N474="",O474=""),"",M474+N474+O474)</f>
        <v/>
      </c>
      <c r="S474" s="13">
        <f>IF(AND($B474&lt;&gt;"",$F474&lt;&gt;""),IF(COUNTIFS($B$2:$B474,$B474,$F$2:$F474,$F474)=1,1,0),0)</f>
        <v/>
      </c>
      <c r="T474" s="13">
        <f>IF(AND($B474&lt;&gt;"",$H474&lt;&gt;""),IF(COUNTIFS($B$2:$B474,$B474,$H$2:$H474,$H474)=1,1,0),0)</f>
        <v/>
      </c>
      <c r="U474" s="13">
        <f>IF(AND($B474&lt;&gt;"",$C474&lt;&gt;""),IF(COUNTIFS($B$2:$B474,$B474,$C$2:$C474,$C474)=1,1,0),0)</f>
        <v/>
      </c>
      <c r="V474" s="13">
        <f>IF(AND($B474&lt;&gt;"",$D474&lt;&gt;""),IF(COUNTIFS($B$2:$B474,$B474,$D$2:$D474,$D474)=1,1,0),0)</f>
        <v/>
      </c>
      <c r="W474">
        <f>IFERROR(INDEX(T_Indicateurs[Domain_code],MATCH($H474,T_Indicateurs[Stat_code],0)),"")</f>
        <v/>
      </c>
      <c r="X474" s="13">
        <f>IF(OR($W474="",$F474=""),0,IF($F474&lt;&gt;$W474,1,0))</f>
        <v/>
      </c>
      <c r="Y474" s="13">
        <f>IF(OR($J474="", $K474="", $L474=""),0,IF(OR($J474&lt;0,$J474&gt;3,$K474&lt;0,$K474&gt;3,$L474&lt;0,$L474&gt;3),1,0))</f>
        <v/>
      </c>
    </row>
    <row r="475">
      <c r="G475">
        <f>IFERROR(INDEX(T_Domaines[Domain_label_fr],MATCH(F475,T_Domaines[Domain_code],0)),"")</f>
        <v/>
      </c>
      <c r="I475">
        <f>IFERROR(INDEX(T_Indicateurs[Stat_label_fr],MATCH(H475,T_Indicateurs[Stat_code],0)),"")</f>
        <v/>
      </c>
      <c r="M475">
        <f>IF(J475=0,"",J475)</f>
        <v/>
      </c>
      <c r="N475">
        <f>IF(K475=0,"",K475)</f>
        <v/>
      </c>
      <c r="O475">
        <f>IF(L475=0,"",L475)</f>
        <v/>
      </c>
      <c r="P475">
        <f>IF(OR(J475="",K475="",L475=""),"",J475+K475+L475)</f>
        <v/>
      </c>
      <c r="Q475">
        <f>IF(OR(M475="",N475="",O475=""),"",M475+N475+O475)</f>
        <v/>
      </c>
      <c r="S475" s="13">
        <f>IF(AND($B475&lt;&gt;"",$F475&lt;&gt;""),IF(COUNTIFS($B$2:$B475,$B475,$F$2:$F475,$F475)=1,1,0),0)</f>
        <v/>
      </c>
      <c r="T475" s="13">
        <f>IF(AND($B475&lt;&gt;"",$H475&lt;&gt;""),IF(COUNTIFS($B$2:$B475,$B475,$H$2:$H475,$H475)=1,1,0),0)</f>
        <v/>
      </c>
      <c r="U475" s="13">
        <f>IF(AND($B475&lt;&gt;"",$C475&lt;&gt;""),IF(COUNTIFS($B$2:$B475,$B475,$C$2:$C475,$C475)=1,1,0),0)</f>
        <v/>
      </c>
      <c r="V475" s="13">
        <f>IF(AND($B475&lt;&gt;"",$D475&lt;&gt;""),IF(COUNTIFS($B$2:$B475,$B475,$D$2:$D475,$D475)=1,1,0),0)</f>
        <v/>
      </c>
      <c r="W475">
        <f>IFERROR(INDEX(T_Indicateurs[Domain_code],MATCH($H475,T_Indicateurs[Stat_code],0)),"")</f>
        <v/>
      </c>
      <c r="X475" s="13">
        <f>IF(OR($W475="",$F475=""),0,IF($F475&lt;&gt;$W475,1,0))</f>
        <v/>
      </c>
      <c r="Y475" s="13">
        <f>IF(OR($J475="", $K475="", $L475=""),0,IF(OR($J475&lt;0,$J475&gt;3,$K475&lt;0,$K475&gt;3,$L475&lt;0,$L475&gt;3),1,0))</f>
        <v/>
      </c>
    </row>
    <row r="476">
      <c r="G476">
        <f>IFERROR(INDEX(T_Domaines[Domain_label_fr],MATCH(F476,T_Domaines[Domain_code],0)),"")</f>
        <v/>
      </c>
      <c r="I476">
        <f>IFERROR(INDEX(T_Indicateurs[Stat_label_fr],MATCH(H476,T_Indicateurs[Stat_code],0)),"")</f>
        <v/>
      </c>
      <c r="M476">
        <f>IF(J476=0,"",J476)</f>
        <v/>
      </c>
      <c r="N476">
        <f>IF(K476=0,"",K476)</f>
        <v/>
      </c>
      <c r="O476">
        <f>IF(L476=0,"",L476)</f>
        <v/>
      </c>
      <c r="P476">
        <f>IF(OR(J476="",K476="",L476=""),"",J476+K476+L476)</f>
        <v/>
      </c>
      <c r="Q476">
        <f>IF(OR(M476="",N476="",O476=""),"",M476+N476+O476)</f>
        <v/>
      </c>
      <c r="S476" s="13">
        <f>IF(AND($B476&lt;&gt;"",$F476&lt;&gt;""),IF(COUNTIFS($B$2:$B476,$B476,$F$2:$F476,$F476)=1,1,0),0)</f>
        <v/>
      </c>
      <c r="T476" s="13">
        <f>IF(AND($B476&lt;&gt;"",$H476&lt;&gt;""),IF(COUNTIFS($B$2:$B476,$B476,$H$2:$H476,$H476)=1,1,0),0)</f>
        <v/>
      </c>
      <c r="U476" s="13">
        <f>IF(AND($B476&lt;&gt;"",$C476&lt;&gt;""),IF(COUNTIFS($B$2:$B476,$B476,$C$2:$C476,$C476)=1,1,0),0)</f>
        <v/>
      </c>
      <c r="V476" s="13">
        <f>IF(AND($B476&lt;&gt;"",$D476&lt;&gt;""),IF(COUNTIFS($B$2:$B476,$B476,$D$2:$D476,$D476)=1,1,0),0)</f>
        <v/>
      </c>
      <c r="W476">
        <f>IFERROR(INDEX(T_Indicateurs[Domain_code],MATCH($H476,T_Indicateurs[Stat_code],0)),"")</f>
        <v/>
      </c>
      <c r="X476" s="13">
        <f>IF(OR($W476="",$F476=""),0,IF($F476&lt;&gt;$W476,1,0))</f>
        <v/>
      </c>
      <c r="Y476" s="13">
        <f>IF(OR($J476="", $K476="", $L476=""),0,IF(OR($J476&lt;0,$J476&gt;3,$K476&lt;0,$K476&gt;3,$L476&lt;0,$L476&gt;3),1,0))</f>
        <v/>
      </c>
    </row>
    <row r="477">
      <c r="G477">
        <f>IFERROR(INDEX(T_Domaines[Domain_label_fr],MATCH(F477,T_Domaines[Domain_code],0)),"")</f>
        <v/>
      </c>
      <c r="I477">
        <f>IFERROR(INDEX(T_Indicateurs[Stat_label_fr],MATCH(H477,T_Indicateurs[Stat_code],0)),"")</f>
        <v/>
      </c>
      <c r="M477">
        <f>IF(J477=0,"",J477)</f>
        <v/>
      </c>
      <c r="N477">
        <f>IF(K477=0,"",K477)</f>
        <v/>
      </c>
      <c r="O477">
        <f>IF(L477=0,"",L477)</f>
        <v/>
      </c>
      <c r="P477">
        <f>IF(OR(J477="",K477="",L477=""),"",J477+K477+L477)</f>
        <v/>
      </c>
      <c r="Q477">
        <f>IF(OR(M477="",N477="",O477=""),"",M477+N477+O477)</f>
        <v/>
      </c>
      <c r="S477" s="13">
        <f>IF(AND($B477&lt;&gt;"",$F477&lt;&gt;""),IF(COUNTIFS($B$2:$B477,$B477,$F$2:$F477,$F477)=1,1,0),0)</f>
        <v/>
      </c>
      <c r="T477" s="13">
        <f>IF(AND($B477&lt;&gt;"",$H477&lt;&gt;""),IF(COUNTIFS($B$2:$B477,$B477,$H$2:$H477,$H477)=1,1,0),0)</f>
        <v/>
      </c>
      <c r="U477" s="13">
        <f>IF(AND($B477&lt;&gt;"",$C477&lt;&gt;""),IF(COUNTIFS($B$2:$B477,$B477,$C$2:$C477,$C477)=1,1,0),0)</f>
        <v/>
      </c>
      <c r="V477" s="13">
        <f>IF(AND($B477&lt;&gt;"",$D477&lt;&gt;""),IF(COUNTIFS($B$2:$B477,$B477,$D$2:$D477,$D477)=1,1,0),0)</f>
        <v/>
      </c>
      <c r="W477">
        <f>IFERROR(INDEX(T_Indicateurs[Domain_code],MATCH($H477,T_Indicateurs[Stat_code],0)),"")</f>
        <v/>
      </c>
      <c r="X477" s="13">
        <f>IF(OR($W477="",$F477=""),0,IF($F477&lt;&gt;$W477,1,0))</f>
        <v/>
      </c>
      <c r="Y477" s="13">
        <f>IF(OR($J477="", $K477="", $L477=""),0,IF(OR($J477&lt;0,$J477&gt;3,$K477&lt;0,$K477&gt;3,$L477&lt;0,$L477&gt;3),1,0))</f>
        <v/>
      </c>
    </row>
    <row r="478">
      <c r="G478">
        <f>IFERROR(INDEX(T_Domaines[Domain_label_fr],MATCH(F478,T_Domaines[Domain_code],0)),"")</f>
        <v/>
      </c>
      <c r="I478">
        <f>IFERROR(INDEX(T_Indicateurs[Stat_label_fr],MATCH(H478,T_Indicateurs[Stat_code],0)),"")</f>
        <v/>
      </c>
      <c r="M478">
        <f>IF(J478=0,"",J478)</f>
        <v/>
      </c>
      <c r="N478">
        <f>IF(K478=0,"",K478)</f>
        <v/>
      </c>
      <c r="O478">
        <f>IF(L478=0,"",L478)</f>
        <v/>
      </c>
      <c r="P478">
        <f>IF(OR(J478="",K478="",L478=""),"",J478+K478+L478)</f>
        <v/>
      </c>
      <c r="Q478">
        <f>IF(OR(M478="",N478="",O478=""),"",M478+N478+O478)</f>
        <v/>
      </c>
      <c r="S478" s="13">
        <f>IF(AND($B478&lt;&gt;"",$F478&lt;&gt;""),IF(COUNTIFS($B$2:$B478,$B478,$F$2:$F478,$F478)=1,1,0),0)</f>
        <v/>
      </c>
      <c r="T478" s="13">
        <f>IF(AND($B478&lt;&gt;"",$H478&lt;&gt;""),IF(COUNTIFS($B$2:$B478,$B478,$H$2:$H478,$H478)=1,1,0),0)</f>
        <v/>
      </c>
      <c r="U478" s="13">
        <f>IF(AND($B478&lt;&gt;"",$C478&lt;&gt;""),IF(COUNTIFS($B$2:$B478,$B478,$C$2:$C478,$C478)=1,1,0),0)</f>
        <v/>
      </c>
      <c r="V478" s="13">
        <f>IF(AND($B478&lt;&gt;"",$D478&lt;&gt;""),IF(COUNTIFS($B$2:$B478,$B478,$D$2:$D478,$D478)=1,1,0),0)</f>
        <v/>
      </c>
      <c r="W478">
        <f>IFERROR(INDEX(T_Indicateurs[Domain_code],MATCH($H478,T_Indicateurs[Stat_code],0)),"")</f>
        <v/>
      </c>
      <c r="X478" s="13">
        <f>IF(OR($W478="",$F478=""),0,IF($F478&lt;&gt;$W478,1,0))</f>
        <v/>
      </c>
      <c r="Y478" s="13">
        <f>IF(OR($J478="", $K478="", $L478=""),0,IF(OR($J478&lt;0,$J478&gt;3,$K478&lt;0,$K478&gt;3,$L478&lt;0,$L478&gt;3),1,0))</f>
        <v/>
      </c>
    </row>
    <row r="479">
      <c r="G479">
        <f>IFERROR(INDEX(T_Domaines[Domain_label_fr],MATCH(F479,T_Domaines[Domain_code],0)),"")</f>
        <v/>
      </c>
      <c r="I479">
        <f>IFERROR(INDEX(T_Indicateurs[Stat_label_fr],MATCH(H479,T_Indicateurs[Stat_code],0)),"")</f>
        <v/>
      </c>
      <c r="M479">
        <f>IF(J479=0,"",J479)</f>
        <v/>
      </c>
      <c r="N479">
        <f>IF(K479=0,"",K479)</f>
        <v/>
      </c>
      <c r="O479">
        <f>IF(L479=0,"",L479)</f>
        <v/>
      </c>
      <c r="P479">
        <f>IF(OR(J479="",K479="",L479=""),"",J479+K479+L479)</f>
        <v/>
      </c>
      <c r="Q479">
        <f>IF(OR(M479="",N479="",O479=""),"",M479+N479+O479)</f>
        <v/>
      </c>
      <c r="S479" s="13">
        <f>IF(AND($B479&lt;&gt;"",$F479&lt;&gt;""),IF(COUNTIFS($B$2:$B479,$B479,$F$2:$F479,$F479)=1,1,0),0)</f>
        <v/>
      </c>
      <c r="T479" s="13">
        <f>IF(AND($B479&lt;&gt;"",$H479&lt;&gt;""),IF(COUNTIFS($B$2:$B479,$B479,$H$2:$H479,$H479)=1,1,0),0)</f>
        <v/>
      </c>
      <c r="U479" s="13">
        <f>IF(AND($B479&lt;&gt;"",$C479&lt;&gt;""),IF(COUNTIFS($B$2:$B479,$B479,$C$2:$C479,$C479)=1,1,0),0)</f>
        <v/>
      </c>
      <c r="V479" s="13">
        <f>IF(AND($B479&lt;&gt;"",$D479&lt;&gt;""),IF(COUNTIFS($B$2:$B479,$B479,$D$2:$D479,$D479)=1,1,0),0)</f>
        <v/>
      </c>
      <c r="W479">
        <f>IFERROR(INDEX(T_Indicateurs[Domain_code],MATCH($H479,T_Indicateurs[Stat_code],0)),"")</f>
        <v/>
      </c>
      <c r="X479" s="13">
        <f>IF(OR($W479="",$F479=""),0,IF($F479&lt;&gt;$W479,1,0))</f>
        <v/>
      </c>
      <c r="Y479" s="13">
        <f>IF(OR($J479="", $K479="", $L479=""),0,IF(OR($J479&lt;0,$J479&gt;3,$K479&lt;0,$K479&gt;3,$L479&lt;0,$L479&gt;3),1,0))</f>
        <v/>
      </c>
    </row>
    <row r="480">
      <c r="G480">
        <f>IFERROR(INDEX(T_Domaines[Domain_label_fr],MATCH(F480,T_Domaines[Domain_code],0)),"")</f>
        <v/>
      </c>
      <c r="I480">
        <f>IFERROR(INDEX(T_Indicateurs[Stat_label_fr],MATCH(H480,T_Indicateurs[Stat_code],0)),"")</f>
        <v/>
      </c>
      <c r="M480">
        <f>IF(J480=0,"",J480)</f>
        <v/>
      </c>
      <c r="N480">
        <f>IF(K480=0,"",K480)</f>
        <v/>
      </c>
      <c r="O480">
        <f>IF(L480=0,"",L480)</f>
        <v/>
      </c>
      <c r="P480">
        <f>IF(OR(J480="",K480="",L480=""),"",J480+K480+L480)</f>
        <v/>
      </c>
      <c r="Q480">
        <f>IF(OR(M480="",N480="",O480=""),"",M480+N480+O480)</f>
        <v/>
      </c>
      <c r="S480" s="13">
        <f>IF(AND($B480&lt;&gt;"",$F480&lt;&gt;""),IF(COUNTIFS($B$2:$B480,$B480,$F$2:$F480,$F480)=1,1,0),0)</f>
        <v/>
      </c>
      <c r="T480" s="13">
        <f>IF(AND($B480&lt;&gt;"",$H480&lt;&gt;""),IF(COUNTIFS($B$2:$B480,$B480,$H$2:$H480,$H480)=1,1,0),0)</f>
        <v/>
      </c>
      <c r="U480" s="13">
        <f>IF(AND($B480&lt;&gt;"",$C480&lt;&gt;""),IF(COUNTIFS($B$2:$B480,$B480,$C$2:$C480,$C480)=1,1,0),0)</f>
        <v/>
      </c>
      <c r="V480" s="13">
        <f>IF(AND($B480&lt;&gt;"",$D480&lt;&gt;""),IF(COUNTIFS($B$2:$B480,$B480,$D$2:$D480,$D480)=1,1,0),0)</f>
        <v/>
      </c>
      <c r="W480">
        <f>IFERROR(INDEX(T_Indicateurs[Domain_code],MATCH($H480,T_Indicateurs[Stat_code],0)),"")</f>
        <v/>
      </c>
      <c r="X480" s="13">
        <f>IF(OR($W480="",$F480=""),0,IF($F480&lt;&gt;$W480,1,0))</f>
        <v/>
      </c>
      <c r="Y480" s="13">
        <f>IF(OR($J480="", $K480="", $L480=""),0,IF(OR($J480&lt;0,$J480&gt;3,$K480&lt;0,$K480&gt;3,$L480&lt;0,$L480&gt;3),1,0))</f>
        <v/>
      </c>
    </row>
    <row r="481">
      <c r="G481">
        <f>IFERROR(INDEX(T_Domaines[Domain_label_fr],MATCH(F481,T_Domaines[Domain_code],0)),"")</f>
        <v/>
      </c>
      <c r="I481">
        <f>IFERROR(INDEX(T_Indicateurs[Stat_label_fr],MATCH(H481,T_Indicateurs[Stat_code],0)),"")</f>
        <v/>
      </c>
      <c r="M481">
        <f>IF(J481=0,"",J481)</f>
        <v/>
      </c>
      <c r="N481">
        <f>IF(K481=0,"",K481)</f>
        <v/>
      </c>
      <c r="O481">
        <f>IF(L481=0,"",L481)</f>
        <v/>
      </c>
      <c r="P481">
        <f>IF(OR(J481="",K481="",L481=""),"",J481+K481+L481)</f>
        <v/>
      </c>
      <c r="Q481">
        <f>IF(OR(M481="",N481="",O481=""),"",M481+N481+O481)</f>
        <v/>
      </c>
      <c r="S481" s="13">
        <f>IF(AND($B481&lt;&gt;"",$F481&lt;&gt;""),IF(COUNTIFS($B$2:$B481,$B481,$F$2:$F481,$F481)=1,1,0),0)</f>
        <v/>
      </c>
      <c r="T481" s="13">
        <f>IF(AND($B481&lt;&gt;"",$H481&lt;&gt;""),IF(COUNTIFS($B$2:$B481,$B481,$H$2:$H481,$H481)=1,1,0),0)</f>
        <v/>
      </c>
      <c r="U481" s="13">
        <f>IF(AND($B481&lt;&gt;"",$C481&lt;&gt;""),IF(COUNTIFS($B$2:$B481,$B481,$C$2:$C481,$C481)=1,1,0),0)</f>
        <v/>
      </c>
      <c r="V481" s="13">
        <f>IF(AND($B481&lt;&gt;"",$D481&lt;&gt;""),IF(COUNTIFS($B$2:$B481,$B481,$D$2:$D481,$D481)=1,1,0),0)</f>
        <v/>
      </c>
      <c r="W481">
        <f>IFERROR(INDEX(T_Indicateurs[Domain_code],MATCH($H481,T_Indicateurs[Stat_code],0)),"")</f>
        <v/>
      </c>
      <c r="X481" s="13">
        <f>IF(OR($W481="",$F481=""),0,IF($F481&lt;&gt;$W481,1,0))</f>
        <v/>
      </c>
      <c r="Y481" s="13">
        <f>IF(OR($J481="", $K481="", $L481=""),0,IF(OR($J481&lt;0,$J481&gt;3,$K481&lt;0,$K481&gt;3,$L481&lt;0,$L481&gt;3),1,0))</f>
        <v/>
      </c>
    </row>
    <row r="482">
      <c r="G482">
        <f>IFERROR(INDEX(T_Domaines[Domain_label_fr],MATCH(F482,T_Domaines[Domain_code],0)),"")</f>
        <v/>
      </c>
      <c r="I482">
        <f>IFERROR(INDEX(T_Indicateurs[Stat_label_fr],MATCH(H482,T_Indicateurs[Stat_code],0)),"")</f>
        <v/>
      </c>
      <c r="M482">
        <f>IF(J482=0,"",J482)</f>
        <v/>
      </c>
      <c r="N482">
        <f>IF(K482=0,"",K482)</f>
        <v/>
      </c>
      <c r="O482">
        <f>IF(L482=0,"",L482)</f>
        <v/>
      </c>
      <c r="P482">
        <f>IF(OR(J482="",K482="",L482=""),"",J482+K482+L482)</f>
        <v/>
      </c>
      <c r="Q482">
        <f>IF(OR(M482="",N482="",O482=""),"",M482+N482+O482)</f>
        <v/>
      </c>
      <c r="S482" s="13">
        <f>IF(AND($B482&lt;&gt;"",$F482&lt;&gt;""),IF(COUNTIFS($B$2:$B482,$B482,$F$2:$F482,$F482)=1,1,0),0)</f>
        <v/>
      </c>
      <c r="T482" s="13">
        <f>IF(AND($B482&lt;&gt;"",$H482&lt;&gt;""),IF(COUNTIFS($B$2:$B482,$B482,$H$2:$H482,$H482)=1,1,0),0)</f>
        <v/>
      </c>
      <c r="U482" s="13">
        <f>IF(AND($B482&lt;&gt;"",$C482&lt;&gt;""),IF(COUNTIFS($B$2:$B482,$B482,$C$2:$C482,$C482)=1,1,0),0)</f>
        <v/>
      </c>
      <c r="V482" s="13">
        <f>IF(AND($B482&lt;&gt;"",$D482&lt;&gt;""),IF(COUNTIFS($B$2:$B482,$B482,$D$2:$D482,$D482)=1,1,0),0)</f>
        <v/>
      </c>
      <c r="W482">
        <f>IFERROR(INDEX(T_Indicateurs[Domain_code],MATCH($H482,T_Indicateurs[Stat_code],0)),"")</f>
        <v/>
      </c>
      <c r="X482" s="13">
        <f>IF(OR($W482="",$F482=""),0,IF($F482&lt;&gt;$W482,1,0))</f>
        <v/>
      </c>
      <c r="Y482" s="13">
        <f>IF(OR($J482="", $K482="", $L482=""),0,IF(OR($J482&lt;0,$J482&gt;3,$K482&lt;0,$K482&gt;3,$L482&lt;0,$L482&gt;3),1,0))</f>
        <v/>
      </c>
    </row>
    <row r="483">
      <c r="G483">
        <f>IFERROR(INDEX(T_Domaines[Domain_label_fr],MATCH(F483,T_Domaines[Domain_code],0)),"")</f>
        <v/>
      </c>
      <c r="I483">
        <f>IFERROR(INDEX(T_Indicateurs[Stat_label_fr],MATCH(H483,T_Indicateurs[Stat_code],0)),"")</f>
        <v/>
      </c>
      <c r="M483">
        <f>IF(J483=0,"",J483)</f>
        <v/>
      </c>
      <c r="N483">
        <f>IF(K483=0,"",K483)</f>
        <v/>
      </c>
      <c r="O483">
        <f>IF(L483=0,"",L483)</f>
        <v/>
      </c>
      <c r="P483">
        <f>IF(OR(J483="",K483="",L483=""),"",J483+K483+L483)</f>
        <v/>
      </c>
      <c r="Q483">
        <f>IF(OR(M483="",N483="",O483=""),"",M483+N483+O483)</f>
        <v/>
      </c>
      <c r="S483" s="13">
        <f>IF(AND($B483&lt;&gt;"",$F483&lt;&gt;""),IF(COUNTIFS($B$2:$B483,$B483,$F$2:$F483,$F483)=1,1,0),0)</f>
        <v/>
      </c>
      <c r="T483" s="13">
        <f>IF(AND($B483&lt;&gt;"",$H483&lt;&gt;""),IF(COUNTIFS($B$2:$B483,$B483,$H$2:$H483,$H483)=1,1,0),0)</f>
        <v/>
      </c>
      <c r="U483" s="13">
        <f>IF(AND($B483&lt;&gt;"",$C483&lt;&gt;""),IF(COUNTIFS($B$2:$B483,$B483,$C$2:$C483,$C483)=1,1,0),0)</f>
        <v/>
      </c>
      <c r="V483" s="13">
        <f>IF(AND($B483&lt;&gt;"",$D483&lt;&gt;""),IF(COUNTIFS($B$2:$B483,$B483,$D$2:$D483,$D483)=1,1,0),0)</f>
        <v/>
      </c>
      <c r="W483">
        <f>IFERROR(INDEX(T_Indicateurs[Domain_code],MATCH($H483,T_Indicateurs[Stat_code],0)),"")</f>
        <v/>
      </c>
      <c r="X483" s="13">
        <f>IF(OR($W483="",$F483=""),0,IF($F483&lt;&gt;$W483,1,0))</f>
        <v/>
      </c>
      <c r="Y483" s="13">
        <f>IF(OR($J483="", $K483="", $L483=""),0,IF(OR($J483&lt;0,$J483&gt;3,$K483&lt;0,$K483&gt;3,$L483&lt;0,$L483&gt;3),1,0))</f>
        <v/>
      </c>
    </row>
    <row r="484">
      <c r="G484">
        <f>IFERROR(INDEX(T_Domaines[Domain_label_fr],MATCH(F484,T_Domaines[Domain_code],0)),"")</f>
        <v/>
      </c>
      <c r="I484">
        <f>IFERROR(INDEX(T_Indicateurs[Stat_label_fr],MATCH(H484,T_Indicateurs[Stat_code],0)),"")</f>
        <v/>
      </c>
      <c r="M484">
        <f>IF(J484=0,"",J484)</f>
        <v/>
      </c>
      <c r="N484">
        <f>IF(K484=0,"",K484)</f>
        <v/>
      </c>
      <c r="O484">
        <f>IF(L484=0,"",L484)</f>
        <v/>
      </c>
      <c r="P484">
        <f>IF(OR(J484="",K484="",L484=""),"",J484+K484+L484)</f>
        <v/>
      </c>
      <c r="Q484">
        <f>IF(OR(M484="",N484="",O484=""),"",M484+N484+O484)</f>
        <v/>
      </c>
      <c r="S484" s="13">
        <f>IF(AND($B484&lt;&gt;"",$F484&lt;&gt;""),IF(COUNTIFS($B$2:$B484,$B484,$F$2:$F484,$F484)=1,1,0),0)</f>
        <v/>
      </c>
      <c r="T484" s="13">
        <f>IF(AND($B484&lt;&gt;"",$H484&lt;&gt;""),IF(COUNTIFS($B$2:$B484,$B484,$H$2:$H484,$H484)=1,1,0),0)</f>
        <v/>
      </c>
      <c r="U484" s="13">
        <f>IF(AND($B484&lt;&gt;"",$C484&lt;&gt;""),IF(COUNTIFS($B$2:$B484,$B484,$C$2:$C484,$C484)=1,1,0),0)</f>
        <v/>
      </c>
      <c r="V484" s="13">
        <f>IF(AND($B484&lt;&gt;"",$D484&lt;&gt;""),IF(COUNTIFS($B$2:$B484,$B484,$D$2:$D484,$D484)=1,1,0),0)</f>
        <v/>
      </c>
      <c r="W484">
        <f>IFERROR(INDEX(T_Indicateurs[Domain_code],MATCH($H484,T_Indicateurs[Stat_code],0)),"")</f>
        <v/>
      </c>
      <c r="X484" s="13">
        <f>IF(OR($W484="",$F484=""),0,IF($F484&lt;&gt;$W484,1,0))</f>
        <v/>
      </c>
      <c r="Y484" s="13">
        <f>IF(OR($J484="", $K484="", $L484=""),0,IF(OR($J484&lt;0,$J484&gt;3,$K484&lt;0,$K484&gt;3,$L484&lt;0,$L484&gt;3),1,0))</f>
        <v/>
      </c>
    </row>
    <row r="485">
      <c r="G485">
        <f>IFERROR(INDEX(T_Domaines[Domain_label_fr],MATCH(F485,T_Domaines[Domain_code],0)),"")</f>
        <v/>
      </c>
      <c r="I485">
        <f>IFERROR(INDEX(T_Indicateurs[Stat_label_fr],MATCH(H485,T_Indicateurs[Stat_code],0)),"")</f>
        <v/>
      </c>
      <c r="M485">
        <f>IF(J485=0,"",J485)</f>
        <v/>
      </c>
      <c r="N485">
        <f>IF(K485=0,"",K485)</f>
        <v/>
      </c>
      <c r="O485">
        <f>IF(L485=0,"",L485)</f>
        <v/>
      </c>
      <c r="P485">
        <f>IF(OR(J485="",K485="",L485=""),"",J485+K485+L485)</f>
        <v/>
      </c>
      <c r="Q485">
        <f>IF(OR(M485="",N485="",O485=""),"",M485+N485+O485)</f>
        <v/>
      </c>
      <c r="S485" s="13">
        <f>IF(AND($B485&lt;&gt;"",$F485&lt;&gt;""),IF(COUNTIFS($B$2:$B485,$B485,$F$2:$F485,$F485)=1,1,0),0)</f>
        <v/>
      </c>
      <c r="T485" s="13">
        <f>IF(AND($B485&lt;&gt;"",$H485&lt;&gt;""),IF(COUNTIFS($B$2:$B485,$B485,$H$2:$H485,$H485)=1,1,0),0)</f>
        <v/>
      </c>
      <c r="U485" s="13">
        <f>IF(AND($B485&lt;&gt;"",$C485&lt;&gt;""),IF(COUNTIFS($B$2:$B485,$B485,$C$2:$C485,$C485)=1,1,0),0)</f>
        <v/>
      </c>
      <c r="V485" s="13">
        <f>IF(AND($B485&lt;&gt;"",$D485&lt;&gt;""),IF(COUNTIFS($B$2:$B485,$B485,$D$2:$D485,$D485)=1,1,0),0)</f>
        <v/>
      </c>
      <c r="W485">
        <f>IFERROR(INDEX(T_Indicateurs[Domain_code],MATCH($H485,T_Indicateurs[Stat_code],0)),"")</f>
        <v/>
      </c>
      <c r="X485" s="13">
        <f>IF(OR($W485="",$F485=""),0,IF($F485&lt;&gt;$W485,1,0))</f>
        <v/>
      </c>
      <c r="Y485" s="13">
        <f>IF(OR($J485="", $K485="", $L485=""),0,IF(OR($J485&lt;0,$J485&gt;3,$K485&lt;0,$K485&gt;3,$L485&lt;0,$L485&gt;3),1,0))</f>
        <v/>
      </c>
    </row>
    <row r="486">
      <c r="G486">
        <f>IFERROR(INDEX(T_Domaines[Domain_label_fr],MATCH(F486,T_Domaines[Domain_code],0)),"")</f>
        <v/>
      </c>
      <c r="I486">
        <f>IFERROR(INDEX(T_Indicateurs[Stat_label_fr],MATCH(H486,T_Indicateurs[Stat_code],0)),"")</f>
        <v/>
      </c>
      <c r="M486">
        <f>IF(J486=0,"",J486)</f>
        <v/>
      </c>
      <c r="N486">
        <f>IF(K486=0,"",K486)</f>
        <v/>
      </c>
      <c r="O486">
        <f>IF(L486=0,"",L486)</f>
        <v/>
      </c>
      <c r="P486">
        <f>IF(OR(J486="",K486="",L486=""),"",J486+K486+L486)</f>
        <v/>
      </c>
      <c r="Q486">
        <f>IF(OR(M486="",N486="",O486=""),"",M486+N486+O486)</f>
        <v/>
      </c>
      <c r="S486" s="13">
        <f>IF(AND($B486&lt;&gt;"",$F486&lt;&gt;""),IF(COUNTIFS($B$2:$B486,$B486,$F$2:$F486,$F486)=1,1,0),0)</f>
        <v/>
      </c>
      <c r="T486" s="13">
        <f>IF(AND($B486&lt;&gt;"",$H486&lt;&gt;""),IF(COUNTIFS($B$2:$B486,$B486,$H$2:$H486,$H486)=1,1,0),0)</f>
        <v/>
      </c>
      <c r="U486" s="13">
        <f>IF(AND($B486&lt;&gt;"",$C486&lt;&gt;""),IF(COUNTIFS($B$2:$B486,$B486,$C$2:$C486,$C486)=1,1,0),0)</f>
        <v/>
      </c>
      <c r="V486" s="13">
        <f>IF(AND($B486&lt;&gt;"",$D486&lt;&gt;""),IF(COUNTIFS($B$2:$B486,$B486,$D$2:$D486,$D486)=1,1,0),0)</f>
        <v/>
      </c>
      <c r="W486">
        <f>IFERROR(INDEX(T_Indicateurs[Domain_code],MATCH($H486,T_Indicateurs[Stat_code],0)),"")</f>
        <v/>
      </c>
      <c r="X486" s="13">
        <f>IF(OR($W486="",$F486=""),0,IF($F486&lt;&gt;$W486,1,0))</f>
        <v/>
      </c>
      <c r="Y486" s="13">
        <f>IF(OR($J486="", $K486="", $L486=""),0,IF(OR($J486&lt;0,$J486&gt;3,$K486&lt;0,$K486&gt;3,$L486&lt;0,$L486&gt;3),1,0))</f>
        <v/>
      </c>
    </row>
    <row r="487">
      <c r="G487">
        <f>IFERROR(INDEX(T_Domaines[Domain_label_fr],MATCH(F487,T_Domaines[Domain_code],0)),"")</f>
        <v/>
      </c>
      <c r="I487">
        <f>IFERROR(INDEX(T_Indicateurs[Stat_label_fr],MATCH(H487,T_Indicateurs[Stat_code],0)),"")</f>
        <v/>
      </c>
      <c r="M487">
        <f>IF(J487=0,"",J487)</f>
        <v/>
      </c>
      <c r="N487">
        <f>IF(K487=0,"",K487)</f>
        <v/>
      </c>
      <c r="O487">
        <f>IF(L487=0,"",L487)</f>
        <v/>
      </c>
      <c r="P487">
        <f>IF(OR(J487="",K487="",L487=""),"",J487+K487+L487)</f>
        <v/>
      </c>
      <c r="Q487">
        <f>IF(OR(M487="",N487="",O487=""),"",M487+N487+O487)</f>
        <v/>
      </c>
      <c r="S487" s="13">
        <f>IF(AND($B487&lt;&gt;"",$F487&lt;&gt;""),IF(COUNTIFS($B$2:$B487,$B487,$F$2:$F487,$F487)=1,1,0),0)</f>
        <v/>
      </c>
      <c r="T487" s="13">
        <f>IF(AND($B487&lt;&gt;"",$H487&lt;&gt;""),IF(COUNTIFS($B$2:$B487,$B487,$H$2:$H487,$H487)=1,1,0),0)</f>
        <v/>
      </c>
      <c r="U487" s="13">
        <f>IF(AND($B487&lt;&gt;"",$C487&lt;&gt;""),IF(COUNTIFS($B$2:$B487,$B487,$C$2:$C487,$C487)=1,1,0),0)</f>
        <v/>
      </c>
      <c r="V487" s="13">
        <f>IF(AND($B487&lt;&gt;"",$D487&lt;&gt;""),IF(COUNTIFS($B$2:$B487,$B487,$D$2:$D487,$D487)=1,1,0),0)</f>
        <v/>
      </c>
      <c r="W487">
        <f>IFERROR(INDEX(T_Indicateurs[Domain_code],MATCH($H487,T_Indicateurs[Stat_code],0)),"")</f>
        <v/>
      </c>
      <c r="X487" s="13">
        <f>IF(OR($W487="",$F487=""),0,IF($F487&lt;&gt;$W487,1,0))</f>
        <v/>
      </c>
      <c r="Y487" s="13">
        <f>IF(OR($J487="", $K487="", $L487=""),0,IF(OR($J487&lt;0,$J487&gt;3,$K487&lt;0,$K487&gt;3,$L487&lt;0,$L487&gt;3),1,0))</f>
        <v/>
      </c>
    </row>
    <row r="488">
      <c r="G488">
        <f>IFERROR(INDEX(T_Domaines[Domain_label_fr],MATCH(F488,T_Domaines[Domain_code],0)),"")</f>
        <v/>
      </c>
      <c r="I488">
        <f>IFERROR(INDEX(T_Indicateurs[Stat_label_fr],MATCH(H488,T_Indicateurs[Stat_code],0)),"")</f>
        <v/>
      </c>
      <c r="M488">
        <f>IF(J488=0,"",J488)</f>
        <v/>
      </c>
      <c r="N488">
        <f>IF(K488=0,"",K488)</f>
        <v/>
      </c>
      <c r="O488">
        <f>IF(L488=0,"",L488)</f>
        <v/>
      </c>
      <c r="P488">
        <f>IF(OR(J488="",K488="",L488=""),"",J488+K488+L488)</f>
        <v/>
      </c>
      <c r="Q488">
        <f>IF(OR(M488="",N488="",O488=""),"",M488+N488+O488)</f>
        <v/>
      </c>
      <c r="S488" s="13">
        <f>IF(AND($B488&lt;&gt;"",$F488&lt;&gt;""),IF(COUNTIFS($B$2:$B488,$B488,$F$2:$F488,$F488)=1,1,0),0)</f>
        <v/>
      </c>
      <c r="T488" s="13">
        <f>IF(AND($B488&lt;&gt;"",$H488&lt;&gt;""),IF(COUNTIFS($B$2:$B488,$B488,$H$2:$H488,$H488)=1,1,0),0)</f>
        <v/>
      </c>
      <c r="U488" s="13">
        <f>IF(AND($B488&lt;&gt;"",$C488&lt;&gt;""),IF(COUNTIFS($B$2:$B488,$B488,$C$2:$C488,$C488)=1,1,0),0)</f>
        <v/>
      </c>
      <c r="V488" s="13">
        <f>IF(AND($B488&lt;&gt;"",$D488&lt;&gt;""),IF(COUNTIFS($B$2:$B488,$B488,$D$2:$D488,$D488)=1,1,0),0)</f>
        <v/>
      </c>
      <c r="W488">
        <f>IFERROR(INDEX(T_Indicateurs[Domain_code],MATCH($H488,T_Indicateurs[Stat_code],0)),"")</f>
        <v/>
      </c>
      <c r="X488" s="13">
        <f>IF(OR($W488="",$F488=""),0,IF($F488&lt;&gt;$W488,1,0))</f>
        <v/>
      </c>
      <c r="Y488" s="13">
        <f>IF(OR($J488="", $K488="", $L488=""),0,IF(OR($J488&lt;0,$J488&gt;3,$K488&lt;0,$K488&gt;3,$L488&lt;0,$L488&gt;3),1,0))</f>
        <v/>
      </c>
    </row>
    <row r="489">
      <c r="G489">
        <f>IFERROR(INDEX(T_Domaines[Domain_label_fr],MATCH(F489,T_Domaines[Domain_code],0)),"")</f>
        <v/>
      </c>
      <c r="I489">
        <f>IFERROR(INDEX(T_Indicateurs[Stat_label_fr],MATCH(H489,T_Indicateurs[Stat_code],0)),"")</f>
        <v/>
      </c>
      <c r="M489">
        <f>IF(J489=0,"",J489)</f>
        <v/>
      </c>
      <c r="N489">
        <f>IF(K489=0,"",K489)</f>
        <v/>
      </c>
      <c r="O489">
        <f>IF(L489=0,"",L489)</f>
        <v/>
      </c>
      <c r="P489">
        <f>IF(OR(J489="",K489="",L489=""),"",J489+K489+L489)</f>
        <v/>
      </c>
      <c r="Q489">
        <f>IF(OR(M489="",N489="",O489=""),"",M489+N489+O489)</f>
        <v/>
      </c>
      <c r="S489" s="13">
        <f>IF(AND($B489&lt;&gt;"",$F489&lt;&gt;""),IF(COUNTIFS($B$2:$B489,$B489,$F$2:$F489,$F489)=1,1,0),0)</f>
        <v/>
      </c>
      <c r="T489" s="13">
        <f>IF(AND($B489&lt;&gt;"",$H489&lt;&gt;""),IF(COUNTIFS($B$2:$B489,$B489,$H$2:$H489,$H489)=1,1,0),0)</f>
        <v/>
      </c>
      <c r="U489" s="13">
        <f>IF(AND($B489&lt;&gt;"",$C489&lt;&gt;""),IF(COUNTIFS($B$2:$B489,$B489,$C$2:$C489,$C489)=1,1,0),0)</f>
        <v/>
      </c>
      <c r="V489" s="13">
        <f>IF(AND($B489&lt;&gt;"",$D489&lt;&gt;""),IF(COUNTIFS($B$2:$B489,$B489,$D$2:$D489,$D489)=1,1,0),0)</f>
        <v/>
      </c>
      <c r="W489">
        <f>IFERROR(INDEX(T_Indicateurs[Domain_code],MATCH($H489,T_Indicateurs[Stat_code],0)),"")</f>
        <v/>
      </c>
      <c r="X489" s="13">
        <f>IF(OR($W489="",$F489=""),0,IF($F489&lt;&gt;$W489,1,0))</f>
        <v/>
      </c>
      <c r="Y489" s="13">
        <f>IF(OR($J489="", $K489="", $L489=""),0,IF(OR($J489&lt;0,$J489&gt;3,$K489&lt;0,$K489&gt;3,$L489&lt;0,$L489&gt;3),1,0))</f>
        <v/>
      </c>
    </row>
    <row r="490">
      <c r="G490">
        <f>IFERROR(INDEX(T_Domaines[Domain_label_fr],MATCH(F490,T_Domaines[Domain_code],0)),"")</f>
        <v/>
      </c>
      <c r="I490">
        <f>IFERROR(INDEX(T_Indicateurs[Stat_label_fr],MATCH(H490,T_Indicateurs[Stat_code],0)),"")</f>
        <v/>
      </c>
      <c r="M490">
        <f>IF(J490=0,"",J490)</f>
        <v/>
      </c>
      <c r="N490">
        <f>IF(K490=0,"",K490)</f>
        <v/>
      </c>
      <c r="O490">
        <f>IF(L490=0,"",L490)</f>
        <v/>
      </c>
      <c r="P490">
        <f>IF(OR(J490="",K490="",L490=""),"",J490+K490+L490)</f>
        <v/>
      </c>
      <c r="Q490">
        <f>IF(OR(M490="",N490="",O490=""),"",M490+N490+O490)</f>
        <v/>
      </c>
      <c r="S490" s="13">
        <f>IF(AND($B490&lt;&gt;"",$F490&lt;&gt;""),IF(COUNTIFS($B$2:$B490,$B490,$F$2:$F490,$F490)=1,1,0),0)</f>
        <v/>
      </c>
      <c r="T490" s="13">
        <f>IF(AND($B490&lt;&gt;"",$H490&lt;&gt;""),IF(COUNTIFS($B$2:$B490,$B490,$H$2:$H490,$H490)=1,1,0),0)</f>
        <v/>
      </c>
      <c r="U490" s="13">
        <f>IF(AND($B490&lt;&gt;"",$C490&lt;&gt;""),IF(COUNTIFS($B$2:$B490,$B490,$C$2:$C490,$C490)=1,1,0),0)</f>
        <v/>
      </c>
      <c r="V490" s="13">
        <f>IF(AND($B490&lt;&gt;"",$D490&lt;&gt;""),IF(COUNTIFS($B$2:$B490,$B490,$D$2:$D490,$D490)=1,1,0),0)</f>
        <v/>
      </c>
      <c r="W490">
        <f>IFERROR(INDEX(T_Indicateurs[Domain_code],MATCH($H490,T_Indicateurs[Stat_code],0)),"")</f>
        <v/>
      </c>
      <c r="X490" s="13">
        <f>IF(OR($W490="",$F490=""),0,IF($F490&lt;&gt;$W490,1,0))</f>
        <v/>
      </c>
      <c r="Y490" s="13">
        <f>IF(OR($J490="", $K490="", $L490=""),0,IF(OR($J490&lt;0,$J490&gt;3,$K490&lt;0,$K490&gt;3,$L490&lt;0,$L490&gt;3),1,0))</f>
        <v/>
      </c>
    </row>
    <row r="491">
      <c r="G491">
        <f>IFERROR(INDEX(T_Domaines[Domain_label_fr],MATCH(F491,T_Domaines[Domain_code],0)),"")</f>
        <v/>
      </c>
      <c r="I491">
        <f>IFERROR(INDEX(T_Indicateurs[Stat_label_fr],MATCH(H491,T_Indicateurs[Stat_code],0)),"")</f>
        <v/>
      </c>
      <c r="M491">
        <f>IF(J491=0,"",J491)</f>
        <v/>
      </c>
      <c r="N491">
        <f>IF(K491=0,"",K491)</f>
        <v/>
      </c>
      <c r="O491">
        <f>IF(L491=0,"",L491)</f>
        <v/>
      </c>
      <c r="P491">
        <f>IF(OR(J491="",K491="",L491=""),"",J491+K491+L491)</f>
        <v/>
      </c>
      <c r="Q491">
        <f>IF(OR(M491="",N491="",O491=""),"",M491+N491+O491)</f>
        <v/>
      </c>
      <c r="S491" s="13">
        <f>IF(AND($B491&lt;&gt;"",$F491&lt;&gt;""),IF(COUNTIFS($B$2:$B491,$B491,$F$2:$F491,$F491)=1,1,0),0)</f>
        <v/>
      </c>
      <c r="T491" s="13">
        <f>IF(AND($B491&lt;&gt;"",$H491&lt;&gt;""),IF(COUNTIFS($B$2:$B491,$B491,$H$2:$H491,$H491)=1,1,0),0)</f>
        <v/>
      </c>
      <c r="U491" s="13">
        <f>IF(AND($B491&lt;&gt;"",$C491&lt;&gt;""),IF(COUNTIFS($B$2:$B491,$B491,$C$2:$C491,$C491)=1,1,0),0)</f>
        <v/>
      </c>
      <c r="V491" s="13">
        <f>IF(AND($B491&lt;&gt;"",$D491&lt;&gt;""),IF(COUNTIFS($B$2:$B491,$B491,$D$2:$D491,$D491)=1,1,0),0)</f>
        <v/>
      </c>
      <c r="W491">
        <f>IFERROR(INDEX(T_Indicateurs[Domain_code],MATCH($H491,T_Indicateurs[Stat_code],0)),"")</f>
        <v/>
      </c>
      <c r="X491" s="13">
        <f>IF(OR($W491="",$F491=""),0,IF($F491&lt;&gt;$W491,1,0))</f>
        <v/>
      </c>
      <c r="Y491" s="13">
        <f>IF(OR($J491="", $K491="", $L491=""),0,IF(OR($J491&lt;0,$J491&gt;3,$K491&lt;0,$K491&gt;3,$L491&lt;0,$L491&gt;3),1,0))</f>
        <v/>
      </c>
    </row>
    <row r="492">
      <c r="G492">
        <f>IFERROR(INDEX(T_Domaines[Domain_label_fr],MATCH(F492,T_Domaines[Domain_code],0)),"")</f>
        <v/>
      </c>
      <c r="I492">
        <f>IFERROR(INDEX(T_Indicateurs[Stat_label_fr],MATCH(H492,T_Indicateurs[Stat_code],0)),"")</f>
        <v/>
      </c>
      <c r="M492">
        <f>IF(J492=0,"",J492)</f>
        <v/>
      </c>
      <c r="N492">
        <f>IF(K492=0,"",K492)</f>
        <v/>
      </c>
      <c r="O492">
        <f>IF(L492=0,"",L492)</f>
        <v/>
      </c>
      <c r="P492">
        <f>IF(OR(J492="",K492="",L492=""),"",J492+K492+L492)</f>
        <v/>
      </c>
      <c r="Q492">
        <f>IF(OR(M492="",N492="",O492=""),"",M492+N492+O492)</f>
        <v/>
      </c>
      <c r="S492" s="13">
        <f>IF(AND($B492&lt;&gt;"",$F492&lt;&gt;""),IF(COUNTIFS($B$2:$B492,$B492,$F$2:$F492,$F492)=1,1,0),0)</f>
        <v/>
      </c>
      <c r="T492" s="13">
        <f>IF(AND($B492&lt;&gt;"",$H492&lt;&gt;""),IF(COUNTIFS($B$2:$B492,$B492,$H$2:$H492,$H492)=1,1,0),0)</f>
        <v/>
      </c>
      <c r="U492" s="13">
        <f>IF(AND($B492&lt;&gt;"",$C492&lt;&gt;""),IF(COUNTIFS($B$2:$B492,$B492,$C$2:$C492,$C492)=1,1,0),0)</f>
        <v/>
      </c>
      <c r="V492" s="13">
        <f>IF(AND($B492&lt;&gt;"",$D492&lt;&gt;""),IF(COUNTIFS($B$2:$B492,$B492,$D$2:$D492,$D492)=1,1,0),0)</f>
        <v/>
      </c>
      <c r="W492">
        <f>IFERROR(INDEX(T_Indicateurs[Domain_code],MATCH($H492,T_Indicateurs[Stat_code],0)),"")</f>
        <v/>
      </c>
      <c r="X492" s="13">
        <f>IF(OR($W492="",$F492=""),0,IF($F492&lt;&gt;$W492,1,0))</f>
        <v/>
      </c>
      <c r="Y492" s="13">
        <f>IF(OR($J492="", $K492="", $L492=""),0,IF(OR($J492&lt;0,$J492&gt;3,$K492&lt;0,$K492&gt;3,$L492&lt;0,$L492&gt;3),1,0))</f>
        <v/>
      </c>
    </row>
    <row r="493">
      <c r="G493">
        <f>IFERROR(INDEX(T_Domaines[Domain_label_fr],MATCH(F493,T_Domaines[Domain_code],0)),"")</f>
        <v/>
      </c>
      <c r="I493">
        <f>IFERROR(INDEX(T_Indicateurs[Stat_label_fr],MATCH(H493,T_Indicateurs[Stat_code],0)),"")</f>
        <v/>
      </c>
      <c r="M493">
        <f>IF(J493=0,"",J493)</f>
        <v/>
      </c>
      <c r="N493">
        <f>IF(K493=0,"",K493)</f>
        <v/>
      </c>
      <c r="O493">
        <f>IF(L493=0,"",L493)</f>
        <v/>
      </c>
      <c r="P493">
        <f>IF(OR(J493="",K493="",L493=""),"",J493+K493+L493)</f>
        <v/>
      </c>
      <c r="Q493">
        <f>IF(OR(M493="",N493="",O493=""),"",M493+N493+O493)</f>
        <v/>
      </c>
      <c r="S493" s="13">
        <f>IF(AND($B493&lt;&gt;"",$F493&lt;&gt;""),IF(COUNTIFS($B$2:$B493,$B493,$F$2:$F493,$F493)=1,1,0),0)</f>
        <v/>
      </c>
      <c r="T493" s="13">
        <f>IF(AND($B493&lt;&gt;"",$H493&lt;&gt;""),IF(COUNTIFS($B$2:$B493,$B493,$H$2:$H493,$H493)=1,1,0),0)</f>
        <v/>
      </c>
      <c r="U493" s="13">
        <f>IF(AND($B493&lt;&gt;"",$C493&lt;&gt;""),IF(COUNTIFS($B$2:$B493,$B493,$C$2:$C493,$C493)=1,1,0),0)</f>
        <v/>
      </c>
      <c r="V493" s="13">
        <f>IF(AND($B493&lt;&gt;"",$D493&lt;&gt;""),IF(COUNTIFS($B$2:$B493,$B493,$D$2:$D493,$D493)=1,1,0),0)</f>
        <v/>
      </c>
      <c r="W493">
        <f>IFERROR(INDEX(T_Indicateurs[Domain_code],MATCH($H493,T_Indicateurs[Stat_code],0)),"")</f>
        <v/>
      </c>
      <c r="X493" s="13">
        <f>IF(OR($W493="",$F493=""),0,IF($F493&lt;&gt;$W493,1,0))</f>
        <v/>
      </c>
      <c r="Y493" s="13">
        <f>IF(OR($J493="", $K493="", $L493=""),0,IF(OR($J493&lt;0,$J493&gt;3,$K493&lt;0,$K493&gt;3,$L493&lt;0,$L493&gt;3),1,0))</f>
        <v/>
      </c>
    </row>
    <row r="494">
      <c r="G494">
        <f>IFERROR(INDEX(T_Domaines[Domain_label_fr],MATCH(F494,T_Domaines[Domain_code],0)),"")</f>
        <v/>
      </c>
      <c r="I494">
        <f>IFERROR(INDEX(T_Indicateurs[Stat_label_fr],MATCH(H494,T_Indicateurs[Stat_code],0)),"")</f>
        <v/>
      </c>
      <c r="M494">
        <f>IF(J494=0,"",J494)</f>
        <v/>
      </c>
      <c r="N494">
        <f>IF(K494=0,"",K494)</f>
        <v/>
      </c>
      <c r="O494">
        <f>IF(L494=0,"",L494)</f>
        <v/>
      </c>
      <c r="P494">
        <f>IF(OR(J494="",K494="",L494=""),"",J494+K494+L494)</f>
        <v/>
      </c>
      <c r="Q494">
        <f>IF(OR(M494="",N494="",O494=""),"",M494+N494+O494)</f>
        <v/>
      </c>
      <c r="S494" s="13">
        <f>IF(AND($B494&lt;&gt;"",$F494&lt;&gt;""),IF(COUNTIFS($B$2:$B494,$B494,$F$2:$F494,$F494)=1,1,0),0)</f>
        <v/>
      </c>
      <c r="T494" s="13">
        <f>IF(AND($B494&lt;&gt;"",$H494&lt;&gt;""),IF(COUNTIFS($B$2:$B494,$B494,$H$2:$H494,$H494)=1,1,0),0)</f>
        <v/>
      </c>
      <c r="U494" s="13">
        <f>IF(AND($B494&lt;&gt;"",$C494&lt;&gt;""),IF(COUNTIFS($B$2:$B494,$B494,$C$2:$C494,$C494)=1,1,0),0)</f>
        <v/>
      </c>
      <c r="V494" s="13">
        <f>IF(AND($B494&lt;&gt;"",$D494&lt;&gt;""),IF(COUNTIFS($B$2:$B494,$B494,$D$2:$D494,$D494)=1,1,0),0)</f>
        <v/>
      </c>
      <c r="W494">
        <f>IFERROR(INDEX(T_Indicateurs[Domain_code],MATCH($H494,T_Indicateurs[Stat_code],0)),"")</f>
        <v/>
      </c>
      <c r="X494" s="13">
        <f>IF(OR($W494="",$F494=""),0,IF($F494&lt;&gt;$W494,1,0))</f>
        <v/>
      </c>
      <c r="Y494" s="13">
        <f>IF(OR($J494="", $K494="", $L494=""),0,IF(OR($J494&lt;0,$J494&gt;3,$K494&lt;0,$K494&gt;3,$L494&lt;0,$L494&gt;3),1,0))</f>
        <v/>
      </c>
    </row>
    <row r="495">
      <c r="G495">
        <f>IFERROR(INDEX(T_Domaines[Domain_label_fr],MATCH(F495,T_Domaines[Domain_code],0)),"")</f>
        <v/>
      </c>
      <c r="I495">
        <f>IFERROR(INDEX(T_Indicateurs[Stat_label_fr],MATCH(H495,T_Indicateurs[Stat_code],0)),"")</f>
        <v/>
      </c>
      <c r="M495">
        <f>IF(J495=0,"",J495)</f>
        <v/>
      </c>
      <c r="N495">
        <f>IF(K495=0,"",K495)</f>
        <v/>
      </c>
      <c r="O495">
        <f>IF(L495=0,"",L495)</f>
        <v/>
      </c>
      <c r="P495">
        <f>IF(OR(J495="",K495="",L495=""),"",J495+K495+L495)</f>
        <v/>
      </c>
      <c r="Q495">
        <f>IF(OR(M495="",N495="",O495=""),"",M495+N495+O495)</f>
        <v/>
      </c>
      <c r="S495" s="13">
        <f>IF(AND($B495&lt;&gt;"",$F495&lt;&gt;""),IF(COUNTIFS($B$2:$B495,$B495,$F$2:$F495,$F495)=1,1,0),0)</f>
        <v/>
      </c>
      <c r="T495" s="13">
        <f>IF(AND($B495&lt;&gt;"",$H495&lt;&gt;""),IF(COUNTIFS($B$2:$B495,$B495,$H$2:$H495,$H495)=1,1,0),0)</f>
        <v/>
      </c>
      <c r="U495" s="13">
        <f>IF(AND($B495&lt;&gt;"",$C495&lt;&gt;""),IF(COUNTIFS($B$2:$B495,$B495,$C$2:$C495,$C495)=1,1,0),0)</f>
        <v/>
      </c>
      <c r="V495" s="13">
        <f>IF(AND($B495&lt;&gt;"",$D495&lt;&gt;""),IF(COUNTIFS($B$2:$B495,$B495,$D$2:$D495,$D495)=1,1,0),0)</f>
        <v/>
      </c>
      <c r="W495">
        <f>IFERROR(INDEX(T_Indicateurs[Domain_code],MATCH($H495,T_Indicateurs[Stat_code],0)),"")</f>
        <v/>
      </c>
      <c r="X495" s="13">
        <f>IF(OR($W495="",$F495=""),0,IF($F495&lt;&gt;$W495,1,0))</f>
        <v/>
      </c>
      <c r="Y495" s="13">
        <f>IF(OR($J495="", $K495="", $L495=""),0,IF(OR($J495&lt;0,$J495&gt;3,$K495&lt;0,$K495&gt;3,$L495&lt;0,$L495&gt;3),1,0))</f>
        <v/>
      </c>
    </row>
    <row r="496">
      <c r="G496">
        <f>IFERROR(INDEX(T_Domaines[Domain_label_fr],MATCH(F496,T_Domaines[Domain_code],0)),"")</f>
        <v/>
      </c>
      <c r="I496">
        <f>IFERROR(INDEX(T_Indicateurs[Stat_label_fr],MATCH(H496,T_Indicateurs[Stat_code],0)),"")</f>
        <v/>
      </c>
      <c r="M496">
        <f>IF(J496=0,"",J496)</f>
        <v/>
      </c>
      <c r="N496">
        <f>IF(K496=0,"",K496)</f>
        <v/>
      </c>
      <c r="O496">
        <f>IF(L496=0,"",L496)</f>
        <v/>
      </c>
      <c r="P496">
        <f>IF(OR(J496="",K496="",L496=""),"",J496+K496+L496)</f>
        <v/>
      </c>
      <c r="Q496">
        <f>IF(OR(M496="",N496="",O496=""),"",M496+N496+O496)</f>
        <v/>
      </c>
      <c r="S496" s="13">
        <f>IF(AND($B496&lt;&gt;"",$F496&lt;&gt;""),IF(COUNTIFS($B$2:$B496,$B496,$F$2:$F496,$F496)=1,1,0),0)</f>
        <v/>
      </c>
      <c r="T496" s="13">
        <f>IF(AND($B496&lt;&gt;"",$H496&lt;&gt;""),IF(COUNTIFS($B$2:$B496,$B496,$H$2:$H496,$H496)=1,1,0),0)</f>
        <v/>
      </c>
      <c r="U496" s="13">
        <f>IF(AND($B496&lt;&gt;"",$C496&lt;&gt;""),IF(COUNTIFS($B$2:$B496,$B496,$C$2:$C496,$C496)=1,1,0),0)</f>
        <v/>
      </c>
      <c r="V496" s="13">
        <f>IF(AND($B496&lt;&gt;"",$D496&lt;&gt;""),IF(COUNTIFS($B$2:$B496,$B496,$D$2:$D496,$D496)=1,1,0),0)</f>
        <v/>
      </c>
      <c r="W496">
        <f>IFERROR(INDEX(T_Indicateurs[Domain_code],MATCH($H496,T_Indicateurs[Stat_code],0)),"")</f>
        <v/>
      </c>
      <c r="X496" s="13">
        <f>IF(OR($W496="",$F496=""),0,IF($F496&lt;&gt;$W496,1,0))</f>
        <v/>
      </c>
      <c r="Y496" s="13">
        <f>IF(OR($J496="", $K496="", $L496=""),0,IF(OR($J496&lt;0,$J496&gt;3,$K496&lt;0,$K496&gt;3,$L496&lt;0,$L496&gt;3),1,0))</f>
        <v/>
      </c>
    </row>
    <row r="497">
      <c r="G497">
        <f>IFERROR(INDEX(T_Domaines[Domain_label_fr],MATCH(F497,T_Domaines[Domain_code],0)),"")</f>
        <v/>
      </c>
      <c r="I497">
        <f>IFERROR(INDEX(T_Indicateurs[Stat_label_fr],MATCH(H497,T_Indicateurs[Stat_code],0)),"")</f>
        <v/>
      </c>
      <c r="M497">
        <f>IF(J497=0,"",J497)</f>
        <v/>
      </c>
      <c r="N497">
        <f>IF(K497=0,"",K497)</f>
        <v/>
      </c>
      <c r="O497">
        <f>IF(L497=0,"",L497)</f>
        <v/>
      </c>
      <c r="P497">
        <f>IF(OR(J497="",K497="",L497=""),"",J497+K497+L497)</f>
        <v/>
      </c>
      <c r="Q497">
        <f>IF(OR(M497="",N497="",O497=""),"",M497+N497+O497)</f>
        <v/>
      </c>
      <c r="S497" s="13">
        <f>IF(AND($B497&lt;&gt;"",$F497&lt;&gt;""),IF(COUNTIFS($B$2:$B497,$B497,$F$2:$F497,$F497)=1,1,0),0)</f>
        <v/>
      </c>
      <c r="T497" s="13">
        <f>IF(AND($B497&lt;&gt;"",$H497&lt;&gt;""),IF(COUNTIFS($B$2:$B497,$B497,$H$2:$H497,$H497)=1,1,0),0)</f>
        <v/>
      </c>
      <c r="U497" s="13">
        <f>IF(AND($B497&lt;&gt;"",$C497&lt;&gt;""),IF(COUNTIFS($B$2:$B497,$B497,$C$2:$C497,$C497)=1,1,0),0)</f>
        <v/>
      </c>
      <c r="V497" s="13">
        <f>IF(AND($B497&lt;&gt;"",$D497&lt;&gt;""),IF(COUNTIFS($B$2:$B497,$B497,$D$2:$D497,$D497)=1,1,0),0)</f>
        <v/>
      </c>
      <c r="W497">
        <f>IFERROR(INDEX(T_Indicateurs[Domain_code],MATCH($H497,T_Indicateurs[Stat_code],0)),"")</f>
        <v/>
      </c>
      <c r="X497" s="13">
        <f>IF(OR($W497="",$F497=""),0,IF($F497&lt;&gt;$W497,1,0))</f>
        <v/>
      </c>
      <c r="Y497" s="13">
        <f>IF(OR($J497="", $K497="", $L497=""),0,IF(OR($J497&lt;0,$J497&gt;3,$K497&lt;0,$K497&gt;3,$L497&lt;0,$L497&gt;3),1,0))</f>
        <v/>
      </c>
    </row>
    <row r="498">
      <c r="G498">
        <f>IFERROR(INDEX(T_Domaines[Domain_label_fr],MATCH(F498,T_Domaines[Domain_code],0)),"")</f>
        <v/>
      </c>
      <c r="I498">
        <f>IFERROR(INDEX(T_Indicateurs[Stat_label_fr],MATCH(H498,T_Indicateurs[Stat_code],0)),"")</f>
        <v/>
      </c>
      <c r="M498">
        <f>IF(J498=0,"",J498)</f>
        <v/>
      </c>
      <c r="N498">
        <f>IF(K498=0,"",K498)</f>
        <v/>
      </c>
      <c r="O498">
        <f>IF(L498=0,"",L498)</f>
        <v/>
      </c>
      <c r="P498">
        <f>IF(OR(J498="",K498="",L498=""),"",J498+K498+L498)</f>
        <v/>
      </c>
      <c r="Q498">
        <f>IF(OR(M498="",N498="",O498=""),"",M498+N498+O498)</f>
        <v/>
      </c>
      <c r="S498" s="13">
        <f>IF(AND($B498&lt;&gt;"",$F498&lt;&gt;""),IF(COUNTIFS($B$2:$B498,$B498,$F$2:$F498,$F498)=1,1,0),0)</f>
        <v/>
      </c>
      <c r="T498" s="13">
        <f>IF(AND($B498&lt;&gt;"",$H498&lt;&gt;""),IF(COUNTIFS($B$2:$B498,$B498,$H$2:$H498,$H498)=1,1,0),0)</f>
        <v/>
      </c>
      <c r="U498" s="13">
        <f>IF(AND($B498&lt;&gt;"",$C498&lt;&gt;""),IF(COUNTIFS($B$2:$B498,$B498,$C$2:$C498,$C498)=1,1,0),0)</f>
        <v/>
      </c>
      <c r="V498" s="13">
        <f>IF(AND($B498&lt;&gt;"",$D498&lt;&gt;""),IF(COUNTIFS($B$2:$B498,$B498,$D$2:$D498,$D498)=1,1,0),0)</f>
        <v/>
      </c>
      <c r="W498">
        <f>IFERROR(INDEX(T_Indicateurs[Domain_code],MATCH($H498,T_Indicateurs[Stat_code],0)),"")</f>
        <v/>
      </c>
      <c r="X498" s="13">
        <f>IF(OR($W498="",$F498=""),0,IF($F498&lt;&gt;$W498,1,0))</f>
        <v/>
      </c>
      <c r="Y498" s="13">
        <f>IF(OR($J498="", $K498="", $L498=""),0,IF(OR($J498&lt;0,$J498&gt;3,$K498&lt;0,$K498&gt;3,$L498&lt;0,$L498&gt;3),1,0))</f>
        <v/>
      </c>
    </row>
    <row r="499">
      <c r="G499">
        <f>IFERROR(INDEX(T_Domaines[Domain_label_fr],MATCH(F499,T_Domaines[Domain_code],0)),"")</f>
        <v/>
      </c>
      <c r="I499">
        <f>IFERROR(INDEX(T_Indicateurs[Stat_label_fr],MATCH(H499,T_Indicateurs[Stat_code],0)),"")</f>
        <v/>
      </c>
      <c r="M499">
        <f>IF(J499=0,"",J499)</f>
        <v/>
      </c>
      <c r="N499">
        <f>IF(K499=0,"",K499)</f>
        <v/>
      </c>
      <c r="O499">
        <f>IF(L499=0,"",L499)</f>
        <v/>
      </c>
      <c r="P499">
        <f>IF(OR(J499="",K499="",L499=""),"",J499+K499+L499)</f>
        <v/>
      </c>
      <c r="Q499">
        <f>IF(OR(M499="",N499="",O499=""),"",M499+N499+O499)</f>
        <v/>
      </c>
      <c r="S499" s="13">
        <f>IF(AND($B499&lt;&gt;"",$F499&lt;&gt;""),IF(COUNTIFS($B$2:$B499,$B499,$F$2:$F499,$F499)=1,1,0),0)</f>
        <v/>
      </c>
      <c r="T499" s="13">
        <f>IF(AND($B499&lt;&gt;"",$H499&lt;&gt;""),IF(COUNTIFS($B$2:$B499,$B499,$H$2:$H499,$H499)=1,1,0),0)</f>
        <v/>
      </c>
      <c r="U499" s="13">
        <f>IF(AND($B499&lt;&gt;"",$C499&lt;&gt;""),IF(COUNTIFS($B$2:$B499,$B499,$C$2:$C499,$C499)=1,1,0),0)</f>
        <v/>
      </c>
      <c r="V499" s="13">
        <f>IF(AND($B499&lt;&gt;"",$D499&lt;&gt;""),IF(COUNTIFS($B$2:$B499,$B499,$D$2:$D499,$D499)=1,1,0),0)</f>
        <v/>
      </c>
      <c r="W499">
        <f>IFERROR(INDEX(T_Indicateurs[Domain_code],MATCH($H499,T_Indicateurs[Stat_code],0)),"")</f>
        <v/>
      </c>
      <c r="X499" s="13">
        <f>IF(OR($W499="",$F499=""),0,IF($F499&lt;&gt;$W499,1,0))</f>
        <v/>
      </c>
      <c r="Y499" s="13">
        <f>IF(OR($J499="", $K499="", $L499=""),0,IF(OR($J499&lt;0,$J499&gt;3,$K499&lt;0,$K499&gt;3,$L499&lt;0,$L499&gt;3),1,0))</f>
        <v/>
      </c>
    </row>
    <row r="500">
      <c r="G500">
        <f>IFERROR(INDEX(T_Domaines[Domain_label_fr],MATCH(F500,T_Domaines[Domain_code],0)),"")</f>
        <v/>
      </c>
      <c r="I500">
        <f>IFERROR(INDEX(T_Indicateurs[Stat_label_fr],MATCH(H500,T_Indicateurs[Stat_code],0)),"")</f>
        <v/>
      </c>
      <c r="M500">
        <f>IF(J500=0,"",J500)</f>
        <v/>
      </c>
      <c r="N500">
        <f>IF(K500=0,"",K500)</f>
        <v/>
      </c>
      <c r="O500">
        <f>IF(L500=0,"",L500)</f>
        <v/>
      </c>
      <c r="P500">
        <f>IF(OR(J500="",K500="",L500=""),"",J500+K500+L500)</f>
        <v/>
      </c>
      <c r="Q500">
        <f>IF(OR(M500="",N500="",O500=""),"",M500+N500+O500)</f>
        <v/>
      </c>
      <c r="S500" s="13">
        <f>IF(AND($B500&lt;&gt;"",$F500&lt;&gt;""),IF(COUNTIFS($B$2:$B500,$B500,$F$2:$F500,$F500)=1,1,0),0)</f>
        <v/>
      </c>
      <c r="T500" s="13">
        <f>IF(AND($B500&lt;&gt;"",$H500&lt;&gt;""),IF(COUNTIFS($B$2:$B500,$B500,$H$2:$H500,$H500)=1,1,0),0)</f>
        <v/>
      </c>
      <c r="U500" s="13">
        <f>IF(AND($B500&lt;&gt;"",$C500&lt;&gt;""),IF(COUNTIFS($B$2:$B500,$B500,$C$2:$C500,$C500)=1,1,0),0)</f>
        <v/>
      </c>
      <c r="V500" s="13">
        <f>IF(AND($B500&lt;&gt;"",$D500&lt;&gt;""),IF(COUNTIFS($B$2:$B500,$B500,$D$2:$D500,$D500)=1,1,0),0)</f>
        <v/>
      </c>
      <c r="W500">
        <f>IFERROR(INDEX(T_Indicateurs[Domain_code],MATCH($H500,T_Indicateurs[Stat_code],0)),"")</f>
        <v/>
      </c>
      <c r="X500" s="13">
        <f>IF(OR($W500="",$F500=""),0,IF($F500&lt;&gt;$W500,1,0))</f>
        <v/>
      </c>
      <c r="Y500" s="13">
        <f>IF(OR($J500="", $K500="", $L500=""),0,IF(OR($J500&lt;0,$J500&gt;3,$K500&lt;0,$K500&gt;3,$L500&lt;0,$L500&gt;3),1,0))</f>
        <v/>
      </c>
    </row>
    <row r="501">
      <c r="G501">
        <f>IFERROR(INDEX(T_Domaines[Domain_label_fr],MATCH(F501,T_Domaines[Domain_code],0)),"")</f>
        <v/>
      </c>
      <c r="I501">
        <f>IFERROR(INDEX(T_Indicateurs[Stat_label_fr],MATCH(H501,T_Indicateurs[Stat_code],0)),"")</f>
        <v/>
      </c>
      <c r="M501">
        <f>IF(J501=0,"",J501)</f>
        <v/>
      </c>
      <c r="N501">
        <f>IF(K501=0,"",K501)</f>
        <v/>
      </c>
      <c r="O501">
        <f>IF(L501=0,"",L501)</f>
        <v/>
      </c>
      <c r="P501">
        <f>IF(OR(J501="",K501="",L501=""),"",J501+K501+L501)</f>
        <v/>
      </c>
      <c r="Q501">
        <f>IF(OR(M501="",N501="",O501=""),"",M501+N501+O501)</f>
        <v/>
      </c>
      <c r="S501" s="13">
        <f>IF(AND($B501&lt;&gt;"",$F501&lt;&gt;""),IF(COUNTIFS($B$2:$B501,$B501,$F$2:$F501,$F501)=1,1,0),0)</f>
        <v/>
      </c>
      <c r="T501" s="13">
        <f>IF(AND($B501&lt;&gt;"",$H501&lt;&gt;""),IF(COUNTIFS($B$2:$B501,$B501,$H$2:$H501,$H501)=1,1,0),0)</f>
        <v/>
      </c>
      <c r="U501" s="13">
        <f>IF(AND($B501&lt;&gt;"",$C501&lt;&gt;""),IF(COUNTIFS($B$2:$B501,$B501,$C$2:$C501,$C501)=1,1,0),0)</f>
        <v/>
      </c>
      <c r="V501" s="13">
        <f>IF(AND($B501&lt;&gt;"",$D501&lt;&gt;""),IF(COUNTIFS($B$2:$B501,$B501,$D$2:$D501,$D501)=1,1,0),0)</f>
        <v/>
      </c>
      <c r="W501">
        <f>IFERROR(INDEX(T_Indicateurs[Domain_code],MATCH($H501,T_Indicateurs[Stat_code],0)),"")</f>
        <v/>
      </c>
      <c r="X501" s="13">
        <f>IF(OR($W501="",$F501=""),0,IF($F501&lt;&gt;$W501,1,0))</f>
        <v/>
      </c>
      <c r="Y501" s="13">
        <f>IF(OR($J501="", $K501="", $L501=""),0,IF(OR($J501&lt;0,$J501&gt;3,$K501&lt;0,$K501&gt;3,$L501&lt;0,$L501&gt;3),1,0))</f>
        <v/>
      </c>
    </row>
    <row r="502">
      <c r="G502">
        <f>IFERROR(INDEX(T_Domaines[Domain_label_fr],MATCH(F502,T_Domaines[Domain_code],0)),"")</f>
        <v/>
      </c>
      <c r="I502">
        <f>IFERROR(INDEX(T_Indicateurs[Stat_label_fr],MATCH(H502,T_Indicateurs[Stat_code],0)),"")</f>
        <v/>
      </c>
      <c r="M502">
        <f>IF(J502=0,"",J502)</f>
        <v/>
      </c>
      <c r="N502">
        <f>IF(K502=0,"",K502)</f>
        <v/>
      </c>
      <c r="O502">
        <f>IF(L502=0,"",L502)</f>
        <v/>
      </c>
      <c r="P502">
        <f>IF(OR(J502="",K502="",L502=""),"",J502+K502+L502)</f>
        <v/>
      </c>
      <c r="Q502">
        <f>IF(OR(M502="",N502="",O502=""),"",M502+N502+O502)</f>
        <v/>
      </c>
      <c r="S502" s="13">
        <f>IF(AND($B502&lt;&gt;"",$F502&lt;&gt;""),IF(COUNTIFS($B$2:$B502,$B502,$F$2:$F502,$F502)=1,1,0),0)</f>
        <v/>
      </c>
      <c r="T502" s="13">
        <f>IF(AND($B502&lt;&gt;"",$H502&lt;&gt;""),IF(COUNTIFS($B$2:$B502,$B502,$H$2:$H502,$H502)=1,1,0),0)</f>
        <v/>
      </c>
      <c r="U502" s="13">
        <f>IF(AND($B502&lt;&gt;"",$C502&lt;&gt;""),IF(COUNTIFS($B$2:$B502,$B502,$C$2:$C502,$C502)=1,1,0),0)</f>
        <v/>
      </c>
      <c r="V502" s="13">
        <f>IF(AND($B502&lt;&gt;"",$D502&lt;&gt;""),IF(COUNTIFS($B$2:$B502,$B502,$D$2:$D502,$D502)=1,1,0),0)</f>
        <v/>
      </c>
      <c r="W502">
        <f>IFERROR(INDEX(T_Indicateurs[Domain_code],MATCH($H502,T_Indicateurs[Stat_code],0)),"")</f>
        <v/>
      </c>
      <c r="X502" s="13">
        <f>IF(OR($W502="",$F502=""),0,IF($F502&lt;&gt;$W502,1,0))</f>
        <v/>
      </c>
      <c r="Y502" s="13">
        <f>IF(OR($J502="", $K502="", $L502=""),0,IF(OR($J502&lt;0,$J502&gt;3,$K502&lt;0,$K502&gt;3,$L502&lt;0,$L502&gt;3),1,0))</f>
        <v/>
      </c>
    </row>
    <row r="503">
      <c r="G503">
        <f>IFERROR(INDEX(T_Domaines[Domain_label_fr],MATCH(F503,T_Domaines[Domain_code],0)),"")</f>
        <v/>
      </c>
      <c r="I503">
        <f>IFERROR(INDEX(T_Indicateurs[Stat_label_fr],MATCH(H503,T_Indicateurs[Stat_code],0)),"")</f>
        <v/>
      </c>
      <c r="M503">
        <f>IF(J503=0,"",J503)</f>
        <v/>
      </c>
      <c r="N503">
        <f>IF(K503=0,"",K503)</f>
        <v/>
      </c>
      <c r="O503">
        <f>IF(L503=0,"",L503)</f>
        <v/>
      </c>
      <c r="P503">
        <f>IF(OR(J503="",K503="",L503=""),"",J503+K503+L503)</f>
        <v/>
      </c>
      <c r="Q503">
        <f>IF(OR(M503="",N503="",O503=""),"",M503+N503+O503)</f>
        <v/>
      </c>
      <c r="S503" s="13">
        <f>IF(AND($B503&lt;&gt;"",$F503&lt;&gt;""),IF(COUNTIFS($B$2:$B503,$B503,$F$2:$F503,$F503)=1,1,0),0)</f>
        <v/>
      </c>
      <c r="T503" s="13">
        <f>IF(AND($B503&lt;&gt;"",$H503&lt;&gt;""),IF(COUNTIFS($B$2:$B503,$B503,$H$2:$H503,$H503)=1,1,0),0)</f>
        <v/>
      </c>
      <c r="U503" s="13">
        <f>IF(AND($B503&lt;&gt;"",$C503&lt;&gt;""),IF(COUNTIFS($B$2:$B503,$B503,$C$2:$C503,$C503)=1,1,0),0)</f>
        <v/>
      </c>
      <c r="V503" s="13">
        <f>IF(AND($B503&lt;&gt;"",$D503&lt;&gt;""),IF(COUNTIFS($B$2:$B503,$B503,$D$2:$D503,$D503)=1,1,0),0)</f>
        <v/>
      </c>
      <c r="W503">
        <f>IFERROR(INDEX(T_Indicateurs[Domain_code],MATCH($H503,T_Indicateurs[Stat_code],0)),"")</f>
        <v/>
      </c>
      <c r="X503" s="13">
        <f>IF(OR($W503="",$F503=""),0,IF($F503&lt;&gt;$W503,1,0))</f>
        <v/>
      </c>
      <c r="Y503" s="13">
        <f>IF(OR($J503="", $K503="", $L503=""),0,IF(OR($J503&lt;0,$J503&gt;3,$K503&lt;0,$K503&gt;3,$L503&lt;0,$L503&gt;3),1,0))</f>
        <v/>
      </c>
    </row>
    <row r="504">
      <c r="G504">
        <f>IFERROR(INDEX(T_Domaines[Domain_label_fr],MATCH(F504,T_Domaines[Domain_code],0)),"")</f>
        <v/>
      </c>
      <c r="I504">
        <f>IFERROR(INDEX(T_Indicateurs[Stat_label_fr],MATCH(H504,T_Indicateurs[Stat_code],0)),"")</f>
        <v/>
      </c>
      <c r="M504">
        <f>IF(J504=0,"",J504)</f>
        <v/>
      </c>
      <c r="N504">
        <f>IF(K504=0,"",K504)</f>
        <v/>
      </c>
      <c r="O504">
        <f>IF(L504=0,"",L504)</f>
        <v/>
      </c>
      <c r="P504">
        <f>IF(OR(J504="",K504="",L504=""),"",J504+K504+L504)</f>
        <v/>
      </c>
      <c r="Q504">
        <f>IF(OR(M504="",N504="",O504=""),"",M504+N504+O504)</f>
        <v/>
      </c>
      <c r="S504" s="13">
        <f>IF(AND($B504&lt;&gt;"",$F504&lt;&gt;""),IF(COUNTIFS($B$2:$B504,$B504,$F$2:$F504,$F504)=1,1,0),0)</f>
        <v/>
      </c>
      <c r="T504" s="13">
        <f>IF(AND($B504&lt;&gt;"",$H504&lt;&gt;""),IF(COUNTIFS($B$2:$B504,$B504,$H$2:$H504,$H504)=1,1,0),0)</f>
        <v/>
      </c>
      <c r="U504" s="13">
        <f>IF(AND($B504&lt;&gt;"",$C504&lt;&gt;""),IF(COUNTIFS($B$2:$B504,$B504,$C$2:$C504,$C504)=1,1,0),0)</f>
        <v/>
      </c>
      <c r="V504" s="13">
        <f>IF(AND($B504&lt;&gt;"",$D504&lt;&gt;""),IF(COUNTIFS($B$2:$B504,$B504,$D$2:$D504,$D504)=1,1,0),0)</f>
        <v/>
      </c>
      <c r="W504">
        <f>IFERROR(INDEX(T_Indicateurs[Domain_code],MATCH($H504,T_Indicateurs[Stat_code],0)),"")</f>
        <v/>
      </c>
      <c r="X504" s="13">
        <f>IF(OR($W504="",$F504=""),0,IF($F504&lt;&gt;$W504,1,0))</f>
        <v/>
      </c>
      <c r="Y504" s="13">
        <f>IF(OR($J504="", $K504="", $L504=""),0,IF(OR($J504&lt;0,$J504&gt;3,$K504&lt;0,$K504&gt;3,$L504&lt;0,$L504&gt;3),1,0))</f>
        <v/>
      </c>
    </row>
    <row r="505">
      <c r="G505">
        <f>IFERROR(INDEX(T_Domaines[Domain_label_fr],MATCH(F505,T_Domaines[Domain_code],0)),"")</f>
        <v/>
      </c>
      <c r="I505">
        <f>IFERROR(INDEX(T_Indicateurs[Stat_label_fr],MATCH(H505,T_Indicateurs[Stat_code],0)),"")</f>
        <v/>
      </c>
      <c r="M505">
        <f>IF(J505=0,"",J505)</f>
        <v/>
      </c>
      <c r="N505">
        <f>IF(K505=0,"",K505)</f>
        <v/>
      </c>
      <c r="O505">
        <f>IF(L505=0,"",L505)</f>
        <v/>
      </c>
      <c r="P505">
        <f>IF(OR(J505="",K505="",L505=""),"",J505+K505+L505)</f>
        <v/>
      </c>
      <c r="Q505">
        <f>IF(OR(M505="",N505="",O505=""),"",M505+N505+O505)</f>
        <v/>
      </c>
      <c r="S505" s="13">
        <f>IF(AND($B505&lt;&gt;"",$F505&lt;&gt;""),IF(COUNTIFS($B$2:$B505,$B505,$F$2:$F505,$F505)=1,1,0),0)</f>
        <v/>
      </c>
      <c r="T505" s="13">
        <f>IF(AND($B505&lt;&gt;"",$H505&lt;&gt;""),IF(COUNTIFS($B$2:$B505,$B505,$H$2:$H505,$H505)=1,1,0),0)</f>
        <v/>
      </c>
      <c r="U505" s="13">
        <f>IF(AND($B505&lt;&gt;"",$C505&lt;&gt;""),IF(COUNTIFS($B$2:$B505,$B505,$C$2:$C505,$C505)=1,1,0),0)</f>
        <v/>
      </c>
      <c r="V505" s="13">
        <f>IF(AND($B505&lt;&gt;"",$D505&lt;&gt;""),IF(COUNTIFS($B$2:$B505,$B505,$D$2:$D505,$D505)=1,1,0),0)</f>
        <v/>
      </c>
      <c r="W505">
        <f>IFERROR(INDEX(T_Indicateurs[Domain_code],MATCH($H505,T_Indicateurs[Stat_code],0)),"")</f>
        <v/>
      </c>
      <c r="X505" s="13">
        <f>IF(OR($W505="",$F505=""),0,IF($F505&lt;&gt;$W505,1,0))</f>
        <v/>
      </c>
      <c r="Y505" s="13">
        <f>IF(OR($J505="", $K505="", $L505=""),0,IF(OR($J505&lt;0,$J505&gt;3,$K505&lt;0,$K505&gt;3,$L505&lt;0,$L505&gt;3),1,0))</f>
        <v/>
      </c>
    </row>
    <row r="506">
      <c r="G506">
        <f>IFERROR(INDEX(T_Domaines[Domain_label_fr],MATCH(F506,T_Domaines[Domain_code],0)),"")</f>
        <v/>
      </c>
      <c r="I506">
        <f>IFERROR(INDEX(T_Indicateurs[Stat_label_fr],MATCH(H506,T_Indicateurs[Stat_code],0)),"")</f>
        <v/>
      </c>
      <c r="M506">
        <f>IF(J506=0,"",J506)</f>
        <v/>
      </c>
      <c r="N506">
        <f>IF(K506=0,"",K506)</f>
        <v/>
      </c>
      <c r="O506">
        <f>IF(L506=0,"",L506)</f>
        <v/>
      </c>
      <c r="P506">
        <f>IF(OR(J506="",K506="",L506=""),"",J506+K506+L506)</f>
        <v/>
      </c>
      <c r="Q506">
        <f>IF(OR(M506="",N506="",O506=""),"",M506+N506+O506)</f>
        <v/>
      </c>
      <c r="S506" s="13">
        <f>IF(AND($B506&lt;&gt;"",$F506&lt;&gt;""),IF(COUNTIFS($B$2:$B506,$B506,$F$2:$F506,$F506)=1,1,0),0)</f>
        <v/>
      </c>
      <c r="T506" s="13">
        <f>IF(AND($B506&lt;&gt;"",$H506&lt;&gt;""),IF(COUNTIFS($B$2:$B506,$B506,$H$2:$H506,$H506)=1,1,0),0)</f>
        <v/>
      </c>
      <c r="U506" s="13">
        <f>IF(AND($B506&lt;&gt;"",$C506&lt;&gt;""),IF(COUNTIFS($B$2:$B506,$B506,$C$2:$C506,$C506)=1,1,0),0)</f>
        <v/>
      </c>
      <c r="V506" s="13">
        <f>IF(AND($B506&lt;&gt;"",$D506&lt;&gt;""),IF(COUNTIFS($B$2:$B506,$B506,$D$2:$D506,$D506)=1,1,0),0)</f>
        <v/>
      </c>
      <c r="W506">
        <f>IFERROR(INDEX(T_Indicateurs[Domain_code],MATCH($H506,T_Indicateurs[Stat_code],0)),"")</f>
        <v/>
      </c>
      <c r="X506" s="13">
        <f>IF(OR($W506="",$F506=""),0,IF($F506&lt;&gt;$W506,1,0))</f>
        <v/>
      </c>
      <c r="Y506" s="13">
        <f>IF(OR($J506="", $K506="", $L506=""),0,IF(OR($J506&lt;0,$J506&gt;3,$K506&lt;0,$K506&gt;3,$L506&lt;0,$L506&gt;3),1,0))</f>
        <v/>
      </c>
    </row>
    <row r="507">
      <c r="G507">
        <f>IFERROR(INDEX(T_Domaines[Domain_label_fr],MATCH(F507,T_Domaines[Domain_code],0)),"")</f>
        <v/>
      </c>
      <c r="I507">
        <f>IFERROR(INDEX(T_Indicateurs[Stat_label_fr],MATCH(H507,T_Indicateurs[Stat_code],0)),"")</f>
        <v/>
      </c>
      <c r="M507">
        <f>IF(J507=0,"",J507)</f>
        <v/>
      </c>
      <c r="N507">
        <f>IF(K507=0,"",K507)</f>
        <v/>
      </c>
      <c r="O507">
        <f>IF(L507=0,"",L507)</f>
        <v/>
      </c>
      <c r="P507">
        <f>IF(OR(J507="",K507="",L507=""),"",J507+K507+L507)</f>
        <v/>
      </c>
      <c r="Q507">
        <f>IF(OR(M507="",N507="",O507=""),"",M507+N507+O507)</f>
        <v/>
      </c>
      <c r="S507" s="13">
        <f>IF(AND($B507&lt;&gt;"",$F507&lt;&gt;""),IF(COUNTIFS($B$2:$B507,$B507,$F$2:$F507,$F507)=1,1,0),0)</f>
        <v/>
      </c>
      <c r="T507" s="13">
        <f>IF(AND($B507&lt;&gt;"",$H507&lt;&gt;""),IF(COUNTIFS($B$2:$B507,$B507,$H$2:$H507,$H507)=1,1,0),0)</f>
        <v/>
      </c>
      <c r="U507" s="13">
        <f>IF(AND($B507&lt;&gt;"",$C507&lt;&gt;""),IF(COUNTIFS($B$2:$B507,$B507,$C$2:$C507,$C507)=1,1,0),0)</f>
        <v/>
      </c>
      <c r="V507" s="13">
        <f>IF(AND($B507&lt;&gt;"",$D507&lt;&gt;""),IF(COUNTIFS($B$2:$B507,$B507,$D$2:$D507,$D507)=1,1,0),0)</f>
        <v/>
      </c>
      <c r="W507">
        <f>IFERROR(INDEX(T_Indicateurs[Domain_code],MATCH($H507,T_Indicateurs[Stat_code],0)),"")</f>
        <v/>
      </c>
      <c r="X507" s="13">
        <f>IF(OR($W507="",$F507=""),0,IF($F507&lt;&gt;$W507,1,0))</f>
        <v/>
      </c>
      <c r="Y507" s="13">
        <f>IF(OR($J507="", $K507="", $L507=""),0,IF(OR($J507&lt;0,$J507&gt;3,$K507&lt;0,$K507&gt;3,$L507&lt;0,$L507&gt;3),1,0))</f>
        <v/>
      </c>
    </row>
    <row r="508">
      <c r="G508">
        <f>IFERROR(INDEX(T_Domaines[Domain_label_fr],MATCH(F508,T_Domaines[Domain_code],0)),"")</f>
        <v/>
      </c>
      <c r="I508">
        <f>IFERROR(INDEX(T_Indicateurs[Stat_label_fr],MATCH(H508,T_Indicateurs[Stat_code],0)),"")</f>
        <v/>
      </c>
      <c r="M508">
        <f>IF(J508=0,"",J508)</f>
        <v/>
      </c>
      <c r="N508">
        <f>IF(K508=0,"",K508)</f>
        <v/>
      </c>
      <c r="O508">
        <f>IF(L508=0,"",L508)</f>
        <v/>
      </c>
      <c r="P508">
        <f>IF(OR(J508="",K508="",L508=""),"",J508+K508+L508)</f>
        <v/>
      </c>
      <c r="Q508">
        <f>IF(OR(M508="",N508="",O508=""),"",M508+N508+O508)</f>
        <v/>
      </c>
      <c r="S508" s="13">
        <f>IF(AND($B508&lt;&gt;"",$F508&lt;&gt;""),IF(COUNTIFS($B$2:$B508,$B508,$F$2:$F508,$F508)=1,1,0),0)</f>
        <v/>
      </c>
      <c r="T508" s="13">
        <f>IF(AND($B508&lt;&gt;"",$H508&lt;&gt;""),IF(COUNTIFS($B$2:$B508,$B508,$H$2:$H508,$H508)=1,1,0),0)</f>
        <v/>
      </c>
      <c r="U508" s="13">
        <f>IF(AND($B508&lt;&gt;"",$C508&lt;&gt;""),IF(COUNTIFS($B$2:$B508,$B508,$C$2:$C508,$C508)=1,1,0),0)</f>
        <v/>
      </c>
      <c r="V508" s="13">
        <f>IF(AND($B508&lt;&gt;"",$D508&lt;&gt;""),IF(COUNTIFS($B$2:$B508,$B508,$D$2:$D508,$D508)=1,1,0),0)</f>
        <v/>
      </c>
      <c r="W508">
        <f>IFERROR(INDEX(T_Indicateurs[Domain_code],MATCH($H508,T_Indicateurs[Stat_code],0)),"")</f>
        <v/>
      </c>
      <c r="X508" s="13">
        <f>IF(OR($W508="",$F508=""),0,IF($F508&lt;&gt;$W508,1,0))</f>
        <v/>
      </c>
      <c r="Y508" s="13">
        <f>IF(OR($J508="", $K508="", $L508=""),0,IF(OR($J508&lt;0,$J508&gt;3,$K508&lt;0,$K508&gt;3,$L508&lt;0,$L508&gt;3),1,0))</f>
        <v/>
      </c>
    </row>
    <row r="509">
      <c r="G509">
        <f>IFERROR(INDEX(T_Domaines[Domain_label_fr],MATCH(F509,T_Domaines[Domain_code],0)),"")</f>
        <v/>
      </c>
      <c r="I509">
        <f>IFERROR(INDEX(T_Indicateurs[Stat_label_fr],MATCH(H509,T_Indicateurs[Stat_code],0)),"")</f>
        <v/>
      </c>
      <c r="M509">
        <f>IF(J509=0,"",J509)</f>
        <v/>
      </c>
      <c r="N509">
        <f>IF(K509=0,"",K509)</f>
        <v/>
      </c>
      <c r="O509">
        <f>IF(L509=0,"",L509)</f>
        <v/>
      </c>
      <c r="P509">
        <f>IF(OR(J509="",K509="",L509=""),"",J509+K509+L509)</f>
        <v/>
      </c>
      <c r="Q509">
        <f>IF(OR(M509="",N509="",O509=""),"",M509+N509+O509)</f>
        <v/>
      </c>
      <c r="S509" s="13">
        <f>IF(AND($B509&lt;&gt;"",$F509&lt;&gt;""),IF(COUNTIFS($B$2:$B509,$B509,$F$2:$F509,$F509)=1,1,0),0)</f>
        <v/>
      </c>
      <c r="T509" s="13">
        <f>IF(AND($B509&lt;&gt;"",$H509&lt;&gt;""),IF(COUNTIFS($B$2:$B509,$B509,$H$2:$H509,$H509)=1,1,0),0)</f>
        <v/>
      </c>
      <c r="U509" s="13">
        <f>IF(AND($B509&lt;&gt;"",$C509&lt;&gt;""),IF(COUNTIFS($B$2:$B509,$B509,$C$2:$C509,$C509)=1,1,0),0)</f>
        <v/>
      </c>
      <c r="V509" s="13">
        <f>IF(AND($B509&lt;&gt;"",$D509&lt;&gt;""),IF(COUNTIFS($B$2:$B509,$B509,$D$2:$D509,$D509)=1,1,0),0)</f>
        <v/>
      </c>
      <c r="W509">
        <f>IFERROR(INDEX(T_Indicateurs[Domain_code],MATCH($H509,T_Indicateurs[Stat_code],0)),"")</f>
        <v/>
      </c>
      <c r="X509" s="13">
        <f>IF(OR($W509="",$F509=""),0,IF($F509&lt;&gt;$W509,1,0))</f>
        <v/>
      </c>
      <c r="Y509" s="13">
        <f>IF(OR($J509="", $K509="", $L509=""),0,IF(OR($J509&lt;0,$J509&gt;3,$K509&lt;0,$K509&gt;3,$L509&lt;0,$L509&gt;3),1,0))</f>
        <v/>
      </c>
    </row>
    <row r="510">
      <c r="G510">
        <f>IFERROR(INDEX(T_Domaines[Domain_label_fr],MATCH(F510,T_Domaines[Domain_code],0)),"")</f>
        <v/>
      </c>
      <c r="I510">
        <f>IFERROR(INDEX(T_Indicateurs[Stat_label_fr],MATCH(H510,T_Indicateurs[Stat_code],0)),"")</f>
        <v/>
      </c>
      <c r="M510">
        <f>IF(J510=0,"",J510)</f>
        <v/>
      </c>
      <c r="N510">
        <f>IF(K510=0,"",K510)</f>
        <v/>
      </c>
      <c r="O510">
        <f>IF(L510=0,"",L510)</f>
        <v/>
      </c>
      <c r="P510">
        <f>IF(OR(J510="",K510="",L510=""),"",J510+K510+L510)</f>
        <v/>
      </c>
      <c r="Q510">
        <f>IF(OR(M510="",N510="",O510=""),"",M510+N510+O510)</f>
        <v/>
      </c>
      <c r="S510" s="13">
        <f>IF(AND($B510&lt;&gt;"",$F510&lt;&gt;""),IF(COUNTIFS($B$2:$B510,$B510,$F$2:$F510,$F510)=1,1,0),0)</f>
        <v/>
      </c>
      <c r="T510" s="13">
        <f>IF(AND($B510&lt;&gt;"",$H510&lt;&gt;""),IF(COUNTIFS($B$2:$B510,$B510,$H$2:$H510,$H510)=1,1,0),0)</f>
        <v/>
      </c>
      <c r="U510" s="13">
        <f>IF(AND($B510&lt;&gt;"",$C510&lt;&gt;""),IF(COUNTIFS($B$2:$B510,$B510,$C$2:$C510,$C510)=1,1,0),0)</f>
        <v/>
      </c>
      <c r="V510" s="13">
        <f>IF(AND($B510&lt;&gt;"",$D510&lt;&gt;""),IF(COUNTIFS($B$2:$B510,$B510,$D$2:$D510,$D510)=1,1,0),0)</f>
        <v/>
      </c>
      <c r="W510">
        <f>IFERROR(INDEX(T_Indicateurs[Domain_code],MATCH($H510,T_Indicateurs[Stat_code],0)),"")</f>
        <v/>
      </c>
      <c r="X510" s="13">
        <f>IF(OR($W510="",$F510=""),0,IF($F510&lt;&gt;$W510,1,0))</f>
        <v/>
      </c>
      <c r="Y510" s="13">
        <f>IF(OR($J510="", $K510="", $L510=""),0,IF(OR($J510&lt;0,$J510&gt;3,$K510&lt;0,$K510&gt;3,$L510&lt;0,$L510&gt;3),1,0))</f>
        <v/>
      </c>
    </row>
    <row r="511">
      <c r="G511">
        <f>IFERROR(INDEX(T_Domaines[Domain_label_fr],MATCH(F511,T_Domaines[Domain_code],0)),"")</f>
        <v/>
      </c>
      <c r="I511">
        <f>IFERROR(INDEX(T_Indicateurs[Stat_label_fr],MATCH(H511,T_Indicateurs[Stat_code],0)),"")</f>
        <v/>
      </c>
      <c r="M511">
        <f>IF(J511=0,"",J511)</f>
        <v/>
      </c>
      <c r="N511">
        <f>IF(K511=0,"",K511)</f>
        <v/>
      </c>
      <c r="O511">
        <f>IF(L511=0,"",L511)</f>
        <v/>
      </c>
      <c r="P511">
        <f>IF(OR(J511="",K511="",L511=""),"",J511+K511+L511)</f>
        <v/>
      </c>
      <c r="Q511">
        <f>IF(OR(M511="",N511="",O511=""),"",M511+N511+O511)</f>
        <v/>
      </c>
      <c r="S511" s="13">
        <f>IF(AND($B511&lt;&gt;"",$F511&lt;&gt;""),IF(COUNTIFS($B$2:$B511,$B511,$F$2:$F511,$F511)=1,1,0),0)</f>
        <v/>
      </c>
      <c r="T511" s="13">
        <f>IF(AND($B511&lt;&gt;"",$H511&lt;&gt;""),IF(COUNTIFS($B$2:$B511,$B511,$H$2:$H511,$H511)=1,1,0),0)</f>
        <v/>
      </c>
      <c r="U511" s="13">
        <f>IF(AND($B511&lt;&gt;"",$C511&lt;&gt;""),IF(COUNTIFS($B$2:$B511,$B511,$C$2:$C511,$C511)=1,1,0),0)</f>
        <v/>
      </c>
      <c r="V511" s="13">
        <f>IF(AND($B511&lt;&gt;"",$D511&lt;&gt;""),IF(COUNTIFS($B$2:$B511,$B511,$D$2:$D511,$D511)=1,1,0),0)</f>
        <v/>
      </c>
      <c r="W511">
        <f>IFERROR(INDEX(T_Indicateurs[Domain_code],MATCH($H511,T_Indicateurs[Stat_code],0)),"")</f>
        <v/>
      </c>
      <c r="X511" s="13">
        <f>IF(OR($W511="",$F511=""),0,IF($F511&lt;&gt;$W511,1,0))</f>
        <v/>
      </c>
      <c r="Y511" s="13">
        <f>IF(OR($J511="", $K511="", $L511=""),0,IF(OR($J511&lt;0,$J511&gt;3,$K511&lt;0,$K511&gt;3,$L511&lt;0,$L511&gt;3),1,0))</f>
        <v/>
      </c>
    </row>
    <row r="512">
      <c r="G512">
        <f>IFERROR(INDEX(T_Domaines[Domain_label_fr],MATCH(F512,T_Domaines[Domain_code],0)),"")</f>
        <v/>
      </c>
      <c r="I512">
        <f>IFERROR(INDEX(T_Indicateurs[Stat_label_fr],MATCH(H512,T_Indicateurs[Stat_code],0)),"")</f>
        <v/>
      </c>
      <c r="M512">
        <f>IF(J512=0,"",J512)</f>
        <v/>
      </c>
      <c r="N512">
        <f>IF(K512=0,"",K512)</f>
        <v/>
      </c>
      <c r="O512">
        <f>IF(L512=0,"",L512)</f>
        <v/>
      </c>
      <c r="P512">
        <f>IF(OR(J512="",K512="",L512=""),"",J512+K512+L512)</f>
        <v/>
      </c>
      <c r="Q512">
        <f>IF(OR(M512="",N512="",O512=""),"",M512+N512+O512)</f>
        <v/>
      </c>
      <c r="S512" s="13">
        <f>IF(AND($B512&lt;&gt;"",$F512&lt;&gt;""),IF(COUNTIFS($B$2:$B512,$B512,$F$2:$F512,$F512)=1,1,0),0)</f>
        <v/>
      </c>
      <c r="T512" s="13">
        <f>IF(AND($B512&lt;&gt;"",$H512&lt;&gt;""),IF(COUNTIFS($B$2:$B512,$B512,$H$2:$H512,$H512)=1,1,0),0)</f>
        <v/>
      </c>
      <c r="U512" s="13">
        <f>IF(AND($B512&lt;&gt;"",$C512&lt;&gt;""),IF(COUNTIFS($B$2:$B512,$B512,$C$2:$C512,$C512)=1,1,0),0)</f>
        <v/>
      </c>
      <c r="V512" s="13">
        <f>IF(AND($B512&lt;&gt;"",$D512&lt;&gt;""),IF(COUNTIFS($B$2:$B512,$B512,$D$2:$D512,$D512)=1,1,0),0)</f>
        <v/>
      </c>
      <c r="W512">
        <f>IFERROR(INDEX(T_Indicateurs[Domain_code],MATCH($H512,T_Indicateurs[Stat_code],0)),"")</f>
        <v/>
      </c>
      <c r="X512" s="13">
        <f>IF(OR($W512="",$F512=""),0,IF($F512&lt;&gt;$W512,1,0))</f>
        <v/>
      </c>
      <c r="Y512" s="13">
        <f>IF(OR($J512="", $K512="", $L512=""),0,IF(OR($J512&lt;0,$J512&gt;3,$K512&lt;0,$K512&gt;3,$L512&lt;0,$L512&gt;3),1,0))</f>
        <v/>
      </c>
    </row>
    <row r="513">
      <c r="G513">
        <f>IFERROR(INDEX(T_Domaines[Domain_label_fr],MATCH(F513,T_Domaines[Domain_code],0)),"")</f>
        <v/>
      </c>
      <c r="I513">
        <f>IFERROR(INDEX(T_Indicateurs[Stat_label_fr],MATCH(H513,T_Indicateurs[Stat_code],0)),"")</f>
        <v/>
      </c>
      <c r="M513">
        <f>IF(J513=0,"",J513)</f>
        <v/>
      </c>
      <c r="N513">
        <f>IF(K513=0,"",K513)</f>
        <v/>
      </c>
      <c r="O513">
        <f>IF(L513=0,"",L513)</f>
        <v/>
      </c>
      <c r="P513">
        <f>IF(OR(J513="",K513="",L513=""),"",J513+K513+L513)</f>
        <v/>
      </c>
      <c r="Q513">
        <f>IF(OR(M513="",N513="",O513=""),"",M513+N513+O513)</f>
        <v/>
      </c>
      <c r="S513" s="13">
        <f>IF(AND($B513&lt;&gt;"",$F513&lt;&gt;""),IF(COUNTIFS($B$2:$B513,$B513,$F$2:$F513,$F513)=1,1,0),0)</f>
        <v/>
      </c>
      <c r="T513" s="13">
        <f>IF(AND($B513&lt;&gt;"",$H513&lt;&gt;""),IF(COUNTIFS($B$2:$B513,$B513,$H$2:$H513,$H513)=1,1,0),0)</f>
        <v/>
      </c>
      <c r="U513" s="13">
        <f>IF(AND($B513&lt;&gt;"",$C513&lt;&gt;""),IF(COUNTIFS($B$2:$B513,$B513,$C$2:$C513,$C513)=1,1,0),0)</f>
        <v/>
      </c>
      <c r="V513" s="13">
        <f>IF(AND($B513&lt;&gt;"",$D513&lt;&gt;""),IF(COUNTIFS($B$2:$B513,$B513,$D$2:$D513,$D513)=1,1,0),0)</f>
        <v/>
      </c>
      <c r="W513">
        <f>IFERROR(INDEX(T_Indicateurs[Domain_code],MATCH($H513,T_Indicateurs[Stat_code],0)),"")</f>
        <v/>
      </c>
      <c r="X513" s="13">
        <f>IF(OR($W513="",$F513=""),0,IF($F513&lt;&gt;$W513,1,0))</f>
        <v/>
      </c>
      <c r="Y513" s="13">
        <f>IF(OR($J513="", $K513="", $L513=""),0,IF(OR($J513&lt;0,$J513&gt;3,$K513&lt;0,$K513&gt;3,$L513&lt;0,$L513&gt;3),1,0))</f>
        <v/>
      </c>
    </row>
    <row r="514">
      <c r="G514">
        <f>IFERROR(INDEX(T_Domaines[Domain_label_fr],MATCH(F514,T_Domaines[Domain_code],0)),"")</f>
        <v/>
      </c>
      <c r="I514">
        <f>IFERROR(INDEX(T_Indicateurs[Stat_label_fr],MATCH(H514,T_Indicateurs[Stat_code],0)),"")</f>
        <v/>
      </c>
      <c r="M514">
        <f>IF(J514=0,"",J514)</f>
        <v/>
      </c>
      <c r="N514">
        <f>IF(K514=0,"",K514)</f>
        <v/>
      </c>
      <c r="O514">
        <f>IF(L514=0,"",L514)</f>
        <v/>
      </c>
      <c r="P514">
        <f>IF(OR(J514="",K514="",L514=""),"",J514+K514+L514)</f>
        <v/>
      </c>
      <c r="Q514">
        <f>IF(OR(M514="",N514="",O514=""),"",M514+N514+O514)</f>
        <v/>
      </c>
      <c r="S514" s="13">
        <f>IF(AND($B514&lt;&gt;"",$F514&lt;&gt;""),IF(COUNTIFS($B$2:$B514,$B514,$F$2:$F514,$F514)=1,1,0),0)</f>
        <v/>
      </c>
      <c r="T514" s="13">
        <f>IF(AND($B514&lt;&gt;"",$H514&lt;&gt;""),IF(COUNTIFS($B$2:$B514,$B514,$H$2:$H514,$H514)=1,1,0),0)</f>
        <v/>
      </c>
      <c r="U514" s="13">
        <f>IF(AND($B514&lt;&gt;"",$C514&lt;&gt;""),IF(COUNTIFS($B$2:$B514,$B514,$C$2:$C514,$C514)=1,1,0),0)</f>
        <v/>
      </c>
      <c r="V514" s="13">
        <f>IF(AND($B514&lt;&gt;"",$D514&lt;&gt;""),IF(COUNTIFS($B$2:$B514,$B514,$D$2:$D514,$D514)=1,1,0),0)</f>
        <v/>
      </c>
      <c r="W514">
        <f>IFERROR(INDEX(T_Indicateurs[Domain_code],MATCH($H514,T_Indicateurs[Stat_code],0)),"")</f>
        <v/>
      </c>
      <c r="X514" s="13">
        <f>IF(OR($W514="",$F514=""),0,IF($F514&lt;&gt;$W514,1,0))</f>
        <v/>
      </c>
      <c r="Y514" s="13">
        <f>IF(OR($J514="", $K514="", $L514=""),0,IF(OR($J514&lt;0,$J514&gt;3,$K514&lt;0,$K514&gt;3,$L514&lt;0,$L514&gt;3),1,0))</f>
        <v/>
      </c>
    </row>
    <row r="515">
      <c r="G515">
        <f>IFERROR(INDEX(T_Domaines[Domain_label_fr],MATCH(F515,T_Domaines[Domain_code],0)),"")</f>
        <v/>
      </c>
      <c r="I515">
        <f>IFERROR(INDEX(T_Indicateurs[Stat_label_fr],MATCH(H515,T_Indicateurs[Stat_code],0)),"")</f>
        <v/>
      </c>
      <c r="M515">
        <f>IF(J515=0,"",J515)</f>
        <v/>
      </c>
      <c r="N515">
        <f>IF(K515=0,"",K515)</f>
        <v/>
      </c>
      <c r="O515">
        <f>IF(L515=0,"",L515)</f>
        <v/>
      </c>
      <c r="P515">
        <f>IF(OR(J515="",K515="",L515=""),"",J515+K515+L515)</f>
        <v/>
      </c>
      <c r="Q515">
        <f>IF(OR(M515="",N515="",O515=""),"",M515+N515+O515)</f>
        <v/>
      </c>
      <c r="S515" s="13">
        <f>IF(AND($B515&lt;&gt;"",$F515&lt;&gt;""),IF(COUNTIFS($B$2:$B515,$B515,$F$2:$F515,$F515)=1,1,0),0)</f>
        <v/>
      </c>
      <c r="T515" s="13">
        <f>IF(AND($B515&lt;&gt;"",$H515&lt;&gt;""),IF(COUNTIFS($B$2:$B515,$B515,$H$2:$H515,$H515)=1,1,0),0)</f>
        <v/>
      </c>
      <c r="U515" s="13">
        <f>IF(AND($B515&lt;&gt;"",$C515&lt;&gt;""),IF(COUNTIFS($B$2:$B515,$B515,$C$2:$C515,$C515)=1,1,0),0)</f>
        <v/>
      </c>
      <c r="V515" s="13">
        <f>IF(AND($B515&lt;&gt;"",$D515&lt;&gt;""),IF(COUNTIFS($B$2:$B515,$B515,$D$2:$D515,$D515)=1,1,0),0)</f>
        <v/>
      </c>
      <c r="W515">
        <f>IFERROR(INDEX(T_Indicateurs[Domain_code],MATCH($H515,T_Indicateurs[Stat_code],0)),"")</f>
        <v/>
      </c>
      <c r="X515" s="13">
        <f>IF(OR($W515="",$F515=""),0,IF($F515&lt;&gt;$W515,1,0))</f>
        <v/>
      </c>
      <c r="Y515" s="13">
        <f>IF(OR($J515="", $K515="", $L515=""),0,IF(OR($J515&lt;0,$J515&gt;3,$K515&lt;0,$K515&gt;3,$L515&lt;0,$L515&gt;3),1,0))</f>
        <v/>
      </c>
    </row>
    <row r="516">
      <c r="G516">
        <f>IFERROR(INDEX(T_Domaines[Domain_label_fr],MATCH(F516,T_Domaines[Domain_code],0)),"")</f>
        <v/>
      </c>
      <c r="I516">
        <f>IFERROR(INDEX(T_Indicateurs[Stat_label_fr],MATCH(H516,T_Indicateurs[Stat_code],0)),"")</f>
        <v/>
      </c>
      <c r="M516">
        <f>IF(J516=0,"",J516)</f>
        <v/>
      </c>
      <c r="N516">
        <f>IF(K516=0,"",K516)</f>
        <v/>
      </c>
      <c r="O516">
        <f>IF(L516=0,"",L516)</f>
        <v/>
      </c>
      <c r="P516">
        <f>IF(OR(J516="",K516="",L516=""),"",J516+K516+L516)</f>
        <v/>
      </c>
      <c r="Q516">
        <f>IF(OR(M516="",N516="",O516=""),"",M516+N516+O516)</f>
        <v/>
      </c>
      <c r="S516" s="13">
        <f>IF(AND($B516&lt;&gt;"",$F516&lt;&gt;""),IF(COUNTIFS($B$2:$B516,$B516,$F$2:$F516,$F516)=1,1,0),0)</f>
        <v/>
      </c>
      <c r="T516" s="13">
        <f>IF(AND($B516&lt;&gt;"",$H516&lt;&gt;""),IF(COUNTIFS($B$2:$B516,$B516,$H$2:$H516,$H516)=1,1,0),0)</f>
        <v/>
      </c>
      <c r="U516" s="13">
        <f>IF(AND($B516&lt;&gt;"",$C516&lt;&gt;""),IF(COUNTIFS($B$2:$B516,$B516,$C$2:$C516,$C516)=1,1,0),0)</f>
        <v/>
      </c>
      <c r="V516" s="13">
        <f>IF(AND($B516&lt;&gt;"",$D516&lt;&gt;""),IF(COUNTIFS($B$2:$B516,$B516,$D$2:$D516,$D516)=1,1,0),0)</f>
        <v/>
      </c>
      <c r="W516">
        <f>IFERROR(INDEX(T_Indicateurs[Domain_code],MATCH($H516,T_Indicateurs[Stat_code],0)),"")</f>
        <v/>
      </c>
      <c r="X516" s="13">
        <f>IF(OR($W516="",$F516=""),0,IF($F516&lt;&gt;$W516,1,0))</f>
        <v/>
      </c>
      <c r="Y516" s="13">
        <f>IF(OR($J516="", $K516="", $L516=""),0,IF(OR($J516&lt;0,$J516&gt;3,$K516&lt;0,$K516&gt;3,$L516&lt;0,$L516&gt;3),1,0))</f>
        <v/>
      </c>
    </row>
    <row r="517">
      <c r="G517">
        <f>IFERROR(INDEX(T_Domaines[Domain_label_fr],MATCH(F517,T_Domaines[Domain_code],0)),"")</f>
        <v/>
      </c>
      <c r="I517">
        <f>IFERROR(INDEX(T_Indicateurs[Stat_label_fr],MATCH(H517,T_Indicateurs[Stat_code],0)),"")</f>
        <v/>
      </c>
      <c r="M517">
        <f>IF(J517=0,"",J517)</f>
        <v/>
      </c>
      <c r="N517">
        <f>IF(K517=0,"",K517)</f>
        <v/>
      </c>
      <c r="O517">
        <f>IF(L517=0,"",L517)</f>
        <v/>
      </c>
      <c r="P517">
        <f>IF(OR(J517="",K517="",L517=""),"",J517+K517+L517)</f>
        <v/>
      </c>
      <c r="Q517">
        <f>IF(OR(M517="",N517="",O517=""),"",M517+N517+O517)</f>
        <v/>
      </c>
      <c r="S517" s="13">
        <f>IF(AND($B517&lt;&gt;"",$F517&lt;&gt;""),IF(COUNTIFS($B$2:$B517,$B517,$F$2:$F517,$F517)=1,1,0),0)</f>
        <v/>
      </c>
      <c r="T517" s="13">
        <f>IF(AND($B517&lt;&gt;"",$H517&lt;&gt;""),IF(COUNTIFS($B$2:$B517,$B517,$H$2:$H517,$H517)=1,1,0),0)</f>
        <v/>
      </c>
      <c r="U517" s="13">
        <f>IF(AND($B517&lt;&gt;"",$C517&lt;&gt;""),IF(COUNTIFS($B$2:$B517,$B517,$C$2:$C517,$C517)=1,1,0),0)</f>
        <v/>
      </c>
      <c r="V517" s="13">
        <f>IF(AND($B517&lt;&gt;"",$D517&lt;&gt;""),IF(COUNTIFS($B$2:$B517,$B517,$D$2:$D517,$D517)=1,1,0),0)</f>
        <v/>
      </c>
      <c r="W517">
        <f>IFERROR(INDEX(T_Indicateurs[Domain_code],MATCH($H517,T_Indicateurs[Stat_code],0)),"")</f>
        <v/>
      </c>
      <c r="X517" s="13">
        <f>IF(OR($W517="",$F517=""),0,IF($F517&lt;&gt;$W517,1,0))</f>
        <v/>
      </c>
      <c r="Y517" s="13">
        <f>IF(OR($J517="", $K517="", $L517=""),0,IF(OR($J517&lt;0,$J517&gt;3,$K517&lt;0,$K517&gt;3,$L517&lt;0,$L517&gt;3),1,0))</f>
        <v/>
      </c>
    </row>
    <row r="518">
      <c r="G518">
        <f>IFERROR(INDEX(T_Domaines[Domain_label_fr],MATCH(F518,T_Domaines[Domain_code],0)),"")</f>
        <v/>
      </c>
      <c r="I518">
        <f>IFERROR(INDEX(T_Indicateurs[Stat_label_fr],MATCH(H518,T_Indicateurs[Stat_code],0)),"")</f>
        <v/>
      </c>
      <c r="M518">
        <f>IF(J518=0,"",J518)</f>
        <v/>
      </c>
      <c r="N518">
        <f>IF(K518=0,"",K518)</f>
        <v/>
      </c>
      <c r="O518">
        <f>IF(L518=0,"",L518)</f>
        <v/>
      </c>
      <c r="P518">
        <f>IF(OR(J518="",K518="",L518=""),"",J518+K518+L518)</f>
        <v/>
      </c>
      <c r="Q518">
        <f>IF(OR(M518="",N518="",O518=""),"",M518+N518+O518)</f>
        <v/>
      </c>
      <c r="S518" s="13">
        <f>IF(AND($B518&lt;&gt;"",$F518&lt;&gt;""),IF(COUNTIFS($B$2:$B518,$B518,$F$2:$F518,$F518)=1,1,0),0)</f>
        <v/>
      </c>
      <c r="T518" s="13">
        <f>IF(AND($B518&lt;&gt;"",$H518&lt;&gt;""),IF(COUNTIFS($B$2:$B518,$B518,$H$2:$H518,$H518)=1,1,0),0)</f>
        <v/>
      </c>
      <c r="U518" s="13">
        <f>IF(AND($B518&lt;&gt;"",$C518&lt;&gt;""),IF(COUNTIFS($B$2:$B518,$B518,$C$2:$C518,$C518)=1,1,0),0)</f>
        <v/>
      </c>
      <c r="V518" s="13">
        <f>IF(AND($B518&lt;&gt;"",$D518&lt;&gt;""),IF(COUNTIFS($B$2:$B518,$B518,$D$2:$D518,$D518)=1,1,0),0)</f>
        <v/>
      </c>
      <c r="W518">
        <f>IFERROR(INDEX(T_Indicateurs[Domain_code],MATCH($H518,T_Indicateurs[Stat_code],0)),"")</f>
        <v/>
      </c>
      <c r="X518" s="13">
        <f>IF(OR($W518="",$F518=""),0,IF($F518&lt;&gt;$W518,1,0))</f>
        <v/>
      </c>
      <c r="Y518" s="13">
        <f>IF(OR($J518="", $K518="", $L518=""),0,IF(OR($J518&lt;0,$J518&gt;3,$K518&lt;0,$K518&gt;3,$L518&lt;0,$L518&gt;3),1,0))</f>
        <v/>
      </c>
    </row>
    <row r="519">
      <c r="G519">
        <f>IFERROR(INDEX(T_Domaines[Domain_label_fr],MATCH(F519,T_Domaines[Domain_code],0)),"")</f>
        <v/>
      </c>
      <c r="I519">
        <f>IFERROR(INDEX(T_Indicateurs[Stat_label_fr],MATCH(H519,T_Indicateurs[Stat_code],0)),"")</f>
        <v/>
      </c>
      <c r="M519">
        <f>IF(J519=0,"",J519)</f>
        <v/>
      </c>
      <c r="N519">
        <f>IF(K519=0,"",K519)</f>
        <v/>
      </c>
      <c r="O519">
        <f>IF(L519=0,"",L519)</f>
        <v/>
      </c>
      <c r="P519">
        <f>IF(OR(J519="",K519="",L519=""),"",J519+K519+L519)</f>
        <v/>
      </c>
      <c r="Q519">
        <f>IF(OR(M519="",N519="",O519=""),"",M519+N519+O519)</f>
        <v/>
      </c>
      <c r="S519" s="13">
        <f>IF(AND($B519&lt;&gt;"",$F519&lt;&gt;""),IF(COUNTIFS($B$2:$B519,$B519,$F$2:$F519,$F519)=1,1,0),0)</f>
        <v/>
      </c>
      <c r="T519" s="13">
        <f>IF(AND($B519&lt;&gt;"",$H519&lt;&gt;""),IF(COUNTIFS($B$2:$B519,$B519,$H$2:$H519,$H519)=1,1,0),0)</f>
        <v/>
      </c>
      <c r="U519" s="13">
        <f>IF(AND($B519&lt;&gt;"",$C519&lt;&gt;""),IF(COUNTIFS($B$2:$B519,$B519,$C$2:$C519,$C519)=1,1,0),0)</f>
        <v/>
      </c>
      <c r="V519" s="13">
        <f>IF(AND($B519&lt;&gt;"",$D519&lt;&gt;""),IF(COUNTIFS($B$2:$B519,$B519,$D$2:$D519,$D519)=1,1,0),0)</f>
        <v/>
      </c>
      <c r="W519">
        <f>IFERROR(INDEX(T_Indicateurs[Domain_code],MATCH($H519,T_Indicateurs[Stat_code],0)),"")</f>
        <v/>
      </c>
      <c r="X519" s="13">
        <f>IF(OR($W519="",$F519=""),0,IF($F519&lt;&gt;$W519,1,0))</f>
        <v/>
      </c>
      <c r="Y519" s="13">
        <f>IF(OR($J519="", $K519="", $L519=""),0,IF(OR($J519&lt;0,$J519&gt;3,$K519&lt;0,$K519&gt;3,$L519&lt;0,$L519&gt;3),1,0))</f>
        <v/>
      </c>
    </row>
    <row r="520">
      <c r="G520">
        <f>IFERROR(INDEX(T_Domaines[Domain_label_fr],MATCH(F520,T_Domaines[Domain_code],0)),"")</f>
        <v/>
      </c>
      <c r="I520">
        <f>IFERROR(INDEX(T_Indicateurs[Stat_label_fr],MATCH(H520,T_Indicateurs[Stat_code],0)),"")</f>
        <v/>
      </c>
      <c r="M520">
        <f>IF(J520=0,"",J520)</f>
        <v/>
      </c>
      <c r="N520">
        <f>IF(K520=0,"",K520)</f>
        <v/>
      </c>
      <c r="O520">
        <f>IF(L520=0,"",L520)</f>
        <v/>
      </c>
      <c r="P520">
        <f>IF(OR(J520="",K520="",L520=""),"",J520+K520+L520)</f>
        <v/>
      </c>
      <c r="Q520">
        <f>IF(OR(M520="",N520="",O520=""),"",M520+N520+O520)</f>
        <v/>
      </c>
      <c r="S520" s="13">
        <f>IF(AND($B520&lt;&gt;"",$F520&lt;&gt;""),IF(COUNTIFS($B$2:$B520,$B520,$F$2:$F520,$F520)=1,1,0),0)</f>
        <v/>
      </c>
      <c r="T520" s="13">
        <f>IF(AND($B520&lt;&gt;"",$H520&lt;&gt;""),IF(COUNTIFS($B$2:$B520,$B520,$H$2:$H520,$H520)=1,1,0),0)</f>
        <v/>
      </c>
      <c r="U520" s="13">
        <f>IF(AND($B520&lt;&gt;"",$C520&lt;&gt;""),IF(COUNTIFS($B$2:$B520,$B520,$C$2:$C520,$C520)=1,1,0),0)</f>
        <v/>
      </c>
      <c r="V520" s="13">
        <f>IF(AND($B520&lt;&gt;"",$D520&lt;&gt;""),IF(COUNTIFS($B$2:$B520,$B520,$D$2:$D520,$D520)=1,1,0),0)</f>
        <v/>
      </c>
      <c r="W520">
        <f>IFERROR(INDEX(T_Indicateurs[Domain_code],MATCH($H520,T_Indicateurs[Stat_code],0)),"")</f>
        <v/>
      </c>
      <c r="X520" s="13">
        <f>IF(OR($W520="",$F520=""),0,IF($F520&lt;&gt;$W520,1,0))</f>
        <v/>
      </c>
      <c r="Y520" s="13">
        <f>IF(OR($J520="", $K520="", $L520=""),0,IF(OR($J520&lt;0,$J520&gt;3,$K520&lt;0,$K520&gt;3,$L520&lt;0,$L520&gt;3),1,0))</f>
        <v/>
      </c>
    </row>
    <row r="521">
      <c r="G521">
        <f>IFERROR(INDEX(T_Domaines[Domain_label_fr],MATCH(F521,T_Domaines[Domain_code],0)),"")</f>
        <v/>
      </c>
      <c r="I521">
        <f>IFERROR(INDEX(T_Indicateurs[Stat_label_fr],MATCH(H521,T_Indicateurs[Stat_code],0)),"")</f>
        <v/>
      </c>
      <c r="M521">
        <f>IF(J521=0,"",J521)</f>
        <v/>
      </c>
      <c r="N521">
        <f>IF(K521=0,"",K521)</f>
        <v/>
      </c>
      <c r="O521">
        <f>IF(L521=0,"",L521)</f>
        <v/>
      </c>
      <c r="P521">
        <f>IF(OR(J521="",K521="",L521=""),"",J521+K521+L521)</f>
        <v/>
      </c>
      <c r="Q521">
        <f>IF(OR(M521="",N521="",O521=""),"",M521+N521+O521)</f>
        <v/>
      </c>
      <c r="S521" s="13">
        <f>IF(AND($B521&lt;&gt;"",$F521&lt;&gt;""),IF(COUNTIFS($B$2:$B521,$B521,$F$2:$F521,$F521)=1,1,0),0)</f>
        <v/>
      </c>
      <c r="T521" s="13">
        <f>IF(AND($B521&lt;&gt;"",$H521&lt;&gt;""),IF(COUNTIFS($B$2:$B521,$B521,$H$2:$H521,$H521)=1,1,0),0)</f>
        <v/>
      </c>
      <c r="U521" s="13">
        <f>IF(AND($B521&lt;&gt;"",$C521&lt;&gt;""),IF(COUNTIFS($B$2:$B521,$B521,$C$2:$C521,$C521)=1,1,0),0)</f>
        <v/>
      </c>
      <c r="V521" s="13">
        <f>IF(AND($B521&lt;&gt;"",$D521&lt;&gt;""),IF(COUNTIFS($B$2:$B521,$B521,$D$2:$D521,$D521)=1,1,0),0)</f>
        <v/>
      </c>
      <c r="W521">
        <f>IFERROR(INDEX(T_Indicateurs[Domain_code],MATCH($H521,T_Indicateurs[Stat_code],0)),"")</f>
        <v/>
      </c>
      <c r="X521" s="13">
        <f>IF(OR($W521="",$F521=""),0,IF($F521&lt;&gt;$W521,1,0))</f>
        <v/>
      </c>
      <c r="Y521" s="13">
        <f>IF(OR($J521="", $K521="", $L521=""),0,IF(OR($J521&lt;0,$J521&gt;3,$K521&lt;0,$K521&gt;3,$L521&lt;0,$L521&gt;3),1,0))</f>
        <v/>
      </c>
    </row>
    <row r="522">
      <c r="G522">
        <f>IFERROR(INDEX(T_Domaines[Domain_label_fr],MATCH(F522,T_Domaines[Domain_code],0)),"")</f>
        <v/>
      </c>
      <c r="I522">
        <f>IFERROR(INDEX(T_Indicateurs[Stat_label_fr],MATCH(H522,T_Indicateurs[Stat_code],0)),"")</f>
        <v/>
      </c>
      <c r="M522">
        <f>IF(J522=0,"",J522)</f>
        <v/>
      </c>
      <c r="N522">
        <f>IF(K522=0,"",K522)</f>
        <v/>
      </c>
      <c r="O522">
        <f>IF(L522=0,"",L522)</f>
        <v/>
      </c>
      <c r="P522">
        <f>IF(OR(J522="",K522="",L522=""),"",J522+K522+L522)</f>
        <v/>
      </c>
      <c r="Q522">
        <f>IF(OR(M522="",N522="",O522=""),"",M522+N522+O522)</f>
        <v/>
      </c>
      <c r="S522" s="13">
        <f>IF(AND($B522&lt;&gt;"",$F522&lt;&gt;""),IF(COUNTIFS($B$2:$B522,$B522,$F$2:$F522,$F522)=1,1,0),0)</f>
        <v/>
      </c>
      <c r="T522" s="13">
        <f>IF(AND($B522&lt;&gt;"",$H522&lt;&gt;""),IF(COUNTIFS($B$2:$B522,$B522,$H$2:$H522,$H522)=1,1,0),0)</f>
        <v/>
      </c>
      <c r="U522" s="13">
        <f>IF(AND($B522&lt;&gt;"",$C522&lt;&gt;""),IF(COUNTIFS($B$2:$B522,$B522,$C$2:$C522,$C522)=1,1,0),0)</f>
        <v/>
      </c>
      <c r="V522" s="13">
        <f>IF(AND($B522&lt;&gt;"",$D522&lt;&gt;""),IF(COUNTIFS($B$2:$B522,$B522,$D$2:$D522,$D522)=1,1,0),0)</f>
        <v/>
      </c>
      <c r="W522">
        <f>IFERROR(INDEX(T_Indicateurs[Domain_code],MATCH($H522,T_Indicateurs[Stat_code],0)),"")</f>
        <v/>
      </c>
      <c r="X522" s="13">
        <f>IF(OR($W522="",$F522=""),0,IF($F522&lt;&gt;$W522,1,0))</f>
        <v/>
      </c>
      <c r="Y522" s="13">
        <f>IF(OR($J522="", $K522="", $L522=""),0,IF(OR($J522&lt;0,$J522&gt;3,$K522&lt;0,$K522&gt;3,$L522&lt;0,$L522&gt;3),1,0))</f>
        <v/>
      </c>
    </row>
    <row r="523">
      <c r="G523">
        <f>IFERROR(INDEX(T_Domaines[Domain_label_fr],MATCH(F523,T_Domaines[Domain_code],0)),"")</f>
        <v/>
      </c>
      <c r="I523">
        <f>IFERROR(INDEX(T_Indicateurs[Stat_label_fr],MATCH(H523,T_Indicateurs[Stat_code],0)),"")</f>
        <v/>
      </c>
      <c r="M523">
        <f>IF(J523=0,"",J523)</f>
        <v/>
      </c>
      <c r="N523">
        <f>IF(K523=0,"",K523)</f>
        <v/>
      </c>
      <c r="O523">
        <f>IF(L523=0,"",L523)</f>
        <v/>
      </c>
      <c r="P523">
        <f>IF(OR(J523="",K523="",L523=""),"",J523+K523+L523)</f>
        <v/>
      </c>
      <c r="Q523">
        <f>IF(OR(M523="",N523="",O523=""),"",M523+N523+O523)</f>
        <v/>
      </c>
      <c r="S523" s="13">
        <f>IF(AND($B523&lt;&gt;"",$F523&lt;&gt;""),IF(COUNTIFS($B$2:$B523,$B523,$F$2:$F523,$F523)=1,1,0),0)</f>
        <v/>
      </c>
      <c r="T523" s="13">
        <f>IF(AND($B523&lt;&gt;"",$H523&lt;&gt;""),IF(COUNTIFS($B$2:$B523,$B523,$H$2:$H523,$H523)=1,1,0),0)</f>
        <v/>
      </c>
      <c r="U523" s="13">
        <f>IF(AND($B523&lt;&gt;"",$C523&lt;&gt;""),IF(COUNTIFS($B$2:$B523,$B523,$C$2:$C523,$C523)=1,1,0),0)</f>
        <v/>
      </c>
      <c r="V523" s="13">
        <f>IF(AND($B523&lt;&gt;"",$D523&lt;&gt;""),IF(COUNTIFS($B$2:$B523,$B523,$D$2:$D523,$D523)=1,1,0),0)</f>
        <v/>
      </c>
      <c r="W523">
        <f>IFERROR(INDEX(T_Indicateurs[Domain_code],MATCH($H523,T_Indicateurs[Stat_code],0)),"")</f>
        <v/>
      </c>
      <c r="X523" s="13">
        <f>IF(OR($W523="",$F523=""),0,IF($F523&lt;&gt;$W523,1,0))</f>
        <v/>
      </c>
      <c r="Y523" s="13">
        <f>IF(OR($J523="", $K523="", $L523=""),0,IF(OR($J523&lt;0,$J523&gt;3,$K523&lt;0,$K523&gt;3,$L523&lt;0,$L523&gt;3),1,0))</f>
        <v/>
      </c>
    </row>
    <row r="524">
      <c r="G524">
        <f>IFERROR(INDEX(T_Domaines[Domain_label_fr],MATCH(F524,T_Domaines[Domain_code],0)),"")</f>
        <v/>
      </c>
      <c r="I524">
        <f>IFERROR(INDEX(T_Indicateurs[Stat_label_fr],MATCH(H524,T_Indicateurs[Stat_code],0)),"")</f>
        <v/>
      </c>
      <c r="M524">
        <f>IF(J524=0,"",J524)</f>
        <v/>
      </c>
      <c r="N524">
        <f>IF(K524=0,"",K524)</f>
        <v/>
      </c>
      <c r="O524">
        <f>IF(L524=0,"",L524)</f>
        <v/>
      </c>
      <c r="P524">
        <f>IF(OR(J524="",K524="",L524=""),"",J524+K524+L524)</f>
        <v/>
      </c>
      <c r="Q524">
        <f>IF(OR(M524="",N524="",O524=""),"",M524+N524+O524)</f>
        <v/>
      </c>
      <c r="S524" s="13">
        <f>IF(AND($B524&lt;&gt;"",$F524&lt;&gt;""),IF(COUNTIFS($B$2:$B524,$B524,$F$2:$F524,$F524)=1,1,0),0)</f>
        <v/>
      </c>
      <c r="T524" s="13">
        <f>IF(AND($B524&lt;&gt;"",$H524&lt;&gt;""),IF(COUNTIFS($B$2:$B524,$B524,$H$2:$H524,$H524)=1,1,0),0)</f>
        <v/>
      </c>
      <c r="U524" s="13">
        <f>IF(AND($B524&lt;&gt;"",$C524&lt;&gt;""),IF(COUNTIFS($B$2:$B524,$B524,$C$2:$C524,$C524)=1,1,0),0)</f>
        <v/>
      </c>
      <c r="V524" s="13">
        <f>IF(AND($B524&lt;&gt;"",$D524&lt;&gt;""),IF(COUNTIFS($B$2:$B524,$B524,$D$2:$D524,$D524)=1,1,0),0)</f>
        <v/>
      </c>
      <c r="W524">
        <f>IFERROR(INDEX(T_Indicateurs[Domain_code],MATCH($H524,T_Indicateurs[Stat_code],0)),"")</f>
        <v/>
      </c>
      <c r="X524" s="13">
        <f>IF(OR($W524="",$F524=""),0,IF($F524&lt;&gt;$W524,1,0))</f>
        <v/>
      </c>
      <c r="Y524" s="13">
        <f>IF(OR($J524="", $K524="", $L524=""),0,IF(OR($J524&lt;0,$J524&gt;3,$K524&lt;0,$K524&gt;3,$L524&lt;0,$L524&gt;3),1,0))</f>
        <v/>
      </c>
    </row>
    <row r="525">
      <c r="G525">
        <f>IFERROR(INDEX(T_Domaines[Domain_label_fr],MATCH(F525,T_Domaines[Domain_code],0)),"")</f>
        <v/>
      </c>
      <c r="I525">
        <f>IFERROR(INDEX(T_Indicateurs[Stat_label_fr],MATCH(H525,T_Indicateurs[Stat_code],0)),"")</f>
        <v/>
      </c>
      <c r="M525">
        <f>IF(J525=0,"",J525)</f>
        <v/>
      </c>
      <c r="N525">
        <f>IF(K525=0,"",K525)</f>
        <v/>
      </c>
      <c r="O525">
        <f>IF(L525=0,"",L525)</f>
        <v/>
      </c>
      <c r="P525">
        <f>IF(OR(J525="",K525="",L525=""),"",J525+K525+L525)</f>
        <v/>
      </c>
      <c r="Q525">
        <f>IF(OR(M525="",N525="",O525=""),"",M525+N525+O525)</f>
        <v/>
      </c>
      <c r="S525" s="13">
        <f>IF(AND($B525&lt;&gt;"",$F525&lt;&gt;""),IF(COUNTIFS($B$2:$B525,$B525,$F$2:$F525,$F525)=1,1,0),0)</f>
        <v/>
      </c>
      <c r="T525" s="13">
        <f>IF(AND($B525&lt;&gt;"",$H525&lt;&gt;""),IF(COUNTIFS($B$2:$B525,$B525,$H$2:$H525,$H525)=1,1,0),0)</f>
        <v/>
      </c>
      <c r="U525" s="13">
        <f>IF(AND($B525&lt;&gt;"",$C525&lt;&gt;""),IF(COUNTIFS($B$2:$B525,$B525,$C$2:$C525,$C525)=1,1,0),0)</f>
        <v/>
      </c>
      <c r="V525" s="13">
        <f>IF(AND($B525&lt;&gt;"",$D525&lt;&gt;""),IF(COUNTIFS($B$2:$B525,$B525,$D$2:$D525,$D525)=1,1,0),0)</f>
        <v/>
      </c>
      <c r="W525">
        <f>IFERROR(INDEX(T_Indicateurs[Domain_code],MATCH($H525,T_Indicateurs[Stat_code],0)),"")</f>
        <v/>
      </c>
      <c r="X525" s="13">
        <f>IF(OR($W525="",$F525=""),0,IF($F525&lt;&gt;$W525,1,0))</f>
        <v/>
      </c>
      <c r="Y525" s="13">
        <f>IF(OR($J525="", $K525="", $L525=""),0,IF(OR($J525&lt;0,$J525&gt;3,$K525&lt;0,$K525&gt;3,$L525&lt;0,$L525&gt;3),1,0))</f>
        <v/>
      </c>
    </row>
    <row r="526">
      <c r="G526">
        <f>IFERROR(INDEX(T_Domaines[Domain_label_fr],MATCH(F526,T_Domaines[Domain_code],0)),"")</f>
        <v/>
      </c>
      <c r="I526">
        <f>IFERROR(INDEX(T_Indicateurs[Stat_label_fr],MATCH(H526,T_Indicateurs[Stat_code],0)),"")</f>
        <v/>
      </c>
      <c r="M526">
        <f>IF(J526=0,"",J526)</f>
        <v/>
      </c>
      <c r="N526">
        <f>IF(K526=0,"",K526)</f>
        <v/>
      </c>
      <c r="O526">
        <f>IF(L526=0,"",L526)</f>
        <v/>
      </c>
      <c r="P526">
        <f>IF(OR(J526="",K526="",L526=""),"",J526+K526+L526)</f>
        <v/>
      </c>
      <c r="Q526">
        <f>IF(OR(M526="",N526="",O526=""),"",M526+N526+O526)</f>
        <v/>
      </c>
      <c r="S526" s="13">
        <f>IF(AND($B526&lt;&gt;"",$F526&lt;&gt;""),IF(COUNTIFS($B$2:$B526,$B526,$F$2:$F526,$F526)=1,1,0),0)</f>
        <v/>
      </c>
      <c r="T526" s="13">
        <f>IF(AND($B526&lt;&gt;"",$H526&lt;&gt;""),IF(COUNTIFS($B$2:$B526,$B526,$H$2:$H526,$H526)=1,1,0),0)</f>
        <v/>
      </c>
      <c r="U526" s="13">
        <f>IF(AND($B526&lt;&gt;"",$C526&lt;&gt;""),IF(COUNTIFS($B$2:$B526,$B526,$C$2:$C526,$C526)=1,1,0),0)</f>
        <v/>
      </c>
      <c r="V526" s="13">
        <f>IF(AND($B526&lt;&gt;"",$D526&lt;&gt;""),IF(COUNTIFS($B$2:$B526,$B526,$D$2:$D526,$D526)=1,1,0),0)</f>
        <v/>
      </c>
      <c r="W526">
        <f>IFERROR(INDEX(T_Indicateurs[Domain_code],MATCH($H526,T_Indicateurs[Stat_code],0)),"")</f>
        <v/>
      </c>
      <c r="X526" s="13">
        <f>IF(OR($W526="",$F526=""),0,IF($F526&lt;&gt;$W526,1,0))</f>
        <v/>
      </c>
      <c r="Y526" s="13">
        <f>IF(OR($J526="", $K526="", $L526=""),0,IF(OR($J526&lt;0,$J526&gt;3,$K526&lt;0,$K526&gt;3,$L526&lt;0,$L526&gt;3),1,0))</f>
        <v/>
      </c>
    </row>
    <row r="527">
      <c r="G527">
        <f>IFERROR(INDEX(T_Domaines[Domain_label_fr],MATCH(F527,T_Domaines[Domain_code],0)),"")</f>
        <v/>
      </c>
      <c r="I527">
        <f>IFERROR(INDEX(T_Indicateurs[Stat_label_fr],MATCH(H527,T_Indicateurs[Stat_code],0)),"")</f>
        <v/>
      </c>
      <c r="M527">
        <f>IF(J527=0,"",J527)</f>
        <v/>
      </c>
      <c r="N527">
        <f>IF(K527=0,"",K527)</f>
        <v/>
      </c>
      <c r="O527">
        <f>IF(L527=0,"",L527)</f>
        <v/>
      </c>
      <c r="P527">
        <f>IF(OR(J527="",K527="",L527=""),"",J527+K527+L527)</f>
        <v/>
      </c>
      <c r="Q527">
        <f>IF(OR(M527="",N527="",O527=""),"",M527+N527+O527)</f>
        <v/>
      </c>
      <c r="S527" s="13">
        <f>IF(AND($B527&lt;&gt;"",$F527&lt;&gt;""),IF(COUNTIFS($B$2:$B527,$B527,$F$2:$F527,$F527)=1,1,0),0)</f>
        <v/>
      </c>
      <c r="T527" s="13">
        <f>IF(AND($B527&lt;&gt;"",$H527&lt;&gt;""),IF(COUNTIFS($B$2:$B527,$B527,$H$2:$H527,$H527)=1,1,0),0)</f>
        <v/>
      </c>
      <c r="U527" s="13">
        <f>IF(AND($B527&lt;&gt;"",$C527&lt;&gt;""),IF(COUNTIFS($B$2:$B527,$B527,$C$2:$C527,$C527)=1,1,0),0)</f>
        <v/>
      </c>
      <c r="V527" s="13">
        <f>IF(AND($B527&lt;&gt;"",$D527&lt;&gt;""),IF(COUNTIFS($B$2:$B527,$B527,$D$2:$D527,$D527)=1,1,0),0)</f>
        <v/>
      </c>
      <c r="W527">
        <f>IFERROR(INDEX(T_Indicateurs[Domain_code],MATCH($H527,T_Indicateurs[Stat_code],0)),"")</f>
        <v/>
      </c>
      <c r="X527" s="13">
        <f>IF(OR($W527="",$F527=""),0,IF($F527&lt;&gt;$W527,1,0))</f>
        <v/>
      </c>
      <c r="Y527" s="13">
        <f>IF(OR($J527="", $K527="", $L527=""),0,IF(OR($J527&lt;0,$J527&gt;3,$K527&lt;0,$K527&gt;3,$L527&lt;0,$L527&gt;3),1,0))</f>
        <v/>
      </c>
    </row>
    <row r="528">
      <c r="G528">
        <f>IFERROR(INDEX(T_Domaines[Domain_label_fr],MATCH(F528,T_Domaines[Domain_code],0)),"")</f>
        <v/>
      </c>
      <c r="I528">
        <f>IFERROR(INDEX(T_Indicateurs[Stat_label_fr],MATCH(H528,T_Indicateurs[Stat_code],0)),"")</f>
        <v/>
      </c>
      <c r="M528">
        <f>IF(J528=0,"",J528)</f>
        <v/>
      </c>
      <c r="N528">
        <f>IF(K528=0,"",K528)</f>
        <v/>
      </c>
      <c r="O528">
        <f>IF(L528=0,"",L528)</f>
        <v/>
      </c>
      <c r="P528">
        <f>IF(OR(J528="",K528="",L528=""),"",J528+K528+L528)</f>
        <v/>
      </c>
      <c r="Q528">
        <f>IF(OR(M528="",N528="",O528=""),"",M528+N528+O528)</f>
        <v/>
      </c>
      <c r="S528" s="13">
        <f>IF(AND($B528&lt;&gt;"",$F528&lt;&gt;""),IF(COUNTIFS($B$2:$B528,$B528,$F$2:$F528,$F528)=1,1,0),0)</f>
        <v/>
      </c>
      <c r="T528" s="13">
        <f>IF(AND($B528&lt;&gt;"",$H528&lt;&gt;""),IF(COUNTIFS($B$2:$B528,$B528,$H$2:$H528,$H528)=1,1,0),0)</f>
        <v/>
      </c>
      <c r="U528" s="13">
        <f>IF(AND($B528&lt;&gt;"",$C528&lt;&gt;""),IF(COUNTIFS($B$2:$B528,$B528,$C$2:$C528,$C528)=1,1,0),0)</f>
        <v/>
      </c>
      <c r="V528" s="13">
        <f>IF(AND($B528&lt;&gt;"",$D528&lt;&gt;""),IF(COUNTIFS($B$2:$B528,$B528,$D$2:$D528,$D528)=1,1,0),0)</f>
        <v/>
      </c>
      <c r="W528">
        <f>IFERROR(INDEX(T_Indicateurs[Domain_code],MATCH($H528,T_Indicateurs[Stat_code],0)),"")</f>
        <v/>
      </c>
      <c r="X528" s="13">
        <f>IF(OR($W528="",$F528=""),0,IF($F528&lt;&gt;$W528,1,0))</f>
        <v/>
      </c>
      <c r="Y528" s="13">
        <f>IF(OR($J528="", $K528="", $L528=""),0,IF(OR($J528&lt;0,$J528&gt;3,$K528&lt;0,$K528&gt;3,$L528&lt;0,$L528&gt;3),1,0))</f>
        <v/>
      </c>
    </row>
    <row r="529">
      <c r="G529">
        <f>IFERROR(INDEX(T_Domaines[Domain_label_fr],MATCH(F529,T_Domaines[Domain_code],0)),"")</f>
        <v/>
      </c>
      <c r="I529">
        <f>IFERROR(INDEX(T_Indicateurs[Stat_label_fr],MATCH(H529,T_Indicateurs[Stat_code],0)),"")</f>
        <v/>
      </c>
      <c r="M529">
        <f>IF(J529=0,"",J529)</f>
        <v/>
      </c>
      <c r="N529">
        <f>IF(K529=0,"",K529)</f>
        <v/>
      </c>
      <c r="O529">
        <f>IF(L529=0,"",L529)</f>
        <v/>
      </c>
      <c r="P529">
        <f>IF(OR(J529="",K529="",L529=""),"",J529+K529+L529)</f>
        <v/>
      </c>
      <c r="Q529">
        <f>IF(OR(M529="",N529="",O529=""),"",M529+N529+O529)</f>
        <v/>
      </c>
      <c r="S529" s="13">
        <f>IF(AND($B529&lt;&gt;"",$F529&lt;&gt;""),IF(COUNTIFS($B$2:$B529,$B529,$F$2:$F529,$F529)=1,1,0),0)</f>
        <v/>
      </c>
      <c r="T529" s="13">
        <f>IF(AND($B529&lt;&gt;"",$H529&lt;&gt;""),IF(COUNTIFS($B$2:$B529,$B529,$H$2:$H529,$H529)=1,1,0),0)</f>
        <v/>
      </c>
      <c r="U529" s="13">
        <f>IF(AND($B529&lt;&gt;"",$C529&lt;&gt;""),IF(COUNTIFS($B$2:$B529,$B529,$C$2:$C529,$C529)=1,1,0),0)</f>
        <v/>
      </c>
      <c r="V529" s="13">
        <f>IF(AND($B529&lt;&gt;"",$D529&lt;&gt;""),IF(COUNTIFS($B$2:$B529,$B529,$D$2:$D529,$D529)=1,1,0),0)</f>
        <v/>
      </c>
      <c r="W529">
        <f>IFERROR(INDEX(T_Indicateurs[Domain_code],MATCH($H529,T_Indicateurs[Stat_code],0)),"")</f>
        <v/>
      </c>
      <c r="X529" s="13">
        <f>IF(OR($W529="",$F529=""),0,IF($F529&lt;&gt;$W529,1,0))</f>
        <v/>
      </c>
      <c r="Y529" s="13">
        <f>IF(OR($J529="", $K529="", $L529=""),0,IF(OR($J529&lt;0,$J529&gt;3,$K529&lt;0,$K529&gt;3,$L529&lt;0,$L529&gt;3),1,0))</f>
        <v/>
      </c>
    </row>
    <row r="530">
      <c r="G530">
        <f>IFERROR(INDEX(T_Domaines[Domain_label_fr],MATCH(F530,T_Domaines[Domain_code],0)),"")</f>
        <v/>
      </c>
      <c r="I530">
        <f>IFERROR(INDEX(T_Indicateurs[Stat_label_fr],MATCH(H530,T_Indicateurs[Stat_code],0)),"")</f>
        <v/>
      </c>
      <c r="M530">
        <f>IF(J530=0,"",J530)</f>
        <v/>
      </c>
      <c r="N530">
        <f>IF(K530=0,"",K530)</f>
        <v/>
      </c>
      <c r="O530">
        <f>IF(L530=0,"",L530)</f>
        <v/>
      </c>
      <c r="P530">
        <f>IF(OR(J530="",K530="",L530=""),"",J530+K530+L530)</f>
        <v/>
      </c>
      <c r="Q530">
        <f>IF(OR(M530="",N530="",O530=""),"",M530+N530+O530)</f>
        <v/>
      </c>
      <c r="S530" s="13">
        <f>IF(AND($B530&lt;&gt;"",$F530&lt;&gt;""),IF(COUNTIFS($B$2:$B530,$B530,$F$2:$F530,$F530)=1,1,0),0)</f>
        <v/>
      </c>
      <c r="T530" s="13">
        <f>IF(AND($B530&lt;&gt;"",$H530&lt;&gt;""),IF(COUNTIFS($B$2:$B530,$B530,$H$2:$H530,$H530)=1,1,0),0)</f>
        <v/>
      </c>
      <c r="U530" s="13">
        <f>IF(AND($B530&lt;&gt;"",$C530&lt;&gt;""),IF(COUNTIFS($B$2:$B530,$B530,$C$2:$C530,$C530)=1,1,0),0)</f>
        <v/>
      </c>
      <c r="V530" s="13">
        <f>IF(AND($B530&lt;&gt;"",$D530&lt;&gt;""),IF(COUNTIFS($B$2:$B530,$B530,$D$2:$D530,$D530)=1,1,0),0)</f>
        <v/>
      </c>
      <c r="W530">
        <f>IFERROR(INDEX(T_Indicateurs[Domain_code],MATCH($H530,T_Indicateurs[Stat_code],0)),"")</f>
        <v/>
      </c>
      <c r="X530" s="13">
        <f>IF(OR($W530="",$F530=""),0,IF($F530&lt;&gt;$W530,1,0))</f>
        <v/>
      </c>
      <c r="Y530" s="13">
        <f>IF(OR($J530="", $K530="", $L530=""),0,IF(OR($J530&lt;0,$J530&gt;3,$K530&lt;0,$K530&gt;3,$L530&lt;0,$L530&gt;3),1,0))</f>
        <v/>
      </c>
    </row>
    <row r="531">
      <c r="G531">
        <f>IFERROR(INDEX(T_Domaines[Domain_label_fr],MATCH(F531,T_Domaines[Domain_code],0)),"")</f>
        <v/>
      </c>
      <c r="I531">
        <f>IFERROR(INDEX(T_Indicateurs[Stat_label_fr],MATCH(H531,T_Indicateurs[Stat_code],0)),"")</f>
        <v/>
      </c>
      <c r="M531">
        <f>IF(J531=0,"",J531)</f>
        <v/>
      </c>
      <c r="N531">
        <f>IF(K531=0,"",K531)</f>
        <v/>
      </c>
      <c r="O531">
        <f>IF(L531=0,"",L531)</f>
        <v/>
      </c>
      <c r="P531">
        <f>IF(OR(J531="",K531="",L531=""),"",J531+K531+L531)</f>
        <v/>
      </c>
      <c r="Q531">
        <f>IF(OR(M531="",N531="",O531=""),"",M531+N531+O531)</f>
        <v/>
      </c>
      <c r="S531" s="13">
        <f>IF(AND($B531&lt;&gt;"",$F531&lt;&gt;""),IF(COUNTIFS($B$2:$B531,$B531,$F$2:$F531,$F531)=1,1,0),0)</f>
        <v/>
      </c>
      <c r="T531" s="13">
        <f>IF(AND($B531&lt;&gt;"",$H531&lt;&gt;""),IF(COUNTIFS($B$2:$B531,$B531,$H$2:$H531,$H531)=1,1,0),0)</f>
        <v/>
      </c>
      <c r="U531" s="13">
        <f>IF(AND($B531&lt;&gt;"",$C531&lt;&gt;""),IF(COUNTIFS($B$2:$B531,$B531,$C$2:$C531,$C531)=1,1,0),0)</f>
        <v/>
      </c>
      <c r="V531" s="13">
        <f>IF(AND($B531&lt;&gt;"",$D531&lt;&gt;""),IF(COUNTIFS($B$2:$B531,$B531,$D$2:$D531,$D531)=1,1,0),0)</f>
        <v/>
      </c>
      <c r="W531">
        <f>IFERROR(INDEX(T_Indicateurs[Domain_code],MATCH($H531,T_Indicateurs[Stat_code],0)),"")</f>
        <v/>
      </c>
      <c r="X531" s="13">
        <f>IF(OR($W531="",$F531=""),0,IF($F531&lt;&gt;$W531,1,0))</f>
        <v/>
      </c>
      <c r="Y531" s="13">
        <f>IF(OR($J531="", $K531="", $L531=""),0,IF(OR($J531&lt;0,$J531&gt;3,$K531&lt;0,$K531&gt;3,$L531&lt;0,$L531&gt;3),1,0))</f>
        <v/>
      </c>
    </row>
    <row r="532">
      <c r="G532">
        <f>IFERROR(INDEX(T_Domaines[Domain_label_fr],MATCH(F532,T_Domaines[Domain_code],0)),"")</f>
        <v/>
      </c>
      <c r="I532">
        <f>IFERROR(INDEX(T_Indicateurs[Stat_label_fr],MATCH(H532,T_Indicateurs[Stat_code],0)),"")</f>
        <v/>
      </c>
      <c r="M532">
        <f>IF(J532=0,"",J532)</f>
        <v/>
      </c>
      <c r="N532">
        <f>IF(K532=0,"",K532)</f>
        <v/>
      </c>
      <c r="O532">
        <f>IF(L532=0,"",L532)</f>
        <v/>
      </c>
      <c r="P532">
        <f>IF(OR(J532="",K532="",L532=""),"",J532+K532+L532)</f>
        <v/>
      </c>
      <c r="Q532">
        <f>IF(OR(M532="",N532="",O532=""),"",M532+N532+O532)</f>
        <v/>
      </c>
      <c r="S532" s="13">
        <f>IF(AND($B532&lt;&gt;"",$F532&lt;&gt;""),IF(COUNTIFS($B$2:$B532,$B532,$F$2:$F532,$F532)=1,1,0),0)</f>
        <v/>
      </c>
      <c r="T532" s="13">
        <f>IF(AND($B532&lt;&gt;"",$H532&lt;&gt;""),IF(COUNTIFS($B$2:$B532,$B532,$H$2:$H532,$H532)=1,1,0),0)</f>
        <v/>
      </c>
      <c r="U532" s="13">
        <f>IF(AND($B532&lt;&gt;"",$C532&lt;&gt;""),IF(COUNTIFS($B$2:$B532,$B532,$C$2:$C532,$C532)=1,1,0),0)</f>
        <v/>
      </c>
      <c r="V532" s="13">
        <f>IF(AND($B532&lt;&gt;"",$D532&lt;&gt;""),IF(COUNTIFS($B$2:$B532,$B532,$D$2:$D532,$D532)=1,1,0),0)</f>
        <v/>
      </c>
      <c r="W532">
        <f>IFERROR(INDEX(T_Indicateurs[Domain_code],MATCH($H532,T_Indicateurs[Stat_code],0)),"")</f>
        <v/>
      </c>
      <c r="X532" s="13">
        <f>IF(OR($W532="",$F532=""),0,IF($F532&lt;&gt;$W532,1,0))</f>
        <v/>
      </c>
      <c r="Y532" s="13">
        <f>IF(OR($J532="", $K532="", $L532=""),0,IF(OR($J532&lt;0,$J532&gt;3,$K532&lt;0,$K532&gt;3,$L532&lt;0,$L532&gt;3),1,0))</f>
        <v/>
      </c>
    </row>
    <row r="533">
      <c r="G533">
        <f>IFERROR(INDEX(T_Domaines[Domain_label_fr],MATCH(F533,T_Domaines[Domain_code],0)),"")</f>
        <v/>
      </c>
      <c r="I533">
        <f>IFERROR(INDEX(T_Indicateurs[Stat_label_fr],MATCH(H533,T_Indicateurs[Stat_code],0)),"")</f>
        <v/>
      </c>
      <c r="M533">
        <f>IF(J533=0,"",J533)</f>
        <v/>
      </c>
      <c r="N533">
        <f>IF(K533=0,"",K533)</f>
        <v/>
      </c>
      <c r="O533">
        <f>IF(L533=0,"",L533)</f>
        <v/>
      </c>
      <c r="P533">
        <f>IF(OR(J533="",K533="",L533=""),"",J533+K533+L533)</f>
        <v/>
      </c>
      <c r="Q533">
        <f>IF(OR(M533="",N533="",O533=""),"",M533+N533+O533)</f>
        <v/>
      </c>
      <c r="S533" s="13">
        <f>IF(AND($B533&lt;&gt;"",$F533&lt;&gt;""),IF(COUNTIFS($B$2:$B533,$B533,$F$2:$F533,$F533)=1,1,0),0)</f>
        <v/>
      </c>
      <c r="T533" s="13">
        <f>IF(AND($B533&lt;&gt;"",$H533&lt;&gt;""),IF(COUNTIFS($B$2:$B533,$B533,$H$2:$H533,$H533)=1,1,0),0)</f>
        <v/>
      </c>
      <c r="U533" s="13">
        <f>IF(AND($B533&lt;&gt;"",$C533&lt;&gt;""),IF(COUNTIFS($B$2:$B533,$B533,$C$2:$C533,$C533)=1,1,0),0)</f>
        <v/>
      </c>
      <c r="V533" s="13">
        <f>IF(AND($B533&lt;&gt;"",$D533&lt;&gt;""),IF(COUNTIFS($B$2:$B533,$B533,$D$2:$D533,$D533)=1,1,0),0)</f>
        <v/>
      </c>
      <c r="W533">
        <f>IFERROR(INDEX(T_Indicateurs[Domain_code],MATCH($H533,T_Indicateurs[Stat_code],0)),"")</f>
        <v/>
      </c>
      <c r="X533" s="13">
        <f>IF(OR($W533="",$F533=""),0,IF($F533&lt;&gt;$W533,1,0))</f>
        <v/>
      </c>
      <c r="Y533" s="13">
        <f>IF(OR($J533="", $K533="", $L533=""),0,IF(OR($J533&lt;0,$J533&gt;3,$K533&lt;0,$K533&gt;3,$L533&lt;0,$L533&gt;3),1,0))</f>
        <v/>
      </c>
    </row>
    <row r="534">
      <c r="G534">
        <f>IFERROR(INDEX(T_Domaines[Domain_label_fr],MATCH(F534,T_Domaines[Domain_code],0)),"")</f>
        <v/>
      </c>
      <c r="I534">
        <f>IFERROR(INDEX(T_Indicateurs[Stat_label_fr],MATCH(H534,T_Indicateurs[Stat_code],0)),"")</f>
        <v/>
      </c>
      <c r="M534">
        <f>IF(J534=0,"",J534)</f>
        <v/>
      </c>
      <c r="N534">
        <f>IF(K534=0,"",K534)</f>
        <v/>
      </c>
      <c r="O534">
        <f>IF(L534=0,"",L534)</f>
        <v/>
      </c>
      <c r="P534">
        <f>IF(OR(J534="",K534="",L534=""),"",J534+K534+L534)</f>
        <v/>
      </c>
      <c r="Q534">
        <f>IF(OR(M534="",N534="",O534=""),"",M534+N534+O534)</f>
        <v/>
      </c>
      <c r="S534" s="13">
        <f>IF(AND($B534&lt;&gt;"",$F534&lt;&gt;""),IF(COUNTIFS($B$2:$B534,$B534,$F$2:$F534,$F534)=1,1,0),0)</f>
        <v/>
      </c>
      <c r="T534" s="13">
        <f>IF(AND($B534&lt;&gt;"",$H534&lt;&gt;""),IF(COUNTIFS($B$2:$B534,$B534,$H$2:$H534,$H534)=1,1,0),0)</f>
        <v/>
      </c>
      <c r="U534" s="13">
        <f>IF(AND($B534&lt;&gt;"",$C534&lt;&gt;""),IF(COUNTIFS($B$2:$B534,$B534,$C$2:$C534,$C534)=1,1,0),0)</f>
        <v/>
      </c>
      <c r="V534" s="13">
        <f>IF(AND($B534&lt;&gt;"",$D534&lt;&gt;""),IF(COUNTIFS($B$2:$B534,$B534,$D$2:$D534,$D534)=1,1,0),0)</f>
        <v/>
      </c>
      <c r="W534">
        <f>IFERROR(INDEX(T_Indicateurs[Domain_code],MATCH($H534,T_Indicateurs[Stat_code],0)),"")</f>
        <v/>
      </c>
      <c r="X534" s="13">
        <f>IF(OR($W534="",$F534=""),0,IF($F534&lt;&gt;$W534,1,0))</f>
        <v/>
      </c>
      <c r="Y534" s="13">
        <f>IF(OR($J534="", $K534="", $L534=""),0,IF(OR($J534&lt;0,$J534&gt;3,$K534&lt;0,$K534&gt;3,$L534&lt;0,$L534&gt;3),1,0))</f>
        <v/>
      </c>
    </row>
    <row r="535">
      <c r="G535">
        <f>IFERROR(INDEX(T_Domaines[Domain_label_fr],MATCH(F535,T_Domaines[Domain_code],0)),"")</f>
        <v/>
      </c>
      <c r="I535">
        <f>IFERROR(INDEX(T_Indicateurs[Stat_label_fr],MATCH(H535,T_Indicateurs[Stat_code],0)),"")</f>
        <v/>
      </c>
      <c r="M535">
        <f>IF(J535=0,"",J535)</f>
        <v/>
      </c>
      <c r="N535">
        <f>IF(K535=0,"",K535)</f>
        <v/>
      </c>
      <c r="O535">
        <f>IF(L535=0,"",L535)</f>
        <v/>
      </c>
      <c r="P535">
        <f>IF(OR(J535="",K535="",L535=""),"",J535+K535+L535)</f>
        <v/>
      </c>
      <c r="Q535">
        <f>IF(OR(M535="",N535="",O535=""),"",M535+N535+O535)</f>
        <v/>
      </c>
      <c r="S535" s="13">
        <f>IF(AND($B535&lt;&gt;"",$F535&lt;&gt;""),IF(COUNTIFS($B$2:$B535,$B535,$F$2:$F535,$F535)=1,1,0),0)</f>
        <v/>
      </c>
      <c r="T535" s="13">
        <f>IF(AND($B535&lt;&gt;"",$H535&lt;&gt;""),IF(COUNTIFS($B$2:$B535,$B535,$H$2:$H535,$H535)=1,1,0),0)</f>
        <v/>
      </c>
      <c r="U535" s="13">
        <f>IF(AND($B535&lt;&gt;"",$C535&lt;&gt;""),IF(COUNTIFS($B$2:$B535,$B535,$C$2:$C535,$C535)=1,1,0),0)</f>
        <v/>
      </c>
      <c r="V535" s="13">
        <f>IF(AND($B535&lt;&gt;"",$D535&lt;&gt;""),IF(COUNTIFS($B$2:$B535,$B535,$D$2:$D535,$D535)=1,1,0),0)</f>
        <v/>
      </c>
      <c r="W535">
        <f>IFERROR(INDEX(T_Indicateurs[Domain_code],MATCH($H535,T_Indicateurs[Stat_code],0)),"")</f>
        <v/>
      </c>
      <c r="X535" s="13">
        <f>IF(OR($W535="",$F535=""),0,IF($F535&lt;&gt;$W535,1,0))</f>
        <v/>
      </c>
      <c r="Y535" s="13">
        <f>IF(OR($J535="", $K535="", $L535=""),0,IF(OR($J535&lt;0,$J535&gt;3,$K535&lt;0,$K535&gt;3,$L535&lt;0,$L535&gt;3),1,0))</f>
        <v/>
      </c>
    </row>
    <row r="536">
      <c r="G536">
        <f>IFERROR(INDEX(T_Domaines[Domain_label_fr],MATCH(F536,T_Domaines[Domain_code],0)),"")</f>
        <v/>
      </c>
      <c r="I536">
        <f>IFERROR(INDEX(T_Indicateurs[Stat_label_fr],MATCH(H536,T_Indicateurs[Stat_code],0)),"")</f>
        <v/>
      </c>
      <c r="M536">
        <f>IF(J536=0,"",J536)</f>
        <v/>
      </c>
      <c r="N536">
        <f>IF(K536=0,"",K536)</f>
        <v/>
      </c>
      <c r="O536">
        <f>IF(L536=0,"",L536)</f>
        <v/>
      </c>
      <c r="P536">
        <f>IF(OR(J536="",K536="",L536=""),"",J536+K536+L536)</f>
        <v/>
      </c>
      <c r="Q536">
        <f>IF(OR(M536="",N536="",O536=""),"",M536+N536+O536)</f>
        <v/>
      </c>
      <c r="S536" s="13">
        <f>IF(AND($B536&lt;&gt;"",$F536&lt;&gt;""),IF(COUNTIFS($B$2:$B536,$B536,$F$2:$F536,$F536)=1,1,0),0)</f>
        <v/>
      </c>
      <c r="T536" s="13">
        <f>IF(AND($B536&lt;&gt;"",$H536&lt;&gt;""),IF(COUNTIFS($B$2:$B536,$B536,$H$2:$H536,$H536)=1,1,0),0)</f>
        <v/>
      </c>
      <c r="U536" s="13">
        <f>IF(AND($B536&lt;&gt;"",$C536&lt;&gt;""),IF(COUNTIFS($B$2:$B536,$B536,$C$2:$C536,$C536)=1,1,0),0)</f>
        <v/>
      </c>
      <c r="V536" s="13">
        <f>IF(AND($B536&lt;&gt;"",$D536&lt;&gt;""),IF(COUNTIFS($B$2:$B536,$B536,$D$2:$D536,$D536)=1,1,0),0)</f>
        <v/>
      </c>
      <c r="W536">
        <f>IFERROR(INDEX(T_Indicateurs[Domain_code],MATCH($H536,T_Indicateurs[Stat_code],0)),"")</f>
        <v/>
      </c>
      <c r="X536" s="13">
        <f>IF(OR($W536="",$F536=""),0,IF($F536&lt;&gt;$W536,1,0))</f>
        <v/>
      </c>
      <c r="Y536" s="13">
        <f>IF(OR($J536="", $K536="", $L536=""),0,IF(OR($J536&lt;0,$J536&gt;3,$K536&lt;0,$K536&gt;3,$L536&lt;0,$L536&gt;3),1,0))</f>
        <v/>
      </c>
    </row>
    <row r="537">
      <c r="G537">
        <f>IFERROR(INDEX(T_Domaines[Domain_label_fr],MATCH(F537,T_Domaines[Domain_code],0)),"")</f>
        <v/>
      </c>
      <c r="I537">
        <f>IFERROR(INDEX(T_Indicateurs[Stat_label_fr],MATCH(H537,T_Indicateurs[Stat_code],0)),"")</f>
        <v/>
      </c>
      <c r="M537">
        <f>IF(J537=0,"",J537)</f>
        <v/>
      </c>
      <c r="N537">
        <f>IF(K537=0,"",K537)</f>
        <v/>
      </c>
      <c r="O537">
        <f>IF(L537=0,"",L537)</f>
        <v/>
      </c>
      <c r="P537">
        <f>IF(OR(J537="",K537="",L537=""),"",J537+K537+L537)</f>
        <v/>
      </c>
      <c r="Q537">
        <f>IF(OR(M537="",N537="",O537=""),"",M537+N537+O537)</f>
        <v/>
      </c>
      <c r="S537" s="13">
        <f>IF(AND($B537&lt;&gt;"",$F537&lt;&gt;""),IF(COUNTIFS($B$2:$B537,$B537,$F$2:$F537,$F537)=1,1,0),0)</f>
        <v/>
      </c>
      <c r="T537" s="13">
        <f>IF(AND($B537&lt;&gt;"",$H537&lt;&gt;""),IF(COUNTIFS($B$2:$B537,$B537,$H$2:$H537,$H537)=1,1,0),0)</f>
        <v/>
      </c>
      <c r="U537" s="13">
        <f>IF(AND($B537&lt;&gt;"",$C537&lt;&gt;""),IF(COUNTIFS($B$2:$B537,$B537,$C$2:$C537,$C537)=1,1,0),0)</f>
        <v/>
      </c>
      <c r="V537" s="13">
        <f>IF(AND($B537&lt;&gt;"",$D537&lt;&gt;""),IF(COUNTIFS($B$2:$B537,$B537,$D$2:$D537,$D537)=1,1,0),0)</f>
        <v/>
      </c>
      <c r="W537">
        <f>IFERROR(INDEX(T_Indicateurs[Domain_code],MATCH($H537,T_Indicateurs[Stat_code],0)),"")</f>
        <v/>
      </c>
      <c r="X537" s="13">
        <f>IF(OR($W537="",$F537=""),0,IF($F537&lt;&gt;$W537,1,0))</f>
        <v/>
      </c>
      <c r="Y537" s="13">
        <f>IF(OR($J537="", $K537="", $L537=""),0,IF(OR($J537&lt;0,$J537&gt;3,$K537&lt;0,$K537&gt;3,$L537&lt;0,$L537&gt;3),1,0))</f>
        <v/>
      </c>
    </row>
    <row r="538">
      <c r="G538">
        <f>IFERROR(INDEX(T_Domaines[Domain_label_fr],MATCH(F538,T_Domaines[Domain_code],0)),"")</f>
        <v/>
      </c>
      <c r="I538">
        <f>IFERROR(INDEX(T_Indicateurs[Stat_label_fr],MATCH(H538,T_Indicateurs[Stat_code],0)),"")</f>
        <v/>
      </c>
      <c r="M538">
        <f>IF(J538=0,"",J538)</f>
        <v/>
      </c>
      <c r="N538">
        <f>IF(K538=0,"",K538)</f>
        <v/>
      </c>
      <c r="O538">
        <f>IF(L538=0,"",L538)</f>
        <v/>
      </c>
      <c r="P538">
        <f>IF(OR(J538="",K538="",L538=""),"",J538+K538+L538)</f>
        <v/>
      </c>
      <c r="Q538">
        <f>IF(OR(M538="",N538="",O538=""),"",M538+N538+O538)</f>
        <v/>
      </c>
      <c r="S538" s="13">
        <f>IF(AND($B538&lt;&gt;"",$F538&lt;&gt;""),IF(COUNTIFS($B$2:$B538,$B538,$F$2:$F538,$F538)=1,1,0),0)</f>
        <v/>
      </c>
      <c r="T538" s="13">
        <f>IF(AND($B538&lt;&gt;"",$H538&lt;&gt;""),IF(COUNTIFS($B$2:$B538,$B538,$H$2:$H538,$H538)=1,1,0),0)</f>
        <v/>
      </c>
      <c r="U538" s="13">
        <f>IF(AND($B538&lt;&gt;"",$C538&lt;&gt;""),IF(COUNTIFS($B$2:$B538,$B538,$C$2:$C538,$C538)=1,1,0),0)</f>
        <v/>
      </c>
      <c r="V538" s="13">
        <f>IF(AND($B538&lt;&gt;"",$D538&lt;&gt;""),IF(COUNTIFS($B$2:$B538,$B538,$D$2:$D538,$D538)=1,1,0),0)</f>
        <v/>
      </c>
      <c r="W538">
        <f>IFERROR(INDEX(T_Indicateurs[Domain_code],MATCH($H538,T_Indicateurs[Stat_code],0)),"")</f>
        <v/>
      </c>
      <c r="X538" s="13">
        <f>IF(OR($W538="",$F538=""),0,IF($F538&lt;&gt;$W538,1,0))</f>
        <v/>
      </c>
      <c r="Y538" s="13">
        <f>IF(OR($J538="", $K538="", $L538=""),0,IF(OR($J538&lt;0,$J538&gt;3,$K538&lt;0,$K538&gt;3,$L538&lt;0,$L538&gt;3),1,0))</f>
        <v/>
      </c>
    </row>
    <row r="539">
      <c r="G539">
        <f>IFERROR(INDEX(T_Domaines[Domain_label_fr],MATCH(F539,T_Domaines[Domain_code],0)),"")</f>
        <v/>
      </c>
      <c r="I539">
        <f>IFERROR(INDEX(T_Indicateurs[Stat_label_fr],MATCH(H539,T_Indicateurs[Stat_code],0)),"")</f>
        <v/>
      </c>
      <c r="M539">
        <f>IF(J539=0,"",J539)</f>
        <v/>
      </c>
      <c r="N539">
        <f>IF(K539=0,"",K539)</f>
        <v/>
      </c>
      <c r="O539">
        <f>IF(L539=0,"",L539)</f>
        <v/>
      </c>
      <c r="P539">
        <f>IF(OR(J539="",K539="",L539=""),"",J539+K539+L539)</f>
        <v/>
      </c>
      <c r="Q539">
        <f>IF(OR(M539="",N539="",O539=""),"",M539+N539+O539)</f>
        <v/>
      </c>
      <c r="S539" s="13">
        <f>IF(AND($B539&lt;&gt;"",$F539&lt;&gt;""),IF(COUNTIFS($B$2:$B539,$B539,$F$2:$F539,$F539)=1,1,0),0)</f>
        <v/>
      </c>
      <c r="T539" s="13">
        <f>IF(AND($B539&lt;&gt;"",$H539&lt;&gt;""),IF(COUNTIFS($B$2:$B539,$B539,$H$2:$H539,$H539)=1,1,0),0)</f>
        <v/>
      </c>
      <c r="U539" s="13">
        <f>IF(AND($B539&lt;&gt;"",$C539&lt;&gt;""),IF(COUNTIFS($B$2:$B539,$B539,$C$2:$C539,$C539)=1,1,0),0)</f>
        <v/>
      </c>
      <c r="V539" s="13">
        <f>IF(AND($B539&lt;&gt;"",$D539&lt;&gt;""),IF(COUNTIFS($B$2:$B539,$B539,$D$2:$D539,$D539)=1,1,0),0)</f>
        <v/>
      </c>
      <c r="W539">
        <f>IFERROR(INDEX(T_Indicateurs[Domain_code],MATCH($H539,T_Indicateurs[Stat_code],0)),"")</f>
        <v/>
      </c>
      <c r="X539" s="13">
        <f>IF(OR($W539="",$F539=""),0,IF($F539&lt;&gt;$W539,1,0))</f>
        <v/>
      </c>
      <c r="Y539" s="13">
        <f>IF(OR($J539="", $K539="", $L539=""),0,IF(OR($J539&lt;0,$J539&gt;3,$K539&lt;0,$K539&gt;3,$L539&lt;0,$L539&gt;3),1,0))</f>
        <v/>
      </c>
    </row>
    <row r="540">
      <c r="G540">
        <f>IFERROR(INDEX(T_Domaines[Domain_label_fr],MATCH(F540,T_Domaines[Domain_code],0)),"")</f>
        <v/>
      </c>
      <c r="I540">
        <f>IFERROR(INDEX(T_Indicateurs[Stat_label_fr],MATCH(H540,T_Indicateurs[Stat_code],0)),"")</f>
        <v/>
      </c>
      <c r="M540">
        <f>IF(J540=0,"",J540)</f>
        <v/>
      </c>
      <c r="N540">
        <f>IF(K540=0,"",K540)</f>
        <v/>
      </c>
      <c r="O540">
        <f>IF(L540=0,"",L540)</f>
        <v/>
      </c>
      <c r="P540">
        <f>IF(OR(J540="",K540="",L540=""),"",J540+K540+L540)</f>
        <v/>
      </c>
      <c r="Q540">
        <f>IF(OR(M540="",N540="",O540=""),"",M540+N540+O540)</f>
        <v/>
      </c>
      <c r="S540" s="13">
        <f>IF(AND($B540&lt;&gt;"",$F540&lt;&gt;""),IF(COUNTIFS($B$2:$B540,$B540,$F$2:$F540,$F540)=1,1,0),0)</f>
        <v/>
      </c>
      <c r="T540" s="13">
        <f>IF(AND($B540&lt;&gt;"",$H540&lt;&gt;""),IF(COUNTIFS($B$2:$B540,$B540,$H$2:$H540,$H540)=1,1,0),0)</f>
        <v/>
      </c>
      <c r="U540" s="13">
        <f>IF(AND($B540&lt;&gt;"",$C540&lt;&gt;""),IF(COUNTIFS($B$2:$B540,$B540,$C$2:$C540,$C540)=1,1,0),0)</f>
        <v/>
      </c>
      <c r="V540" s="13">
        <f>IF(AND($B540&lt;&gt;"",$D540&lt;&gt;""),IF(COUNTIFS($B$2:$B540,$B540,$D$2:$D540,$D540)=1,1,0),0)</f>
        <v/>
      </c>
      <c r="W540">
        <f>IFERROR(INDEX(T_Indicateurs[Domain_code],MATCH($H540,T_Indicateurs[Stat_code],0)),"")</f>
        <v/>
      </c>
      <c r="X540" s="13">
        <f>IF(OR($W540="",$F540=""),0,IF($F540&lt;&gt;$W540,1,0))</f>
        <v/>
      </c>
      <c r="Y540" s="13">
        <f>IF(OR($J540="", $K540="", $L540=""),0,IF(OR($J540&lt;0,$J540&gt;3,$K540&lt;0,$K540&gt;3,$L540&lt;0,$L540&gt;3),1,0))</f>
        <v/>
      </c>
    </row>
    <row r="541">
      <c r="G541">
        <f>IFERROR(INDEX(T_Domaines[Domain_label_fr],MATCH(F541,T_Domaines[Domain_code],0)),"")</f>
        <v/>
      </c>
      <c r="I541">
        <f>IFERROR(INDEX(T_Indicateurs[Stat_label_fr],MATCH(H541,T_Indicateurs[Stat_code],0)),"")</f>
        <v/>
      </c>
      <c r="M541">
        <f>IF(J541=0,"",J541)</f>
        <v/>
      </c>
      <c r="N541">
        <f>IF(K541=0,"",K541)</f>
        <v/>
      </c>
      <c r="O541">
        <f>IF(L541=0,"",L541)</f>
        <v/>
      </c>
      <c r="P541">
        <f>IF(OR(J541="",K541="",L541=""),"",J541+K541+L541)</f>
        <v/>
      </c>
      <c r="Q541">
        <f>IF(OR(M541="",N541="",O541=""),"",M541+N541+O541)</f>
        <v/>
      </c>
      <c r="S541" s="13">
        <f>IF(AND($B541&lt;&gt;"",$F541&lt;&gt;""),IF(COUNTIFS($B$2:$B541,$B541,$F$2:$F541,$F541)=1,1,0),0)</f>
        <v/>
      </c>
      <c r="T541" s="13">
        <f>IF(AND($B541&lt;&gt;"",$H541&lt;&gt;""),IF(COUNTIFS($B$2:$B541,$B541,$H$2:$H541,$H541)=1,1,0),0)</f>
        <v/>
      </c>
      <c r="U541" s="13">
        <f>IF(AND($B541&lt;&gt;"",$C541&lt;&gt;""),IF(COUNTIFS($B$2:$B541,$B541,$C$2:$C541,$C541)=1,1,0),0)</f>
        <v/>
      </c>
      <c r="V541" s="13">
        <f>IF(AND($B541&lt;&gt;"",$D541&lt;&gt;""),IF(COUNTIFS($B$2:$B541,$B541,$D$2:$D541,$D541)=1,1,0),0)</f>
        <v/>
      </c>
      <c r="W541">
        <f>IFERROR(INDEX(T_Indicateurs[Domain_code],MATCH($H541,T_Indicateurs[Stat_code],0)),"")</f>
        <v/>
      </c>
      <c r="X541" s="13">
        <f>IF(OR($W541="",$F541=""),0,IF($F541&lt;&gt;$W541,1,0))</f>
        <v/>
      </c>
      <c r="Y541" s="13">
        <f>IF(OR($J541="", $K541="", $L541=""),0,IF(OR($J541&lt;0,$J541&gt;3,$K541&lt;0,$K541&gt;3,$L541&lt;0,$L541&gt;3),1,0))</f>
        <v/>
      </c>
    </row>
    <row r="542">
      <c r="G542">
        <f>IFERROR(INDEX(T_Domaines[Domain_label_fr],MATCH(F542,T_Domaines[Domain_code],0)),"")</f>
        <v/>
      </c>
      <c r="I542">
        <f>IFERROR(INDEX(T_Indicateurs[Stat_label_fr],MATCH(H542,T_Indicateurs[Stat_code],0)),"")</f>
        <v/>
      </c>
      <c r="M542">
        <f>IF(J542=0,"",J542)</f>
        <v/>
      </c>
      <c r="N542">
        <f>IF(K542=0,"",K542)</f>
        <v/>
      </c>
      <c r="O542">
        <f>IF(L542=0,"",L542)</f>
        <v/>
      </c>
      <c r="P542">
        <f>IF(OR(J542="",K542="",L542=""),"",J542+K542+L542)</f>
        <v/>
      </c>
      <c r="Q542">
        <f>IF(OR(M542="",N542="",O542=""),"",M542+N542+O542)</f>
        <v/>
      </c>
      <c r="S542" s="13">
        <f>IF(AND($B542&lt;&gt;"",$F542&lt;&gt;""),IF(COUNTIFS($B$2:$B542,$B542,$F$2:$F542,$F542)=1,1,0),0)</f>
        <v/>
      </c>
      <c r="T542" s="13">
        <f>IF(AND($B542&lt;&gt;"",$H542&lt;&gt;""),IF(COUNTIFS($B$2:$B542,$B542,$H$2:$H542,$H542)=1,1,0),0)</f>
        <v/>
      </c>
      <c r="U542" s="13">
        <f>IF(AND($B542&lt;&gt;"",$C542&lt;&gt;""),IF(COUNTIFS($B$2:$B542,$B542,$C$2:$C542,$C542)=1,1,0),0)</f>
        <v/>
      </c>
      <c r="V542" s="13">
        <f>IF(AND($B542&lt;&gt;"",$D542&lt;&gt;""),IF(COUNTIFS($B$2:$B542,$B542,$D$2:$D542,$D542)=1,1,0),0)</f>
        <v/>
      </c>
      <c r="W542">
        <f>IFERROR(INDEX(T_Indicateurs[Domain_code],MATCH($H542,T_Indicateurs[Stat_code],0)),"")</f>
        <v/>
      </c>
      <c r="X542" s="13">
        <f>IF(OR($W542="",$F542=""),0,IF($F542&lt;&gt;$W542,1,0))</f>
        <v/>
      </c>
      <c r="Y542" s="13">
        <f>IF(OR($J542="", $K542="", $L542=""),0,IF(OR($J542&lt;0,$J542&gt;3,$K542&lt;0,$K542&gt;3,$L542&lt;0,$L542&gt;3),1,0))</f>
        <v/>
      </c>
    </row>
    <row r="543">
      <c r="G543">
        <f>IFERROR(INDEX(T_Domaines[Domain_label_fr],MATCH(F543,T_Domaines[Domain_code],0)),"")</f>
        <v/>
      </c>
      <c r="I543">
        <f>IFERROR(INDEX(T_Indicateurs[Stat_label_fr],MATCH(H543,T_Indicateurs[Stat_code],0)),"")</f>
        <v/>
      </c>
      <c r="M543">
        <f>IF(J543=0,"",J543)</f>
        <v/>
      </c>
      <c r="N543">
        <f>IF(K543=0,"",K543)</f>
        <v/>
      </c>
      <c r="O543">
        <f>IF(L543=0,"",L543)</f>
        <v/>
      </c>
      <c r="P543">
        <f>IF(OR(J543="",K543="",L543=""),"",J543+K543+L543)</f>
        <v/>
      </c>
      <c r="Q543">
        <f>IF(OR(M543="",N543="",O543=""),"",M543+N543+O543)</f>
        <v/>
      </c>
      <c r="S543" s="13">
        <f>IF(AND($B543&lt;&gt;"",$F543&lt;&gt;""),IF(COUNTIFS($B$2:$B543,$B543,$F$2:$F543,$F543)=1,1,0),0)</f>
        <v/>
      </c>
      <c r="T543" s="13">
        <f>IF(AND($B543&lt;&gt;"",$H543&lt;&gt;""),IF(COUNTIFS($B$2:$B543,$B543,$H$2:$H543,$H543)=1,1,0),0)</f>
        <v/>
      </c>
      <c r="U543" s="13">
        <f>IF(AND($B543&lt;&gt;"",$C543&lt;&gt;""),IF(COUNTIFS($B$2:$B543,$B543,$C$2:$C543,$C543)=1,1,0),0)</f>
        <v/>
      </c>
      <c r="V543" s="13">
        <f>IF(AND($B543&lt;&gt;"",$D543&lt;&gt;""),IF(COUNTIFS($B$2:$B543,$B543,$D$2:$D543,$D543)=1,1,0),0)</f>
        <v/>
      </c>
      <c r="W543">
        <f>IFERROR(INDEX(T_Indicateurs[Domain_code],MATCH($H543,T_Indicateurs[Stat_code],0)),"")</f>
        <v/>
      </c>
      <c r="X543" s="13">
        <f>IF(OR($W543="",$F543=""),0,IF($F543&lt;&gt;$W543,1,0))</f>
        <v/>
      </c>
      <c r="Y543" s="13">
        <f>IF(OR($J543="", $K543="", $L543=""),0,IF(OR($J543&lt;0,$J543&gt;3,$K543&lt;0,$K543&gt;3,$L543&lt;0,$L543&gt;3),1,0))</f>
        <v/>
      </c>
    </row>
    <row r="544">
      <c r="G544">
        <f>IFERROR(INDEX(T_Domaines[Domain_label_fr],MATCH(F544,T_Domaines[Domain_code],0)),"")</f>
        <v/>
      </c>
      <c r="I544">
        <f>IFERROR(INDEX(T_Indicateurs[Stat_label_fr],MATCH(H544,T_Indicateurs[Stat_code],0)),"")</f>
        <v/>
      </c>
      <c r="M544">
        <f>IF(J544=0,"",J544)</f>
        <v/>
      </c>
      <c r="N544">
        <f>IF(K544=0,"",K544)</f>
        <v/>
      </c>
      <c r="O544">
        <f>IF(L544=0,"",L544)</f>
        <v/>
      </c>
      <c r="P544">
        <f>IF(OR(J544="",K544="",L544=""),"",J544+K544+L544)</f>
        <v/>
      </c>
      <c r="Q544">
        <f>IF(OR(M544="",N544="",O544=""),"",M544+N544+O544)</f>
        <v/>
      </c>
      <c r="S544" s="13">
        <f>IF(AND($B544&lt;&gt;"",$F544&lt;&gt;""),IF(COUNTIFS($B$2:$B544,$B544,$F$2:$F544,$F544)=1,1,0),0)</f>
        <v/>
      </c>
      <c r="T544" s="13">
        <f>IF(AND($B544&lt;&gt;"",$H544&lt;&gt;""),IF(COUNTIFS($B$2:$B544,$B544,$H$2:$H544,$H544)=1,1,0),0)</f>
        <v/>
      </c>
      <c r="U544" s="13">
        <f>IF(AND($B544&lt;&gt;"",$C544&lt;&gt;""),IF(COUNTIFS($B$2:$B544,$B544,$C$2:$C544,$C544)=1,1,0),0)</f>
        <v/>
      </c>
      <c r="V544" s="13">
        <f>IF(AND($B544&lt;&gt;"",$D544&lt;&gt;""),IF(COUNTIFS($B$2:$B544,$B544,$D$2:$D544,$D544)=1,1,0),0)</f>
        <v/>
      </c>
      <c r="W544">
        <f>IFERROR(INDEX(T_Indicateurs[Domain_code],MATCH($H544,T_Indicateurs[Stat_code],0)),"")</f>
        <v/>
      </c>
      <c r="X544" s="13">
        <f>IF(OR($W544="",$F544=""),0,IF($F544&lt;&gt;$W544,1,0))</f>
        <v/>
      </c>
      <c r="Y544" s="13">
        <f>IF(OR($J544="", $K544="", $L544=""),0,IF(OR($J544&lt;0,$J544&gt;3,$K544&lt;0,$K544&gt;3,$L544&lt;0,$L544&gt;3),1,0))</f>
        <v/>
      </c>
    </row>
    <row r="545">
      <c r="G545">
        <f>IFERROR(INDEX(T_Domaines[Domain_label_fr],MATCH(F545,T_Domaines[Domain_code],0)),"")</f>
        <v/>
      </c>
      <c r="I545">
        <f>IFERROR(INDEX(T_Indicateurs[Stat_label_fr],MATCH(H545,T_Indicateurs[Stat_code],0)),"")</f>
        <v/>
      </c>
      <c r="M545">
        <f>IF(J545=0,"",J545)</f>
        <v/>
      </c>
      <c r="N545">
        <f>IF(K545=0,"",K545)</f>
        <v/>
      </c>
      <c r="O545">
        <f>IF(L545=0,"",L545)</f>
        <v/>
      </c>
      <c r="P545">
        <f>IF(OR(J545="",K545="",L545=""),"",J545+K545+L545)</f>
        <v/>
      </c>
      <c r="Q545">
        <f>IF(OR(M545="",N545="",O545=""),"",M545+N545+O545)</f>
        <v/>
      </c>
      <c r="S545" s="13">
        <f>IF(AND($B545&lt;&gt;"",$F545&lt;&gt;""),IF(COUNTIFS($B$2:$B545,$B545,$F$2:$F545,$F545)=1,1,0),0)</f>
        <v/>
      </c>
      <c r="T545" s="13">
        <f>IF(AND($B545&lt;&gt;"",$H545&lt;&gt;""),IF(COUNTIFS($B$2:$B545,$B545,$H$2:$H545,$H545)=1,1,0),0)</f>
        <v/>
      </c>
      <c r="U545" s="13">
        <f>IF(AND($B545&lt;&gt;"",$C545&lt;&gt;""),IF(COUNTIFS($B$2:$B545,$B545,$C$2:$C545,$C545)=1,1,0),0)</f>
        <v/>
      </c>
      <c r="V545" s="13">
        <f>IF(AND($B545&lt;&gt;"",$D545&lt;&gt;""),IF(COUNTIFS($B$2:$B545,$B545,$D$2:$D545,$D545)=1,1,0),0)</f>
        <v/>
      </c>
      <c r="W545">
        <f>IFERROR(INDEX(T_Indicateurs[Domain_code],MATCH($H545,T_Indicateurs[Stat_code],0)),"")</f>
        <v/>
      </c>
      <c r="X545" s="13">
        <f>IF(OR($W545="",$F545=""),0,IF($F545&lt;&gt;$W545,1,0))</f>
        <v/>
      </c>
      <c r="Y545" s="13">
        <f>IF(OR($J545="", $K545="", $L545=""),0,IF(OR($J545&lt;0,$J545&gt;3,$K545&lt;0,$K545&gt;3,$L545&lt;0,$L545&gt;3),1,0))</f>
        <v/>
      </c>
    </row>
    <row r="546">
      <c r="G546">
        <f>IFERROR(INDEX(T_Domaines[Domain_label_fr],MATCH(F546,T_Domaines[Domain_code],0)),"")</f>
        <v/>
      </c>
      <c r="I546">
        <f>IFERROR(INDEX(T_Indicateurs[Stat_label_fr],MATCH(H546,T_Indicateurs[Stat_code],0)),"")</f>
        <v/>
      </c>
      <c r="M546">
        <f>IF(J546=0,"",J546)</f>
        <v/>
      </c>
      <c r="N546">
        <f>IF(K546=0,"",K546)</f>
        <v/>
      </c>
      <c r="O546">
        <f>IF(L546=0,"",L546)</f>
        <v/>
      </c>
      <c r="P546">
        <f>IF(OR(J546="",K546="",L546=""),"",J546+K546+L546)</f>
        <v/>
      </c>
      <c r="Q546">
        <f>IF(OR(M546="",N546="",O546=""),"",M546+N546+O546)</f>
        <v/>
      </c>
      <c r="S546" s="13">
        <f>IF(AND($B546&lt;&gt;"",$F546&lt;&gt;""),IF(COUNTIFS($B$2:$B546,$B546,$F$2:$F546,$F546)=1,1,0),0)</f>
        <v/>
      </c>
      <c r="T546" s="13">
        <f>IF(AND($B546&lt;&gt;"",$H546&lt;&gt;""),IF(COUNTIFS($B$2:$B546,$B546,$H$2:$H546,$H546)=1,1,0),0)</f>
        <v/>
      </c>
      <c r="U546" s="13">
        <f>IF(AND($B546&lt;&gt;"",$C546&lt;&gt;""),IF(COUNTIFS($B$2:$B546,$B546,$C$2:$C546,$C546)=1,1,0),0)</f>
        <v/>
      </c>
      <c r="V546" s="13">
        <f>IF(AND($B546&lt;&gt;"",$D546&lt;&gt;""),IF(COUNTIFS($B$2:$B546,$B546,$D$2:$D546,$D546)=1,1,0),0)</f>
        <v/>
      </c>
      <c r="W546">
        <f>IFERROR(INDEX(T_Indicateurs[Domain_code],MATCH($H546,T_Indicateurs[Stat_code],0)),"")</f>
        <v/>
      </c>
      <c r="X546" s="13">
        <f>IF(OR($W546="",$F546=""),0,IF($F546&lt;&gt;$W546,1,0))</f>
        <v/>
      </c>
      <c r="Y546" s="13">
        <f>IF(OR($J546="", $K546="", $L546=""),0,IF(OR($J546&lt;0,$J546&gt;3,$K546&lt;0,$K546&gt;3,$L546&lt;0,$L546&gt;3),1,0))</f>
        <v/>
      </c>
    </row>
    <row r="547">
      <c r="G547">
        <f>IFERROR(INDEX(T_Domaines[Domain_label_fr],MATCH(F547,T_Domaines[Domain_code],0)),"")</f>
        <v/>
      </c>
      <c r="I547">
        <f>IFERROR(INDEX(T_Indicateurs[Stat_label_fr],MATCH(H547,T_Indicateurs[Stat_code],0)),"")</f>
        <v/>
      </c>
      <c r="M547">
        <f>IF(J547=0,"",J547)</f>
        <v/>
      </c>
      <c r="N547">
        <f>IF(K547=0,"",K547)</f>
        <v/>
      </c>
      <c r="O547">
        <f>IF(L547=0,"",L547)</f>
        <v/>
      </c>
      <c r="P547">
        <f>IF(OR(J547="",K547="",L547=""),"",J547+K547+L547)</f>
        <v/>
      </c>
      <c r="Q547">
        <f>IF(OR(M547="",N547="",O547=""),"",M547+N547+O547)</f>
        <v/>
      </c>
      <c r="S547" s="13">
        <f>IF(AND($B547&lt;&gt;"",$F547&lt;&gt;""),IF(COUNTIFS($B$2:$B547,$B547,$F$2:$F547,$F547)=1,1,0),0)</f>
        <v/>
      </c>
      <c r="T547" s="13">
        <f>IF(AND($B547&lt;&gt;"",$H547&lt;&gt;""),IF(COUNTIFS($B$2:$B547,$B547,$H$2:$H547,$H547)=1,1,0),0)</f>
        <v/>
      </c>
      <c r="U547" s="13">
        <f>IF(AND($B547&lt;&gt;"",$C547&lt;&gt;""),IF(COUNTIFS($B$2:$B547,$B547,$C$2:$C547,$C547)=1,1,0),0)</f>
        <v/>
      </c>
      <c r="V547" s="13">
        <f>IF(AND($B547&lt;&gt;"",$D547&lt;&gt;""),IF(COUNTIFS($B$2:$B547,$B547,$D$2:$D547,$D547)=1,1,0),0)</f>
        <v/>
      </c>
      <c r="W547">
        <f>IFERROR(INDEX(T_Indicateurs[Domain_code],MATCH($H547,T_Indicateurs[Stat_code],0)),"")</f>
        <v/>
      </c>
      <c r="X547" s="13">
        <f>IF(OR($W547="",$F547=""),0,IF($F547&lt;&gt;$W547,1,0))</f>
        <v/>
      </c>
      <c r="Y547" s="13">
        <f>IF(OR($J547="", $K547="", $L547=""),0,IF(OR($J547&lt;0,$J547&gt;3,$K547&lt;0,$K547&gt;3,$L547&lt;0,$L547&gt;3),1,0))</f>
        <v/>
      </c>
    </row>
    <row r="548">
      <c r="G548">
        <f>IFERROR(INDEX(T_Domaines[Domain_label_fr],MATCH(F548,T_Domaines[Domain_code],0)),"")</f>
        <v/>
      </c>
      <c r="I548">
        <f>IFERROR(INDEX(T_Indicateurs[Stat_label_fr],MATCH(H548,T_Indicateurs[Stat_code],0)),"")</f>
        <v/>
      </c>
      <c r="M548">
        <f>IF(J548=0,"",J548)</f>
        <v/>
      </c>
      <c r="N548">
        <f>IF(K548=0,"",K548)</f>
        <v/>
      </c>
      <c r="O548">
        <f>IF(L548=0,"",L548)</f>
        <v/>
      </c>
      <c r="P548">
        <f>IF(OR(J548="",K548="",L548=""),"",J548+K548+L548)</f>
        <v/>
      </c>
      <c r="Q548">
        <f>IF(OR(M548="",N548="",O548=""),"",M548+N548+O548)</f>
        <v/>
      </c>
      <c r="S548" s="13">
        <f>IF(AND($B548&lt;&gt;"",$F548&lt;&gt;""),IF(COUNTIFS($B$2:$B548,$B548,$F$2:$F548,$F548)=1,1,0),0)</f>
        <v/>
      </c>
      <c r="T548" s="13">
        <f>IF(AND($B548&lt;&gt;"",$H548&lt;&gt;""),IF(COUNTIFS($B$2:$B548,$B548,$H$2:$H548,$H548)=1,1,0),0)</f>
        <v/>
      </c>
      <c r="U548" s="13">
        <f>IF(AND($B548&lt;&gt;"",$C548&lt;&gt;""),IF(COUNTIFS($B$2:$B548,$B548,$C$2:$C548,$C548)=1,1,0),0)</f>
        <v/>
      </c>
      <c r="V548" s="13">
        <f>IF(AND($B548&lt;&gt;"",$D548&lt;&gt;""),IF(COUNTIFS($B$2:$B548,$B548,$D$2:$D548,$D548)=1,1,0),0)</f>
        <v/>
      </c>
      <c r="W548">
        <f>IFERROR(INDEX(T_Indicateurs[Domain_code],MATCH($H548,T_Indicateurs[Stat_code],0)),"")</f>
        <v/>
      </c>
      <c r="X548" s="13">
        <f>IF(OR($W548="",$F548=""),0,IF($F548&lt;&gt;$W548,1,0))</f>
        <v/>
      </c>
      <c r="Y548" s="13">
        <f>IF(OR($J548="", $K548="", $L548=""),0,IF(OR($J548&lt;0,$J548&gt;3,$K548&lt;0,$K548&gt;3,$L548&lt;0,$L548&gt;3),1,0))</f>
        <v/>
      </c>
    </row>
    <row r="549">
      <c r="G549">
        <f>IFERROR(INDEX(T_Domaines[Domain_label_fr],MATCH(F549,T_Domaines[Domain_code],0)),"")</f>
        <v/>
      </c>
      <c r="I549">
        <f>IFERROR(INDEX(T_Indicateurs[Stat_label_fr],MATCH(H549,T_Indicateurs[Stat_code],0)),"")</f>
        <v/>
      </c>
      <c r="M549">
        <f>IF(J549=0,"",J549)</f>
        <v/>
      </c>
      <c r="N549">
        <f>IF(K549=0,"",K549)</f>
        <v/>
      </c>
      <c r="O549">
        <f>IF(L549=0,"",L549)</f>
        <v/>
      </c>
      <c r="P549">
        <f>IF(OR(J549="",K549="",L549=""),"",J549+K549+L549)</f>
        <v/>
      </c>
      <c r="Q549">
        <f>IF(OR(M549="",N549="",O549=""),"",M549+N549+O549)</f>
        <v/>
      </c>
      <c r="S549" s="13">
        <f>IF(AND($B549&lt;&gt;"",$F549&lt;&gt;""),IF(COUNTIFS($B$2:$B549,$B549,$F$2:$F549,$F549)=1,1,0),0)</f>
        <v/>
      </c>
      <c r="T549" s="13">
        <f>IF(AND($B549&lt;&gt;"",$H549&lt;&gt;""),IF(COUNTIFS($B$2:$B549,$B549,$H$2:$H549,$H549)=1,1,0),0)</f>
        <v/>
      </c>
      <c r="U549" s="13">
        <f>IF(AND($B549&lt;&gt;"",$C549&lt;&gt;""),IF(COUNTIFS($B$2:$B549,$B549,$C$2:$C549,$C549)=1,1,0),0)</f>
        <v/>
      </c>
      <c r="V549" s="13">
        <f>IF(AND($B549&lt;&gt;"",$D549&lt;&gt;""),IF(COUNTIFS($B$2:$B549,$B549,$D$2:$D549,$D549)=1,1,0),0)</f>
        <v/>
      </c>
      <c r="W549">
        <f>IFERROR(INDEX(T_Indicateurs[Domain_code],MATCH($H549,T_Indicateurs[Stat_code],0)),"")</f>
        <v/>
      </c>
      <c r="X549" s="13">
        <f>IF(OR($W549="",$F549=""),0,IF($F549&lt;&gt;$W549,1,0))</f>
        <v/>
      </c>
      <c r="Y549" s="13">
        <f>IF(OR($J549="", $K549="", $L549=""),0,IF(OR($J549&lt;0,$J549&gt;3,$K549&lt;0,$K549&gt;3,$L549&lt;0,$L549&gt;3),1,0))</f>
        <v/>
      </c>
    </row>
    <row r="550">
      <c r="G550">
        <f>IFERROR(INDEX(T_Domaines[Domain_label_fr],MATCH(F550,T_Domaines[Domain_code],0)),"")</f>
        <v/>
      </c>
      <c r="I550">
        <f>IFERROR(INDEX(T_Indicateurs[Stat_label_fr],MATCH(H550,T_Indicateurs[Stat_code],0)),"")</f>
        <v/>
      </c>
      <c r="M550">
        <f>IF(J550=0,"",J550)</f>
        <v/>
      </c>
      <c r="N550">
        <f>IF(K550=0,"",K550)</f>
        <v/>
      </c>
      <c r="O550">
        <f>IF(L550=0,"",L550)</f>
        <v/>
      </c>
      <c r="P550">
        <f>IF(OR(J550="",K550="",L550=""),"",J550+K550+L550)</f>
        <v/>
      </c>
      <c r="Q550">
        <f>IF(OR(M550="",N550="",O550=""),"",M550+N550+O550)</f>
        <v/>
      </c>
      <c r="S550" s="13">
        <f>IF(AND($B550&lt;&gt;"",$F550&lt;&gt;""),IF(COUNTIFS($B$2:$B550,$B550,$F$2:$F550,$F550)=1,1,0),0)</f>
        <v/>
      </c>
      <c r="T550" s="13">
        <f>IF(AND($B550&lt;&gt;"",$H550&lt;&gt;""),IF(COUNTIFS($B$2:$B550,$B550,$H$2:$H550,$H550)=1,1,0),0)</f>
        <v/>
      </c>
      <c r="U550" s="13">
        <f>IF(AND($B550&lt;&gt;"",$C550&lt;&gt;""),IF(COUNTIFS($B$2:$B550,$B550,$C$2:$C550,$C550)=1,1,0),0)</f>
        <v/>
      </c>
      <c r="V550" s="13">
        <f>IF(AND($B550&lt;&gt;"",$D550&lt;&gt;""),IF(COUNTIFS($B$2:$B550,$B550,$D$2:$D550,$D550)=1,1,0),0)</f>
        <v/>
      </c>
      <c r="W550">
        <f>IFERROR(INDEX(T_Indicateurs[Domain_code],MATCH($H550,T_Indicateurs[Stat_code],0)),"")</f>
        <v/>
      </c>
      <c r="X550" s="13">
        <f>IF(OR($W550="",$F550=""),0,IF($F550&lt;&gt;$W550,1,0))</f>
        <v/>
      </c>
      <c r="Y550" s="13">
        <f>IF(OR($J550="", $K550="", $L550=""),0,IF(OR($J550&lt;0,$J550&gt;3,$K550&lt;0,$K550&gt;3,$L550&lt;0,$L550&gt;3),1,0))</f>
        <v/>
      </c>
    </row>
    <row r="551">
      <c r="G551">
        <f>IFERROR(INDEX(T_Domaines[Domain_label_fr],MATCH(F551,T_Domaines[Domain_code],0)),"")</f>
        <v/>
      </c>
      <c r="I551">
        <f>IFERROR(INDEX(T_Indicateurs[Stat_label_fr],MATCH(H551,T_Indicateurs[Stat_code],0)),"")</f>
        <v/>
      </c>
      <c r="M551">
        <f>IF(J551=0,"",J551)</f>
        <v/>
      </c>
      <c r="N551">
        <f>IF(K551=0,"",K551)</f>
        <v/>
      </c>
      <c r="O551">
        <f>IF(L551=0,"",L551)</f>
        <v/>
      </c>
      <c r="P551">
        <f>IF(OR(J551="",K551="",L551=""),"",J551+K551+L551)</f>
        <v/>
      </c>
      <c r="Q551">
        <f>IF(OR(M551="",N551="",O551=""),"",M551+N551+O551)</f>
        <v/>
      </c>
      <c r="S551" s="13">
        <f>IF(AND($B551&lt;&gt;"",$F551&lt;&gt;""),IF(COUNTIFS($B$2:$B551,$B551,$F$2:$F551,$F551)=1,1,0),0)</f>
        <v/>
      </c>
      <c r="T551" s="13">
        <f>IF(AND($B551&lt;&gt;"",$H551&lt;&gt;""),IF(COUNTIFS($B$2:$B551,$B551,$H$2:$H551,$H551)=1,1,0),0)</f>
        <v/>
      </c>
      <c r="U551" s="13">
        <f>IF(AND($B551&lt;&gt;"",$C551&lt;&gt;""),IF(COUNTIFS($B$2:$B551,$B551,$C$2:$C551,$C551)=1,1,0),0)</f>
        <v/>
      </c>
      <c r="V551" s="13">
        <f>IF(AND($B551&lt;&gt;"",$D551&lt;&gt;""),IF(COUNTIFS($B$2:$B551,$B551,$D$2:$D551,$D551)=1,1,0),0)</f>
        <v/>
      </c>
      <c r="W551">
        <f>IFERROR(INDEX(T_Indicateurs[Domain_code],MATCH($H551,T_Indicateurs[Stat_code],0)),"")</f>
        <v/>
      </c>
      <c r="X551" s="13">
        <f>IF(OR($W551="",$F551=""),0,IF($F551&lt;&gt;$W551,1,0))</f>
        <v/>
      </c>
      <c r="Y551" s="13">
        <f>IF(OR($J551="", $K551="", $L551=""),0,IF(OR($J551&lt;0,$J551&gt;3,$K551&lt;0,$K551&gt;3,$L551&lt;0,$L551&gt;3),1,0))</f>
        <v/>
      </c>
    </row>
    <row r="552">
      <c r="G552">
        <f>IFERROR(INDEX(T_Domaines[Domain_label_fr],MATCH(F552,T_Domaines[Domain_code],0)),"")</f>
        <v/>
      </c>
      <c r="I552">
        <f>IFERROR(INDEX(T_Indicateurs[Stat_label_fr],MATCH(H552,T_Indicateurs[Stat_code],0)),"")</f>
        <v/>
      </c>
      <c r="M552">
        <f>IF(J552=0,"",J552)</f>
        <v/>
      </c>
      <c r="N552">
        <f>IF(K552=0,"",K552)</f>
        <v/>
      </c>
      <c r="O552">
        <f>IF(L552=0,"",L552)</f>
        <v/>
      </c>
      <c r="P552">
        <f>IF(OR(J552="",K552="",L552=""),"",J552+K552+L552)</f>
        <v/>
      </c>
      <c r="Q552">
        <f>IF(OR(M552="",N552="",O552=""),"",M552+N552+O552)</f>
        <v/>
      </c>
      <c r="S552" s="13">
        <f>IF(AND($B552&lt;&gt;"",$F552&lt;&gt;""),IF(COUNTIFS($B$2:$B552,$B552,$F$2:$F552,$F552)=1,1,0),0)</f>
        <v/>
      </c>
      <c r="T552" s="13">
        <f>IF(AND($B552&lt;&gt;"",$H552&lt;&gt;""),IF(COUNTIFS($B$2:$B552,$B552,$H$2:$H552,$H552)=1,1,0),0)</f>
        <v/>
      </c>
      <c r="U552" s="13">
        <f>IF(AND($B552&lt;&gt;"",$C552&lt;&gt;""),IF(COUNTIFS($B$2:$B552,$B552,$C$2:$C552,$C552)=1,1,0),0)</f>
        <v/>
      </c>
      <c r="V552" s="13">
        <f>IF(AND($B552&lt;&gt;"",$D552&lt;&gt;""),IF(COUNTIFS($B$2:$B552,$B552,$D$2:$D552,$D552)=1,1,0),0)</f>
        <v/>
      </c>
      <c r="W552">
        <f>IFERROR(INDEX(T_Indicateurs[Domain_code],MATCH($H552,T_Indicateurs[Stat_code],0)),"")</f>
        <v/>
      </c>
      <c r="X552" s="13">
        <f>IF(OR($W552="",$F552=""),0,IF($F552&lt;&gt;$W552,1,0))</f>
        <v/>
      </c>
      <c r="Y552" s="13">
        <f>IF(OR($J552="", $K552="", $L552=""),0,IF(OR($J552&lt;0,$J552&gt;3,$K552&lt;0,$K552&gt;3,$L552&lt;0,$L552&gt;3),1,0))</f>
        <v/>
      </c>
    </row>
    <row r="553">
      <c r="G553">
        <f>IFERROR(INDEX(T_Domaines[Domain_label_fr],MATCH(F553,T_Domaines[Domain_code],0)),"")</f>
        <v/>
      </c>
      <c r="I553">
        <f>IFERROR(INDEX(T_Indicateurs[Stat_label_fr],MATCH(H553,T_Indicateurs[Stat_code],0)),"")</f>
        <v/>
      </c>
      <c r="M553">
        <f>IF(J553=0,"",J553)</f>
        <v/>
      </c>
      <c r="N553">
        <f>IF(K553=0,"",K553)</f>
        <v/>
      </c>
      <c r="O553">
        <f>IF(L553=0,"",L553)</f>
        <v/>
      </c>
      <c r="P553">
        <f>IF(OR(J553="",K553="",L553=""),"",J553+K553+L553)</f>
        <v/>
      </c>
      <c r="Q553">
        <f>IF(OR(M553="",N553="",O553=""),"",M553+N553+O553)</f>
        <v/>
      </c>
      <c r="S553" s="13">
        <f>IF(AND($B553&lt;&gt;"",$F553&lt;&gt;""),IF(COUNTIFS($B$2:$B553,$B553,$F$2:$F553,$F553)=1,1,0),0)</f>
        <v/>
      </c>
      <c r="T553" s="13">
        <f>IF(AND($B553&lt;&gt;"",$H553&lt;&gt;""),IF(COUNTIFS($B$2:$B553,$B553,$H$2:$H553,$H553)=1,1,0),0)</f>
        <v/>
      </c>
      <c r="U553" s="13">
        <f>IF(AND($B553&lt;&gt;"",$C553&lt;&gt;""),IF(COUNTIFS($B$2:$B553,$B553,$C$2:$C553,$C553)=1,1,0),0)</f>
        <v/>
      </c>
      <c r="V553" s="13">
        <f>IF(AND($B553&lt;&gt;"",$D553&lt;&gt;""),IF(COUNTIFS($B$2:$B553,$B553,$D$2:$D553,$D553)=1,1,0),0)</f>
        <v/>
      </c>
      <c r="W553">
        <f>IFERROR(INDEX(T_Indicateurs[Domain_code],MATCH($H553,T_Indicateurs[Stat_code],0)),"")</f>
        <v/>
      </c>
      <c r="X553" s="13">
        <f>IF(OR($W553="",$F553=""),0,IF($F553&lt;&gt;$W553,1,0))</f>
        <v/>
      </c>
      <c r="Y553" s="13">
        <f>IF(OR($J553="", $K553="", $L553=""),0,IF(OR($J553&lt;0,$J553&gt;3,$K553&lt;0,$K553&gt;3,$L553&lt;0,$L553&gt;3),1,0))</f>
        <v/>
      </c>
    </row>
    <row r="554">
      <c r="G554">
        <f>IFERROR(INDEX(T_Domaines[Domain_label_fr],MATCH(F554,T_Domaines[Domain_code],0)),"")</f>
        <v/>
      </c>
      <c r="I554">
        <f>IFERROR(INDEX(T_Indicateurs[Stat_label_fr],MATCH(H554,T_Indicateurs[Stat_code],0)),"")</f>
        <v/>
      </c>
      <c r="M554">
        <f>IF(J554=0,"",J554)</f>
        <v/>
      </c>
      <c r="N554">
        <f>IF(K554=0,"",K554)</f>
        <v/>
      </c>
      <c r="O554">
        <f>IF(L554=0,"",L554)</f>
        <v/>
      </c>
      <c r="P554">
        <f>IF(OR(J554="",K554="",L554=""),"",J554+K554+L554)</f>
        <v/>
      </c>
      <c r="Q554">
        <f>IF(OR(M554="",N554="",O554=""),"",M554+N554+O554)</f>
        <v/>
      </c>
      <c r="S554" s="13">
        <f>IF(AND($B554&lt;&gt;"",$F554&lt;&gt;""),IF(COUNTIFS($B$2:$B554,$B554,$F$2:$F554,$F554)=1,1,0),0)</f>
        <v/>
      </c>
      <c r="T554" s="13">
        <f>IF(AND($B554&lt;&gt;"",$H554&lt;&gt;""),IF(COUNTIFS($B$2:$B554,$B554,$H$2:$H554,$H554)=1,1,0),0)</f>
        <v/>
      </c>
      <c r="U554" s="13">
        <f>IF(AND($B554&lt;&gt;"",$C554&lt;&gt;""),IF(COUNTIFS($B$2:$B554,$B554,$C$2:$C554,$C554)=1,1,0),0)</f>
        <v/>
      </c>
      <c r="V554" s="13">
        <f>IF(AND($B554&lt;&gt;"",$D554&lt;&gt;""),IF(COUNTIFS($B$2:$B554,$B554,$D$2:$D554,$D554)=1,1,0),0)</f>
        <v/>
      </c>
      <c r="W554">
        <f>IFERROR(INDEX(T_Indicateurs[Domain_code],MATCH($H554,T_Indicateurs[Stat_code],0)),"")</f>
        <v/>
      </c>
      <c r="X554" s="13">
        <f>IF(OR($W554="",$F554=""),0,IF($F554&lt;&gt;$W554,1,0))</f>
        <v/>
      </c>
      <c r="Y554" s="13">
        <f>IF(OR($J554="", $K554="", $L554=""),0,IF(OR($J554&lt;0,$J554&gt;3,$K554&lt;0,$K554&gt;3,$L554&lt;0,$L554&gt;3),1,0))</f>
        <v/>
      </c>
    </row>
    <row r="555">
      <c r="G555">
        <f>IFERROR(INDEX(T_Domaines[Domain_label_fr],MATCH(F555,T_Domaines[Domain_code],0)),"")</f>
        <v/>
      </c>
      <c r="I555">
        <f>IFERROR(INDEX(T_Indicateurs[Stat_label_fr],MATCH(H555,T_Indicateurs[Stat_code],0)),"")</f>
        <v/>
      </c>
      <c r="M555">
        <f>IF(J555=0,"",J555)</f>
        <v/>
      </c>
      <c r="N555">
        <f>IF(K555=0,"",K555)</f>
        <v/>
      </c>
      <c r="O555">
        <f>IF(L555=0,"",L555)</f>
        <v/>
      </c>
      <c r="P555">
        <f>IF(OR(J555="",K555="",L555=""),"",J555+K555+L555)</f>
        <v/>
      </c>
      <c r="Q555">
        <f>IF(OR(M555="",N555="",O555=""),"",M555+N555+O555)</f>
        <v/>
      </c>
      <c r="S555" s="13">
        <f>IF(AND($B555&lt;&gt;"",$F555&lt;&gt;""),IF(COUNTIFS($B$2:$B555,$B555,$F$2:$F555,$F555)=1,1,0),0)</f>
        <v/>
      </c>
      <c r="T555" s="13">
        <f>IF(AND($B555&lt;&gt;"",$H555&lt;&gt;""),IF(COUNTIFS($B$2:$B555,$B555,$H$2:$H555,$H555)=1,1,0),0)</f>
        <v/>
      </c>
      <c r="U555" s="13">
        <f>IF(AND($B555&lt;&gt;"",$C555&lt;&gt;""),IF(COUNTIFS($B$2:$B555,$B555,$C$2:$C555,$C555)=1,1,0),0)</f>
        <v/>
      </c>
      <c r="V555" s="13">
        <f>IF(AND($B555&lt;&gt;"",$D555&lt;&gt;""),IF(COUNTIFS($B$2:$B555,$B555,$D$2:$D555,$D555)=1,1,0),0)</f>
        <v/>
      </c>
      <c r="W555">
        <f>IFERROR(INDEX(T_Indicateurs[Domain_code],MATCH($H555,T_Indicateurs[Stat_code],0)),"")</f>
        <v/>
      </c>
      <c r="X555" s="13">
        <f>IF(OR($W555="",$F555=""),0,IF($F555&lt;&gt;$W555,1,0))</f>
        <v/>
      </c>
      <c r="Y555" s="13">
        <f>IF(OR($J555="", $K555="", $L555=""),0,IF(OR($J555&lt;0,$J555&gt;3,$K555&lt;0,$K555&gt;3,$L555&lt;0,$L555&gt;3),1,0))</f>
        <v/>
      </c>
    </row>
    <row r="556">
      <c r="G556">
        <f>IFERROR(INDEX(T_Domaines[Domain_label_fr],MATCH(F556,T_Domaines[Domain_code],0)),"")</f>
        <v/>
      </c>
      <c r="I556">
        <f>IFERROR(INDEX(T_Indicateurs[Stat_label_fr],MATCH(H556,T_Indicateurs[Stat_code],0)),"")</f>
        <v/>
      </c>
      <c r="M556">
        <f>IF(J556=0,"",J556)</f>
        <v/>
      </c>
      <c r="N556">
        <f>IF(K556=0,"",K556)</f>
        <v/>
      </c>
      <c r="O556">
        <f>IF(L556=0,"",L556)</f>
        <v/>
      </c>
      <c r="P556">
        <f>IF(OR(J556="",K556="",L556=""),"",J556+K556+L556)</f>
        <v/>
      </c>
      <c r="Q556">
        <f>IF(OR(M556="",N556="",O556=""),"",M556+N556+O556)</f>
        <v/>
      </c>
      <c r="S556" s="13">
        <f>IF(AND($B556&lt;&gt;"",$F556&lt;&gt;""),IF(COUNTIFS($B$2:$B556,$B556,$F$2:$F556,$F556)=1,1,0),0)</f>
        <v/>
      </c>
      <c r="T556" s="13">
        <f>IF(AND($B556&lt;&gt;"",$H556&lt;&gt;""),IF(COUNTIFS($B$2:$B556,$B556,$H$2:$H556,$H556)=1,1,0),0)</f>
        <v/>
      </c>
      <c r="U556" s="13">
        <f>IF(AND($B556&lt;&gt;"",$C556&lt;&gt;""),IF(COUNTIFS($B$2:$B556,$B556,$C$2:$C556,$C556)=1,1,0),0)</f>
        <v/>
      </c>
      <c r="V556" s="13">
        <f>IF(AND($B556&lt;&gt;"",$D556&lt;&gt;""),IF(COUNTIFS($B$2:$B556,$B556,$D$2:$D556,$D556)=1,1,0),0)</f>
        <v/>
      </c>
      <c r="W556">
        <f>IFERROR(INDEX(T_Indicateurs[Domain_code],MATCH($H556,T_Indicateurs[Stat_code],0)),"")</f>
        <v/>
      </c>
      <c r="X556" s="13">
        <f>IF(OR($W556="",$F556=""),0,IF($F556&lt;&gt;$W556,1,0))</f>
        <v/>
      </c>
      <c r="Y556" s="13">
        <f>IF(OR($J556="", $K556="", $L556=""),0,IF(OR($J556&lt;0,$J556&gt;3,$K556&lt;0,$K556&gt;3,$L556&lt;0,$L556&gt;3),1,0))</f>
        <v/>
      </c>
    </row>
    <row r="557">
      <c r="G557">
        <f>IFERROR(INDEX(T_Domaines[Domain_label_fr],MATCH(F557,T_Domaines[Domain_code],0)),"")</f>
        <v/>
      </c>
      <c r="I557">
        <f>IFERROR(INDEX(T_Indicateurs[Stat_label_fr],MATCH(H557,T_Indicateurs[Stat_code],0)),"")</f>
        <v/>
      </c>
      <c r="M557">
        <f>IF(J557=0,"",J557)</f>
        <v/>
      </c>
      <c r="N557">
        <f>IF(K557=0,"",K557)</f>
        <v/>
      </c>
      <c r="O557">
        <f>IF(L557=0,"",L557)</f>
        <v/>
      </c>
      <c r="P557">
        <f>IF(OR(J557="",K557="",L557=""),"",J557+K557+L557)</f>
        <v/>
      </c>
      <c r="Q557">
        <f>IF(OR(M557="",N557="",O557=""),"",M557+N557+O557)</f>
        <v/>
      </c>
      <c r="S557" s="13">
        <f>IF(AND($B557&lt;&gt;"",$F557&lt;&gt;""),IF(COUNTIFS($B$2:$B557,$B557,$F$2:$F557,$F557)=1,1,0),0)</f>
        <v/>
      </c>
      <c r="T557" s="13">
        <f>IF(AND($B557&lt;&gt;"",$H557&lt;&gt;""),IF(COUNTIFS($B$2:$B557,$B557,$H$2:$H557,$H557)=1,1,0),0)</f>
        <v/>
      </c>
      <c r="U557" s="13">
        <f>IF(AND($B557&lt;&gt;"",$C557&lt;&gt;""),IF(COUNTIFS($B$2:$B557,$B557,$C$2:$C557,$C557)=1,1,0),0)</f>
        <v/>
      </c>
      <c r="V557" s="13">
        <f>IF(AND($B557&lt;&gt;"",$D557&lt;&gt;""),IF(COUNTIFS($B$2:$B557,$B557,$D$2:$D557,$D557)=1,1,0),0)</f>
        <v/>
      </c>
      <c r="W557">
        <f>IFERROR(INDEX(T_Indicateurs[Domain_code],MATCH($H557,T_Indicateurs[Stat_code],0)),"")</f>
        <v/>
      </c>
      <c r="X557" s="13">
        <f>IF(OR($W557="",$F557=""),0,IF($F557&lt;&gt;$W557,1,0))</f>
        <v/>
      </c>
      <c r="Y557" s="13">
        <f>IF(OR($J557="", $K557="", $L557=""),0,IF(OR($J557&lt;0,$J557&gt;3,$K557&lt;0,$K557&gt;3,$L557&lt;0,$L557&gt;3),1,0))</f>
        <v/>
      </c>
    </row>
    <row r="558">
      <c r="G558">
        <f>IFERROR(INDEX(T_Domaines[Domain_label_fr],MATCH(F558,T_Domaines[Domain_code],0)),"")</f>
        <v/>
      </c>
      <c r="I558">
        <f>IFERROR(INDEX(T_Indicateurs[Stat_label_fr],MATCH(H558,T_Indicateurs[Stat_code],0)),"")</f>
        <v/>
      </c>
      <c r="M558">
        <f>IF(J558=0,"",J558)</f>
        <v/>
      </c>
      <c r="N558">
        <f>IF(K558=0,"",K558)</f>
        <v/>
      </c>
      <c r="O558">
        <f>IF(L558=0,"",L558)</f>
        <v/>
      </c>
      <c r="P558">
        <f>IF(OR(J558="",K558="",L558=""),"",J558+K558+L558)</f>
        <v/>
      </c>
      <c r="Q558">
        <f>IF(OR(M558="",N558="",O558=""),"",M558+N558+O558)</f>
        <v/>
      </c>
      <c r="S558" s="13">
        <f>IF(AND($B558&lt;&gt;"",$F558&lt;&gt;""),IF(COUNTIFS($B$2:$B558,$B558,$F$2:$F558,$F558)=1,1,0),0)</f>
        <v/>
      </c>
      <c r="T558" s="13">
        <f>IF(AND($B558&lt;&gt;"",$H558&lt;&gt;""),IF(COUNTIFS($B$2:$B558,$B558,$H$2:$H558,$H558)=1,1,0),0)</f>
        <v/>
      </c>
      <c r="U558" s="13">
        <f>IF(AND($B558&lt;&gt;"",$C558&lt;&gt;""),IF(COUNTIFS($B$2:$B558,$B558,$C$2:$C558,$C558)=1,1,0),0)</f>
        <v/>
      </c>
      <c r="V558" s="13">
        <f>IF(AND($B558&lt;&gt;"",$D558&lt;&gt;""),IF(COUNTIFS($B$2:$B558,$B558,$D$2:$D558,$D558)=1,1,0),0)</f>
        <v/>
      </c>
      <c r="W558">
        <f>IFERROR(INDEX(T_Indicateurs[Domain_code],MATCH($H558,T_Indicateurs[Stat_code],0)),"")</f>
        <v/>
      </c>
      <c r="X558" s="13">
        <f>IF(OR($W558="",$F558=""),0,IF($F558&lt;&gt;$W558,1,0))</f>
        <v/>
      </c>
      <c r="Y558" s="13">
        <f>IF(OR($J558="", $K558="", $L558=""),0,IF(OR($J558&lt;0,$J558&gt;3,$K558&lt;0,$K558&gt;3,$L558&lt;0,$L558&gt;3),1,0))</f>
        <v/>
      </c>
    </row>
    <row r="559">
      <c r="G559">
        <f>IFERROR(INDEX(T_Domaines[Domain_label_fr],MATCH(F559,T_Domaines[Domain_code],0)),"")</f>
        <v/>
      </c>
      <c r="I559">
        <f>IFERROR(INDEX(T_Indicateurs[Stat_label_fr],MATCH(H559,T_Indicateurs[Stat_code],0)),"")</f>
        <v/>
      </c>
      <c r="M559">
        <f>IF(J559=0,"",J559)</f>
        <v/>
      </c>
      <c r="N559">
        <f>IF(K559=0,"",K559)</f>
        <v/>
      </c>
      <c r="O559">
        <f>IF(L559=0,"",L559)</f>
        <v/>
      </c>
      <c r="P559">
        <f>IF(OR(J559="",K559="",L559=""),"",J559+K559+L559)</f>
        <v/>
      </c>
      <c r="Q559">
        <f>IF(OR(M559="",N559="",O559=""),"",M559+N559+O559)</f>
        <v/>
      </c>
      <c r="S559" s="13">
        <f>IF(AND($B559&lt;&gt;"",$F559&lt;&gt;""),IF(COUNTIFS($B$2:$B559,$B559,$F$2:$F559,$F559)=1,1,0),0)</f>
        <v/>
      </c>
      <c r="T559" s="13">
        <f>IF(AND($B559&lt;&gt;"",$H559&lt;&gt;""),IF(COUNTIFS($B$2:$B559,$B559,$H$2:$H559,$H559)=1,1,0),0)</f>
        <v/>
      </c>
      <c r="U559" s="13">
        <f>IF(AND($B559&lt;&gt;"",$C559&lt;&gt;""),IF(COUNTIFS($B$2:$B559,$B559,$C$2:$C559,$C559)=1,1,0),0)</f>
        <v/>
      </c>
      <c r="V559" s="13">
        <f>IF(AND($B559&lt;&gt;"",$D559&lt;&gt;""),IF(COUNTIFS($B$2:$B559,$B559,$D$2:$D559,$D559)=1,1,0),0)</f>
        <v/>
      </c>
      <c r="W559">
        <f>IFERROR(INDEX(T_Indicateurs[Domain_code],MATCH($H559,T_Indicateurs[Stat_code],0)),"")</f>
        <v/>
      </c>
      <c r="X559" s="13">
        <f>IF(OR($W559="",$F559=""),0,IF($F559&lt;&gt;$W559,1,0))</f>
        <v/>
      </c>
      <c r="Y559" s="13">
        <f>IF(OR($J559="", $K559="", $L559=""),0,IF(OR($J559&lt;0,$J559&gt;3,$K559&lt;0,$K559&gt;3,$L559&lt;0,$L559&gt;3),1,0))</f>
        <v/>
      </c>
    </row>
    <row r="560">
      <c r="G560">
        <f>IFERROR(INDEX(T_Domaines[Domain_label_fr],MATCH(F560,T_Domaines[Domain_code],0)),"")</f>
        <v/>
      </c>
      <c r="I560">
        <f>IFERROR(INDEX(T_Indicateurs[Stat_label_fr],MATCH(H560,T_Indicateurs[Stat_code],0)),"")</f>
        <v/>
      </c>
      <c r="M560">
        <f>IF(J560=0,"",J560)</f>
        <v/>
      </c>
      <c r="N560">
        <f>IF(K560=0,"",K560)</f>
        <v/>
      </c>
      <c r="O560">
        <f>IF(L560=0,"",L560)</f>
        <v/>
      </c>
      <c r="P560">
        <f>IF(OR(J560="",K560="",L560=""),"",J560+K560+L560)</f>
        <v/>
      </c>
      <c r="Q560">
        <f>IF(OR(M560="",N560="",O560=""),"",M560+N560+O560)</f>
        <v/>
      </c>
      <c r="S560" s="13">
        <f>IF(AND($B560&lt;&gt;"",$F560&lt;&gt;""),IF(COUNTIFS($B$2:$B560,$B560,$F$2:$F560,$F560)=1,1,0),0)</f>
        <v/>
      </c>
      <c r="T560" s="13">
        <f>IF(AND($B560&lt;&gt;"",$H560&lt;&gt;""),IF(COUNTIFS($B$2:$B560,$B560,$H$2:$H560,$H560)=1,1,0),0)</f>
        <v/>
      </c>
      <c r="U560" s="13">
        <f>IF(AND($B560&lt;&gt;"",$C560&lt;&gt;""),IF(COUNTIFS($B$2:$B560,$B560,$C$2:$C560,$C560)=1,1,0),0)</f>
        <v/>
      </c>
      <c r="V560" s="13">
        <f>IF(AND($B560&lt;&gt;"",$D560&lt;&gt;""),IF(COUNTIFS($B$2:$B560,$B560,$D$2:$D560,$D560)=1,1,0),0)</f>
        <v/>
      </c>
      <c r="W560">
        <f>IFERROR(INDEX(T_Indicateurs[Domain_code],MATCH($H560,T_Indicateurs[Stat_code],0)),"")</f>
        <v/>
      </c>
      <c r="X560" s="13">
        <f>IF(OR($W560="",$F560=""),0,IF($F560&lt;&gt;$W560,1,0))</f>
        <v/>
      </c>
      <c r="Y560" s="13">
        <f>IF(OR($J560="", $K560="", $L560=""),0,IF(OR($J560&lt;0,$J560&gt;3,$K560&lt;0,$K560&gt;3,$L560&lt;0,$L560&gt;3),1,0))</f>
        <v/>
      </c>
    </row>
    <row r="561">
      <c r="G561">
        <f>IFERROR(INDEX(T_Domaines[Domain_label_fr],MATCH(F561,T_Domaines[Domain_code],0)),"")</f>
        <v/>
      </c>
      <c r="I561">
        <f>IFERROR(INDEX(T_Indicateurs[Stat_label_fr],MATCH(H561,T_Indicateurs[Stat_code],0)),"")</f>
        <v/>
      </c>
      <c r="M561">
        <f>IF(J561=0,"",J561)</f>
        <v/>
      </c>
      <c r="N561">
        <f>IF(K561=0,"",K561)</f>
        <v/>
      </c>
      <c r="O561">
        <f>IF(L561=0,"",L561)</f>
        <v/>
      </c>
      <c r="P561">
        <f>IF(OR(J561="",K561="",L561=""),"",J561+K561+L561)</f>
        <v/>
      </c>
      <c r="Q561">
        <f>IF(OR(M561="",N561="",O561=""),"",M561+N561+O561)</f>
        <v/>
      </c>
      <c r="S561" s="13">
        <f>IF(AND($B561&lt;&gt;"",$F561&lt;&gt;""),IF(COUNTIFS($B$2:$B561,$B561,$F$2:$F561,$F561)=1,1,0),0)</f>
        <v/>
      </c>
      <c r="T561" s="13">
        <f>IF(AND($B561&lt;&gt;"",$H561&lt;&gt;""),IF(COUNTIFS($B$2:$B561,$B561,$H$2:$H561,$H561)=1,1,0),0)</f>
        <v/>
      </c>
      <c r="U561" s="13">
        <f>IF(AND($B561&lt;&gt;"",$C561&lt;&gt;""),IF(COUNTIFS($B$2:$B561,$B561,$C$2:$C561,$C561)=1,1,0),0)</f>
        <v/>
      </c>
      <c r="V561" s="13">
        <f>IF(AND($B561&lt;&gt;"",$D561&lt;&gt;""),IF(COUNTIFS($B$2:$B561,$B561,$D$2:$D561,$D561)=1,1,0),0)</f>
        <v/>
      </c>
      <c r="W561">
        <f>IFERROR(INDEX(T_Indicateurs[Domain_code],MATCH($H561,T_Indicateurs[Stat_code],0)),"")</f>
        <v/>
      </c>
      <c r="X561" s="13">
        <f>IF(OR($W561="",$F561=""),0,IF($F561&lt;&gt;$W561,1,0))</f>
        <v/>
      </c>
      <c r="Y561" s="13">
        <f>IF(OR($J561="", $K561="", $L561=""),0,IF(OR($J561&lt;0,$J561&gt;3,$K561&lt;0,$K561&gt;3,$L561&lt;0,$L561&gt;3),1,0))</f>
        <v/>
      </c>
    </row>
    <row r="562">
      <c r="G562">
        <f>IFERROR(INDEX(T_Domaines[Domain_label_fr],MATCH(F562,T_Domaines[Domain_code],0)),"")</f>
        <v/>
      </c>
      <c r="I562">
        <f>IFERROR(INDEX(T_Indicateurs[Stat_label_fr],MATCH(H562,T_Indicateurs[Stat_code],0)),"")</f>
        <v/>
      </c>
      <c r="M562">
        <f>IF(J562=0,"",J562)</f>
        <v/>
      </c>
      <c r="N562">
        <f>IF(K562=0,"",K562)</f>
        <v/>
      </c>
      <c r="O562">
        <f>IF(L562=0,"",L562)</f>
        <v/>
      </c>
      <c r="P562">
        <f>IF(OR(J562="",K562="",L562=""),"",J562+K562+L562)</f>
        <v/>
      </c>
      <c r="Q562">
        <f>IF(OR(M562="",N562="",O562=""),"",M562+N562+O562)</f>
        <v/>
      </c>
      <c r="S562" s="13">
        <f>IF(AND($B562&lt;&gt;"",$F562&lt;&gt;""),IF(COUNTIFS($B$2:$B562,$B562,$F$2:$F562,$F562)=1,1,0),0)</f>
        <v/>
      </c>
      <c r="T562" s="13">
        <f>IF(AND($B562&lt;&gt;"",$H562&lt;&gt;""),IF(COUNTIFS($B$2:$B562,$B562,$H$2:$H562,$H562)=1,1,0),0)</f>
        <v/>
      </c>
      <c r="U562" s="13">
        <f>IF(AND($B562&lt;&gt;"",$C562&lt;&gt;""),IF(COUNTIFS($B$2:$B562,$B562,$C$2:$C562,$C562)=1,1,0),0)</f>
        <v/>
      </c>
      <c r="V562" s="13">
        <f>IF(AND($B562&lt;&gt;"",$D562&lt;&gt;""),IF(COUNTIFS($B$2:$B562,$B562,$D$2:$D562,$D562)=1,1,0),0)</f>
        <v/>
      </c>
      <c r="W562">
        <f>IFERROR(INDEX(T_Indicateurs[Domain_code],MATCH($H562,T_Indicateurs[Stat_code],0)),"")</f>
        <v/>
      </c>
      <c r="X562" s="13">
        <f>IF(OR($W562="",$F562=""),0,IF($F562&lt;&gt;$W562,1,0))</f>
        <v/>
      </c>
      <c r="Y562" s="13">
        <f>IF(OR($J562="", $K562="", $L562=""),0,IF(OR($J562&lt;0,$J562&gt;3,$K562&lt;0,$K562&gt;3,$L562&lt;0,$L562&gt;3),1,0))</f>
        <v/>
      </c>
    </row>
    <row r="563">
      <c r="G563">
        <f>IFERROR(INDEX(T_Domaines[Domain_label_fr],MATCH(F563,T_Domaines[Domain_code],0)),"")</f>
        <v/>
      </c>
      <c r="I563">
        <f>IFERROR(INDEX(T_Indicateurs[Stat_label_fr],MATCH(H563,T_Indicateurs[Stat_code],0)),"")</f>
        <v/>
      </c>
      <c r="M563">
        <f>IF(J563=0,"",J563)</f>
        <v/>
      </c>
      <c r="N563">
        <f>IF(K563=0,"",K563)</f>
        <v/>
      </c>
      <c r="O563">
        <f>IF(L563=0,"",L563)</f>
        <v/>
      </c>
      <c r="P563">
        <f>IF(OR(J563="",K563="",L563=""),"",J563+K563+L563)</f>
        <v/>
      </c>
      <c r="Q563">
        <f>IF(OR(M563="",N563="",O563=""),"",M563+N563+O563)</f>
        <v/>
      </c>
      <c r="S563" s="13">
        <f>IF(AND($B563&lt;&gt;"",$F563&lt;&gt;""),IF(COUNTIFS($B$2:$B563,$B563,$F$2:$F563,$F563)=1,1,0),0)</f>
        <v/>
      </c>
      <c r="T563" s="13">
        <f>IF(AND($B563&lt;&gt;"",$H563&lt;&gt;""),IF(COUNTIFS($B$2:$B563,$B563,$H$2:$H563,$H563)=1,1,0),0)</f>
        <v/>
      </c>
      <c r="U563" s="13">
        <f>IF(AND($B563&lt;&gt;"",$C563&lt;&gt;""),IF(COUNTIFS($B$2:$B563,$B563,$C$2:$C563,$C563)=1,1,0),0)</f>
        <v/>
      </c>
      <c r="V563" s="13">
        <f>IF(AND($B563&lt;&gt;"",$D563&lt;&gt;""),IF(COUNTIFS($B$2:$B563,$B563,$D$2:$D563,$D563)=1,1,0),0)</f>
        <v/>
      </c>
      <c r="W563">
        <f>IFERROR(INDEX(T_Indicateurs[Domain_code],MATCH($H563,T_Indicateurs[Stat_code],0)),"")</f>
        <v/>
      </c>
      <c r="X563" s="13">
        <f>IF(OR($W563="",$F563=""),0,IF($F563&lt;&gt;$W563,1,0))</f>
        <v/>
      </c>
      <c r="Y563" s="13">
        <f>IF(OR($J563="", $K563="", $L563=""),0,IF(OR($J563&lt;0,$J563&gt;3,$K563&lt;0,$K563&gt;3,$L563&lt;0,$L563&gt;3),1,0))</f>
        <v/>
      </c>
    </row>
    <row r="564">
      <c r="G564">
        <f>IFERROR(INDEX(T_Domaines[Domain_label_fr],MATCH(F564,T_Domaines[Domain_code],0)),"")</f>
        <v/>
      </c>
      <c r="I564">
        <f>IFERROR(INDEX(T_Indicateurs[Stat_label_fr],MATCH(H564,T_Indicateurs[Stat_code],0)),"")</f>
        <v/>
      </c>
      <c r="M564">
        <f>IF(J564=0,"",J564)</f>
        <v/>
      </c>
      <c r="N564">
        <f>IF(K564=0,"",K564)</f>
        <v/>
      </c>
      <c r="O564">
        <f>IF(L564=0,"",L564)</f>
        <v/>
      </c>
      <c r="P564">
        <f>IF(OR(J564="",K564="",L564=""),"",J564+K564+L564)</f>
        <v/>
      </c>
      <c r="Q564">
        <f>IF(OR(M564="",N564="",O564=""),"",M564+N564+O564)</f>
        <v/>
      </c>
      <c r="S564" s="13">
        <f>IF(AND($B564&lt;&gt;"",$F564&lt;&gt;""),IF(COUNTIFS($B$2:$B564,$B564,$F$2:$F564,$F564)=1,1,0),0)</f>
        <v/>
      </c>
      <c r="T564" s="13">
        <f>IF(AND($B564&lt;&gt;"",$H564&lt;&gt;""),IF(COUNTIFS($B$2:$B564,$B564,$H$2:$H564,$H564)=1,1,0),0)</f>
        <v/>
      </c>
      <c r="U564" s="13">
        <f>IF(AND($B564&lt;&gt;"",$C564&lt;&gt;""),IF(COUNTIFS($B$2:$B564,$B564,$C$2:$C564,$C564)=1,1,0),0)</f>
        <v/>
      </c>
      <c r="V564" s="13">
        <f>IF(AND($B564&lt;&gt;"",$D564&lt;&gt;""),IF(COUNTIFS($B$2:$B564,$B564,$D$2:$D564,$D564)=1,1,0),0)</f>
        <v/>
      </c>
      <c r="W564">
        <f>IFERROR(INDEX(T_Indicateurs[Domain_code],MATCH($H564,T_Indicateurs[Stat_code],0)),"")</f>
        <v/>
      </c>
      <c r="X564" s="13">
        <f>IF(OR($W564="",$F564=""),0,IF($F564&lt;&gt;$W564,1,0))</f>
        <v/>
      </c>
      <c r="Y564" s="13">
        <f>IF(OR($J564="", $K564="", $L564=""),0,IF(OR($J564&lt;0,$J564&gt;3,$K564&lt;0,$K564&gt;3,$L564&lt;0,$L564&gt;3),1,0))</f>
        <v/>
      </c>
    </row>
    <row r="565">
      <c r="G565">
        <f>IFERROR(INDEX(T_Domaines[Domain_label_fr],MATCH(F565,T_Domaines[Domain_code],0)),"")</f>
        <v/>
      </c>
      <c r="I565">
        <f>IFERROR(INDEX(T_Indicateurs[Stat_label_fr],MATCH(H565,T_Indicateurs[Stat_code],0)),"")</f>
        <v/>
      </c>
      <c r="M565">
        <f>IF(J565=0,"",J565)</f>
        <v/>
      </c>
      <c r="N565">
        <f>IF(K565=0,"",K565)</f>
        <v/>
      </c>
      <c r="O565">
        <f>IF(L565=0,"",L565)</f>
        <v/>
      </c>
      <c r="P565">
        <f>IF(OR(J565="",K565="",L565=""),"",J565+K565+L565)</f>
        <v/>
      </c>
      <c r="Q565">
        <f>IF(OR(M565="",N565="",O565=""),"",M565+N565+O565)</f>
        <v/>
      </c>
      <c r="S565" s="13">
        <f>IF(AND($B565&lt;&gt;"",$F565&lt;&gt;""),IF(COUNTIFS($B$2:$B565,$B565,$F$2:$F565,$F565)=1,1,0),0)</f>
        <v/>
      </c>
      <c r="T565" s="13">
        <f>IF(AND($B565&lt;&gt;"",$H565&lt;&gt;""),IF(COUNTIFS($B$2:$B565,$B565,$H$2:$H565,$H565)=1,1,0),0)</f>
        <v/>
      </c>
      <c r="U565" s="13">
        <f>IF(AND($B565&lt;&gt;"",$C565&lt;&gt;""),IF(COUNTIFS($B$2:$B565,$B565,$C$2:$C565,$C565)=1,1,0),0)</f>
        <v/>
      </c>
      <c r="V565" s="13">
        <f>IF(AND($B565&lt;&gt;"",$D565&lt;&gt;""),IF(COUNTIFS($B$2:$B565,$B565,$D$2:$D565,$D565)=1,1,0),0)</f>
        <v/>
      </c>
      <c r="W565">
        <f>IFERROR(INDEX(T_Indicateurs[Domain_code],MATCH($H565,T_Indicateurs[Stat_code],0)),"")</f>
        <v/>
      </c>
      <c r="X565" s="13">
        <f>IF(OR($W565="",$F565=""),0,IF($F565&lt;&gt;$W565,1,0))</f>
        <v/>
      </c>
      <c r="Y565" s="13">
        <f>IF(OR($J565="", $K565="", $L565=""),0,IF(OR($J565&lt;0,$J565&gt;3,$K565&lt;0,$K565&gt;3,$L565&lt;0,$L565&gt;3),1,0))</f>
        <v/>
      </c>
    </row>
    <row r="566">
      <c r="G566">
        <f>IFERROR(INDEX(T_Domaines[Domain_label_fr],MATCH(F566,T_Domaines[Domain_code],0)),"")</f>
        <v/>
      </c>
      <c r="I566">
        <f>IFERROR(INDEX(T_Indicateurs[Stat_label_fr],MATCH(H566,T_Indicateurs[Stat_code],0)),"")</f>
        <v/>
      </c>
      <c r="M566">
        <f>IF(J566=0,"",J566)</f>
        <v/>
      </c>
      <c r="N566">
        <f>IF(K566=0,"",K566)</f>
        <v/>
      </c>
      <c r="O566">
        <f>IF(L566=0,"",L566)</f>
        <v/>
      </c>
      <c r="P566">
        <f>IF(OR(J566="",K566="",L566=""),"",J566+K566+L566)</f>
        <v/>
      </c>
      <c r="Q566">
        <f>IF(OR(M566="",N566="",O566=""),"",M566+N566+O566)</f>
        <v/>
      </c>
      <c r="S566" s="13">
        <f>IF(AND($B566&lt;&gt;"",$F566&lt;&gt;""),IF(COUNTIFS($B$2:$B566,$B566,$F$2:$F566,$F566)=1,1,0),0)</f>
        <v/>
      </c>
      <c r="T566" s="13">
        <f>IF(AND($B566&lt;&gt;"",$H566&lt;&gt;""),IF(COUNTIFS($B$2:$B566,$B566,$H$2:$H566,$H566)=1,1,0),0)</f>
        <v/>
      </c>
      <c r="U566" s="13">
        <f>IF(AND($B566&lt;&gt;"",$C566&lt;&gt;""),IF(COUNTIFS($B$2:$B566,$B566,$C$2:$C566,$C566)=1,1,0),0)</f>
        <v/>
      </c>
      <c r="V566" s="13">
        <f>IF(AND($B566&lt;&gt;"",$D566&lt;&gt;""),IF(COUNTIFS($B$2:$B566,$B566,$D$2:$D566,$D566)=1,1,0),0)</f>
        <v/>
      </c>
      <c r="W566">
        <f>IFERROR(INDEX(T_Indicateurs[Domain_code],MATCH($H566,T_Indicateurs[Stat_code],0)),"")</f>
        <v/>
      </c>
      <c r="X566" s="13">
        <f>IF(OR($W566="",$F566=""),0,IF($F566&lt;&gt;$W566,1,0))</f>
        <v/>
      </c>
      <c r="Y566" s="13">
        <f>IF(OR($J566="", $K566="", $L566=""),0,IF(OR($J566&lt;0,$J566&gt;3,$K566&lt;0,$K566&gt;3,$L566&lt;0,$L566&gt;3),1,0))</f>
        <v/>
      </c>
    </row>
    <row r="567">
      <c r="G567">
        <f>IFERROR(INDEX(T_Domaines[Domain_label_fr],MATCH(F567,T_Domaines[Domain_code],0)),"")</f>
        <v/>
      </c>
      <c r="I567">
        <f>IFERROR(INDEX(T_Indicateurs[Stat_label_fr],MATCH(H567,T_Indicateurs[Stat_code],0)),"")</f>
        <v/>
      </c>
      <c r="M567">
        <f>IF(J567=0,"",J567)</f>
        <v/>
      </c>
      <c r="N567">
        <f>IF(K567=0,"",K567)</f>
        <v/>
      </c>
      <c r="O567">
        <f>IF(L567=0,"",L567)</f>
        <v/>
      </c>
      <c r="P567">
        <f>IF(OR(J567="",K567="",L567=""),"",J567+K567+L567)</f>
        <v/>
      </c>
      <c r="Q567">
        <f>IF(OR(M567="",N567="",O567=""),"",M567+N567+O567)</f>
        <v/>
      </c>
      <c r="S567" s="13">
        <f>IF(AND($B567&lt;&gt;"",$F567&lt;&gt;""),IF(COUNTIFS($B$2:$B567,$B567,$F$2:$F567,$F567)=1,1,0),0)</f>
        <v/>
      </c>
      <c r="T567" s="13">
        <f>IF(AND($B567&lt;&gt;"",$H567&lt;&gt;""),IF(COUNTIFS($B$2:$B567,$B567,$H$2:$H567,$H567)=1,1,0),0)</f>
        <v/>
      </c>
      <c r="U567" s="13">
        <f>IF(AND($B567&lt;&gt;"",$C567&lt;&gt;""),IF(COUNTIFS($B$2:$B567,$B567,$C$2:$C567,$C567)=1,1,0),0)</f>
        <v/>
      </c>
      <c r="V567" s="13">
        <f>IF(AND($B567&lt;&gt;"",$D567&lt;&gt;""),IF(COUNTIFS($B$2:$B567,$B567,$D$2:$D567,$D567)=1,1,0),0)</f>
        <v/>
      </c>
      <c r="W567">
        <f>IFERROR(INDEX(T_Indicateurs[Domain_code],MATCH($H567,T_Indicateurs[Stat_code],0)),"")</f>
        <v/>
      </c>
      <c r="X567" s="13">
        <f>IF(OR($W567="",$F567=""),0,IF($F567&lt;&gt;$W567,1,0))</f>
        <v/>
      </c>
      <c r="Y567" s="13">
        <f>IF(OR($J567="", $K567="", $L567=""),0,IF(OR($J567&lt;0,$J567&gt;3,$K567&lt;0,$K567&gt;3,$L567&lt;0,$L567&gt;3),1,0))</f>
        <v/>
      </c>
    </row>
    <row r="568">
      <c r="G568">
        <f>IFERROR(INDEX(T_Domaines[Domain_label_fr],MATCH(F568,T_Domaines[Domain_code],0)),"")</f>
        <v/>
      </c>
      <c r="I568">
        <f>IFERROR(INDEX(T_Indicateurs[Stat_label_fr],MATCH(H568,T_Indicateurs[Stat_code],0)),"")</f>
        <v/>
      </c>
      <c r="M568">
        <f>IF(J568=0,"",J568)</f>
        <v/>
      </c>
      <c r="N568">
        <f>IF(K568=0,"",K568)</f>
        <v/>
      </c>
      <c r="O568">
        <f>IF(L568=0,"",L568)</f>
        <v/>
      </c>
      <c r="P568">
        <f>IF(OR(J568="",K568="",L568=""),"",J568+K568+L568)</f>
        <v/>
      </c>
      <c r="Q568">
        <f>IF(OR(M568="",N568="",O568=""),"",M568+N568+O568)</f>
        <v/>
      </c>
      <c r="S568" s="13">
        <f>IF(AND($B568&lt;&gt;"",$F568&lt;&gt;""),IF(COUNTIFS($B$2:$B568,$B568,$F$2:$F568,$F568)=1,1,0),0)</f>
        <v/>
      </c>
      <c r="T568" s="13">
        <f>IF(AND($B568&lt;&gt;"",$H568&lt;&gt;""),IF(COUNTIFS($B$2:$B568,$B568,$H$2:$H568,$H568)=1,1,0),0)</f>
        <v/>
      </c>
      <c r="U568" s="13">
        <f>IF(AND($B568&lt;&gt;"",$C568&lt;&gt;""),IF(COUNTIFS($B$2:$B568,$B568,$C$2:$C568,$C568)=1,1,0),0)</f>
        <v/>
      </c>
      <c r="V568" s="13">
        <f>IF(AND($B568&lt;&gt;"",$D568&lt;&gt;""),IF(COUNTIFS($B$2:$B568,$B568,$D$2:$D568,$D568)=1,1,0),0)</f>
        <v/>
      </c>
      <c r="W568">
        <f>IFERROR(INDEX(T_Indicateurs[Domain_code],MATCH($H568,T_Indicateurs[Stat_code],0)),"")</f>
        <v/>
      </c>
      <c r="X568" s="13">
        <f>IF(OR($W568="",$F568=""),0,IF($F568&lt;&gt;$W568,1,0))</f>
        <v/>
      </c>
      <c r="Y568" s="13">
        <f>IF(OR($J568="", $K568="", $L568=""),0,IF(OR($J568&lt;0,$J568&gt;3,$K568&lt;0,$K568&gt;3,$L568&lt;0,$L568&gt;3),1,0))</f>
        <v/>
      </c>
    </row>
    <row r="569">
      <c r="G569">
        <f>IFERROR(INDEX(T_Domaines[Domain_label_fr],MATCH(F569,T_Domaines[Domain_code],0)),"")</f>
        <v/>
      </c>
      <c r="I569">
        <f>IFERROR(INDEX(T_Indicateurs[Stat_label_fr],MATCH(H569,T_Indicateurs[Stat_code],0)),"")</f>
        <v/>
      </c>
      <c r="M569">
        <f>IF(J569=0,"",J569)</f>
        <v/>
      </c>
      <c r="N569">
        <f>IF(K569=0,"",K569)</f>
        <v/>
      </c>
      <c r="O569">
        <f>IF(L569=0,"",L569)</f>
        <v/>
      </c>
      <c r="P569">
        <f>IF(OR(J569="",K569="",L569=""),"",J569+K569+L569)</f>
        <v/>
      </c>
      <c r="Q569">
        <f>IF(OR(M569="",N569="",O569=""),"",M569+N569+O569)</f>
        <v/>
      </c>
      <c r="S569" s="13">
        <f>IF(AND($B569&lt;&gt;"",$F569&lt;&gt;""),IF(COUNTIFS($B$2:$B569,$B569,$F$2:$F569,$F569)=1,1,0),0)</f>
        <v/>
      </c>
      <c r="T569" s="13">
        <f>IF(AND($B569&lt;&gt;"",$H569&lt;&gt;""),IF(COUNTIFS($B$2:$B569,$B569,$H$2:$H569,$H569)=1,1,0),0)</f>
        <v/>
      </c>
      <c r="U569" s="13">
        <f>IF(AND($B569&lt;&gt;"",$C569&lt;&gt;""),IF(COUNTIFS($B$2:$B569,$B569,$C$2:$C569,$C569)=1,1,0),0)</f>
        <v/>
      </c>
      <c r="V569" s="13">
        <f>IF(AND($B569&lt;&gt;"",$D569&lt;&gt;""),IF(COUNTIFS($B$2:$B569,$B569,$D$2:$D569,$D569)=1,1,0),0)</f>
        <v/>
      </c>
      <c r="W569">
        <f>IFERROR(INDEX(T_Indicateurs[Domain_code],MATCH($H569,T_Indicateurs[Stat_code],0)),"")</f>
        <v/>
      </c>
      <c r="X569" s="13">
        <f>IF(OR($W569="",$F569=""),0,IF($F569&lt;&gt;$W569,1,0))</f>
        <v/>
      </c>
      <c r="Y569" s="13">
        <f>IF(OR($J569="", $K569="", $L569=""),0,IF(OR($J569&lt;0,$J569&gt;3,$K569&lt;0,$K569&gt;3,$L569&lt;0,$L569&gt;3),1,0))</f>
        <v/>
      </c>
    </row>
    <row r="570">
      <c r="G570">
        <f>IFERROR(INDEX(T_Domaines[Domain_label_fr],MATCH(F570,T_Domaines[Domain_code],0)),"")</f>
        <v/>
      </c>
      <c r="I570">
        <f>IFERROR(INDEX(T_Indicateurs[Stat_label_fr],MATCH(H570,T_Indicateurs[Stat_code],0)),"")</f>
        <v/>
      </c>
      <c r="M570">
        <f>IF(J570=0,"",J570)</f>
        <v/>
      </c>
      <c r="N570">
        <f>IF(K570=0,"",K570)</f>
        <v/>
      </c>
      <c r="O570">
        <f>IF(L570=0,"",L570)</f>
        <v/>
      </c>
      <c r="P570">
        <f>IF(OR(J570="",K570="",L570=""),"",J570+K570+L570)</f>
        <v/>
      </c>
      <c r="Q570">
        <f>IF(OR(M570="",N570="",O570=""),"",M570+N570+O570)</f>
        <v/>
      </c>
      <c r="S570" s="13">
        <f>IF(AND($B570&lt;&gt;"",$F570&lt;&gt;""),IF(COUNTIFS($B$2:$B570,$B570,$F$2:$F570,$F570)=1,1,0),0)</f>
        <v/>
      </c>
      <c r="T570" s="13">
        <f>IF(AND($B570&lt;&gt;"",$H570&lt;&gt;""),IF(COUNTIFS($B$2:$B570,$B570,$H$2:$H570,$H570)=1,1,0),0)</f>
        <v/>
      </c>
      <c r="U570" s="13">
        <f>IF(AND($B570&lt;&gt;"",$C570&lt;&gt;""),IF(COUNTIFS($B$2:$B570,$B570,$C$2:$C570,$C570)=1,1,0),0)</f>
        <v/>
      </c>
      <c r="V570" s="13">
        <f>IF(AND($B570&lt;&gt;"",$D570&lt;&gt;""),IF(COUNTIFS($B$2:$B570,$B570,$D$2:$D570,$D570)=1,1,0),0)</f>
        <v/>
      </c>
      <c r="W570">
        <f>IFERROR(INDEX(T_Indicateurs[Domain_code],MATCH($H570,T_Indicateurs[Stat_code],0)),"")</f>
        <v/>
      </c>
      <c r="X570" s="13">
        <f>IF(OR($W570="",$F570=""),0,IF($F570&lt;&gt;$W570,1,0))</f>
        <v/>
      </c>
      <c r="Y570" s="13">
        <f>IF(OR($J570="", $K570="", $L570=""),0,IF(OR($J570&lt;0,$J570&gt;3,$K570&lt;0,$K570&gt;3,$L570&lt;0,$L570&gt;3),1,0))</f>
        <v/>
      </c>
    </row>
    <row r="571">
      <c r="G571">
        <f>IFERROR(INDEX(T_Domaines[Domain_label_fr],MATCH(F571,T_Domaines[Domain_code],0)),"")</f>
        <v/>
      </c>
      <c r="I571">
        <f>IFERROR(INDEX(T_Indicateurs[Stat_label_fr],MATCH(H571,T_Indicateurs[Stat_code],0)),"")</f>
        <v/>
      </c>
      <c r="M571">
        <f>IF(J571=0,"",J571)</f>
        <v/>
      </c>
      <c r="N571">
        <f>IF(K571=0,"",K571)</f>
        <v/>
      </c>
      <c r="O571">
        <f>IF(L571=0,"",L571)</f>
        <v/>
      </c>
      <c r="P571">
        <f>IF(OR(J571="",K571="",L571=""),"",J571+K571+L571)</f>
        <v/>
      </c>
      <c r="Q571">
        <f>IF(OR(M571="",N571="",O571=""),"",M571+N571+O571)</f>
        <v/>
      </c>
      <c r="S571" s="13">
        <f>IF(AND($B571&lt;&gt;"",$F571&lt;&gt;""),IF(COUNTIFS($B$2:$B571,$B571,$F$2:$F571,$F571)=1,1,0),0)</f>
        <v/>
      </c>
      <c r="T571" s="13">
        <f>IF(AND($B571&lt;&gt;"",$H571&lt;&gt;""),IF(COUNTIFS($B$2:$B571,$B571,$H$2:$H571,$H571)=1,1,0),0)</f>
        <v/>
      </c>
      <c r="U571" s="13">
        <f>IF(AND($B571&lt;&gt;"",$C571&lt;&gt;""),IF(COUNTIFS($B$2:$B571,$B571,$C$2:$C571,$C571)=1,1,0),0)</f>
        <v/>
      </c>
      <c r="V571" s="13">
        <f>IF(AND($B571&lt;&gt;"",$D571&lt;&gt;""),IF(COUNTIFS($B$2:$B571,$B571,$D$2:$D571,$D571)=1,1,0),0)</f>
        <v/>
      </c>
      <c r="W571">
        <f>IFERROR(INDEX(T_Indicateurs[Domain_code],MATCH($H571,T_Indicateurs[Stat_code],0)),"")</f>
        <v/>
      </c>
      <c r="X571" s="13">
        <f>IF(OR($W571="",$F571=""),0,IF($F571&lt;&gt;$W571,1,0))</f>
        <v/>
      </c>
      <c r="Y571" s="13">
        <f>IF(OR($J571="", $K571="", $L571=""),0,IF(OR($J571&lt;0,$J571&gt;3,$K571&lt;0,$K571&gt;3,$L571&lt;0,$L571&gt;3),1,0))</f>
        <v/>
      </c>
    </row>
    <row r="572">
      <c r="G572">
        <f>IFERROR(INDEX(T_Domaines[Domain_label_fr],MATCH(F572,T_Domaines[Domain_code],0)),"")</f>
        <v/>
      </c>
      <c r="I572">
        <f>IFERROR(INDEX(T_Indicateurs[Stat_label_fr],MATCH(H572,T_Indicateurs[Stat_code],0)),"")</f>
        <v/>
      </c>
      <c r="M572">
        <f>IF(J572=0,"",J572)</f>
        <v/>
      </c>
      <c r="N572">
        <f>IF(K572=0,"",K572)</f>
        <v/>
      </c>
      <c r="O572">
        <f>IF(L572=0,"",L572)</f>
        <v/>
      </c>
      <c r="P572">
        <f>IF(OR(J572="",K572="",L572=""),"",J572+K572+L572)</f>
        <v/>
      </c>
      <c r="Q572">
        <f>IF(OR(M572="",N572="",O572=""),"",M572+N572+O572)</f>
        <v/>
      </c>
      <c r="S572" s="13">
        <f>IF(AND($B572&lt;&gt;"",$F572&lt;&gt;""),IF(COUNTIFS($B$2:$B572,$B572,$F$2:$F572,$F572)=1,1,0),0)</f>
        <v/>
      </c>
      <c r="T572" s="13">
        <f>IF(AND($B572&lt;&gt;"",$H572&lt;&gt;""),IF(COUNTIFS($B$2:$B572,$B572,$H$2:$H572,$H572)=1,1,0),0)</f>
        <v/>
      </c>
      <c r="U572" s="13">
        <f>IF(AND($B572&lt;&gt;"",$C572&lt;&gt;""),IF(COUNTIFS($B$2:$B572,$B572,$C$2:$C572,$C572)=1,1,0),0)</f>
        <v/>
      </c>
      <c r="V572" s="13">
        <f>IF(AND($B572&lt;&gt;"",$D572&lt;&gt;""),IF(COUNTIFS($B$2:$B572,$B572,$D$2:$D572,$D572)=1,1,0),0)</f>
        <v/>
      </c>
      <c r="W572">
        <f>IFERROR(INDEX(T_Indicateurs[Domain_code],MATCH($H572,T_Indicateurs[Stat_code],0)),"")</f>
        <v/>
      </c>
      <c r="X572" s="13">
        <f>IF(OR($W572="",$F572=""),0,IF($F572&lt;&gt;$W572,1,0))</f>
        <v/>
      </c>
      <c r="Y572" s="13">
        <f>IF(OR($J572="", $K572="", $L572=""),0,IF(OR($J572&lt;0,$J572&gt;3,$K572&lt;0,$K572&gt;3,$L572&lt;0,$L572&gt;3),1,0))</f>
        <v/>
      </c>
    </row>
    <row r="573">
      <c r="G573">
        <f>IFERROR(INDEX(T_Domaines[Domain_label_fr],MATCH(F573,T_Domaines[Domain_code],0)),"")</f>
        <v/>
      </c>
      <c r="I573">
        <f>IFERROR(INDEX(T_Indicateurs[Stat_label_fr],MATCH(H573,T_Indicateurs[Stat_code],0)),"")</f>
        <v/>
      </c>
      <c r="M573">
        <f>IF(J573=0,"",J573)</f>
        <v/>
      </c>
      <c r="N573">
        <f>IF(K573=0,"",K573)</f>
        <v/>
      </c>
      <c r="O573">
        <f>IF(L573=0,"",L573)</f>
        <v/>
      </c>
      <c r="P573">
        <f>IF(OR(J573="",K573="",L573=""),"",J573+K573+L573)</f>
        <v/>
      </c>
      <c r="Q573">
        <f>IF(OR(M573="",N573="",O573=""),"",M573+N573+O573)</f>
        <v/>
      </c>
      <c r="S573" s="13">
        <f>IF(AND($B573&lt;&gt;"",$F573&lt;&gt;""),IF(COUNTIFS($B$2:$B573,$B573,$F$2:$F573,$F573)=1,1,0),0)</f>
        <v/>
      </c>
      <c r="T573" s="13">
        <f>IF(AND($B573&lt;&gt;"",$H573&lt;&gt;""),IF(COUNTIFS($B$2:$B573,$B573,$H$2:$H573,$H573)=1,1,0),0)</f>
        <v/>
      </c>
      <c r="U573" s="13">
        <f>IF(AND($B573&lt;&gt;"",$C573&lt;&gt;""),IF(COUNTIFS($B$2:$B573,$B573,$C$2:$C573,$C573)=1,1,0),0)</f>
        <v/>
      </c>
      <c r="V573" s="13">
        <f>IF(AND($B573&lt;&gt;"",$D573&lt;&gt;""),IF(COUNTIFS($B$2:$B573,$B573,$D$2:$D573,$D573)=1,1,0),0)</f>
        <v/>
      </c>
      <c r="W573">
        <f>IFERROR(INDEX(T_Indicateurs[Domain_code],MATCH($H573,T_Indicateurs[Stat_code],0)),"")</f>
        <v/>
      </c>
      <c r="X573" s="13">
        <f>IF(OR($W573="",$F573=""),0,IF($F573&lt;&gt;$W573,1,0))</f>
        <v/>
      </c>
      <c r="Y573" s="13">
        <f>IF(OR($J573="", $K573="", $L573=""),0,IF(OR($J573&lt;0,$J573&gt;3,$K573&lt;0,$K573&gt;3,$L573&lt;0,$L573&gt;3),1,0))</f>
        <v/>
      </c>
    </row>
    <row r="574">
      <c r="G574">
        <f>IFERROR(INDEX(T_Domaines[Domain_label_fr],MATCH(F574,T_Domaines[Domain_code],0)),"")</f>
        <v/>
      </c>
      <c r="I574">
        <f>IFERROR(INDEX(T_Indicateurs[Stat_label_fr],MATCH(H574,T_Indicateurs[Stat_code],0)),"")</f>
        <v/>
      </c>
      <c r="M574">
        <f>IF(J574=0,"",J574)</f>
        <v/>
      </c>
      <c r="N574">
        <f>IF(K574=0,"",K574)</f>
        <v/>
      </c>
      <c r="O574">
        <f>IF(L574=0,"",L574)</f>
        <v/>
      </c>
      <c r="P574">
        <f>IF(OR(J574="",K574="",L574=""),"",J574+K574+L574)</f>
        <v/>
      </c>
      <c r="Q574">
        <f>IF(OR(M574="",N574="",O574=""),"",M574+N574+O574)</f>
        <v/>
      </c>
      <c r="S574" s="13">
        <f>IF(AND($B574&lt;&gt;"",$F574&lt;&gt;""),IF(COUNTIFS($B$2:$B574,$B574,$F$2:$F574,$F574)=1,1,0),0)</f>
        <v/>
      </c>
      <c r="T574" s="13">
        <f>IF(AND($B574&lt;&gt;"",$H574&lt;&gt;""),IF(COUNTIFS($B$2:$B574,$B574,$H$2:$H574,$H574)=1,1,0),0)</f>
        <v/>
      </c>
      <c r="U574" s="13">
        <f>IF(AND($B574&lt;&gt;"",$C574&lt;&gt;""),IF(COUNTIFS($B$2:$B574,$B574,$C$2:$C574,$C574)=1,1,0),0)</f>
        <v/>
      </c>
      <c r="V574" s="13">
        <f>IF(AND($B574&lt;&gt;"",$D574&lt;&gt;""),IF(COUNTIFS($B$2:$B574,$B574,$D$2:$D574,$D574)=1,1,0),0)</f>
        <v/>
      </c>
      <c r="W574">
        <f>IFERROR(INDEX(T_Indicateurs[Domain_code],MATCH($H574,T_Indicateurs[Stat_code],0)),"")</f>
        <v/>
      </c>
      <c r="X574" s="13">
        <f>IF(OR($W574="",$F574=""),0,IF($F574&lt;&gt;$W574,1,0))</f>
        <v/>
      </c>
      <c r="Y574" s="13">
        <f>IF(OR($J574="", $K574="", $L574=""),0,IF(OR($J574&lt;0,$J574&gt;3,$K574&lt;0,$K574&gt;3,$L574&lt;0,$L574&gt;3),1,0))</f>
        <v/>
      </c>
    </row>
    <row r="575">
      <c r="G575">
        <f>IFERROR(INDEX(T_Domaines[Domain_label_fr],MATCH(F575,T_Domaines[Domain_code],0)),"")</f>
        <v/>
      </c>
      <c r="I575">
        <f>IFERROR(INDEX(T_Indicateurs[Stat_label_fr],MATCH(H575,T_Indicateurs[Stat_code],0)),"")</f>
        <v/>
      </c>
      <c r="M575">
        <f>IF(J575=0,"",J575)</f>
        <v/>
      </c>
      <c r="N575">
        <f>IF(K575=0,"",K575)</f>
        <v/>
      </c>
      <c r="O575">
        <f>IF(L575=0,"",L575)</f>
        <v/>
      </c>
      <c r="P575">
        <f>IF(OR(J575="",K575="",L575=""),"",J575+K575+L575)</f>
        <v/>
      </c>
      <c r="Q575">
        <f>IF(OR(M575="",N575="",O575=""),"",M575+N575+O575)</f>
        <v/>
      </c>
      <c r="S575" s="13">
        <f>IF(AND($B575&lt;&gt;"",$F575&lt;&gt;""),IF(COUNTIFS($B$2:$B575,$B575,$F$2:$F575,$F575)=1,1,0),0)</f>
        <v/>
      </c>
      <c r="T575" s="13">
        <f>IF(AND($B575&lt;&gt;"",$H575&lt;&gt;""),IF(COUNTIFS($B$2:$B575,$B575,$H$2:$H575,$H575)=1,1,0),0)</f>
        <v/>
      </c>
      <c r="U575" s="13">
        <f>IF(AND($B575&lt;&gt;"",$C575&lt;&gt;""),IF(COUNTIFS($B$2:$B575,$B575,$C$2:$C575,$C575)=1,1,0),0)</f>
        <v/>
      </c>
      <c r="V575" s="13">
        <f>IF(AND($B575&lt;&gt;"",$D575&lt;&gt;""),IF(COUNTIFS($B$2:$B575,$B575,$D$2:$D575,$D575)=1,1,0),0)</f>
        <v/>
      </c>
      <c r="W575">
        <f>IFERROR(INDEX(T_Indicateurs[Domain_code],MATCH($H575,T_Indicateurs[Stat_code],0)),"")</f>
        <v/>
      </c>
      <c r="X575" s="13">
        <f>IF(OR($W575="",$F575=""),0,IF($F575&lt;&gt;$W575,1,0))</f>
        <v/>
      </c>
      <c r="Y575" s="13">
        <f>IF(OR($J575="", $K575="", $L575=""),0,IF(OR($J575&lt;0,$J575&gt;3,$K575&lt;0,$K575&gt;3,$L575&lt;0,$L575&gt;3),1,0))</f>
        <v/>
      </c>
    </row>
    <row r="576">
      <c r="G576">
        <f>IFERROR(INDEX(T_Domaines[Domain_label_fr],MATCH(F576,T_Domaines[Domain_code],0)),"")</f>
        <v/>
      </c>
      <c r="I576">
        <f>IFERROR(INDEX(T_Indicateurs[Stat_label_fr],MATCH(H576,T_Indicateurs[Stat_code],0)),"")</f>
        <v/>
      </c>
      <c r="M576">
        <f>IF(J576=0,"",J576)</f>
        <v/>
      </c>
      <c r="N576">
        <f>IF(K576=0,"",K576)</f>
        <v/>
      </c>
      <c r="O576">
        <f>IF(L576=0,"",L576)</f>
        <v/>
      </c>
      <c r="P576">
        <f>IF(OR(J576="",K576="",L576=""),"",J576+K576+L576)</f>
        <v/>
      </c>
      <c r="Q576">
        <f>IF(OR(M576="",N576="",O576=""),"",M576+N576+O576)</f>
        <v/>
      </c>
      <c r="S576" s="13">
        <f>IF(AND($B576&lt;&gt;"",$F576&lt;&gt;""),IF(COUNTIFS($B$2:$B576,$B576,$F$2:$F576,$F576)=1,1,0),0)</f>
        <v/>
      </c>
      <c r="T576" s="13">
        <f>IF(AND($B576&lt;&gt;"",$H576&lt;&gt;""),IF(COUNTIFS($B$2:$B576,$B576,$H$2:$H576,$H576)=1,1,0),0)</f>
        <v/>
      </c>
      <c r="U576" s="13">
        <f>IF(AND($B576&lt;&gt;"",$C576&lt;&gt;""),IF(COUNTIFS($B$2:$B576,$B576,$C$2:$C576,$C576)=1,1,0),0)</f>
        <v/>
      </c>
      <c r="V576" s="13">
        <f>IF(AND($B576&lt;&gt;"",$D576&lt;&gt;""),IF(COUNTIFS($B$2:$B576,$B576,$D$2:$D576,$D576)=1,1,0),0)</f>
        <v/>
      </c>
      <c r="W576">
        <f>IFERROR(INDEX(T_Indicateurs[Domain_code],MATCH($H576,T_Indicateurs[Stat_code],0)),"")</f>
        <v/>
      </c>
      <c r="X576" s="13">
        <f>IF(OR($W576="",$F576=""),0,IF($F576&lt;&gt;$W576,1,0))</f>
        <v/>
      </c>
      <c r="Y576" s="13">
        <f>IF(OR($J576="", $K576="", $L576=""),0,IF(OR($J576&lt;0,$J576&gt;3,$K576&lt;0,$K576&gt;3,$L576&lt;0,$L576&gt;3),1,0))</f>
        <v/>
      </c>
    </row>
    <row r="577">
      <c r="G577">
        <f>IFERROR(INDEX(T_Domaines[Domain_label_fr],MATCH(F577,T_Domaines[Domain_code],0)),"")</f>
        <v/>
      </c>
      <c r="I577">
        <f>IFERROR(INDEX(T_Indicateurs[Stat_label_fr],MATCH(H577,T_Indicateurs[Stat_code],0)),"")</f>
        <v/>
      </c>
      <c r="M577">
        <f>IF(J577=0,"",J577)</f>
        <v/>
      </c>
      <c r="N577">
        <f>IF(K577=0,"",K577)</f>
        <v/>
      </c>
      <c r="O577">
        <f>IF(L577=0,"",L577)</f>
        <v/>
      </c>
      <c r="P577">
        <f>IF(OR(J577="",K577="",L577=""),"",J577+K577+L577)</f>
        <v/>
      </c>
      <c r="Q577">
        <f>IF(OR(M577="",N577="",O577=""),"",M577+N577+O577)</f>
        <v/>
      </c>
      <c r="S577" s="13">
        <f>IF(AND($B577&lt;&gt;"",$F577&lt;&gt;""),IF(COUNTIFS($B$2:$B577,$B577,$F$2:$F577,$F577)=1,1,0),0)</f>
        <v/>
      </c>
      <c r="T577" s="13">
        <f>IF(AND($B577&lt;&gt;"",$H577&lt;&gt;""),IF(COUNTIFS($B$2:$B577,$B577,$H$2:$H577,$H577)=1,1,0),0)</f>
        <v/>
      </c>
      <c r="U577" s="13">
        <f>IF(AND($B577&lt;&gt;"",$C577&lt;&gt;""),IF(COUNTIFS($B$2:$B577,$B577,$C$2:$C577,$C577)=1,1,0),0)</f>
        <v/>
      </c>
      <c r="V577" s="13">
        <f>IF(AND($B577&lt;&gt;"",$D577&lt;&gt;""),IF(COUNTIFS($B$2:$B577,$B577,$D$2:$D577,$D577)=1,1,0),0)</f>
        <v/>
      </c>
      <c r="W577">
        <f>IFERROR(INDEX(T_Indicateurs[Domain_code],MATCH($H577,T_Indicateurs[Stat_code],0)),"")</f>
        <v/>
      </c>
      <c r="X577" s="13">
        <f>IF(OR($W577="",$F577=""),0,IF($F577&lt;&gt;$W577,1,0))</f>
        <v/>
      </c>
      <c r="Y577" s="13">
        <f>IF(OR($J577="", $K577="", $L577=""),0,IF(OR($J577&lt;0,$J577&gt;3,$K577&lt;0,$K577&gt;3,$L577&lt;0,$L577&gt;3),1,0))</f>
        <v/>
      </c>
    </row>
    <row r="578">
      <c r="G578">
        <f>IFERROR(INDEX(T_Domaines[Domain_label_fr],MATCH(F578,T_Domaines[Domain_code],0)),"")</f>
        <v/>
      </c>
      <c r="I578">
        <f>IFERROR(INDEX(T_Indicateurs[Stat_label_fr],MATCH(H578,T_Indicateurs[Stat_code],0)),"")</f>
        <v/>
      </c>
      <c r="M578">
        <f>IF(J578=0,"",J578)</f>
        <v/>
      </c>
      <c r="N578">
        <f>IF(K578=0,"",K578)</f>
        <v/>
      </c>
      <c r="O578">
        <f>IF(L578=0,"",L578)</f>
        <v/>
      </c>
      <c r="P578">
        <f>IF(OR(J578="",K578="",L578=""),"",J578+K578+L578)</f>
        <v/>
      </c>
      <c r="Q578">
        <f>IF(OR(M578="",N578="",O578=""),"",M578+N578+O578)</f>
        <v/>
      </c>
      <c r="S578" s="13">
        <f>IF(AND($B578&lt;&gt;"",$F578&lt;&gt;""),IF(COUNTIFS($B$2:$B578,$B578,$F$2:$F578,$F578)=1,1,0),0)</f>
        <v/>
      </c>
      <c r="T578" s="13">
        <f>IF(AND($B578&lt;&gt;"",$H578&lt;&gt;""),IF(COUNTIFS($B$2:$B578,$B578,$H$2:$H578,$H578)=1,1,0),0)</f>
        <v/>
      </c>
      <c r="U578" s="13">
        <f>IF(AND($B578&lt;&gt;"",$C578&lt;&gt;""),IF(COUNTIFS($B$2:$B578,$B578,$C$2:$C578,$C578)=1,1,0),0)</f>
        <v/>
      </c>
      <c r="V578" s="13">
        <f>IF(AND($B578&lt;&gt;"",$D578&lt;&gt;""),IF(COUNTIFS($B$2:$B578,$B578,$D$2:$D578,$D578)=1,1,0),0)</f>
        <v/>
      </c>
      <c r="W578">
        <f>IFERROR(INDEX(T_Indicateurs[Domain_code],MATCH($H578,T_Indicateurs[Stat_code],0)),"")</f>
        <v/>
      </c>
      <c r="X578" s="13">
        <f>IF(OR($W578="",$F578=""),0,IF($F578&lt;&gt;$W578,1,0))</f>
        <v/>
      </c>
      <c r="Y578" s="13">
        <f>IF(OR($J578="", $K578="", $L578=""),0,IF(OR($J578&lt;0,$J578&gt;3,$K578&lt;0,$K578&gt;3,$L578&lt;0,$L578&gt;3),1,0))</f>
        <v/>
      </c>
    </row>
    <row r="579">
      <c r="G579">
        <f>IFERROR(INDEX(T_Domaines[Domain_label_fr],MATCH(F579,T_Domaines[Domain_code],0)),"")</f>
        <v/>
      </c>
      <c r="I579">
        <f>IFERROR(INDEX(T_Indicateurs[Stat_label_fr],MATCH(H579,T_Indicateurs[Stat_code],0)),"")</f>
        <v/>
      </c>
      <c r="M579">
        <f>IF(J579=0,"",J579)</f>
        <v/>
      </c>
      <c r="N579">
        <f>IF(K579=0,"",K579)</f>
        <v/>
      </c>
      <c r="O579">
        <f>IF(L579=0,"",L579)</f>
        <v/>
      </c>
      <c r="P579">
        <f>IF(OR(J579="",K579="",L579=""),"",J579+K579+L579)</f>
        <v/>
      </c>
      <c r="Q579">
        <f>IF(OR(M579="",N579="",O579=""),"",M579+N579+O579)</f>
        <v/>
      </c>
      <c r="S579" s="13">
        <f>IF(AND($B579&lt;&gt;"",$F579&lt;&gt;""),IF(COUNTIFS($B$2:$B579,$B579,$F$2:$F579,$F579)=1,1,0),0)</f>
        <v/>
      </c>
      <c r="T579" s="13">
        <f>IF(AND($B579&lt;&gt;"",$H579&lt;&gt;""),IF(COUNTIFS($B$2:$B579,$B579,$H$2:$H579,$H579)=1,1,0),0)</f>
        <v/>
      </c>
      <c r="U579" s="13">
        <f>IF(AND($B579&lt;&gt;"",$C579&lt;&gt;""),IF(COUNTIFS($B$2:$B579,$B579,$C$2:$C579,$C579)=1,1,0),0)</f>
        <v/>
      </c>
      <c r="V579" s="13">
        <f>IF(AND($B579&lt;&gt;"",$D579&lt;&gt;""),IF(COUNTIFS($B$2:$B579,$B579,$D$2:$D579,$D579)=1,1,0),0)</f>
        <v/>
      </c>
      <c r="W579">
        <f>IFERROR(INDEX(T_Indicateurs[Domain_code],MATCH($H579,T_Indicateurs[Stat_code],0)),"")</f>
        <v/>
      </c>
      <c r="X579" s="13">
        <f>IF(OR($W579="",$F579=""),0,IF($F579&lt;&gt;$W579,1,0))</f>
        <v/>
      </c>
      <c r="Y579" s="13">
        <f>IF(OR($J579="", $K579="", $L579=""),0,IF(OR($J579&lt;0,$J579&gt;3,$K579&lt;0,$K579&gt;3,$L579&lt;0,$L579&gt;3),1,0))</f>
        <v/>
      </c>
    </row>
    <row r="580">
      <c r="G580">
        <f>IFERROR(INDEX(T_Domaines[Domain_label_fr],MATCH(F580,T_Domaines[Domain_code],0)),"")</f>
        <v/>
      </c>
      <c r="I580">
        <f>IFERROR(INDEX(T_Indicateurs[Stat_label_fr],MATCH(H580,T_Indicateurs[Stat_code],0)),"")</f>
        <v/>
      </c>
      <c r="M580">
        <f>IF(J580=0,"",J580)</f>
        <v/>
      </c>
      <c r="N580">
        <f>IF(K580=0,"",K580)</f>
        <v/>
      </c>
      <c r="O580">
        <f>IF(L580=0,"",L580)</f>
        <v/>
      </c>
      <c r="P580">
        <f>IF(OR(J580="",K580="",L580=""),"",J580+K580+L580)</f>
        <v/>
      </c>
      <c r="Q580">
        <f>IF(OR(M580="",N580="",O580=""),"",M580+N580+O580)</f>
        <v/>
      </c>
      <c r="S580" s="13">
        <f>IF(AND($B580&lt;&gt;"",$F580&lt;&gt;""),IF(COUNTIFS($B$2:$B580,$B580,$F$2:$F580,$F580)=1,1,0),0)</f>
        <v/>
      </c>
      <c r="T580" s="13">
        <f>IF(AND($B580&lt;&gt;"",$H580&lt;&gt;""),IF(COUNTIFS($B$2:$B580,$B580,$H$2:$H580,$H580)=1,1,0),0)</f>
        <v/>
      </c>
      <c r="U580" s="13">
        <f>IF(AND($B580&lt;&gt;"",$C580&lt;&gt;""),IF(COUNTIFS($B$2:$B580,$B580,$C$2:$C580,$C580)=1,1,0),0)</f>
        <v/>
      </c>
      <c r="V580" s="13">
        <f>IF(AND($B580&lt;&gt;"",$D580&lt;&gt;""),IF(COUNTIFS($B$2:$B580,$B580,$D$2:$D580,$D580)=1,1,0),0)</f>
        <v/>
      </c>
      <c r="W580">
        <f>IFERROR(INDEX(T_Indicateurs[Domain_code],MATCH($H580,T_Indicateurs[Stat_code],0)),"")</f>
        <v/>
      </c>
      <c r="X580" s="13">
        <f>IF(OR($W580="",$F580=""),0,IF($F580&lt;&gt;$W580,1,0))</f>
        <v/>
      </c>
      <c r="Y580" s="13">
        <f>IF(OR($J580="", $K580="", $L580=""),0,IF(OR($J580&lt;0,$J580&gt;3,$K580&lt;0,$K580&gt;3,$L580&lt;0,$L580&gt;3),1,0))</f>
        <v/>
      </c>
    </row>
    <row r="581">
      <c r="G581">
        <f>IFERROR(INDEX(T_Domaines[Domain_label_fr],MATCH(F581,T_Domaines[Domain_code],0)),"")</f>
        <v/>
      </c>
      <c r="I581">
        <f>IFERROR(INDEX(T_Indicateurs[Stat_label_fr],MATCH(H581,T_Indicateurs[Stat_code],0)),"")</f>
        <v/>
      </c>
      <c r="M581">
        <f>IF(J581=0,"",J581)</f>
        <v/>
      </c>
      <c r="N581">
        <f>IF(K581=0,"",K581)</f>
        <v/>
      </c>
      <c r="O581">
        <f>IF(L581=0,"",L581)</f>
        <v/>
      </c>
      <c r="P581">
        <f>IF(OR(J581="",K581="",L581=""),"",J581+K581+L581)</f>
        <v/>
      </c>
      <c r="Q581">
        <f>IF(OR(M581="",N581="",O581=""),"",M581+N581+O581)</f>
        <v/>
      </c>
      <c r="S581" s="13">
        <f>IF(AND($B581&lt;&gt;"",$F581&lt;&gt;""),IF(COUNTIFS($B$2:$B581,$B581,$F$2:$F581,$F581)=1,1,0),0)</f>
        <v/>
      </c>
      <c r="T581" s="13">
        <f>IF(AND($B581&lt;&gt;"",$H581&lt;&gt;""),IF(COUNTIFS($B$2:$B581,$B581,$H$2:$H581,$H581)=1,1,0),0)</f>
        <v/>
      </c>
      <c r="U581" s="13">
        <f>IF(AND($B581&lt;&gt;"",$C581&lt;&gt;""),IF(COUNTIFS($B$2:$B581,$B581,$C$2:$C581,$C581)=1,1,0),0)</f>
        <v/>
      </c>
      <c r="V581" s="13">
        <f>IF(AND($B581&lt;&gt;"",$D581&lt;&gt;""),IF(COUNTIFS($B$2:$B581,$B581,$D$2:$D581,$D581)=1,1,0),0)</f>
        <v/>
      </c>
      <c r="W581">
        <f>IFERROR(INDEX(T_Indicateurs[Domain_code],MATCH($H581,T_Indicateurs[Stat_code],0)),"")</f>
        <v/>
      </c>
      <c r="X581" s="13">
        <f>IF(OR($W581="",$F581=""),0,IF($F581&lt;&gt;$W581,1,0))</f>
        <v/>
      </c>
      <c r="Y581" s="13">
        <f>IF(OR($J581="", $K581="", $L581=""),0,IF(OR($J581&lt;0,$J581&gt;3,$K581&lt;0,$K581&gt;3,$L581&lt;0,$L581&gt;3),1,0))</f>
        <v/>
      </c>
    </row>
    <row r="582">
      <c r="G582">
        <f>IFERROR(INDEX(T_Domaines[Domain_label_fr],MATCH(F582,T_Domaines[Domain_code],0)),"")</f>
        <v/>
      </c>
      <c r="I582">
        <f>IFERROR(INDEX(T_Indicateurs[Stat_label_fr],MATCH(H582,T_Indicateurs[Stat_code],0)),"")</f>
        <v/>
      </c>
      <c r="M582">
        <f>IF(J582=0,"",J582)</f>
        <v/>
      </c>
      <c r="N582">
        <f>IF(K582=0,"",K582)</f>
        <v/>
      </c>
      <c r="O582">
        <f>IF(L582=0,"",L582)</f>
        <v/>
      </c>
      <c r="P582">
        <f>IF(OR(J582="",K582="",L582=""),"",J582+K582+L582)</f>
        <v/>
      </c>
      <c r="Q582">
        <f>IF(OR(M582="",N582="",O582=""),"",M582+N582+O582)</f>
        <v/>
      </c>
      <c r="S582" s="13">
        <f>IF(AND($B582&lt;&gt;"",$F582&lt;&gt;""),IF(COUNTIFS($B$2:$B582,$B582,$F$2:$F582,$F582)=1,1,0),0)</f>
        <v/>
      </c>
      <c r="T582" s="13">
        <f>IF(AND($B582&lt;&gt;"",$H582&lt;&gt;""),IF(COUNTIFS($B$2:$B582,$B582,$H$2:$H582,$H582)=1,1,0),0)</f>
        <v/>
      </c>
      <c r="U582" s="13">
        <f>IF(AND($B582&lt;&gt;"",$C582&lt;&gt;""),IF(COUNTIFS($B$2:$B582,$B582,$C$2:$C582,$C582)=1,1,0),0)</f>
        <v/>
      </c>
      <c r="V582" s="13">
        <f>IF(AND($B582&lt;&gt;"",$D582&lt;&gt;""),IF(COUNTIFS($B$2:$B582,$B582,$D$2:$D582,$D582)=1,1,0),0)</f>
        <v/>
      </c>
      <c r="W582">
        <f>IFERROR(INDEX(T_Indicateurs[Domain_code],MATCH($H582,T_Indicateurs[Stat_code],0)),"")</f>
        <v/>
      </c>
      <c r="X582" s="13">
        <f>IF(OR($W582="",$F582=""),0,IF($F582&lt;&gt;$W582,1,0))</f>
        <v/>
      </c>
      <c r="Y582" s="13">
        <f>IF(OR($J582="", $K582="", $L582=""),0,IF(OR($J582&lt;0,$J582&gt;3,$K582&lt;0,$K582&gt;3,$L582&lt;0,$L582&gt;3),1,0))</f>
        <v/>
      </c>
    </row>
    <row r="583">
      <c r="G583">
        <f>IFERROR(INDEX(T_Domaines[Domain_label_fr],MATCH(F583,T_Domaines[Domain_code],0)),"")</f>
        <v/>
      </c>
      <c r="I583">
        <f>IFERROR(INDEX(T_Indicateurs[Stat_label_fr],MATCH(H583,T_Indicateurs[Stat_code],0)),"")</f>
        <v/>
      </c>
      <c r="M583">
        <f>IF(J583=0,"",J583)</f>
        <v/>
      </c>
      <c r="N583">
        <f>IF(K583=0,"",K583)</f>
        <v/>
      </c>
      <c r="O583">
        <f>IF(L583=0,"",L583)</f>
        <v/>
      </c>
      <c r="P583">
        <f>IF(OR(J583="",K583="",L583=""),"",J583+K583+L583)</f>
        <v/>
      </c>
      <c r="Q583">
        <f>IF(OR(M583="",N583="",O583=""),"",M583+N583+O583)</f>
        <v/>
      </c>
      <c r="S583" s="13">
        <f>IF(AND($B583&lt;&gt;"",$F583&lt;&gt;""),IF(COUNTIFS($B$2:$B583,$B583,$F$2:$F583,$F583)=1,1,0),0)</f>
        <v/>
      </c>
      <c r="T583" s="13">
        <f>IF(AND($B583&lt;&gt;"",$H583&lt;&gt;""),IF(COUNTIFS($B$2:$B583,$B583,$H$2:$H583,$H583)=1,1,0),0)</f>
        <v/>
      </c>
      <c r="U583" s="13">
        <f>IF(AND($B583&lt;&gt;"",$C583&lt;&gt;""),IF(COUNTIFS($B$2:$B583,$B583,$C$2:$C583,$C583)=1,1,0),0)</f>
        <v/>
      </c>
      <c r="V583" s="13">
        <f>IF(AND($B583&lt;&gt;"",$D583&lt;&gt;""),IF(COUNTIFS($B$2:$B583,$B583,$D$2:$D583,$D583)=1,1,0),0)</f>
        <v/>
      </c>
      <c r="W583">
        <f>IFERROR(INDEX(T_Indicateurs[Domain_code],MATCH($H583,T_Indicateurs[Stat_code],0)),"")</f>
        <v/>
      </c>
      <c r="X583" s="13">
        <f>IF(OR($W583="",$F583=""),0,IF($F583&lt;&gt;$W583,1,0))</f>
        <v/>
      </c>
      <c r="Y583" s="13">
        <f>IF(OR($J583="", $K583="", $L583=""),0,IF(OR($J583&lt;0,$J583&gt;3,$K583&lt;0,$K583&gt;3,$L583&lt;0,$L583&gt;3),1,0))</f>
        <v/>
      </c>
    </row>
    <row r="584">
      <c r="G584">
        <f>IFERROR(INDEX(T_Domaines[Domain_label_fr],MATCH(F584,T_Domaines[Domain_code],0)),"")</f>
        <v/>
      </c>
      <c r="I584">
        <f>IFERROR(INDEX(T_Indicateurs[Stat_label_fr],MATCH(H584,T_Indicateurs[Stat_code],0)),"")</f>
        <v/>
      </c>
      <c r="M584">
        <f>IF(J584=0,"",J584)</f>
        <v/>
      </c>
      <c r="N584">
        <f>IF(K584=0,"",K584)</f>
        <v/>
      </c>
      <c r="O584">
        <f>IF(L584=0,"",L584)</f>
        <v/>
      </c>
      <c r="P584">
        <f>IF(OR(J584="",K584="",L584=""),"",J584+K584+L584)</f>
        <v/>
      </c>
      <c r="Q584">
        <f>IF(OR(M584="",N584="",O584=""),"",M584+N584+O584)</f>
        <v/>
      </c>
      <c r="S584" s="13">
        <f>IF(AND($B584&lt;&gt;"",$F584&lt;&gt;""),IF(COUNTIFS($B$2:$B584,$B584,$F$2:$F584,$F584)=1,1,0),0)</f>
        <v/>
      </c>
      <c r="T584" s="13">
        <f>IF(AND($B584&lt;&gt;"",$H584&lt;&gt;""),IF(COUNTIFS($B$2:$B584,$B584,$H$2:$H584,$H584)=1,1,0),0)</f>
        <v/>
      </c>
      <c r="U584" s="13">
        <f>IF(AND($B584&lt;&gt;"",$C584&lt;&gt;""),IF(COUNTIFS($B$2:$B584,$B584,$C$2:$C584,$C584)=1,1,0),0)</f>
        <v/>
      </c>
      <c r="V584" s="13">
        <f>IF(AND($B584&lt;&gt;"",$D584&lt;&gt;""),IF(COUNTIFS($B$2:$B584,$B584,$D$2:$D584,$D584)=1,1,0),0)</f>
        <v/>
      </c>
      <c r="W584">
        <f>IFERROR(INDEX(T_Indicateurs[Domain_code],MATCH($H584,T_Indicateurs[Stat_code],0)),"")</f>
        <v/>
      </c>
      <c r="X584" s="13">
        <f>IF(OR($W584="",$F584=""),0,IF($F584&lt;&gt;$W584,1,0))</f>
        <v/>
      </c>
      <c r="Y584" s="13">
        <f>IF(OR($J584="", $K584="", $L584=""),0,IF(OR($J584&lt;0,$J584&gt;3,$K584&lt;0,$K584&gt;3,$L584&lt;0,$L584&gt;3),1,0))</f>
        <v/>
      </c>
    </row>
    <row r="585">
      <c r="G585">
        <f>IFERROR(INDEX(T_Domaines[Domain_label_fr],MATCH(F585,T_Domaines[Domain_code],0)),"")</f>
        <v/>
      </c>
      <c r="I585">
        <f>IFERROR(INDEX(T_Indicateurs[Stat_label_fr],MATCH(H585,T_Indicateurs[Stat_code],0)),"")</f>
        <v/>
      </c>
      <c r="M585">
        <f>IF(J585=0,"",J585)</f>
        <v/>
      </c>
      <c r="N585">
        <f>IF(K585=0,"",K585)</f>
        <v/>
      </c>
      <c r="O585">
        <f>IF(L585=0,"",L585)</f>
        <v/>
      </c>
      <c r="P585">
        <f>IF(OR(J585="",K585="",L585=""),"",J585+K585+L585)</f>
        <v/>
      </c>
      <c r="Q585">
        <f>IF(OR(M585="",N585="",O585=""),"",M585+N585+O585)</f>
        <v/>
      </c>
      <c r="S585" s="13">
        <f>IF(AND($B585&lt;&gt;"",$F585&lt;&gt;""),IF(COUNTIFS($B$2:$B585,$B585,$F$2:$F585,$F585)=1,1,0),0)</f>
        <v/>
      </c>
      <c r="T585" s="13">
        <f>IF(AND($B585&lt;&gt;"",$H585&lt;&gt;""),IF(COUNTIFS($B$2:$B585,$B585,$H$2:$H585,$H585)=1,1,0),0)</f>
        <v/>
      </c>
      <c r="U585" s="13">
        <f>IF(AND($B585&lt;&gt;"",$C585&lt;&gt;""),IF(COUNTIFS($B$2:$B585,$B585,$C$2:$C585,$C585)=1,1,0),0)</f>
        <v/>
      </c>
      <c r="V585" s="13">
        <f>IF(AND($B585&lt;&gt;"",$D585&lt;&gt;""),IF(COUNTIFS($B$2:$B585,$B585,$D$2:$D585,$D585)=1,1,0),0)</f>
        <v/>
      </c>
      <c r="W585">
        <f>IFERROR(INDEX(T_Indicateurs[Domain_code],MATCH($H585,T_Indicateurs[Stat_code],0)),"")</f>
        <v/>
      </c>
      <c r="X585" s="13">
        <f>IF(OR($W585="",$F585=""),0,IF($F585&lt;&gt;$W585,1,0))</f>
        <v/>
      </c>
      <c r="Y585" s="13">
        <f>IF(OR($J585="", $K585="", $L585=""),0,IF(OR($J585&lt;0,$J585&gt;3,$K585&lt;0,$K585&gt;3,$L585&lt;0,$L585&gt;3),1,0))</f>
        <v/>
      </c>
    </row>
    <row r="586">
      <c r="G586">
        <f>IFERROR(INDEX(T_Domaines[Domain_label_fr],MATCH(F586,T_Domaines[Domain_code],0)),"")</f>
        <v/>
      </c>
      <c r="I586">
        <f>IFERROR(INDEX(T_Indicateurs[Stat_label_fr],MATCH(H586,T_Indicateurs[Stat_code],0)),"")</f>
        <v/>
      </c>
      <c r="M586">
        <f>IF(J586=0,"",J586)</f>
        <v/>
      </c>
      <c r="N586">
        <f>IF(K586=0,"",K586)</f>
        <v/>
      </c>
      <c r="O586">
        <f>IF(L586=0,"",L586)</f>
        <v/>
      </c>
      <c r="P586">
        <f>IF(OR(J586="",K586="",L586=""),"",J586+K586+L586)</f>
        <v/>
      </c>
      <c r="Q586">
        <f>IF(OR(M586="",N586="",O586=""),"",M586+N586+O586)</f>
        <v/>
      </c>
      <c r="S586" s="13">
        <f>IF(AND($B586&lt;&gt;"",$F586&lt;&gt;""),IF(COUNTIFS($B$2:$B586,$B586,$F$2:$F586,$F586)=1,1,0),0)</f>
        <v/>
      </c>
      <c r="T586" s="13">
        <f>IF(AND($B586&lt;&gt;"",$H586&lt;&gt;""),IF(COUNTIFS($B$2:$B586,$B586,$H$2:$H586,$H586)=1,1,0),0)</f>
        <v/>
      </c>
      <c r="U586" s="13">
        <f>IF(AND($B586&lt;&gt;"",$C586&lt;&gt;""),IF(COUNTIFS($B$2:$B586,$B586,$C$2:$C586,$C586)=1,1,0),0)</f>
        <v/>
      </c>
      <c r="V586" s="13">
        <f>IF(AND($B586&lt;&gt;"",$D586&lt;&gt;""),IF(COUNTIFS($B$2:$B586,$B586,$D$2:$D586,$D586)=1,1,0),0)</f>
        <v/>
      </c>
      <c r="W586">
        <f>IFERROR(INDEX(T_Indicateurs[Domain_code],MATCH($H586,T_Indicateurs[Stat_code],0)),"")</f>
        <v/>
      </c>
      <c r="X586" s="13">
        <f>IF(OR($W586="",$F586=""),0,IF($F586&lt;&gt;$W586,1,0))</f>
        <v/>
      </c>
      <c r="Y586" s="13">
        <f>IF(OR($J586="", $K586="", $L586=""),0,IF(OR($J586&lt;0,$J586&gt;3,$K586&lt;0,$K586&gt;3,$L586&lt;0,$L586&gt;3),1,0))</f>
        <v/>
      </c>
    </row>
    <row r="587">
      <c r="G587">
        <f>IFERROR(INDEX(T_Domaines[Domain_label_fr],MATCH(F587,T_Domaines[Domain_code],0)),"")</f>
        <v/>
      </c>
      <c r="I587">
        <f>IFERROR(INDEX(T_Indicateurs[Stat_label_fr],MATCH(H587,T_Indicateurs[Stat_code],0)),"")</f>
        <v/>
      </c>
      <c r="M587">
        <f>IF(J587=0,"",J587)</f>
        <v/>
      </c>
      <c r="N587">
        <f>IF(K587=0,"",K587)</f>
        <v/>
      </c>
      <c r="O587">
        <f>IF(L587=0,"",L587)</f>
        <v/>
      </c>
      <c r="P587">
        <f>IF(OR(J587="",K587="",L587=""),"",J587+K587+L587)</f>
        <v/>
      </c>
      <c r="Q587">
        <f>IF(OR(M587="",N587="",O587=""),"",M587+N587+O587)</f>
        <v/>
      </c>
      <c r="S587" s="13">
        <f>IF(AND($B587&lt;&gt;"",$F587&lt;&gt;""),IF(COUNTIFS($B$2:$B587,$B587,$F$2:$F587,$F587)=1,1,0),0)</f>
        <v/>
      </c>
      <c r="T587" s="13">
        <f>IF(AND($B587&lt;&gt;"",$H587&lt;&gt;""),IF(COUNTIFS($B$2:$B587,$B587,$H$2:$H587,$H587)=1,1,0),0)</f>
        <v/>
      </c>
      <c r="U587" s="13">
        <f>IF(AND($B587&lt;&gt;"",$C587&lt;&gt;""),IF(COUNTIFS($B$2:$B587,$B587,$C$2:$C587,$C587)=1,1,0),0)</f>
        <v/>
      </c>
      <c r="V587" s="13">
        <f>IF(AND($B587&lt;&gt;"",$D587&lt;&gt;""),IF(COUNTIFS($B$2:$B587,$B587,$D$2:$D587,$D587)=1,1,0),0)</f>
        <v/>
      </c>
      <c r="W587">
        <f>IFERROR(INDEX(T_Indicateurs[Domain_code],MATCH($H587,T_Indicateurs[Stat_code],0)),"")</f>
        <v/>
      </c>
      <c r="X587" s="13">
        <f>IF(OR($W587="",$F587=""),0,IF($F587&lt;&gt;$W587,1,0))</f>
        <v/>
      </c>
      <c r="Y587" s="13">
        <f>IF(OR($J587="", $K587="", $L587=""),0,IF(OR($J587&lt;0,$J587&gt;3,$K587&lt;0,$K587&gt;3,$L587&lt;0,$L587&gt;3),1,0))</f>
        <v/>
      </c>
    </row>
    <row r="588">
      <c r="G588">
        <f>IFERROR(INDEX(T_Domaines[Domain_label_fr],MATCH(F588,T_Domaines[Domain_code],0)),"")</f>
        <v/>
      </c>
      <c r="I588">
        <f>IFERROR(INDEX(T_Indicateurs[Stat_label_fr],MATCH(H588,T_Indicateurs[Stat_code],0)),"")</f>
        <v/>
      </c>
      <c r="M588">
        <f>IF(J588=0,"",J588)</f>
        <v/>
      </c>
      <c r="N588">
        <f>IF(K588=0,"",K588)</f>
        <v/>
      </c>
      <c r="O588">
        <f>IF(L588=0,"",L588)</f>
        <v/>
      </c>
      <c r="P588">
        <f>IF(OR(J588="",K588="",L588=""),"",J588+K588+L588)</f>
        <v/>
      </c>
      <c r="Q588">
        <f>IF(OR(M588="",N588="",O588=""),"",M588+N588+O588)</f>
        <v/>
      </c>
      <c r="S588" s="13">
        <f>IF(AND($B588&lt;&gt;"",$F588&lt;&gt;""),IF(COUNTIFS($B$2:$B588,$B588,$F$2:$F588,$F588)=1,1,0),0)</f>
        <v/>
      </c>
      <c r="T588" s="13">
        <f>IF(AND($B588&lt;&gt;"",$H588&lt;&gt;""),IF(COUNTIFS($B$2:$B588,$B588,$H$2:$H588,$H588)=1,1,0),0)</f>
        <v/>
      </c>
      <c r="U588" s="13">
        <f>IF(AND($B588&lt;&gt;"",$C588&lt;&gt;""),IF(COUNTIFS($B$2:$B588,$B588,$C$2:$C588,$C588)=1,1,0),0)</f>
        <v/>
      </c>
      <c r="V588" s="13">
        <f>IF(AND($B588&lt;&gt;"",$D588&lt;&gt;""),IF(COUNTIFS($B$2:$B588,$B588,$D$2:$D588,$D588)=1,1,0),0)</f>
        <v/>
      </c>
      <c r="W588">
        <f>IFERROR(INDEX(T_Indicateurs[Domain_code],MATCH($H588,T_Indicateurs[Stat_code],0)),"")</f>
        <v/>
      </c>
      <c r="X588" s="13">
        <f>IF(OR($W588="",$F588=""),0,IF($F588&lt;&gt;$W588,1,0))</f>
        <v/>
      </c>
      <c r="Y588" s="13">
        <f>IF(OR($J588="", $K588="", $L588=""),0,IF(OR($J588&lt;0,$J588&gt;3,$K588&lt;0,$K588&gt;3,$L588&lt;0,$L588&gt;3),1,0))</f>
        <v/>
      </c>
    </row>
    <row r="589">
      <c r="G589">
        <f>IFERROR(INDEX(T_Domaines[Domain_label_fr],MATCH(F589,T_Domaines[Domain_code],0)),"")</f>
        <v/>
      </c>
      <c r="I589">
        <f>IFERROR(INDEX(T_Indicateurs[Stat_label_fr],MATCH(H589,T_Indicateurs[Stat_code],0)),"")</f>
        <v/>
      </c>
      <c r="M589">
        <f>IF(J589=0,"",J589)</f>
        <v/>
      </c>
      <c r="N589">
        <f>IF(K589=0,"",K589)</f>
        <v/>
      </c>
      <c r="O589">
        <f>IF(L589=0,"",L589)</f>
        <v/>
      </c>
      <c r="P589">
        <f>IF(OR(J589="",K589="",L589=""),"",J589+K589+L589)</f>
        <v/>
      </c>
      <c r="Q589">
        <f>IF(OR(M589="",N589="",O589=""),"",M589+N589+O589)</f>
        <v/>
      </c>
      <c r="S589" s="13">
        <f>IF(AND($B589&lt;&gt;"",$F589&lt;&gt;""),IF(COUNTIFS($B$2:$B589,$B589,$F$2:$F589,$F589)=1,1,0),0)</f>
        <v/>
      </c>
      <c r="T589" s="13">
        <f>IF(AND($B589&lt;&gt;"",$H589&lt;&gt;""),IF(COUNTIFS($B$2:$B589,$B589,$H$2:$H589,$H589)=1,1,0),0)</f>
        <v/>
      </c>
      <c r="U589" s="13">
        <f>IF(AND($B589&lt;&gt;"",$C589&lt;&gt;""),IF(COUNTIFS($B$2:$B589,$B589,$C$2:$C589,$C589)=1,1,0),0)</f>
        <v/>
      </c>
      <c r="V589" s="13">
        <f>IF(AND($B589&lt;&gt;"",$D589&lt;&gt;""),IF(COUNTIFS($B$2:$B589,$B589,$D$2:$D589,$D589)=1,1,0),0)</f>
        <v/>
      </c>
      <c r="W589">
        <f>IFERROR(INDEX(T_Indicateurs[Domain_code],MATCH($H589,T_Indicateurs[Stat_code],0)),"")</f>
        <v/>
      </c>
      <c r="X589" s="13">
        <f>IF(OR($W589="",$F589=""),0,IF($F589&lt;&gt;$W589,1,0))</f>
        <v/>
      </c>
      <c r="Y589" s="13">
        <f>IF(OR($J589="", $K589="", $L589=""),0,IF(OR($J589&lt;0,$J589&gt;3,$K589&lt;0,$K589&gt;3,$L589&lt;0,$L589&gt;3),1,0))</f>
        <v/>
      </c>
    </row>
    <row r="590">
      <c r="G590">
        <f>IFERROR(INDEX(T_Domaines[Domain_label_fr],MATCH(F590,T_Domaines[Domain_code],0)),"")</f>
        <v/>
      </c>
      <c r="I590">
        <f>IFERROR(INDEX(T_Indicateurs[Stat_label_fr],MATCH(H590,T_Indicateurs[Stat_code],0)),"")</f>
        <v/>
      </c>
      <c r="M590">
        <f>IF(J590=0,"",J590)</f>
        <v/>
      </c>
      <c r="N590">
        <f>IF(K590=0,"",K590)</f>
        <v/>
      </c>
      <c r="O590">
        <f>IF(L590=0,"",L590)</f>
        <v/>
      </c>
      <c r="P590">
        <f>IF(OR(J590="",K590="",L590=""),"",J590+K590+L590)</f>
        <v/>
      </c>
      <c r="Q590">
        <f>IF(OR(M590="",N590="",O590=""),"",M590+N590+O590)</f>
        <v/>
      </c>
      <c r="S590" s="13">
        <f>IF(AND($B590&lt;&gt;"",$F590&lt;&gt;""),IF(COUNTIFS($B$2:$B590,$B590,$F$2:$F590,$F590)=1,1,0),0)</f>
        <v/>
      </c>
      <c r="T590" s="13">
        <f>IF(AND($B590&lt;&gt;"",$H590&lt;&gt;""),IF(COUNTIFS($B$2:$B590,$B590,$H$2:$H590,$H590)=1,1,0),0)</f>
        <v/>
      </c>
      <c r="U590" s="13">
        <f>IF(AND($B590&lt;&gt;"",$C590&lt;&gt;""),IF(COUNTIFS($B$2:$B590,$B590,$C$2:$C590,$C590)=1,1,0),0)</f>
        <v/>
      </c>
      <c r="V590" s="13">
        <f>IF(AND($B590&lt;&gt;"",$D590&lt;&gt;""),IF(COUNTIFS($B$2:$B590,$B590,$D$2:$D590,$D590)=1,1,0),0)</f>
        <v/>
      </c>
      <c r="W590">
        <f>IFERROR(INDEX(T_Indicateurs[Domain_code],MATCH($H590,T_Indicateurs[Stat_code],0)),"")</f>
        <v/>
      </c>
      <c r="X590" s="13">
        <f>IF(OR($W590="",$F590=""),0,IF($F590&lt;&gt;$W590,1,0))</f>
        <v/>
      </c>
      <c r="Y590" s="13">
        <f>IF(OR($J590="", $K590="", $L590=""),0,IF(OR($J590&lt;0,$J590&gt;3,$K590&lt;0,$K590&gt;3,$L590&lt;0,$L590&gt;3),1,0))</f>
        <v/>
      </c>
    </row>
    <row r="591">
      <c r="G591">
        <f>IFERROR(INDEX(T_Domaines[Domain_label_fr],MATCH(F591,T_Domaines[Domain_code],0)),"")</f>
        <v/>
      </c>
      <c r="I591">
        <f>IFERROR(INDEX(T_Indicateurs[Stat_label_fr],MATCH(H591,T_Indicateurs[Stat_code],0)),"")</f>
        <v/>
      </c>
      <c r="M591">
        <f>IF(J591=0,"",J591)</f>
        <v/>
      </c>
      <c r="N591">
        <f>IF(K591=0,"",K591)</f>
        <v/>
      </c>
      <c r="O591">
        <f>IF(L591=0,"",L591)</f>
        <v/>
      </c>
      <c r="P591">
        <f>IF(OR(J591="",K591="",L591=""),"",J591+K591+L591)</f>
        <v/>
      </c>
      <c r="Q591">
        <f>IF(OR(M591="",N591="",O591=""),"",M591+N591+O591)</f>
        <v/>
      </c>
      <c r="S591" s="13">
        <f>IF(AND($B591&lt;&gt;"",$F591&lt;&gt;""),IF(COUNTIFS($B$2:$B591,$B591,$F$2:$F591,$F591)=1,1,0),0)</f>
        <v/>
      </c>
      <c r="T591" s="13">
        <f>IF(AND($B591&lt;&gt;"",$H591&lt;&gt;""),IF(COUNTIFS($B$2:$B591,$B591,$H$2:$H591,$H591)=1,1,0),0)</f>
        <v/>
      </c>
      <c r="U591" s="13">
        <f>IF(AND($B591&lt;&gt;"",$C591&lt;&gt;""),IF(COUNTIFS($B$2:$B591,$B591,$C$2:$C591,$C591)=1,1,0),0)</f>
        <v/>
      </c>
      <c r="V591" s="13">
        <f>IF(AND($B591&lt;&gt;"",$D591&lt;&gt;""),IF(COUNTIFS($B$2:$B591,$B591,$D$2:$D591,$D591)=1,1,0),0)</f>
        <v/>
      </c>
      <c r="W591">
        <f>IFERROR(INDEX(T_Indicateurs[Domain_code],MATCH($H591,T_Indicateurs[Stat_code],0)),"")</f>
        <v/>
      </c>
      <c r="X591" s="13">
        <f>IF(OR($W591="",$F591=""),0,IF($F591&lt;&gt;$W591,1,0))</f>
        <v/>
      </c>
      <c r="Y591" s="13">
        <f>IF(OR($J591="", $K591="", $L591=""),0,IF(OR($J591&lt;0,$J591&gt;3,$K591&lt;0,$K591&gt;3,$L591&lt;0,$L591&gt;3),1,0))</f>
        <v/>
      </c>
    </row>
    <row r="592">
      <c r="G592">
        <f>IFERROR(INDEX(T_Domaines[Domain_label_fr],MATCH(F592,T_Domaines[Domain_code],0)),"")</f>
        <v/>
      </c>
      <c r="I592">
        <f>IFERROR(INDEX(T_Indicateurs[Stat_label_fr],MATCH(H592,T_Indicateurs[Stat_code],0)),"")</f>
        <v/>
      </c>
      <c r="M592">
        <f>IF(J592=0,"",J592)</f>
        <v/>
      </c>
      <c r="N592">
        <f>IF(K592=0,"",K592)</f>
        <v/>
      </c>
      <c r="O592">
        <f>IF(L592=0,"",L592)</f>
        <v/>
      </c>
      <c r="P592">
        <f>IF(OR(J592="",K592="",L592=""),"",J592+K592+L592)</f>
        <v/>
      </c>
      <c r="Q592">
        <f>IF(OR(M592="",N592="",O592=""),"",M592+N592+O592)</f>
        <v/>
      </c>
      <c r="S592" s="13">
        <f>IF(AND($B592&lt;&gt;"",$F592&lt;&gt;""),IF(COUNTIFS($B$2:$B592,$B592,$F$2:$F592,$F592)=1,1,0),0)</f>
        <v/>
      </c>
      <c r="T592" s="13">
        <f>IF(AND($B592&lt;&gt;"",$H592&lt;&gt;""),IF(COUNTIFS($B$2:$B592,$B592,$H$2:$H592,$H592)=1,1,0),0)</f>
        <v/>
      </c>
      <c r="U592" s="13">
        <f>IF(AND($B592&lt;&gt;"",$C592&lt;&gt;""),IF(COUNTIFS($B$2:$B592,$B592,$C$2:$C592,$C592)=1,1,0),0)</f>
        <v/>
      </c>
      <c r="V592" s="13">
        <f>IF(AND($B592&lt;&gt;"",$D592&lt;&gt;""),IF(COUNTIFS($B$2:$B592,$B592,$D$2:$D592,$D592)=1,1,0),0)</f>
        <v/>
      </c>
      <c r="W592">
        <f>IFERROR(INDEX(T_Indicateurs[Domain_code],MATCH($H592,T_Indicateurs[Stat_code],0)),"")</f>
        <v/>
      </c>
      <c r="X592" s="13">
        <f>IF(OR($W592="",$F592=""),0,IF($F592&lt;&gt;$W592,1,0))</f>
        <v/>
      </c>
      <c r="Y592" s="13">
        <f>IF(OR($J592="", $K592="", $L592=""),0,IF(OR($J592&lt;0,$J592&gt;3,$K592&lt;0,$K592&gt;3,$L592&lt;0,$L592&gt;3),1,0))</f>
        <v/>
      </c>
    </row>
    <row r="593">
      <c r="G593">
        <f>IFERROR(INDEX(T_Domaines[Domain_label_fr],MATCH(F593,T_Domaines[Domain_code],0)),"")</f>
        <v/>
      </c>
      <c r="I593">
        <f>IFERROR(INDEX(T_Indicateurs[Stat_label_fr],MATCH(H593,T_Indicateurs[Stat_code],0)),"")</f>
        <v/>
      </c>
      <c r="M593">
        <f>IF(J593=0,"",J593)</f>
        <v/>
      </c>
      <c r="N593">
        <f>IF(K593=0,"",K593)</f>
        <v/>
      </c>
      <c r="O593">
        <f>IF(L593=0,"",L593)</f>
        <v/>
      </c>
      <c r="P593">
        <f>IF(OR(J593="",K593="",L593=""),"",J593+K593+L593)</f>
        <v/>
      </c>
      <c r="Q593">
        <f>IF(OR(M593="",N593="",O593=""),"",M593+N593+O593)</f>
        <v/>
      </c>
      <c r="S593" s="13">
        <f>IF(AND($B593&lt;&gt;"",$F593&lt;&gt;""),IF(COUNTIFS($B$2:$B593,$B593,$F$2:$F593,$F593)=1,1,0),0)</f>
        <v/>
      </c>
      <c r="T593" s="13">
        <f>IF(AND($B593&lt;&gt;"",$H593&lt;&gt;""),IF(COUNTIFS($B$2:$B593,$B593,$H$2:$H593,$H593)=1,1,0),0)</f>
        <v/>
      </c>
      <c r="U593" s="13">
        <f>IF(AND($B593&lt;&gt;"",$C593&lt;&gt;""),IF(COUNTIFS($B$2:$B593,$B593,$C$2:$C593,$C593)=1,1,0),0)</f>
        <v/>
      </c>
      <c r="V593" s="13">
        <f>IF(AND($B593&lt;&gt;"",$D593&lt;&gt;""),IF(COUNTIFS($B$2:$B593,$B593,$D$2:$D593,$D593)=1,1,0),0)</f>
        <v/>
      </c>
      <c r="W593">
        <f>IFERROR(INDEX(T_Indicateurs[Domain_code],MATCH($H593,T_Indicateurs[Stat_code],0)),"")</f>
        <v/>
      </c>
      <c r="X593" s="13">
        <f>IF(OR($W593="",$F593=""),0,IF($F593&lt;&gt;$W593,1,0))</f>
        <v/>
      </c>
      <c r="Y593" s="13">
        <f>IF(OR($J593="", $K593="", $L593=""),0,IF(OR($J593&lt;0,$J593&gt;3,$K593&lt;0,$K593&gt;3,$L593&lt;0,$L593&gt;3),1,0))</f>
        <v/>
      </c>
    </row>
    <row r="594">
      <c r="G594">
        <f>IFERROR(INDEX(T_Domaines[Domain_label_fr],MATCH(F594,T_Domaines[Domain_code],0)),"")</f>
        <v/>
      </c>
      <c r="I594">
        <f>IFERROR(INDEX(T_Indicateurs[Stat_label_fr],MATCH(H594,T_Indicateurs[Stat_code],0)),"")</f>
        <v/>
      </c>
      <c r="M594">
        <f>IF(J594=0,"",J594)</f>
        <v/>
      </c>
      <c r="N594">
        <f>IF(K594=0,"",K594)</f>
        <v/>
      </c>
      <c r="O594">
        <f>IF(L594=0,"",L594)</f>
        <v/>
      </c>
      <c r="P594">
        <f>IF(OR(J594="",K594="",L594=""),"",J594+K594+L594)</f>
        <v/>
      </c>
      <c r="Q594">
        <f>IF(OR(M594="",N594="",O594=""),"",M594+N594+O594)</f>
        <v/>
      </c>
      <c r="S594" s="13">
        <f>IF(AND($B594&lt;&gt;"",$F594&lt;&gt;""),IF(COUNTIFS($B$2:$B594,$B594,$F$2:$F594,$F594)=1,1,0),0)</f>
        <v/>
      </c>
      <c r="T594" s="13">
        <f>IF(AND($B594&lt;&gt;"",$H594&lt;&gt;""),IF(COUNTIFS($B$2:$B594,$B594,$H$2:$H594,$H594)=1,1,0),0)</f>
        <v/>
      </c>
      <c r="U594" s="13">
        <f>IF(AND($B594&lt;&gt;"",$C594&lt;&gt;""),IF(COUNTIFS($B$2:$B594,$B594,$C$2:$C594,$C594)=1,1,0),0)</f>
        <v/>
      </c>
      <c r="V594" s="13">
        <f>IF(AND($B594&lt;&gt;"",$D594&lt;&gt;""),IF(COUNTIFS($B$2:$B594,$B594,$D$2:$D594,$D594)=1,1,0),0)</f>
        <v/>
      </c>
      <c r="W594">
        <f>IFERROR(INDEX(T_Indicateurs[Domain_code],MATCH($H594,T_Indicateurs[Stat_code],0)),"")</f>
        <v/>
      </c>
      <c r="X594" s="13">
        <f>IF(OR($W594="",$F594=""),0,IF($F594&lt;&gt;$W594,1,0))</f>
        <v/>
      </c>
      <c r="Y594" s="13">
        <f>IF(OR($J594="", $K594="", $L594=""),0,IF(OR($J594&lt;0,$J594&gt;3,$K594&lt;0,$K594&gt;3,$L594&lt;0,$L594&gt;3),1,0))</f>
        <v/>
      </c>
    </row>
    <row r="595">
      <c r="G595">
        <f>IFERROR(INDEX(T_Domaines[Domain_label_fr],MATCH(F595,T_Domaines[Domain_code],0)),"")</f>
        <v/>
      </c>
      <c r="I595">
        <f>IFERROR(INDEX(T_Indicateurs[Stat_label_fr],MATCH(H595,T_Indicateurs[Stat_code],0)),"")</f>
        <v/>
      </c>
      <c r="M595">
        <f>IF(J595=0,"",J595)</f>
        <v/>
      </c>
      <c r="N595">
        <f>IF(K595=0,"",K595)</f>
        <v/>
      </c>
      <c r="O595">
        <f>IF(L595=0,"",L595)</f>
        <v/>
      </c>
      <c r="P595">
        <f>IF(OR(J595="",K595="",L595=""),"",J595+K595+L595)</f>
        <v/>
      </c>
      <c r="Q595">
        <f>IF(OR(M595="",N595="",O595=""),"",M595+N595+O595)</f>
        <v/>
      </c>
      <c r="S595" s="13">
        <f>IF(AND($B595&lt;&gt;"",$F595&lt;&gt;""),IF(COUNTIFS($B$2:$B595,$B595,$F$2:$F595,$F595)=1,1,0),0)</f>
        <v/>
      </c>
      <c r="T595" s="13">
        <f>IF(AND($B595&lt;&gt;"",$H595&lt;&gt;""),IF(COUNTIFS($B$2:$B595,$B595,$H$2:$H595,$H595)=1,1,0),0)</f>
        <v/>
      </c>
      <c r="U595" s="13">
        <f>IF(AND($B595&lt;&gt;"",$C595&lt;&gt;""),IF(COUNTIFS($B$2:$B595,$B595,$C$2:$C595,$C595)=1,1,0),0)</f>
        <v/>
      </c>
      <c r="V595" s="13">
        <f>IF(AND($B595&lt;&gt;"",$D595&lt;&gt;""),IF(COUNTIFS($B$2:$B595,$B595,$D$2:$D595,$D595)=1,1,0),0)</f>
        <v/>
      </c>
      <c r="W595">
        <f>IFERROR(INDEX(T_Indicateurs[Domain_code],MATCH($H595,T_Indicateurs[Stat_code],0)),"")</f>
        <v/>
      </c>
      <c r="X595" s="13">
        <f>IF(OR($W595="",$F595=""),0,IF($F595&lt;&gt;$W595,1,0))</f>
        <v/>
      </c>
      <c r="Y595" s="13">
        <f>IF(OR($J595="", $K595="", $L595=""),0,IF(OR($J595&lt;0,$J595&gt;3,$K595&lt;0,$K595&gt;3,$L595&lt;0,$L595&gt;3),1,0))</f>
        <v/>
      </c>
    </row>
    <row r="596">
      <c r="G596">
        <f>IFERROR(INDEX(T_Domaines[Domain_label_fr],MATCH(F596,T_Domaines[Domain_code],0)),"")</f>
        <v/>
      </c>
      <c r="I596">
        <f>IFERROR(INDEX(T_Indicateurs[Stat_label_fr],MATCH(H596,T_Indicateurs[Stat_code],0)),"")</f>
        <v/>
      </c>
      <c r="M596">
        <f>IF(J596=0,"",J596)</f>
        <v/>
      </c>
      <c r="N596">
        <f>IF(K596=0,"",K596)</f>
        <v/>
      </c>
      <c r="O596">
        <f>IF(L596=0,"",L596)</f>
        <v/>
      </c>
      <c r="P596">
        <f>IF(OR(J596="",K596="",L596=""),"",J596+K596+L596)</f>
        <v/>
      </c>
      <c r="Q596">
        <f>IF(OR(M596="",N596="",O596=""),"",M596+N596+O596)</f>
        <v/>
      </c>
      <c r="S596" s="13">
        <f>IF(AND($B596&lt;&gt;"",$F596&lt;&gt;""),IF(COUNTIFS($B$2:$B596,$B596,$F$2:$F596,$F596)=1,1,0),0)</f>
        <v/>
      </c>
      <c r="T596" s="13">
        <f>IF(AND($B596&lt;&gt;"",$H596&lt;&gt;""),IF(COUNTIFS($B$2:$B596,$B596,$H$2:$H596,$H596)=1,1,0),0)</f>
        <v/>
      </c>
      <c r="U596" s="13">
        <f>IF(AND($B596&lt;&gt;"",$C596&lt;&gt;""),IF(COUNTIFS($B$2:$B596,$B596,$C$2:$C596,$C596)=1,1,0),0)</f>
        <v/>
      </c>
      <c r="V596" s="13">
        <f>IF(AND($B596&lt;&gt;"",$D596&lt;&gt;""),IF(COUNTIFS($B$2:$B596,$B596,$D$2:$D596,$D596)=1,1,0),0)</f>
        <v/>
      </c>
      <c r="W596">
        <f>IFERROR(INDEX(T_Indicateurs[Domain_code],MATCH($H596,T_Indicateurs[Stat_code],0)),"")</f>
        <v/>
      </c>
      <c r="X596" s="13">
        <f>IF(OR($W596="",$F596=""),0,IF($F596&lt;&gt;$W596,1,0))</f>
        <v/>
      </c>
      <c r="Y596" s="13">
        <f>IF(OR($J596="", $K596="", $L596=""),0,IF(OR($J596&lt;0,$J596&gt;3,$K596&lt;0,$K596&gt;3,$L596&lt;0,$L596&gt;3),1,0))</f>
        <v/>
      </c>
    </row>
    <row r="597">
      <c r="G597">
        <f>IFERROR(INDEX(T_Domaines[Domain_label_fr],MATCH(F597,T_Domaines[Domain_code],0)),"")</f>
        <v/>
      </c>
      <c r="I597">
        <f>IFERROR(INDEX(T_Indicateurs[Stat_label_fr],MATCH(H597,T_Indicateurs[Stat_code],0)),"")</f>
        <v/>
      </c>
      <c r="M597">
        <f>IF(J597=0,"",J597)</f>
        <v/>
      </c>
      <c r="N597">
        <f>IF(K597=0,"",K597)</f>
        <v/>
      </c>
      <c r="O597">
        <f>IF(L597=0,"",L597)</f>
        <v/>
      </c>
      <c r="P597">
        <f>IF(OR(J597="",K597="",L597=""),"",J597+K597+L597)</f>
        <v/>
      </c>
      <c r="Q597">
        <f>IF(OR(M597="",N597="",O597=""),"",M597+N597+O597)</f>
        <v/>
      </c>
      <c r="S597" s="13">
        <f>IF(AND($B597&lt;&gt;"",$F597&lt;&gt;""),IF(COUNTIFS($B$2:$B597,$B597,$F$2:$F597,$F597)=1,1,0),0)</f>
        <v/>
      </c>
      <c r="T597" s="13">
        <f>IF(AND($B597&lt;&gt;"",$H597&lt;&gt;""),IF(COUNTIFS($B$2:$B597,$B597,$H$2:$H597,$H597)=1,1,0),0)</f>
        <v/>
      </c>
      <c r="U597" s="13">
        <f>IF(AND($B597&lt;&gt;"",$C597&lt;&gt;""),IF(COUNTIFS($B$2:$B597,$B597,$C$2:$C597,$C597)=1,1,0),0)</f>
        <v/>
      </c>
      <c r="V597" s="13">
        <f>IF(AND($B597&lt;&gt;"",$D597&lt;&gt;""),IF(COUNTIFS($B$2:$B597,$B597,$D$2:$D597,$D597)=1,1,0),0)</f>
        <v/>
      </c>
      <c r="W597">
        <f>IFERROR(INDEX(T_Indicateurs[Domain_code],MATCH($H597,T_Indicateurs[Stat_code],0)),"")</f>
        <v/>
      </c>
      <c r="X597" s="13">
        <f>IF(OR($W597="",$F597=""),0,IF($F597&lt;&gt;$W597,1,0))</f>
        <v/>
      </c>
      <c r="Y597" s="13">
        <f>IF(OR($J597="", $K597="", $L597=""),0,IF(OR($J597&lt;0,$J597&gt;3,$K597&lt;0,$K597&gt;3,$L597&lt;0,$L597&gt;3),1,0))</f>
        <v/>
      </c>
    </row>
    <row r="598">
      <c r="G598">
        <f>IFERROR(INDEX(T_Domaines[Domain_label_fr],MATCH(F598,T_Domaines[Domain_code],0)),"")</f>
        <v/>
      </c>
      <c r="I598">
        <f>IFERROR(INDEX(T_Indicateurs[Stat_label_fr],MATCH(H598,T_Indicateurs[Stat_code],0)),"")</f>
        <v/>
      </c>
      <c r="M598">
        <f>IF(J598=0,"",J598)</f>
        <v/>
      </c>
      <c r="N598">
        <f>IF(K598=0,"",K598)</f>
        <v/>
      </c>
      <c r="O598">
        <f>IF(L598=0,"",L598)</f>
        <v/>
      </c>
      <c r="P598">
        <f>IF(OR(J598="",K598="",L598=""),"",J598+K598+L598)</f>
        <v/>
      </c>
      <c r="Q598">
        <f>IF(OR(M598="",N598="",O598=""),"",M598+N598+O598)</f>
        <v/>
      </c>
      <c r="S598" s="13">
        <f>IF(AND($B598&lt;&gt;"",$F598&lt;&gt;""),IF(COUNTIFS($B$2:$B598,$B598,$F$2:$F598,$F598)=1,1,0),0)</f>
        <v/>
      </c>
      <c r="T598" s="13">
        <f>IF(AND($B598&lt;&gt;"",$H598&lt;&gt;""),IF(COUNTIFS($B$2:$B598,$B598,$H$2:$H598,$H598)=1,1,0),0)</f>
        <v/>
      </c>
      <c r="U598" s="13">
        <f>IF(AND($B598&lt;&gt;"",$C598&lt;&gt;""),IF(COUNTIFS($B$2:$B598,$B598,$C$2:$C598,$C598)=1,1,0),0)</f>
        <v/>
      </c>
      <c r="V598" s="13">
        <f>IF(AND($B598&lt;&gt;"",$D598&lt;&gt;""),IF(COUNTIFS($B$2:$B598,$B598,$D$2:$D598,$D598)=1,1,0),0)</f>
        <v/>
      </c>
      <c r="W598">
        <f>IFERROR(INDEX(T_Indicateurs[Domain_code],MATCH($H598,T_Indicateurs[Stat_code],0)),"")</f>
        <v/>
      </c>
      <c r="X598" s="13">
        <f>IF(OR($W598="",$F598=""),0,IF($F598&lt;&gt;$W598,1,0))</f>
        <v/>
      </c>
      <c r="Y598" s="13">
        <f>IF(OR($J598="", $K598="", $L598=""),0,IF(OR($J598&lt;0,$J598&gt;3,$K598&lt;0,$K598&gt;3,$L598&lt;0,$L598&gt;3),1,0))</f>
        <v/>
      </c>
    </row>
    <row r="599">
      <c r="G599">
        <f>IFERROR(INDEX(T_Domaines[Domain_label_fr],MATCH(F599,T_Domaines[Domain_code],0)),"")</f>
        <v/>
      </c>
      <c r="I599">
        <f>IFERROR(INDEX(T_Indicateurs[Stat_label_fr],MATCH(H599,T_Indicateurs[Stat_code],0)),"")</f>
        <v/>
      </c>
      <c r="M599">
        <f>IF(J599=0,"",J599)</f>
        <v/>
      </c>
      <c r="N599">
        <f>IF(K599=0,"",K599)</f>
        <v/>
      </c>
      <c r="O599">
        <f>IF(L599=0,"",L599)</f>
        <v/>
      </c>
      <c r="P599">
        <f>IF(OR(J599="",K599="",L599=""),"",J599+K599+L599)</f>
        <v/>
      </c>
      <c r="Q599">
        <f>IF(OR(M599="",N599="",O599=""),"",M599+N599+O599)</f>
        <v/>
      </c>
      <c r="S599" s="13">
        <f>IF(AND($B599&lt;&gt;"",$F599&lt;&gt;""),IF(COUNTIFS($B$2:$B599,$B599,$F$2:$F599,$F599)=1,1,0),0)</f>
        <v/>
      </c>
      <c r="T599" s="13">
        <f>IF(AND($B599&lt;&gt;"",$H599&lt;&gt;""),IF(COUNTIFS($B$2:$B599,$B599,$H$2:$H599,$H599)=1,1,0),0)</f>
        <v/>
      </c>
      <c r="U599" s="13">
        <f>IF(AND($B599&lt;&gt;"",$C599&lt;&gt;""),IF(COUNTIFS($B$2:$B599,$B599,$C$2:$C599,$C599)=1,1,0),0)</f>
        <v/>
      </c>
      <c r="V599" s="13">
        <f>IF(AND($B599&lt;&gt;"",$D599&lt;&gt;""),IF(COUNTIFS($B$2:$B599,$B599,$D$2:$D599,$D599)=1,1,0),0)</f>
        <v/>
      </c>
      <c r="W599">
        <f>IFERROR(INDEX(T_Indicateurs[Domain_code],MATCH($H599,T_Indicateurs[Stat_code],0)),"")</f>
        <v/>
      </c>
      <c r="X599" s="13">
        <f>IF(OR($W599="",$F599=""),0,IF($F599&lt;&gt;$W599,1,0))</f>
        <v/>
      </c>
      <c r="Y599" s="13">
        <f>IF(OR($J599="", $K599="", $L599=""),0,IF(OR($J599&lt;0,$J599&gt;3,$K599&lt;0,$K599&gt;3,$L599&lt;0,$L599&gt;3),1,0))</f>
        <v/>
      </c>
    </row>
    <row r="600">
      <c r="G600">
        <f>IFERROR(INDEX(T_Domaines[Domain_label_fr],MATCH(F600,T_Domaines[Domain_code],0)),"")</f>
        <v/>
      </c>
      <c r="I600">
        <f>IFERROR(INDEX(T_Indicateurs[Stat_label_fr],MATCH(H600,T_Indicateurs[Stat_code],0)),"")</f>
        <v/>
      </c>
      <c r="M600">
        <f>IF(J600=0,"",J600)</f>
        <v/>
      </c>
      <c r="N600">
        <f>IF(K600=0,"",K600)</f>
        <v/>
      </c>
      <c r="O600">
        <f>IF(L600=0,"",L600)</f>
        <v/>
      </c>
      <c r="P600">
        <f>IF(OR(J600="",K600="",L600=""),"",J600+K600+L600)</f>
        <v/>
      </c>
      <c r="Q600">
        <f>IF(OR(M600="",N600="",O600=""),"",M600+N600+O600)</f>
        <v/>
      </c>
      <c r="S600" s="13">
        <f>IF(AND($B600&lt;&gt;"",$F600&lt;&gt;""),IF(COUNTIFS($B$2:$B600,$B600,$F$2:$F600,$F600)=1,1,0),0)</f>
        <v/>
      </c>
      <c r="T600" s="13">
        <f>IF(AND($B600&lt;&gt;"",$H600&lt;&gt;""),IF(COUNTIFS($B$2:$B600,$B600,$H$2:$H600,$H600)=1,1,0),0)</f>
        <v/>
      </c>
      <c r="U600" s="13">
        <f>IF(AND($B600&lt;&gt;"",$C600&lt;&gt;""),IF(COUNTIFS($B$2:$B600,$B600,$C$2:$C600,$C600)=1,1,0),0)</f>
        <v/>
      </c>
      <c r="V600" s="13">
        <f>IF(AND($B600&lt;&gt;"",$D600&lt;&gt;""),IF(COUNTIFS($B$2:$B600,$B600,$D$2:$D600,$D600)=1,1,0),0)</f>
        <v/>
      </c>
      <c r="W600">
        <f>IFERROR(INDEX(T_Indicateurs[Domain_code],MATCH($H600,T_Indicateurs[Stat_code],0)),"")</f>
        <v/>
      </c>
      <c r="X600" s="13">
        <f>IF(OR($W600="",$F600=""),0,IF($F600&lt;&gt;$W600,1,0))</f>
        <v/>
      </c>
      <c r="Y600" s="13">
        <f>IF(OR($J600="", $K600="", $L600=""),0,IF(OR($J600&lt;0,$J600&gt;3,$K600&lt;0,$K600&gt;3,$L600&lt;0,$L600&gt;3),1,0))</f>
        <v/>
      </c>
    </row>
    <row r="601">
      <c r="G601">
        <f>IFERROR(INDEX(T_Domaines[Domain_label_fr],MATCH(F601,T_Domaines[Domain_code],0)),"")</f>
        <v/>
      </c>
      <c r="I601">
        <f>IFERROR(INDEX(T_Indicateurs[Stat_label_fr],MATCH(H601,T_Indicateurs[Stat_code],0)),"")</f>
        <v/>
      </c>
      <c r="M601">
        <f>IF(J601=0,"",J601)</f>
        <v/>
      </c>
      <c r="N601">
        <f>IF(K601=0,"",K601)</f>
        <v/>
      </c>
      <c r="O601">
        <f>IF(L601=0,"",L601)</f>
        <v/>
      </c>
      <c r="P601">
        <f>IF(OR(J601="",K601="",L601=""),"",J601+K601+L601)</f>
        <v/>
      </c>
      <c r="Q601">
        <f>IF(OR(M601="",N601="",O601=""),"",M601+N601+O601)</f>
        <v/>
      </c>
      <c r="S601" s="13">
        <f>IF(AND($B601&lt;&gt;"",$F601&lt;&gt;""),IF(COUNTIFS($B$2:$B601,$B601,$F$2:$F601,$F601)=1,1,0),0)</f>
        <v/>
      </c>
      <c r="T601" s="13">
        <f>IF(AND($B601&lt;&gt;"",$H601&lt;&gt;""),IF(COUNTIFS($B$2:$B601,$B601,$H$2:$H601,$H601)=1,1,0),0)</f>
        <v/>
      </c>
      <c r="U601" s="13">
        <f>IF(AND($B601&lt;&gt;"",$C601&lt;&gt;""),IF(COUNTIFS($B$2:$B601,$B601,$C$2:$C601,$C601)=1,1,0),0)</f>
        <v/>
      </c>
      <c r="V601" s="13">
        <f>IF(AND($B601&lt;&gt;"",$D601&lt;&gt;""),IF(COUNTIFS($B$2:$B601,$B601,$D$2:$D601,$D601)=1,1,0),0)</f>
        <v/>
      </c>
      <c r="W601">
        <f>IFERROR(INDEX(T_Indicateurs[Domain_code],MATCH($H601,T_Indicateurs[Stat_code],0)),"")</f>
        <v/>
      </c>
      <c r="X601" s="13">
        <f>IF(OR($W601="",$F601=""),0,IF($F601&lt;&gt;$W601,1,0))</f>
        <v/>
      </c>
      <c r="Y601" s="13">
        <f>IF(OR($J601="", $K601="", $L601=""),0,IF(OR($J601&lt;0,$J601&gt;3,$K601&lt;0,$K601&gt;3,$L601&lt;0,$L601&gt;3),1,0))</f>
        <v/>
      </c>
    </row>
    <row r="602">
      <c r="G602">
        <f>IFERROR(INDEX(T_Domaines[Domain_label_fr],MATCH(F602,T_Domaines[Domain_code],0)),"")</f>
        <v/>
      </c>
      <c r="I602">
        <f>IFERROR(INDEX(T_Indicateurs[Stat_label_fr],MATCH(H602,T_Indicateurs[Stat_code],0)),"")</f>
        <v/>
      </c>
      <c r="M602">
        <f>IF(J602=0,"",J602)</f>
        <v/>
      </c>
      <c r="N602">
        <f>IF(K602=0,"",K602)</f>
        <v/>
      </c>
      <c r="O602">
        <f>IF(L602=0,"",L602)</f>
        <v/>
      </c>
      <c r="P602">
        <f>IF(OR(J602="",K602="",L602=""),"",J602+K602+L602)</f>
        <v/>
      </c>
      <c r="Q602">
        <f>IF(OR(M602="",N602="",O602=""),"",M602+N602+O602)</f>
        <v/>
      </c>
      <c r="S602" s="13">
        <f>IF(AND($B602&lt;&gt;"",$F602&lt;&gt;""),IF(COUNTIFS($B$2:$B602,$B602,$F$2:$F602,$F602)=1,1,0),0)</f>
        <v/>
      </c>
      <c r="T602" s="13">
        <f>IF(AND($B602&lt;&gt;"",$H602&lt;&gt;""),IF(COUNTIFS($B$2:$B602,$B602,$H$2:$H602,$H602)=1,1,0),0)</f>
        <v/>
      </c>
      <c r="U602" s="13">
        <f>IF(AND($B602&lt;&gt;"",$C602&lt;&gt;""),IF(COUNTIFS($B$2:$B602,$B602,$C$2:$C602,$C602)=1,1,0),0)</f>
        <v/>
      </c>
      <c r="V602" s="13">
        <f>IF(AND($B602&lt;&gt;"",$D602&lt;&gt;""),IF(COUNTIFS($B$2:$B602,$B602,$D$2:$D602,$D602)=1,1,0),0)</f>
        <v/>
      </c>
      <c r="W602">
        <f>IFERROR(INDEX(T_Indicateurs[Domain_code],MATCH($H602,T_Indicateurs[Stat_code],0)),"")</f>
        <v/>
      </c>
      <c r="X602" s="13">
        <f>IF(OR($W602="",$F602=""),0,IF($F602&lt;&gt;$W602,1,0))</f>
        <v/>
      </c>
      <c r="Y602" s="13">
        <f>IF(OR($J602="", $K602="", $L602=""),0,IF(OR($J602&lt;0,$J602&gt;3,$K602&lt;0,$K602&gt;3,$L602&lt;0,$L602&gt;3),1,0))</f>
        <v/>
      </c>
    </row>
    <row r="603">
      <c r="G603">
        <f>IFERROR(INDEX(T_Domaines[Domain_label_fr],MATCH(F603,T_Domaines[Domain_code],0)),"")</f>
        <v/>
      </c>
      <c r="I603">
        <f>IFERROR(INDEX(T_Indicateurs[Stat_label_fr],MATCH(H603,T_Indicateurs[Stat_code],0)),"")</f>
        <v/>
      </c>
      <c r="M603">
        <f>IF(J603=0,"",J603)</f>
        <v/>
      </c>
      <c r="N603">
        <f>IF(K603=0,"",K603)</f>
        <v/>
      </c>
      <c r="O603">
        <f>IF(L603=0,"",L603)</f>
        <v/>
      </c>
      <c r="P603">
        <f>IF(OR(J603="",K603="",L603=""),"",J603+K603+L603)</f>
        <v/>
      </c>
      <c r="Q603">
        <f>IF(OR(M603="",N603="",O603=""),"",M603+N603+O603)</f>
        <v/>
      </c>
      <c r="S603" s="13">
        <f>IF(AND($B603&lt;&gt;"",$F603&lt;&gt;""),IF(COUNTIFS($B$2:$B603,$B603,$F$2:$F603,$F603)=1,1,0),0)</f>
        <v/>
      </c>
      <c r="T603" s="13">
        <f>IF(AND($B603&lt;&gt;"",$H603&lt;&gt;""),IF(COUNTIFS($B$2:$B603,$B603,$H$2:$H603,$H603)=1,1,0),0)</f>
        <v/>
      </c>
      <c r="U603" s="13">
        <f>IF(AND($B603&lt;&gt;"",$C603&lt;&gt;""),IF(COUNTIFS($B$2:$B603,$B603,$C$2:$C603,$C603)=1,1,0),0)</f>
        <v/>
      </c>
      <c r="V603" s="13">
        <f>IF(AND($B603&lt;&gt;"",$D603&lt;&gt;""),IF(COUNTIFS($B$2:$B603,$B603,$D$2:$D603,$D603)=1,1,0),0)</f>
        <v/>
      </c>
      <c r="W603">
        <f>IFERROR(INDEX(T_Indicateurs[Domain_code],MATCH($H603,T_Indicateurs[Stat_code],0)),"")</f>
        <v/>
      </c>
      <c r="X603" s="13">
        <f>IF(OR($W603="",$F603=""),0,IF($F603&lt;&gt;$W603,1,0))</f>
        <v/>
      </c>
      <c r="Y603" s="13">
        <f>IF(OR($J603="", $K603="", $L603=""),0,IF(OR($J603&lt;0,$J603&gt;3,$K603&lt;0,$K603&gt;3,$L603&lt;0,$L603&gt;3),1,0))</f>
        <v/>
      </c>
    </row>
    <row r="604">
      <c r="G604">
        <f>IFERROR(INDEX(T_Domaines[Domain_label_fr],MATCH(F604,T_Domaines[Domain_code],0)),"")</f>
        <v/>
      </c>
      <c r="I604">
        <f>IFERROR(INDEX(T_Indicateurs[Stat_label_fr],MATCH(H604,T_Indicateurs[Stat_code],0)),"")</f>
        <v/>
      </c>
      <c r="M604">
        <f>IF(J604=0,"",J604)</f>
        <v/>
      </c>
      <c r="N604">
        <f>IF(K604=0,"",K604)</f>
        <v/>
      </c>
      <c r="O604">
        <f>IF(L604=0,"",L604)</f>
        <v/>
      </c>
      <c r="P604">
        <f>IF(OR(J604="",K604="",L604=""),"",J604+K604+L604)</f>
        <v/>
      </c>
      <c r="Q604">
        <f>IF(OR(M604="",N604="",O604=""),"",M604+N604+O604)</f>
        <v/>
      </c>
      <c r="S604" s="13">
        <f>IF(AND($B604&lt;&gt;"",$F604&lt;&gt;""),IF(COUNTIFS($B$2:$B604,$B604,$F$2:$F604,$F604)=1,1,0),0)</f>
        <v/>
      </c>
      <c r="T604" s="13">
        <f>IF(AND($B604&lt;&gt;"",$H604&lt;&gt;""),IF(COUNTIFS($B$2:$B604,$B604,$H$2:$H604,$H604)=1,1,0),0)</f>
        <v/>
      </c>
      <c r="U604" s="13">
        <f>IF(AND($B604&lt;&gt;"",$C604&lt;&gt;""),IF(COUNTIFS($B$2:$B604,$B604,$C$2:$C604,$C604)=1,1,0),0)</f>
        <v/>
      </c>
      <c r="V604" s="13">
        <f>IF(AND($B604&lt;&gt;"",$D604&lt;&gt;""),IF(COUNTIFS($B$2:$B604,$B604,$D$2:$D604,$D604)=1,1,0),0)</f>
        <v/>
      </c>
      <c r="W604">
        <f>IFERROR(INDEX(T_Indicateurs[Domain_code],MATCH($H604,T_Indicateurs[Stat_code],0)),"")</f>
        <v/>
      </c>
      <c r="X604" s="13">
        <f>IF(OR($W604="",$F604=""),0,IF($F604&lt;&gt;$W604,1,0))</f>
        <v/>
      </c>
      <c r="Y604" s="13">
        <f>IF(OR($J604="", $K604="", $L604=""),0,IF(OR($J604&lt;0,$J604&gt;3,$K604&lt;0,$K604&gt;3,$L604&lt;0,$L604&gt;3),1,0))</f>
        <v/>
      </c>
    </row>
    <row r="605">
      <c r="G605">
        <f>IFERROR(INDEX(T_Domaines[Domain_label_fr],MATCH(F605,T_Domaines[Domain_code],0)),"")</f>
        <v/>
      </c>
      <c r="I605">
        <f>IFERROR(INDEX(T_Indicateurs[Stat_label_fr],MATCH(H605,T_Indicateurs[Stat_code],0)),"")</f>
        <v/>
      </c>
      <c r="M605">
        <f>IF(J605=0,"",J605)</f>
        <v/>
      </c>
      <c r="N605">
        <f>IF(K605=0,"",K605)</f>
        <v/>
      </c>
      <c r="O605">
        <f>IF(L605=0,"",L605)</f>
        <v/>
      </c>
      <c r="P605">
        <f>IF(OR(J605="",K605="",L605=""),"",J605+K605+L605)</f>
        <v/>
      </c>
      <c r="Q605">
        <f>IF(OR(M605="",N605="",O605=""),"",M605+N605+O605)</f>
        <v/>
      </c>
      <c r="S605" s="13">
        <f>IF(AND($B605&lt;&gt;"",$F605&lt;&gt;""),IF(COUNTIFS($B$2:$B605,$B605,$F$2:$F605,$F605)=1,1,0),0)</f>
        <v/>
      </c>
      <c r="T605" s="13">
        <f>IF(AND($B605&lt;&gt;"",$H605&lt;&gt;""),IF(COUNTIFS($B$2:$B605,$B605,$H$2:$H605,$H605)=1,1,0),0)</f>
        <v/>
      </c>
      <c r="U605" s="13">
        <f>IF(AND($B605&lt;&gt;"",$C605&lt;&gt;""),IF(COUNTIFS($B$2:$B605,$B605,$C$2:$C605,$C605)=1,1,0),0)</f>
        <v/>
      </c>
      <c r="V605" s="13">
        <f>IF(AND($B605&lt;&gt;"",$D605&lt;&gt;""),IF(COUNTIFS($B$2:$B605,$B605,$D$2:$D605,$D605)=1,1,0),0)</f>
        <v/>
      </c>
      <c r="W605">
        <f>IFERROR(INDEX(T_Indicateurs[Domain_code],MATCH($H605,T_Indicateurs[Stat_code],0)),"")</f>
        <v/>
      </c>
      <c r="X605" s="13">
        <f>IF(OR($W605="",$F605=""),0,IF($F605&lt;&gt;$W605,1,0))</f>
        <v/>
      </c>
      <c r="Y605" s="13">
        <f>IF(OR($J605="", $K605="", $L605=""),0,IF(OR($J605&lt;0,$J605&gt;3,$K605&lt;0,$K605&gt;3,$L605&lt;0,$L605&gt;3),1,0))</f>
        <v/>
      </c>
    </row>
    <row r="606">
      <c r="G606">
        <f>IFERROR(INDEX(T_Domaines[Domain_label_fr],MATCH(F606,T_Domaines[Domain_code],0)),"")</f>
        <v/>
      </c>
      <c r="I606">
        <f>IFERROR(INDEX(T_Indicateurs[Stat_label_fr],MATCH(H606,T_Indicateurs[Stat_code],0)),"")</f>
        <v/>
      </c>
      <c r="M606">
        <f>IF(J606=0,"",J606)</f>
        <v/>
      </c>
      <c r="N606">
        <f>IF(K606=0,"",K606)</f>
        <v/>
      </c>
      <c r="O606">
        <f>IF(L606=0,"",L606)</f>
        <v/>
      </c>
      <c r="P606">
        <f>IF(OR(J606="",K606="",L606=""),"",J606+K606+L606)</f>
        <v/>
      </c>
      <c r="Q606">
        <f>IF(OR(M606="",N606="",O606=""),"",M606+N606+O606)</f>
        <v/>
      </c>
      <c r="S606" s="13">
        <f>IF(AND($B606&lt;&gt;"",$F606&lt;&gt;""),IF(COUNTIFS($B$2:$B606,$B606,$F$2:$F606,$F606)=1,1,0),0)</f>
        <v/>
      </c>
      <c r="T606" s="13">
        <f>IF(AND($B606&lt;&gt;"",$H606&lt;&gt;""),IF(COUNTIFS($B$2:$B606,$B606,$H$2:$H606,$H606)=1,1,0),0)</f>
        <v/>
      </c>
      <c r="U606" s="13">
        <f>IF(AND($B606&lt;&gt;"",$C606&lt;&gt;""),IF(COUNTIFS($B$2:$B606,$B606,$C$2:$C606,$C606)=1,1,0),0)</f>
        <v/>
      </c>
      <c r="V606" s="13">
        <f>IF(AND($B606&lt;&gt;"",$D606&lt;&gt;""),IF(COUNTIFS($B$2:$B606,$B606,$D$2:$D606,$D606)=1,1,0),0)</f>
        <v/>
      </c>
      <c r="W606">
        <f>IFERROR(INDEX(T_Indicateurs[Domain_code],MATCH($H606,T_Indicateurs[Stat_code],0)),"")</f>
        <v/>
      </c>
      <c r="X606" s="13">
        <f>IF(OR($W606="",$F606=""),0,IF($F606&lt;&gt;$W606,1,0))</f>
        <v/>
      </c>
      <c r="Y606" s="13">
        <f>IF(OR($J606="", $K606="", $L606=""),0,IF(OR($J606&lt;0,$J606&gt;3,$K606&lt;0,$K606&gt;3,$L606&lt;0,$L606&gt;3),1,0))</f>
        <v/>
      </c>
    </row>
    <row r="607">
      <c r="G607">
        <f>IFERROR(INDEX(T_Domaines[Domain_label_fr],MATCH(F607,T_Domaines[Domain_code],0)),"")</f>
        <v/>
      </c>
      <c r="I607">
        <f>IFERROR(INDEX(T_Indicateurs[Stat_label_fr],MATCH(H607,T_Indicateurs[Stat_code],0)),"")</f>
        <v/>
      </c>
      <c r="M607">
        <f>IF(J607=0,"",J607)</f>
        <v/>
      </c>
      <c r="N607">
        <f>IF(K607=0,"",K607)</f>
        <v/>
      </c>
      <c r="O607">
        <f>IF(L607=0,"",L607)</f>
        <v/>
      </c>
      <c r="P607">
        <f>IF(OR(J607="",K607="",L607=""),"",J607+K607+L607)</f>
        <v/>
      </c>
      <c r="Q607">
        <f>IF(OR(M607="",N607="",O607=""),"",M607+N607+O607)</f>
        <v/>
      </c>
      <c r="S607" s="13">
        <f>IF(AND($B607&lt;&gt;"",$F607&lt;&gt;""),IF(COUNTIFS($B$2:$B607,$B607,$F$2:$F607,$F607)=1,1,0),0)</f>
        <v/>
      </c>
      <c r="T607" s="13">
        <f>IF(AND($B607&lt;&gt;"",$H607&lt;&gt;""),IF(COUNTIFS($B$2:$B607,$B607,$H$2:$H607,$H607)=1,1,0),0)</f>
        <v/>
      </c>
      <c r="U607" s="13">
        <f>IF(AND($B607&lt;&gt;"",$C607&lt;&gt;""),IF(COUNTIFS($B$2:$B607,$B607,$C$2:$C607,$C607)=1,1,0),0)</f>
        <v/>
      </c>
      <c r="V607" s="13">
        <f>IF(AND($B607&lt;&gt;"",$D607&lt;&gt;""),IF(COUNTIFS($B$2:$B607,$B607,$D$2:$D607,$D607)=1,1,0),0)</f>
        <v/>
      </c>
      <c r="W607">
        <f>IFERROR(INDEX(T_Indicateurs[Domain_code],MATCH($H607,T_Indicateurs[Stat_code],0)),"")</f>
        <v/>
      </c>
      <c r="X607" s="13">
        <f>IF(OR($W607="",$F607=""),0,IF($F607&lt;&gt;$W607,1,0))</f>
        <v/>
      </c>
      <c r="Y607" s="13">
        <f>IF(OR($J607="", $K607="", $L607=""),0,IF(OR($J607&lt;0,$J607&gt;3,$K607&lt;0,$K607&gt;3,$L607&lt;0,$L607&gt;3),1,0))</f>
        <v/>
      </c>
    </row>
    <row r="608">
      <c r="G608">
        <f>IFERROR(INDEX(T_Domaines[Domain_label_fr],MATCH(F608,T_Domaines[Domain_code],0)),"")</f>
        <v/>
      </c>
      <c r="I608">
        <f>IFERROR(INDEX(T_Indicateurs[Stat_label_fr],MATCH(H608,T_Indicateurs[Stat_code],0)),"")</f>
        <v/>
      </c>
      <c r="M608">
        <f>IF(J608=0,"",J608)</f>
        <v/>
      </c>
      <c r="N608">
        <f>IF(K608=0,"",K608)</f>
        <v/>
      </c>
      <c r="O608">
        <f>IF(L608=0,"",L608)</f>
        <v/>
      </c>
      <c r="P608">
        <f>IF(OR(J608="",K608="",L608=""),"",J608+K608+L608)</f>
        <v/>
      </c>
      <c r="Q608">
        <f>IF(OR(M608="",N608="",O608=""),"",M608+N608+O608)</f>
        <v/>
      </c>
      <c r="S608" s="13">
        <f>IF(AND($B608&lt;&gt;"",$F608&lt;&gt;""),IF(COUNTIFS($B$2:$B608,$B608,$F$2:$F608,$F608)=1,1,0),0)</f>
        <v/>
      </c>
      <c r="T608" s="13">
        <f>IF(AND($B608&lt;&gt;"",$H608&lt;&gt;""),IF(COUNTIFS($B$2:$B608,$B608,$H$2:$H608,$H608)=1,1,0),0)</f>
        <v/>
      </c>
      <c r="U608" s="13">
        <f>IF(AND($B608&lt;&gt;"",$C608&lt;&gt;""),IF(COUNTIFS($B$2:$B608,$B608,$C$2:$C608,$C608)=1,1,0),0)</f>
        <v/>
      </c>
      <c r="V608" s="13">
        <f>IF(AND($B608&lt;&gt;"",$D608&lt;&gt;""),IF(COUNTIFS($B$2:$B608,$B608,$D$2:$D608,$D608)=1,1,0),0)</f>
        <v/>
      </c>
      <c r="W608">
        <f>IFERROR(INDEX(T_Indicateurs[Domain_code],MATCH($H608,T_Indicateurs[Stat_code],0)),"")</f>
        <v/>
      </c>
      <c r="X608" s="13">
        <f>IF(OR($W608="",$F608=""),0,IF($F608&lt;&gt;$W608,1,0))</f>
        <v/>
      </c>
      <c r="Y608" s="13">
        <f>IF(OR($J608="", $K608="", $L608=""),0,IF(OR($J608&lt;0,$J608&gt;3,$K608&lt;0,$K608&gt;3,$L608&lt;0,$L608&gt;3),1,0))</f>
        <v/>
      </c>
    </row>
    <row r="609">
      <c r="G609">
        <f>IFERROR(INDEX(T_Domaines[Domain_label_fr],MATCH(F609,T_Domaines[Domain_code],0)),"")</f>
        <v/>
      </c>
      <c r="I609">
        <f>IFERROR(INDEX(T_Indicateurs[Stat_label_fr],MATCH(H609,T_Indicateurs[Stat_code],0)),"")</f>
        <v/>
      </c>
      <c r="M609">
        <f>IF(J609=0,"",J609)</f>
        <v/>
      </c>
      <c r="N609">
        <f>IF(K609=0,"",K609)</f>
        <v/>
      </c>
      <c r="O609">
        <f>IF(L609=0,"",L609)</f>
        <v/>
      </c>
      <c r="P609">
        <f>IF(OR(J609="",K609="",L609=""),"",J609+K609+L609)</f>
        <v/>
      </c>
      <c r="Q609">
        <f>IF(OR(M609="",N609="",O609=""),"",M609+N609+O609)</f>
        <v/>
      </c>
      <c r="S609" s="13">
        <f>IF(AND($B609&lt;&gt;"",$F609&lt;&gt;""),IF(COUNTIFS($B$2:$B609,$B609,$F$2:$F609,$F609)=1,1,0),0)</f>
        <v/>
      </c>
      <c r="T609" s="13">
        <f>IF(AND($B609&lt;&gt;"",$H609&lt;&gt;""),IF(COUNTIFS($B$2:$B609,$B609,$H$2:$H609,$H609)=1,1,0),0)</f>
        <v/>
      </c>
      <c r="U609" s="13">
        <f>IF(AND($B609&lt;&gt;"",$C609&lt;&gt;""),IF(COUNTIFS($B$2:$B609,$B609,$C$2:$C609,$C609)=1,1,0),0)</f>
        <v/>
      </c>
      <c r="V609" s="13">
        <f>IF(AND($B609&lt;&gt;"",$D609&lt;&gt;""),IF(COUNTIFS($B$2:$B609,$B609,$D$2:$D609,$D609)=1,1,0),0)</f>
        <v/>
      </c>
      <c r="W609">
        <f>IFERROR(INDEX(T_Indicateurs[Domain_code],MATCH($H609,T_Indicateurs[Stat_code],0)),"")</f>
        <v/>
      </c>
      <c r="X609" s="13">
        <f>IF(OR($W609="",$F609=""),0,IF($F609&lt;&gt;$W609,1,0))</f>
        <v/>
      </c>
      <c r="Y609" s="13">
        <f>IF(OR($J609="", $K609="", $L609=""),0,IF(OR($J609&lt;0,$J609&gt;3,$K609&lt;0,$K609&gt;3,$L609&lt;0,$L609&gt;3),1,0))</f>
        <v/>
      </c>
    </row>
    <row r="610">
      <c r="G610">
        <f>IFERROR(INDEX(T_Domaines[Domain_label_fr],MATCH(F610,T_Domaines[Domain_code],0)),"")</f>
        <v/>
      </c>
      <c r="I610">
        <f>IFERROR(INDEX(T_Indicateurs[Stat_label_fr],MATCH(H610,T_Indicateurs[Stat_code],0)),"")</f>
        <v/>
      </c>
      <c r="M610">
        <f>IF(J610=0,"",J610)</f>
        <v/>
      </c>
      <c r="N610">
        <f>IF(K610=0,"",K610)</f>
        <v/>
      </c>
      <c r="O610">
        <f>IF(L610=0,"",L610)</f>
        <v/>
      </c>
      <c r="P610">
        <f>IF(OR(J610="",K610="",L610=""),"",J610+K610+L610)</f>
        <v/>
      </c>
      <c r="Q610">
        <f>IF(OR(M610="",N610="",O610=""),"",M610+N610+O610)</f>
        <v/>
      </c>
      <c r="S610" s="13">
        <f>IF(AND($B610&lt;&gt;"",$F610&lt;&gt;""),IF(COUNTIFS($B$2:$B610,$B610,$F$2:$F610,$F610)=1,1,0),0)</f>
        <v/>
      </c>
      <c r="T610" s="13">
        <f>IF(AND($B610&lt;&gt;"",$H610&lt;&gt;""),IF(COUNTIFS($B$2:$B610,$B610,$H$2:$H610,$H610)=1,1,0),0)</f>
        <v/>
      </c>
      <c r="U610" s="13">
        <f>IF(AND($B610&lt;&gt;"",$C610&lt;&gt;""),IF(COUNTIFS($B$2:$B610,$B610,$C$2:$C610,$C610)=1,1,0),0)</f>
        <v/>
      </c>
      <c r="V610" s="13">
        <f>IF(AND($B610&lt;&gt;"",$D610&lt;&gt;""),IF(COUNTIFS($B$2:$B610,$B610,$D$2:$D610,$D610)=1,1,0),0)</f>
        <v/>
      </c>
      <c r="W610">
        <f>IFERROR(INDEX(T_Indicateurs[Domain_code],MATCH($H610,T_Indicateurs[Stat_code],0)),"")</f>
        <v/>
      </c>
      <c r="X610" s="13">
        <f>IF(OR($W610="",$F610=""),0,IF($F610&lt;&gt;$W610,1,0))</f>
        <v/>
      </c>
      <c r="Y610" s="13">
        <f>IF(OR($J610="", $K610="", $L610=""),0,IF(OR($J610&lt;0,$J610&gt;3,$K610&lt;0,$K610&gt;3,$L610&lt;0,$L610&gt;3),1,0))</f>
        <v/>
      </c>
    </row>
    <row r="611">
      <c r="G611">
        <f>IFERROR(INDEX(T_Domaines[Domain_label_fr],MATCH(F611,T_Domaines[Domain_code],0)),"")</f>
        <v/>
      </c>
      <c r="I611">
        <f>IFERROR(INDEX(T_Indicateurs[Stat_label_fr],MATCH(H611,T_Indicateurs[Stat_code],0)),"")</f>
        <v/>
      </c>
      <c r="M611">
        <f>IF(J611=0,"",J611)</f>
        <v/>
      </c>
      <c r="N611">
        <f>IF(K611=0,"",K611)</f>
        <v/>
      </c>
      <c r="O611">
        <f>IF(L611=0,"",L611)</f>
        <v/>
      </c>
      <c r="P611">
        <f>IF(OR(J611="",K611="",L611=""),"",J611+K611+L611)</f>
        <v/>
      </c>
      <c r="Q611">
        <f>IF(OR(M611="",N611="",O611=""),"",M611+N611+O611)</f>
        <v/>
      </c>
      <c r="S611" s="13">
        <f>IF(AND($B611&lt;&gt;"",$F611&lt;&gt;""),IF(COUNTIFS($B$2:$B611,$B611,$F$2:$F611,$F611)=1,1,0),0)</f>
        <v/>
      </c>
      <c r="T611" s="13">
        <f>IF(AND($B611&lt;&gt;"",$H611&lt;&gt;""),IF(COUNTIFS($B$2:$B611,$B611,$H$2:$H611,$H611)=1,1,0),0)</f>
        <v/>
      </c>
      <c r="U611" s="13">
        <f>IF(AND($B611&lt;&gt;"",$C611&lt;&gt;""),IF(COUNTIFS($B$2:$B611,$B611,$C$2:$C611,$C611)=1,1,0),0)</f>
        <v/>
      </c>
      <c r="V611" s="13">
        <f>IF(AND($B611&lt;&gt;"",$D611&lt;&gt;""),IF(COUNTIFS($B$2:$B611,$B611,$D$2:$D611,$D611)=1,1,0),0)</f>
        <v/>
      </c>
      <c r="W611">
        <f>IFERROR(INDEX(T_Indicateurs[Domain_code],MATCH($H611,T_Indicateurs[Stat_code],0)),"")</f>
        <v/>
      </c>
      <c r="X611" s="13">
        <f>IF(OR($W611="",$F611=""),0,IF($F611&lt;&gt;$W611,1,0))</f>
        <v/>
      </c>
      <c r="Y611" s="13">
        <f>IF(OR($J611="", $K611="", $L611=""),0,IF(OR($J611&lt;0,$J611&gt;3,$K611&lt;0,$K611&gt;3,$L611&lt;0,$L611&gt;3),1,0))</f>
        <v/>
      </c>
    </row>
    <row r="612">
      <c r="G612">
        <f>IFERROR(INDEX(T_Domaines[Domain_label_fr],MATCH(F612,T_Domaines[Domain_code],0)),"")</f>
        <v/>
      </c>
      <c r="I612">
        <f>IFERROR(INDEX(T_Indicateurs[Stat_label_fr],MATCH(H612,T_Indicateurs[Stat_code],0)),"")</f>
        <v/>
      </c>
      <c r="M612">
        <f>IF(J612=0,"",J612)</f>
        <v/>
      </c>
      <c r="N612">
        <f>IF(K612=0,"",K612)</f>
        <v/>
      </c>
      <c r="O612">
        <f>IF(L612=0,"",L612)</f>
        <v/>
      </c>
      <c r="P612">
        <f>IF(OR(J612="",K612="",L612=""),"",J612+K612+L612)</f>
        <v/>
      </c>
      <c r="Q612">
        <f>IF(OR(M612="",N612="",O612=""),"",M612+N612+O612)</f>
        <v/>
      </c>
      <c r="S612" s="13">
        <f>IF(AND($B612&lt;&gt;"",$F612&lt;&gt;""),IF(COUNTIFS($B$2:$B612,$B612,$F$2:$F612,$F612)=1,1,0),0)</f>
        <v/>
      </c>
      <c r="T612" s="13">
        <f>IF(AND($B612&lt;&gt;"",$H612&lt;&gt;""),IF(COUNTIFS($B$2:$B612,$B612,$H$2:$H612,$H612)=1,1,0),0)</f>
        <v/>
      </c>
      <c r="U612" s="13">
        <f>IF(AND($B612&lt;&gt;"",$C612&lt;&gt;""),IF(COUNTIFS($B$2:$B612,$B612,$C$2:$C612,$C612)=1,1,0),0)</f>
        <v/>
      </c>
      <c r="V612" s="13">
        <f>IF(AND($B612&lt;&gt;"",$D612&lt;&gt;""),IF(COUNTIFS($B$2:$B612,$B612,$D$2:$D612,$D612)=1,1,0),0)</f>
        <v/>
      </c>
      <c r="W612">
        <f>IFERROR(INDEX(T_Indicateurs[Domain_code],MATCH($H612,T_Indicateurs[Stat_code],0)),"")</f>
        <v/>
      </c>
      <c r="X612" s="13">
        <f>IF(OR($W612="",$F612=""),0,IF($F612&lt;&gt;$W612,1,0))</f>
        <v/>
      </c>
      <c r="Y612" s="13">
        <f>IF(OR($J612="", $K612="", $L612=""),0,IF(OR($J612&lt;0,$J612&gt;3,$K612&lt;0,$K612&gt;3,$L612&lt;0,$L612&gt;3),1,0))</f>
        <v/>
      </c>
    </row>
    <row r="613">
      <c r="G613">
        <f>IFERROR(INDEX(T_Domaines[Domain_label_fr],MATCH(F613,T_Domaines[Domain_code],0)),"")</f>
        <v/>
      </c>
      <c r="I613">
        <f>IFERROR(INDEX(T_Indicateurs[Stat_label_fr],MATCH(H613,T_Indicateurs[Stat_code],0)),"")</f>
        <v/>
      </c>
      <c r="M613">
        <f>IF(J613=0,"",J613)</f>
        <v/>
      </c>
      <c r="N613">
        <f>IF(K613=0,"",K613)</f>
        <v/>
      </c>
      <c r="O613">
        <f>IF(L613=0,"",L613)</f>
        <v/>
      </c>
      <c r="P613">
        <f>IF(OR(J613="",K613="",L613=""),"",J613+K613+L613)</f>
        <v/>
      </c>
      <c r="Q613">
        <f>IF(OR(M613="",N613="",O613=""),"",M613+N613+O613)</f>
        <v/>
      </c>
      <c r="S613" s="13">
        <f>IF(AND($B613&lt;&gt;"",$F613&lt;&gt;""),IF(COUNTIFS($B$2:$B613,$B613,$F$2:$F613,$F613)=1,1,0),0)</f>
        <v/>
      </c>
      <c r="T613" s="13">
        <f>IF(AND($B613&lt;&gt;"",$H613&lt;&gt;""),IF(COUNTIFS($B$2:$B613,$B613,$H$2:$H613,$H613)=1,1,0),0)</f>
        <v/>
      </c>
      <c r="U613" s="13">
        <f>IF(AND($B613&lt;&gt;"",$C613&lt;&gt;""),IF(COUNTIFS($B$2:$B613,$B613,$C$2:$C613,$C613)=1,1,0),0)</f>
        <v/>
      </c>
      <c r="V613" s="13">
        <f>IF(AND($B613&lt;&gt;"",$D613&lt;&gt;""),IF(COUNTIFS($B$2:$B613,$B613,$D$2:$D613,$D613)=1,1,0),0)</f>
        <v/>
      </c>
      <c r="W613">
        <f>IFERROR(INDEX(T_Indicateurs[Domain_code],MATCH($H613,T_Indicateurs[Stat_code],0)),"")</f>
        <v/>
      </c>
      <c r="X613" s="13">
        <f>IF(OR($W613="",$F613=""),0,IF($F613&lt;&gt;$W613,1,0))</f>
        <v/>
      </c>
      <c r="Y613" s="13">
        <f>IF(OR($J613="", $K613="", $L613=""),0,IF(OR($J613&lt;0,$J613&gt;3,$K613&lt;0,$K613&gt;3,$L613&lt;0,$L613&gt;3),1,0))</f>
        <v/>
      </c>
    </row>
    <row r="614">
      <c r="G614">
        <f>IFERROR(INDEX(T_Domaines[Domain_label_fr],MATCH(F614,T_Domaines[Domain_code],0)),"")</f>
        <v/>
      </c>
      <c r="I614">
        <f>IFERROR(INDEX(T_Indicateurs[Stat_label_fr],MATCH(H614,T_Indicateurs[Stat_code],0)),"")</f>
        <v/>
      </c>
      <c r="M614">
        <f>IF(J614=0,"",J614)</f>
        <v/>
      </c>
      <c r="N614">
        <f>IF(K614=0,"",K614)</f>
        <v/>
      </c>
      <c r="O614">
        <f>IF(L614=0,"",L614)</f>
        <v/>
      </c>
      <c r="P614">
        <f>IF(OR(J614="",K614="",L614=""),"",J614+K614+L614)</f>
        <v/>
      </c>
      <c r="Q614">
        <f>IF(OR(M614="",N614="",O614=""),"",M614+N614+O614)</f>
        <v/>
      </c>
      <c r="S614" s="13">
        <f>IF(AND($B614&lt;&gt;"",$F614&lt;&gt;""),IF(COUNTIFS($B$2:$B614,$B614,$F$2:$F614,$F614)=1,1,0),0)</f>
        <v/>
      </c>
      <c r="T614" s="13">
        <f>IF(AND($B614&lt;&gt;"",$H614&lt;&gt;""),IF(COUNTIFS($B$2:$B614,$B614,$H$2:$H614,$H614)=1,1,0),0)</f>
        <v/>
      </c>
      <c r="U614" s="13">
        <f>IF(AND($B614&lt;&gt;"",$C614&lt;&gt;""),IF(COUNTIFS($B$2:$B614,$B614,$C$2:$C614,$C614)=1,1,0),0)</f>
        <v/>
      </c>
      <c r="V614" s="13">
        <f>IF(AND($B614&lt;&gt;"",$D614&lt;&gt;""),IF(COUNTIFS($B$2:$B614,$B614,$D$2:$D614,$D614)=1,1,0),0)</f>
        <v/>
      </c>
      <c r="W614">
        <f>IFERROR(INDEX(T_Indicateurs[Domain_code],MATCH($H614,T_Indicateurs[Stat_code],0)),"")</f>
        <v/>
      </c>
      <c r="X614" s="13">
        <f>IF(OR($W614="",$F614=""),0,IF($F614&lt;&gt;$W614,1,0))</f>
        <v/>
      </c>
      <c r="Y614" s="13">
        <f>IF(OR($J614="", $K614="", $L614=""),0,IF(OR($J614&lt;0,$J614&gt;3,$K614&lt;0,$K614&gt;3,$L614&lt;0,$L614&gt;3),1,0))</f>
        <v/>
      </c>
    </row>
    <row r="615">
      <c r="G615">
        <f>IFERROR(INDEX(T_Domaines[Domain_label_fr],MATCH(F615,T_Domaines[Domain_code],0)),"")</f>
        <v/>
      </c>
      <c r="I615">
        <f>IFERROR(INDEX(T_Indicateurs[Stat_label_fr],MATCH(H615,T_Indicateurs[Stat_code],0)),"")</f>
        <v/>
      </c>
      <c r="M615">
        <f>IF(J615=0,"",J615)</f>
        <v/>
      </c>
      <c r="N615">
        <f>IF(K615=0,"",K615)</f>
        <v/>
      </c>
      <c r="O615">
        <f>IF(L615=0,"",L615)</f>
        <v/>
      </c>
      <c r="P615">
        <f>IF(OR(J615="",K615="",L615=""),"",J615+K615+L615)</f>
        <v/>
      </c>
      <c r="Q615">
        <f>IF(OR(M615="",N615="",O615=""),"",M615+N615+O615)</f>
        <v/>
      </c>
      <c r="S615" s="13">
        <f>IF(AND($B615&lt;&gt;"",$F615&lt;&gt;""),IF(COUNTIFS($B$2:$B615,$B615,$F$2:$F615,$F615)=1,1,0),0)</f>
        <v/>
      </c>
      <c r="T615" s="13">
        <f>IF(AND($B615&lt;&gt;"",$H615&lt;&gt;""),IF(COUNTIFS($B$2:$B615,$B615,$H$2:$H615,$H615)=1,1,0),0)</f>
        <v/>
      </c>
      <c r="U615" s="13">
        <f>IF(AND($B615&lt;&gt;"",$C615&lt;&gt;""),IF(COUNTIFS($B$2:$B615,$B615,$C$2:$C615,$C615)=1,1,0),0)</f>
        <v/>
      </c>
      <c r="V615" s="13">
        <f>IF(AND($B615&lt;&gt;"",$D615&lt;&gt;""),IF(COUNTIFS($B$2:$B615,$B615,$D$2:$D615,$D615)=1,1,0),0)</f>
        <v/>
      </c>
      <c r="W615">
        <f>IFERROR(INDEX(T_Indicateurs[Domain_code],MATCH($H615,T_Indicateurs[Stat_code],0)),"")</f>
        <v/>
      </c>
      <c r="X615" s="13">
        <f>IF(OR($W615="",$F615=""),0,IF($F615&lt;&gt;$W615,1,0))</f>
        <v/>
      </c>
      <c r="Y615" s="13">
        <f>IF(OR($J615="", $K615="", $L615=""),0,IF(OR($J615&lt;0,$J615&gt;3,$K615&lt;0,$K615&gt;3,$L615&lt;0,$L615&gt;3),1,0))</f>
        <v/>
      </c>
    </row>
    <row r="616">
      <c r="G616">
        <f>IFERROR(INDEX(T_Domaines[Domain_label_fr],MATCH(F616,T_Domaines[Domain_code],0)),"")</f>
        <v/>
      </c>
      <c r="I616">
        <f>IFERROR(INDEX(T_Indicateurs[Stat_label_fr],MATCH(H616,T_Indicateurs[Stat_code],0)),"")</f>
        <v/>
      </c>
      <c r="M616">
        <f>IF(J616=0,"",J616)</f>
        <v/>
      </c>
      <c r="N616">
        <f>IF(K616=0,"",K616)</f>
        <v/>
      </c>
      <c r="O616">
        <f>IF(L616=0,"",L616)</f>
        <v/>
      </c>
      <c r="P616">
        <f>IF(OR(J616="",K616="",L616=""),"",J616+K616+L616)</f>
        <v/>
      </c>
      <c r="Q616">
        <f>IF(OR(M616="",N616="",O616=""),"",M616+N616+O616)</f>
        <v/>
      </c>
      <c r="S616" s="13">
        <f>IF(AND($B616&lt;&gt;"",$F616&lt;&gt;""),IF(COUNTIFS($B$2:$B616,$B616,$F$2:$F616,$F616)=1,1,0),0)</f>
        <v/>
      </c>
      <c r="T616" s="13">
        <f>IF(AND($B616&lt;&gt;"",$H616&lt;&gt;""),IF(COUNTIFS($B$2:$B616,$B616,$H$2:$H616,$H616)=1,1,0),0)</f>
        <v/>
      </c>
      <c r="U616" s="13">
        <f>IF(AND($B616&lt;&gt;"",$C616&lt;&gt;""),IF(COUNTIFS($B$2:$B616,$B616,$C$2:$C616,$C616)=1,1,0),0)</f>
        <v/>
      </c>
      <c r="V616" s="13">
        <f>IF(AND($B616&lt;&gt;"",$D616&lt;&gt;""),IF(COUNTIFS($B$2:$B616,$B616,$D$2:$D616,$D616)=1,1,0),0)</f>
        <v/>
      </c>
      <c r="W616">
        <f>IFERROR(INDEX(T_Indicateurs[Domain_code],MATCH($H616,T_Indicateurs[Stat_code],0)),"")</f>
        <v/>
      </c>
      <c r="X616" s="13">
        <f>IF(OR($W616="",$F616=""),0,IF($F616&lt;&gt;$W616,1,0))</f>
        <v/>
      </c>
      <c r="Y616" s="13">
        <f>IF(OR($J616="", $K616="", $L616=""),0,IF(OR($J616&lt;0,$J616&gt;3,$K616&lt;0,$K616&gt;3,$L616&lt;0,$L616&gt;3),1,0))</f>
        <v/>
      </c>
    </row>
    <row r="617">
      <c r="G617">
        <f>IFERROR(INDEX(T_Domaines[Domain_label_fr],MATCH(F617,T_Domaines[Domain_code],0)),"")</f>
        <v/>
      </c>
      <c r="I617">
        <f>IFERROR(INDEX(T_Indicateurs[Stat_label_fr],MATCH(H617,T_Indicateurs[Stat_code],0)),"")</f>
        <v/>
      </c>
      <c r="M617">
        <f>IF(J617=0,"",J617)</f>
        <v/>
      </c>
      <c r="N617">
        <f>IF(K617=0,"",K617)</f>
        <v/>
      </c>
      <c r="O617">
        <f>IF(L617=0,"",L617)</f>
        <v/>
      </c>
      <c r="P617">
        <f>IF(OR(J617="",K617="",L617=""),"",J617+K617+L617)</f>
        <v/>
      </c>
      <c r="Q617">
        <f>IF(OR(M617="",N617="",O617=""),"",M617+N617+O617)</f>
        <v/>
      </c>
      <c r="S617" s="13">
        <f>IF(AND($B617&lt;&gt;"",$F617&lt;&gt;""),IF(COUNTIFS($B$2:$B617,$B617,$F$2:$F617,$F617)=1,1,0),0)</f>
        <v/>
      </c>
      <c r="T617" s="13">
        <f>IF(AND($B617&lt;&gt;"",$H617&lt;&gt;""),IF(COUNTIFS($B$2:$B617,$B617,$H$2:$H617,$H617)=1,1,0),0)</f>
        <v/>
      </c>
      <c r="U617" s="13">
        <f>IF(AND($B617&lt;&gt;"",$C617&lt;&gt;""),IF(COUNTIFS($B$2:$B617,$B617,$C$2:$C617,$C617)=1,1,0),0)</f>
        <v/>
      </c>
      <c r="V617" s="13">
        <f>IF(AND($B617&lt;&gt;"",$D617&lt;&gt;""),IF(COUNTIFS($B$2:$B617,$B617,$D$2:$D617,$D617)=1,1,0),0)</f>
        <v/>
      </c>
      <c r="W617">
        <f>IFERROR(INDEX(T_Indicateurs[Domain_code],MATCH($H617,T_Indicateurs[Stat_code],0)),"")</f>
        <v/>
      </c>
      <c r="X617" s="13">
        <f>IF(OR($W617="",$F617=""),0,IF($F617&lt;&gt;$W617,1,0))</f>
        <v/>
      </c>
      <c r="Y617" s="13">
        <f>IF(OR($J617="", $K617="", $L617=""),0,IF(OR($J617&lt;0,$J617&gt;3,$K617&lt;0,$K617&gt;3,$L617&lt;0,$L617&gt;3),1,0))</f>
        <v/>
      </c>
    </row>
    <row r="618">
      <c r="G618">
        <f>IFERROR(INDEX(T_Domaines[Domain_label_fr],MATCH(F618,T_Domaines[Domain_code],0)),"")</f>
        <v/>
      </c>
      <c r="I618">
        <f>IFERROR(INDEX(T_Indicateurs[Stat_label_fr],MATCH(H618,T_Indicateurs[Stat_code],0)),"")</f>
        <v/>
      </c>
      <c r="M618">
        <f>IF(J618=0,"",J618)</f>
        <v/>
      </c>
      <c r="N618">
        <f>IF(K618=0,"",K618)</f>
        <v/>
      </c>
      <c r="O618">
        <f>IF(L618=0,"",L618)</f>
        <v/>
      </c>
      <c r="P618">
        <f>IF(OR(J618="",K618="",L618=""),"",J618+K618+L618)</f>
        <v/>
      </c>
      <c r="Q618">
        <f>IF(OR(M618="",N618="",O618=""),"",M618+N618+O618)</f>
        <v/>
      </c>
      <c r="S618" s="13">
        <f>IF(AND($B618&lt;&gt;"",$F618&lt;&gt;""),IF(COUNTIFS($B$2:$B618,$B618,$F$2:$F618,$F618)=1,1,0),0)</f>
        <v/>
      </c>
      <c r="T618" s="13">
        <f>IF(AND($B618&lt;&gt;"",$H618&lt;&gt;""),IF(COUNTIFS($B$2:$B618,$B618,$H$2:$H618,$H618)=1,1,0),0)</f>
        <v/>
      </c>
      <c r="U618" s="13">
        <f>IF(AND($B618&lt;&gt;"",$C618&lt;&gt;""),IF(COUNTIFS($B$2:$B618,$B618,$C$2:$C618,$C618)=1,1,0),0)</f>
        <v/>
      </c>
      <c r="V618" s="13">
        <f>IF(AND($B618&lt;&gt;"",$D618&lt;&gt;""),IF(COUNTIFS($B$2:$B618,$B618,$D$2:$D618,$D618)=1,1,0),0)</f>
        <v/>
      </c>
      <c r="W618">
        <f>IFERROR(INDEX(T_Indicateurs[Domain_code],MATCH($H618,T_Indicateurs[Stat_code],0)),"")</f>
        <v/>
      </c>
      <c r="X618" s="13">
        <f>IF(OR($W618="",$F618=""),0,IF($F618&lt;&gt;$W618,1,0))</f>
        <v/>
      </c>
      <c r="Y618" s="13">
        <f>IF(OR($J618="", $K618="", $L618=""),0,IF(OR($J618&lt;0,$J618&gt;3,$K618&lt;0,$K618&gt;3,$L618&lt;0,$L618&gt;3),1,0))</f>
        <v/>
      </c>
    </row>
    <row r="619">
      <c r="G619">
        <f>IFERROR(INDEX(T_Domaines[Domain_label_fr],MATCH(F619,T_Domaines[Domain_code],0)),"")</f>
        <v/>
      </c>
      <c r="I619">
        <f>IFERROR(INDEX(T_Indicateurs[Stat_label_fr],MATCH(H619,T_Indicateurs[Stat_code],0)),"")</f>
        <v/>
      </c>
      <c r="M619">
        <f>IF(J619=0,"",J619)</f>
        <v/>
      </c>
      <c r="N619">
        <f>IF(K619=0,"",K619)</f>
        <v/>
      </c>
      <c r="O619">
        <f>IF(L619=0,"",L619)</f>
        <v/>
      </c>
      <c r="P619">
        <f>IF(OR(J619="",K619="",L619=""),"",J619+K619+L619)</f>
        <v/>
      </c>
      <c r="Q619">
        <f>IF(OR(M619="",N619="",O619=""),"",M619+N619+O619)</f>
        <v/>
      </c>
      <c r="S619" s="13">
        <f>IF(AND($B619&lt;&gt;"",$F619&lt;&gt;""),IF(COUNTIFS($B$2:$B619,$B619,$F$2:$F619,$F619)=1,1,0),0)</f>
        <v/>
      </c>
      <c r="T619" s="13">
        <f>IF(AND($B619&lt;&gt;"",$H619&lt;&gt;""),IF(COUNTIFS($B$2:$B619,$B619,$H$2:$H619,$H619)=1,1,0),0)</f>
        <v/>
      </c>
      <c r="U619" s="13">
        <f>IF(AND($B619&lt;&gt;"",$C619&lt;&gt;""),IF(COUNTIFS($B$2:$B619,$B619,$C$2:$C619,$C619)=1,1,0),0)</f>
        <v/>
      </c>
      <c r="V619" s="13">
        <f>IF(AND($B619&lt;&gt;"",$D619&lt;&gt;""),IF(COUNTIFS($B$2:$B619,$B619,$D$2:$D619,$D619)=1,1,0),0)</f>
        <v/>
      </c>
      <c r="W619">
        <f>IFERROR(INDEX(T_Indicateurs[Domain_code],MATCH($H619,T_Indicateurs[Stat_code],0)),"")</f>
        <v/>
      </c>
      <c r="X619" s="13">
        <f>IF(OR($W619="",$F619=""),0,IF($F619&lt;&gt;$W619,1,0))</f>
        <v/>
      </c>
      <c r="Y619" s="13">
        <f>IF(OR($J619="", $K619="", $L619=""),0,IF(OR($J619&lt;0,$J619&gt;3,$K619&lt;0,$K619&gt;3,$L619&lt;0,$L619&gt;3),1,0))</f>
        <v/>
      </c>
    </row>
    <row r="620">
      <c r="G620">
        <f>IFERROR(INDEX(T_Domaines[Domain_label_fr],MATCH(F620,T_Domaines[Domain_code],0)),"")</f>
        <v/>
      </c>
      <c r="I620">
        <f>IFERROR(INDEX(T_Indicateurs[Stat_label_fr],MATCH(H620,T_Indicateurs[Stat_code],0)),"")</f>
        <v/>
      </c>
      <c r="M620">
        <f>IF(J620=0,"",J620)</f>
        <v/>
      </c>
      <c r="N620">
        <f>IF(K620=0,"",K620)</f>
        <v/>
      </c>
      <c r="O620">
        <f>IF(L620=0,"",L620)</f>
        <v/>
      </c>
      <c r="P620">
        <f>IF(OR(J620="",K620="",L620=""),"",J620+K620+L620)</f>
        <v/>
      </c>
      <c r="Q620">
        <f>IF(OR(M620="",N620="",O620=""),"",M620+N620+O620)</f>
        <v/>
      </c>
      <c r="S620" s="13">
        <f>IF(AND($B620&lt;&gt;"",$F620&lt;&gt;""),IF(COUNTIFS($B$2:$B620,$B620,$F$2:$F620,$F620)=1,1,0),0)</f>
        <v/>
      </c>
      <c r="T620" s="13">
        <f>IF(AND($B620&lt;&gt;"",$H620&lt;&gt;""),IF(COUNTIFS($B$2:$B620,$B620,$H$2:$H620,$H620)=1,1,0),0)</f>
        <v/>
      </c>
      <c r="U620" s="13">
        <f>IF(AND($B620&lt;&gt;"",$C620&lt;&gt;""),IF(COUNTIFS($B$2:$B620,$B620,$C$2:$C620,$C620)=1,1,0),0)</f>
        <v/>
      </c>
      <c r="V620" s="13">
        <f>IF(AND($B620&lt;&gt;"",$D620&lt;&gt;""),IF(COUNTIFS($B$2:$B620,$B620,$D$2:$D620,$D620)=1,1,0),0)</f>
        <v/>
      </c>
      <c r="W620">
        <f>IFERROR(INDEX(T_Indicateurs[Domain_code],MATCH($H620,T_Indicateurs[Stat_code],0)),"")</f>
        <v/>
      </c>
      <c r="X620" s="13">
        <f>IF(OR($W620="",$F620=""),0,IF($F620&lt;&gt;$W620,1,0))</f>
        <v/>
      </c>
      <c r="Y620" s="13">
        <f>IF(OR($J620="", $K620="", $L620=""),0,IF(OR($J620&lt;0,$J620&gt;3,$K620&lt;0,$K620&gt;3,$L620&lt;0,$L620&gt;3),1,0))</f>
        <v/>
      </c>
    </row>
    <row r="621">
      <c r="G621">
        <f>IFERROR(INDEX(T_Domaines[Domain_label_fr],MATCH(F621,T_Domaines[Domain_code],0)),"")</f>
        <v/>
      </c>
      <c r="I621">
        <f>IFERROR(INDEX(T_Indicateurs[Stat_label_fr],MATCH(H621,T_Indicateurs[Stat_code],0)),"")</f>
        <v/>
      </c>
      <c r="M621">
        <f>IF(J621=0,"",J621)</f>
        <v/>
      </c>
      <c r="N621">
        <f>IF(K621=0,"",K621)</f>
        <v/>
      </c>
      <c r="O621">
        <f>IF(L621=0,"",L621)</f>
        <v/>
      </c>
      <c r="P621">
        <f>IF(OR(J621="",K621="",L621=""),"",J621+K621+L621)</f>
        <v/>
      </c>
      <c r="Q621">
        <f>IF(OR(M621="",N621="",O621=""),"",M621+N621+O621)</f>
        <v/>
      </c>
      <c r="S621" s="13">
        <f>IF(AND($B621&lt;&gt;"",$F621&lt;&gt;""),IF(COUNTIFS($B$2:$B621,$B621,$F$2:$F621,$F621)=1,1,0),0)</f>
        <v/>
      </c>
      <c r="T621" s="13">
        <f>IF(AND($B621&lt;&gt;"",$H621&lt;&gt;""),IF(COUNTIFS($B$2:$B621,$B621,$H$2:$H621,$H621)=1,1,0),0)</f>
        <v/>
      </c>
      <c r="U621" s="13">
        <f>IF(AND($B621&lt;&gt;"",$C621&lt;&gt;""),IF(COUNTIFS($B$2:$B621,$B621,$C$2:$C621,$C621)=1,1,0),0)</f>
        <v/>
      </c>
      <c r="V621" s="13">
        <f>IF(AND($B621&lt;&gt;"",$D621&lt;&gt;""),IF(COUNTIFS($B$2:$B621,$B621,$D$2:$D621,$D621)=1,1,0),0)</f>
        <v/>
      </c>
      <c r="W621">
        <f>IFERROR(INDEX(T_Indicateurs[Domain_code],MATCH($H621,T_Indicateurs[Stat_code],0)),"")</f>
        <v/>
      </c>
      <c r="X621" s="13">
        <f>IF(OR($W621="",$F621=""),0,IF($F621&lt;&gt;$W621,1,0))</f>
        <v/>
      </c>
      <c r="Y621" s="13">
        <f>IF(OR($J621="", $K621="", $L621=""),0,IF(OR($J621&lt;0,$J621&gt;3,$K621&lt;0,$K621&gt;3,$L621&lt;0,$L621&gt;3),1,0))</f>
        <v/>
      </c>
    </row>
    <row r="622">
      <c r="G622">
        <f>IFERROR(INDEX(T_Domaines[Domain_label_fr],MATCH(F622,T_Domaines[Domain_code],0)),"")</f>
        <v/>
      </c>
      <c r="I622">
        <f>IFERROR(INDEX(T_Indicateurs[Stat_label_fr],MATCH(H622,T_Indicateurs[Stat_code],0)),"")</f>
        <v/>
      </c>
      <c r="M622">
        <f>IF(J622=0,"",J622)</f>
        <v/>
      </c>
      <c r="N622">
        <f>IF(K622=0,"",K622)</f>
        <v/>
      </c>
      <c r="O622">
        <f>IF(L622=0,"",L622)</f>
        <v/>
      </c>
      <c r="P622">
        <f>IF(OR(J622="",K622="",L622=""),"",J622+K622+L622)</f>
        <v/>
      </c>
      <c r="Q622">
        <f>IF(OR(M622="",N622="",O622=""),"",M622+N622+O622)</f>
        <v/>
      </c>
      <c r="S622" s="13">
        <f>IF(AND($B622&lt;&gt;"",$F622&lt;&gt;""),IF(COUNTIFS($B$2:$B622,$B622,$F$2:$F622,$F622)=1,1,0),0)</f>
        <v/>
      </c>
      <c r="T622" s="13">
        <f>IF(AND($B622&lt;&gt;"",$H622&lt;&gt;""),IF(COUNTIFS($B$2:$B622,$B622,$H$2:$H622,$H622)=1,1,0),0)</f>
        <v/>
      </c>
      <c r="U622" s="13">
        <f>IF(AND($B622&lt;&gt;"",$C622&lt;&gt;""),IF(COUNTIFS($B$2:$B622,$B622,$C$2:$C622,$C622)=1,1,0),0)</f>
        <v/>
      </c>
      <c r="V622" s="13">
        <f>IF(AND($B622&lt;&gt;"",$D622&lt;&gt;""),IF(COUNTIFS($B$2:$B622,$B622,$D$2:$D622,$D622)=1,1,0),0)</f>
        <v/>
      </c>
      <c r="W622">
        <f>IFERROR(INDEX(T_Indicateurs[Domain_code],MATCH($H622,T_Indicateurs[Stat_code],0)),"")</f>
        <v/>
      </c>
      <c r="X622" s="13">
        <f>IF(OR($W622="",$F622=""),0,IF($F622&lt;&gt;$W622,1,0))</f>
        <v/>
      </c>
      <c r="Y622" s="13">
        <f>IF(OR($J622="", $K622="", $L622=""),0,IF(OR($J622&lt;0,$J622&gt;3,$K622&lt;0,$K622&gt;3,$L622&lt;0,$L622&gt;3),1,0))</f>
        <v/>
      </c>
    </row>
    <row r="623">
      <c r="G623">
        <f>IFERROR(INDEX(T_Domaines[Domain_label_fr],MATCH(F623,T_Domaines[Domain_code],0)),"")</f>
        <v/>
      </c>
      <c r="I623">
        <f>IFERROR(INDEX(T_Indicateurs[Stat_label_fr],MATCH(H623,T_Indicateurs[Stat_code],0)),"")</f>
        <v/>
      </c>
      <c r="M623">
        <f>IF(J623=0,"",J623)</f>
        <v/>
      </c>
      <c r="N623">
        <f>IF(K623=0,"",K623)</f>
        <v/>
      </c>
      <c r="O623">
        <f>IF(L623=0,"",L623)</f>
        <v/>
      </c>
      <c r="P623">
        <f>IF(OR(J623="",K623="",L623=""),"",J623+K623+L623)</f>
        <v/>
      </c>
      <c r="Q623">
        <f>IF(OR(M623="",N623="",O623=""),"",M623+N623+O623)</f>
        <v/>
      </c>
      <c r="S623" s="13">
        <f>IF(AND($B623&lt;&gt;"",$F623&lt;&gt;""),IF(COUNTIFS($B$2:$B623,$B623,$F$2:$F623,$F623)=1,1,0),0)</f>
        <v/>
      </c>
      <c r="T623" s="13">
        <f>IF(AND($B623&lt;&gt;"",$H623&lt;&gt;""),IF(COUNTIFS($B$2:$B623,$B623,$H$2:$H623,$H623)=1,1,0),0)</f>
        <v/>
      </c>
      <c r="U623" s="13">
        <f>IF(AND($B623&lt;&gt;"",$C623&lt;&gt;""),IF(COUNTIFS($B$2:$B623,$B623,$C$2:$C623,$C623)=1,1,0),0)</f>
        <v/>
      </c>
      <c r="V623" s="13">
        <f>IF(AND($B623&lt;&gt;"",$D623&lt;&gt;""),IF(COUNTIFS($B$2:$B623,$B623,$D$2:$D623,$D623)=1,1,0),0)</f>
        <v/>
      </c>
      <c r="W623">
        <f>IFERROR(INDEX(T_Indicateurs[Domain_code],MATCH($H623,T_Indicateurs[Stat_code],0)),"")</f>
        <v/>
      </c>
      <c r="X623" s="13">
        <f>IF(OR($W623="",$F623=""),0,IF($F623&lt;&gt;$W623,1,0))</f>
        <v/>
      </c>
      <c r="Y623" s="13">
        <f>IF(OR($J623="", $K623="", $L623=""),0,IF(OR($J623&lt;0,$J623&gt;3,$K623&lt;0,$K623&gt;3,$L623&lt;0,$L623&gt;3),1,0))</f>
        <v/>
      </c>
    </row>
    <row r="624">
      <c r="G624">
        <f>IFERROR(INDEX(T_Domaines[Domain_label_fr],MATCH(F624,T_Domaines[Domain_code],0)),"")</f>
        <v/>
      </c>
      <c r="I624">
        <f>IFERROR(INDEX(T_Indicateurs[Stat_label_fr],MATCH(H624,T_Indicateurs[Stat_code],0)),"")</f>
        <v/>
      </c>
      <c r="M624">
        <f>IF(J624=0,"",J624)</f>
        <v/>
      </c>
      <c r="N624">
        <f>IF(K624=0,"",K624)</f>
        <v/>
      </c>
      <c r="O624">
        <f>IF(L624=0,"",L624)</f>
        <v/>
      </c>
      <c r="P624">
        <f>IF(OR(J624="",K624="",L624=""),"",J624+K624+L624)</f>
        <v/>
      </c>
      <c r="Q624">
        <f>IF(OR(M624="",N624="",O624=""),"",M624+N624+O624)</f>
        <v/>
      </c>
      <c r="S624" s="13">
        <f>IF(AND($B624&lt;&gt;"",$F624&lt;&gt;""),IF(COUNTIFS($B$2:$B624,$B624,$F$2:$F624,$F624)=1,1,0),0)</f>
        <v/>
      </c>
      <c r="T624" s="13">
        <f>IF(AND($B624&lt;&gt;"",$H624&lt;&gt;""),IF(COUNTIFS($B$2:$B624,$B624,$H$2:$H624,$H624)=1,1,0),0)</f>
        <v/>
      </c>
      <c r="U624" s="13">
        <f>IF(AND($B624&lt;&gt;"",$C624&lt;&gt;""),IF(COUNTIFS($B$2:$B624,$B624,$C$2:$C624,$C624)=1,1,0),0)</f>
        <v/>
      </c>
      <c r="V624" s="13">
        <f>IF(AND($B624&lt;&gt;"",$D624&lt;&gt;""),IF(COUNTIFS($B$2:$B624,$B624,$D$2:$D624,$D624)=1,1,0),0)</f>
        <v/>
      </c>
      <c r="W624">
        <f>IFERROR(INDEX(T_Indicateurs[Domain_code],MATCH($H624,T_Indicateurs[Stat_code],0)),"")</f>
        <v/>
      </c>
      <c r="X624" s="13">
        <f>IF(OR($W624="",$F624=""),0,IF($F624&lt;&gt;$W624,1,0))</f>
        <v/>
      </c>
      <c r="Y624" s="13">
        <f>IF(OR($J624="", $K624="", $L624=""),0,IF(OR($J624&lt;0,$J624&gt;3,$K624&lt;0,$K624&gt;3,$L624&lt;0,$L624&gt;3),1,0))</f>
        <v/>
      </c>
    </row>
    <row r="625">
      <c r="G625">
        <f>IFERROR(INDEX(T_Domaines[Domain_label_fr],MATCH(F625,T_Domaines[Domain_code],0)),"")</f>
        <v/>
      </c>
      <c r="I625">
        <f>IFERROR(INDEX(T_Indicateurs[Stat_label_fr],MATCH(H625,T_Indicateurs[Stat_code],0)),"")</f>
        <v/>
      </c>
      <c r="M625">
        <f>IF(J625=0,"",J625)</f>
        <v/>
      </c>
      <c r="N625">
        <f>IF(K625=0,"",K625)</f>
        <v/>
      </c>
      <c r="O625">
        <f>IF(L625=0,"",L625)</f>
        <v/>
      </c>
      <c r="P625">
        <f>IF(OR(J625="",K625="",L625=""),"",J625+K625+L625)</f>
        <v/>
      </c>
      <c r="Q625">
        <f>IF(OR(M625="",N625="",O625=""),"",M625+N625+O625)</f>
        <v/>
      </c>
      <c r="S625" s="13">
        <f>IF(AND($B625&lt;&gt;"",$F625&lt;&gt;""),IF(COUNTIFS($B$2:$B625,$B625,$F$2:$F625,$F625)=1,1,0),0)</f>
        <v/>
      </c>
      <c r="T625" s="13">
        <f>IF(AND($B625&lt;&gt;"",$H625&lt;&gt;""),IF(COUNTIFS($B$2:$B625,$B625,$H$2:$H625,$H625)=1,1,0),0)</f>
        <v/>
      </c>
      <c r="U625" s="13">
        <f>IF(AND($B625&lt;&gt;"",$C625&lt;&gt;""),IF(COUNTIFS($B$2:$B625,$B625,$C$2:$C625,$C625)=1,1,0),0)</f>
        <v/>
      </c>
      <c r="V625" s="13">
        <f>IF(AND($B625&lt;&gt;"",$D625&lt;&gt;""),IF(COUNTIFS($B$2:$B625,$B625,$D$2:$D625,$D625)=1,1,0),0)</f>
        <v/>
      </c>
      <c r="W625">
        <f>IFERROR(INDEX(T_Indicateurs[Domain_code],MATCH($H625,T_Indicateurs[Stat_code],0)),"")</f>
        <v/>
      </c>
      <c r="X625" s="13">
        <f>IF(OR($W625="",$F625=""),0,IF($F625&lt;&gt;$W625,1,0))</f>
        <v/>
      </c>
      <c r="Y625" s="13">
        <f>IF(OR($J625="", $K625="", $L625=""),0,IF(OR($J625&lt;0,$J625&gt;3,$K625&lt;0,$K625&gt;3,$L625&lt;0,$L625&gt;3),1,0))</f>
        <v/>
      </c>
    </row>
    <row r="626">
      <c r="G626">
        <f>IFERROR(INDEX(T_Domaines[Domain_label_fr],MATCH(F626,T_Domaines[Domain_code],0)),"")</f>
        <v/>
      </c>
      <c r="I626">
        <f>IFERROR(INDEX(T_Indicateurs[Stat_label_fr],MATCH(H626,T_Indicateurs[Stat_code],0)),"")</f>
        <v/>
      </c>
      <c r="M626">
        <f>IF(J626=0,"",J626)</f>
        <v/>
      </c>
      <c r="N626">
        <f>IF(K626=0,"",K626)</f>
        <v/>
      </c>
      <c r="O626">
        <f>IF(L626=0,"",L626)</f>
        <v/>
      </c>
      <c r="P626">
        <f>IF(OR(J626="",K626="",L626=""),"",J626+K626+L626)</f>
        <v/>
      </c>
      <c r="Q626">
        <f>IF(OR(M626="",N626="",O626=""),"",M626+N626+O626)</f>
        <v/>
      </c>
      <c r="S626" s="13">
        <f>IF(AND($B626&lt;&gt;"",$F626&lt;&gt;""),IF(COUNTIFS($B$2:$B626,$B626,$F$2:$F626,$F626)=1,1,0),0)</f>
        <v/>
      </c>
      <c r="T626" s="13">
        <f>IF(AND($B626&lt;&gt;"",$H626&lt;&gt;""),IF(COUNTIFS($B$2:$B626,$B626,$H$2:$H626,$H626)=1,1,0),0)</f>
        <v/>
      </c>
      <c r="U626" s="13">
        <f>IF(AND($B626&lt;&gt;"",$C626&lt;&gt;""),IF(COUNTIFS($B$2:$B626,$B626,$C$2:$C626,$C626)=1,1,0),0)</f>
        <v/>
      </c>
      <c r="V626" s="13">
        <f>IF(AND($B626&lt;&gt;"",$D626&lt;&gt;""),IF(COUNTIFS($B$2:$B626,$B626,$D$2:$D626,$D626)=1,1,0),0)</f>
        <v/>
      </c>
      <c r="W626">
        <f>IFERROR(INDEX(T_Indicateurs[Domain_code],MATCH($H626,T_Indicateurs[Stat_code],0)),"")</f>
        <v/>
      </c>
      <c r="X626" s="13">
        <f>IF(OR($W626="",$F626=""),0,IF($F626&lt;&gt;$W626,1,0))</f>
        <v/>
      </c>
      <c r="Y626" s="13">
        <f>IF(OR($J626="", $K626="", $L626=""),0,IF(OR($J626&lt;0,$J626&gt;3,$K626&lt;0,$K626&gt;3,$L626&lt;0,$L626&gt;3),1,0))</f>
        <v/>
      </c>
    </row>
    <row r="627">
      <c r="G627">
        <f>IFERROR(INDEX(T_Domaines[Domain_label_fr],MATCH(F627,T_Domaines[Domain_code],0)),"")</f>
        <v/>
      </c>
      <c r="I627">
        <f>IFERROR(INDEX(T_Indicateurs[Stat_label_fr],MATCH(H627,T_Indicateurs[Stat_code],0)),"")</f>
        <v/>
      </c>
      <c r="M627">
        <f>IF(J627=0,"",J627)</f>
        <v/>
      </c>
      <c r="N627">
        <f>IF(K627=0,"",K627)</f>
        <v/>
      </c>
      <c r="O627">
        <f>IF(L627=0,"",L627)</f>
        <v/>
      </c>
      <c r="P627">
        <f>IF(OR(J627="",K627="",L627=""),"",J627+K627+L627)</f>
        <v/>
      </c>
      <c r="Q627">
        <f>IF(OR(M627="",N627="",O627=""),"",M627+N627+O627)</f>
        <v/>
      </c>
      <c r="S627" s="13">
        <f>IF(AND($B627&lt;&gt;"",$F627&lt;&gt;""),IF(COUNTIFS($B$2:$B627,$B627,$F$2:$F627,$F627)=1,1,0),0)</f>
        <v/>
      </c>
      <c r="T627" s="13">
        <f>IF(AND($B627&lt;&gt;"",$H627&lt;&gt;""),IF(COUNTIFS($B$2:$B627,$B627,$H$2:$H627,$H627)=1,1,0),0)</f>
        <v/>
      </c>
      <c r="U627" s="13">
        <f>IF(AND($B627&lt;&gt;"",$C627&lt;&gt;""),IF(COUNTIFS($B$2:$B627,$B627,$C$2:$C627,$C627)=1,1,0),0)</f>
        <v/>
      </c>
      <c r="V627" s="13">
        <f>IF(AND($B627&lt;&gt;"",$D627&lt;&gt;""),IF(COUNTIFS($B$2:$B627,$B627,$D$2:$D627,$D627)=1,1,0),0)</f>
        <v/>
      </c>
      <c r="W627">
        <f>IFERROR(INDEX(T_Indicateurs[Domain_code],MATCH($H627,T_Indicateurs[Stat_code],0)),"")</f>
        <v/>
      </c>
      <c r="X627" s="13">
        <f>IF(OR($W627="",$F627=""),0,IF($F627&lt;&gt;$W627,1,0))</f>
        <v/>
      </c>
      <c r="Y627" s="13">
        <f>IF(OR($J627="", $K627="", $L627=""),0,IF(OR($J627&lt;0,$J627&gt;3,$K627&lt;0,$K627&gt;3,$L627&lt;0,$L627&gt;3),1,0))</f>
        <v/>
      </c>
    </row>
    <row r="628">
      <c r="G628">
        <f>IFERROR(INDEX(T_Domaines[Domain_label_fr],MATCH(F628,T_Domaines[Domain_code],0)),"")</f>
        <v/>
      </c>
      <c r="I628">
        <f>IFERROR(INDEX(T_Indicateurs[Stat_label_fr],MATCH(H628,T_Indicateurs[Stat_code],0)),"")</f>
        <v/>
      </c>
      <c r="M628">
        <f>IF(J628=0,"",J628)</f>
        <v/>
      </c>
      <c r="N628">
        <f>IF(K628=0,"",K628)</f>
        <v/>
      </c>
      <c r="O628">
        <f>IF(L628=0,"",L628)</f>
        <v/>
      </c>
      <c r="P628">
        <f>IF(OR(J628="",K628="",L628=""),"",J628+K628+L628)</f>
        <v/>
      </c>
      <c r="Q628">
        <f>IF(OR(M628="",N628="",O628=""),"",M628+N628+O628)</f>
        <v/>
      </c>
      <c r="S628" s="13">
        <f>IF(AND($B628&lt;&gt;"",$F628&lt;&gt;""),IF(COUNTIFS($B$2:$B628,$B628,$F$2:$F628,$F628)=1,1,0),0)</f>
        <v/>
      </c>
      <c r="T628" s="13">
        <f>IF(AND($B628&lt;&gt;"",$H628&lt;&gt;""),IF(COUNTIFS($B$2:$B628,$B628,$H$2:$H628,$H628)=1,1,0),0)</f>
        <v/>
      </c>
      <c r="U628" s="13">
        <f>IF(AND($B628&lt;&gt;"",$C628&lt;&gt;""),IF(COUNTIFS($B$2:$B628,$B628,$C$2:$C628,$C628)=1,1,0),0)</f>
        <v/>
      </c>
      <c r="V628" s="13">
        <f>IF(AND($B628&lt;&gt;"",$D628&lt;&gt;""),IF(COUNTIFS($B$2:$B628,$B628,$D$2:$D628,$D628)=1,1,0),0)</f>
        <v/>
      </c>
      <c r="W628">
        <f>IFERROR(INDEX(T_Indicateurs[Domain_code],MATCH($H628,T_Indicateurs[Stat_code],0)),"")</f>
        <v/>
      </c>
      <c r="X628" s="13">
        <f>IF(OR($W628="",$F628=""),0,IF($F628&lt;&gt;$W628,1,0))</f>
        <v/>
      </c>
      <c r="Y628" s="13">
        <f>IF(OR($J628="", $K628="", $L628=""),0,IF(OR($J628&lt;0,$J628&gt;3,$K628&lt;0,$K628&gt;3,$L628&lt;0,$L628&gt;3),1,0))</f>
        <v/>
      </c>
    </row>
    <row r="629">
      <c r="G629">
        <f>IFERROR(INDEX(T_Domaines[Domain_label_fr],MATCH(F629,T_Domaines[Domain_code],0)),"")</f>
        <v/>
      </c>
      <c r="I629">
        <f>IFERROR(INDEX(T_Indicateurs[Stat_label_fr],MATCH(H629,T_Indicateurs[Stat_code],0)),"")</f>
        <v/>
      </c>
      <c r="M629">
        <f>IF(J629=0,"",J629)</f>
        <v/>
      </c>
      <c r="N629">
        <f>IF(K629=0,"",K629)</f>
        <v/>
      </c>
      <c r="O629">
        <f>IF(L629=0,"",L629)</f>
        <v/>
      </c>
      <c r="P629">
        <f>IF(OR(J629="",K629="",L629=""),"",J629+K629+L629)</f>
        <v/>
      </c>
      <c r="Q629">
        <f>IF(OR(M629="",N629="",O629=""),"",M629+N629+O629)</f>
        <v/>
      </c>
      <c r="S629" s="13">
        <f>IF(AND($B629&lt;&gt;"",$F629&lt;&gt;""),IF(COUNTIFS($B$2:$B629,$B629,$F$2:$F629,$F629)=1,1,0),0)</f>
        <v/>
      </c>
      <c r="T629" s="13">
        <f>IF(AND($B629&lt;&gt;"",$H629&lt;&gt;""),IF(COUNTIFS($B$2:$B629,$B629,$H$2:$H629,$H629)=1,1,0),0)</f>
        <v/>
      </c>
      <c r="U629" s="13">
        <f>IF(AND($B629&lt;&gt;"",$C629&lt;&gt;""),IF(COUNTIFS($B$2:$B629,$B629,$C$2:$C629,$C629)=1,1,0),0)</f>
        <v/>
      </c>
      <c r="V629" s="13">
        <f>IF(AND($B629&lt;&gt;"",$D629&lt;&gt;""),IF(COUNTIFS($B$2:$B629,$B629,$D$2:$D629,$D629)=1,1,0),0)</f>
        <v/>
      </c>
      <c r="W629">
        <f>IFERROR(INDEX(T_Indicateurs[Domain_code],MATCH($H629,T_Indicateurs[Stat_code],0)),"")</f>
        <v/>
      </c>
      <c r="X629" s="13">
        <f>IF(OR($W629="",$F629=""),0,IF($F629&lt;&gt;$W629,1,0))</f>
        <v/>
      </c>
      <c r="Y629" s="13">
        <f>IF(OR($J629="", $K629="", $L629=""),0,IF(OR($J629&lt;0,$J629&gt;3,$K629&lt;0,$K629&gt;3,$L629&lt;0,$L629&gt;3),1,0))</f>
        <v/>
      </c>
    </row>
    <row r="630">
      <c r="G630">
        <f>IFERROR(INDEX(T_Domaines[Domain_label_fr],MATCH(F630,T_Domaines[Domain_code],0)),"")</f>
        <v/>
      </c>
      <c r="I630">
        <f>IFERROR(INDEX(T_Indicateurs[Stat_label_fr],MATCH(H630,T_Indicateurs[Stat_code],0)),"")</f>
        <v/>
      </c>
      <c r="M630">
        <f>IF(J630=0,"",J630)</f>
        <v/>
      </c>
      <c r="N630">
        <f>IF(K630=0,"",K630)</f>
        <v/>
      </c>
      <c r="O630">
        <f>IF(L630=0,"",L630)</f>
        <v/>
      </c>
      <c r="P630">
        <f>IF(OR(J630="",K630="",L630=""),"",J630+K630+L630)</f>
        <v/>
      </c>
      <c r="Q630">
        <f>IF(OR(M630="",N630="",O630=""),"",M630+N630+O630)</f>
        <v/>
      </c>
      <c r="S630" s="13">
        <f>IF(AND($B630&lt;&gt;"",$F630&lt;&gt;""),IF(COUNTIFS($B$2:$B630,$B630,$F$2:$F630,$F630)=1,1,0),0)</f>
        <v/>
      </c>
      <c r="T630" s="13">
        <f>IF(AND($B630&lt;&gt;"",$H630&lt;&gt;""),IF(COUNTIFS($B$2:$B630,$B630,$H$2:$H630,$H630)=1,1,0),0)</f>
        <v/>
      </c>
      <c r="U630" s="13">
        <f>IF(AND($B630&lt;&gt;"",$C630&lt;&gt;""),IF(COUNTIFS($B$2:$B630,$B630,$C$2:$C630,$C630)=1,1,0),0)</f>
        <v/>
      </c>
      <c r="V630" s="13">
        <f>IF(AND($B630&lt;&gt;"",$D630&lt;&gt;""),IF(COUNTIFS($B$2:$B630,$B630,$D$2:$D630,$D630)=1,1,0),0)</f>
        <v/>
      </c>
      <c r="W630">
        <f>IFERROR(INDEX(T_Indicateurs[Domain_code],MATCH($H630,T_Indicateurs[Stat_code],0)),"")</f>
        <v/>
      </c>
      <c r="X630" s="13">
        <f>IF(OR($W630="",$F630=""),0,IF($F630&lt;&gt;$W630,1,0))</f>
        <v/>
      </c>
      <c r="Y630" s="13">
        <f>IF(OR($J630="", $K630="", $L630=""),0,IF(OR($J630&lt;0,$J630&gt;3,$K630&lt;0,$K630&gt;3,$L630&lt;0,$L630&gt;3),1,0))</f>
        <v/>
      </c>
    </row>
    <row r="631">
      <c r="G631">
        <f>IFERROR(INDEX(T_Domaines[Domain_label_fr],MATCH(F631,T_Domaines[Domain_code],0)),"")</f>
        <v/>
      </c>
      <c r="I631">
        <f>IFERROR(INDEX(T_Indicateurs[Stat_label_fr],MATCH(H631,T_Indicateurs[Stat_code],0)),"")</f>
        <v/>
      </c>
      <c r="M631">
        <f>IF(J631=0,"",J631)</f>
        <v/>
      </c>
      <c r="N631">
        <f>IF(K631=0,"",K631)</f>
        <v/>
      </c>
      <c r="O631">
        <f>IF(L631=0,"",L631)</f>
        <v/>
      </c>
      <c r="P631">
        <f>IF(OR(J631="",K631="",L631=""),"",J631+K631+L631)</f>
        <v/>
      </c>
      <c r="Q631">
        <f>IF(OR(M631="",N631="",O631=""),"",M631+N631+O631)</f>
        <v/>
      </c>
      <c r="S631" s="13">
        <f>IF(AND($B631&lt;&gt;"",$F631&lt;&gt;""),IF(COUNTIFS($B$2:$B631,$B631,$F$2:$F631,$F631)=1,1,0),0)</f>
        <v/>
      </c>
      <c r="T631" s="13">
        <f>IF(AND($B631&lt;&gt;"",$H631&lt;&gt;""),IF(COUNTIFS($B$2:$B631,$B631,$H$2:$H631,$H631)=1,1,0),0)</f>
        <v/>
      </c>
      <c r="U631" s="13">
        <f>IF(AND($B631&lt;&gt;"",$C631&lt;&gt;""),IF(COUNTIFS($B$2:$B631,$B631,$C$2:$C631,$C631)=1,1,0),0)</f>
        <v/>
      </c>
      <c r="V631" s="13">
        <f>IF(AND($B631&lt;&gt;"",$D631&lt;&gt;""),IF(COUNTIFS($B$2:$B631,$B631,$D$2:$D631,$D631)=1,1,0),0)</f>
        <v/>
      </c>
      <c r="W631">
        <f>IFERROR(INDEX(T_Indicateurs[Domain_code],MATCH($H631,T_Indicateurs[Stat_code],0)),"")</f>
        <v/>
      </c>
      <c r="X631" s="13">
        <f>IF(OR($W631="",$F631=""),0,IF($F631&lt;&gt;$W631,1,0))</f>
        <v/>
      </c>
      <c r="Y631" s="13">
        <f>IF(OR($J631="", $K631="", $L631=""),0,IF(OR($J631&lt;0,$J631&gt;3,$K631&lt;0,$K631&gt;3,$L631&lt;0,$L631&gt;3),1,0))</f>
        <v/>
      </c>
    </row>
    <row r="632">
      <c r="G632">
        <f>IFERROR(INDEX(T_Domaines[Domain_label_fr],MATCH(F632,T_Domaines[Domain_code],0)),"")</f>
        <v/>
      </c>
      <c r="I632">
        <f>IFERROR(INDEX(T_Indicateurs[Stat_label_fr],MATCH(H632,T_Indicateurs[Stat_code],0)),"")</f>
        <v/>
      </c>
      <c r="M632">
        <f>IF(J632=0,"",J632)</f>
        <v/>
      </c>
      <c r="N632">
        <f>IF(K632=0,"",K632)</f>
        <v/>
      </c>
      <c r="O632">
        <f>IF(L632=0,"",L632)</f>
        <v/>
      </c>
      <c r="P632">
        <f>IF(OR(J632="",K632="",L632=""),"",J632+K632+L632)</f>
        <v/>
      </c>
      <c r="Q632">
        <f>IF(OR(M632="",N632="",O632=""),"",M632+N632+O632)</f>
        <v/>
      </c>
      <c r="S632" s="13">
        <f>IF(AND($B632&lt;&gt;"",$F632&lt;&gt;""),IF(COUNTIFS($B$2:$B632,$B632,$F$2:$F632,$F632)=1,1,0),0)</f>
        <v/>
      </c>
      <c r="T632" s="13">
        <f>IF(AND($B632&lt;&gt;"",$H632&lt;&gt;""),IF(COUNTIFS($B$2:$B632,$B632,$H$2:$H632,$H632)=1,1,0),0)</f>
        <v/>
      </c>
      <c r="U632" s="13">
        <f>IF(AND($B632&lt;&gt;"",$C632&lt;&gt;""),IF(COUNTIFS($B$2:$B632,$B632,$C$2:$C632,$C632)=1,1,0),0)</f>
        <v/>
      </c>
      <c r="V632" s="13">
        <f>IF(AND($B632&lt;&gt;"",$D632&lt;&gt;""),IF(COUNTIFS($B$2:$B632,$B632,$D$2:$D632,$D632)=1,1,0),0)</f>
        <v/>
      </c>
      <c r="W632">
        <f>IFERROR(INDEX(T_Indicateurs[Domain_code],MATCH($H632,T_Indicateurs[Stat_code],0)),"")</f>
        <v/>
      </c>
      <c r="X632" s="13">
        <f>IF(OR($W632="",$F632=""),0,IF($F632&lt;&gt;$W632,1,0))</f>
        <v/>
      </c>
      <c r="Y632" s="13">
        <f>IF(OR($J632="", $K632="", $L632=""),0,IF(OR($J632&lt;0,$J632&gt;3,$K632&lt;0,$K632&gt;3,$L632&lt;0,$L632&gt;3),1,0))</f>
        <v/>
      </c>
    </row>
    <row r="633">
      <c r="G633">
        <f>IFERROR(INDEX(T_Domaines[Domain_label_fr],MATCH(F633,T_Domaines[Domain_code],0)),"")</f>
        <v/>
      </c>
      <c r="I633">
        <f>IFERROR(INDEX(T_Indicateurs[Stat_label_fr],MATCH(H633,T_Indicateurs[Stat_code],0)),"")</f>
        <v/>
      </c>
      <c r="M633">
        <f>IF(J633=0,"",J633)</f>
        <v/>
      </c>
      <c r="N633">
        <f>IF(K633=0,"",K633)</f>
        <v/>
      </c>
      <c r="O633">
        <f>IF(L633=0,"",L633)</f>
        <v/>
      </c>
      <c r="P633">
        <f>IF(OR(J633="",K633="",L633=""),"",J633+K633+L633)</f>
        <v/>
      </c>
      <c r="Q633">
        <f>IF(OR(M633="",N633="",O633=""),"",M633+N633+O633)</f>
        <v/>
      </c>
      <c r="S633" s="13">
        <f>IF(AND($B633&lt;&gt;"",$F633&lt;&gt;""),IF(COUNTIFS($B$2:$B633,$B633,$F$2:$F633,$F633)=1,1,0),0)</f>
        <v/>
      </c>
      <c r="T633" s="13">
        <f>IF(AND($B633&lt;&gt;"",$H633&lt;&gt;""),IF(COUNTIFS($B$2:$B633,$B633,$H$2:$H633,$H633)=1,1,0),0)</f>
        <v/>
      </c>
      <c r="U633" s="13">
        <f>IF(AND($B633&lt;&gt;"",$C633&lt;&gt;""),IF(COUNTIFS($B$2:$B633,$B633,$C$2:$C633,$C633)=1,1,0),0)</f>
        <v/>
      </c>
      <c r="V633" s="13">
        <f>IF(AND($B633&lt;&gt;"",$D633&lt;&gt;""),IF(COUNTIFS($B$2:$B633,$B633,$D$2:$D633,$D633)=1,1,0),0)</f>
        <v/>
      </c>
      <c r="W633">
        <f>IFERROR(INDEX(T_Indicateurs[Domain_code],MATCH($H633,T_Indicateurs[Stat_code],0)),"")</f>
        <v/>
      </c>
      <c r="X633" s="13">
        <f>IF(OR($W633="",$F633=""),0,IF($F633&lt;&gt;$W633,1,0))</f>
        <v/>
      </c>
      <c r="Y633" s="13">
        <f>IF(OR($J633="", $K633="", $L633=""),0,IF(OR($J633&lt;0,$J633&gt;3,$K633&lt;0,$K633&gt;3,$L633&lt;0,$L633&gt;3),1,0))</f>
        <v/>
      </c>
    </row>
    <row r="634">
      <c r="G634">
        <f>IFERROR(INDEX(T_Domaines[Domain_label_fr],MATCH(F634,T_Domaines[Domain_code],0)),"")</f>
        <v/>
      </c>
      <c r="I634">
        <f>IFERROR(INDEX(T_Indicateurs[Stat_label_fr],MATCH(H634,T_Indicateurs[Stat_code],0)),"")</f>
        <v/>
      </c>
      <c r="M634">
        <f>IF(J634=0,"",J634)</f>
        <v/>
      </c>
      <c r="N634">
        <f>IF(K634=0,"",K634)</f>
        <v/>
      </c>
      <c r="O634">
        <f>IF(L634=0,"",L634)</f>
        <v/>
      </c>
      <c r="P634">
        <f>IF(OR(J634="",K634="",L634=""),"",J634+K634+L634)</f>
        <v/>
      </c>
      <c r="Q634">
        <f>IF(OR(M634="",N634="",O634=""),"",M634+N634+O634)</f>
        <v/>
      </c>
      <c r="S634" s="13">
        <f>IF(AND($B634&lt;&gt;"",$F634&lt;&gt;""),IF(COUNTIFS($B$2:$B634,$B634,$F$2:$F634,$F634)=1,1,0),0)</f>
        <v/>
      </c>
      <c r="T634" s="13">
        <f>IF(AND($B634&lt;&gt;"",$H634&lt;&gt;""),IF(COUNTIFS($B$2:$B634,$B634,$H$2:$H634,$H634)=1,1,0),0)</f>
        <v/>
      </c>
      <c r="U634" s="13">
        <f>IF(AND($B634&lt;&gt;"",$C634&lt;&gt;""),IF(COUNTIFS($B$2:$B634,$B634,$C$2:$C634,$C634)=1,1,0),0)</f>
        <v/>
      </c>
      <c r="V634" s="13">
        <f>IF(AND($B634&lt;&gt;"",$D634&lt;&gt;""),IF(COUNTIFS($B$2:$B634,$B634,$D$2:$D634,$D634)=1,1,0),0)</f>
        <v/>
      </c>
      <c r="W634">
        <f>IFERROR(INDEX(T_Indicateurs[Domain_code],MATCH($H634,T_Indicateurs[Stat_code],0)),"")</f>
        <v/>
      </c>
      <c r="X634" s="13">
        <f>IF(OR($W634="",$F634=""),0,IF($F634&lt;&gt;$W634,1,0))</f>
        <v/>
      </c>
      <c r="Y634" s="13">
        <f>IF(OR($J634="", $K634="", $L634=""),0,IF(OR($J634&lt;0,$J634&gt;3,$K634&lt;0,$K634&gt;3,$L634&lt;0,$L634&gt;3),1,0))</f>
        <v/>
      </c>
    </row>
    <row r="635">
      <c r="G635">
        <f>IFERROR(INDEX(T_Domaines[Domain_label_fr],MATCH(F635,T_Domaines[Domain_code],0)),"")</f>
        <v/>
      </c>
      <c r="I635">
        <f>IFERROR(INDEX(T_Indicateurs[Stat_label_fr],MATCH(H635,T_Indicateurs[Stat_code],0)),"")</f>
        <v/>
      </c>
      <c r="M635">
        <f>IF(J635=0,"",J635)</f>
        <v/>
      </c>
      <c r="N635">
        <f>IF(K635=0,"",K635)</f>
        <v/>
      </c>
      <c r="O635">
        <f>IF(L635=0,"",L635)</f>
        <v/>
      </c>
      <c r="P635">
        <f>IF(OR(J635="",K635="",L635=""),"",J635+K635+L635)</f>
        <v/>
      </c>
      <c r="Q635">
        <f>IF(OR(M635="",N635="",O635=""),"",M635+N635+O635)</f>
        <v/>
      </c>
      <c r="S635" s="13">
        <f>IF(AND($B635&lt;&gt;"",$F635&lt;&gt;""),IF(COUNTIFS($B$2:$B635,$B635,$F$2:$F635,$F635)=1,1,0),0)</f>
        <v/>
      </c>
      <c r="T635" s="13">
        <f>IF(AND($B635&lt;&gt;"",$H635&lt;&gt;""),IF(COUNTIFS($B$2:$B635,$B635,$H$2:$H635,$H635)=1,1,0),0)</f>
        <v/>
      </c>
      <c r="U635" s="13">
        <f>IF(AND($B635&lt;&gt;"",$C635&lt;&gt;""),IF(COUNTIFS($B$2:$B635,$B635,$C$2:$C635,$C635)=1,1,0),0)</f>
        <v/>
      </c>
      <c r="V635" s="13">
        <f>IF(AND($B635&lt;&gt;"",$D635&lt;&gt;""),IF(COUNTIFS($B$2:$B635,$B635,$D$2:$D635,$D635)=1,1,0),0)</f>
        <v/>
      </c>
      <c r="W635">
        <f>IFERROR(INDEX(T_Indicateurs[Domain_code],MATCH($H635,T_Indicateurs[Stat_code],0)),"")</f>
        <v/>
      </c>
      <c r="X635" s="13">
        <f>IF(OR($W635="",$F635=""),0,IF($F635&lt;&gt;$W635,1,0))</f>
        <v/>
      </c>
      <c r="Y635" s="13">
        <f>IF(OR($J635="", $K635="", $L635=""),0,IF(OR($J635&lt;0,$J635&gt;3,$K635&lt;0,$K635&gt;3,$L635&lt;0,$L635&gt;3),1,0))</f>
        <v/>
      </c>
    </row>
    <row r="636">
      <c r="G636">
        <f>IFERROR(INDEX(T_Domaines[Domain_label_fr],MATCH(F636,T_Domaines[Domain_code],0)),"")</f>
        <v/>
      </c>
      <c r="I636">
        <f>IFERROR(INDEX(T_Indicateurs[Stat_label_fr],MATCH(H636,T_Indicateurs[Stat_code],0)),"")</f>
        <v/>
      </c>
      <c r="M636">
        <f>IF(J636=0,"",J636)</f>
        <v/>
      </c>
      <c r="N636">
        <f>IF(K636=0,"",K636)</f>
        <v/>
      </c>
      <c r="O636">
        <f>IF(L636=0,"",L636)</f>
        <v/>
      </c>
      <c r="P636">
        <f>IF(OR(J636="",K636="",L636=""),"",J636+K636+L636)</f>
        <v/>
      </c>
      <c r="Q636">
        <f>IF(OR(M636="",N636="",O636=""),"",M636+N636+O636)</f>
        <v/>
      </c>
      <c r="S636" s="13">
        <f>IF(AND($B636&lt;&gt;"",$F636&lt;&gt;""),IF(COUNTIFS($B$2:$B636,$B636,$F$2:$F636,$F636)=1,1,0),0)</f>
        <v/>
      </c>
      <c r="T636" s="13">
        <f>IF(AND($B636&lt;&gt;"",$H636&lt;&gt;""),IF(COUNTIFS($B$2:$B636,$B636,$H$2:$H636,$H636)=1,1,0),0)</f>
        <v/>
      </c>
      <c r="U636" s="13">
        <f>IF(AND($B636&lt;&gt;"",$C636&lt;&gt;""),IF(COUNTIFS($B$2:$B636,$B636,$C$2:$C636,$C636)=1,1,0),0)</f>
        <v/>
      </c>
      <c r="V636" s="13">
        <f>IF(AND($B636&lt;&gt;"",$D636&lt;&gt;""),IF(COUNTIFS($B$2:$B636,$B636,$D$2:$D636,$D636)=1,1,0),0)</f>
        <v/>
      </c>
      <c r="W636">
        <f>IFERROR(INDEX(T_Indicateurs[Domain_code],MATCH($H636,T_Indicateurs[Stat_code],0)),"")</f>
        <v/>
      </c>
      <c r="X636" s="13">
        <f>IF(OR($W636="",$F636=""),0,IF($F636&lt;&gt;$W636,1,0))</f>
        <v/>
      </c>
      <c r="Y636" s="13">
        <f>IF(OR($J636="", $K636="", $L636=""),0,IF(OR($J636&lt;0,$J636&gt;3,$K636&lt;0,$K636&gt;3,$L636&lt;0,$L636&gt;3),1,0))</f>
        <v/>
      </c>
    </row>
    <row r="637">
      <c r="G637">
        <f>IFERROR(INDEX(T_Domaines[Domain_label_fr],MATCH(F637,T_Domaines[Domain_code],0)),"")</f>
        <v/>
      </c>
      <c r="I637">
        <f>IFERROR(INDEX(T_Indicateurs[Stat_label_fr],MATCH(H637,T_Indicateurs[Stat_code],0)),"")</f>
        <v/>
      </c>
      <c r="M637">
        <f>IF(J637=0,"",J637)</f>
        <v/>
      </c>
      <c r="N637">
        <f>IF(K637=0,"",K637)</f>
        <v/>
      </c>
      <c r="O637">
        <f>IF(L637=0,"",L637)</f>
        <v/>
      </c>
      <c r="P637">
        <f>IF(OR(J637="",K637="",L637=""),"",J637+K637+L637)</f>
        <v/>
      </c>
      <c r="Q637">
        <f>IF(OR(M637="",N637="",O637=""),"",M637+N637+O637)</f>
        <v/>
      </c>
      <c r="S637" s="13">
        <f>IF(AND($B637&lt;&gt;"",$F637&lt;&gt;""),IF(COUNTIFS($B$2:$B637,$B637,$F$2:$F637,$F637)=1,1,0),0)</f>
        <v/>
      </c>
      <c r="T637" s="13">
        <f>IF(AND($B637&lt;&gt;"",$H637&lt;&gt;""),IF(COUNTIFS($B$2:$B637,$B637,$H$2:$H637,$H637)=1,1,0),0)</f>
        <v/>
      </c>
      <c r="U637" s="13">
        <f>IF(AND($B637&lt;&gt;"",$C637&lt;&gt;""),IF(COUNTIFS($B$2:$B637,$B637,$C$2:$C637,$C637)=1,1,0),0)</f>
        <v/>
      </c>
      <c r="V637" s="13">
        <f>IF(AND($B637&lt;&gt;"",$D637&lt;&gt;""),IF(COUNTIFS($B$2:$B637,$B637,$D$2:$D637,$D637)=1,1,0),0)</f>
        <v/>
      </c>
      <c r="W637">
        <f>IFERROR(INDEX(T_Indicateurs[Domain_code],MATCH($H637,T_Indicateurs[Stat_code],0)),"")</f>
        <v/>
      </c>
      <c r="X637" s="13">
        <f>IF(OR($W637="",$F637=""),0,IF($F637&lt;&gt;$W637,1,0))</f>
        <v/>
      </c>
      <c r="Y637" s="13">
        <f>IF(OR($J637="", $K637="", $L637=""),0,IF(OR($J637&lt;0,$J637&gt;3,$K637&lt;0,$K637&gt;3,$L637&lt;0,$L637&gt;3),1,0))</f>
        <v/>
      </c>
    </row>
    <row r="638">
      <c r="G638">
        <f>IFERROR(INDEX(T_Domaines[Domain_label_fr],MATCH(F638,T_Domaines[Domain_code],0)),"")</f>
        <v/>
      </c>
      <c r="I638">
        <f>IFERROR(INDEX(T_Indicateurs[Stat_label_fr],MATCH(H638,T_Indicateurs[Stat_code],0)),"")</f>
        <v/>
      </c>
      <c r="M638">
        <f>IF(J638=0,"",J638)</f>
        <v/>
      </c>
      <c r="N638">
        <f>IF(K638=0,"",K638)</f>
        <v/>
      </c>
      <c r="O638">
        <f>IF(L638=0,"",L638)</f>
        <v/>
      </c>
      <c r="P638">
        <f>IF(OR(J638="",K638="",L638=""),"",J638+K638+L638)</f>
        <v/>
      </c>
      <c r="Q638">
        <f>IF(OR(M638="",N638="",O638=""),"",M638+N638+O638)</f>
        <v/>
      </c>
      <c r="S638" s="13">
        <f>IF(AND($B638&lt;&gt;"",$F638&lt;&gt;""),IF(COUNTIFS($B$2:$B638,$B638,$F$2:$F638,$F638)=1,1,0),0)</f>
        <v/>
      </c>
      <c r="T638" s="13">
        <f>IF(AND($B638&lt;&gt;"",$H638&lt;&gt;""),IF(COUNTIFS($B$2:$B638,$B638,$H$2:$H638,$H638)=1,1,0),0)</f>
        <v/>
      </c>
      <c r="U638" s="13">
        <f>IF(AND($B638&lt;&gt;"",$C638&lt;&gt;""),IF(COUNTIFS($B$2:$B638,$B638,$C$2:$C638,$C638)=1,1,0),0)</f>
        <v/>
      </c>
      <c r="V638" s="13">
        <f>IF(AND($B638&lt;&gt;"",$D638&lt;&gt;""),IF(COUNTIFS($B$2:$B638,$B638,$D$2:$D638,$D638)=1,1,0),0)</f>
        <v/>
      </c>
      <c r="W638">
        <f>IFERROR(INDEX(T_Indicateurs[Domain_code],MATCH($H638,T_Indicateurs[Stat_code],0)),"")</f>
        <v/>
      </c>
      <c r="X638" s="13">
        <f>IF(OR($W638="",$F638=""),0,IF($F638&lt;&gt;$W638,1,0))</f>
        <v/>
      </c>
      <c r="Y638" s="13">
        <f>IF(OR($J638="", $K638="", $L638=""),0,IF(OR($J638&lt;0,$J638&gt;3,$K638&lt;0,$K638&gt;3,$L638&lt;0,$L638&gt;3),1,0))</f>
        <v/>
      </c>
    </row>
    <row r="639">
      <c r="G639">
        <f>IFERROR(INDEX(T_Domaines[Domain_label_fr],MATCH(F639,T_Domaines[Domain_code],0)),"")</f>
        <v/>
      </c>
      <c r="I639">
        <f>IFERROR(INDEX(T_Indicateurs[Stat_label_fr],MATCH(H639,T_Indicateurs[Stat_code],0)),"")</f>
        <v/>
      </c>
      <c r="M639">
        <f>IF(J639=0,"",J639)</f>
        <v/>
      </c>
      <c r="N639">
        <f>IF(K639=0,"",K639)</f>
        <v/>
      </c>
      <c r="O639">
        <f>IF(L639=0,"",L639)</f>
        <v/>
      </c>
      <c r="P639">
        <f>IF(OR(J639="",K639="",L639=""),"",J639+K639+L639)</f>
        <v/>
      </c>
      <c r="Q639">
        <f>IF(OR(M639="",N639="",O639=""),"",M639+N639+O639)</f>
        <v/>
      </c>
      <c r="S639" s="13">
        <f>IF(AND($B639&lt;&gt;"",$F639&lt;&gt;""),IF(COUNTIFS($B$2:$B639,$B639,$F$2:$F639,$F639)=1,1,0),0)</f>
        <v/>
      </c>
      <c r="T639" s="13">
        <f>IF(AND($B639&lt;&gt;"",$H639&lt;&gt;""),IF(COUNTIFS($B$2:$B639,$B639,$H$2:$H639,$H639)=1,1,0),0)</f>
        <v/>
      </c>
      <c r="U639" s="13">
        <f>IF(AND($B639&lt;&gt;"",$C639&lt;&gt;""),IF(COUNTIFS($B$2:$B639,$B639,$C$2:$C639,$C639)=1,1,0),0)</f>
        <v/>
      </c>
      <c r="V639" s="13">
        <f>IF(AND($B639&lt;&gt;"",$D639&lt;&gt;""),IF(COUNTIFS($B$2:$B639,$B639,$D$2:$D639,$D639)=1,1,0),0)</f>
        <v/>
      </c>
      <c r="W639">
        <f>IFERROR(INDEX(T_Indicateurs[Domain_code],MATCH($H639,T_Indicateurs[Stat_code],0)),"")</f>
        <v/>
      </c>
      <c r="X639" s="13">
        <f>IF(OR($W639="",$F639=""),0,IF($F639&lt;&gt;$W639,1,0))</f>
        <v/>
      </c>
      <c r="Y639" s="13">
        <f>IF(OR($J639="", $K639="", $L639=""),0,IF(OR($J639&lt;0,$J639&gt;3,$K639&lt;0,$K639&gt;3,$L639&lt;0,$L639&gt;3),1,0))</f>
        <v/>
      </c>
    </row>
    <row r="640">
      <c r="G640">
        <f>IFERROR(INDEX(T_Domaines[Domain_label_fr],MATCH(F640,T_Domaines[Domain_code],0)),"")</f>
        <v/>
      </c>
      <c r="I640">
        <f>IFERROR(INDEX(T_Indicateurs[Stat_label_fr],MATCH(H640,T_Indicateurs[Stat_code],0)),"")</f>
        <v/>
      </c>
      <c r="M640">
        <f>IF(J640=0,"",J640)</f>
        <v/>
      </c>
      <c r="N640">
        <f>IF(K640=0,"",K640)</f>
        <v/>
      </c>
      <c r="O640">
        <f>IF(L640=0,"",L640)</f>
        <v/>
      </c>
      <c r="P640">
        <f>IF(OR(J640="",K640="",L640=""),"",J640+K640+L640)</f>
        <v/>
      </c>
      <c r="Q640">
        <f>IF(OR(M640="",N640="",O640=""),"",M640+N640+O640)</f>
        <v/>
      </c>
      <c r="S640" s="13">
        <f>IF(AND($B640&lt;&gt;"",$F640&lt;&gt;""),IF(COUNTIFS($B$2:$B640,$B640,$F$2:$F640,$F640)=1,1,0),0)</f>
        <v/>
      </c>
      <c r="T640" s="13">
        <f>IF(AND($B640&lt;&gt;"",$H640&lt;&gt;""),IF(COUNTIFS($B$2:$B640,$B640,$H$2:$H640,$H640)=1,1,0),0)</f>
        <v/>
      </c>
      <c r="U640" s="13">
        <f>IF(AND($B640&lt;&gt;"",$C640&lt;&gt;""),IF(COUNTIFS($B$2:$B640,$B640,$C$2:$C640,$C640)=1,1,0),0)</f>
        <v/>
      </c>
      <c r="V640" s="13">
        <f>IF(AND($B640&lt;&gt;"",$D640&lt;&gt;""),IF(COUNTIFS($B$2:$B640,$B640,$D$2:$D640,$D640)=1,1,0),0)</f>
        <v/>
      </c>
      <c r="W640">
        <f>IFERROR(INDEX(T_Indicateurs[Domain_code],MATCH($H640,T_Indicateurs[Stat_code],0)),"")</f>
        <v/>
      </c>
      <c r="X640" s="13">
        <f>IF(OR($W640="",$F640=""),0,IF($F640&lt;&gt;$W640,1,0))</f>
        <v/>
      </c>
      <c r="Y640" s="13">
        <f>IF(OR($J640="", $K640="", $L640=""),0,IF(OR($J640&lt;0,$J640&gt;3,$K640&lt;0,$K640&gt;3,$L640&lt;0,$L640&gt;3),1,0))</f>
        <v/>
      </c>
    </row>
    <row r="641">
      <c r="G641">
        <f>IFERROR(INDEX(T_Domaines[Domain_label_fr],MATCH(F641,T_Domaines[Domain_code],0)),"")</f>
        <v/>
      </c>
      <c r="I641">
        <f>IFERROR(INDEX(T_Indicateurs[Stat_label_fr],MATCH(H641,T_Indicateurs[Stat_code],0)),"")</f>
        <v/>
      </c>
      <c r="M641">
        <f>IF(J641=0,"",J641)</f>
        <v/>
      </c>
      <c r="N641">
        <f>IF(K641=0,"",K641)</f>
        <v/>
      </c>
      <c r="O641">
        <f>IF(L641=0,"",L641)</f>
        <v/>
      </c>
      <c r="P641">
        <f>IF(OR(J641="",K641="",L641=""),"",J641+K641+L641)</f>
        <v/>
      </c>
      <c r="Q641">
        <f>IF(OR(M641="",N641="",O641=""),"",M641+N641+O641)</f>
        <v/>
      </c>
      <c r="S641" s="13">
        <f>IF(AND($B641&lt;&gt;"",$F641&lt;&gt;""),IF(COUNTIFS($B$2:$B641,$B641,$F$2:$F641,$F641)=1,1,0),0)</f>
        <v/>
      </c>
      <c r="T641" s="13">
        <f>IF(AND($B641&lt;&gt;"",$H641&lt;&gt;""),IF(COUNTIFS($B$2:$B641,$B641,$H$2:$H641,$H641)=1,1,0),0)</f>
        <v/>
      </c>
      <c r="U641" s="13">
        <f>IF(AND($B641&lt;&gt;"",$C641&lt;&gt;""),IF(COUNTIFS($B$2:$B641,$B641,$C$2:$C641,$C641)=1,1,0),0)</f>
        <v/>
      </c>
      <c r="V641" s="13">
        <f>IF(AND($B641&lt;&gt;"",$D641&lt;&gt;""),IF(COUNTIFS($B$2:$B641,$B641,$D$2:$D641,$D641)=1,1,0),0)</f>
        <v/>
      </c>
      <c r="W641">
        <f>IFERROR(INDEX(T_Indicateurs[Domain_code],MATCH($H641,T_Indicateurs[Stat_code],0)),"")</f>
        <v/>
      </c>
      <c r="X641" s="13">
        <f>IF(OR($W641="",$F641=""),0,IF($F641&lt;&gt;$W641,1,0))</f>
        <v/>
      </c>
      <c r="Y641" s="13">
        <f>IF(OR($J641="", $K641="", $L641=""),0,IF(OR($J641&lt;0,$J641&gt;3,$K641&lt;0,$K641&gt;3,$L641&lt;0,$L641&gt;3),1,0))</f>
        <v/>
      </c>
    </row>
    <row r="642">
      <c r="G642">
        <f>IFERROR(INDEX(T_Domaines[Domain_label_fr],MATCH(F642,T_Domaines[Domain_code],0)),"")</f>
        <v/>
      </c>
      <c r="I642">
        <f>IFERROR(INDEX(T_Indicateurs[Stat_label_fr],MATCH(H642,T_Indicateurs[Stat_code],0)),"")</f>
        <v/>
      </c>
      <c r="M642">
        <f>IF(J642=0,"",J642)</f>
        <v/>
      </c>
      <c r="N642">
        <f>IF(K642=0,"",K642)</f>
        <v/>
      </c>
      <c r="O642">
        <f>IF(L642=0,"",L642)</f>
        <v/>
      </c>
      <c r="P642">
        <f>IF(OR(J642="",K642="",L642=""),"",J642+K642+L642)</f>
        <v/>
      </c>
      <c r="Q642">
        <f>IF(OR(M642="",N642="",O642=""),"",M642+N642+O642)</f>
        <v/>
      </c>
      <c r="S642" s="13">
        <f>IF(AND($B642&lt;&gt;"",$F642&lt;&gt;""),IF(COUNTIFS($B$2:$B642,$B642,$F$2:$F642,$F642)=1,1,0),0)</f>
        <v/>
      </c>
      <c r="T642" s="13">
        <f>IF(AND($B642&lt;&gt;"",$H642&lt;&gt;""),IF(COUNTIFS($B$2:$B642,$B642,$H$2:$H642,$H642)=1,1,0),0)</f>
        <v/>
      </c>
      <c r="U642" s="13">
        <f>IF(AND($B642&lt;&gt;"",$C642&lt;&gt;""),IF(COUNTIFS($B$2:$B642,$B642,$C$2:$C642,$C642)=1,1,0),0)</f>
        <v/>
      </c>
      <c r="V642" s="13">
        <f>IF(AND($B642&lt;&gt;"",$D642&lt;&gt;""),IF(COUNTIFS($B$2:$B642,$B642,$D$2:$D642,$D642)=1,1,0),0)</f>
        <v/>
      </c>
      <c r="W642">
        <f>IFERROR(INDEX(T_Indicateurs[Domain_code],MATCH($H642,T_Indicateurs[Stat_code],0)),"")</f>
        <v/>
      </c>
      <c r="X642" s="13">
        <f>IF(OR($W642="",$F642=""),0,IF($F642&lt;&gt;$W642,1,0))</f>
        <v/>
      </c>
      <c r="Y642" s="13">
        <f>IF(OR($J642="", $K642="", $L642=""),0,IF(OR($J642&lt;0,$J642&gt;3,$K642&lt;0,$K642&gt;3,$L642&lt;0,$L642&gt;3),1,0))</f>
        <v/>
      </c>
    </row>
    <row r="643">
      <c r="G643">
        <f>IFERROR(INDEX(T_Domaines[Domain_label_fr],MATCH(F643,T_Domaines[Domain_code],0)),"")</f>
        <v/>
      </c>
      <c r="I643">
        <f>IFERROR(INDEX(T_Indicateurs[Stat_label_fr],MATCH(H643,T_Indicateurs[Stat_code],0)),"")</f>
        <v/>
      </c>
      <c r="M643">
        <f>IF(J643=0,"",J643)</f>
        <v/>
      </c>
      <c r="N643">
        <f>IF(K643=0,"",K643)</f>
        <v/>
      </c>
      <c r="O643">
        <f>IF(L643=0,"",L643)</f>
        <v/>
      </c>
      <c r="P643">
        <f>IF(OR(J643="",K643="",L643=""),"",J643+K643+L643)</f>
        <v/>
      </c>
      <c r="Q643">
        <f>IF(OR(M643="",N643="",O643=""),"",M643+N643+O643)</f>
        <v/>
      </c>
      <c r="S643" s="13">
        <f>IF(AND($B643&lt;&gt;"",$F643&lt;&gt;""),IF(COUNTIFS($B$2:$B643,$B643,$F$2:$F643,$F643)=1,1,0),0)</f>
        <v/>
      </c>
      <c r="T643" s="13">
        <f>IF(AND($B643&lt;&gt;"",$H643&lt;&gt;""),IF(COUNTIFS($B$2:$B643,$B643,$H$2:$H643,$H643)=1,1,0),0)</f>
        <v/>
      </c>
      <c r="U643" s="13">
        <f>IF(AND($B643&lt;&gt;"",$C643&lt;&gt;""),IF(COUNTIFS($B$2:$B643,$B643,$C$2:$C643,$C643)=1,1,0),0)</f>
        <v/>
      </c>
      <c r="V643" s="13">
        <f>IF(AND($B643&lt;&gt;"",$D643&lt;&gt;""),IF(COUNTIFS($B$2:$B643,$B643,$D$2:$D643,$D643)=1,1,0),0)</f>
        <v/>
      </c>
      <c r="W643">
        <f>IFERROR(INDEX(T_Indicateurs[Domain_code],MATCH($H643,T_Indicateurs[Stat_code],0)),"")</f>
        <v/>
      </c>
      <c r="X643" s="13">
        <f>IF(OR($W643="",$F643=""),0,IF($F643&lt;&gt;$W643,1,0))</f>
        <v/>
      </c>
      <c r="Y643" s="13">
        <f>IF(OR($J643="", $K643="", $L643=""),0,IF(OR($J643&lt;0,$J643&gt;3,$K643&lt;0,$K643&gt;3,$L643&lt;0,$L643&gt;3),1,0))</f>
        <v/>
      </c>
    </row>
    <row r="644">
      <c r="G644">
        <f>IFERROR(INDEX(T_Domaines[Domain_label_fr],MATCH(F644,T_Domaines[Domain_code],0)),"")</f>
        <v/>
      </c>
      <c r="I644">
        <f>IFERROR(INDEX(T_Indicateurs[Stat_label_fr],MATCH(H644,T_Indicateurs[Stat_code],0)),"")</f>
        <v/>
      </c>
      <c r="M644">
        <f>IF(J644=0,"",J644)</f>
        <v/>
      </c>
      <c r="N644">
        <f>IF(K644=0,"",K644)</f>
        <v/>
      </c>
      <c r="O644">
        <f>IF(L644=0,"",L644)</f>
        <v/>
      </c>
      <c r="P644">
        <f>IF(OR(J644="",K644="",L644=""),"",J644+K644+L644)</f>
        <v/>
      </c>
      <c r="Q644">
        <f>IF(OR(M644="",N644="",O644=""),"",M644+N644+O644)</f>
        <v/>
      </c>
      <c r="S644" s="13">
        <f>IF(AND($B644&lt;&gt;"",$F644&lt;&gt;""),IF(COUNTIFS($B$2:$B644,$B644,$F$2:$F644,$F644)=1,1,0),0)</f>
        <v/>
      </c>
      <c r="T644" s="13">
        <f>IF(AND($B644&lt;&gt;"",$H644&lt;&gt;""),IF(COUNTIFS($B$2:$B644,$B644,$H$2:$H644,$H644)=1,1,0),0)</f>
        <v/>
      </c>
      <c r="U644" s="13">
        <f>IF(AND($B644&lt;&gt;"",$C644&lt;&gt;""),IF(COUNTIFS($B$2:$B644,$B644,$C$2:$C644,$C644)=1,1,0),0)</f>
        <v/>
      </c>
      <c r="V644" s="13">
        <f>IF(AND($B644&lt;&gt;"",$D644&lt;&gt;""),IF(COUNTIFS($B$2:$B644,$B644,$D$2:$D644,$D644)=1,1,0),0)</f>
        <v/>
      </c>
      <c r="W644">
        <f>IFERROR(INDEX(T_Indicateurs[Domain_code],MATCH($H644,T_Indicateurs[Stat_code],0)),"")</f>
        <v/>
      </c>
      <c r="X644" s="13">
        <f>IF(OR($W644="",$F644=""),0,IF($F644&lt;&gt;$W644,1,0))</f>
        <v/>
      </c>
      <c r="Y644" s="13">
        <f>IF(OR($J644="", $K644="", $L644=""),0,IF(OR($J644&lt;0,$J644&gt;3,$K644&lt;0,$K644&gt;3,$L644&lt;0,$L644&gt;3),1,0))</f>
        <v/>
      </c>
    </row>
    <row r="645">
      <c r="G645">
        <f>IFERROR(INDEX(T_Domaines[Domain_label_fr],MATCH(F645,T_Domaines[Domain_code],0)),"")</f>
        <v/>
      </c>
      <c r="I645">
        <f>IFERROR(INDEX(T_Indicateurs[Stat_label_fr],MATCH(H645,T_Indicateurs[Stat_code],0)),"")</f>
        <v/>
      </c>
      <c r="M645">
        <f>IF(J645=0,"",J645)</f>
        <v/>
      </c>
      <c r="N645">
        <f>IF(K645=0,"",K645)</f>
        <v/>
      </c>
      <c r="O645">
        <f>IF(L645=0,"",L645)</f>
        <v/>
      </c>
      <c r="P645">
        <f>IF(OR(J645="",K645="",L645=""),"",J645+K645+L645)</f>
        <v/>
      </c>
      <c r="Q645">
        <f>IF(OR(M645="",N645="",O645=""),"",M645+N645+O645)</f>
        <v/>
      </c>
      <c r="S645" s="13">
        <f>IF(AND($B645&lt;&gt;"",$F645&lt;&gt;""),IF(COUNTIFS($B$2:$B645,$B645,$F$2:$F645,$F645)=1,1,0),0)</f>
        <v/>
      </c>
      <c r="T645" s="13">
        <f>IF(AND($B645&lt;&gt;"",$H645&lt;&gt;""),IF(COUNTIFS($B$2:$B645,$B645,$H$2:$H645,$H645)=1,1,0),0)</f>
        <v/>
      </c>
      <c r="U645" s="13">
        <f>IF(AND($B645&lt;&gt;"",$C645&lt;&gt;""),IF(COUNTIFS($B$2:$B645,$B645,$C$2:$C645,$C645)=1,1,0),0)</f>
        <v/>
      </c>
      <c r="V645" s="13">
        <f>IF(AND($B645&lt;&gt;"",$D645&lt;&gt;""),IF(COUNTIFS($B$2:$B645,$B645,$D$2:$D645,$D645)=1,1,0),0)</f>
        <v/>
      </c>
      <c r="W645">
        <f>IFERROR(INDEX(T_Indicateurs[Domain_code],MATCH($H645,T_Indicateurs[Stat_code],0)),"")</f>
        <v/>
      </c>
      <c r="X645" s="13">
        <f>IF(OR($W645="",$F645=""),0,IF($F645&lt;&gt;$W645,1,0))</f>
        <v/>
      </c>
      <c r="Y645" s="13">
        <f>IF(OR($J645="", $K645="", $L645=""),0,IF(OR($J645&lt;0,$J645&gt;3,$K645&lt;0,$K645&gt;3,$L645&lt;0,$L645&gt;3),1,0))</f>
        <v/>
      </c>
    </row>
    <row r="646">
      <c r="G646">
        <f>IFERROR(INDEX(T_Domaines[Domain_label_fr],MATCH(F646,T_Domaines[Domain_code],0)),"")</f>
        <v/>
      </c>
      <c r="I646">
        <f>IFERROR(INDEX(T_Indicateurs[Stat_label_fr],MATCH(H646,T_Indicateurs[Stat_code],0)),"")</f>
        <v/>
      </c>
      <c r="M646">
        <f>IF(J646=0,"",J646)</f>
        <v/>
      </c>
      <c r="N646">
        <f>IF(K646=0,"",K646)</f>
        <v/>
      </c>
      <c r="O646">
        <f>IF(L646=0,"",L646)</f>
        <v/>
      </c>
      <c r="P646">
        <f>IF(OR(J646="",K646="",L646=""),"",J646+K646+L646)</f>
        <v/>
      </c>
      <c r="Q646">
        <f>IF(OR(M646="",N646="",O646=""),"",M646+N646+O646)</f>
        <v/>
      </c>
      <c r="S646" s="13">
        <f>IF(AND($B646&lt;&gt;"",$F646&lt;&gt;""),IF(COUNTIFS($B$2:$B646,$B646,$F$2:$F646,$F646)=1,1,0),0)</f>
        <v/>
      </c>
      <c r="T646" s="13">
        <f>IF(AND($B646&lt;&gt;"",$H646&lt;&gt;""),IF(COUNTIFS($B$2:$B646,$B646,$H$2:$H646,$H646)=1,1,0),0)</f>
        <v/>
      </c>
      <c r="U646" s="13">
        <f>IF(AND($B646&lt;&gt;"",$C646&lt;&gt;""),IF(COUNTIFS($B$2:$B646,$B646,$C$2:$C646,$C646)=1,1,0),0)</f>
        <v/>
      </c>
      <c r="V646" s="13">
        <f>IF(AND($B646&lt;&gt;"",$D646&lt;&gt;""),IF(COUNTIFS($B$2:$B646,$B646,$D$2:$D646,$D646)=1,1,0),0)</f>
        <v/>
      </c>
      <c r="W646">
        <f>IFERROR(INDEX(T_Indicateurs[Domain_code],MATCH($H646,T_Indicateurs[Stat_code],0)),"")</f>
        <v/>
      </c>
      <c r="X646" s="13">
        <f>IF(OR($W646="",$F646=""),0,IF($F646&lt;&gt;$W646,1,0))</f>
        <v/>
      </c>
      <c r="Y646" s="13">
        <f>IF(OR($J646="", $K646="", $L646=""),0,IF(OR($J646&lt;0,$J646&gt;3,$K646&lt;0,$K646&gt;3,$L646&lt;0,$L646&gt;3),1,0))</f>
        <v/>
      </c>
    </row>
    <row r="647">
      <c r="G647">
        <f>IFERROR(INDEX(T_Domaines[Domain_label_fr],MATCH(F647,T_Domaines[Domain_code],0)),"")</f>
        <v/>
      </c>
      <c r="I647">
        <f>IFERROR(INDEX(T_Indicateurs[Stat_label_fr],MATCH(H647,T_Indicateurs[Stat_code],0)),"")</f>
        <v/>
      </c>
      <c r="M647">
        <f>IF(J647=0,"",J647)</f>
        <v/>
      </c>
      <c r="N647">
        <f>IF(K647=0,"",K647)</f>
        <v/>
      </c>
      <c r="O647">
        <f>IF(L647=0,"",L647)</f>
        <v/>
      </c>
      <c r="P647">
        <f>IF(OR(J647="",K647="",L647=""),"",J647+K647+L647)</f>
        <v/>
      </c>
      <c r="Q647">
        <f>IF(OR(M647="",N647="",O647=""),"",M647+N647+O647)</f>
        <v/>
      </c>
      <c r="S647" s="13">
        <f>IF(AND($B647&lt;&gt;"",$F647&lt;&gt;""),IF(COUNTIFS($B$2:$B647,$B647,$F$2:$F647,$F647)=1,1,0),0)</f>
        <v/>
      </c>
      <c r="T647" s="13">
        <f>IF(AND($B647&lt;&gt;"",$H647&lt;&gt;""),IF(COUNTIFS($B$2:$B647,$B647,$H$2:$H647,$H647)=1,1,0),0)</f>
        <v/>
      </c>
      <c r="U647" s="13">
        <f>IF(AND($B647&lt;&gt;"",$C647&lt;&gt;""),IF(COUNTIFS($B$2:$B647,$B647,$C$2:$C647,$C647)=1,1,0),0)</f>
        <v/>
      </c>
      <c r="V647" s="13">
        <f>IF(AND($B647&lt;&gt;"",$D647&lt;&gt;""),IF(COUNTIFS($B$2:$B647,$B647,$D$2:$D647,$D647)=1,1,0),0)</f>
        <v/>
      </c>
      <c r="W647">
        <f>IFERROR(INDEX(T_Indicateurs[Domain_code],MATCH($H647,T_Indicateurs[Stat_code],0)),"")</f>
        <v/>
      </c>
      <c r="X647" s="13">
        <f>IF(OR($W647="",$F647=""),0,IF($F647&lt;&gt;$W647,1,0))</f>
        <v/>
      </c>
      <c r="Y647" s="13">
        <f>IF(OR($J647="", $K647="", $L647=""),0,IF(OR($J647&lt;0,$J647&gt;3,$K647&lt;0,$K647&gt;3,$L647&lt;0,$L647&gt;3),1,0))</f>
        <v/>
      </c>
    </row>
    <row r="648">
      <c r="G648">
        <f>IFERROR(INDEX(T_Domaines[Domain_label_fr],MATCH(F648,T_Domaines[Domain_code],0)),"")</f>
        <v/>
      </c>
      <c r="I648">
        <f>IFERROR(INDEX(T_Indicateurs[Stat_label_fr],MATCH(H648,T_Indicateurs[Stat_code],0)),"")</f>
        <v/>
      </c>
      <c r="M648">
        <f>IF(J648=0,"",J648)</f>
        <v/>
      </c>
      <c r="N648">
        <f>IF(K648=0,"",K648)</f>
        <v/>
      </c>
      <c r="O648">
        <f>IF(L648=0,"",L648)</f>
        <v/>
      </c>
      <c r="P648">
        <f>IF(OR(J648="",K648="",L648=""),"",J648+K648+L648)</f>
        <v/>
      </c>
      <c r="Q648">
        <f>IF(OR(M648="",N648="",O648=""),"",M648+N648+O648)</f>
        <v/>
      </c>
      <c r="S648" s="13">
        <f>IF(AND($B648&lt;&gt;"",$F648&lt;&gt;""),IF(COUNTIFS($B$2:$B648,$B648,$F$2:$F648,$F648)=1,1,0),0)</f>
        <v/>
      </c>
      <c r="T648" s="13">
        <f>IF(AND($B648&lt;&gt;"",$H648&lt;&gt;""),IF(COUNTIFS($B$2:$B648,$B648,$H$2:$H648,$H648)=1,1,0),0)</f>
        <v/>
      </c>
      <c r="U648" s="13">
        <f>IF(AND($B648&lt;&gt;"",$C648&lt;&gt;""),IF(COUNTIFS($B$2:$B648,$B648,$C$2:$C648,$C648)=1,1,0),0)</f>
        <v/>
      </c>
      <c r="V648" s="13">
        <f>IF(AND($B648&lt;&gt;"",$D648&lt;&gt;""),IF(COUNTIFS($B$2:$B648,$B648,$D$2:$D648,$D648)=1,1,0),0)</f>
        <v/>
      </c>
      <c r="W648">
        <f>IFERROR(INDEX(T_Indicateurs[Domain_code],MATCH($H648,T_Indicateurs[Stat_code],0)),"")</f>
        <v/>
      </c>
      <c r="X648" s="13">
        <f>IF(OR($W648="",$F648=""),0,IF($F648&lt;&gt;$W648,1,0))</f>
        <v/>
      </c>
      <c r="Y648" s="13">
        <f>IF(OR($J648="", $K648="", $L648=""),0,IF(OR($J648&lt;0,$J648&gt;3,$K648&lt;0,$K648&gt;3,$L648&lt;0,$L648&gt;3),1,0))</f>
        <v/>
      </c>
    </row>
    <row r="649">
      <c r="G649">
        <f>IFERROR(INDEX(T_Domaines[Domain_label_fr],MATCH(F649,T_Domaines[Domain_code],0)),"")</f>
        <v/>
      </c>
      <c r="I649">
        <f>IFERROR(INDEX(T_Indicateurs[Stat_label_fr],MATCH(H649,T_Indicateurs[Stat_code],0)),"")</f>
        <v/>
      </c>
      <c r="M649">
        <f>IF(J649=0,"",J649)</f>
        <v/>
      </c>
      <c r="N649">
        <f>IF(K649=0,"",K649)</f>
        <v/>
      </c>
      <c r="O649">
        <f>IF(L649=0,"",L649)</f>
        <v/>
      </c>
      <c r="P649">
        <f>IF(OR(J649="",K649="",L649=""),"",J649+K649+L649)</f>
        <v/>
      </c>
      <c r="Q649">
        <f>IF(OR(M649="",N649="",O649=""),"",M649+N649+O649)</f>
        <v/>
      </c>
      <c r="S649" s="13">
        <f>IF(AND($B649&lt;&gt;"",$F649&lt;&gt;""),IF(COUNTIFS($B$2:$B649,$B649,$F$2:$F649,$F649)=1,1,0),0)</f>
        <v/>
      </c>
      <c r="T649" s="13">
        <f>IF(AND($B649&lt;&gt;"",$H649&lt;&gt;""),IF(COUNTIFS($B$2:$B649,$B649,$H$2:$H649,$H649)=1,1,0),0)</f>
        <v/>
      </c>
      <c r="U649" s="13">
        <f>IF(AND($B649&lt;&gt;"",$C649&lt;&gt;""),IF(COUNTIFS($B$2:$B649,$B649,$C$2:$C649,$C649)=1,1,0),0)</f>
        <v/>
      </c>
      <c r="V649" s="13">
        <f>IF(AND($B649&lt;&gt;"",$D649&lt;&gt;""),IF(COUNTIFS($B$2:$B649,$B649,$D$2:$D649,$D649)=1,1,0),0)</f>
        <v/>
      </c>
      <c r="W649">
        <f>IFERROR(INDEX(T_Indicateurs[Domain_code],MATCH($H649,T_Indicateurs[Stat_code],0)),"")</f>
        <v/>
      </c>
      <c r="X649" s="13">
        <f>IF(OR($W649="",$F649=""),0,IF($F649&lt;&gt;$W649,1,0))</f>
        <v/>
      </c>
      <c r="Y649" s="13">
        <f>IF(OR($J649="", $K649="", $L649=""),0,IF(OR($J649&lt;0,$J649&gt;3,$K649&lt;0,$K649&gt;3,$L649&lt;0,$L649&gt;3),1,0))</f>
        <v/>
      </c>
    </row>
    <row r="650">
      <c r="G650">
        <f>IFERROR(INDEX(T_Domaines[Domain_label_fr],MATCH(F650,T_Domaines[Domain_code],0)),"")</f>
        <v/>
      </c>
      <c r="I650">
        <f>IFERROR(INDEX(T_Indicateurs[Stat_label_fr],MATCH(H650,T_Indicateurs[Stat_code],0)),"")</f>
        <v/>
      </c>
      <c r="M650">
        <f>IF(J650=0,"",J650)</f>
        <v/>
      </c>
      <c r="N650">
        <f>IF(K650=0,"",K650)</f>
        <v/>
      </c>
      <c r="O650">
        <f>IF(L650=0,"",L650)</f>
        <v/>
      </c>
      <c r="P650">
        <f>IF(OR(J650="",K650="",L650=""),"",J650+K650+L650)</f>
        <v/>
      </c>
      <c r="Q650">
        <f>IF(OR(M650="",N650="",O650=""),"",M650+N650+O650)</f>
        <v/>
      </c>
      <c r="S650" s="13">
        <f>IF(AND($B650&lt;&gt;"",$F650&lt;&gt;""),IF(COUNTIFS($B$2:$B650,$B650,$F$2:$F650,$F650)=1,1,0),0)</f>
        <v/>
      </c>
      <c r="T650" s="13">
        <f>IF(AND($B650&lt;&gt;"",$H650&lt;&gt;""),IF(COUNTIFS($B$2:$B650,$B650,$H$2:$H650,$H650)=1,1,0),0)</f>
        <v/>
      </c>
      <c r="U650" s="13">
        <f>IF(AND($B650&lt;&gt;"",$C650&lt;&gt;""),IF(COUNTIFS($B$2:$B650,$B650,$C$2:$C650,$C650)=1,1,0),0)</f>
        <v/>
      </c>
      <c r="V650" s="13">
        <f>IF(AND($B650&lt;&gt;"",$D650&lt;&gt;""),IF(COUNTIFS($B$2:$B650,$B650,$D$2:$D650,$D650)=1,1,0),0)</f>
        <v/>
      </c>
      <c r="W650">
        <f>IFERROR(INDEX(T_Indicateurs[Domain_code],MATCH($H650,T_Indicateurs[Stat_code],0)),"")</f>
        <v/>
      </c>
      <c r="X650" s="13">
        <f>IF(OR($W650="",$F650=""),0,IF($F650&lt;&gt;$W650,1,0))</f>
        <v/>
      </c>
      <c r="Y650" s="13">
        <f>IF(OR($J650="", $K650="", $L650=""),0,IF(OR($J650&lt;0,$J650&gt;3,$K650&lt;0,$K650&gt;3,$L650&lt;0,$L650&gt;3),1,0))</f>
        <v/>
      </c>
    </row>
    <row r="651">
      <c r="G651">
        <f>IFERROR(INDEX(T_Domaines[Domain_label_fr],MATCH(F651,T_Domaines[Domain_code],0)),"")</f>
        <v/>
      </c>
      <c r="I651">
        <f>IFERROR(INDEX(T_Indicateurs[Stat_label_fr],MATCH(H651,T_Indicateurs[Stat_code],0)),"")</f>
        <v/>
      </c>
      <c r="M651">
        <f>IF(J651=0,"",J651)</f>
        <v/>
      </c>
      <c r="N651">
        <f>IF(K651=0,"",K651)</f>
        <v/>
      </c>
      <c r="O651">
        <f>IF(L651=0,"",L651)</f>
        <v/>
      </c>
      <c r="P651">
        <f>IF(OR(J651="",K651="",L651=""),"",J651+K651+L651)</f>
        <v/>
      </c>
      <c r="Q651">
        <f>IF(OR(M651="",N651="",O651=""),"",M651+N651+O651)</f>
        <v/>
      </c>
      <c r="S651" s="13">
        <f>IF(AND($B651&lt;&gt;"",$F651&lt;&gt;""),IF(COUNTIFS($B$2:$B651,$B651,$F$2:$F651,$F651)=1,1,0),0)</f>
        <v/>
      </c>
      <c r="T651" s="13">
        <f>IF(AND($B651&lt;&gt;"",$H651&lt;&gt;""),IF(COUNTIFS($B$2:$B651,$B651,$H$2:$H651,$H651)=1,1,0),0)</f>
        <v/>
      </c>
      <c r="U651" s="13">
        <f>IF(AND($B651&lt;&gt;"",$C651&lt;&gt;""),IF(COUNTIFS($B$2:$B651,$B651,$C$2:$C651,$C651)=1,1,0),0)</f>
        <v/>
      </c>
      <c r="V651" s="13">
        <f>IF(AND($B651&lt;&gt;"",$D651&lt;&gt;""),IF(COUNTIFS($B$2:$B651,$B651,$D$2:$D651,$D651)=1,1,0),0)</f>
        <v/>
      </c>
      <c r="W651">
        <f>IFERROR(INDEX(T_Indicateurs[Domain_code],MATCH($H651,T_Indicateurs[Stat_code],0)),"")</f>
        <v/>
      </c>
      <c r="X651" s="13">
        <f>IF(OR($W651="",$F651=""),0,IF($F651&lt;&gt;$W651,1,0))</f>
        <v/>
      </c>
      <c r="Y651" s="13">
        <f>IF(OR($J651="", $K651="", $L651=""),0,IF(OR($J651&lt;0,$J651&gt;3,$K651&lt;0,$K651&gt;3,$L651&lt;0,$L651&gt;3),1,0))</f>
        <v/>
      </c>
    </row>
    <row r="652">
      <c r="G652">
        <f>IFERROR(INDEX(T_Domaines[Domain_label_fr],MATCH(F652,T_Domaines[Domain_code],0)),"")</f>
        <v/>
      </c>
      <c r="I652">
        <f>IFERROR(INDEX(T_Indicateurs[Stat_label_fr],MATCH(H652,T_Indicateurs[Stat_code],0)),"")</f>
        <v/>
      </c>
      <c r="M652">
        <f>IF(J652=0,"",J652)</f>
        <v/>
      </c>
      <c r="N652">
        <f>IF(K652=0,"",K652)</f>
        <v/>
      </c>
      <c r="O652">
        <f>IF(L652=0,"",L652)</f>
        <v/>
      </c>
      <c r="P652">
        <f>IF(OR(J652="",K652="",L652=""),"",J652+K652+L652)</f>
        <v/>
      </c>
      <c r="Q652">
        <f>IF(OR(M652="",N652="",O652=""),"",M652+N652+O652)</f>
        <v/>
      </c>
      <c r="S652" s="13">
        <f>IF(AND($B652&lt;&gt;"",$F652&lt;&gt;""),IF(COUNTIFS($B$2:$B652,$B652,$F$2:$F652,$F652)=1,1,0),0)</f>
        <v/>
      </c>
      <c r="T652" s="13">
        <f>IF(AND($B652&lt;&gt;"",$H652&lt;&gt;""),IF(COUNTIFS($B$2:$B652,$B652,$H$2:$H652,$H652)=1,1,0),0)</f>
        <v/>
      </c>
      <c r="U652" s="13">
        <f>IF(AND($B652&lt;&gt;"",$C652&lt;&gt;""),IF(COUNTIFS($B$2:$B652,$B652,$C$2:$C652,$C652)=1,1,0),0)</f>
        <v/>
      </c>
      <c r="V652" s="13">
        <f>IF(AND($B652&lt;&gt;"",$D652&lt;&gt;""),IF(COUNTIFS($B$2:$B652,$B652,$D$2:$D652,$D652)=1,1,0),0)</f>
        <v/>
      </c>
      <c r="W652">
        <f>IFERROR(INDEX(T_Indicateurs[Domain_code],MATCH($H652,T_Indicateurs[Stat_code],0)),"")</f>
        <v/>
      </c>
      <c r="X652" s="13">
        <f>IF(OR($W652="",$F652=""),0,IF($F652&lt;&gt;$W652,1,0))</f>
        <v/>
      </c>
      <c r="Y652" s="13">
        <f>IF(OR($J652="", $K652="", $L652=""),0,IF(OR($J652&lt;0,$J652&gt;3,$K652&lt;0,$K652&gt;3,$L652&lt;0,$L652&gt;3),1,0))</f>
        <v/>
      </c>
    </row>
    <row r="653">
      <c r="G653">
        <f>IFERROR(INDEX(T_Domaines[Domain_label_fr],MATCH(F653,T_Domaines[Domain_code],0)),"")</f>
        <v/>
      </c>
      <c r="I653">
        <f>IFERROR(INDEX(T_Indicateurs[Stat_label_fr],MATCH(H653,T_Indicateurs[Stat_code],0)),"")</f>
        <v/>
      </c>
      <c r="M653">
        <f>IF(J653=0,"",J653)</f>
        <v/>
      </c>
      <c r="N653">
        <f>IF(K653=0,"",K653)</f>
        <v/>
      </c>
      <c r="O653">
        <f>IF(L653=0,"",L653)</f>
        <v/>
      </c>
      <c r="P653">
        <f>IF(OR(J653="",K653="",L653=""),"",J653+K653+L653)</f>
        <v/>
      </c>
      <c r="Q653">
        <f>IF(OR(M653="",N653="",O653=""),"",M653+N653+O653)</f>
        <v/>
      </c>
      <c r="S653" s="13">
        <f>IF(AND($B653&lt;&gt;"",$F653&lt;&gt;""),IF(COUNTIFS($B$2:$B653,$B653,$F$2:$F653,$F653)=1,1,0),0)</f>
        <v/>
      </c>
      <c r="T653" s="13">
        <f>IF(AND($B653&lt;&gt;"",$H653&lt;&gt;""),IF(COUNTIFS($B$2:$B653,$B653,$H$2:$H653,$H653)=1,1,0),0)</f>
        <v/>
      </c>
      <c r="U653" s="13">
        <f>IF(AND($B653&lt;&gt;"",$C653&lt;&gt;""),IF(COUNTIFS($B$2:$B653,$B653,$C$2:$C653,$C653)=1,1,0),0)</f>
        <v/>
      </c>
      <c r="V653" s="13">
        <f>IF(AND($B653&lt;&gt;"",$D653&lt;&gt;""),IF(COUNTIFS($B$2:$B653,$B653,$D$2:$D653,$D653)=1,1,0),0)</f>
        <v/>
      </c>
      <c r="W653">
        <f>IFERROR(INDEX(T_Indicateurs[Domain_code],MATCH($H653,T_Indicateurs[Stat_code],0)),"")</f>
        <v/>
      </c>
      <c r="X653" s="13">
        <f>IF(OR($W653="",$F653=""),0,IF($F653&lt;&gt;$W653,1,0))</f>
        <v/>
      </c>
      <c r="Y653" s="13">
        <f>IF(OR($J653="", $K653="", $L653=""),0,IF(OR($J653&lt;0,$J653&gt;3,$K653&lt;0,$K653&gt;3,$L653&lt;0,$L653&gt;3),1,0))</f>
        <v/>
      </c>
    </row>
    <row r="654">
      <c r="G654">
        <f>IFERROR(INDEX(T_Domaines[Domain_label_fr],MATCH(F654,T_Domaines[Domain_code],0)),"")</f>
        <v/>
      </c>
      <c r="I654">
        <f>IFERROR(INDEX(T_Indicateurs[Stat_label_fr],MATCH(H654,T_Indicateurs[Stat_code],0)),"")</f>
        <v/>
      </c>
      <c r="M654">
        <f>IF(J654=0,"",J654)</f>
        <v/>
      </c>
      <c r="N654">
        <f>IF(K654=0,"",K654)</f>
        <v/>
      </c>
      <c r="O654">
        <f>IF(L654=0,"",L654)</f>
        <v/>
      </c>
      <c r="P654">
        <f>IF(OR(J654="",K654="",L654=""),"",J654+K654+L654)</f>
        <v/>
      </c>
      <c r="Q654">
        <f>IF(OR(M654="",N654="",O654=""),"",M654+N654+O654)</f>
        <v/>
      </c>
      <c r="S654" s="13">
        <f>IF(AND($B654&lt;&gt;"",$F654&lt;&gt;""),IF(COUNTIFS($B$2:$B654,$B654,$F$2:$F654,$F654)=1,1,0),0)</f>
        <v/>
      </c>
      <c r="T654" s="13">
        <f>IF(AND($B654&lt;&gt;"",$H654&lt;&gt;""),IF(COUNTIFS($B$2:$B654,$B654,$H$2:$H654,$H654)=1,1,0),0)</f>
        <v/>
      </c>
      <c r="U654" s="13">
        <f>IF(AND($B654&lt;&gt;"",$C654&lt;&gt;""),IF(COUNTIFS($B$2:$B654,$B654,$C$2:$C654,$C654)=1,1,0),0)</f>
        <v/>
      </c>
      <c r="V654" s="13">
        <f>IF(AND($B654&lt;&gt;"",$D654&lt;&gt;""),IF(COUNTIFS($B$2:$B654,$B654,$D$2:$D654,$D654)=1,1,0),0)</f>
        <v/>
      </c>
      <c r="W654">
        <f>IFERROR(INDEX(T_Indicateurs[Domain_code],MATCH($H654,T_Indicateurs[Stat_code],0)),"")</f>
        <v/>
      </c>
      <c r="X654" s="13">
        <f>IF(OR($W654="",$F654=""),0,IF($F654&lt;&gt;$W654,1,0))</f>
        <v/>
      </c>
      <c r="Y654" s="13">
        <f>IF(OR($J654="", $K654="", $L654=""),0,IF(OR($J654&lt;0,$J654&gt;3,$K654&lt;0,$K654&gt;3,$L654&lt;0,$L654&gt;3),1,0))</f>
        <v/>
      </c>
    </row>
    <row r="655">
      <c r="G655">
        <f>IFERROR(INDEX(T_Domaines[Domain_label_fr],MATCH(F655,T_Domaines[Domain_code],0)),"")</f>
        <v/>
      </c>
      <c r="I655">
        <f>IFERROR(INDEX(T_Indicateurs[Stat_label_fr],MATCH(H655,T_Indicateurs[Stat_code],0)),"")</f>
        <v/>
      </c>
      <c r="M655">
        <f>IF(J655=0,"",J655)</f>
        <v/>
      </c>
      <c r="N655">
        <f>IF(K655=0,"",K655)</f>
        <v/>
      </c>
      <c r="O655">
        <f>IF(L655=0,"",L655)</f>
        <v/>
      </c>
      <c r="P655">
        <f>IF(OR(J655="",K655="",L655=""),"",J655+K655+L655)</f>
        <v/>
      </c>
      <c r="Q655">
        <f>IF(OR(M655="",N655="",O655=""),"",M655+N655+O655)</f>
        <v/>
      </c>
      <c r="S655" s="13">
        <f>IF(AND($B655&lt;&gt;"",$F655&lt;&gt;""),IF(COUNTIFS($B$2:$B655,$B655,$F$2:$F655,$F655)=1,1,0),0)</f>
        <v/>
      </c>
      <c r="T655" s="13">
        <f>IF(AND($B655&lt;&gt;"",$H655&lt;&gt;""),IF(COUNTIFS($B$2:$B655,$B655,$H$2:$H655,$H655)=1,1,0),0)</f>
        <v/>
      </c>
      <c r="U655" s="13">
        <f>IF(AND($B655&lt;&gt;"",$C655&lt;&gt;""),IF(COUNTIFS($B$2:$B655,$B655,$C$2:$C655,$C655)=1,1,0),0)</f>
        <v/>
      </c>
      <c r="V655" s="13">
        <f>IF(AND($B655&lt;&gt;"",$D655&lt;&gt;""),IF(COUNTIFS($B$2:$B655,$B655,$D$2:$D655,$D655)=1,1,0),0)</f>
        <v/>
      </c>
      <c r="W655">
        <f>IFERROR(INDEX(T_Indicateurs[Domain_code],MATCH($H655,T_Indicateurs[Stat_code],0)),"")</f>
        <v/>
      </c>
      <c r="X655" s="13">
        <f>IF(OR($W655="",$F655=""),0,IF($F655&lt;&gt;$W655,1,0))</f>
        <v/>
      </c>
      <c r="Y655" s="13">
        <f>IF(OR($J655="", $K655="", $L655=""),0,IF(OR($J655&lt;0,$J655&gt;3,$K655&lt;0,$K655&gt;3,$L655&lt;0,$L655&gt;3),1,0))</f>
        <v/>
      </c>
    </row>
    <row r="656">
      <c r="G656">
        <f>IFERROR(INDEX(T_Domaines[Domain_label_fr],MATCH(F656,T_Domaines[Domain_code],0)),"")</f>
        <v/>
      </c>
      <c r="I656">
        <f>IFERROR(INDEX(T_Indicateurs[Stat_label_fr],MATCH(H656,T_Indicateurs[Stat_code],0)),"")</f>
        <v/>
      </c>
      <c r="M656">
        <f>IF(J656=0,"",J656)</f>
        <v/>
      </c>
      <c r="N656">
        <f>IF(K656=0,"",K656)</f>
        <v/>
      </c>
      <c r="O656">
        <f>IF(L656=0,"",L656)</f>
        <v/>
      </c>
      <c r="P656">
        <f>IF(OR(J656="",K656="",L656=""),"",J656+K656+L656)</f>
        <v/>
      </c>
      <c r="Q656">
        <f>IF(OR(M656="",N656="",O656=""),"",M656+N656+O656)</f>
        <v/>
      </c>
      <c r="S656" s="13">
        <f>IF(AND($B656&lt;&gt;"",$F656&lt;&gt;""),IF(COUNTIFS($B$2:$B656,$B656,$F$2:$F656,$F656)=1,1,0),0)</f>
        <v/>
      </c>
      <c r="T656" s="13">
        <f>IF(AND($B656&lt;&gt;"",$H656&lt;&gt;""),IF(COUNTIFS($B$2:$B656,$B656,$H$2:$H656,$H656)=1,1,0),0)</f>
        <v/>
      </c>
      <c r="U656" s="13">
        <f>IF(AND($B656&lt;&gt;"",$C656&lt;&gt;""),IF(COUNTIFS($B$2:$B656,$B656,$C$2:$C656,$C656)=1,1,0),0)</f>
        <v/>
      </c>
      <c r="V656" s="13">
        <f>IF(AND($B656&lt;&gt;"",$D656&lt;&gt;""),IF(COUNTIFS($B$2:$B656,$B656,$D$2:$D656,$D656)=1,1,0),0)</f>
        <v/>
      </c>
      <c r="W656">
        <f>IFERROR(INDEX(T_Indicateurs[Domain_code],MATCH($H656,T_Indicateurs[Stat_code],0)),"")</f>
        <v/>
      </c>
      <c r="X656" s="13">
        <f>IF(OR($W656="",$F656=""),0,IF($F656&lt;&gt;$W656,1,0))</f>
        <v/>
      </c>
      <c r="Y656" s="13">
        <f>IF(OR($J656="", $K656="", $L656=""),0,IF(OR($J656&lt;0,$J656&gt;3,$K656&lt;0,$K656&gt;3,$L656&lt;0,$L656&gt;3),1,0))</f>
        <v/>
      </c>
    </row>
    <row r="657">
      <c r="G657">
        <f>IFERROR(INDEX(T_Domaines[Domain_label_fr],MATCH(F657,T_Domaines[Domain_code],0)),"")</f>
        <v/>
      </c>
      <c r="I657">
        <f>IFERROR(INDEX(T_Indicateurs[Stat_label_fr],MATCH(H657,T_Indicateurs[Stat_code],0)),"")</f>
        <v/>
      </c>
      <c r="M657">
        <f>IF(J657=0,"",J657)</f>
        <v/>
      </c>
      <c r="N657">
        <f>IF(K657=0,"",K657)</f>
        <v/>
      </c>
      <c r="O657">
        <f>IF(L657=0,"",L657)</f>
        <v/>
      </c>
      <c r="P657">
        <f>IF(OR(J657="",K657="",L657=""),"",J657+K657+L657)</f>
        <v/>
      </c>
      <c r="Q657">
        <f>IF(OR(M657="",N657="",O657=""),"",M657+N657+O657)</f>
        <v/>
      </c>
      <c r="S657" s="13">
        <f>IF(AND($B657&lt;&gt;"",$F657&lt;&gt;""),IF(COUNTIFS($B$2:$B657,$B657,$F$2:$F657,$F657)=1,1,0),0)</f>
        <v/>
      </c>
      <c r="T657" s="13">
        <f>IF(AND($B657&lt;&gt;"",$H657&lt;&gt;""),IF(COUNTIFS($B$2:$B657,$B657,$H$2:$H657,$H657)=1,1,0),0)</f>
        <v/>
      </c>
      <c r="U657" s="13">
        <f>IF(AND($B657&lt;&gt;"",$C657&lt;&gt;""),IF(COUNTIFS($B$2:$B657,$B657,$C$2:$C657,$C657)=1,1,0),0)</f>
        <v/>
      </c>
      <c r="V657" s="13">
        <f>IF(AND($B657&lt;&gt;"",$D657&lt;&gt;""),IF(COUNTIFS($B$2:$B657,$B657,$D$2:$D657,$D657)=1,1,0),0)</f>
        <v/>
      </c>
      <c r="W657">
        <f>IFERROR(INDEX(T_Indicateurs[Domain_code],MATCH($H657,T_Indicateurs[Stat_code],0)),"")</f>
        <v/>
      </c>
      <c r="X657" s="13">
        <f>IF(OR($W657="",$F657=""),0,IF($F657&lt;&gt;$W657,1,0))</f>
        <v/>
      </c>
      <c r="Y657" s="13">
        <f>IF(OR($J657="", $K657="", $L657=""),0,IF(OR($J657&lt;0,$J657&gt;3,$K657&lt;0,$K657&gt;3,$L657&lt;0,$L657&gt;3),1,0))</f>
        <v/>
      </c>
    </row>
    <row r="658">
      <c r="G658">
        <f>IFERROR(INDEX(T_Domaines[Domain_label_fr],MATCH(F658,T_Domaines[Domain_code],0)),"")</f>
        <v/>
      </c>
      <c r="I658">
        <f>IFERROR(INDEX(T_Indicateurs[Stat_label_fr],MATCH(H658,T_Indicateurs[Stat_code],0)),"")</f>
        <v/>
      </c>
      <c r="M658">
        <f>IF(J658=0,"",J658)</f>
        <v/>
      </c>
      <c r="N658">
        <f>IF(K658=0,"",K658)</f>
        <v/>
      </c>
      <c r="O658">
        <f>IF(L658=0,"",L658)</f>
        <v/>
      </c>
      <c r="P658">
        <f>IF(OR(J658="",K658="",L658=""),"",J658+K658+L658)</f>
        <v/>
      </c>
      <c r="Q658">
        <f>IF(OR(M658="",N658="",O658=""),"",M658+N658+O658)</f>
        <v/>
      </c>
      <c r="S658" s="13">
        <f>IF(AND($B658&lt;&gt;"",$F658&lt;&gt;""),IF(COUNTIFS($B$2:$B658,$B658,$F$2:$F658,$F658)=1,1,0),0)</f>
        <v/>
      </c>
      <c r="T658" s="13">
        <f>IF(AND($B658&lt;&gt;"",$H658&lt;&gt;""),IF(COUNTIFS($B$2:$B658,$B658,$H$2:$H658,$H658)=1,1,0),0)</f>
        <v/>
      </c>
      <c r="U658" s="13">
        <f>IF(AND($B658&lt;&gt;"",$C658&lt;&gt;""),IF(COUNTIFS($B$2:$B658,$B658,$C$2:$C658,$C658)=1,1,0),0)</f>
        <v/>
      </c>
      <c r="V658" s="13">
        <f>IF(AND($B658&lt;&gt;"",$D658&lt;&gt;""),IF(COUNTIFS($B$2:$B658,$B658,$D$2:$D658,$D658)=1,1,0),0)</f>
        <v/>
      </c>
      <c r="W658">
        <f>IFERROR(INDEX(T_Indicateurs[Domain_code],MATCH($H658,T_Indicateurs[Stat_code],0)),"")</f>
        <v/>
      </c>
      <c r="X658" s="13">
        <f>IF(OR($W658="",$F658=""),0,IF($F658&lt;&gt;$W658,1,0))</f>
        <v/>
      </c>
      <c r="Y658" s="13">
        <f>IF(OR($J658="", $K658="", $L658=""),0,IF(OR($J658&lt;0,$J658&gt;3,$K658&lt;0,$K658&gt;3,$L658&lt;0,$L658&gt;3),1,0))</f>
        <v/>
      </c>
    </row>
    <row r="659">
      <c r="G659">
        <f>IFERROR(INDEX(T_Domaines[Domain_label_fr],MATCH(F659,T_Domaines[Domain_code],0)),"")</f>
        <v/>
      </c>
      <c r="I659">
        <f>IFERROR(INDEX(T_Indicateurs[Stat_label_fr],MATCH(H659,T_Indicateurs[Stat_code],0)),"")</f>
        <v/>
      </c>
      <c r="M659">
        <f>IF(J659=0,"",J659)</f>
        <v/>
      </c>
      <c r="N659">
        <f>IF(K659=0,"",K659)</f>
        <v/>
      </c>
      <c r="O659">
        <f>IF(L659=0,"",L659)</f>
        <v/>
      </c>
      <c r="P659">
        <f>IF(OR(J659="",K659="",L659=""),"",J659+K659+L659)</f>
        <v/>
      </c>
      <c r="Q659">
        <f>IF(OR(M659="",N659="",O659=""),"",M659+N659+O659)</f>
        <v/>
      </c>
      <c r="S659" s="13">
        <f>IF(AND($B659&lt;&gt;"",$F659&lt;&gt;""),IF(COUNTIFS($B$2:$B659,$B659,$F$2:$F659,$F659)=1,1,0),0)</f>
        <v/>
      </c>
      <c r="T659" s="13">
        <f>IF(AND($B659&lt;&gt;"",$H659&lt;&gt;""),IF(COUNTIFS($B$2:$B659,$B659,$H$2:$H659,$H659)=1,1,0),0)</f>
        <v/>
      </c>
      <c r="U659" s="13">
        <f>IF(AND($B659&lt;&gt;"",$C659&lt;&gt;""),IF(COUNTIFS($B$2:$B659,$B659,$C$2:$C659,$C659)=1,1,0),0)</f>
        <v/>
      </c>
      <c r="V659" s="13">
        <f>IF(AND($B659&lt;&gt;"",$D659&lt;&gt;""),IF(COUNTIFS($B$2:$B659,$B659,$D$2:$D659,$D659)=1,1,0),0)</f>
        <v/>
      </c>
      <c r="W659">
        <f>IFERROR(INDEX(T_Indicateurs[Domain_code],MATCH($H659,T_Indicateurs[Stat_code],0)),"")</f>
        <v/>
      </c>
      <c r="X659" s="13">
        <f>IF(OR($W659="",$F659=""),0,IF($F659&lt;&gt;$W659,1,0))</f>
        <v/>
      </c>
      <c r="Y659" s="13">
        <f>IF(OR($J659="", $K659="", $L659=""),0,IF(OR($J659&lt;0,$J659&gt;3,$K659&lt;0,$K659&gt;3,$L659&lt;0,$L659&gt;3),1,0))</f>
        <v/>
      </c>
    </row>
    <row r="660">
      <c r="G660">
        <f>IFERROR(INDEX(T_Domaines[Domain_label_fr],MATCH(F660,T_Domaines[Domain_code],0)),"")</f>
        <v/>
      </c>
      <c r="I660">
        <f>IFERROR(INDEX(T_Indicateurs[Stat_label_fr],MATCH(H660,T_Indicateurs[Stat_code],0)),"")</f>
        <v/>
      </c>
      <c r="M660">
        <f>IF(J660=0,"",J660)</f>
        <v/>
      </c>
      <c r="N660">
        <f>IF(K660=0,"",K660)</f>
        <v/>
      </c>
      <c r="O660">
        <f>IF(L660=0,"",L660)</f>
        <v/>
      </c>
      <c r="P660">
        <f>IF(OR(J660="",K660="",L660=""),"",J660+K660+L660)</f>
        <v/>
      </c>
      <c r="Q660">
        <f>IF(OR(M660="",N660="",O660=""),"",M660+N660+O660)</f>
        <v/>
      </c>
      <c r="S660" s="13">
        <f>IF(AND($B660&lt;&gt;"",$F660&lt;&gt;""),IF(COUNTIFS($B$2:$B660,$B660,$F$2:$F660,$F660)=1,1,0),0)</f>
        <v/>
      </c>
      <c r="T660" s="13">
        <f>IF(AND($B660&lt;&gt;"",$H660&lt;&gt;""),IF(COUNTIFS($B$2:$B660,$B660,$H$2:$H660,$H660)=1,1,0),0)</f>
        <v/>
      </c>
      <c r="U660" s="13">
        <f>IF(AND($B660&lt;&gt;"",$C660&lt;&gt;""),IF(COUNTIFS($B$2:$B660,$B660,$C$2:$C660,$C660)=1,1,0),0)</f>
        <v/>
      </c>
      <c r="V660" s="13">
        <f>IF(AND($B660&lt;&gt;"",$D660&lt;&gt;""),IF(COUNTIFS($B$2:$B660,$B660,$D$2:$D660,$D660)=1,1,0),0)</f>
        <v/>
      </c>
      <c r="W660">
        <f>IFERROR(INDEX(T_Indicateurs[Domain_code],MATCH($H660,T_Indicateurs[Stat_code],0)),"")</f>
        <v/>
      </c>
      <c r="X660" s="13">
        <f>IF(OR($W660="",$F660=""),0,IF($F660&lt;&gt;$W660,1,0))</f>
        <v/>
      </c>
      <c r="Y660" s="13">
        <f>IF(OR($J660="", $K660="", $L660=""),0,IF(OR($J660&lt;0,$J660&gt;3,$K660&lt;0,$K660&gt;3,$L660&lt;0,$L660&gt;3),1,0))</f>
        <v/>
      </c>
    </row>
    <row r="661">
      <c r="G661">
        <f>IFERROR(INDEX(T_Domaines[Domain_label_fr],MATCH(F661,T_Domaines[Domain_code],0)),"")</f>
        <v/>
      </c>
      <c r="I661">
        <f>IFERROR(INDEX(T_Indicateurs[Stat_label_fr],MATCH(H661,T_Indicateurs[Stat_code],0)),"")</f>
        <v/>
      </c>
      <c r="M661">
        <f>IF(J661=0,"",J661)</f>
        <v/>
      </c>
      <c r="N661">
        <f>IF(K661=0,"",K661)</f>
        <v/>
      </c>
      <c r="O661">
        <f>IF(L661=0,"",L661)</f>
        <v/>
      </c>
      <c r="P661">
        <f>IF(OR(J661="",K661="",L661=""),"",J661+K661+L661)</f>
        <v/>
      </c>
      <c r="Q661">
        <f>IF(OR(M661="",N661="",O661=""),"",M661+N661+O661)</f>
        <v/>
      </c>
      <c r="S661" s="13">
        <f>IF(AND($B661&lt;&gt;"",$F661&lt;&gt;""),IF(COUNTIFS($B$2:$B661,$B661,$F$2:$F661,$F661)=1,1,0),0)</f>
        <v/>
      </c>
      <c r="T661" s="13">
        <f>IF(AND($B661&lt;&gt;"",$H661&lt;&gt;""),IF(COUNTIFS($B$2:$B661,$B661,$H$2:$H661,$H661)=1,1,0),0)</f>
        <v/>
      </c>
      <c r="U661" s="13">
        <f>IF(AND($B661&lt;&gt;"",$C661&lt;&gt;""),IF(COUNTIFS($B$2:$B661,$B661,$C$2:$C661,$C661)=1,1,0),0)</f>
        <v/>
      </c>
      <c r="V661" s="13">
        <f>IF(AND($B661&lt;&gt;"",$D661&lt;&gt;""),IF(COUNTIFS($B$2:$B661,$B661,$D$2:$D661,$D661)=1,1,0),0)</f>
        <v/>
      </c>
      <c r="W661">
        <f>IFERROR(INDEX(T_Indicateurs[Domain_code],MATCH($H661,T_Indicateurs[Stat_code],0)),"")</f>
        <v/>
      </c>
      <c r="X661" s="13">
        <f>IF(OR($W661="",$F661=""),0,IF($F661&lt;&gt;$W661,1,0))</f>
        <v/>
      </c>
      <c r="Y661" s="13">
        <f>IF(OR($J661="", $K661="", $L661=""),0,IF(OR($J661&lt;0,$J661&gt;3,$K661&lt;0,$K661&gt;3,$L661&lt;0,$L661&gt;3),1,0))</f>
        <v/>
      </c>
    </row>
    <row r="662">
      <c r="G662">
        <f>IFERROR(INDEX(T_Domaines[Domain_label_fr],MATCH(F662,T_Domaines[Domain_code],0)),"")</f>
        <v/>
      </c>
      <c r="I662">
        <f>IFERROR(INDEX(T_Indicateurs[Stat_label_fr],MATCH(H662,T_Indicateurs[Stat_code],0)),"")</f>
        <v/>
      </c>
      <c r="M662">
        <f>IF(J662=0,"",J662)</f>
        <v/>
      </c>
      <c r="N662">
        <f>IF(K662=0,"",K662)</f>
        <v/>
      </c>
      <c r="O662">
        <f>IF(L662=0,"",L662)</f>
        <v/>
      </c>
      <c r="P662">
        <f>IF(OR(J662="",K662="",L662=""),"",J662+K662+L662)</f>
        <v/>
      </c>
      <c r="Q662">
        <f>IF(OR(M662="",N662="",O662=""),"",M662+N662+O662)</f>
        <v/>
      </c>
      <c r="S662" s="13">
        <f>IF(AND($B662&lt;&gt;"",$F662&lt;&gt;""),IF(COUNTIFS($B$2:$B662,$B662,$F$2:$F662,$F662)=1,1,0),0)</f>
        <v/>
      </c>
      <c r="T662" s="13">
        <f>IF(AND($B662&lt;&gt;"",$H662&lt;&gt;""),IF(COUNTIFS($B$2:$B662,$B662,$H$2:$H662,$H662)=1,1,0),0)</f>
        <v/>
      </c>
      <c r="U662" s="13">
        <f>IF(AND($B662&lt;&gt;"",$C662&lt;&gt;""),IF(COUNTIFS($B$2:$B662,$B662,$C$2:$C662,$C662)=1,1,0),0)</f>
        <v/>
      </c>
      <c r="V662" s="13">
        <f>IF(AND($B662&lt;&gt;"",$D662&lt;&gt;""),IF(COUNTIFS($B$2:$B662,$B662,$D$2:$D662,$D662)=1,1,0),0)</f>
        <v/>
      </c>
      <c r="W662">
        <f>IFERROR(INDEX(T_Indicateurs[Domain_code],MATCH($H662,T_Indicateurs[Stat_code],0)),"")</f>
        <v/>
      </c>
      <c r="X662" s="13">
        <f>IF(OR($W662="",$F662=""),0,IF($F662&lt;&gt;$W662,1,0))</f>
        <v/>
      </c>
      <c r="Y662" s="13">
        <f>IF(OR($J662="", $K662="", $L662=""),0,IF(OR($J662&lt;0,$J662&gt;3,$K662&lt;0,$K662&gt;3,$L662&lt;0,$L662&gt;3),1,0))</f>
        <v/>
      </c>
    </row>
    <row r="663">
      <c r="G663">
        <f>IFERROR(INDEX(T_Domaines[Domain_label_fr],MATCH(F663,T_Domaines[Domain_code],0)),"")</f>
        <v/>
      </c>
      <c r="I663">
        <f>IFERROR(INDEX(T_Indicateurs[Stat_label_fr],MATCH(H663,T_Indicateurs[Stat_code],0)),"")</f>
        <v/>
      </c>
      <c r="M663">
        <f>IF(J663=0,"",J663)</f>
        <v/>
      </c>
      <c r="N663">
        <f>IF(K663=0,"",K663)</f>
        <v/>
      </c>
      <c r="O663">
        <f>IF(L663=0,"",L663)</f>
        <v/>
      </c>
      <c r="P663">
        <f>IF(OR(J663="",K663="",L663=""),"",J663+K663+L663)</f>
        <v/>
      </c>
      <c r="Q663">
        <f>IF(OR(M663="",N663="",O663=""),"",M663+N663+O663)</f>
        <v/>
      </c>
      <c r="S663" s="13">
        <f>IF(AND($B663&lt;&gt;"",$F663&lt;&gt;""),IF(COUNTIFS($B$2:$B663,$B663,$F$2:$F663,$F663)=1,1,0),0)</f>
        <v/>
      </c>
      <c r="T663" s="13">
        <f>IF(AND($B663&lt;&gt;"",$H663&lt;&gt;""),IF(COUNTIFS($B$2:$B663,$B663,$H$2:$H663,$H663)=1,1,0),0)</f>
        <v/>
      </c>
      <c r="U663" s="13">
        <f>IF(AND($B663&lt;&gt;"",$C663&lt;&gt;""),IF(COUNTIFS($B$2:$B663,$B663,$C$2:$C663,$C663)=1,1,0),0)</f>
        <v/>
      </c>
      <c r="V663" s="13">
        <f>IF(AND($B663&lt;&gt;"",$D663&lt;&gt;""),IF(COUNTIFS($B$2:$B663,$B663,$D$2:$D663,$D663)=1,1,0),0)</f>
        <v/>
      </c>
      <c r="W663">
        <f>IFERROR(INDEX(T_Indicateurs[Domain_code],MATCH($H663,T_Indicateurs[Stat_code],0)),"")</f>
        <v/>
      </c>
      <c r="X663" s="13">
        <f>IF(OR($W663="",$F663=""),0,IF($F663&lt;&gt;$W663,1,0))</f>
        <v/>
      </c>
      <c r="Y663" s="13">
        <f>IF(OR($J663="", $K663="", $L663=""),0,IF(OR($J663&lt;0,$J663&gt;3,$K663&lt;0,$K663&gt;3,$L663&lt;0,$L663&gt;3),1,0))</f>
        <v/>
      </c>
    </row>
    <row r="664">
      <c r="G664">
        <f>IFERROR(INDEX(T_Domaines[Domain_label_fr],MATCH(F664,T_Domaines[Domain_code],0)),"")</f>
        <v/>
      </c>
      <c r="I664">
        <f>IFERROR(INDEX(T_Indicateurs[Stat_label_fr],MATCH(H664,T_Indicateurs[Stat_code],0)),"")</f>
        <v/>
      </c>
      <c r="M664">
        <f>IF(J664=0,"",J664)</f>
        <v/>
      </c>
      <c r="N664">
        <f>IF(K664=0,"",K664)</f>
        <v/>
      </c>
      <c r="O664">
        <f>IF(L664=0,"",L664)</f>
        <v/>
      </c>
      <c r="P664">
        <f>IF(OR(J664="",K664="",L664=""),"",J664+K664+L664)</f>
        <v/>
      </c>
      <c r="Q664">
        <f>IF(OR(M664="",N664="",O664=""),"",M664+N664+O664)</f>
        <v/>
      </c>
      <c r="S664" s="13">
        <f>IF(AND($B664&lt;&gt;"",$F664&lt;&gt;""),IF(COUNTIFS($B$2:$B664,$B664,$F$2:$F664,$F664)=1,1,0),0)</f>
        <v/>
      </c>
      <c r="T664" s="13">
        <f>IF(AND($B664&lt;&gt;"",$H664&lt;&gt;""),IF(COUNTIFS($B$2:$B664,$B664,$H$2:$H664,$H664)=1,1,0),0)</f>
        <v/>
      </c>
      <c r="U664" s="13">
        <f>IF(AND($B664&lt;&gt;"",$C664&lt;&gt;""),IF(COUNTIFS($B$2:$B664,$B664,$C$2:$C664,$C664)=1,1,0),0)</f>
        <v/>
      </c>
      <c r="V664" s="13">
        <f>IF(AND($B664&lt;&gt;"",$D664&lt;&gt;""),IF(COUNTIFS($B$2:$B664,$B664,$D$2:$D664,$D664)=1,1,0),0)</f>
        <v/>
      </c>
      <c r="W664">
        <f>IFERROR(INDEX(T_Indicateurs[Domain_code],MATCH($H664,T_Indicateurs[Stat_code],0)),"")</f>
        <v/>
      </c>
      <c r="X664" s="13">
        <f>IF(OR($W664="",$F664=""),0,IF($F664&lt;&gt;$W664,1,0))</f>
        <v/>
      </c>
      <c r="Y664" s="13">
        <f>IF(OR($J664="", $K664="", $L664=""),0,IF(OR($J664&lt;0,$J664&gt;3,$K664&lt;0,$K664&gt;3,$L664&lt;0,$L664&gt;3),1,0))</f>
        <v/>
      </c>
    </row>
    <row r="665">
      <c r="G665">
        <f>IFERROR(INDEX(T_Domaines[Domain_label_fr],MATCH(F665,T_Domaines[Domain_code],0)),"")</f>
        <v/>
      </c>
      <c r="I665">
        <f>IFERROR(INDEX(T_Indicateurs[Stat_label_fr],MATCH(H665,T_Indicateurs[Stat_code],0)),"")</f>
        <v/>
      </c>
      <c r="M665">
        <f>IF(J665=0,"",J665)</f>
        <v/>
      </c>
      <c r="N665">
        <f>IF(K665=0,"",K665)</f>
        <v/>
      </c>
      <c r="O665">
        <f>IF(L665=0,"",L665)</f>
        <v/>
      </c>
      <c r="P665">
        <f>IF(OR(J665="",K665="",L665=""),"",J665+K665+L665)</f>
        <v/>
      </c>
      <c r="Q665">
        <f>IF(OR(M665="",N665="",O665=""),"",M665+N665+O665)</f>
        <v/>
      </c>
      <c r="S665" s="13">
        <f>IF(AND($B665&lt;&gt;"",$F665&lt;&gt;""),IF(COUNTIFS($B$2:$B665,$B665,$F$2:$F665,$F665)=1,1,0),0)</f>
        <v/>
      </c>
      <c r="T665" s="13">
        <f>IF(AND($B665&lt;&gt;"",$H665&lt;&gt;""),IF(COUNTIFS($B$2:$B665,$B665,$H$2:$H665,$H665)=1,1,0),0)</f>
        <v/>
      </c>
      <c r="U665" s="13">
        <f>IF(AND($B665&lt;&gt;"",$C665&lt;&gt;""),IF(COUNTIFS($B$2:$B665,$B665,$C$2:$C665,$C665)=1,1,0),0)</f>
        <v/>
      </c>
      <c r="V665" s="13">
        <f>IF(AND($B665&lt;&gt;"",$D665&lt;&gt;""),IF(COUNTIFS($B$2:$B665,$B665,$D$2:$D665,$D665)=1,1,0),0)</f>
        <v/>
      </c>
      <c r="W665">
        <f>IFERROR(INDEX(T_Indicateurs[Domain_code],MATCH($H665,T_Indicateurs[Stat_code],0)),"")</f>
        <v/>
      </c>
      <c r="X665" s="13">
        <f>IF(OR($W665="",$F665=""),0,IF($F665&lt;&gt;$W665,1,0))</f>
        <v/>
      </c>
      <c r="Y665" s="13">
        <f>IF(OR($J665="", $K665="", $L665=""),0,IF(OR($J665&lt;0,$J665&gt;3,$K665&lt;0,$K665&gt;3,$L665&lt;0,$L665&gt;3),1,0))</f>
        <v/>
      </c>
    </row>
    <row r="666">
      <c r="G666">
        <f>IFERROR(INDEX(T_Domaines[Domain_label_fr],MATCH(F666,T_Domaines[Domain_code],0)),"")</f>
        <v/>
      </c>
      <c r="I666">
        <f>IFERROR(INDEX(T_Indicateurs[Stat_label_fr],MATCH(H666,T_Indicateurs[Stat_code],0)),"")</f>
        <v/>
      </c>
      <c r="M666">
        <f>IF(J666=0,"",J666)</f>
        <v/>
      </c>
      <c r="N666">
        <f>IF(K666=0,"",K666)</f>
        <v/>
      </c>
      <c r="O666">
        <f>IF(L666=0,"",L666)</f>
        <v/>
      </c>
      <c r="P666">
        <f>IF(OR(J666="",K666="",L666=""),"",J666+K666+L666)</f>
        <v/>
      </c>
      <c r="Q666">
        <f>IF(OR(M666="",N666="",O666=""),"",M666+N666+O666)</f>
        <v/>
      </c>
      <c r="S666" s="13">
        <f>IF(AND($B666&lt;&gt;"",$F666&lt;&gt;""),IF(COUNTIFS($B$2:$B666,$B666,$F$2:$F666,$F666)=1,1,0),0)</f>
        <v/>
      </c>
      <c r="T666" s="13">
        <f>IF(AND($B666&lt;&gt;"",$H666&lt;&gt;""),IF(COUNTIFS($B$2:$B666,$B666,$H$2:$H666,$H666)=1,1,0),0)</f>
        <v/>
      </c>
      <c r="U666" s="13">
        <f>IF(AND($B666&lt;&gt;"",$C666&lt;&gt;""),IF(COUNTIFS($B$2:$B666,$B666,$C$2:$C666,$C666)=1,1,0),0)</f>
        <v/>
      </c>
      <c r="V666" s="13">
        <f>IF(AND($B666&lt;&gt;"",$D666&lt;&gt;""),IF(COUNTIFS($B$2:$B666,$B666,$D$2:$D666,$D666)=1,1,0),0)</f>
        <v/>
      </c>
      <c r="W666">
        <f>IFERROR(INDEX(T_Indicateurs[Domain_code],MATCH($H666,T_Indicateurs[Stat_code],0)),"")</f>
        <v/>
      </c>
      <c r="X666" s="13">
        <f>IF(OR($W666="",$F666=""),0,IF($F666&lt;&gt;$W666,1,0))</f>
        <v/>
      </c>
      <c r="Y666" s="13">
        <f>IF(OR($J666="", $K666="", $L666=""),0,IF(OR($J666&lt;0,$J666&gt;3,$K666&lt;0,$K666&gt;3,$L666&lt;0,$L666&gt;3),1,0))</f>
        <v/>
      </c>
    </row>
    <row r="667">
      <c r="G667">
        <f>IFERROR(INDEX(T_Domaines[Domain_label_fr],MATCH(F667,T_Domaines[Domain_code],0)),"")</f>
        <v/>
      </c>
      <c r="I667">
        <f>IFERROR(INDEX(T_Indicateurs[Stat_label_fr],MATCH(H667,T_Indicateurs[Stat_code],0)),"")</f>
        <v/>
      </c>
      <c r="M667">
        <f>IF(J667=0,"",J667)</f>
        <v/>
      </c>
      <c r="N667">
        <f>IF(K667=0,"",K667)</f>
        <v/>
      </c>
      <c r="O667">
        <f>IF(L667=0,"",L667)</f>
        <v/>
      </c>
      <c r="P667">
        <f>IF(OR(J667="",K667="",L667=""),"",J667+K667+L667)</f>
        <v/>
      </c>
      <c r="Q667">
        <f>IF(OR(M667="",N667="",O667=""),"",M667+N667+O667)</f>
        <v/>
      </c>
      <c r="S667" s="13">
        <f>IF(AND($B667&lt;&gt;"",$F667&lt;&gt;""),IF(COUNTIFS($B$2:$B667,$B667,$F$2:$F667,$F667)=1,1,0),0)</f>
        <v/>
      </c>
      <c r="T667" s="13">
        <f>IF(AND($B667&lt;&gt;"",$H667&lt;&gt;""),IF(COUNTIFS($B$2:$B667,$B667,$H$2:$H667,$H667)=1,1,0),0)</f>
        <v/>
      </c>
      <c r="U667" s="13">
        <f>IF(AND($B667&lt;&gt;"",$C667&lt;&gt;""),IF(COUNTIFS($B$2:$B667,$B667,$C$2:$C667,$C667)=1,1,0),0)</f>
        <v/>
      </c>
      <c r="V667" s="13">
        <f>IF(AND($B667&lt;&gt;"",$D667&lt;&gt;""),IF(COUNTIFS($B$2:$B667,$B667,$D$2:$D667,$D667)=1,1,0),0)</f>
        <v/>
      </c>
      <c r="W667">
        <f>IFERROR(INDEX(T_Indicateurs[Domain_code],MATCH($H667,T_Indicateurs[Stat_code],0)),"")</f>
        <v/>
      </c>
      <c r="X667" s="13">
        <f>IF(OR($W667="",$F667=""),0,IF($F667&lt;&gt;$W667,1,0))</f>
        <v/>
      </c>
      <c r="Y667" s="13">
        <f>IF(OR($J667="", $K667="", $L667=""),0,IF(OR($J667&lt;0,$J667&gt;3,$K667&lt;0,$K667&gt;3,$L667&lt;0,$L667&gt;3),1,0))</f>
        <v/>
      </c>
    </row>
    <row r="668">
      <c r="G668">
        <f>IFERROR(INDEX(T_Domaines[Domain_label_fr],MATCH(F668,T_Domaines[Domain_code],0)),"")</f>
        <v/>
      </c>
      <c r="I668">
        <f>IFERROR(INDEX(T_Indicateurs[Stat_label_fr],MATCH(H668,T_Indicateurs[Stat_code],0)),"")</f>
        <v/>
      </c>
      <c r="M668">
        <f>IF(J668=0,"",J668)</f>
        <v/>
      </c>
      <c r="N668">
        <f>IF(K668=0,"",K668)</f>
        <v/>
      </c>
      <c r="O668">
        <f>IF(L668=0,"",L668)</f>
        <v/>
      </c>
      <c r="P668">
        <f>IF(OR(J668="",K668="",L668=""),"",J668+K668+L668)</f>
        <v/>
      </c>
      <c r="Q668">
        <f>IF(OR(M668="",N668="",O668=""),"",M668+N668+O668)</f>
        <v/>
      </c>
      <c r="S668" s="13">
        <f>IF(AND($B668&lt;&gt;"",$F668&lt;&gt;""),IF(COUNTIFS($B$2:$B668,$B668,$F$2:$F668,$F668)=1,1,0),0)</f>
        <v/>
      </c>
      <c r="T668" s="13">
        <f>IF(AND($B668&lt;&gt;"",$H668&lt;&gt;""),IF(COUNTIFS($B$2:$B668,$B668,$H$2:$H668,$H668)=1,1,0),0)</f>
        <v/>
      </c>
      <c r="U668" s="13">
        <f>IF(AND($B668&lt;&gt;"",$C668&lt;&gt;""),IF(COUNTIFS($B$2:$B668,$B668,$C$2:$C668,$C668)=1,1,0),0)</f>
        <v/>
      </c>
      <c r="V668" s="13">
        <f>IF(AND($B668&lt;&gt;"",$D668&lt;&gt;""),IF(COUNTIFS($B$2:$B668,$B668,$D$2:$D668,$D668)=1,1,0),0)</f>
        <v/>
      </c>
      <c r="W668">
        <f>IFERROR(INDEX(T_Indicateurs[Domain_code],MATCH($H668,T_Indicateurs[Stat_code],0)),"")</f>
        <v/>
      </c>
      <c r="X668" s="13">
        <f>IF(OR($W668="",$F668=""),0,IF($F668&lt;&gt;$W668,1,0))</f>
        <v/>
      </c>
      <c r="Y668" s="13">
        <f>IF(OR($J668="", $K668="", $L668=""),0,IF(OR($J668&lt;0,$J668&gt;3,$K668&lt;0,$K668&gt;3,$L668&lt;0,$L668&gt;3),1,0))</f>
        <v/>
      </c>
    </row>
    <row r="669">
      <c r="G669">
        <f>IFERROR(INDEX(T_Domaines[Domain_label_fr],MATCH(F669,T_Domaines[Domain_code],0)),"")</f>
        <v/>
      </c>
      <c r="I669">
        <f>IFERROR(INDEX(T_Indicateurs[Stat_label_fr],MATCH(H669,T_Indicateurs[Stat_code],0)),"")</f>
        <v/>
      </c>
      <c r="M669">
        <f>IF(J669=0,"",J669)</f>
        <v/>
      </c>
      <c r="N669">
        <f>IF(K669=0,"",K669)</f>
        <v/>
      </c>
      <c r="O669">
        <f>IF(L669=0,"",L669)</f>
        <v/>
      </c>
      <c r="P669">
        <f>IF(OR(J669="",K669="",L669=""),"",J669+K669+L669)</f>
        <v/>
      </c>
      <c r="Q669">
        <f>IF(OR(M669="",N669="",O669=""),"",M669+N669+O669)</f>
        <v/>
      </c>
      <c r="S669" s="13">
        <f>IF(AND($B669&lt;&gt;"",$F669&lt;&gt;""),IF(COUNTIFS($B$2:$B669,$B669,$F$2:$F669,$F669)=1,1,0),0)</f>
        <v/>
      </c>
      <c r="T669" s="13">
        <f>IF(AND($B669&lt;&gt;"",$H669&lt;&gt;""),IF(COUNTIFS($B$2:$B669,$B669,$H$2:$H669,$H669)=1,1,0),0)</f>
        <v/>
      </c>
      <c r="U669" s="13">
        <f>IF(AND($B669&lt;&gt;"",$C669&lt;&gt;""),IF(COUNTIFS($B$2:$B669,$B669,$C$2:$C669,$C669)=1,1,0),0)</f>
        <v/>
      </c>
      <c r="V669" s="13">
        <f>IF(AND($B669&lt;&gt;"",$D669&lt;&gt;""),IF(COUNTIFS($B$2:$B669,$B669,$D$2:$D669,$D669)=1,1,0),0)</f>
        <v/>
      </c>
      <c r="W669">
        <f>IFERROR(INDEX(T_Indicateurs[Domain_code],MATCH($H669,T_Indicateurs[Stat_code],0)),"")</f>
        <v/>
      </c>
      <c r="X669" s="13">
        <f>IF(OR($W669="",$F669=""),0,IF($F669&lt;&gt;$W669,1,0))</f>
        <v/>
      </c>
      <c r="Y669" s="13">
        <f>IF(OR($J669="", $K669="", $L669=""),0,IF(OR($J669&lt;0,$J669&gt;3,$K669&lt;0,$K669&gt;3,$L669&lt;0,$L669&gt;3),1,0))</f>
        <v/>
      </c>
    </row>
    <row r="670">
      <c r="G670">
        <f>IFERROR(INDEX(T_Domaines[Domain_label_fr],MATCH(F670,T_Domaines[Domain_code],0)),"")</f>
        <v/>
      </c>
      <c r="I670">
        <f>IFERROR(INDEX(T_Indicateurs[Stat_label_fr],MATCH(H670,T_Indicateurs[Stat_code],0)),"")</f>
        <v/>
      </c>
      <c r="M670">
        <f>IF(J670=0,"",J670)</f>
        <v/>
      </c>
      <c r="N670">
        <f>IF(K670=0,"",K670)</f>
        <v/>
      </c>
      <c r="O670">
        <f>IF(L670=0,"",L670)</f>
        <v/>
      </c>
      <c r="P670">
        <f>IF(OR(J670="",K670="",L670=""),"",J670+K670+L670)</f>
        <v/>
      </c>
      <c r="Q670">
        <f>IF(OR(M670="",N670="",O670=""),"",M670+N670+O670)</f>
        <v/>
      </c>
      <c r="S670" s="13">
        <f>IF(AND($B670&lt;&gt;"",$F670&lt;&gt;""),IF(COUNTIFS($B$2:$B670,$B670,$F$2:$F670,$F670)=1,1,0),0)</f>
        <v/>
      </c>
      <c r="T670" s="13">
        <f>IF(AND($B670&lt;&gt;"",$H670&lt;&gt;""),IF(COUNTIFS($B$2:$B670,$B670,$H$2:$H670,$H670)=1,1,0),0)</f>
        <v/>
      </c>
      <c r="U670" s="13">
        <f>IF(AND($B670&lt;&gt;"",$C670&lt;&gt;""),IF(COUNTIFS($B$2:$B670,$B670,$C$2:$C670,$C670)=1,1,0),0)</f>
        <v/>
      </c>
      <c r="V670" s="13">
        <f>IF(AND($B670&lt;&gt;"",$D670&lt;&gt;""),IF(COUNTIFS($B$2:$B670,$B670,$D$2:$D670,$D670)=1,1,0),0)</f>
        <v/>
      </c>
      <c r="W670">
        <f>IFERROR(INDEX(T_Indicateurs[Domain_code],MATCH($H670,T_Indicateurs[Stat_code],0)),"")</f>
        <v/>
      </c>
      <c r="X670" s="13">
        <f>IF(OR($W670="",$F670=""),0,IF($F670&lt;&gt;$W670,1,0))</f>
        <v/>
      </c>
      <c r="Y670" s="13">
        <f>IF(OR($J670="", $K670="", $L670=""),0,IF(OR($J670&lt;0,$J670&gt;3,$K670&lt;0,$K670&gt;3,$L670&lt;0,$L670&gt;3),1,0))</f>
        <v/>
      </c>
    </row>
    <row r="671">
      <c r="G671">
        <f>IFERROR(INDEX(T_Domaines[Domain_label_fr],MATCH(F671,T_Domaines[Domain_code],0)),"")</f>
        <v/>
      </c>
      <c r="I671">
        <f>IFERROR(INDEX(T_Indicateurs[Stat_label_fr],MATCH(H671,T_Indicateurs[Stat_code],0)),"")</f>
        <v/>
      </c>
      <c r="M671">
        <f>IF(J671=0,"",J671)</f>
        <v/>
      </c>
      <c r="N671">
        <f>IF(K671=0,"",K671)</f>
        <v/>
      </c>
      <c r="O671">
        <f>IF(L671=0,"",L671)</f>
        <v/>
      </c>
      <c r="P671">
        <f>IF(OR(J671="",K671="",L671=""),"",J671+K671+L671)</f>
        <v/>
      </c>
      <c r="Q671">
        <f>IF(OR(M671="",N671="",O671=""),"",M671+N671+O671)</f>
        <v/>
      </c>
      <c r="S671" s="13">
        <f>IF(AND($B671&lt;&gt;"",$F671&lt;&gt;""),IF(COUNTIFS($B$2:$B671,$B671,$F$2:$F671,$F671)=1,1,0),0)</f>
        <v/>
      </c>
      <c r="T671" s="13">
        <f>IF(AND($B671&lt;&gt;"",$H671&lt;&gt;""),IF(COUNTIFS($B$2:$B671,$B671,$H$2:$H671,$H671)=1,1,0),0)</f>
        <v/>
      </c>
      <c r="U671" s="13">
        <f>IF(AND($B671&lt;&gt;"",$C671&lt;&gt;""),IF(COUNTIFS($B$2:$B671,$B671,$C$2:$C671,$C671)=1,1,0),0)</f>
        <v/>
      </c>
      <c r="V671" s="13">
        <f>IF(AND($B671&lt;&gt;"",$D671&lt;&gt;""),IF(COUNTIFS($B$2:$B671,$B671,$D$2:$D671,$D671)=1,1,0),0)</f>
        <v/>
      </c>
      <c r="W671">
        <f>IFERROR(INDEX(T_Indicateurs[Domain_code],MATCH($H671,T_Indicateurs[Stat_code],0)),"")</f>
        <v/>
      </c>
      <c r="X671" s="13">
        <f>IF(OR($W671="",$F671=""),0,IF($F671&lt;&gt;$W671,1,0))</f>
        <v/>
      </c>
      <c r="Y671" s="13">
        <f>IF(OR($J671="", $K671="", $L671=""),0,IF(OR($J671&lt;0,$J671&gt;3,$K671&lt;0,$K671&gt;3,$L671&lt;0,$L671&gt;3),1,0))</f>
        <v/>
      </c>
    </row>
    <row r="672">
      <c r="G672">
        <f>IFERROR(INDEX(T_Domaines[Domain_label_fr],MATCH(F672,T_Domaines[Domain_code],0)),"")</f>
        <v/>
      </c>
      <c r="I672">
        <f>IFERROR(INDEX(T_Indicateurs[Stat_label_fr],MATCH(H672,T_Indicateurs[Stat_code],0)),"")</f>
        <v/>
      </c>
      <c r="M672">
        <f>IF(J672=0,"",J672)</f>
        <v/>
      </c>
      <c r="N672">
        <f>IF(K672=0,"",K672)</f>
        <v/>
      </c>
      <c r="O672">
        <f>IF(L672=0,"",L672)</f>
        <v/>
      </c>
      <c r="P672">
        <f>IF(OR(J672="",K672="",L672=""),"",J672+K672+L672)</f>
        <v/>
      </c>
      <c r="Q672">
        <f>IF(OR(M672="",N672="",O672=""),"",M672+N672+O672)</f>
        <v/>
      </c>
      <c r="S672" s="13">
        <f>IF(AND($B672&lt;&gt;"",$F672&lt;&gt;""),IF(COUNTIFS($B$2:$B672,$B672,$F$2:$F672,$F672)=1,1,0),0)</f>
        <v/>
      </c>
      <c r="T672" s="13">
        <f>IF(AND($B672&lt;&gt;"",$H672&lt;&gt;""),IF(COUNTIFS($B$2:$B672,$B672,$H$2:$H672,$H672)=1,1,0),0)</f>
        <v/>
      </c>
      <c r="U672" s="13">
        <f>IF(AND($B672&lt;&gt;"",$C672&lt;&gt;""),IF(COUNTIFS($B$2:$B672,$B672,$C$2:$C672,$C672)=1,1,0),0)</f>
        <v/>
      </c>
      <c r="V672" s="13">
        <f>IF(AND($B672&lt;&gt;"",$D672&lt;&gt;""),IF(COUNTIFS($B$2:$B672,$B672,$D$2:$D672,$D672)=1,1,0),0)</f>
        <v/>
      </c>
      <c r="W672">
        <f>IFERROR(INDEX(T_Indicateurs[Domain_code],MATCH($H672,T_Indicateurs[Stat_code],0)),"")</f>
        <v/>
      </c>
      <c r="X672" s="13">
        <f>IF(OR($W672="",$F672=""),0,IF($F672&lt;&gt;$W672,1,0))</f>
        <v/>
      </c>
      <c r="Y672" s="13">
        <f>IF(OR($J672="", $K672="", $L672=""),0,IF(OR($J672&lt;0,$J672&gt;3,$K672&lt;0,$K672&gt;3,$L672&lt;0,$L672&gt;3),1,0))</f>
        <v/>
      </c>
    </row>
    <row r="673">
      <c r="G673">
        <f>IFERROR(INDEX(T_Domaines[Domain_label_fr],MATCH(F673,T_Domaines[Domain_code],0)),"")</f>
        <v/>
      </c>
      <c r="I673">
        <f>IFERROR(INDEX(T_Indicateurs[Stat_label_fr],MATCH(H673,T_Indicateurs[Stat_code],0)),"")</f>
        <v/>
      </c>
      <c r="M673">
        <f>IF(J673=0,"",J673)</f>
        <v/>
      </c>
      <c r="N673">
        <f>IF(K673=0,"",K673)</f>
        <v/>
      </c>
      <c r="O673">
        <f>IF(L673=0,"",L673)</f>
        <v/>
      </c>
      <c r="P673">
        <f>IF(OR(J673="",K673="",L673=""),"",J673+K673+L673)</f>
        <v/>
      </c>
      <c r="Q673">
        <f>IF(OR(M673="",N673="",O673=""),"",M673+N673+O673)</f>
        <v/>
      </c>
      <c r="S673" s="13">
        <f>IF(AND($B673&lt;&gt;"",$F673&lt;&gt;""),IF(COUNTIFS($B$2:$B673,$B673,$F$2:$F673,$F673)=1,1,0),0)</f>
        <v/>
      </c>
      <c r="T673" s="13">
        <f>IF(AND($B673&lt;&gt;"",$H673&lt;&gt;""),IF(COUNTIFS($B$2:$B673,$B673,$H$2:$H673,$H673)=1,1,0),0)</f>
        <v/>
      </c>
      <c r="U673" s="13">
        <f>IF(AND($B673&lt;&gt;"",$C673&lt;&gt;""),IF(COUNTIFS($B$2:$B673,$B673,$C$2:$C673,$C673)=1,1,0),0)</f>
        <v/>
      </c>
      <c r="V673" s="13">
        <f>IF(AND($B673&lt;&gt;"",$D673&lt;&gt;""),IF(COUNTIFS($B$2:$B673,$B673,$D$2:$D673,$D673)=1,1,0),0)</f>
        <v/>
      </c>
      <c r="W673">
        <f>IFERROR(INDEX(T_Indicateurs[Domain_code],MATCH($H673,T_Indicateurs[Stat_code],0)),"")</f>
        <v/>
      </c>
      <c r="X673" s="13">
        <f>IF(OR($W673="",$F673=""),0,IF($F673&lt;&gt;$W673,1,0))</f>
        <v/>
      </c>
      <c r="Y673" s="13">
        <f>IF(OR($J673="", $K673="", $L673=""),0,IF(OR($J673&lt;0,$J673&gt;3,$K673&lt;0,$K673&gt;3,$L673&lt;0,$L673&gt;3),1,0))</f>
        <v/>
      </c>
    </row>
    <row r="674">
      <c r="G674">
        <f>IFERROR(INDEX(T_Domaines[Domain_label_fr],MATCH(F674,T_Domaines[Domain_code],0)),"")</f>
        <v/>
      </c>
      <c r="I674">
        <f>IFERROR(INDEX(T_Indicateurs[Stat_label_fr],MATCH(H674,T_Indicateurs[Stat_code],0)),"")</f>
        <v/>
      </c>
      <c r="M674">
        <f>IF(J674=0,"",J674)</f>
        <v/>
      </c>
      <c r="N674">
        <f>IF(K674=0,"",K674)</f>
        <v/>
      </c>
      <c r="O674">
        <f>IF(L674=0,"",L674)</f>
        <v/>
      </c>
      <c r="P674">
        <f>IF(OR(J674="",K674="",L674=""),"",J674+K674+L674)</f>
        <v/>
      </c>
      <c r="Q674">
        <f>IF(OR(M674="",N674="",O674=""),"",M674+N674+O674)</f>
        <v/>
      </c>
      <c r="S674" s="13">
        <f>IF(AND($B674&lt;&gt;"",$F674&lt;&gt;""),IF(COUNTIFS($B$2:$B674,$B674,$F$2:$F674,$F674)=1,1,0),0)</f>
        <v/>
      </c>
      <c r="T674" s="13">
        <f>IF(AND($B674&lt;&gt;"",$H674&lt;&gt;""),IF(COUNTIFS($B$2:$B674,$B674,$H$2:$H674,$H674)=1,1,0),0)</f>
        <v/>
      </c>
      <c r="U674" s="13">
        <f>IF(AND($B674&lt;&gt;"",$C674&lt;&gt;""),IF(COUNTIFS($B$2:$B674,$B674,$C$2:$C674,$C674)=1,1,0),0)</f>
        <v/>
      </c>
      <c r="V674" s="13">
        <f>IF(AND($B674&lt;&gt;"",$D674&lt;&gt;""),IF(COUNTIFS($B$2:$B674,$B674,$D$2:$D674,$D674)=1,1,0),0)</f>
        <v/>
      </c>
      <c r="W674">
        <f>IFERROR(INDEX(T_Indicateurs[Domain_code],MATCH($H674,T_Indicateurs[Stat_code],0)),"")</f>
        <v/>
      </c>
      <c r="X674" s="13">
        <f>IF(OR($W674="",$F674=""),0,IF($F674&lt;&gt;$W674,1,0))</f>
        <v/>
      </c>
      <c r="Y674" s="13">
        <f>IF(OR($J674="", $K674="", $L674=""),0,IF(OR($J674&lt;0,$J674&gt;3,$K674&lt;0,$K674&gt;3,$L674&lt;0,$L674&gt;3),1,0))</f>
        <v/>
      </c>
    </row>
    <row r="675">
      <c r="G675">
        <f>IFERROR(INDEX(T_Domaines[Domain_label_fr],MATCH(F675,T_Domaines[Domain_code],0)),"")</f>
        <v/>
      </c>
      <c r="I675">
        <f>IFERROR(INDEX(T_Indicateurs[Stat_label_fr],MATCH(H675,T_Indicateurs[Stat_code],0)),"")</f>
        <v/>
      </c>
      <c r="M675">
        <f>IF(J675=0,"",J675)</f>
        <v/>
      </c>
      <c r="N675">
        <f>IF(K675=0,"",K675)</f>
        <v/>
      </c>
      <c r="O675">
        <f>IF(L675=0,"",L675)</f>
        <v/>
      </c>
      <c r="P675">
        <f>IF(OR(J675="",K675="",L675=""),"",J675+K675+L675)</f>
        <v/>
      </c>
      <c r="Q675">
        <f>IF(OR(M675="",N675="",O675=""),"",M675+N675+O675)</f>
        <v/>
      </c>
      <c r="S675" s="13">
        <f>IF(AND($B675&lt;&gt;"",$F675&lt;&gt;""),IF(COUNTIFS($B$2:$B675,$B675,$F$2:$F675,$F675)=1,1,0),0)</f>
        <v/>
      </c>
      <c r="T675" s="13">
        <f>IF(AND($B675&lt;&gt;"",$H675&lt;&gt;""),IF(COUNTIFS($B$2:$B675,$B675,$H$2:$H675,$H675)=1,1,0),0)</f>
        <v/>
      </c>
      <c r="U675" s="13">
        <f>IF(AND($B675&lt;&gt;"",$C675&lt;&gt;""),IF(COUNTIFS($B$2:$B675,$B675,$C$2:$C675,$C675)=1,1,0),0)</f>
        <v/>
      </c>
      <c r="V675" s="13">
        <f>IF(AND($B675&lt;&gt;"",$D675&lt;&gt;""),IF(COUNTIFS($B$2:$B675,$B675,$D$2:$D675,$D675)=1,1,0),0)</f>
        <v/>
      </c>
      <c r="W675">
        <f>IFERROR(INDEX(T_Indicateurs[Domain_code],MATCH($H675,T_Indicateurs[Stat_code],0)),"")</f>
        <v/>
      </c>
      <c r="X675" s="13">
        <f>IF(OR($W675="",$F675=""),0,IF($F675&lt;&gt;$W675,1,0))</f>
        <v/>
      </c>
      <c r="Y675" s="13">
        <f>IF(OR($J675="", $K675="", $L675=""),0,IF(OR($J675&lt;0,$J675&gt;3,$K675&lt;0,$K675&gt;3,$L675&lt;0,$L675&gt;3),1,0))</f>
        <v/>
      </c>
    </row>
    <row r="676">
      <c r="G676">
        <f>IFERROR(INDEX(T_Domaines[Domain_label_fr],MATCH(F676,T_Domaines[Domain_code],0)),"")</f>
        <v/>
      </c>
      <c r="I676">
        <f>IFERROR(INDEX(T_Indicateurs[Stat_label_fr],MATCH(H676,T_Indicateurs[Stat_code],0)),"")</f>
        <v/>
      </c>
      <c r="M676">
        <f>IF(J676=0,"",J676)</f>
        <v/>
      </c>
      <c r="N676">
        <f>IF(K676=0,"",K676)</f>
        <v/>
      </c>
      <c r="O676">
        <f>IF(L676=0,"",L676)</f>
        <v/>
      </c>
      <c r="P676">
        <f>IF(OR(J676="",K676="",L676=""),"",J676+K676+L676)</f>
        <v/>
      </c>
      <c r="Q676">
        <f>IF(OR(M676="",N676="",O676=""),"",M676+N676+O676)</f>
        <v/>
      </c>
      <c r="S676" s="13">
        <f>IF(AND($B676&lt;&gt;"",$F676&lt;&gt;""),IF(COUNTIFS($B$2:$B676,$B676,$F$2:$F676,$F676)=1,1,0),0)</f>
        <v/>
      </c>
      <c r="T676" s="13">
        <f>IF(AND($B676&lt;&gt;"",$H676&lt;&gt;""),IF(COUNTIFS($B$2:$B676,$B676,$H$2:$H676,$H676)=1,1,0),0)</f>
        <v/>
      </c>
      <c r="U676" s="13">
        <f>IF(AND($B676&lt;&gt;"",$C676&lt;&gt;""),IF(COUNTIFS($B$2:$B676,$B676,$C$2:$C676,$C676)=1,1,0),0)</f>
        <v/>
      </c>
      <c r="V676" s="13">
        <f>IF(AND($B676&lt;&gt;"",$D676&lt;&gt;""),IF(COUNTIFS($B$2:$B676,$B676,$D$2:$D676,$D676)=1,1,0),0)</f>
        <v/>
      </c>
      <c r="W676">
        <f>IFERROR(INDEX(T_Indicateurs[Domain_code],MATCH($H676,T_Indicateurs[Stat_code],0)),"")</f>
        <v/>
      </c>
      <c r="X676" s="13">
        <f>IF(OR($W676="",$F676=""),0,IF($F676&lt;&gt;$W676,1,0))</f>
        <v/>
      </c>
      <c r="Y676" s="13">
        <f>IF(OR($J676="", $K676="", $L676=""),0,IF(OR($J676&lt;0,$J676&gt;3,$K676&lt;0,$K676&gt;3,$L676&lt;0,$L676&gt;3),1,0))</f>
        <v/>
      </c>
    </row>
    <row r="677">
      <c r="G677">
        <f>IFERROR(INDEX(T_Domaines[Domain_label_fr],MATCH(F677,T_Domaines[Domain_code],0)),"")</f>
        <v/>
      </c>
      <c r="I677">
        <f>IFERROR(INDEX(T_Indicateurs[Stat_label_fr],MATCH(H677,T_Indicateurs[Stat_code],0)),"")</f>
        <v/>
      </c>
      <c r="M677">
        <f>IF(J677=0,"",J677)</f>
        <v/>
      </c>
      <c r="N677">
        <f>IF(K677=0,"",K677)</f>
        <v/>
      </c>
      <c r="O677">
        <f>IF(L677=0,"",L677)</f>
        <v/>
      </c>
      <c r="P677">
        <f>IF(OR(J677="",K677="",L677=""),"",J677+K677+L677)</f>
        <v/>
      </c>
      <c r="Q677">
        <f>IF(OR(M677="",N677="",O677=""),"",M677+N677+O677)</f>
        <v/>
      </c>
      <c r="S677" s="13">
        <f>IF(AND($B677&lt;&gt;"",$F677&lt;&gt;""),IF(COUNTIFS($B$2:$B677,$B677,$F$2:$F677,$F677)=1,1,0),0)</f>
        <v/>
      </c>
      <c r="T677" s="13">
        <f>IF(AND($B677&lt;&gt;"",$H677&lt;&gt;""),IF(COUNTIFS($B$2:$B677,$B677,$H$2:$H677,$H677)=1,1,0),0)</f>
        <v/>
      </c>
      <c r="U677" s="13">
        <f>IF(AND($B677&lt;&gt;"",$C677&lt;&gt;""),IF(COUNTIFS($B$2:$B677,$B677,$C$2:$C677,$C677)=1,1,0),0)</f>
        <v/>
      </c>
      <c r="V677" s="13">
        <f>IF(AND($B677&lt;&gt;"",$D677&lt;&gt;""),IF(COUNTIFS($B$2:$B677,$B677,$D$2:$D677,$D677)=1,1,0),0)</f>
        <v/>
      </c>
      <c r="W677">
        <f>IFERROR(INDEX(T_Indicateurs[Domain_code],MATCH($H677,T_Indicateurs[Stat_code],0)),"")</f>
        <v/>
      </c>
      <c r="X677" s="13">
        <f>IF(OR($W677="",$F677=""),0,IF($F677&lt;&gt;$W677,1,0))</f>
        <v/>
      </c>
      <c r="Y677" s="13">
        <f>IF(OR($J677="", $K677="", $L677=""),0,IF(OR($J677&lt;0,$J677&gt;3,$K677&lt;0,$K677&gt;3,$L677&lt;0,$L677&gt;3),1,0))</f>
        <v/>
      </c>
    </row>
    <row r="678">
      <c r="G678">
        <f>IFERROR(INDEX(T_Domaines[Domain_label_fr],MATCH(F678,T_Domaines[Domain_code],0)),"")</f>
        <v/>
      </c>
      <c r="I678">
        <f>IFERROR(INDEX(T_Indicateurs[Stat_label_fr],MATCH(H678,T_Indicateurs[Stat_code],0)),"")</f>
        <v/>
      </c>
      <c r="M678">
        <f>IF(J678=0,"",J678)</f>
        <v/>
      </c>
      <c r="N678">
        <f>IF(K678=0,"",K678)</f>
        <v/>
      </c>
      <c r="O678">
        <f>IF(L678=0,"",L678)</f>
        <v/>
      </c>
      <c r="P678">
        <f>IF(OR(J678="",K678="",L678=""),"",J678+K678+L678)</f>
        <v/>
      </c>
      <c r="Q678">
        <f>IF(OR(M678="",N678="",O678=""),"",M678+N678+O678)</f>
        <v/>
      </c>
      <c r="S678" s="13">
        <f>IF(AND($B678&lt;&gt;"",$F678&lt;&gt;""),IF(COUNTIFS($B$2:$B678,$B678,$F$2:$F678,$F678)=1,1,0),0)</f>
        <v/>
      </c>
      <c r="T678" s="13">
        <f>IF(AND($B678&lt;&gt;"",$H678&lt;&gt;""),IF(COUNTIFS($B$2:$B678,$B678,$H$2:$H678,$H678)=1,1,0),0)</f>
        <v/>
      </c>
      <c r="U678" s="13">
        <f>IF(AND($B678&lt;&gt;"",$C678&lt;&gt;""),IF(COUNTIFS($B$2:$B678,$B678,$C$2:$C678,$C678)=1,1,0),0)</f>
        <v/>
      </c>
      <c r="V678" s="13">
        <f>IF(AND($B678&lt;&gt;"",$D678&lt;&gt;""),IF(COUNTIFS($B$2:$B678,$B678,$D$2:$D678,$D678)=1,1,0),0)</f>
        <v/>
      </c>
      <c r="W678">
        <f>IFERROR(INDEX(T_Indicateurs[Domain_code],MATCH($H678,T_Indicateurs[Stat_code],0)),"")</f>
        <v/>
      </c>
      <c r="X678" s="13">
        <f>IF(OR($W678="",$F678=""),0,IF($F678&lt;&gt;$W678,1,0))</f>
        <v/>
      </c>
      <c r="Y678" s="13">
        <f>IF(OR($J678="", $K678="", $L678=""),0,IF(OR($J678&lt;0,$J678&gt;3,$K678&lt;0,$K678&gt;3,$L678&lt;0,$L678&gt;3),1,0))</f>
        <v/>
      </c>
    </row>
    <row r="679">
      <c r="G679">
        <f>IFERROR(INDEX(T_Domaines[Domain_label_fr],MATCH(F679,T_Domaines[Domain_code],0)),"")</f>
        <v/>
      </c>
      <c r="I679">
        <f>IFERROR(INDEX(T_Indicateurs[Stat_label_fr],MATCH(H679,T_Indicateurs[Stat_code],0)),"")</f>
        <v/>
      </c>
      <c r="M679">
        <f>IF(J679=0,"",J679)</f>
        <v/>
      </c>
      <c r="N679">
        <f>IF(K679=0,"",K679)</f>
        <v/>
      </c>
      <c r="O679">
        <f>IF(L679=0,"",L679)</f>
        <v/>
      </c>
      <c r="P679">
        <f>IF(OR(J679="",K679="",L679=""),"",J679+K679+L679)</f>
        <v/>
      </c>
      <c r="Q679">
        <f>IF(OR(M679="",N679="",O679=""),"",M679+N679+O679)</f>
        <v/>
      </c>
      <c r="S679" s="13">
        <f>IF(AND($B679&lt;&gt;"",$F679&lt;&gt;""),IF(COUNTIFS($B$2:$B679,$B679,$F$2:$F679,$F679)=1,1,0),0)</f>
        <v/>
      </c>
      <c r="T679" s="13">
        <f>IF(AND($B679&lt;&gt;"",$H679&lt;&gt;""),IF(COUNTIFS($B$2:$B679,$B679,$H$2:$H679,$H679)=1,1,0),0)</f>
        <v/>
      </c>
      <c r="U679" s="13">
        <f>IF(AND($B679&lt;&gt;"",$C679&lt;&gt;""),IF(COUNTIFS($B$2:$B679,$B679,$C$2:$C679,$C679)=1,1,0),0)</f>
        <v/>
      </c>
      <c r="V679" s="13">
        <f>IF(AND($B679&lt;&gt;"",$D679&lt;&gt;""),IF(COUNTIFS($B$2:$B679,$B679,$D$2:$D679,$D679)=1,1,0),0)</f>
        <v/>
      </c>
      <c r="W679">
        <f>IFERROR(INDEX(T_Indicateurs[Domain_code],MATCH($H679,T_Indicateurs[Stat_code],0)),"")</f>
        <v/>
      </c>
      <c r="X679" s="13">
        <f>IF(OR($W679="",$F679=""),0,IF($F679&lt;&gt;$W679,1,0))</f>
        <v/>
      </c>
      <c r="Y679" s="13">
        <f>IF(OR($J679="", $K679="", $L679=""),0,IF(OR($J679&lt;0,$J679&gt;3,$K679&lt;0,$K679&gt;3,$L679&lt;0,$L679&gt;3),1,0))</f>
        <v/>
      </c>
    </row>
    <row r="680">
      <c r="G680">
        <f>IFERROR(INDEX(T_Domaines[Domain_label_fr],MATCH(F680,T_Domaines[Domain_code],0)),"")</f>
        <v/>
      </c>
      <c r="I680">
        <f>IFERROR(INDEX(T_Indicateurs[Stat_label_fr],MATCH(H680,T_Indicateurs[Stat_code],0)),"")</f>
        <v/>
      </c>
      <c r="M680">
        <f>IF(J680=0,"",J680)</f>
        <v/>
      </c>
      <c r="N680">
        <f>IF(K680=0,"",K680)</f>
        <v/>
      </c>
      <c r="O680">
        <f>IF(L680=0,"",L680)</f>
        <v/>
      </c>
      <c r="P680">
        <f>IF(OR(J680="",K680="",L680=""),"",J680+K680+L680)</f>
        <v/>
      </c>
      <c r="Q680">
        <f>IF(OR(M680="",N680="",O680=""),"",M680+N680+O680)</f>
        <v/>
      </c>
      <c r="S680" s="13">
        <f>IF(AND($B680&lt;&gt;"",$F680&lt;&gt;""),IF(COUNTIFS($B$2:$B680,$B680,$F$2:$F680,$F680)=1,1,0),0)</f>
        <v/>
      </c>
      <c r="T680" s="13">
        <f>IF(AND($B680&lt;&gt;"",$H680&lt;&gt;""),IF(COUNTIFS($B$2:$B680,$B680,$H$2:$H680,$H680)=1,1,0),0)</f>
        <v/>
      </c>
      <c r="U680" s="13">
        <f>IF(AND($B680&lt;&gt;"",$C680&lt;&gt;""),IF(COUNTIFS($B$2:$B680,$B680,$C$2:$C680,$C680)=1,1,0),0)</f>
        <v/>
      </c>
      <c r="V680" s="13">
        <f>IF(AND($B680&lt;&gt;"",$D680&lt;&gt;""),IF(COUNTIFS($B$2:$B680,$B680,$D$2:$D680,$D680)=1,1,0),0)</f>
        <v/>
      </c>
      <c r="W680">
        <f>IFERROR(INDEX(T_Indicateurs[Domain_code],MATCH($H680,T_Indicateurs[Stat_code],0)),"")</f>
        <v/>
      </c>
      <c r="X680" s="13">
        <f>IF(OR($W680="",$F680=""),0,IF($F680&lt;&gt;$W680,1,0))</f>
        <v/>
      </c>
      <c r="Y680" s="13">
        <f>IF(OR($J680="", $K680="", $L680=""),0,IF(OR($J680&lt;0,$J680&gt;3,$K680&lt;0,$K680&gt;3,$L680&lt;0,$L680&gt;3),1,0))</f>
        <v/>
      </c>
    </row>
    <row r="681">
      <c r="G681">
        <f>IFERROR(INDEX(T_Domaines[Domain_label_fr],MATCH(F681,T_Domaines[Domain_code],0)),"")</f>
        <v/>
      </c>
      <c r="I681">
        <f>IFERROR(INDEX(T_Indicateurs[Stat_label_fr],MATCH(H681,T_Indicateurs[Stat_code],0)),"")</f>
        <v/>
      </c>
      <c r="M681">
        <f>IF(J681=0,"",J681)</f>
        <v/>
      </c>
      <c r="N681">
        <f>IF(K681=0,"",K681)</f>
        <v/>
      </c>
      <c r="O681">
        <f>IF(L681=0,"",L681)</f>
        <v/>
      </c>
      <c r="P681">
        <f>IF(OR(J681="",K681="",L681=""),"",J681+K681+L681)</f>
        <v/>
      </c>
      <c r="Q681">
        <f>IF(OR(M681="",N681="",O681=""),"",M681+N681+O681)</f>
        <v/>
      </c>
      <c r="S681" s="13">
        <f>IF(AND($B681&lt;&gt;"",$F681&lt;&gt;""),IF(COUNTIFS($B$2:$B681,$B681,$F$2:$F681,$F681)=1,1,0),0)</f>
        <v/>
      </c>
      <c r="T681" s="13">
        <f>IF(AND($B681&lt;&gt;"",$H681&lt;&gt;""),IF(COUNTIFS($B$2:$B681,$B681,$H$2:$H681,$H681)=1,1,0),0)</f>
        <v/>
      </c>
      <c r="U681" s="13">
        <f>IF(AND($B681&lt;&gt;"",$C681&lt;&gt;""),IF(COUNTIFS($B$2:$B681,$B681,$C$2:$C681,$C681)=1,1,0),0)</f>
        <v/>
      </c>
      <c r="V681" s="13">
        <f>IF(AND($B681&lt;&gt;"",$D681&lt;&gt;""),IF(COUNTIFS($B$2:$B681,$B681,$D$2:$D681,$D681)=1,1,0),0)</f>
        <v/>
      </c>
      <c r="W681">
        <f>IFERROR(INDEX(T_Indicateurs[Domain_code],MATCH($H681,T_Indicateurs[Stat_code],0)),"")</f>
        <v/>
      </c>
      <c r="X681" s="13">
        <f>IF(OR($W681="",$F681=""),0,IF($F681&lt;&gt;$W681,1,0))</f>
        <v/>
      </c>
      <c r="Y681" s="13">
        <f>IF(OR($J681="", $K681="", $L681=""),0,IF(OR($J681&lt;0,$J681&gt;3,$K681&lt;0,$K681&gt;3,$L681&lt;0,$L681&gt;3),1,0))</f>
        <v/>
      </c>
    </row>
    <row r="682">
      <c r="G682">
        <f>IFERROR(INDEX(T_Domaines[Domain_label_fr],MATCH(F682,T_Domaines[Domain_code],0)),"")</f>
        <v/>
      </c>
      <c r="I682">
        <f>IFERROR(INDEX(T_Indicateurs[Stat_label_fr],MATCH(H682,T_Indicateurs[Stat_code],0)),"")</f>
        <v/>
      </c>
      <c r="M682">
        <f>IF(J682=0,"",J682)</f>
        <v/>
      </c>
      <c r="N682">
        <f>IF(K682=0,"",K682)</f>
        <v/>
      </c>
      <c r="O682">
        <f>IF(L682=0,"",L682)</f>
        <v/>
      </c>
      <c r="P682">
        <f>IF(OR(J682="",K682="",L682=""),"",J682+K682+L682)</f>
        <v/>
      </c>
      <c r="Q682">
        <f>IF(OR(M682="",N682="",O682=""),"",M682+N682+O682)</f>
        <v/>
      </c>
      <c r="S682" s="13">
        <f>IF(AND($B682&lt;&gt;"",$F682&lt;&gt;""),IF(COUNTIFS($B$2:$B682,$B682,$F$2:$F682,$F682)=1,1,0),0)</f>
        <v/>
      </c>
      <c r="T682" s="13">
        <f>IF(AND($B682&lt;&gt;"",$H682&lt;&gt;""),IF(COUNTIFS($B$2:$B682,$B682,$H$2:$H682,$H682)=1,1,0),0)</f>
        <v/>
      </c>
      <c r="U682" s="13">
        <f>IF(AND($B682&lt;&gt;"",$C682&lt;&gt;""),IF(COUNTIFS($B$2:$B682,$B682,$C$2:$C682,$C682)=1,1,0),0)</f>
        <v/>
      </c>
      <c r="V682" s="13">
        <f>IF(AND($B682&lt;&gt;"",$D682&lt;&gt;""),IF(COUNTIFS($B$2:$B682,$B682,$D$2:$D682,$D682)=1,1,0),0)</f>
        <v/>
      </c>
      <c r="W682">
        <f>IFERROR(INDEX(T_Indicateurs[Domain_code],MATCH($H682,T_Indicateurs[Stat_code],0)),"")</f>
        <v/>
      </c>
      <c r="X682" s="13">
        <f>IF(OR($W682="",$F682=""),0,IF($F682&lt;&gt;$W682,1,0))</f>
        <v/>
      </c>
      <c r="Y682" s="13">
        <f>IF(OR($J682="", $K682="", $L682=""),0,IF(OR($J682&lt;0,$J682&gt;3,$K682&lt;0,$K682&gt;3,$L682&lt;0,$L682&gt;3),1,0))</f>
        <v/>
      </c>
    </row>
    <row r="683">
      <c r="G683">
        <f>IFERROR(INDEX(T_Domaines[Domain_label_fr],MATCH(F683,T_Domaines[Domain_code],0)),"")</f>
        <v/>
      </c>
      <c r="I683">
        <f>IFERROR(INDEX(T_Indicateurs[Stat_label_fr],MATCH(H683,T_Indicateurs[Stat_code],0)),"")</f>
        <v/>
      </c>
      <c r="M683">
        <f>IF(J683=0,"",J683)</f>
        <v/>
      </c>
      <c r="N683">
        <f>IF(K683=0,"",K683)</f>
        <v/>
      </c>
      <c r="O683">
        <f>IF(L683=0,"",L683)</f>
        <v/>
      </c>
      <c r="P683">
        <f>IF(OR(J683="",K683="",L683=""),"",J683+K683+L683)</f>
        <v/>
      </c>
      <c r="Q683">
        <f>IF(OR(M683="",N683="",O683=""),"",M683+N683+O683)</f>
        <v/>
      </c>
      <c r="S683" s="13">
        <f>IF(AND($B683&lt;&gt;"",$F683&lt;&gt;""),IF(COUNTIFS($B$2:$B683,$B683,$F$2:$F683,$F683)=1,1,0),0)</f>
        <v/>
      </c>
      <c r="T683" s="13">
        <f>IF(AND($B683&lt;&gt;"",$H683&lt;&gt;""),IF(COUNTIFS($B$2:$B683,$B683,$H$2:$H683,$H683)=1,1,0),0)</f>
        <v/>
      </c>
      <c r="U683" s="13">
        <f>IF(AND($B683&lt;&gt;"",$C683&lt;&gt;""),IF(COUNTIFS($B$2:$B683,$B683,$C$2:$C683,$C683)=1,1,0),0)</f>
        <v/>
      </c>
      <c r="V683" s="13">
        <f>IF(AND($B683&lt;&gt;"",$D683&lt;&gt;""),IF(COUNTIFS($B$2:$B683,$B683,$D$2:$D683,$D683)=1,1,0),0)</f>
        <v/>
      </c>
      <c r="W683">
        <f>IFERROR(INDEX(T_Indicateurs[Domain_code],MATCH($H683,T_Indicateurs[Stat_code],0)),"")</f>
        <v/>
      </c>
      <c r="X683" s="13">
        <f>IF(OR($W683="",$F683=""),0,IF($F683&lt;&gt;$W683,1,0))</f>
        <v/>
      </c>
      <c r="Y683" s="13">
        <f>IF(OR($J683="", $K683="", $L683=""),0,IF(OR($J683&lt;0,$J683&gt;3,$K683&lt;0,$K683&gt;3,$L683&lt;0,$L683&gt;3),1,0))</f>
        <v/>
      </c>
    </row>
    <row r="684">
      <c r="G684">
        <f>IFERROR(INDEX(T_Domaines[Domain_label_fr],MATCH(F684,T_Domaines[Domain_code],0)),"")</f>
        <v/>
      </c>
      <c r="I684">
        <f>IFERROR(INDEX(T_Indicateurs[Stat_label_fr],MATCH(H684,T_Indicateurs[Stat_code],0)),"")</f>
        <v/>
      </c>
      <c r="M684">
        <f>IF(J684=0,"",J684)</f>
        <v/>
      </c>
      <c r="N684">
        <f>IF(K684=0,"",K684)</f>
        <v/>
      </c>
      <c r="O684">
        <f>IF(L684=0,"",L684)</f>
        <v/>
      </c>
      <c r="P684">
        <f>IF(OR(J684="",K684="",L684=""),"",J684+K684+L684)</f>
        <v/>
      </c>
      <c r="Q684">
        <f>IF(OR(M684="",N684="",O684=""),"",M684+N684+O684)</f>
        <v/>
      </c>
      <c r="S684" s="13">
        <f>IF(AND($B684&lt;&gt;"",$F684&lt;&gt;""),IF(COUNTIFS($B$2:$B684,$B684,$F$2:$F684,$F684)=1,1,0),0)</f>
        <v/>
      </c>
      <c r="T684" s="13">
        <f>IF(AND($B684&lt;&gt;"",$H684&lt;&gt;""),IF(COUNTIFS($B$2:$B684,$B684,$H$2:$H684,$H684)=1,1,0),0)</f>
        <v/>
      </c>
      <c r="U684" s="13">
        <f>IF(AND($B684&lt;&gt;"",$C684&lt;&gt;""),IF(COUNTIFS($B$2:$B684,$B684,$C$2:$C684,$C684)=1,1,0),0)</f>
        <v/>
      </c>
      <c r="V684" s="13">
        <f>IF(AND($B684&lt;&gt;"",$D684&lt;&gt;""),IF(COUNTIFS($B$2:$B684,$B684,$D$2:$D684,$D684)=1,1,0),0)</f>
        <v/>
      </c>
      <c r="W684">
        <f>IFERROR(INDEX(T_Indicateurs[Domain_code],MATCH($H684,T_Indicateurs[Stat_code],0)),"")</f>
        <v/>
      </c>
      <c r="X684" s="13">
        <f>IF(OR($W684="",$F684=""),0,IF($F684&lt;&gt;$W684,1,0))</f>
        <v/>
      </c>
      <c r="Y684" s="13">
        <f>IF(OR($J684="", $K684="", $L684=""),0,IF(OR($J684&lt;0,$J684&gt;3,$K684&lt;0,$K684&gt;3,$L684&lt;0,$L684&gt;3),1,0))</f>
        <v/>
      </c>
    </row>
    <row r="685">
      <c r="G685">
        <f>IFERROR(INDEX(T_Domaines[Domain_label_fr],MATCH(F685,T_Domaines[Domain_code],0)),"")</f>
        <v/>
      </c>
      <c r="I685">
        <f>IFERROR(INDEX(T_Indicateurs[Stat_label_fr],MATCH(H685,T_Indicateurs[Stat_code],0)),"")</f>
        <v/>
      </c>
      <c r="M685">
        <f>IF(J685=0,"",J685)</f>
        <v/>
      </c>
      <c r="N685">
        <f>IF(K685=0,"",K685)</f>
        <v/>
      </c>
      <c r="O685">
        <f>IF(L685=0,"",L685)</f>
        <v/>
      </c>
      <c r="P685">
        <f>IF(OR(J685="",K685="",L685=""),"",J685+K685+L685)</f>
        <v/>
      </c>
      <c r="Q685">
        <f>IF(OR(M685="",N685="",O685=""),"",M685+N685+O685)</f>
        <v/>
      </c>
      <c r="S685" s="13">
        <f>IF(AND($B685&lt;&gt;"",$F685&lt;&gt;""),IF(COUNTIFS($B$2:$B685,$B685,$F$2:$F685,$F685)=1,1,0),0)</f>
        <v/>
      </c>
      <c r="T685" s="13">
        <f>IF(AND($B685&lt;&gt;"",$H685&lt;&gt;""),IF(COUNTIFS($B$2:$B685,$B685,$H$2:$H685,$H685)=1,1,0),0)</f>
        <v/>
      </c>
      <c r="U685" s="13">
        <f>IF(AND($B685&lt;&gt;"",$C685&lt;&gt;""),IF(COUNTIFS($B$2:$B685,$B685,$C$2:$C685,$C685)=1,1,0),0)</f>
        <v/>
      </c>
      <c r="V685" s="13">
        <f>IF(AND($B685&lt;&gt;"",$D685&lt;&gt;""),IF(COUNTIFS($B$2:$B685,$B685,$D$2:$D685,$D685)=1,1,0),0)</f>
        <v/>
      </c>
      <c r="W685">
        <f>IFERROR(INDEX(T_Indicateurs[Domain_code],MATCH($H685,T_Indicateurs[Stat_code],0)),"")</f>
        <v/>
      </c>
      <c r="X685" s="13">
        <f>IF(OR($W685="",$F685=""),0,IF($F685&lt;&gt;$W685,1,0))</f>
        <v/>
      </c>
      <c r="Y685" s="13">
        <f>IF(OR($J685="", $K685="", $L685=""),0,IF(OR($J685&lt;0,$J685&gt;3,$K685&lt;0,$K685&gt;3,$L685&lt;0,$L685&gt;3),1,0))</f>
        <v/>
      </c>
    </row>
    <row r="686">
      <c r="G686">
        <f>IFERROR(INDEX(T_Domaines[Domain_label_fr],MATCH(F686,T_Domaines[Domain_code],0)),"")</f>
        <v/>
      </c>
      <c r="I686">
        <f>IFERROR(INDEX(T_Indicateurs[Stat_label_fr],MATCH(H686,T_Indicateurs[Stat_code],0)),"")</f>
        <v/>
      </c>
      <c r="M686">
        <f>IF(J686=0,"",J686)</f>
        <v/>
      </c>
      <c r="N686">
        <f>IF(K686=0,"",K686)</f>
        <v/>
      </c>
      <c r="O686">
        <f>IF(L686=0,"",L686)</f>
        <v/>
      </c>
      <c r="P686">
        <f>IF(OR(J686="",K686="",L686=""),"",J686+K686+L686)</f>
        <v/>
      </c>
      <c r="Q686">
        <f>IF(OR(M686="",N686="",O686=""),"",M686+N686+O686)</f>
        <v/>
      </c>
      <c r="S686" s="13">
        <f>IF(AND($B686&lt;&gt;"",$F686&lt;&gt;""),IF(COUNTIFS($B$2:$B686,$B686,$F$2:$F686,$F686)=1,1,0),0)</f>
        <v/>
      </c>
      <c r="T686" s="13">
        <f>IF(AND($B686&lt;&gt;"",$H686&lt;&gt;""),IF(COUNTIFS($B$2:$B686,$B686,$H$2:$H686,$H686)=1,1,0),0)</f>
        <v/>
      </c>
      <c r="U686" s="13">
        <f>IF(AND($B686&lt;&gt;"",$C686&lt;&gt;""),IF(COUNTIFS($B$2:$B686,$B686,$C$2:$C686,$C686)=1,1,0),0)</f>
        <v/>
      </c>
      <c r="V686" s="13">
        <f>IF(AND($B686&lt;&gt;"",$D686&lt;&gt;""),IF(COUNTIFS($B$2:$B686,$B686,$D$2:$D686,$D686)=1,1,0),0)</f>
        <v/>
      </c>
      <c r="W686">
        <f>IFERROR(INDEX(T_Indicateurs[Domain_code],MATCH($H686,T_Indicateurs[Stat_code],0)),"")</f>
        <v/>
      </c>
      <c r="X686" s="13">
        <f>IF(OR($W686="",$F686=""),0,IF($F686&lt;&gt;$W686,1,0))</f>
        <v/>
      </c>
      <c r="Y686" s="13">
        <f>IF(OR($J686="", $K686="", $L686=""),0,IF(OR($J686&lt;0,$J686&gt;3,$K686&lt;0,$K686&gt;3,$L686&lt;0,$L686&gt;3),1,0))</f>
        <v/>
      </c>
    </row>
    <row r="687">
      <c r="G687">
        <f>IFERROR(INDEX(T_Domaines[Domain_label_fr],MATCH(F687,T_Domaines[Domain_code],0)),"")</f>
        <v/>
      </c>
      <c r="I687">
        <f>IFERROR(INDEX(T_Indicateurs[Stat_label_fr],MATCH(H687,T_Indicateurs[Stat_code],0)),"")</f>
        <v/>
      </c>
      <c r="M687">
        <f>IF(J687=0,"",J687)</f>
        <v/>
      </c>
      <c r="N687">
        <f>IF(K687=0,"",K687)</f>
        <v/>
      </c>
      <c r="O687">
        <f>IF(L687=0,"",L687)</f>
        <v/>
      </c>
      <c r="P687">
        <f>IF(OR(J687="",K687="",L687=""),"",J687+K687+L687)</f>
        <v/>
      </c>
      <c r="Q687">
        <f>IF(OR(M687="",N687="",O687=""),"",M687+N687+O687)</f>
        <v/>
      </c>
      <c r="S687" s="13">
        <f>IF(AND($B687&lt;&gt;"",$F687&lt;&gt;""),IF(COUNTIFS($B$2:$B687,$B687,$F$2:$F687,$F687)=1,1,0),0)</f>
        <v/>
      </c>
      <c r="T687" s="13">
        <f>IF(AND($B687&lt;&gt;"",$H687&lt;&gt;""),IF(COUNTIFS($B$2:$B687,$B687,$H$2:$H687,$H687)=1,1,0),0)</f>
        <v/>
      </c>
      <c r="U687" s="13">
        <f>IF(AND($B687&lt;&gt;"",$C687&lt;&gt;""),IF(COUNTIFS($B$2:$B687,$B687,$C$2:$C687,$C687)=1,1,0),0)</f>
        <v/>
      </c>
      <c r="V687" s="13">
        <f>IF(AND($B687&lt;&gt;"",$D687&lt;&gt;""),IF(COUNTIFS($B$2:$B687,$B687,$D$2:$D687,$D687)=1,1,0),0)</f>
        <v/>
      </c>
      <c r="W687">
        <f>IFERROR(INDEX(T_Indicateurs[Domain_code],MATCH($H687,T_Indicateurs[Stat_code],0)),"")</f>
        <v/>
      </c>
      <c r="X687" s="13">
        <f>IF(OR($W687="",$F687=""),0,IF($F687&lt;&gt;$W687,1,0))</f>
        <v/>
      </c>
      <c r="Y687" s="13">
        <f>IF(OR($J687="", $K687="", $L687=""),0,IF(OR($J687&lt;0,$J687&gt;3,$K687&lt;0,$K687&gt;3,$L687&lt;0,$L687&gt;3),1,0))</f>
        <v/>
      </c>
    </row>
    <row r="688">
      <c r="G688">
        <f>IFERROR(INDEX(T_Domaines[Domain_label_fr],MATCH(F688,T_Domaines[Domain_code],0)),"")</f>
        <v/>
      </c>
      <c r="I688">
        <f>IFERROR(INDEX(T_Indicateurs[Stat_label_fr],MATCH(H688,T_Indicateurs[Stat_code],0)),"")</f>
        <v/>
      </c>
      <c r="M688">
        <f>IF(J688=0,"",J688)</f>
        <v/>
      </c>
      <c r="N688">
        <f>IF(K688=0,"",K688)</f>
        <v/>
      </c>
      <c r="O688">
        <f>IF(L688=0,"",L688)</f>
        <v/>
      </c>
      <c r="P688">
        <f>IF(OR(J688="",K688="",L688=""),"",J688+K688+L688)</f>
        <v/>
      </c>
      <c r="Q688">
        <f>IF(OR(M688="",N688="",O688=""),"",M688+N688+O688)</f>
        <v/>
      </c>
      <c r="S688" s="13">
        <f>IF(AND($B688&lt;&gt;"",$F688&lt;&gt;""),IF(COUNTIFS($B$2:$B688,$B688,$F$2:$F688,$F688)=1,1,0),0)</f>
        <v/>
      </c>
      <c r="T688" s="13">
        <f>IF(AND($B688&lt;&gt;"",$H688&lt;&gt;""),IF(COUNTIFS($B$2:$B688,$B688,$H$2:$H688,$H688)=1,1,0),0)</f>
        <v/>
      </c>
      <c r="U688" s="13">
        <f>IF(AND($B688&lt;&gt;"",$C688&lt;&gt;""),IF(COUNTIFS($B$2:$B688,$B688,$C$2:$C688,$C688)=1,1,0),0)</f>
        <v/>
      </c>
      <c r="V688" s="13">
        <f>IF(AND($B688&lt;&gt;"",$D688&lt;&gt;""),IF(COUNTIFS($B$2:$B688,$B688,$D$2:$D688,$D688)=1,1,0),0)</f>
        <v/>
      </c>
      <c r="W688">
        <f>IFERROR(INDEX(T_Indicateurs[Domain_code],MATCH($H688,T_Indicateurs[Stat_code],0)),"")</f>
        <v/>
      </c>
      <c r="X688" s="13">
        <f>IF(OR($W688="",$F688=""),0,IF($F688&lt;&gt;$W688,1,0))</f>
        <v/>
      </c>
      <c r="Y688" s="13">
        <f>IF(OR($J688="", $K688="", $L688=""),0,IF(OR($J688&lt;0,$J688&gt;3,$K688&lt;0,$K688&gt;3,$L688&lt;0,$L688&gt;3),1,0))</f>
        <v/>
      </c>
    </row>
    <row r="689">
      <c r="G689">
        <f>IFERROR(INDEX(T_Domaines[Domain_label_fr],MATCH(F689,T_Domaines[Domain_code],0)),"")</f>
        <v/>
      </c>
      <c r="I689">
        <f>IFERROR(INDEX(T_Indicateurs[Stat_label_fr],MATCH(H689,T_Indicateurs[Stat_code],0)),"")</f>
        <v/>
      </c>
      <c r="M689">
        <f>IF(J689=0,"",J689)</f>
        <v/>
      </c>
      <c r="N689">
        <f>IF(K689=0,"",K689)</f>
        <v/>
      </c>
      <c r="O689">
        <f>IF(L689=0,"",L689)</f>
        <v/>
      </c>
      <c r="P689">
        <f>IF(OR(J689="",K689="",L689=""),"",J689+K689+L689)</f>
        <v/>
      </c>
      <c r="Q689">
        <f>IF(OR(M689="",N689="",O689=""),"",M689+N689+O689)</f>
        <v/>
      </c>
      <c r="S689" s="13">
        <f>IF(AND($B689&lt;&gt;"",$F689&lt;&gt;""),IF(COUNTIFS($B$2:$B689,$B689,$F$2:$F689,$F689)=1,1,0),0)</f>
        <v/>
      </c>
      <c r="T689" s="13">
        <f>IF(AND($B689&lt;&gt;"",$H689&lt;&gt;""),IF(COUNTIFS($B$2:$B689,$B689,$H$2:$H689,$H689)=1,1,0),0)</f>
        <v/>
      </c>
      <c r="U689" s="13">
        <f>IF(AND($B689&lt;&gt;"",$C689&lt;&gt;""),IF(COUNTIFS($B$2:$B689,$B689,$C$2:$C689,$C689)=1,1,0),0)</f>
        <v/>
      </c>
      <c r="V689" s="13">
        <f>IF(AND($B689&lt;&gt;"",$D689&lt;&gt;""),IF(COUNTIFS($B$2:$B689,$B689,$D$2:$D689,$D689)=1,1,0),0)</f>
        <v/>
      </c>
      <c r="W689">
        <f>IFERROR(INDEX(T_Indicateurs[Domain_code],MATCH($H689,T_Indicateurs[Stat_code],0)),"")</f>
        <v/>
      </c>
      <c r="X689" s="13">
        <f>IF(OR($W689="",$F689=""),0,IF($F689&lt;&gt;$W689,1,0))</f>
        <v/>
      </c>
      <c r="Y689" s="13">
        <f>IF(OR($J689="", $K689="", $L689=""),0,IF(OR($J689&lt;0,$J689&gt;3,$K689&lt;0,$K689&gt;3,$L689&lt;0,$L689&gt;3),1,0))</f>
        <v/>
      </c>
    </row>
    <row r="690">
      <c r="G690">
        <f>IFERROR(INDEX(T_Domaines[Domain_label_fr],MATCH(F690,T_Domaines[Domain_code],0)),"")</f>
        <v/>
      </c>
      <c r="I690">
        <f>IFERROR(INDEX(T_Indicateurs[Stat_label_fr],MATCH(H690,T_Indicateurs[Stat_code],0)),"")</f>
        <v/>
      </c>
      <c r="M690">
        <f>IF(J690=0,"",J690)</f>
        <v/>
      </c>
      <c r="N690">
        <f>IF(K690=0,"",K690)</f>
        <v/>
      </c>
      <c r="O690">
        <f>IF(L690=0,"",L690)</f>
        <v/>
      </c>
      <c r="P690">
        <f>IF(OR(J690="",K690="",L690=""),"",J690+K690+L690)</f>
        <v/>
      </c>
      <c r="Q690">
        <f>IF(OR(M690="",N690="",O690=""),"",M690+N690+O690)</f>
        <v/>
      </c>
      <c r="S690" s="13">
        <f>IF(AND($B690&lt;&gt;"",$F690&lt;&gt;""),IF(COUNTIFS($B$2:$B690,$B690,$F$2:$F690,$F690)=1,1,0),0)</f>
        <v/>
      </c>
      <c r="T690" s="13">
        <f>IF(AND($B690&lt;&gt;"",$H690&lt;&gt;""),IF(COUNTIFS($B$2:$B690,$B690,$H$2:$H690,$H690)=1,1,0),0)</f>
        <v/>
      </c>
      <c r="U690" s="13">
        <f>IF(AND($B690&lt;&gt;"",$C690&lt;&gt;""),IF(COUNTIFS($B$2:$B690,$B690,$C$2:$C690,$C690)=1,1,0),0)</f>
        <v/>
      </c>
      <c r="V690" s="13">
        <f>IF(AND($B690&lt;&gt;"",$D690&lt;&gt;""),IF(COUNTIFS($B$2:$B690,$B690,$D$2:$D690,$D690)=1,1,0),0)</f>
        <v/>
      </c>
      <c r="W690">
        <f>IFERROR(INDEX(T_Indicateurs[Domain_code],MATCH($H690,T_Indicateurs[Stat_code],0)),"")</f>
        <v/>
      </c>
      <c r="X690" s="13">
        <f>IF(OR($W690="",$F690=""),0,IF($F690&lt;&gt;$W690,1,0))</f>
        <v/>
      </c>
      <c r="Y690" s="13">
        <f>IF(OR($J690="", $K690="", $L690=""),0,IF(OR($J690&lt;0,$J690&gt;3,$K690&lt;0,$K690&gt;3,$L690&lt;0,$L690&gt;3),1,0))</f>
        <v/>
      </c>
    </row>
    <row r="691">
      <c r="G691">
        <f>IFERROR(INDEX(T_Domaines[Domain_label_fr],MATCH(F691,T_Domaines[Domain_code],0)),"")</f>
        <v/>
      </c>
      <c r="I691">
        <f>IFERROR(INDEX(T_Indicateurs[Stat_label_fr],MATCH(H691,T_Indicateurs[Stat_code],0)),"")</f>
        <v/>
      </c>
      <c r="M691">
        <f>IF(J691=0,"",J691)</f>
        <v/>
      </c>
      <c r="N691">
        <f>IF(K691=0,"",K691)</f>
        <v/>
      </c>
      <c r="O691">
        <f>IF(L691=0,"",L691)</f>
        <v/>
      </c>
      <c r="P691">
        <f>IF(OR(J691="",K691="",L691=""),"",J691+K691+L691)</f>
        <v/>
      </c>
      <c r="Q691">
        <f>IF(OR(M691="",N691="",O691=""),"",M691+N691+O691)</f>
        <v/>
      </c>
      <c r="S691" s="13">
        <f>IF(AND($B691&lt;&gt;"",$F691&lt;&gt;""),IF(COUNTIFS($B$2:$B691,$B691,$F$2:$F691,$F691)=1,1,0),0)</f>
        <v/>
      </c>
      <c r="T691" s="13">
        <f>IF(AND($B691&lt;&gt;"",$H691&lt;&gt;""),IF(COUNTIFS($B$2:$B691,$B691,$H$2:$H691,$H691)=1,1,0),0)</f>
        <v/>
      </c>
      <c r="U691" s="13">
        <f>IF(AND($B691&lt;&gt;"",$C691&lt;&gt;""),IF(COUNTIFS($B$2:$B691,$B691,$C$2:$C691,$C691)=1,1,0),0)</f>
        <v/>
      </c>
      <c r="V691" s="13">
        <f>IF(AND($B691&lt;&gt;"",$D691&lt;&gt;""),IF(COUNTIFS($B$2:$B691,$B691,$D$2:$D691,$D691)=1,1,0),0)</f>
        <v/>
      </c>
      <c r="W691">
        <f>IFERROR(INDEX(T_Indicateurs[Domain_code],MATCH($H691,T_Indicateurs[Stat_code],0)),"")</f>
        <v/>
      </c>
      <c r="X691" s="13">
        <f>IF(OR($W691="",$F691=""),0,IF($F691&lt;&gt;$W691,1,0))</f>
        <v/>
      </c>
      <c r="Y691" s="13">
        <f>IF(OR($J691="", $K691="", $L691=""),0,IF(OR($J691&lt;0,$J691&gt;3,$K691&lt;0,$K691&gt;3,$L691&lt;0,$L691&gt;3),1,0))</f>
        <v/>
      </c>
    </row>
    <row r="692">
      <c r="G692">
        <f>IFERROR(INDEX(T_Domaines[Domain_label_fr],MATCH(F692,T_Domaines[Domain_code],0)),"")</f>
        <v/>
      </c>
      <c r="I692">
        <f>IFERROR(INDEX(T_Indicateurs[Stat_label_fr],MATCH(H692,T_Indicateurs[Stat_code],0)),"")</f>
        <v/>
      </c>
      <c r="M692">
        <f>IF(J692=0,"",J692)</f>
        <v/>
      </c>
      <c r="N692">
        <f>IF(K692=0,"",K692)</f>
        <v/>
      </c>
      <c r="O692">
        <f>IF(L692=0,"",L692)</f>
        <v/>
      </c>
      <c r="P692">
        <f>IF(OR(J692="",K692="",L692=""),"",J692+K692+L692)</f>
        <v/>
      </c>
      <c r="Q692">
        <f>IF(OR(M692="",N692="",O692=""),"",M692+N692+O692)</f>
        <v/>
      </c>
      <c r="S692" s="13">
        <f>IF(AND($B692&lt;&gt;"",$F692&lt;&gt;""),IF(COUNTIFS($B$2:$B692,$B692,$F$2:$F692,$F692)=1,1,0),0)</f>
        <v/>
      </c>
      <c r="T692" s="13">
        <f>IF(AND($B692&lt;&gt;"",$H692&lt;&gt;""),IF(COUNTIFS($B$2:$B692,$B692,$H$2:$H692,$H692)=1,1,0),0)</f>
        <v/>
      </c>
      <c r="U692" s="13">
        <f>IF(AND($B692&lt;&gt;"",$C692&lt;&gt;""),IF(COUNTIFS($B$2:$B692,$B692,$C$2:$C692,$C692)=1,1,0),0)</f>
        <v/>
      </c>
      <c r="V692" s="13">
        <f>IF(AND($B692&lt;&gt;"",$D692&lt;&gt;""),IF(COUNTIFS($B$2:$B692,$B692,$D$2:$D692,$D692)=1,1,0),0)</f>
        <v/>
      </c>
      <c r="W692">
        <f>IFERROR(INDEX(T_Indicateurs[Domain_code],MATCH($H692,T_Indicateurs[Stat_code],0)),"")</f>
        <v/>
      </c>
      <c r="X692" s="13">
        <f>IF(OR($W692="",$F692=""),0,IF($F692&lt;&gt;$W692,1,0))</f>
        <v/>
      </c>
      <c r="Y692" s="13">
        <f>IF(OR($J692="", $K692="", $L692=""),0,IF(OR($J692&lt;0,$J692&gt;3,$K692&lt;0,$K692&gt;3,$L692&lt;0,$L692&gt;3),1,0))</f>
        <v/>
      </c>
    </row>
    <row r="693">
      <c r="G693">
        <f>IFERROR(INDEX(T_Domaines[Domain_label_fr],MATCH(F693,T_Domaines[Domain_code],0)),"")</f>
        <v/>
      </c>
      <c r="I693">
        <f>IFERROR(INDEX(T_Indicateurs[Stat_label_fr],MATCH(H693,T_Indicateurs[Stat_code],0)),"")</f>
        <v/>
      </c>
      <c r="M693">
        <f>IF(J693=0,"",J693)</f>
        <v/>
      </c>
      <c r="N693">
        <f>IF(K693=0,"",K693)</f>
        <v/>
      </c>
      <c r="O693">
        <f>IF(L693=0,"",L693)</f>
        <v/>
      </c>
      <c r="P693">
        <f>IF(OR(J693="",K693="",L693=""),"",J693+K693+L693)</f>
        <v/>
      </c>
      <c r="Q693">
        <f>IF(OR(M693="",N693="",O693=""),"",M693+N693+O693)</f>
        <v/>
      </c>
      <c r="S693" s="13">
        <f>IF(AND($B693&lt;&gt;"",$F693&lt;&gt;""),IF(COUNTIFS($B$2:$B693,$B693,$F$2:$F693,$F693)=1,1,0),0)</f>
        <v/>
      </c>
      <c r="T693" s="13">
        <f>IF(AND($B693&lt;&gt;"",$H693&lt;&gt;""),IF(COUNTIFS($B$2:$B693,$B693,$H$2:$H693,$H693)=1,1,0),0)</f>
        <v/>
      </c>
      <c r="U693" s="13">
        <f>IF(AND($B693&lt;&gt;"",$C693&lt;&gt;""),IF(COUNTIFS($B$2:$B693,$B693,$C$2:$C693,$C693)=1,1,0),0)</f>
        <v/>
      </c>
      <c r="V693" s="13">
        <f>IF(AND($B693&lt;&gt;"",$D693&lt;&gt;""),IF(COUNTIFS($B$2:$B693,$B693,$D$2:$D693,$D693)=1,1,0),0)</f>
        <v/>
      </c>
      <c r="W693">
        <f>IFERROR(INDEX(T_Indicateurs[Domain_code],MATCH($H693,T_Indicateurs[Stat_code],0)),"")</f>
        <v/>
      </c>
      <c r="X693" s="13">
        <f>IF(OR($W693="",$F693=""),0,IF($F693&lt;&gt;$W693,1,0))</f>
        <v/>
      </c>
      <c r="Y693" s="13">
        <f>IF(OR($J693="", $K693="", $L693=""),0,IF(OR($J693&lt;0,$J693&gt;3,$K693&lt;0,$K693&gt;3,$L693&lt;0,$L693&gt;3),1,0))</f>
        <v/>
      </c>
    </row>
    <row r="694">
      <c r="G694">
        <f>IFERROR(INDEX(T_Domaines[Domain_label_fr],MATCH(F694,T_Domaines[Domain_code],0)),"")</f>
        <v/>
      </c>
      <c r="I694">
        <f>IFERROR(INDEX(T_Indicateurs[Stat_label_fr],MATCH(H694,T_Indicateurs[Stat_code],0)),"")</f>
        <v/>
      </c>
      <c r="M694">
        <f>IF(J694=0,"",J694)</f>
        <v/>
      </c>
      <c r="N694">
        <f>IF(K694=0,"",K694)</f>
        <v/>
      </c>
      <c r="O694">
        <f>IF(L694=0,"",L694)</f>
        <v/>
      </c>
      <c r="P694">
        <f>IF(OR(J694="",K694="",L694=""),"",J694+K694+L694)</f>
        <v/>
      </c>
      <c r="Q694">
        <f>IF(OR(M694="",N694="",O694=""),"",M694+N694+O694)</f>
        <v/>
      </c>
      <c r="S694" s="13">
        <f>IF(AND($B694&lt;&gt;"",$F694&lt;&gt;""),IF(COUNTIFS($B$2:$B694,$B694,$F$2:$F694,$F694)=1,1,0),0)</f>
        <v/>
      </c>
      <c r="T694" s="13">
        <f>IF(AND($B694&lt;&gt;"",$H694&lt;&gt;""),IF(COUNTIFS($B$2:$B694,$B694,$H$2:$H694,$H694)=1,1,0),0)</f>
        <v/>
      </c>
      <c r="U694" s="13">
        <f>IF(AND($B694&lt;&gt;"",$C694&lt;&gt;""),IF(COUNTIFS($B$2:$B694,$B694,$C$2:$C694,$C694)=1,1,0),0)</f>
        <v/>
      </c>
      <c r="V694" s="13">
        <f>IF(AND($B694&lt;&gt;"",$D694&lt;&gt;""),IF(COUNTIFS($B$2:$B694,$B694,$D$2:$D694,$D694)=1,1,0),0)</f>
        <v/>
      </c>
      <c r="W694">
        <f>IFERROR(INDEX(T_Indicateurs[Domain_code],MATCH($H694,T_Indicateurs[Stat_code],0)),"")</f>
        <v/>
      </c>
      <c r="X694" s="13">
        <f>IF(OR($W694="",$F694=""),0,IF($F694&lt;&gt;$W694,1,0))</f>
        <v/>
      </c>
      <c r="Y694" s="13">
        <f>IF(OR($J694="", $K694="", $L694=""),0,IF(OR($J694&lt;0,$J694&gt;3,$K694&lt;0,$K694&gt;3,$L694&lt;0,$L694&gt;3),1,0))</f>
        <v/>
      </c>
    </row>
    <row r="695">
      <c r="G695">
        <f>IFERROR(INDEX(T_Domaines[Domain_label_fr],MATCH(F695,T_Domaines[Domain_code],0)),"")</f>
        <v/>
      </c>
      <c r="I695">
        <f>IFERROR(INDEX(T_Indicateurs[Stat_label_fr],MATCH(H695,T_Indicateurs[Stat_code],0)),"")</f>
        <v/>
      </c>
      <c r="M695">
        <f>IF(J695=0,"",J695)</f>
        <v/>
      </c>
      <c r="N695">
        <f>IF(K695=0,"",K695)</f>
        <v/>
      </c>
      <c r="O695">
        <f>IF(L695=0,"",L695)</f>
        <v/>
      </c>
      <c r="P695">
        <f>IF(OR(J695="",K695="",L695=""),"",J695+K695+L695)</f>
        <v/>
      </c>
      <c r="Q695">
        <f>IF(OR(M695="",N695="",O695=""),"",M695+N695+O695)</f>
        <v/>
      </c>
      <c r="S695" s="13">
        <f>IF(AND($B695&lt;&gt;"",$F695&lt;&gt;""),IF(COUNTIFS($B$2:$B695,$B695,$F$2:$F695,$F695)=1,1,0),0)</f>
        <v/>
      </c>
      <c r="T695" s="13">
        <f>IF(AND($B695&lt;&gt;"",$H695&lt;&gt;""),IF(COUNTIFS($B$2:$B695,$B695,$H$2:$H695,$H695)=1,1,0),0)</f>
        <v/>
      </c>
      <c r="U695" s="13">
        <f>IF(AND($B695&lt;&gt;"",$C695&lt;&gt;""),IF(COUNTIFS($B$2:$B695,$B695,$C$2:$C695,$C695)=1,1,0),0)</f>
        <v/>
      </c>
      <c r="V695" s="13">
        <f>IF(AND($B695&lt;&gt;"",$D695&lt;&gt;""),IF(COUNTIFS($B$2:$B695,$B695,$D$2:$D695,$D695)=1,1,0),0)</f>
        <v/>
      </c>
      <c r="W695">
        <f>IFERROR(INDEX(T_Indicateurs[Domain_code],MATCH($H695,T_Indicateurs[Stat_code],0)),"")</f>
        <v/>
      </c>
      <c r="X695" s="13">
        <f>IF(OR($W695="",$F695=""),0,IF($F695&lt;&gt;$W695,1,0))</f>
        <v/>
      </c>
      <c r="Y695" s="13">
        <f>IF(OR($J695="", $K695="", $L695=""),0,IF(OR($J695&lt;0,$J695&gt;3,$K695&lt;0,$K695&gt;3,$L695&lt;0,$L695&gt;3),1,0))</f>
        <v/>
      </c>
    </row>
    <row r="696">
      <c r="G696">
        <f>IFERROR(INDEX(T_Domaines[Domain_label_fr],MATCH(F696,T_Domaines[Domain_code],0)),"")</f>
        <v/>
      </c>
      <c r="I696">
        <f>IFERROR(INDEX(T_Indicateurs[Stat_label_fr],MATCH(H696,T_Indicateurs[Stat_code],0)),"")</f>
        <v/>
      </c>
      <c r="M696">
        <f>IF(J696=0,"",J696)</f>
        <v/>
      </c>
      <c r="N696">
        <f>IF(K696=0,"",K696)</f>
        <v/>
      </c>
      <c r="O696">
        <f>IF(L696=0,"",L696)</f>
        <v/>
      </c>
      <c r="P696">
        <f>IF(OR(J696="",K696="",L696=""),"",J696+K696+L696)</f>
        <v/>
      </c>
      <c r="Q696">
        <f>IF(OR(M696="",N696="",O696=""),"",M696+N696+O696)</f>
        <v/>
      </c>
      <c r="S696" s="13">
        <f>IF(AND($B696&lt;&gt;"",$F696&lt;&gt;""),IF(COUNTIFS($B$2:$B696,$B696,$F$2:$F696,$F696)=1,1,0),0)</f>
        <v/>
      </c>
      <c r="T696" s="13">
        <f>IF(AND($B696&lt;&gt;"",$H696&lt;&gt;""),IF(COUNTIFS($B$2:$B696,$B696,$H$2:$H696,$H696)=1,1,0),0)</f>
        <v/>
      </c>
      <c r="U696" s="13">
        <f>IF(AND($B696&lt;&gt;"",$C696&lt;&gt;""),IF(COUNTIFS($B$2:$B696,$B696,$C$2:$C696,$C696)=1,1,0),0)</f>
        <v/>
      </c>
      <c r="V696" s="13">
        <f>IF(AND($B696&lt;&gt;"",$D696&lt;&gt;""),IF(COUNTIFS($B$2:$B696,$B696,$D$2:$D696,$D696)=1,1,0),0)</f>
        <v/>
      </c>
      <c r="W696">
        <f>IFERROR(INDEX(T_Indicateurs[Domain_code],MATCH($H696,T_Indicateurs[Stat_code],0)),"")</f>
        <v/>
      </c>
      <c r="X696" s="13">
        <f>IF(OR($W696="",$F696=""),0,IF($F696&lt;&gt;$W696,1,0))</f>
        <v/>
      </c>
      <c r="Y696" s="13">
        <f>IF(OR($J696="", $K696="", $L696=""),0,IF(OR($J696&lt;0,$J696&gt;3,$K696&lt;0,$K696&gt;3,$L696&lt;0,$L696&gt;3),1,0))</f>
        <v/>
      </c>
    </row>
    <row r="697">
      <c r="G697">
        <f>IFERROR(INDEX(T_Domaines[Domain_label_fr],MATCH(F697,T_Domaines[Domain_code],0)),"")</f>
        <v/>
      </c>
      <c r="I697">
        <f>IFERROR(INDEX(T_Indicateurs[Stat_label_fr],MATCH(H697,T_Indicateurs[Stat_code],0)),"")</f>
        <v/>
      </c>
      <c r="M697">
        <f>IF(J697=0,"",J697)</f>
        <v/>
      </c>
      <c r="N697">
        <f>IF(K697=0,"",K697)</f>
        <v/>
      </c>
      <c r="O697">
        <f>IF(L697=0,"",L697)</f>
        <v/>
      </c>
      <c r="P697">
        <f>IF(OR(J697="",K697="",L697=""),"",J697+K697+L697)</f>
        <v/>
      </c>
      <c r="Q697">
        <f>IF(OR(M697="",N697="",O697=""),"",M697+N697+O697)</f>
        <v/>
      </c>
      <c r="S697" s="13">
        <f>IF(AND($B697&lt;&gt;"",$F697&lt;&gt;""),IF(COUNTIFS($B$2:$B697,$B697,$F$2:$F697,$F697)=1,1,0),0)</f>
        <v/>
      </c>
      <c r="T697" s="13">
        <f>IF(AND($B697&lt;&gt;"",$H697&lt;&gt;""),IF(COUNTIFS($B$2:$B697,$B697,$H$2:$H697,$H697)=1,1,0),0)</f>
        <v/>
      </c>
      <c r="U697" s="13">
        <f>IF(AND($B697&lt;&gt;"",$C697&lt;&gt;""),IF(COUNTIFS($B$2:$B697,$B697,$C$2:$C697,$C697)=1,1,0),0)</f>
        <v/>
      </c>
      <c r="V697" s="13">
        <f>IF(AND($B697&lt;&gt;"",$D697&lt;&gt;""),IF(COUNTIFS($B$2:$B697,$B697,$D$2:$D697,$D697)=1,1,0),0)</f>
        <v/>
      </c>
      <c r="W697">
        <f>IFERROR(INDEX(T_Indicateurs[Domain_code],MATCH($H697,T_Indicateurs[Stat_code],0)),"")</f>
        <v/>
      </c>
      <c r="X697" s="13">
        <f>IF(OR($W697="",$F697=""),0,IF($F697&lt;&gt;$W697,1,0))</f>
        <v/>
      </c>
      <c r="Y697" s="13">
        <f>IF(OR($J697="", $K697="", $L697=""),0,IF(OR($J697&lt;0,$J697&gt;3,$K697&lt;0,$K697&gt;3,$L697&lt;0,$L697&gt;3),1,0))</f>
        <v/>
      </c>
    </row>
    <row r="698">
      <c r="G698">
        <f>IFERROR(INDEX(T_Domaines[Domain_label_fr],MATCH(F698,T_Domaines[Domain_code],0)),"")</f>
        <v/>
      </c>
      <c r="I698">
        <f>IFERROR(INDEX(T_Indicateurs[Stat_label_fr],MATCH(H698,T_Indicateurs[Stat_code],0)),"")</f>
        <v/>
      </c>
      <c r="M698">
        <f>IF(J698=0,"",J698)</f>
        <v/>
      </c>
      <c r="N698">
        <f>IF(K698=0,"",K698)</f>
        <v/>
      </c>
      <c r="O698">
        <f>IF(L698=0,"",L698)</f>
        <v/>
      </c>
      <c r="P698">
        <f>IF(OR(J698="",K698="",L698=""),"",J698+K698+L698)</f>
        <v/>
      </c>
      <c r="Q698">
        <f>IF(OR(M698="",N698="",O698=""),"",M698+N698+O698)</f>
        <v/>
      </c>
      <c r="S698" s="13">
        <f>IF(AND($B698&lt;&gt;"",$F698&lt;&gt;""),IF(COUNTIFS($B$2:$B698,$B698,$F$2:$F698,$F698)=1,1,0),0)</f>
        <v/>
      </c>
      <c r="T698" s="13">
        <f>IF(AND($B698&lt;&gt;"",$H698&lt;&gt;""),IF(COUNTIFS($B$2:$B698,$B698,$H$2:$H698,$H698)=1,1,0),0)</f>
        <v/>
      </c>
      <c r="U698" s="13">
        <f>IF(AND($B698&lt;&gt;"",$C698&lt;&gt;""),IF(COUNTIFS($B$2:$B698,$B698,$C$2:$C698,$C698)=1,1,0),0)</f>
        <v/>
      </c>
      <c r="V698" s="13">
        <f>IF(AND($B698&lt;&gt;"",$D698&lt;&gt;""),IF(COUNTIFS($B$2:$B698,$B698,$D$2:$D698,$D698)=1,1,0),0)</f>
        <v/>
      </c>
      <c r="W698">
        <f>IFERROR(INDEX(T_Indicateurs[Domain_code],MATCH($H698,T_Indicateurs[Stat_code],0)),"")</f>
        <v/>
      </c>
      <c r="X698" s="13">
        <f>IF(OR($W698="",$F698=""),0,IF($F698&lt;&gt;$W698,1,0))</f>
        <v/>
      </c>
      <c r="Y698" s="13">
        <f>IF(OR($J698="", $K698="", $L698=""),0,IF(OR($J698&lt;0,$J698&gt;3,$K698&lt;0,$K698&gt;3,$L698&lt;0,$L698&gt;3),1,0))</f>
        <v/>
      </c>
    </row>
    <row r="699">
      <c r="G699">
        <f>IFERROR(INDEX(T_Domaines[Domain_label_fr],MATCH(F699,T_Domaines[Domain_code],0)),"")</f>
        <v/>
      </c>
      <c r="I699">
        <f>IFERROR(INDEX(T_Indicateurs[Stat_label_fr],MATCH(H699,T_Indicateurs[Stat_code],0)),"")</f>
        <v/>
      </c>
      <c r="M699">
        <f>IF(J699=0,"",J699)</f>
        <v/>
      </c>
      <c r="N699">
        <f>IF(K699=0,"",K699)</f>
        <v/>
      </c>
      <c r="O699">
        <f>IF(L699=0,"",L699)</f>
        <v/>
      </c>
      <c r="P699">
        <f>IF(OR(J699="",K699="",L699=""),"",J699+K699+L699)</f>
        <v/>
      </c>
      <c r="Q699">
        <f>IF(OR(M699="",N699="",O699=""),"",M699+N699+O699)</f>
        <v/>
      </c>
      <c r="S699" s="13">
        <f>IF(AND($B699&lt;&gt;"",$F699&lt;&gt;""),IF(COUNTIFS($B$2:$B699,$B699,$F$2:$F699,$F699)=1,1,0),0)</f>
        <v/>
      </c>
      <c r="T699" s="13">
        <f>IF(AND($B699&lt;&gt;"",$H699&lt;&gt;""),IF(COUNTIFS($B$2:$B699,$B699,$H$2:$H699,$H699)=1,1,0),0)</f>
        <v/>
      </c>
      <c r="U699" s="13">
        <f>IF(AND($B699&lt;&gt;"",$C699&lt;&gt;""),IF(COUNTIFS($B$2:$B699,$B699,$C$2:$C699,$C699)=1,1,0),0)</f>
        <v/>
      </c>
      <c r="V699" s="13">
        <f>IF(AND($B699&lt;&gt;"",$D699&lt;&gt;""),IF(COUNTIFS($B$2:$B699,$B699,$D$2:$D699,$D699)=1,1,0),0)</f>
        <v/>
      </c>
      <c r="W699">
        <f>IFERROR(INDEX(T_Indicateurs[Domain_code],MATCH($H699,T_Indicateurs[Stat_code],0)),"")</f>
        <v/>
      </c>
      <c r="X699" s="13">
        <f>IF(OR($W699="",$F699=""),0,IF($F699&lt;&gt;$W699,1,0))</f>
        <v/>
      </c>
      <c r="Y699" s="13">
        <f>IF(OR($J699="", $K699="", $L699=""),0,IF(OR($J699&lt;0,$J699&gt;3,$K699&lt;0,$K699&gt;3,$L699&lt;0,$L699&gt;3),1,0))</f>
        <v/>
      </c>
    </row>
    <row r="700">
      <c r="G700">
        <f>IFERROR(INDEX(T_Domaines[Domain_label_fr],MATCH(F700,T_Domaines[Domain_code],0)),"")</f>
        <v/>
      </c>
      <c r="I700">
        <f>IFERROR(INDEX(T_Indicateurs[Stat_label_fr],MATCH(H700,T_Indicateurs[Stat_code],0)),"")</f>
        <v/>
      </c>
      <c r="M700">
        <f>IF(J700=0,"",J700)</f>
        <v/>
      </c>
      <c r="N700">
        <f>IF(K700=0,"",K700)</f>
        <v/>
      </c>
      <c r="O700">
        <f>IF(L700=0,"",L700)</f>
        <v/>
      </c>
      <c r="P700">
        <f>IF(OR(J700="",K700="",L700=""),"",J700+K700+L700)</f>
        <v/>
      </c>
      <c r="Q700">
        <f>IF(OR(M700="",N700="",O700=""),"",M700+N700+O700)</f>
        <v/>
      </c>
      <c r="S700" s="13">
        <f>IF(AND($B700&lt;&gt;"",$F700&lt;&gt;""),IF(COUNTIFS($B$2:$B700,$B700,$F$2:$F700,$F700)=1,1,0),0)</f>
        <v/>
      </c>
      <c r="T700" s="13">
        <f>IF(AND($B700&lt;&gt;"",$H700&lt;&gt;""),IF(COUNTIFS($B$2:$B700,$B700,$H$2:$H700,$H700)=1,1,0),0)</f>
        <v/>
      </c>
      <c r="U700" s="13">
        <f>IF(AND($B700&lt;&gt;"",$C700&lt;&gt;""),IF(COUNTIFS($B$2:$B700,$B700,$C$2:$C700,$C700)=1,1,0),0)</f>
        <v/>
      </c>
      <c r="V700" s="13">
        <f>IF(AND($B700&lt;&gt;"",$D700&lt;&gt;""),IF(COUNTIFS($B$2:$B700,$B700,$D$2:$D700,$D700)=1,1,0),0)</f>
        <v/>
      </c>
      <c r="W700">
        <f>IFERROR(INDEX(T_Indicateurs[Domain_code],MATCH($H700,T_Indicateurs[Stat_code],0)),"")</f>
        <v/>
      </c>
      <c r="X700" s="13">
        <f>IF(OR($W700="",$F700=""),0,IF($F700&lt;&gt;$W700,1,0))</f>
        <v/>
      </c>
      <c r="Y700" s="13">
        <f>IF(OR($J700="", $K700="", $L700=""),0,IF(OR($J700&lt;0,$J700&gt;3,$K700&lt;0,$K700&gt;3,$L700&lt;0,$L700&gt;3),1,0))</f>
        <v/>
      </c>
    </row>
    <row r="701">
      <c r="G701">
        <f>IFERROR(INDEX(T_Domaines[Domain_label_fr],MATCH(F701,T_Domaines[Domain_code],0)),"")</f>
        <v/>
      </c>
      <c r="I701">
        <f>IFERROR(INDEX(T_Indicateurs[Stat_label_fr],MATCH(H701,T_Indicateurs[Stat_code],0)),"")</f>
        <v/>
      </c>
      <c r="M701">
        <f>IF(J701=0,"",J701)</f>
        <v/>
      </c>
      <c r="N701">
        <f>IF(K701=0,"",K701)</f>
        <v/>
      </c>
      <c r="O701">
        <f>IF(L701=0,"",L701)</f>
        <v/>
      </c>
      <c r="P701">
        <f>IF(OR(J701="",K701="",L701=""),"",J701+K701+L701)</f>
        <v/>
      </c>
      <c r="Q701">
        <f>IF(OR(M701="",N701="",O701=""),"",M701+N701+O701)</f>
        <v/>
      </c>
      <c r="S701" s="13">
        <f>IF(AND($B701&lt;&gt;"",$F701&lt;&gt;""),IF(COUNTIFS($B$2:$B701,$B701,$F$2:$F701,$F701)=1,1,0),0)</f>
        <v/>
      </c>
      <c r="T701" s="13">
        <f>IF(AND($B701&lt;&gt;"",$H701&lt;&gt;""),IF(COUNTIFS($B$2:$B701,$B701,$H$2:$H701,$H701)=1,1,0),0)</f>
        <v/>
      </c>
      <c r="U701" s="13">
        <f>IF(AND($B701&lt;&gt;"",$C701&lt;&gt;""),IF(COUNTIFS($B$2:$B701,$B701,$C$2:$C701,$C701)=1,1,0),0)</f>
        <v/>
      </c>
      <c r="V701" s="13">
        <f>IF(AND($B701&lt;&gt;"",$D701&lt;&gt;""),IF(COUNTIFS($B$2:$B701,$B701,$D$2:$D701,$D701)=1,1,0),0)</f>
        <v/>
      </c>
      <c r="W701">
        <f>IFERROR(INDEX(T_Indicateurs[Domain_code],MATCH($H701,T_Indicateurs[Stat_code],0)),"")</f>
        <v/>
      </c>
      <c r="X701" s="13">
        <f>IF(OR($W701="",$F701=""),0,IF($F701&lt;&gt;$W701,1,0))</f>
        <v/>
      </c>
      <c r="Y701" s="13">
        <f>IF(OR($J701="", $K701="", $L701=""),0,IF(OR($J701&lt;0,$J701&gt;3,$K701&lt;0,$K701&gt;3,$L701&lt;0,$L701&gt;3),1,0))</f>
        <v/>
      </c>
    </row>
    <row r="702">
      <c r="G702">
        <f>IFERROR(INDEX(T_Domaines[Domain_label_fr],MATCH(F702,T_Domaines[Domain_code],0)),"")</f>
        <v/>
      </c>
      <c r="I702">
        <f>IFERROR(INDEX(T_Indicateurs[Stat_label_fr],MATCH(H702,T_Indicateurs[Stat_code],0)),"")</f>
        <v/>
      </c>
      <c r="M702">
        <f>IF(J702=0,"",J702)</f>
        <v/>
      </c>
      <c r="N702">
        <f>IF(K702=0,"",K702)</f>
        <v/>
      </c>
      <c r="O702">
        <f>IF(L702=0,"",L702)</f>
        <v/>
      </c>
      <c r="P702">
        <f>IF(OR(J702="",K702="",L702=""),"",J702+K702+L702)</f>
        <v/>
      </c>
      <c r="Q702">
        <f>IF(OR(M702="",N702="",O702=""),"",M702+N702+O702)</f>
        <v/>
      </c>
      <c r="S702" s="13">
        <f>IF(AND($B702&lt;&gt;"",$F702&lt;&gt;""),IF(COUNTIFS($B$2:$B702,$B702,$F$2:$F702,$F702)=1,1,0),0)</f>
        <v/>
      </c>
      <c r="T702" s="13">
        <f>IF(AND($B702&lt;&gt;"",$H702&lt;&gt;""),IF(COUNTIFS($B$2:$B702,$B702,$H$2:$H702,$H702)=1,1,0),0)</f>
        <v/>
      </c>
      <c r="U702" s="13">
        <f>IF(AND($B702&lt;&gt;"",$C702&lt;&gt;""),IF(COUNTIFS($B$2:$B702,$B702,$C$2:$C702,$C702)=1,1,0),0)</f>
        <v/>
      </c>
      <c r="V702" s="13">
        <f>IF(AND($B702&lt;&gt;"",$D702&lt;&gt;""),IF(COUNTIFS($B$2:$B702,$B702,$D$2:$D702,$D702)=1,1,0),0)</f>
        <v/>
      </c>
      <c r="W702">
        <f>IFERROR(INDEX(T_Indicateurs[Domain_code],MATCH($H702,T_Indicateurs[Stat_code],0)),"")</f>
        <v/>
      </c>
      <c r="X702" s="13">
        <f>IF(OR($W702="",$F702=""),0,IF($F702&lt;&gt;$W702,1,0))</f>
        <v/>
      </c>
      <c r="Y702" s="13">
        <f>IF(OR($J702="", $K702="", $L702=""),0,IF(OR($J702&lt;0,$J702&gt;3,$K702&lt;0,$K702&gt;3,$L702&lt;0,$L702&gt;3),1,0))</f>
        <v/>
      </c>
    </row>
    <row r="703">
      <c r="G703">
        <f>IFERROR(INDEX(T_Domaines[Domain_label_fr],MATCH(F703,T_Domaines[Domain_code],0)),"")</f>
        <v/>
      </c>
      <c r="I703">
        <f>IFERROR(INDEX(T_Indicateurs[Stat_label_fr],MATCH(H703,T_Indicateurs[Stat_code],0)),"")</f>
        <v/>
      </c>
      <c r="M703">
        <f>IF(J703=0,"",J703)</f>
        <v/>
      </c>
      <c r="N703">
        <f>IF(K703=0,"",K703)</f>
        <v/>
      </c>
      <c r="O703">
        <f>IF(L703=0,"",L703)</f>
        <v/>
      </c>
      <c r="P703">
        <f>IF(OR(J703="",K703="",L703=""),"",J703+K703+L703)</f>
        <v/>
      </c>
      <c r="Q703">
        <f>IF(OR(M703="",N703="",O703=""),"",M703+N703+O703)</f>
        <v/>
      </c>
      <c r="S703" s="13">
        <f>IF(AND($B703&lt;&gt;"",$F703&lt;&gt;""),IF(COUNTIFS($B$2:$B703,$B703,$F$2:$F703,$F703)=1,1,0),0)</f>
        <v/>
      </c>
      <c r="T703" s="13">
        <f>IF(AND($B703&lt;&gt;"",$H703&lt;&gt;""),IF(COUNTIFS($B$2:$B703,$B703,$H$2:$H703,$H703)=1,1,0),0)</f>
        <v/>
      </c>
      <c r="U703" s="13">
        <f>IF(AND($B703&lt;&gt;"",$C703&lt;&gt;""),IF(COUNTIFS($B$2:$B703,$B703,$C$2:$C703,$C703)=1,1,0),0)</f>
        <v/>
      </c>
      <c r="V703" s="13">
        <f>IF(AND($B703&lt;&gt;"",$D703&lt;&gt;""),IF(COUNTIFS($B$2:$B703,$B703,$D$2:$D703,$D703)=1,1,0),0)</f>
        <v/>
      </c>
      <c r="W703">
        <f>IFERROR(INDEX(T_Indicateurs[Domain_code],MATCH($H703,T_Indicateurs[Stat_code],0)),"")</f>
        <v/>
      </c>
      <c r="X703" s="13">
        <f>IF(OR($W703="",$F703=""),0,IF($F703&lt;&gt;$W703,1,0))</f>
        <v/>
      </c>
      <c r="Y703" s="13">
        <f>IF(OR($J703="", $K703="", $L703=""),0,IF(OR($J703&lt;0,$J703&gt;3,$K703&lt;0,$K703&gt;3,$L703&lt;0,$L703&gt;3),1,0))</f>
        <v/>
      </c>
    </row>
    <row r="704">
      <c r="G704">
        <f>IFERROR(INDEX(T_Domaines[Domain_label_fr],MATCH(F704,T_Domaines[Domain_code],0)),"")</f>
        <v/>
      </c>
      <c r="I704">
        <f>IFERROR(INDEX(T_Indicateurs[Stat_label_fr],MATCH(H704,T_Indicateurs[Stat_code],0)),"")</f>
        <v/>
      </c>
      <c r="M704">
        <f>IF(J704=0,"",J704)</f>
        <v/>
      </c>
      <c r="N704">
        <f>IF(K704=0,"",K704)</f>
        <v/>
      </c>
      <c r="O704">
        <f>IF(L704=0,"",L704)</f>
        <v/>
      </c>
      <c r="P704">
        <f>IF(OR(J704="",K704="",L704=""),"",J704+K704+L704)</f>
        <v/>
      </c>
      <c r="Q704">
        <f>IF(OR(M704="",N704="",O704=""),"",M704+N704+O704)</f>
        <v/>
      </c>
      <c r="S704" s="13">
        <f>IF(AND($B704&lt;&gt;"",$F704&lt;&gt;""),IF(COUNTIFS($B$2:$B704,$B704,$F$2:$F704,$F704)=1,1,0),0)</f>
        <v/>
      </c>
      <c r="T704" s="13">
        <f>IF(AND($B704&lt;&gt;"",$H704&lt;&gt;""),IF(COUNTIFS($B$2:$B704,$B704,$H$2:$H704,$H704)=1,1,0),0)</f>
        <v/>
      </c>
      <c r="U704" s="13">
        <f>IF(AND($B704&lt;&gt;"",$C704&lt;&gt;""),IF(COUNTIFS($B$2:$B704,$B704,$C$2:$C704,$C704)=1,1,0),0)</f>
        <v/>
      </c>
      <c r="V704" s="13">
        <f>IF(AND($B704&lt;&gt;"",$D704&lt;&gt;""),IF(COUNTIFS($B$2:$B704,$B704,$D$2:$D704,$D704)=1,1,0),0)</f>
        <v/>
      </c>
      <c r="W704">
        <f>IFERROR(INDEX(T_Indicateurs[Domain_code],MATCH($H704,T_Indicateurs[Stat_code],0)),"")</f>
        <v/>
      </c>
      <c r="X704" s="13">
        <f>IF(OR($W704="",$F704=""),0,IF($F704&lt;&gt;$W704,1,0))</f>
        <v/>
      </c>
      <c r="Y704" s="13">
        <f>IF(OR($J704="", $K704="", $L704=""),0,IF(OR($J704&lt;0,$J704&gt;3,$K704&lt;0,$K704&gt;3,$L704&lt;0,$L704&gt;3),1,0))</f>
        <v/>
      </c>
    </row>
    <row r="705">
      <c r="G705">
        <f>IFERROR(INDEX(T_Domaines[Domain_label_fr],MATCH(F705,T_Domaines[Domain_code],0)),"")</f>
        <v/>
      </c>
      <c r="I705">
        <f>IFERROR(INDEX(T_Indicateurs[Stat_label_fr],MATCH(H705,T_Indicateurs[Stat_code],0)),"")</f>
        <v/>
      </c>
      <c r="M705">
        <f>IF(J705=0,"",J705)</f>
        <v/>
      </c>
      <c r="N705">
        <f>IF(K705=0,"",K705)</f>
        <v/>
      </c>
      <c r="O705">
        <f>IF(L705=0,"",L705)</f>
        <v/>
      </c>
      <c r="P705">
        <f>IF(OR(J705="",K705="",L705=""),"",J705+K705+L705)</f>
        <v/>
      </c>
      <c r="Q705">
        <f>IF(OR(M705="",N705="",O705=""),"",M705+N705+O705)</f>
        <v/>
      </c>
      <c r="S705" s="13">
        <f>IF(AND($B705&lt;&gt;"",$F705&lt;&gt;""),IF(COUNTIFS($B$2:$B705,$B705,$F$2:$F705,$F705)=1,1,0),0)</f>
        <v/>
      </c>
      <c r="T705" s="13">
        <f>IF(AND($B705&lt;&gt;"",$H705&lt;&gt;""),IF(COUNTIFS($B$2:$B705,$B705,$H$2:$H705,$H705)=1,1,0),0)</f>
        <v/>
      </c>
      <c r="U705" s="13">
        <f>IF(AND($B705&lt;&gt;"",$C705&lt;&gt;""),IF(COUNTIFS($B$2:$B705,$B705,$C$2:$C705,$C705)=1,1,0),0)</f>
        <v/>
      </c>
      <c r="V705" s="13">
        <f>IF(AND($B705&lt;&gt;"",$D705&lt;&gt;""),IF(COUNTIFS($B$2:$B705,$B705,$D$2:$D705,$D705)=1,1,0),0)</f>
        <v/>
      </c>
      <c r="W705">
        <f>IFERROR(INDEX(T_Indicateurs[Domain_code],MATCH($H705,T_Indicateurs[Stat_code],0)),"")</f>
        <v/>
      </c>
      <c r="X705" s="13">
        <f>IF(OR($W705="",$F705=""),0,IF($F705&lt;&gt;$W705,1,0))</f>
        <v/>
      </c>
      <c r="Y705" s="13">
        <f>IF(OR($J705="", $K705="", $L705=""),0,IF(OR($J705&lt;0,$J705&gt;3,$K705&lt;0,$K705&gt;3,$L705&lt;0,$L705&gt;3),1,0))</f>
        <v/>
      </c>
    </row>
    <row r="706">
      <c r="G706">
        <f>IFERROR(INDEX(T_Domaines[Domain_label_fr],MATCH(F706,T_Domaines[Domain_code],0)),"")</f>
        <v/>
      </c>
      <c r="I706">
        <f>IFERROR(INDEX(T_Indicateurs[Stat_label_fr],MATCH(H706,T_Indicateurs[Stat_code],0)),"")</f>
        <v/>
      </c>
      <c r="M706">
        <f>IF(J706=0,"",J706)</f>
        <v/>
      </c>
      <c r="N706">
        <f>IF(K706=0,"",K706)</f>
        <v/>
      </c>
      <c r="O706">
        <f>IF(L706=0,"",L706)</f>
        <v/>
      </c>
      <c r="P706">
        <f>IF(OR(J706="",K706="",L706=""),"",J706+K706+L706)</f>
        <v/>
      </c>
      <c r="Q706">
        <f>IF(OR(M706="",N706="",O706=""),"",M706+N706+O706)</f>
        <v/>
      </c>
      <c r="S706" s="13">
        <f>IF(AND($B706&lt;&gt;"",$F706&lt;&gt;""),IF(COUNTIFS($B$2:$B706,$B706,$F$2:$F706,$F706)=1,1,0),0)</f>
        <v/>
      </c>
      <c r="T706" s="13">
        <f>IF(AND($B706&lt;&gt;"",$H706&lt;&gt;""),IF(COUNTIFS($B$2:$B706,$B706,$H$2:$H706,$H706)=1,1,0),0)</f>
        <v/>
      </c>
      <c r="U706" s="13">
        <f>IF(AND($B706&lt;&gt;"",$C706&lt;&gt;""),IF(COUNTIFS($B$2:$B706,$B706,$C$2:$C706,$C706)=1,1,0),0)</f>
        <v/>
      </c>
      <c r="V706" s="13">
        <f>IF(AND($B706&lt;&gt;"",$D706&lt;&gt;""),IF(COUNTIFS($B$2:$B706,$B706,$D$2:$D706,$D706)=1,1,0),0)</f>
        <v/>
      </c>
      <c r="W706">
        <f>IFERROR(INDEX(T_Indicateurs[Domain_code],MATCH($H706,T_Indicateurs[Stat_code],0)),"")</f>
        <v/>
      </c>
      <c r="X706" s="13">
        <f>IF(OR($W706="",$F706=""),0,IF($F706&lt;&gt;$W706,1,0))</f>
        <v/>
      </c>
      <c r="Y706" s="13">
        <f>IF(OR($J706="", $K706="", $L706=""),0,IF(OR($J706&lt;0,$J706&gt;3,$K706&lt;0,$K706&gt;3,$L706&lt;0,$L706&gt;3),1,0))</f>
        <v/>
      </c>
    </row>
    <row r="707">
      <c r="G707">
        <f>IFERROR(INDEX(T_Domaines[Domain_label_fr],MATCH(F707,T_Domaines[Domain_code],0)),"")</f>
        <v/>
      </c>
      <c r="I707">
        <f>IFERROR(INDEX(T_Indicateurs[Stat_label_fr],MATCH(H707,T_Indicateurs[Stat_code],0)),"")</f>
        <v/>
      </c>
      <c r="M707">
        <f>IF(J707=0,"",J707)</f>
        <v/>
      </c>
      <c r="N707">
        <f>IF(K707=0,"",K707)</f>
        <v/>
      </c>
      <c r="O707">
        <f>IF(L707=0,"",L707)</f>
        <v/>
      </c>
      <c r="P707">
        <f>IF(OR(J707="",K707="",L707=""),"",J707+K707+L707)</f>
        <v/>
      </c>
      <c r="Q707">
        <f>IF(OR(M707="",N707="",O707=""),"",M707+N707+O707)</f>
        <v/>
      </c>
      <c r="S707" s="13">
        <f>IF(AND($B707&lt;&gt;"",$F707&lt;&gt;""),IF(COUNTIFS($B$2:$B707,$B707,$F$2:$F707,$F707)=1,1,0),0)</f>
        <v/>
      </c>
      <c r="T707" s="13">
        <f>IF(AND($B707&lt;&gt;"",$H707&lt;&gt;""),IF(COUNTIFS($B$2:$B707,$B707,$H$2:$H707,$H707)=1,1,0),0)</f>
        <v/>
      </c>
      <c r="U707" s="13">
        <f>IF(AND($B707&lt;&gt;"",$C707&lt;&gt;""),IF(COUNTIFS($B$2:$B707,$B707,$C$2:$C707,$C707)=1,1,0),0)</f>
        <v/>
      </c>
      <c r="V707" s="13">
        <f>IF(AND($B707&lt;&gt;"",$D707&lt;&gt;""),IF(COUNTIFS($B$2:$B707,$B707,$D$2:$D707,$D707)=1,1,0),0)</f>
        <v/>
      </c>
      <c r="W707">
        <f>IFERROR(INDEX(T_Indicateurs[Domain_code],MATCH($H707,T_Indicateurs[Stat_code],0)),"")</f>
        <v/>
      </c>
      <c r="X707" s="13">
        <f>IF(OR($W707="",$F707=""),0,IF($F707&lt;&gt;$W707,1,0))</f>
        <v/>
      </c>
      <c r="Y707" s="13">
        <f>IF(OR($J707="", $K707="", $L707=""),0,IF(OR($J707&lt;0,$J707&gt;3,$K707&lt;0,$K707&gt;3,$L707&lt;0,$L707&gt;3),1,0))</f>
        <v/>
      </c>
    </row>
    <row r="708">
      <c r="G708">
        <f>IFERROR(INDEX(T_Domaines[Domain_label_fr],MATCH(F708,T_Domaines[Domain_code],0)),"")</f>
        <v/>
      </c>
      <c r="I708">
        <f>IFERROR(INDEX(T_Indicateurs[Stat_label_fr],MATCH(H708,T_Indicateurs[Stat_code],0)),"")</f>
        <v/>
      </c>
      <c r="M708">
        <f>IF(J708=0,"",J708)</f>
        <v/>
      </c>
      <c r="N708">
        <f>IF(K708=0,"",K708)</f>
        <v/>
      </c>
      <c r="O708">
        <f>IF(L708=0,"",L708)</f>
        <v/>
      </c>
      <c r="P708">
        <f>IF(OR(J708="",K708="",L708=""),"",J708+K708+L708)</f>
        <v/>
      </c>
      <c r="Q708">
        <f>IF(OR(M708="",N708="",O708=""),"",M708+N708+O708)</f>
        <v/>
      </c>
      <c r="S708" s="13">
        <f>IF(AND($B708&lt;&gt;"",$F708&lt;&gt;""),IF(COUNTIFS($B$2:$B708,$B708,$F$2:$F708,$F708)=1,1,0),0)</f>
        <v/>
      </c>
      <c r="T708" s="13">
        <f>IF(AND($B708&lt;&gt;"",$H708&lt;&gt;""),IF(COUNTIFS($B$2:$B708,$B708,$H$2:$H708,$H708)=1,1,0),0)</f>
        <v/>
      </c>
      <c r="U708" s="13">
        <f>IF(AND($B708&lt;&gt;"",$C708&lt;&gt;""),IF(COUNTIFS($B$2:$B708,$B708,$C$2:$C708,$C708)=1,1,0),0)</f>
        <v/>
      </c>
      <c r="V708" s="13">
        <f>IF(AND($B708&lt;&gt;"",$D708&lt;&gt;""),IF(COUNTIFS($B$2:$B708,$B708,$D$2:$D708,$D708)=1,1,0),0)</f>
        <v/>
      </c>
      <c r="W708">
        <f>IFERROR(INDEX(T_Indicateurs[Domain_code],MATCH($H708,T_Indicateurs[Stat_code],0)),"")</f>
        <v/>
      </c>
      <c r="X708" s="13">
        <f>IF(OR($W708="",$F708=""),0,IF($F708&lt;&gt;$W708,1,0))</f>
        <v/>
      </c>
      <c r="Y708" s="13">
        <f>IF(OR($J708="", $K708="", $L708=""),0,IF(OR($J708&lt;0,$J708&gt;3,$K708&lt;0,$K708&gt;3,$L708&lt;0,$L708&gt;3),1,0))</f>
        <v/>
      </c>
    </row>
    <row r="709">
      <c r="G709">
        <f>IFERROR(INDEX(T_Domaines[Domain_label_fr],MATCH(F709,T_Domaines[Domain_code],0)),"")</f>
        <v/>
      </c>
      <c r="I709">
        <f>IFERROR(INDEX(T_Indicateurs[Stat_label_fr],MATCH(H709,T_Indicateurs[Stat_code],0)),"")</f>
        <v/>
      </c>
      <c r="M709">
        <f>IF(J709=0,"",J709)</f>
        <v/>
      </c>
      <c r="N709">
        <f>IF(K709=0,"",K709)</f>
        <v/>
      </c>
      <c r="O709">
        <f>IF(L709=0,"",L709)</f>
        <v/>
      </c>
      <c r="P709">
        <f>IF(OR(J709="",K709="",L709=""),"",J709+K709+L709)</f>
        <v/>
      </c>
      <c r="Q709">
        <f>IF(OR(M709="",N709="",O709=""),"",M709+N709+O709)</f>
        <v/>
      </c>
      <c r="S709" s="13">
        <f>IF(AND($B709&lt;&gt;"",$F709&lt;&gt;""),IF(COUNTIFS($B$2:$B709,$B709,$F$2:$F709,$F709)=1,1,0),0)</f>
        <v/>
      </c>
      <c r="T709" s="13">
        <f>IF(AND($B709&lt;&gt;"",$H709&lt;&gt;""),IF(COUNTIFS($B$2:$B709,$B709,$H$2:$H709,$H709)=1,1,0),0)</f>
        <v/>
      </c>
      <c r="U709" s="13">
        <f>IF(AND($B709&lt;&gt;"",$C709&lt;&gt;""),IF(COUNTIFS($B$2:$B709,$B709,$C$2:$C709,$C709)=1,1,0),0)</f>
        <v/>
      </c>
      <c r="V709" s="13">
        <f>IF(AND($B709&lt;&gt;"",$D709&lt;&gt;""),IF(COUNTIFS($B$2:$B709,$B709,$D$2:$D709,$D709)=1,1,0),0)</f>
        <v/>
      </c>
      <c r="W709">
        <f>IFERROR(INDEX(T_Indicateurs[Domain_code],MATCH($H709,T_Indicateurs[Stat_code],0)),"")</f>
        <v/>
      </c>
      <c r="X709" s="13">
        <f>IF(OR($W709="",$F709=""),0,IF($F709&lt;&gt;$W709,1,0))</f>
        <v/>
      </c>
      <c r="Y709" s="13">
        <f>IF(OR($J709="", $K709="", $L709=""),0,IF(OR($J709&lt;0,$J709&gt;3,$K709&lt;0,$K709&gt;3,$L709&lt;0,$L709&gt;3),1,0))</f>
        <v/>
      </c>
    </row>
    <row r="710">
      <c r="G710">
        <f>IFERROR(INDEX(T_Domaines[Domain_label_fr],MATCH(F710,T_Domaines[Domain_code],0)),"")</f>
        <v/>
      </c>
      <c r="I710">
        <f>IFERROR(INDEX(T_Indicateurs[Stat_label_fr],MATCH(H710,T_Indicateurs[Stat_code],0)),"")</f>
        <v/>
      </c>
      <c r="M710">
        <f>IF(J710=0,"",J710)</f>
        <v/>
      </c>
      <c r="N710">
        <f>IF(K710=0,"",K710)</f>
        <v/>
      </c>
      <c r="O710">
        <f>IF(L710=0,"",L710)</f>
        <v/>
      </c>
      <c r="P710">
        <f>IF(OR(J710="",K710="",L710=""),"",J710+K710+L710)</f>
        <v/>
      </c>
      <c r="Q710">
        <f>IF(OR(M710="",N710="",O710=""),"",M710+N710+O710)</f>
        <v/>
      </c>
      <c r="S710" s="13">
        <f>IF(AND($B710&lt;&gt;"",$F710&lt;&gt;""),IF(COUNTIFS($B$2:$B710,$B710,$F$2:$F710,$F710)=1,1,0),0)</f>
        <v/>
      </c>
      <c r="T710" s="13">
        <f>IF(AND($B710&lt;&gt;"",$H710&lt;&gt;""),IF(COUNTIFS($B$2:$B710,$B710,$H$2:$H710,$H710)=1,1,0),0)</f>
        <v/>
      </c>
      <c r="U710" s="13">
        <f>IF(AND($B710&lt;&gt;"",$C710&lt;&gt;""),IF(COUNTIFS($B$2:$B710,$B710,$C$2:$C710,$C710)=1,1,0),0)</f>
        <v/>
      </c>
      <c r="V710" s="13">
        <f>IF(AND($B710&lt;&gt;"",$D710&lt;&gt;""),IF(COUNTIFS($B$2:$B710,$B710,$D$2:$D710,$D710)=1,1,0),0)</f>
        <v/>
      </c>
      <c r="W710">
        <f>IFERROR(INDEX(T_Indicateurs[Domain_code],MATCH($H710,T_Indicateurs[Stat_code],0)),"")</f>
        <v/>
      </c>
      <c r="X710" s="13">
        <f>IF(OR($W710="",$F710=""),0,IF($F710&lt;&gt;$W710,1,0))</f>
        <v/>
      </c>
      <c r="Y710" s="13">
        <f>IF(OR($J710="", $K710="", $L710=""),0,IF(OR($J710&lt;0,$J710&gt;3,$K710&lt;0,$K710&gt;3,$L710&lt;0,$L710&gt;3),1,0))</f>
        <v/>
      </c>
    </row>
    <row r="711">
      <c r="G711">
        <f>IFERROR(INDEX(T_Domaines[Domain_label_fr],MATCH(F711,T_Domaines[Domain_code],0)),"")</f>
        <v/>
      </c>
      <c r="I711">
        <f>IFERROR(INDEX(T_Indicateurs[Stat_label_fr],MATCH(H711,T_Indicateurs[Stat_code],0)),"")</f>
        <v/>
      </c>
      <c r="M711">
        <f>IF(J711=0,"",J711)</f>
        <v/>
      </c>
      <c r="N711">
        <f>IF(K711=0,"",K711)</f>
        <v/>
      </c>
      <c r="O711">
        <f>IF(L711=0,"",L711)</f>
        <v/>
      </c>
      <c r="P711">
        <f>IF(OR(J711="",K711="",L711=""),"",J711+K711+L711)</f>
        <v/>
      </c>
      <c r="Q711">
        <f>IF(OR(M711="",N711="",O711=""),"",M711+N711+O711)</f>
        <v/>
      </c>
      <c r="S711" s="13">
        <f>IF(AND($B711&lt;&gt;"",$F711&lt;&gt;""),IF(COUNTIFS($B$2:$B711,$B711,$F$2:$F711,$F711)=1,1,0),0)</f>
        <v/>
      </c>
      <c r="T711" s="13">
        <f>IF(AND($B711&lt;&gt;"",$H711&lt;&gt;""),IF(COUNTIFS($B$2:$B711,$B711,$H$2:$H711,$H711)=1,1,0),0)</f>
        <v/>
      </c>
      <c r="U711" s="13">
        <f>IF(AND($B711&lt;&gt;"",$C711&lt;&gt;""),IF(COUNTIFS($B$2:$B711,$B711,$C$2:$C711,$C711)=1,1,0),0)</f>
        <v/>
      </c>
      <c r="V711" s="13">
        <f>IF(AND($B711&lt;&gt;"",$D711&lt;&gt;""),IF(COUNTIFS($B$2:$B711,$B711,$D$2:$D711,$D711)=1,1,0),0)</f>
        <v/>
      </c>
      <c r="W711">
        <f>IFERROR(INDEX(T_Indicateurs[Domain_code],MATCH($H711,T_Indicateurs[Stat_code],0)),"")</f>
        <v/>
      </c>
      <c r="X711" s="13">
        <f>IF(OR($W711="",$F711=""),0,IF($F711&lt;&gt;$W711,1,0))</f>
        <v/>
      </c>
      <c r="Y711" s="13">
        <f>IF(OR($J711="", $K711="", $L711=""),0,IF(OR($J711&lt;0,$J711&gt;3,$K711&lt;0,$K711&gt;3,$L711&lt;0,$L711&gt;3),1,0))</f>
        <v/>
      </c>
    </row>
    <row r="712">
      <c r="G712">
        <f>IFERROR(INDEX(T_Domaines[Domain_label_fr],MATCH(F712,T_Domaines[Domain_code],0)),"")</f>
        <v/>
      </c>
      <c r="I712">
        <f>IFERROR(INDEX(T_Indicateurs[Stat_label_fr],MATCH(H712,T_Indicateurs[Stat_code],0)),"")</f>
        <v/>
      </c>
      <c r="M712">
        <f>IF(J712=0,"",J712)</f>
        <v/>
      </c>
      <c r="N712">
        <f>IF(K712=0,"",K712)</f>
        <v/>
      </c>
      <c r="O712">
        <f>IF(L712=0,"",L712)</f>
        <v/>
      </c>
      <c r="P712">
        <f>IF(OR(J712="",K712="",L712=""),"",J712+K712+L712)</f>
        <v/>
      </c>
      <c r="Q712">
        <f>IF(OR(M712="",N712="",O712=""),"",M712+N712+O712)</f>
        <v/>
      </c>
      <c r="S712" s="13">
        <f>IF(AND($B712&lt;&gt;"",$F712&lt;&gt;""),IF(COUNTIFS($B$2:$B712,$B712,$F$2:$F712,$F712)=1,1,0),0)</f>
        <v/>
      </c>
      <c r="T712" s="13">
        <f>IF(AND($B712&lt;&gt;"",$H712&lt;&gt;""),IF(COUNTIFS($B$2:$B712,$B712,$H$2:$H712,$H712)=1,1,0),0)</f>
        <v/>
      </c>
      <c r="U712" s="13">
        <f>IF(AND($B712&lt;&gt;"",$C712&lt;&gt;""),IF(COUNTIFS($B$2:$B712,$B712,$C$2:$C712,$C712)=1,1,0),0)</f>
        <v/>
      </c>
      <c r="V712" s="13">
        <f>IF(AND($B712&lt;&gt;"",$D712&lt;&gt;""),IF(COUNTIFS($B$2:$B712,$B712,$D$2:$D712,$D712)=1,1,0),0)</f>
        <v/>
      </c>
      <c r="W712">
        <f>IFERROR(INDEX(T_Indicateurs[Domain_code],MATCH($H712,T_Indicateurs[Stat_code],0)),"")</f>
        <v/>
      </c>
      <c r="X712" s="13">
        <f>IF(OR($W712="",$F712=""),0,IF($F712&lt;&gt;$W712,1,0))</f>
        <v/>
      </c>
      <c r="Y712" s="13">
        <f>IF(OR($J712="", $K712="", $L712=""),0,IF(OR($J712&lt;0,$J712&gt;3,$K712&lt;0,$K712&gt;3,$L712&lt;0,$L712&gt;3),1,0))</f>
        <v/>
      </c>
    </row>
    <row r="713">
      <c r="G713">
        <f>IFERROR(INDEX(T_Domaines[Domain_label_fr],MATCH(F713,T_Domaines[Domain_code],0)),"")</f>
        <v/>
      </c>
      <c r="I713">
        <f>IFERROR(INDEX(T_Indicateurs[Stat_label_fr],MATCH(H713,T_Indicateurs[Stat_code],0)),"")</f>
        <v/>
      </c>
      <c r="M713">
        <f>IF(J713=0,"",J713)</f>
        <v/>
      </c>
      <c r="N713">
        <f>IF(K713=0,"",K713)</f>
        <v/>
      </c>
      <c r="O713">
        <f>IF(L713=0,"",L713)</f>
        <v/>
      </c>
      <c r="P713">
        <f>IF(OR(J713="",K713="",L713=""),"",J713+K713+L713)</f>
        <v/>
      </c>
      <c r="Q713">
        <f>IF(OR(M713="",N713="",O713=""),"",M713+N713+O713)</f>
        <v/>
      </c>
      <c r="S713" s="13">
        <f>IF(AND($B713&lt;&gt;"",$F713&lt;&gt;""),IF(COUNTIFS($B$2:$B713,$B713,$F$2:$F713,$F713)=1,1,0),0)</f>
        <v/>
      </c>
      <c r="T713" s="13">
        <f>IF(AND($B713&lt;&gt;"",$H713&lt;&gt;""),IF(COUNTIFS($B$2:$B713,$B713,$H$2:$H713,$H713)=1,1,0),0)</f>
        <v/>
      </c>
      <c r="U713" s="13">
        <f>IF(AND($B713&lt;&gt;"",$C713&lt;&gt;""),IF(COUNTIFS($B$2:$B713,$B713,$C$2:$C713,$C713)=1,1,0),0)</f>
        <v/>
      </c>
      <c r="V713" s="13">
        <f>IF(AND($B713&lt;&gt;"",$D713&lt;&gt;""),IF(COUNTIFS($B$2:$B713,$B713,$D$2:$D713,$D713)=1,1,0),0)</f>
        <v/>
      </c>
      <c r="W713">
        <f>IFERROR(INDEX(T_Indicateurs[Domain_code],MATCH($H713,T_Indicateurs[Stat_code],0)),"")</f>
        <v/>
      </c>
      <c r="X713" s="13">
        <f>IF(OR($W713="",$F713=""),0,IF($F713&lt;&gt;$W713,1,0))</f>
        <v/>
      </c>
      <c r="Y713" s="13">
        <f>IF(OR($J713="", $K713="", $L713=""),0,IF(OR($J713&lt;0,$J713&gt;3,$K713&lt;0,$K713&gt;3,$L713&lt;0,$L713&gt;3),1,0))</f>
        <v/>
      </c>
    </row>
    <row r="714">
      <c r="G714">
        <f>IFERROR(INDEX(T_Domaines[Domain_label_fr],MATCH(F714,T_Domaines[Domain_code],0)),"")</f>
        <v/>
      </c>
      <c r="I714">
        <f>IFERROR(INDEX(T_Indicateurs[Stat_label_fr],MATCH(H714,T_Indicateurs[Stat_code],0)),"")</f>
        <v/>
      </c>
      <c r="M714">
        <f>IF(J714=0,"",J714)</f>
        <v/>
      </c>
      <c r="N714">
        <f>IF(K714=0,"",K714)</f>
        <v/>
      </c>
      <c r="O714">
        <f>IF(L714=0,"",L714)</f>
        <v/>
      </c>
      <c r="P714">
        <f>IF(OR(J714="",K714="",L714=""),"",J714+K714+L714)</f>
        <v/>
      </c>
      <c r="Q714">
        <f>IF(OR(M714="",N714="",O714=""),"",M714+N714+O714)</f>
        <v/>
      </c>
      <c r="S714" s="13">
        <f>IF(AND($B714&lt;&gt;"",$F714&lt;&gt;""),IF(COUNTIFS($B$2:$B714,$B714,$F$2:$F714,$F714)=1,1,0),0)</f>
        <v/>
      </c>
      <c r="T714" s="13">
        <f>IF(AND($B714&lt;&gt;"",$H714&lt;&gt;""),IF(COUNTIFS($B$2:$B714,$B714,$H$2:$H714,$H714)=1,1,0),0)</f>
        <v/>
      </c>
      <c r="U714" s="13">
        <f>IF(AND($B714&lt;&gt;"",$C714&lt;&gt;""),IF(COUNTIFS($B$2:$B714,$B714,$C$2:$C714,$C714)=1,1,0),0)</f>
        <v/>
      </c>
      <c r="V714" s="13">
        <f>IF(AND($B714&lt;&gt;"",$D714&lt;&gt;""),IF(COUNTIFS($B$2:$B714,$B714,$D$2:$D714,$D714)=1,1,0),0)</f>
        <v/>
      </c>
      <c r="W714">
        <f>IFERROR(INDEX(T_Indicateurs[Domain_code],MATCH($H714,T_Indicateurs[Stat_code],0)),"")</f>
        <v/>
      </c>
      <c r="X714" s="13">
        <f>IF(OR($W714="",$F714=""),0,IF($F714&lt;&gt;$W714,1,0))</f>
        <v/>
      </c>
      <c r="Y714" s="13">
        <f>IF(OR($J714="", $K714="", $L714=""),0,IF(OR($J714&lt;0,$J714&gt;3,$K714&lt;0,$K714&gt;3,$L714&lt;0,$L714&gt;3),1,0))</f>
        <v/>
      </c>
    </row>
    <row r="715">
      <c r="G715">
        <f>IFERROR(INDEX(T_Domaines[Domain_label_fr],MATCH(F715,T_Domaines[Domain_code],0)),"")</f>
        <v/>
      </c>
      <c r="I715">
        <f>IFERROR(INDEX(T_Indicateurs[Stat_label_fr],MATCH(H715,T_Indicateurs[Stat_code],0)),"")</f>
        <v/>
      </c>
      <c r="M715">
        <f>IF(J715=0,"",J715)</f>
        <v/>
      </c>
      <c r="N715">
        <f>IF(K715=0,"",K715)</f>
        <v/>
      </c>
      <c r="O715">
        <f>IF(L715=0,"",L715)</f>
        <v/>
      </c>
      <c r="P715">
        <f>IF(OR(J715="",K715="",L715=""),"",J715+K715+L715)</f>
        <v/>
      </c>
      <c r="Q715">
        <f>IF(OR(M715="",N715="",O715=""),"",M715+N715+O715)</f>
        <v/>
      </c>
      <c r="S715" s="13">
        <f>IF(AND($B715&lt;&gt;"",$F715&lt;&gt;""),IF(COUNTIFS($B$2:$B715,$B715,$F$2:$F715,$F715)=1,1,0),0)</f>
        <v/>
      </c>
      <c r="T715" s="13">
        <f>IF(AND($B715&lt;&gt;"",$H715&lt;&gt;""),IF(COUNTIFS($B$2:$B715,$B715,$H$2:$H715,$H715)=1,1,0),0)</f>
        <v/>
      </c>
      <c r="U715" s="13">
        <f>IF(AND($B715&lt;&gt;"",$C715&lt;&gt;""),IF(COUNTIFS($B$2:$B715,$B715,$C$2:$C715,$C715)=1,1,0),0)</f>
        <v/>
      </c>
      <c r="V715" s="13">
        <f>IF(AND($B715&lt;&gt;"",$D715&lt;&gt;""),IF(COUNTIFS($B$2:$B715,$B715,$D$2:$D715,$D715)=1,1,0),0)</f>
        <v/>
      </c>
      <c r="W715">
        <f>IFERROR(INDEX(T_Indicateurs[Domain_code],MATCH($H715,T_Indicateurs[Stat_code],0)),"")</f>
        <v/>
      </c>
      <c r="X715" s="13">
        <f>IF(OR($W715="",$F715=""),0,IF($F715&lt;&gt;$W715,1,0))</f>
        <v/>
      </c>
      <c r="Y715" s="13">
        <f>IF(OR($J715="", $K715="", $L715=""),0,IF(OR($J715&lt;0,$J715&gt;3,$K715&lt;0,$K715&gt;3,$L715&lt;0,$L715&gt;3),1,0))</f>
        <v/>
      </c>
    </row>
    <row r="716">
      <c r="G716">
        <f>IFERROR(INDEX(T_Domaines[Domain_label_fr],MATCH(F716,T_Domaines[Domain_code],0)),"")</f>
        <v/>
      </c>
      <c r="I716">
        <f>IFERROR(INDEX(T_Indicateurs[Stat_label_fr],MATCH(H716,T_Indicateurs[Stat_code],0)),"")</f>
        <v/>
      </c>
      <c r="M716">
        <f>IF(J716=0,"",J716)</f>
        <v/>
      </c>
      <c r="N716">
        <f>IF(K716=0,"",K716)</f>
        <v/>
      </c>
      <c r="O716">
        <f>IF(L716=0,"",L716)</f>
        <v/>
      </c>
      <c r="P716">
        <f>IF(OR(J716="",K716="",L716=""),"",J716+K716+L716)</f>
        <v/>
      </c>
      <c r="Q716">
        <f>IF(OR(M716="",N716="",O716=""),"",M716+N716+O716)</f>
        <v/>
      </c>
      <c r="S716" s="13">
        <f>IF(AND($B716&lt;&gt;"",$F716&lt;&gt;""),IF(COUNTIFS($B$2:$B716,$B716,$F$2:$F716,$F716)=1,1,0),0)</f>
        <v/>
      </c>
      <c r="T716" s="13">
        <f>IF(AND($B716&lt;&gt;"",$H716&lt;&gt;""),IF(COUNTIFS($B$2:$B716,$B716,$H$2:$H716,$H716)=1,1,0),0)</f>
        <v/>
      </c>
      <c r="U716" s="13">
        <f>IF(AND($B716&lt;&gt;"",$C716&lt;&gt;""),IF(COUNTIFS($B$2:$B716,$B716,$C$2:$C716,$C716)=1,1,0),0)</f>
        <v/>
      </c>
      <c r="V716" s="13">
        <f>IF(AND($B716&lt;&gt;"",$D716&lt;&gt;""),IF(COUNTIFS($B$2:$B716,$B716,$D$2:$D716,$D716)=1,1,0),0)</f>
        <v/>
      </c>
      <c r="W716">
        <f>IFERROR(INDEX(T_Indicateurs[Domain_code],MATCH($H716,T_Indicateurs[Stat_code],0)),"")</f>
        <v/>
      </c>
      <c r="X716" s="13">
        <f>IF(OR($W716="",$F716=""),0,IF($F716&lt;&gt;$W716,1,0))</f>
        <v/>
      </c>
      <c r="Y716" s="13">
        <f>IF(OR($J716="", $K716="", $L716=""),0,IF(OR($J716&lt;0,$J716&gt;3,$K716&lt;0,$K716&gt;3,$L716&lt;0,$L716&gt;3),1,0))</f>
        <v/>
      </c>
    </row>
    <row r="717">
      <c r="G717">
        <f>IFERROR(INDEX(T_Domaines[Domain_label_fr],MATCH(F717,T_Domaines[Domain_code],0)),"")</f>
        <v/>
      </c>
      <c r="I717">
        <f>IFERROR(INDEX(T_Indicateurs[Stat_label_fr],MATCH(H717,T_Indicateurs[Stat_code],0)),"")</f>
        <v/>
      </c>
      <c r="M717">
        <f>IF(J717=0,"",J717)</f>
        <v/>
      </c>
      <c r="N717">
        <f>IF(K717=0,"",K717)</f>
        <v/>
      </c>
      <c r="O717">
        <f>IF(L717=0,"",L717)</f>
        <v/>
      </c>
      <c r="P717">
        <f>IF(OR(J717="",K717="",L717=""),"",J717+K717+L717)</f>
        <v/>
      </c>
      <c r="Q717">
        <f>IF(OR(M717="",N717="",O717=""),"",M717+N717+O717)</f>
        <v/>
      </c>
      <c r="S717" s="13">
        <f>IF(AND($B717&lt;&gt;"",$F717&lt;&gt;""),IF(COUNTIFS($B$2:$B717,$B717,$F$2:$F717,$F717)=1,1,0),0)</f>
        <v/>
      </c>
      <c r="T717" s="13">
        <f>IF(AND($B717&lt;&gt;"",$H717&lt;&gt;""),IF(COUNTIFS($B$2:$B717,$B717,$H$2:$H717,$H717)=1,1,0),0)</f>
        <v/>
      </c>
      <c r="U717" s="13">
        <f>IF(AND($B717&lt;&gt;"",$C717&lt;&gt;""),IF(COUNTIFS($B$2:$B717,$B717,$C$2:$C717,$C717)=1,1,0),0)</f>
        <v/>
      </c>
      <c r="V717" s="13">
        <f>IF(AND($B717&lt;&gt;"",$D717&lt;&gt;""),IF(COUNTIFS($B$2:$B717,$B717,$D$2:$D717,$D717)=1,1,0),0)</f>
        <v/>
      </c>
      <c r="W717">
        <f>IFERROR(INDEX(T_Indicateurs[Domain_code],MATCH($H717,T_Indicateurs[Stat_code],0)),"")</f>
        <v/>
      </c>
      <c r="X717" s="13">
        <f>IF(OR($W717="",$F717=""),0,IF($F717&lt;&gt;$W717,1,0))</f>
        <v/>
      </c>
      <c r="Y717" s="13">
        <f>IF(OR($J717="", $K717="", $L717=""),0,IF(OR($J717&lt;0,$J717&gt;3,$K717&lt;0,$K717&gt;3,$L717&lt;0,$L717&gt;3),1,0))</f>
        <v/>
      </c>
    </row>
    <row r="718">
      <c r="G718">
        <f>IFERROR(INDEX(T_Domaines[Domain_label_fr],MATCH(F718,T_Domaines[Domain_code],0)),"")</f>
        <v/>
      </c>
      <c r="I718">
        <f>IFERROR(INDEX(T_Indicateurs[Stat_label_fr],MATCH(H718,T_Indicateurs[Stat_code],0)),"")</f>
        <v/>
      </c>
      <c r="M718">
        <f>IF(J718=0,"",J718)</f>
        <v/>
      </c>
      <c r="N718">
        <f>IF(K718=0,"",K718)</f>
        <v/>
      </c>
      <c r="O718">
        <f>IF(L718=0,"",L718)</f>
        <v/>
      </c>
      <c r="P718">
        <f>IF(OR(J718="",K718="",L718=""),"",J718+K718+L718)</f>
        <v/>
      </c>
      <c r="Q718">
        <f>IF(OR(M718="",N718="",O718=""),"",M718+N718+O718)</f>
        <v/>
      </c>
      <c r="S718" s="13">
        <f>IF(AND($B718&lt;&gt;"",$F718&lt;&gt;""),IF(COUNTIFS($B$2:$B718,$B718,$F$2:$F718,$F718)=1,1,0),0)</f>
        <v/>
      </c>
      <c r="T718" s="13">
        <f>IF(AND($B718&lt;&gt;"",$H718&lt;&gt;""),IF(COUNTIFS($B$2:$B718,$B718,$H$2:$H718,$H718)=1,1,0),0)</f>
        <v/>
      </c>
      <c r="U718" s="13">
        <f>IF(AND($B718&lt;&gt;"",$C718&lt;&gt;""),IF(COUNTIFS($B$2:$B718,$B718,$C$2:$C718,$C718)=1,1,0),0)</f>
        <v/>
      </c>
      <c r="V718" s="13">
        <f>IF(AND($B718&lt;&gt;"",$D718&lt;&gt;""),IF(COUNTIFS($B$2:$B718,$B718,$D$2:$D718,$D718)=1,1,0),0)</f>
        <v/>
      </c>
      <c r="W718">
        <f>IFERROR(INDEX(T_Indicateurs[Domain_code],MATCH($H718,T_Indicateurs[Stat_code],0)),"")</f>
        <v/>
      </c>
      <c r="X718" s="13">
        <f>IF(OR($W718="",$F718=""),0,IF($F718&lt;&gt;$W718,1,0))</f>
        <v/>
      </c>
      <c r="Y718" s="13">
        <f>IF(OR($J718="", $K718="", $L718=""),0,IF(OR($J718&lt;0,$J718&gt;3,$K718&lt;0,$K718&gt;3,$L718&lt;0,$L718&gt;3),1,0))</f>
        <v/>
      </c>
    </row>
    <row r="719">
      <c r="G719">
        <f>IFERROR(INDEX(T_Domaines[Domain_label_fr],MATCH(F719,T_Domaines[Domain_code],0)),"")</f>
        <v/>
      </c>
      <c r="I719">
        <f>IFERROR(INDEX(T_Indicateurs[Stat_label_fr],MATCH(H719,T_Indicateurs[Stat_code],0)),"")</f>
        <v/>
      </c>
      <c r="M719">
        <f>IF(J719=0,"",J719)</f>
        <v/>
      </c>
      <c r="N719">
        <f>IF(K719=0,"",K719)</f>
        <v/>
      </c>
      <c r="O719">
        <f>IF(L719=0,"",L719)</f>
        <v/>
      </c>
      <c r="P719">
        <f>IF(OR(J719="",K719="",L719=""),"",J719+K719+L719)</f>
        <v/>
      </c>
      <c r="Q719">
        <f>IF(OR(M719="",N719="",O719=""),"",M719+N719+O719)</f>
        <v/>
      </c>
      <c r="S719" s="13">
        <f>IF(AND($B719&lt;&gt;"",$F719&lt;&gt;""),IF(COUNTIFS($B$2:$B719,$B719,$F$2:$F719,$F719)=1,1,0),0)</f>
        <v/>
      </c>
      <c r="T719" s="13">
        <f>IF(AND($B719&lt;&gt;"",$H719&lt;&gt;""),IF(COUNTIFS($B$2:$B719,$B719,$H$2:$H719,$H719)=1,1,0),0)</f>
        <v/>
      </c>
      <c r="U719" s="13">
        <f>IF(AND($B719&lt;&gt;"",$C719&lt;&gt;""),IF(COUNTIFS($B$2:$B719,$B719,$C$2:$C719,$C719)=1,1,0),0)</f>
        <v/>
      </c>
      <c r="V719" s="13">
        <f>IF(AND($B719&lt;&gt;"",$D719&lt;&gt;""),IF(COUNTIFS($B$2:$B719,$B719,$D$2:$D719,$D719)=1,1,0),0)</f>
        <v/>
      </c>
      <c r="W719">
        <f>IFERROR(INDEX(T_Indicateurs[Domain_code],MATCH($H719,T_Indicateurs[Stat_code],0)),"")</f>
        <v/>
      </c>
      <c r="X719" s="13">
        <f>IF(OR($W719="",$F719=""),0,IF($F719&lt;&gt;$W719,1,0))</f>
        <v/>
      </c>
      <c r="Y719" s="13">
        <f>IF(OR($J719="", $K719="", $L719=""),0,IF(OR($J719&lt;0,$J719&gt;3,$K719&lt;0,$K719&gt;3,$L719&lt;0,$L719&gt;3),1,0))</f>
        <v/>
      </c>
    </row>
    <row r="720">
      <c r="G720">
        <f>IFERROR(INDEX(T_Domaines[Domain_label_fr],MATCH(F720,T_Domaines[Domain_code],0)),"")</f>
        <v/>
      </c>
      <c r="I720">
        <f>IFERROR(INDEX(T_Indicateurs[Stat_label_fr],MATCH(H720,T_Indicateurs[Stat_code],0)),"")</f>
        <v/>
      </c>
      <c r="M720">
        <f>IF(J720=0,"",J720)</f>
        <v/>
      </c>
      <c r="N720">
        <f>IF(K720=0,"",K720)</f>
        <v/>
      </c>
      <c r="O720">
        <f>IF(L720=0,"",L720)</f>
        <v/>
      </c>
      <c r="P720">
        <f>IF(OR(J720="",K720="",L720=""),"",J720+K720+L720)</f>
        <v/>
      </c>
      <c r="Q720">
        <f>IF(OR(M720="",N720="",O720=""),"",M720+N720+O720)</f>
        <v/>
      </c>
      <c r="S720" s="13">
        <f>IF(AND($B720&lt;&gt;"",$F720&lt;&gt;""),IF(COUNTIFS($B$2:$B720,$B720,$F$2:$F720,$F720)=1,1,0),0)</f>
        <v/>
      </c>
      <c r="T720" s="13">
        <f>IF(AND($B720&lt;&gt;"",$H720&lt;&gt;""),IF(COUNTIFS($B$2:$B720,$B720,$H$2:$H720,$H720)=1,1,0),0)</f>
        <v/>
      </c>
      <c r="U720" s="13">
        <f>IF(AND($B720&lt;&gt;"",$C720&lt;&gt;""),IF(COUNTIFS($B$2:$B720,$B720,$C$2:$C720,$C720)=1,1,0),0)</f>
        <v/>
      </c>
      <c r="V720" s="13">
        <f>IF(AND($B720&lt;&gt;"",$D720&lt;&gt;""),IF(COUNTIFS($B$2:$B720,$B720,$D$2:$D720,$D720)=1,1,0),0)</f>
        <v/>
      </c>
      <c r="W720">
        <f>IFERROR(INDEX(T_Indicateurs[Domain_code],MATCH($H720,T_Indicateurs[Stat_code],0)),"")</f>
        <v/>
      </c>
      <c r="X720" s="13">
        <f>IF(OR($W720="",$F720=""),0,IF($F720&lt;&gt;$W720,1,0))</f>
        <v/>
      </c>
      <c r="Y720" s="13">
        <f>IF(OR($J720="", $K720="", $L720=""),0,IF(OR($J720&lt;0,$J720&gt;3,$K720&lt;0,$K720&gt;3,$L720&lt;0,$L720&gt;3),1,0))</f>
        <v/>
      </c>
    </row>
    <row r="721">
      <c r="G721">
        <f>IFERROR(INDEX(T_Domaines[Domain_label_fr],MATCH(F721,T_Domaines[Domain_code],0)),"")</f>
        <v/>
      </c>
      <c r="I721">
        <f>IFERROR(INDEX(T_Indicateurs[Stat_label_fr],MATCH(H721,T_Indicateurs[Stat_code],0)),"")</f>
        <v/>
      </c>
      <c r="M721">
        <f>IF(J721=0,"",J721)</f>
        <v/>
      </c>
      <c r="N721">
        <f>IF(K721=0,"",K721)</f>
        <v/>
      </c>
      <c r="O721">
        <f>IF(L721=0,"",L721)</f>
        <v/>
      </c>
      <c r="P721">
        <f>IF(OR(J721="",K721="",L721=""),"",J721+K721+L721)</f>
        <v/>
      </c>
      <c r="Q721">
        <f>IF(OR(M721="",N721="",O721=""),"",M721+N721+O721)</f>
        <v/>
      </c>
      <c r="S721" s="13">
        <f>IF(AND($B721&lt;&gt;"",$F721&lt;&gt;""),IF(COUNTIFS($B$2:$B721,$B721,$F$2:$F721,$F721)=1,1,0),0)</f>
        <v/>
      </c>
      <c r="T721" s="13">
        <f>IF(AND($B721&lt;&gt;"",$H721&lt;&gt;""),IF(COUNTIFS($B$2:$B721,$B721,$H$2:$H721,$H721)=1,1,0),0)</f>
        <v/>
      </c>
      <c r="U721" s="13">
        <f>IF(AND($B721&lt;&gt;"",$C721&lt;&gt;""),IF(COUNTIFS($B$2:$B721,$B721,$C$2:$C721,$C721)=1,1,0),0)</f>
        <v/>
      </c>
      <c r="V721" s="13">
        <f>IF(AND($B721&lt;&gt;"",$D721&lt;&gt;""),IF(COUNTIFS($B$2:$B721,$B721,$D$2:$D721,$D721)=1,1,0),0)</f>
        <v/>
      </c>
      <c r="W721">
        <f>IFERROR(INDEX(T_Indicateurs[Domain_code],MATCH($H721,T_Indicateurs[Stat_code],0)),"")</f>
        <v/>
      </c>
      <c r="X721" s="13">
        <f>IF(OR($W721="",$F721=""),0,IF($F721&lt;&gt;$W721,1,0))</f>
        <v/>
      </c>
      <c r="Y721" s="13">
        <f>IF(OR($J721="", $K721="", $L721=""),0,IF(OR($J721&lt;0,$J721&gt;3,$K721&lt;0,$K721&gt;3,$L721&lt;0,$L721&gt;3),1,0))</f>
        <v/>
      </c>
    </row>
    <row r="722">
      <c r="G722">
        <f>IFERROR(INDEX(T_Domaines[Domain_label_fr],MATCH(F722,T_Domaines[Domain_code],0)),"")</f>
        <v/>
      </c>
      <c r="I722">
        <f>IFERROR(INDEX(T_Indicateurs[Stat_label_fr],MATCH(H722,T_Indicateurs[Stat_code],0)),"")</f>
        <v/>
      </c>
      <c r="M722">
        <f>IF(J722=0,"",J722)</f>
        <v/>
      </c>
      <c r="N722">
        <f>IF(K722=0,"",K722)</f>
        <v/>
      </c>
      <c r="O722">
        <f>IF(L722=0,"",L722)</f>
        <v/>
      </c>
      <c r="P722">
        <f>IF(OR(J722="",K722="",L722=""),"",J722+K722+L722)</f>
        <v/>
      </c>
      <c r="Q722">
        <f>IF(OR(M722="",N722="",O722=""),"",M722+N722+O722)</f>
        <v/>
      </c>
      <c r="S722" s="13">
        <f>IF(AND($B722&lt;&gt;"",$F722&lt;&gt;""),IF(COUNTIFS($B$2:$B722,$B722,$F$2:$F722,$F722)=1,1,0),0)</f>
        <v/>
      </c>
      <c r="T722" s="13">
        <f>IF(AND($B722&lt;&gt;"",$H722&lt;&gt;""),IF(COUNTIFS($B$2:$B722,$B722,$H$2:$H722,$H722)=1,1,0),0)</f>
        <v/>
      </c>
      <c r="U722" s="13">
        <f>IF(AND($B722&lt;&gt;"",$C722&lt;&gt;""),IF(COUNTIFS($B$2:$B722,$B722,$C$2:$C722,$C722)=1,1,0),0)</f>
        <v/>
      </c>
      <c r="V722" s="13">
        <f>IF(AND($B722&lt;&gt;"",$D722&lt;&gt;""),IF(COUNTIFS($B$2:$B722,$B722,$D$2:$D722,$D722)=1,1,0),0)</f>
        <v/>
      </c>
      <c r="W722">
        <f>IFERROR(INDEX(T_Indicateurs[Domain_code],MATCH($H722,T_Indicateurs[Stat_code],0)),"")</f>
        <v/>
      </c>
      <c r="X722" s="13">
        <f>IF(OR($W722="",$F722=""),0,IF($F722&lt;&gt;$W722,1,0))</f>
        <v/>
      </c>
      <c r="Y722" s="13">
        <f>IF(OR($J722="", $K722="", $L722=""),0,IF(OR($J722&lt;0,$J722&gt;3,$K722&lt;0,$K722&gt;3,$L722&lt;0,$L722&gt;3),1,0))</f>
        <v/>
      </c>
    </row>
    <row r="723">
      <c r="G723">
        <f>IFERROR(INDEX(T_Domaines[Domain_label_fr],MATCH(F723,T_Domaines[Domain_code],0)),"")</f>
        <v/>
      </c>
      <c r="I723">
        <f>IFERROR(INDEX(T_Indicateurs[Stat_label_fr],MATCH(H723,T_Indicateurs[Stat_code],0)),"")</f>
        <v/>
      </c>
      <c r="M723">
        <f>IF(J723=0,"",J723)</f>
        <v/>
      </c>
      <c r="N723">
        <f>IF(K723=0,"",K723)</f>
        <v/>
      </c>
      <c r="O723">
        <f>IF(L723=0,"",L723)</f>
        <v/>
      </c>
      <c r="P723">
        <f>IF(OR(J723="",K723="",L723=""),"",J723+K723+L723)</f>
        <v/>
      </c>
      <c r="Q723">
        <f>IF(OR(M723="",N723="",O723=""),"",M723+N723+O723)</f>
        <v/>
      </c>
      <c r="S723" s="13">
        <f>IF(AND($B723&lt;&gt;"",$F723&lt;&gt;""),IF(COUNTIFS($B$2:$B723,$B723,$F$2:$F723,$F723)=1,1,0),0)</f>
        <v/>
      </c>
      <c r="T723" s="13">
        <f>IF(AND($B723&lt;&gt;"",$H723&lt;&gt;""),IF(COUNTIFS($B$2:$B723,$B723,$H$2:$H723,$H723)=1,1,0),0)</f>
        <v/>
      </c>
      <c r="U723" s="13">
        <f>IF(AND($B723&lt;&gt;"",$C723&lt;&gt;""),IF(COUNTIFS($B$2:$B723,$B723,$C$2:$C723,$C723)=1,1,0),0)</f>
        <v/>
      </c>
      <c r="V723" s="13">
        <f>IF(AND($B723&lt;&gt;"",$D723&lt;&gt;""),IF(COUNTIFS($B$2:$B723,$B723,$D$2:$D723,$D723)=1,1,0),0)</f>
        <v/>
      </c>
      <c r="W723">
        <f>IFERROR(INDEX(T_Indicateurs[Domain_code],MATCH($H723,T_Indicateurs[Stat_code],0)),"")</f>
        <v/>
      </c>
      <c r="X723" s="13">
        <f>IF(OR($W723="",$F723=""),0,IF($F723&lt;&gt;$W723,1,0))</f>
        <v/>
      </c>
      <c r="Y723" s="13">
        <f>IF(OR($J723="", $K723="", $L723=""),0,IF(OR($J723&lt;0,$J723&gt;3,$K723&lt;0,$K723&gt;3,$L723&lt;0,$L723&gt;3),1,0))</f>
        <v/>
      </c>
    </row>
    <row r="724">
      <c r="G724">
        <f>IFERROR(INDEX(T_Domaines[Domain_label_fr],MATCH(F724,T_Domaines[Domain_code],0)),"")</f>
        <v/>
      </c>
      <c r="I724">
        <f>IFERROR(INDEX(T_Indicateurs[Stat_label_fr],MATCH(H724,T_Indicateurs[Stat_code],0)),"")</f>
        <v/>
      </c>
      <c r="M724">
        <f>IF(J724=0,"",J724)</f>
        <v/>
      </c>
      <c r="N724">
        <f>IF(K724=0,"",K724)</f>
        <v/>
      </c>
      <c r="O724">
        <f>IF(L724=0,"",L724)</f>
        <v/>
      </c>
      <c r="P724">
        <f>IF(OR(J724="",K724="",L724=""),"",J724+K724+L724)</f>
        <v/>
      </c>
      <c r="Q724">
        <f>IF(OR(M724="",N724="",O724=""),"",M724+N724+O724)</f>
        <v/>
      </c>
      <c r="S724" s="13">
        <f>IF(AND($B724&lt;&gt;"",$F724&lt;&gt;""),IF(COUNTIFS($B$2:$B724,$B724,$F$2:$F724,$F724)=1,1,0),0)</f>
        <v/>
      </c>
      <c r="T724" s="13">
        <f>IF(AND($B724&lt;&gt;"",$H724&lt;&gt;""),IF(COUNTIFS($B$2:$B724,$B724,$H$2:$H724,$H724)=1,1,0),0)</f>
        <v/>
      </c>
      <c r="U724" s="13">
        <f>IF(AND($B724&lt;&gt;"",$C724&lt;&gt;""),IF(COUNTIFS($B$2:$B724,$B724,$C$2:$C724,$C724)=1,1,0),0)</f>
        <v/>
      </c>
      <c r="V724" s="13">
        <f>IF(AND($B724&lt;&gt;"",$D724&lt;&gt;""),IF(COUNTIFS($B$2:$B724,$B724,$D$2:$D724,$D724)=1,1,0),0)</f>
        <v/>
      </c>
      <c r="W724">
        <f>IFERROR(INDEX(T_Indicateurs[Domain_code],MATCH($H724,T_Indicateurs[Stat_code],0)),"")</f>
        <v/>
      </c>
      <c r="X724" s="13">
        <f>IF(OR($W724="",$F724=""),0,IF($F724&lt;&gt;$W724,1,0))</f>
        <v/>
      </c>
      <c r="Y724" s="13">
        <f>IF(OR($J724="", $K724="", $L724=""),0,IF(OR($J724&lt;0,$J724&gt;3,$K724&lt;0,$K724&gt;3,$L724&lt;0,$L724&gt;3),1,0))</f>
        <v/>
      </c>
    </row>
    <row r="725">
      <c r="G725">
        <f>IFERROR(INDEX(T_Domaines[Domain_label_fr],MATCH(F725,T_Domaines[Domain_code],0)),"")</f>
        <v/>
      </c>
      <c r="I725">
        <f>IFERROR(INDEX(T_Indicateurs[Stat_label_fr],MATCH(H725,T_Indicateurs[Stat_code],0)),"")</f>
        <v/>
      </c>
      <c r="M725">
        <f>IF(J725=0,"",J725)</f>
        <v/>
      </c>
      <c r="N725">
        <f>IF(K725=0,"",K725)</f>
        <v/>
      </c>
      <c r="O725">
        <f>IF(L725=0,"",L725)</f>
        <v/>
      </c>
      <c r="P725">
        <f>IF(OR(J725="",K725="",L725=""),"",J725+K725+L725)</f>
        <v/>
      </c>
      <c r="Q725">
        <f>IF(OR(M725="",N725="",O725=""),"",M725+N725+O725)</f>
        <v/>
      </c>
      <c r="S725" s="13">
        <f>IF(AND($B725&lt;&gt;"",$F725&lt;&gt;""),IF(COUNTIFS($B$2:$B725,$B725,$F$2:$F725,$F725)=1,1,0),0)</f>
        <v/>
      </c>
      <c r="T725" s="13">
        <f>IF(AND($B725&lt;&gt;"",$H725&lt;&gt;""),IF(COUNTIFS($B$2:$B725,$B725,$H$2:$H725,$H725)=1,1,0),0)</f>
        <v/>
      </c>
      <c r="U725" s="13">
        <f>IF(AND($B725&lt;&gt;"",$C725&lt;&gt;""),IF(COUNTIFS($B$2:$B725,$B725,$C$2:$C725,$C725)=1,1,0),0)</f>
        <v/>
      </c>
      <c r="V725" s="13">
        <f>IF(AND($B725&lt;&gt;"",$D725&lt;&gt;""),IF(COUNTIFS($B$2:$B725,$B725,$D$2:$D725,$D725)=1,1,0),0)</f>
        <v/>
      </c>
      <c r="W725">
        <f>IFERROR(INDEX(T_Indicateurs[Domain_code],MATCH($H725,T_Indicateurs[Stat_code],0)),"")</f>
        <v/>
      </c>
      <c r="X725" s="13">
        <f>IF(OR($W725="",$F725=""),0,IF($F725&lt;&gt;$W725,1,0))</f>
        <v/>
      </c>
      <c r="Y725" s="13">
        <f>IF(OR($J725="", $K725="", $L725=""),0,IF(OR($J725&lt;0,$J725&gt;3,$K725&lt;0,$K725&gt;3,$L725&lt;0,$L725&gt;3),1,0))</f>
        <v/>
      </c>
    </row>
    <row r="726">
      <c r="G726">
        <f>IFERROR(INDEX(T_Domaines[Domain_label_fr],MATCH(F726,T_Domaines[Domain_code],0)),"")</f>
        <v/>
      </c>
      <c r="I726">
        <f>IFERROR(INDEX(T_Indicateurs[Stat_label_fr],MATCH(H726,T_Indicateurs[Stat_code],0)),"")</f>
        <v/>
      </c>
      <c r="M726">
        <f>IF(J726=0,"",J726)</f>
        <v/>
      </c>
      <c r="N726">
        <f>IF(K726=0,"",K726)</f>
        <v/>
      </c>
      <c r="O726">
        <f>IF(L726=0,"",L726)</f>
        <v/>
      </c>
      <c r="P726">
        <f>IF(OR(J726="",K726="",L726=""),"",J726+K726+L726)</f>
        <v/>
      </c>
      <c r="Q726">
        <f>IF(OR(M726="",N726="",O726=""),"",M726+N726+O726)</f>
        <v/>
      </c>
      <c r="S726" s="13">
        <f>IF(AND($B726&lt;&gt;"",$F726&lt;&gt;""),IF(COUNTIFS($B$2:$B726,$B726,$F$2:$F726,$F726)=1,1,0),0)</f>
        <v/>
      </c>
      <c r="T726" s="13">
        <f>IF(AND($B726&lt;&gt;"",$H726&lt;&gt;""),IF(COUNTIFS($B$2:$B726,$B726,$H$2:$H726,$H726)=1,1,0),0)</f>
        <v/>
      </c>
      <c r="U726" s="13">
        <f>IF(AND($B726&lt;&gt;"",$C726&lt;&gt;""),IF(COUNTIFS($B$2:$B726,$B726,$C$2:$C726,$C726)=1,1,0),0)</f>
        <v/>
      </c>
      <c r="V726" s="13">
        <f>IF(AND($B726&lt;&gt;"",$D726&lt;&gt;""),IF(COUNTIFS($B$2:$B726,$B726,$D$2:$D726,$D726)=1,1,0),0)</f>
        <v/>
      </c>
      <c r="W726">
        <f>IFERROR(INDEX(T_Indicateurs[Domain_code],MATCH($H726,T_Indicateurs[Stat_code],0)),"")</f>
        <v/>
      </c>
      <c r="X726" s="13">
        <f>IF(OR($W726="",$F726=""),0,IF($F726&lt;&gt;$W726,1,0))</f>
        <v/>
      </c>
      <c r="Y726" s="13">
        <f>IF(OR($J726="", $K726="", $L726=""),0,IF(OR($J726&lt;0,$J726&gt;3,$K726&lt;0,$K726&gt;3,$L726&lt;0,$L726&gt;3),1,0))</f>
        <v/>
      </c>
    </row>
    <row r="727">
      <c r="G727">
        <f>IFERROR(INDEX(T_Domaines[Domain_label_fr],MATCH(F727,T_Domaines[Domain_code],0)),"")</f>
        <v/>
      </c>
      <c r="I727">
        <f>IFERROR(INDEX(T_Indicateurs[Stat_label_fr],MATCH(H727,T_Indicateurs[Stat_code],0)),"")</f>
        <v/>
      </c>
      <c r="M727">
        <f>IF(J727=0,"",J727)</f>
        <v/>
      </c>
      <c r="N727">
        <f>IF(K727=0,"",K727)</f>
        <v/>
      </c>
      <c r="O727">
        <f>IF(L727=0,"",L727)</f>
        <v/>
      </c>
      <c r="P727">
        <f>IF(OR(J727="",K727="",L727=""),"",J727+K727+L727)</f>
        <v/>
      </c>
      <c r="Q727">
        <f>IF(OR(M727="",N727="",O727=""),"",M727+N727+O727)</f>
        <v/>
      </c>
      <c r="S727" s="13">
        <f>IF(AND($B727&lt;&gt;"",$F727&lt;&gt;""),IF(COUNTIFS($B$2:$B727,$B727,$F$2:$F727,$F727)=1,1,0),0)</f>
        <v/>
      </c>
      <c r="T727" s="13">
        <f>IF(AND($B727&lt;&gt;"",$H727&lt;&gt;""),IF(COUNTIFS($B$2:$B727,$B727,$H$2:$H727,$H727)=1,1,0),0)</f>
        <v/>
      </c>
      <c r="U727" s="13">
        <f>IF(AND($B727&lt;&gt;"",$C727&lt;&gt;""),IF(COUNTIFS($B$2:$B727,$B727,$C$2:$C727,$C727)=1,1,0),0)</f>
        <v/>
      </c>
      <c r="V727" s="13">
        <f>IF(AND($B727&lt;&gt;"",$D727&lt;&gt;""),IF(COUNTIFS($B$2:$B727,$B727,$D$2:$D727,$D727)=1,1,0),0)</f>
        <v/>
      </c>
      <c r="W727">
        <f>IFERROR(INDEX(T_Indicateurs[Domain_code],MATCH($H727,T_Indicateurs[Stat_code],0)),"")</f>
        <v/>
      </c>
      <c r="X727" s="13">
        <f>IF(OR($W727="",$F727=""),0,IF($F727&lt;&gt;$W727,1,0))</f>
        <v/>
      </c>
      <c r="Y727" s="13">
        <f>IF(OR($J727="", $K727="", $L727=""),0,IF(OR($J727&lt;0,$J727&gt;3,$K727&lt;0,$K727&gt;3,$L727&lt;0,$L727&gt;3),1,0))</f>
        <v/>
      </c>
    </row>
    <row r="728">
      <c r="G728">
        <f>IFERROR(INDEX(T_Domaines[Domain_label_fr],MATCH(F728,T_Domaines[Domain_code],0)),"")</f>
        <v/>
      </c>
      <c r="I728">
        <f>IFERROR(INDEX(T_Indicateurs[Stat_label_fr],MATCH(H728,T_Indicateurs[Stat_code],0)),"")</f>
        <v/>
      </c>
      <c r="M728">
        <f>IF(J728=0,"",J728)</f>
        <v/>
      </c>
      <c r="N728">
        <f>IF(K728=0,"",K728)</f>
        <v/>
      </c>
      <c r="O728">
        <f>IF(L728=0,"",L728)</f>
        <v/>
      </c>
      <c r="P728">
        <f>IF(OR(J728="",K728="",L728=""),"",J728+K728+L728)</f>
        <v/>
      </c>
      <c r="Q728">
        <f>IF(OR(M728="",N728="",O728=""),"",M728+N728+O728)</f>
        <v/>
      </c>
      <c r="S728" s="13">
        <f>IF(AND($B728&lt;&gt;"",$F728&lt;&gt;""),IF(COUNTIFS($B$2:$B728,$B728,$F$2:$F728,$F728)=1,1,0),0)</f>
        <v/>
      </c>
      <c r="T728" s="13">
        <f>IF(AND($B728&lt;&gt;"",$H728&lt;&gt;""),IF(COUNTIFS($B$2:$B728,$B728,$H$2:$H728,$H728)=1,1,0),0)</f>
        <v/>
      </c>
      <c r="U728" s="13">
        <f>IF(AND($B728&lt;&gt;"",$C728&lt;&gt;""),IF(COUNTIFS($B$2:$B728,$B728,$C$2:$C728,$C728)=1,1,0),0)</f>
        <v/>
      </c>
      <c r="V728" s="13">
        <f>IF(AND($B728&lt;&gt;"",$D728&lt;&gt;""),IF(COUNTIFS($B$2:$B728,$B728,$D$2:$D728,$D728)=1,1,0),0)</f>
        <v/>
      </c>
      <c r="W728">
        <f>IFERROR(INDEX(T_Indicateurs[Domain_code],MATCH($H728,T_Indicateurs[Stat_code],0)),"")</f>
        <v/>
      </c>
      <c r="X728" s="13">
        <f>IF(OR($W728="",$F728=""),0,IF($F728&lt;&gt;$W728,1,0))</f>
        <v/>
      </c>
      <c r="Y728" s="13">
        <f>IF(OR($J728="", $K728="", $L728=""),0,IF(OR($J728&lt;0,$J728&gt;3,$K728&lt;0,$K728&gt;3,$L728&lt;0,$L728&gt;3),1,0))</f>
        <v/>
      </c>
    </row>
    <row r="729">
      <c r="G729">
        <f>IFERROR(INDEX(T_Domaines[Domain_label_fr],MATCH(F729,T_Domaines[Domain_code],0)),"")</f>
        <v/>
      </c>
      <c r="I729">
        <f>IFERROR(INDEX(T_Indicateurs[Stat_label_fr],MATCH(H729,T_Indicateurs[Stat_code],0)),"")</f>
        <v/>
      </c>
      <c r="M729">
        <f>IF(J729=0,"",J729)</f>
        <v/>
      </c>
      <c r="N729">
        <f>IF(K729=0,"",K729)</f>
        <v/>
      </c>
      <c r="O729">
        <f>IF(L729=0,"",L729)</f>
        <v/>
      </c>
      <c r="P729">
        <f>IF(OR(J729="",K729="",L729=""),"",J729+K729+L729)</f>
        <v/>
      </c>
      <c r="Q729">
        <f>IF(OR(M729="",N729="",O729=""),"",M729+N729+O729)</f>
        <v/>
      </c>
      <c r="S729" s="13">
        <f>IF(AND($B729&lt;&gt;"",$F729&lt;&gt;""),IF(COUNTIFS($B$2:$B729,$B729,$F$2:$F729,$F729)=1,1,0),0)</f>
        <v/>
      </c>
      <c r="T729" s="13">
        <f>IF(AND($B729&lt;&gt;"",$H729&lt;&gt;""),IF(COUNTIFS($B$2:$B729,$B729,$H$2:$H729,$H729)=1,1,0),0)</f>
        <v/>
      </c>
      <c r="U729" s="13">
        <f>IF(AND($B729&lt;&gt;"",$C729&lt;&gt;""),IF(COUNTIFS($B$2:$B729,$B729,$C$2:$C729,$C729)=1,1,0),0)</f>
        <v/>
      </c>
      <c r="V729" s="13">
        <f>IF(AND($B729&lt;&gt;"",$D729&lt;&gt;""),IF(COUNTIFS($B$2:$B729,$B729,$D$2:$D729,$D729)=1,1,0),0)</f>
        <v/>
      </c>
      <c r="W729">
        <f>IFERROR(INDEX(T_Indicateurs[Domain_code],MATCH($H729,T_Indicateurs[Stat_code],0)),"")</f>
        <v/>
      </c>
      <c r="X729" s="13">
        <f>IF(OR($W729="",$F729=""),0,IF($F729&lt;&gt;$W729,1,0))</f>
        <v/>
      </c>
      <c r="Y729" s="13">
        <f>IF(OR($J729="", $K729="", $L729=""),0,IF(OR($J729&lt;0,$J729&gt;3,$K729&lt;0,$K729&gt;3,$L729&lt;0,$L729&gt;3),1,0))</f>
        <v/>
      </c>
    </row>
    <row r="730">
      <c r="G730">
        <f>IFERROR(INDEX(T_Domaines[Domain_label_fr],MATCH(F730,T_Domaines[Domain_code],0)),"")</f>
        <v/>
      </c>
      <c r="I730">
        <f>IFERROR(INDEX(T_Indicateurs[Stat_label_fr],MATCH(H730,T_Indicateurs[Stat_code],0)),"")</f>
        <v/>
      </c>
      <c r="M730">
        <f>IF(J730=0,"",J730)</f>
        <v/>
      </c>
      <c r="N730">
        <f>IF(K730=0,"",K730)</f>
        <v/>
      </c>
      <c r="O730">
        <f>IF(L730=0,"",L730)</f>
        <v/>
      </c>
      <c r="P730">
        <f>IF(OR(J730="",K730="",L730=""),"",J730+K730+L730)</f>
        <v/>
      </c>
      <c r="Q730">
        <f>IF(OR(M730="",N730="",O730=""),"",M730+N730+O730)</f>
        <v/>
      </c>
      <c r="S730" s="13">
        <f>IF(AND($B730&lt;&gt;"",$F730&lt;&gt;""),IF(COUNTIFS($B$2:$B730,$B730,$F$2:$F730,$F730)=1,1,0),0)</f>
        <v/>
      </c>
      <c r="T730" s="13">
        <f>IF(AND($B730&lt;&gt;"",$H730&lt;&gt;""),IF(COUNTIFS($B$2:$B730,$B730,$H$2:$H730,$H730)=1,1,0),0)</f>
        <v/>
      </c>
      <c r="U730" s="13">
        <f>IF(AND($B730&lt;&gt;"",$C730&lt;&gt;""),IF(COUNTIFS($B$2:$B730,$B730,$C$2:$C730,$C730)=1,1,0),0)</f>
        <v/>
      </c>
      <c r="V730" s="13">
        <f>IF(AND($B730&lt;&gt;"",$D730&lt;&gt;""),IF(COUNTIFS($B$2:$B730,$B730,$D$2:$D730,$D730)=1,1,0),0)</f>
        <v/>
      </c>
      <c r="W730">
        <f>IFERROR(INDEX(T_Indicateurs[Domain_code],MATCH($H730,T_Indicateurs[Stat_code],0)),"")</f>
        <v/>
      </c>
      <c r="X730" s="13">
        <f>IF(OR($W730="",$F730=""),0,IF($F730&lt;&gt;$W730,1,0))</f>
        <v/>
      </c>
      <c r="Y730" s="13">
        <f>IF(OR($J730="", $K730="", $L730=""),0,IF(OR($J730&lt;0,$J730&gt;3,$K730&lt;0,$K730&gt;3,$L730&lt;0,$L730&gt;3),1,0))</f>
        <v/>
      </c>
    </row>
    <row r="731">
      <c r="G731">
        <f>IFERROR(INDEX(T_Domaines[Domain_label_fr],MATCH(F731,T_Domaines[Domain_code],0)),"")</f>
        <v/>
      </c>
      <c r="I731">
        <f>IFERROR(INDEX(T_Indicateurs[Stat_label_fr],MATCH(H731,T_Indicateurs[Stat_code],0)),"")</f>
        <v/>
      </c>
      <c r="M731">
        <f>IF(J731=0,"",J731)</f>
        <v/>
      </c>
      <c r="N731">
        <f>IF(K731=0,"",K731)</f>
        <v/>
      </c>
      <c r="O731">
        <f>IF(L731=0,"",L731)</f>
        <v/>
      </c>
      <c r="P731">
        <f>IF(OR(J731="",K731="",L731=""),"",J731+K731+L731)</f>
        <v/>
      </c>
      <c r="Q731">
        <f>IF(OR(M731="",N731="",O731=""),"",M731+N731+O731)</f>
        <v/>
      </c>
      <c r="S731" s="13">
        <f>IF(AND($B731&lt;&gt;"",$F731&lt;&gt;""),IF(COUNTIFS($B$2:$B731,$B731,$F$2:$F731,$F731)=1,1,0),0)</f>
        <v/>
      </c>
      <c r="T731" s="13">
        <f>IF(AND($B731&lt;&gt;"",$H731&lt;&gt;""),IF(COUNTIFS($B$2:$B731,$B731,$H$2:$H731,$H731)=1,1,0),0)</f>
        <v/>
      </c>
      <c r="U731" s="13">
        <f>IF(AND($B731&lt;&gt;"",$C731&lt;&gt;""),IF(COUNTIFS($B$2:$B731,$B731,$C$2:$C731,$C731)=1,1,0),0)</f>
        <v/>
      </c>
      <c r="V731" s="13">
        <f>IF(AND($B731&lt;&gt;"",$D731&lt;&gt;""),IF(COUNTIFS($B$2:$B731,$B731,$D$2:$D731,$D731)=1,1,0),0)</f>
        <v/>
      </c>
      <c r="W731">
        <f>IFERROR(INDEX(T_Indicateurs[Domain_code],MATCH($H731,T_Indicateurs[Stat_code],0)),"")</f>
        <v/>
      </c>
      <c r="X731" s="13">
        <f>IF(OR($W731="",$F731=""),0,IF($F731&lt;&gt;$W731,1,0))</f>
        <v/>
      </c>
      <c r="Y731" s="13">
        <f>IF(OR($J731="", $K731="", $L731=""),0,IF(OR($J731&lt;0,$J731&gt;3,$K731&lt;0,$K731&gt;3,$L731&lt;0,$L731&gt;3),1,0))</f>
        <v/>
      </c>
    </row>
    <row r="732">
      <c r="G732">
        <f>IFERROR(INDEX(T_Domaines[Domain_label_fr],MATCH(F732,T_Domaines[Domain_code],0)),"")</f>
        <v/>
      </c>
      <c r="I732">
        <f>IFERROR(INDEX(T_Indicateurs[Stat_label_fr],MATCH(H732,T_Indicateurs[Stat_code],0)),"")</f>
        <v/>
      </c>
      <c r="M732">
        <f>IF(J732=0,"",J732)</f>
        <v/>
      </c>
      <c r="N732">
        <f>IF(K732=0,"",K732)</f>
        <v/>
      </c>
      <c r="O732">
        <f>IF(L732=0,"",L732)</f>
        <v/>
      </c>
      <c r="P732">
        <f>IF(OR(J732="",K732="",L732=""),"",J732+K732+L732)</f>
        <v/>
      </c>
      <c r="Q732">
        <f>IF(OR(M732="",N732="",O732=""),"",M732+N732+O732)</f>
        <v/>
      </c>
      <c r="S732" s="13">
        <f>IF(AND($B732&lt;&gt;"",$F732&lt;&gt;""),IF(COUNTIFS($B$2:$B732,$B732,$F$2:$F732,$F732)=1,1,0),0)</f>
        <v/>
      </c>
      <c r="T732" s="13">
        <f>IF(AND($B732&lt;&gt;"",$H732&lt;&gt;""),IF(COUNTIFS($B$2:$B732,$B732,$H$2:$H732,$H732)=1,1,0),0)</f>
        <v/>
      </c>
      <c r="U732" s="13">
        <f>IF(AND($B732&lt;&gt;"",$C732&lt;&gt;""),IF(COUNTIFS($B$2:$B732,$B732,$C$2:$C732,$C732)=1,1,0),0)</f>
        <v/>
      </c>
      <c r="V732" s="13">
        <f>IF(AND($B732&lt;&gt;"",$D732&lt;&gt;""),IF(COUNTIFS($B$2:$B732,$B732,$D$2:$D732,$D732)=1,1,0),0)</f>
        <v/>
      </c>
      <c r="W732">
        <f>IFERROR(INDEX(T_Indicateurs[Domain_code],MATCH($H732,T_Indicateurs[Stat_code],0)),"")</f>
        <v/>
      </c>
      <c r="X732" s="13">
        <f>IF(OR($W732="",$F732=""),0,IF($F732&lt;&gt;$W732,1,0))</f>
        <v/>
      </c>
      <c r="Y732" s="13">
        <f>IF(OR($J732="", $K732="", $L732=""),0,IF(OR($J732&lt;0,$J732&gt;3,$K732&lt;0,$K732&gt;3,$L732&lt;0,$L732&gt;3),1,0))</f>
        <v/>
      </c>
    </row>
    <row r="733">
      <c r="G733">
        <f>IFERROR(INDEX(T_Domaines[Domain_label_fr],MATCH(F733,T_Domaines[Domain_code],0)),"")</f>
        <v/>
      </c>
      <c r="I733">
        <f>IFERROR(INDEX(T_Indicateurs[Stat_label_fr],MATCH(H733,T_Indicateurs[Stat_code],0)),"")</f>
        <v/>
      </c>
      <c r="M733">
        <f>IF(J733=0,"",J733)</f>
        <v/>
      </c>
      <c r="N733">
        <f>IF(K733=0,"",K733)</f>
        <v/>
      </c>
      <c r="O733">
        <f>IF(L733=0,"",L733)</f>
        <v/>
      </c>
      <c r="P733">
        <f>IF(OR(J733="",K733="",L733=""),"",J733+K733+L733)</f>
        <v/>
      </c>
      <c r="Q733">
        <f>IF(OR(M733="",N733="",O733=""),"",M733+N733+O733)</f>
        <v/>
      </c>
      <c r="S733" s="13">
        <f>IF(AND($B733&lt;&gt;"",$F733&lt;&gt;""),IF(COUNTIFS($B$2:$B733,$B733,$F$2:$F733,$F733)=1,1,0),0)</f>
        <v/>
      </c>
      <c r="T733" s="13">
        <f>IF(AND($B733&lt;&gt;"",$H733&lt;&gt;""),IF(COUNTIFS($B$2:$B733,$B733,$H$2:$H733,$H733)=1,1,0),0)</f>
        <v/>
      </c>
      <c r="U733" s="13">
        <f>IF(AND($B733&lt;&gt;"",$C733&lt;&gt;""),IF(COUNTIFS($B$2:$B733,$B733,$C$2:$C733,$C733)=1,1,0),0)</f>
        <v/>
      </c>
      <c r="V733" s="13">
        <f>IF(AND($B733&lt;&gt;"",$D733&lt;&gt;""),IF(COUNTIFS($B$2:$B733,$B733,$D$2:$D733,$D733)=1,1,0),0)</f>
        <v/>
      </c>
      <c r="W733">
        <f>IFERROR(INDEX(T_Indicateurs[Domain_code],MATCH($H733,T_Indicateurs[Stat_code],0)),"")</f>
        <v/>
      </c>
      <c r="X733" s="13">
        <f>IF(OR($W733="",$F733=""),0,IF($F733&lt;&gt;$W733,1,0))</f>
        <v/>
      </c>
      <c r="Y733" s="13">
        <f>IF(OR($J733="", $K733="", $L733=""),0,IF(OR($J733&lt;0,$J733&gt;3,$K733&lt;0,$K733&gt;3,$L733&lt;0,$L733&gt;3),1,0))</f>
        <v/>
      </c>
    </row>
    <row r="734">
      <c r="G734">
        <f>IFERROR(INDEX(T_Domaines[Domain_label_fr],MATCH(F734,T_Domaines[Domain_code],0)),"")</f>
        <v/>
      </c>
      <c r="I734">
        <f>IFERROR(INDEX(T_Indicateurs[Stat_label_fr],MATCH(H734,T_Indicateurs[Stat_code],0)),"")</f>
        <v/>
      </c>
      <c r="M734">
        <f>IF(J734=0,"",J734)</f>
        <v/>
      </c>
      <c r="N734">
        <f>IF(K734=0,"",K734)</f>
        <v/>
      </c>
      <c r="O734">
        <f>IF(L734=0,"",L734)</f>
        <v/>
      </c>
      <c r="P734">
        <f>IF(OR(J734="",K734="",L734=""),"",J734+K734+L734)</f>
        <v/>
      </c>
      <c r="Q734">
        <f>IF(OR(M734="",N734="",O734=""),"",M734+N734+O734)</f>
        <v/>
      </c>
      <c r="S734" s="13">
        <f>IF(AND($B734&lt;&gt;"",$F734&lt;&gt;""),IF(COUNTIFS($B$2:$B734,$B734,$F$2:$F734,$F734)=1,1,0),0)</f>
        <v/>
      </c>
      <c r="T734" s="13">
        <f>IF(AND($B734&lt;&gt;"",$H734&lt;&gt;""),IF(COUNTIFS($B$2:$B734,$B734,$H$2:$H734,$H734)=1,1,0),0)</f>
        <v/>
      </c>
      <c r="U734" s="13">
        <f>IF(AND($B734&lt;&gt;"",$C734&lt;&gt;""),IF(COUNTIFS($B$2:$B734,$B734,$C$2:$C734,$C734)=1,1,0),0)</f>
        <v/>
      </c>
      <c r="V734" s="13">
        <f>IF(AND($B734&lt;&gt;"",$D734&lt;&gt;""),IF(COUNTIFS($B$2:$B734,$B734,$D$2:$D734,$D734)=1,1,0),0)</f>
        <v/>
      </c>
      <c r="W734">
        <f>IFERROR(INDEX(T_Indicateurs[Domain_code],MATCH($H734,T_Indicateurs[Stat_code],0)),"")</f>
        <v/>
      </c>
      <c r="X734" s="13">
        <f>IF(OR($W734="",$F734=""),0,IF($F734&lt;&gt;$W734,1,0))</f>
        <v/>
      </c>
      <c r="Y734" s="13">
        <f>IF(OR($J734="", $K734="", $L734=""),0,IF(OR($J734&lt;0,$J734&gt;3,$K734&lt;0,$K734&gt;3,$L734&lt;0,$L734&gt;3),1,0))</f>
        <v/>
      </c>
    </row>
    <row r="735">
      <c r="G735">
        <f>IFERROR(INDEX(T_Domaines[Domain_label_fr],MATCH(F735,T_Domaines[Domain_code],0)),"")</f>
        <v/>
      </c>
      <c r="I735">
        <f>IFERROR(INDEX(T_Indicateurs[Stat_label_fr],MATCH(H735,T_Indicateurs[Stat_code],0)),"")</f>
        <v/>
      </c>
      <c r="M735">
        <f>IF(J735=0,"",J735)</f>
        <v/>
      </c>
      <c r="N735">
        <f>IF(K735=0,"",K735)</f>
        <v/>
      </c>
      <c r="O735">
        <f>IF(L735=0,"",L735)</f>
        <v/>
      </c>
      <c r="P735">
        <f>IF(OR(J735="",K735="",L735=""),"",J735+K735+L735)</f>
        <v/>
      </c>
      <c r="Q735">
        <f>IF(OR(M735="",N735="",O735=""),"",M735+N735+O735)</f>
        <v/>
      </c>
      <c r="S735" s="13">
        <f>IF(AND($B735&lt;&gt;"",$F735&lt;&gt;""),IF(COUNTIFS($B$2:$B735,$B735,$F$2:$F735,$F735)=1,1,0),0)</f>
        <v/>
      </c>
      <c r="T735" s="13">
        <f>IF(AND($B735&lt;&gt;"",$H735&lt;&gt;""),IF(COUNTIFS($B$2:$B735,$B735,$H$2:$H735,$H735)=1,1,0),0)</f>
        <v/>
      </c>
      <c r="U735" s="13">
        <f>IF(AND($B735&lt;&gt;"",$C735&lt;&gt;""),IF(COUNTIFS($B$2:$B735,$B735,$C$2:$C735,$C735)=1,1,0),0)</f>
        <v/>
      </c>
      <c r="V735" s="13">
        <f>IF(AND($B735&lt;&gt;"",$D735&lt;&gt;""),IF(COUNTIFS($B$2:$B735,$B735,$D$2:$D735,$D735)=1,1,0),0)</f>
        <v/>
      </c>
      <c r="W735">
        <f>IFERROR(INDEX(T_Indicateurs[Domain_code],MATCH($H735,T_Indicateurs[Stat_code],0)),"")</f>
        <v/>
      </c>
      <c r="X735" s="13">
        <f>IF(OR($W735="",$F735=""),0,IF($F735&lt;&gt;$W735,1,0))</f>
        <v/>
      </c>
      <c r="Y735" s="13">
        <f>IF(OR($J735="", $K735="", $L735=""),0,IF(OR($J735&lt;0,$J735&gt;3,$K735&lt;0,$K735&gt;3,$L735&lt;0,$L735&gt;3),1,0))</f>
        <v/>
      </c>
    </row>
    <row r="736">
      <c r="G736">
        <f>IFERROR(INDEX(T_Domaines[Domain_label_fr],MATCH(F736,T_Domaines[Domain_code],0)),"")</f>
        <v/>
      </c>
      <c r="I736">
        <f>IFERROR(INDEX(T_Indicateurs[Stat_label_fr],MATCH(H736,T_Indicateurs[Stat_code],0)),"")</f>
        <v/>
      </c>
      <c r="M736">
        <f>IF(J736=0,"",J736)</f>
        <v/>
      </c>
      <c r="N736">
        <f>IF(K736=0,"",K736)</f>
        <v/>
      </c>
      <c r="O736">
        <f>IF(L736=0,"",L736)</f>
        <v/>
      </c>
      <c r="P736">
        <f>IF(OR(J736="",K736="",L736=""),"",J736+K736+L736)</f>
        <v/>
      </c>
      <c r="Q736">
        <f>IF(OR(M736="",N736="",O736=""),"",M736+N736+O736)</f>
        <v/>
      </c>
      <c r="S736" s="13">
        <f>IF(AND($B736&lt;&gt;"",$F736&lt;&gt;""),IF(COUNTIFS($B$2:$B736,$B736,$F$2:$F736,$F736)=1,1,0),0)</f>
        <v/>
      </c>
      <c r="T736" s="13">
        <f>IF(AND($B736&lt;&gt;"",$H736&lt;&gt;""),IF(COUNTIFS($B$2:$B736,$B736,$H$2:$H736,$H736)=1,1,0),0)</f>
        <v/>
      </c>
      <c r="U736" s="13">
        <f>IF(AND($B736&lt;&gt;"",$C736&lt;&gt;""),IF(COUNTIFS($B$2:$B736,$B736,$C$2:$C736,$C736)=1,1,0),0)</f>
        <v/>
      </c>
      <c r="V736" s="13">
        <f>IF(AND($B736&lt;&gt;"",$D736&lt;&gt;""),IF(COUNTIFS($B$2:$B736,$B736,$D$2:$D736,$D736)=1,1,0),0)</f>
        <v/>
      </c>
      <c r="W736">
        <f>IFERROR(INDEX(T_Indicateurs[Domain_code],MATCH($H736,T_Indicateurs[Stat_code],0)),"")</f>
        <v/>
      </c>
      <c r="X736" s="13">
        <f>IF(OR($W736="",$F736=""),0,IF($F736&lt;&gt;$W736,1,0))</f>
        <v/>
      </c>
      <c r="Y736" s="13">
        <f>IF(OR($J736="", $K736="", $L736=""),0,IF(OR($J736&lt;0,$J736&gt;3,$K736&lt;0,$K736&gt;3,$L736&lt;0,$L736&gt;3),1,0))</f>
        <v/>
      </c>
    </row>
    <row r="737">
      <c r="G737">
        <f>IFERROR(INDEX(T_Domaines[Domain_label_fr],MATCH(F737,T_Domaines[Domain_code],0)),"")</f>
        <v/>
      </c>
      <c r="I737">
        <f>IFERROR(INDEX(T_Indicateurs[Stat_label_fr],MATCH(H737,T_Indicateurs[Stat_code],0)),"")</f>
        <v/>
      </c>
      <c r="M737">
        <f>IF(J737=0,"",J737)</f>
        <v/>
      </c>
      <c r="N737">
        <f>IF(K737=0,"",K737)</f>
        <v/>
      </c>
      <c r="O737">
        <f>IF(L737=0,"",L737)</f>
        <v/>
      </c>
      <c r="P737">
        <f>IF(OR(J737="",K737="",L737=""),"",J737+K737+L737)</f>
        <v/>
      </c>
      <c r="Q737">
        <f>IF(OR(M737="",N737="",O737=""),"",M737+N737+O737)</f>
        <v/>
      </c>
      <c r="S737" s="13">
        <f>IF(AND($B737&lt;&gt;"",$F737&lt;&gt;""),IF(COUNTIFS($B$2:$B737,$B737,$F$2:$F737,$F737)=1,1,0),0)</f>
        <v/>
      </c>
      <c r="T737" s="13">
        <f>IF(AND($B737&lt;&gt;"",$H737&lt;&gt;""),IF(COUNTIFS($B$2:$B737,$B737,$H$2:$H737,$H737)=1,1,0),0)</f>
        <v/>
      </c>
      <c r="U737" s="13">
        <f>IF(AND($B737&lt;&gt;"",$C737&lt;&gt;""),IF(COUNTIFS($B$2:$B737,$B737,$C$2:$C737,$C737)=1,1,0),0)</f>
        <v/>
      </c>
      <c r="V737" s="13">
        <f>IF(AND($B737&lt;&gt;"",$D737&lt;&gt;""),IF(COUNTIFS($B$2:$B737,$B737,$D$2:$D737,$D737)=1,1,0),0)</f>
        <v/>
      </c>
      <c r="W737">
        <f>IFERROR(INDEX(T_Indicateurs[Domain_code],MATCH($H737,T_Indicateurs[Stat_code],0)),"")</f>
        <v/>
      </c>
      <c r="X737" s="13">
        <f>IF(OR($W737="",$F737=""),0,IF($F737&lt;&gt;$W737,1,0))</f>
        <v/>
      </c>
      <c r="Y737" s="13">
        <f>IF(OR($J737="", $K737="", $L737=""),0,IF(OR($J737&lt;0,$J737&gt;3,$K737&lt;0,$K737&gt;3,$L737&lt;0,$L737&gt;3),1,0))</f>
        <v/>
      </c>
    </row>
    <row r="738">
      <c r="G738">
        <f>IFERROR(INDEX(T_Domaines[Domain_label_fr],MATCH(F738,T_Domaines[Domain_code],0)),"")</f>
        <v/>
      </c>
      <c r="I738">
        <f>IFERROR(INDEX(T_Indicateurs[Stat_label_fr],MATCH(H738,T_Indicateurs[Stat_code],0)),"")</f>
        <v/>
      </c>
      <c r="M738">
        <f>IF(J738=0,"",J738)</f>
        <v/>
      </c>
      <c r="N738">
        <f>IF(K738=0,"",K738)</f>
        <v/>
      </c>
      <c r="O738">
        <f>IF(L738=0,"",L738)</f>
        <v/>
      </c>
      <c r="P738">
        <f>IF(OR(J738="",K738="",L738=""),"",J738+K738+L738)</f>
        <v/>
      </c>
      <c r="Q738">
        <f>IF(OR(M738="",N738="",O738=""),"",M738+N738+O738)</f>
        <v/>
      </c>
      <c r="S738" s="13">
        <f>IF(AND($B738&lt;&gt;"",$F738&lt;&gt;""),IF(COUNTIFS($B$2:$B738,$B738,$F$2:$F738,$F738)=1,1,0),0)</f>
        <v/>
      </c>
      <c r="T738" s="13">
        <f>IF(AND($B738&lt;&gt;"",$H738&lt;&gt;""),IF(COUNTIFS($B$2:$B738,$B738,$H$2:$H738,$H738)=1,1,0),0)</f>
        <v/>
      </c>
      <c r="U738" s="13">
        <f>IF(AND($B738&lt;&gt;"",$C738&lt;&gt;""),IF(COUNTIFS($B$2:$B738,$B738,$C$2:$C738,$C738)=1,1,0),0)</f>
        <v/>
      </c>
      <c r="V738" s="13">
        <f>IF(AND($B738&lt;&gt;"",$D738&lt;&gt;""),IF(COUNTIFS($B$2:$B738,$B738,$D$2:$D738,$D738)=1,1,0),0)</f>
        <v/>
      </c>
      <c r="W738">
        <f>IFERROR(INDEX(T_Indicateurs[Domain_code],MATCH($H738,T_Indicateurs[Stat_code],0)),"")</f>
        <v/>
      </c>
      <c r="X738" s="13">
        <f>IF(OR($W738="",$F738=""),0,IF($F738&lt;&gt;$W738,1,0))</f>
        <v/>
      </c>
      <c r="Y738" s="13">
        <f>IF(OR($J738="", $K738="", $L738=""),0,IF(OR($J738&lt;0,$J738&gt;3,$K738&lt;0,$K738&gt;3,$L738&lt;0,$L738&gt;3),1,0))</f>
        <v/>
      </c>
    </row>
    <row r="739">
      <c r="G739">
        <f>IFERROR(INDEX(T_Domaines[Domain_label_fr],MATCH(F739,T_Domaines[Domain_code],0)),"")</f>
        <v/>
      </c>
      <c r="I739">
        <f>IFERROR(INDEX(T_Indicateurs[Stat_label_fr],MATCH(H739,T_Indicateurs[Stat_code],0)),"")</f>
        <v/>
      </c>
      <c r="M739">
        <f>IF(J739=0,"",J739)</f>
        <v/>
      </c>
      <c r="N739">
        <f>IF(K739=0,"",K739)</f>
        <v/>
      </c>
      <c r="O739">
        <f>IF(L739=0,"",L739)</f>
        <v/>
      </c>
      <c r="P739">
        <f>IF(OR(J739="",K739="",L739=""),"",J739+K739+L739)</f>
        <v/>
      </c>
      <c r="Q739">
        <f>IF(OR(M739="",N739="",O739=""),"",M739+N739+O739)</f>
        <v/>
      </c>
      <c r="S739" s="13">
        <f>IF(AND($B739&lt;&gt;"",$F739&lt;&gt;""),IF(COUNTIFS($B$2:$B739,$B739,$F$2:$F739,$F739)=1,1,0),0)</f>
        <v/>
      </c>
      <c r="T739" s="13">
        <f>IF(AND($B739&lt;&gt;"",$H739&lt;&gt;""),IF(COUNTIFS($B$2:$B739,$B739,$H$2:$H739,$H739)=1,1,0),0)</f>
        <v/>
      </c>
      <c r="U739" s="13">
        <f>IF(AND($B739&lt;&gt;"",$C739&lt;&gt;""),IF(COUNTIFS($B$2:$B739,$B739,$C$2:$C739,$C739)=1,1,0),0)</f>
        <v/>
      </c>
      <c r="V739" s="13">
        <f>IF(AND($B739&lt;&gt;"",$D739&lt;&gt;""),IF(COUNTIFS($B$2:$B739,$B739,$D$2:$D739,$D739)=1,1,0),0)</f>
        <v/>
      </c>
      <c r="W739">
        <f>IFERROR(INDEX(T_Indicateurs[Domain_code],MATCH($H739,T_Indicateurs[Stat_code],0)),"")</f>
        <v/>
      </c>
      <c r="X739" s="13">
        <f>IF(OR($W739="",$F739=""),0,IF($F739&lt;&gt;$W739,1,0))</f>
        <v/>
      </c>
      <c r="Y739" s="13">
        <f>IF(OR($J739="", $K739="", $L739=""),0,IF(OR($J739&lt;0,$J739&gt;3,$K739&lt;0,$K739&gt;3,$L739&lt;0,$L739&gt;3),1,0))</f>
        <v/>
      </c>
    </row>
    <row r="740">
      <c r="G740">
        <f>IFERROR(INDEX(T_Domaines[Domain_label_fr],MATCH(F740,T_Domaines[Domain_code],0)),"")</f>
        <v/>
      </c>
      <c r="I740">
        <f>IFERROR(INDEX(T_Indicateurs[Stat_label_fr],MATCH(H740,T_Indicateurs[Stat_code],0)),"")</f>
        <v/>
      </c>
      <c r="M740">
        <f>IF(J740=0,"",J740)</f>
        <v/>
      </c>
      <c r="N740">
        <f>IF(K740=0,"",K740)</f>
        <v/>
      </c>
      <c r="O740">
        <f>IF(L740=0,"",L740)</f>
        <v/>
      </c>
      <c r="P740">
        <f>IF(OR(J740="",K740="",L740=""),"",J740+K740+L740)</f>
        <v/>
      </c>
      <c r="Q740">
        <f>IF(OR(M740="",N740="",O740=""),"",M740+N740+O740)</f>
        <v/>
      </c>
      <c r="S740" s="13">
        <f>IF(AND($B740&lt;&gt;"",$F740&lt;&gt;""),IF(COUNTIFS($B$2:$B740,$B740,$F$2:$F740,$F740)=1,1,0),0)</f>
        <v/>
      </c>
      <c r="T740" s="13">
        <f>IF(AND($B740&lt;&gt;"",$H740&lt;&gt;""),IF(COUNTIFS($B$2:$B740,$B740,$H$2:$H740,$H740)=1,1,0),0)</f>
        <v/>
      </c>
      <c r="U740" s="13">
        <f>IF(AND($B740&lt;&gt;"",$C740&lt;&gt;""),IF(COUNTIFS($B$2:$B740,$B740,$C$2:$C740,$C740)=1,1,0),0)</f>
        <v/>
      </c>
      <c r="V740" s="13">
        <f>IF(AND($B740&lt;&gt;"",$D740&lt;&gt;""),IF(COUNTIFS($B$2:$B740,$B740,$D$2:$D740,$D740)=1,1,0),0)</f>
        <v/>
      </c>
      <c r="W740">
        <f>IFERROR(INDEX(T_Indicateurs[Domain_code],MATCH($H740,T_Indicateurs[Stat_code],0)),"")</f>
        <v/>
      </c>
      <c r="X740" s="13">
        <f>IF(OR($W740="",$F740=""),0,IF($F740&lt;&gt;$W740,1,0))</f>
        <v/>
      </c>
      <c r="Y740" s="13">
        <f>IF(OR($J740="", $K740="", $L740=""),0,IF(OR($J740&lt;0,$J740&gt;3,$K740&lt;0,$K740&gt;3,$L740&lt;0,$L740&gt;3),1,0))</f>
        <v/>
      </c>
    </row>
    <row r="741">
      <c r="G741">
        <f>IFERROR(INDEX(T_Domaines[Domain_label_fr],MATCH(F741,T_Domaines[Domain_code],0)),"")</f>
        <v/>
      </c>
      <c r="I741">
        <f>IFERROR(INDEX(T_Indicateurs[Stat_label_fr],MATCH(H741,T_Indicateurs[Stat_code],0)),"")</f>
        <v/>
      </c>
      <c r="M741">
        <f>IF(J741=0,"",J741)</f>
        <v/>
      </c>
      <c r="N741">
        <f>IF(K741=0,"",K741)</f>
        <v/>
      </c>
      <c r="O741">
        <f>IF(L741=0,"",L741)</f>
        <v/>
      </c>
      <c r="P741">
        <f>IF(OR(J741="",K741="",L741=""),"",J741+K741+L741)</f>
        <v/>
      </c>
      <c r="Q741">
        <f>IF(OR(M741="",N741="",O741=""),"",M741+N741+O741)</f>
        <v/>
      </c>
      <c r="S741" s="13">
        <f>IF(AND($B741&lt;&gt;"",$F741&lt;&gt;""),IF(COUNTIFS($B$2:$B741,$B741,$F$2:$F741,$F741)=1,1,0),0)</f>
        <v/>
      </c>
      <c r="T741" s="13">
        <f>IF(AND($B741&lt;&gt;"",$H741&lt;&gt;""),IF(COUNTIFS($B$2:$B741,$B741,$H$2:$H741,$H741)=1,1,0),0)</f>
        <v/>
      </c>
      <c r="U741" s="13">
        <f>IF(AND($B741&lt;&gt;"",$C741&lt;&gt;""),IF(COUNTIFS($B$2:$B741,$B741,$C$2:$C741,$C741)=1,1,0),0)</f>
        <v/>
      </c>
      <c r="V741" s="13">
        <f>IF(AND($B741&lt;&gt;"",$D741&lt;&gt;""),IF(COUNTIFS($B$2:$B741,$B741,$D$2:$D741,$D741)=1,1,0),0)</f>
        <v/>
      </c>
      <c r="W741">
        <f>IFERROR(INDEX(T_Indicateurs[Domain_code],MATCH($H741,T_Indicateurs[Stat_code],0)),"")</f>
        <v/>
      </c>
      <c r="X741" s="13">
        <f>IF(OR($W741="",$F741=""),0,IF($F741&lt;&gt;$W741,1,0))</f>
        <v/>
      </c>
      <c r="Y741" s="13">
        <f>IF(OR($J741="", $K741="", $L741=""),0,IF(OR($J741&lt;0,$J741&gt;3,$K741&lt;0,$K741&gt;3,$L741&lt;0,$L741&gt;3),1,0))</f>
        <v/>
      </c>
    </row>
    <row r="742">
      <c r="G742">
        <f>IFERROR(INDEX(T_Domaines[Domain_label_fr],MATCH(F742,T_Domaines[Domain_code],0)),"")</f>
        <v/>
      </c>
      <c r="I742">
        <f>IFERROR(INDEX(T_Indicateurs[Stat_label_fr],MATCH(H742,T_Indicateurs[Stat_code],0)),"")</f>
        <v/>
      </c>
      <c r="M742">
        <f>IF(J742=0,"",J742)</f>
        <v/>
      </c>
      <c r="N742">
        <f>IF(K742=0,"",K742)</f>
        <v/>
      </c>
      <c r="O742">
        <f>IF(L742=0,"",L742)</f>
        <v/>
      </c>
      <c r="P742">
        <f>IF(OR(J742="",K742="",L742=""),"",J742+K742+L742)</f>
        <v/>
      </c>
      <c r="Q742">
        <f>IF(OR(M742="",N742="",O742=""),"",M742+N742+O742)</f>
        <v/>
      </c>
      <c r="S742" s="13">
        <f>IF(AND($B742&lt;&gt;"",$F742&lt;&gt;""),IF(COUNTIFS($B$2:$B742,$B742,$F$2:$F742,$F742)=1,1,0),0)</f>
        <v/>
      </c>
      <c r="T742" s="13">
        <f>IF(AND($B742&lt;&gt;"",$H742&lt;&gt;""),IF(COUNTIFS($B$2:$B742,$B742,$H$2:$H742,$H742)=1,1,0),0)</f>
        <v/>
      </c>
      <c r="U742" s="13">
        <f>IF(AND($B742&lt;&gt;"",$C742&lt;&gt;""),IF(COUNTIFS($B$2:$B742,$B742,$C$2:$C742,$C742)=1,1,0),0)</f>
        <v/>
      </c>
      <c r="V742" s="13">
        <f>IF(AND($B742&lt;&gt;"",$D742&lt;&gt;""),IF(COUNTIFS($B$2:$B742,$B742,$D$2:$D742,$D742)=1,1,0),0)</f>
        <v/>
      </c>
      <c r="W742">
        <f>IFERROR(INDEX(T_Indicateurs[Domain_code],MATCH($H742,T_Indicateurs[Stat_code],0)),"")</f>
        <v/>
      </c>
      <c r="X742" s="13">
        <f>IF(OR($W742="",$F742=""),0,IF($F742&lt;&gt;$W742,1,0))</f>
        <v/>
      </c>
      <c r="Y742" s="13">
        <f>IF(OR($J742="", $K742="", $L742=""),0,IF(OR($J742&lt;0,$J742&gt;3,$K742&lt;0,$K742&gt;3,$L742&lt;0,$L742&gt;3),1,0))</f>
        <v/>
      </c>
    </row>
    <row r="743">
      <c r="G743">
        <f>IFERROR(INDEX(T_Domaines[Domain_label_fr],MATCH(F743,T_Domaines[Domain_code],0)),"")</f>
        <v/>
      </c>
      <c r="I743">
        <f>IFERROR(INDEX(T_Indicateurs[Stat_label_fr],MATCH(H743,T_Indicateurs[Stat_code],0)),"")</f>
        <v/>
      </c>
      <c r="M743">
        <f>IF(J743=0,"",J743)</f>
        <v/>
      </c>
      <c r="N743">
        <f>IF(K743=0,"",K743)</f>
        <v/>
      </c>
      <c r="O743">
        <f>IF(L743=0,"",L743)</f>
        <v/>
      </c>
      <c r="P743">
        <f>IF(OR(J743="",K743="",L743=""),"",J743+K743+L743)</f>
        <v/>
      </c>
      <c r="Q743">
        <f>IF(OR(M743="",N743="",O743=""),"",M743+N743+O743)</f>
        <v/>
      </c>
      <c r="S743" s="13">
        <f>IF(AND($B743&lt;&gt;"",$F743&lt;&gt;""),IF(COUNTIFS($B$2:$B743,$B743,$F$2:$F743,$F743)=1,1,0),0)</f>
        <v/>
      </c>
      <c r="T743" s="13">
        <f>IF(AND($B743&lt;&gt;"",$H743&lt;&gt;""),IF(COUNTIFS($B$2:$B743,$B743,$H$2:$H743,$H743)=1,1,0),0)</f>
        <v/>
      </c>
      <c r="U743" s="13">
        <f>IF(AND($B743&lt;&gt;"",$C743&lt;&gt;""),IF(COUNTIFS($B$2:$B743,$B743,$C$2:$C743,$C743)=1,1,0),0)</f>
        <v/>
      </c>
      <c r="V743" s="13">
        <f>IF(AND($B743&lt;&gt;"",$D743&lt;&gt;""),IF(COUNTIFS($B$2:$B743,$B743,$D$2:$D743,$D743)=1,1,0),0)</f>
        <v/>
      </c>
      <c r="W743">
        <f>IFERROR(INDEX(T_Indicateurs[Domain_code],MATCH($H743,T_Indicateurs[Stat_code],0)),"")</f>
        <v/>
      </c>
      <c r="X743" s="13">
        <f>IF(OR($W743="",$F743=""),0,IF($F743&lt;&gt;$W743,1,0))</f>
        <v/>
      </c>
      <c r="Y743" s="13">
        <f>IF(OR($J743="", $K743="", $L743=""),0,IF(OR($J743&lt;0,$J743&gt;3,$K743&lt;0,$K743&gt;3,$L743&lt;0,$L743&gt;3),1,0))</f>
        <v/>
      </c>
    </row>
    <row r="744">
      <c r="G744">
        <f>IFERROR(INDEX(T_Domaines[Domain_label_fr],MATCH(F744,T_Domaines[Domain_code],0)),"")</f>
        <v/>
      </c>
      <c r="I744">
        <f>IFERROR(INDEX(T_Indicateurs[Stat_label_fr],MATCH(H744,T_Indicateurs[Stat_code],0)),"")</f>
        <v/>
      </c>
      <c r="M744">
        <f>IF(J744=0,"",J744)</f>
        <v/>
      </c>
      <c r="N744">
        <f>IF(K744=0,"",K744)</f>
        <v/>
      </c>
      <c r="O744">
        <f>IF(L744=0,"",L744)</f>
        <v/>
      </c>
      <c r="P744">
        <f>IF(OR(J744="",K744="",L744=""),"",J744+K744+L744)</f>
        <v/>
      </c>
      <c r="Q744">
        <f>IF(OR(M744="",N744="",O744=""),"",M744+N744+O744)</f>
        <v/>
      </c>
      <c r="S744" s="13">
        <f>IF(AND($B744&lt;&gt;"",$F744&lt;&gt;""),IF(COUNTIFS($B$2:$B744,$B744,$F$2:$F744,$F744)=1,1,0),0)</f>
        <v/>
      </c>
      <c r="T744" s="13">
        <f>IF(AND($B744&lt;&gt;"",$H744&lt;&gt;""),IF(COUNTIFS($B$2:$B744,$B744,$H$2:$H744,$H744)=1,1,0),0)</f>
        <v/>
      </c>
      <c r="U744" s="13">
        <f>IF(AND($B744&lt;&gt;"",$C744&lt;&gt;""),IF(COUNTIFS($B$2:$B744,$B744,$C$2:$C744,$C744)=1,1,0),0)</f>
        <v/>
      </c>
      <c r="V744" s="13">
        <f>IF(AND($B744&lt;&gt;"",$D744&lt;&gt;""),IF(COUNTIFS($B$2:$B744,$B744,$D$2:$D744,$D744)=1,1,0),0)</f>
        <v/>
      </c>
      <c r="W744">
        <f>IFERROR(INDEX(T_Indicateurs[Domain_code],MATCH($H744,T_Indicateurs[Stat_code],0)),"")</f>
        <v/>
      </c>
      <c r="X744" s="13">
        <f>IF(OR($W744="",$F744=""),0,IF($F744&lt;&gt;$W744,1,0))</f>
        <v/>
      </c>
      <c r="Y744" s="13">
        <f>IF(OR($J744="", $K744="", $L744=""),0,IF(OR($J744&lt;0,$J744&gt;3,$K744&lt;0,$K744&gt;3,$L744&lt;0,$L744&gt;3),1,0))</f>
        <v/>
      </c>
    </row>
    <row r="745">
      <c r="G745">
        <f>IFERROR(INDEX(T_Domaines[Domain_label_fr],MATCH(F745,T_Domaines[Domain_code],0)),"")</f>
        <v/>
      </c>
      <c r="I745">
        <f>IFERROR(INDEX(T_Indicateurs[Stat_label_fr],MATCH(H745,T_Indicateurs[Stat_code],0)),"")</f>
        <v/>
      </c>
      <c r="M745">
        <f>IF(J745=0,"",J745)</f>
        <v/>
      </c>
      <c r="N745">
        <f>IF(K745=0,"",K745)</f>
        <v/>
      </c>
      <c r="O745">
        <f>IF(L745=0,"",L745)</f>
        <v/>
      </c>
      <c r="P745">
        <f>IF(OR(J745="",K745="",L745=""),"",J745+K745+L745)</f>
        <v/>
      </c>
      <c r="Q745">
        <f>IF(OR(M745="",N745="",O745=""),"",M745+N745+O745)</f>
        <v/>
      </c>
      <c r="S745" s="13">
        <f>IF(AND($B745&lt;&gt;"",$F745&lt;&gt;""),IF(COUNTIFS($B$2:$B745,$B745,$F$2:$F745,$F745)=1,1,0),0)</f>
        <v/>
      </c>
      <c r="T745" s="13">
        <f>IF(AND($B745&lt;&gt;"",$H745&lt;&gt;""),IF(COUNTIFS($B$2:$B745,$B745,$H$2:$H745,$H745)=1,1,0),0)</f>
        <v/>
      </c>
      <c r="U745" s="13">
        <f>IF(AND($B745&lt;&gt;"",$C745&lt;&gt;""),IF(COUNTIFS($B$2:$B745,$B745,$C$2:$C745,$C745)=1,1,0),0)</f>
        <v/>
      </c>
      <c r="V745" s="13">
        <f>IF(AND($B745&lt;&gt;"",$D745&lt;&gt;""),IF(COUNTIFS($B$2:$B745,$B745,$D$2:$D745,$D745)=1,1,0),0)</f>
        <v/>
      </c>
      <c r="W745">
        <f>IFERROR(INDEX(T_Indicateurs[Domain_code],MATCH($H745,T_Indicateurs[Stat_code],0)),"")</f>
        <v/>
      </c>
      <c r="X745" s="13">
        <f>IF(OR($W745="",$F745=""),0,IF($F745&lt;&gt;$W745,1,0))</f>
        <v/>
      </c>
      <c r="Y745" s="13">
        <f>IF(OR($J745="", $K745="", $L745=""),0,IF(OR($J745&lt;0,$J745&gt;3,$K745&lt;0,$K745&gt;3,$L745&lt;0,$L745&gt;3),1,0))</f>
        <v/>
      </c>
    </row>
    <row r="746">
      <c r="G746">
        <f>IFERROR(INDEX(T_Domaines[Domain_label_fr],MATCH(F746,T_Domaines[Domain_code],0)),"")</f>
        <v/>
      </c>
      <c r="I746">
        <f>IFERROR(INDEX(T_Indicateurs[Stat_label_fr],MATCH(H746,T_Indicateurs[Stat_code],0)),"")</f>
        <v/>
      </c>
      <c r="M746">
        <f>IF(J746=0,"",J746)</f>
        <v/>
      </c>
      <c r="N746">
        <f>IF(K746=0,"",K746)</f>
        <v/>
      </c>
      <c r="O746">
        <f>IF(L746=0,"",L746)</f>
        <v/>
      </c>
      <c r="P746">
        <f>IF(OR(J746="",K746="",L746=""),"",J746+K746+L746)</f>
        <v/>
      </c>
      <c r="Q746">
        <f>IF(OR(M746="",N746="",O746=""),"",M746+N746+O746)</f>
        <v/>
      </c>
      <c r="S746" s="13">
        <f>IF(AND($B746&lt;&gt;"",$F746&lt;&gt;""),IF(COUNTIFS($B$2:$B746,$B746,$F$2:$F746,$F746)=1,1,0),0)</f>
        <v/>
      </c>
      <c r="T746" s="13">
        <f>IF(AND($B746&lt;&gt;"",$H746&lt;&gt;""),IF(COUNTIFS($B$2:$B746,$B746,$H$2:$H746,$H746)=1,1,0),0)</f>
        <v/>
      </c>
      <c r="U746" s="13">
        <f>IF(AND($B746&lt;&gt;"",$C746&lt;&gt;""),IF(COUNTIFS($B$2:$B746,$B746,$C$2:$C746,$C746)=1,1,0),0)</f>
        <v/>
      </c>
      <c r="V746" s="13">
        <f>IF(AND($B746&lt;&gt;"",$D746&lt;&gt;""),IF(COUNTIFS($B$2:$B746,$B746,$D$2:$D746,$D746)=1,1,0),0)</f>
        <v/>
      </c>
      <c r="W746">
        <f>IFERROR(INDEX(T_Indicateurs[Domain_code],MATCH($H746,T_Indicateurs[Stat_code],0)),"")</f>
        <v/>
      </c>
      <c r="X746" s="13">
        <f>IF(OR($W746="",$F746=""),0,IF($F746&lt;&gt;$W746,1,0))</f>
        <v/>
      </c>
      <c r="Y746" s="13">
        <f>IF(OR($J746="", $K746="", $L746=""),0,IF(OR($J746&lt;0,$J746&gt;3,$K746&lt;0,$K746&gt;3,$L746&lt;0,$L746&gt;3),1,0))</f>
        <v/>
      </c>
    </row>
    <row r="747">
      <c r="G747">
        <f>IFERROR(INDEX(T_Domaines[Domain_label_fr],MATCH(F747,T_Domaines[Domain_code],0)),"")</f>
        <v/>
      </c>
      <c r="I747">
        <f>IFERROR(INDEX(T_Indicateurs[Stat_label_fr],MATCH(H747,T_Indicateurs[Stat_code],0)),"")</f>
        <v/>
      </c>
      <c r="M747">
        <f>IF(J747=0,"",J747)</f>
        <v/>
      </c>
      <c r="N747">
        <f>IF(K747=0,"",K747)</f>
        <v/>
      </c>
      <c r="O747">
        <f>IF(L747=0,"",L747)</f>
        <v/>
      </c>
      <c r="P747">
        <f>IF(OR(J747="",K747="",L747=""),"",J747+K747+L747)</f>
        <v/>
      </c>
      <c r="Q747">
        <f>IF(OR(M747="",N747="",O747=""),"",M747+N747+O747)</f>
        <v/>
      </c>
      <c r="S747" s="13">
        <f>IF(AND($B747&lt;&gt;"",$F747&lt;&gt;""),IF(COUNTIFS($B$2:$B747,$B747,$F$2:$F747,$F747)=1,1,0),0)</f>
        <v/>
      </c>
      <c r="T747" s="13">
        <f>IF(AND($B747&lt;&gt;"",$H747&lt;&gt;""),IF(COUNTIFS($B$2:$B747,$B747,$H$2:$H747,$H747)=1,1,0),0)</f>
        <v/>
      </c>
      <c r="U747" s="13">
        <f>IF(AND($B747&lt;&gt;"",$C747&lt;&gt;""),IF(COUNTIFS($B$2:$B747,$B747,$C$2:$C747,$C747)=1,1,0),0)</f>
        <v/>
      </c>
      <c r="V747" s="13">
        <f>IF(AND($B747&lt;&gt;"",$D747&lt;&gt;""),IF(COUNTIFS($B$2:$B747,$B747,$D$2:$D747,$D747)=1,1,0),0)</f>
        <v/>
      </c>
      <c r="W747">
        <f>IFERROR(INDEX(T_Indicateurs[Domain_code],MATCH($H747,T_Indicateurs[Stat_code],0)),"")</f>
        <v/>
      </c>
      <c r="X747" s="13">
        <f>IF(OR($W747="",$F747=""),0,IF($F747&lt;&gt;$W747,1,0))</f>
        <v/>
      </c>
      <c r="Y747" s="13">
        <f>IF(OR($J747="", $K747="", $L747=""),0,IF(OR($J747&lt;0,$J747&gt;3,$K747&lt;0,$K747&gt;3,$L747&lt;0,$L747&gt;3),1,0))</f>
        <v/>
      </c>
    </row>
    <row r="748">
      <c r="G748">
        <f>IFERROR(INDEX(T_Domaines[Domain_label_fr],MATCH(F748,T_Domaines[Domain_code],0)),"")</f>
        <v/>
      </c>
      <c r="I748">
        <f>IFERROR(INDEX(T_Indicateurs[Stat_label_fr],MATCH(H748,T_Indicateurs[Stat_code],0)),"")</f>
        <v/>
      </c>
      <c r="M748">
        <f>IF(J748=0,"",J748)</f>
        <v/>
      </c>
      <c r="N748">
        <f>IF(K748=0,"",K748)</f>
        <v/>
      </c>
      <c r="O748">
        <f>IF(L748=0,"",L748)</f>
        <v/>
      </c>
      <c r="P748">
        <f>IF(OR(J748="",K748="",L748=""),"",J748+K748+L748)</f>
        <v/>
      </c>
      <c r="Q748">
        <f>IF(OR(M748="",N748="",O748=""),"",M748+N748+O748)</f>
        <v/>
      </c>
      <c r="S748" s="13">
        <f>IF(AND($B748&lt;&gt;"",$F748&lt;&gt;""),IF(COUNTIFS($B$2:$B748,$B748,$F$2:$F748,$F748)=1,1,0),0)</f>
        <v/>
      </c>
      <c r="T748" s="13">
        <f>IF(AND($B748&lt;&gt;"",$H748&lt;&gt;""),IF(COUNTIFS($B$2:$B748,$B748,$H$2:$H748,$H748)=1,1,0),0)</f>
        <v/>
      </c>
      <c r="U748" s="13">
        <f>IF(AND($B748&lt;&gt;"",$C748&lt;&gt;""),IF(COUNTIFS($B$2:$B748,$B748,$C$2:$C748,$C748)=1,1,0),0)</f>
        <v/>
      </c>
      <c r="V748" s="13">
        <f>IF(AND($B748&lt;&gt;"",$D748&lt;&gt;""),IF(COUNTIFS($B$2:$B748,$B748,$D$2:$D748,$D748)=1,1,0),0)</f>
        <v/>
      </c>
      <c r="W748">
        <f>IFERROR(INDEX(T_Indicateurs[Domain_code],MATCH($H748,T_Indicateurs[Stat_code],0)),"")</f>
        <v/>
      </c>
      <c r="X748" s="13">
        <f>IF(OR($W748="",$F748=""),0,IF($F748&lt;&gt;$W748,1,0))</f>
        <v/>
      </c>
      <c r="Y748" s="13">
        <f>IF(OR($J748="", $K748="", $L748=""),0,IF(OR($J748&lt;0,$J748&gt;3,$K748&lt;0,$K748&gt;3,$L748&lt;0,$L748&gt;3),1,0))</f>
        <v/>
      </c>
    </row>
    <row r="749">
      <c r="G749">
        <f>IFERROR(INDEX(T_Domaines[Domain_label_fr],MATCH(F749,T_Domaines[Domain_code],0)),"")</f>
        <v/>
      </c>
      <c r="I749">
        <f>IFERROR(INDEX(T_Indicateurs[Stat_label_fr],MATCH(H749,T_Indicateurs[Stat_code],0)),"")</f>
        <v/>
      </c>
      <c r="M749">
        <f>IF(J749=0,"",J749)</f>
        <v/>
      </c>
      <c r="N749">
        <f>IF(K749=0,"",K749)</f>
        <v/>
      </c>
      <c r="O749">
        <f>IF(L749=0,"",L749)</f>
        <v/>
      </c>
      <c r="P749">
        <f>IF(OR(J749="",K749="",L749=""),"",J749+K749+L749)</f>
        <v/>
      </c>
      <c r="Q749">
        <f>IF(OR(M749="",N749="",O749=""),"",M749+N749+O749)</f>
        <v/>
      </c>
      <c r="S749" s="13">
        <f>IF(AND($B749&lt;&gt;"",$F749&lt;&gt;""),IF(COUNTIFS($B$2:$B749,$B749,$F$2:$F749,$F749)=1,1,0),0)</f>
        <v/>
      </c>
      <c r="T749" s="13">
        <f>IF(AND($B749&lt;&gt;"",$H749&lt;&gt;""),IF(COUNTIFS($B$2:$B749,$B749,$H$2:$H749,$H749)=1,1,0),0)</f>
        <v/>
      </c>
      <c r="U749" s="13">
        <f>IF(AND($B749&lt;&gt;"",$C749&lt;&gt;""),IF(COUNTIFS($B$2:$B749,$B749,$C$2:$C749,$C749)=1,1,0),0)</f>
        <v/>
      </c>
      <c r="V749" s="13">
        <f>IF(AND($B749&lt;&gt;"",$D749&lt;&gt;""),IF(COUNTIFS($B$2:$B749,$B749,$D$2:$D749,$D749)=1,1,0),0)</f>
        <v/>
      </c>
      <c r="W749">
        <f>IFERROR(INDEX(T_Indicateurs[Domain_code],MATCH($H749,T_Indicateurs[Stat_code],0)),"")</f>
        <v/>
      </c>
      <c r="X749" s="13">
        <f>IF(OR($W749="",$F749=""),0,IF($F749&lt;&gt;$W749,1,0))</f>
        <v/>
      </c>
      <c r="Y749" s="13">
        <f>IF(OR($J749="", $K749="", $L749=""),0,IF(OR($J749&lt;0,$J749&gt;3,$K749&lt;0,$K749&gt;3,$L749&lt;0,$L749&gt;3),1,0))</f>
        <v/>
      </c>
    </row>
    <row r="750">
      <c r="G750">
        <f>IFERROR(INDEX(T_Domaines[Domain_label_fr],MATCH(F750,T_Domaines[Domain_code],0)),"")</f>
        <v/>
      </c>
      <c r="I750">
        <f>IFERROR(INDEX(T_Indicateurs[Stat_label_fr],MATCH(H750,T_Indicateurs[Stat_code],0)),"")</f>
        <v/>
      </c>
      <c r="M750">
        <f>IF(J750=0,"",J750)</f>
        <v/>
      </c>
      <c r="N750">
        <f>IF(K750=0,"",K750)</f>
        <v/>
      </c>
      <c r="O750">
        <f>IF(L750=0,"",L750)</f>
        <v/>
      </c>
      <c r="P750">
        <f>IF(OR(J750="",K750="",L750=""),"",J750+K750+L750)</f>
        <v/>
      </c>
      <c r="Q750">
        <f>IF(OR(M750="",N750="",O750=""),"",M750+N750+O750)</f>
        <v/>
      </c>
      <c r="S750" s="13">
        <f>IF(AND($B750&lt;&gt;"",$F750&lt;&gt;""),IF(COUNTIFS($B$2:$B750,$B750,$F$2:$F750,$F750)=1,1,0),0)</f>
        <v/>
      </c>
      <c r="T750" s="13">
        <f>IF(AND($B750&lt;&gt;"",$H750&lt;&gt;""),IF(COUNTIFS($B$2:$B750,$B750,$H$2:$H750,$H750)=1,1,0),0)</f>
        <v/>
      </c>
      <c r="U750" s="13">
        <f>IF(AND($B750&lt;&gt;"",$C750&lt;&gt;""),IF(COUNTIFS($B$2:$B750,$B750,$C$2:$C750,$C750)=1,1,0),0)</f>
        <v/>
      </c>
      <c r="V750" s="13">
        <f>IF(AND($B750&lt;&gt;"",$D750&lt;&gt;""),IF(COUNTIFS($B$2:$B750,$B750,$D$2:$D750,$D750)=1,1,0),0)</f>
        <v/>
      </c>
      <c r="W750">
        <f>IFERROR(INDEX(T_Indicateurs[Domain_code],MATCH($H750,T_Indicateurs[Stat_code],0)),"")</f>
        <v/>
      </c>
      <c r="X750" s="13">
        <f>IF(OR($W750="",$F750=""),0,IF($F750&lt;&gt;$W750,1,0))</f>
        <v/>
      </c>
      <c r="Y750" s="13">
        <f>IF(OR($J750="", $K750="", $L750=""),0,IF(OR($J750&lt;0,$J750&gt;3,$K750&lt;0,$K750&gt;3,$L750&lt;0,$L750&gt;3),1,0))</f>
        <v/>
      </c>
    </row>
    <row r="751">
      <c r="G751">
        <f>IFERROR(INDEX(T_Domaines[Domain_label_fr],MATCH(F751,T_Domaines[Domain_code],0)),"")</f>
        <v/>
      </c>
      <c r="I751">
        <f>IFERROR(INDEX(T_Indicateurs[Stat_label_fr],MATCH(H751,T_Indicateurs[Stat_code],0)),"")</f>
        <v/>
      </c>
      <c r="M751">
        <f>IF(J751=0,"",J751)</f>
        <v/>
      </c>
      <c r="N751">
        <f>IF(K751=0,"",K751)</f>
        <v/>
      </c>
      <c r="O751">
        <f>IF(L751=0,"",L751)</f>
        <v/>
      </c>
      <c r="P751">
        <f>IF(OR(J751="",K751="",L751=""),"",J751+K751+L751)</f>
        <v/>
      </c>
      <c r="Q751">
        <f>IF(OR(M751="",N751="",O751=""),"",M751+N751+O751)</f>
        <v/>
      </c>
      <c r="S751" s="13">
        <f>IF(AND($B751&lt;&gt;"",$F751&lt;&gt;""),IF(COUNTIFS($B$2:$B751,$B751,$F$2:$F751,$F751)=1,1,0),0)</f>
        <v/>
      </c>
      <c r="T751" s="13">
        <f>IF(AND($B751&lt;&gt;"",$H751&lt;&gt;""),IF(COUNTIFS($B$2:$B751,$B751,$H$2:$H751,$H751)=1,1,0),0)</f>
        <v/>
      </c>
      <c r="U751" s="13">
        <f>IF(AND($B751&lt;&gt;"",$C751&lt;&gt;""),IF(COUNTIFS($B$2:$B751,$B751,$C$2:$C751,$C751)=1,1,0),0)</f>
        <v/>
      </c>
      <c r="V751" s="13">
        <f>IF(AND($B751&lt;&gt;"",$D751&lt;&gt;""),IF(COUNTIFS($B$2:$B751,$B751,$D$2:$D751,$D751)=1,1,0),0)</f>
        <v/>
      </c>
      <c r="W751">
        <f>IFERROR(INDEX(T_Indicateurs[Domain_code],MATCH($H751,T_Indicateurs[Stat_code],0)),"")</f>
        <v/>
      </c>
      <c r="X751" s="13">
        <f>IF(OR($W751="",$F751=""),0,IF($F751&lt;&gt;$W751,1,0))</f>
        <v/>
      </c>
      <c r="Y751" s="13">
        <f>IF(OR($J751="", $K751="", $L751=""),0,IF(OR($J751&lt;0,$J751&gt;3,$K751&lt;0,$K751&gt;3,$L751&lt;0,$L751&gt;3),1,0))</f>
        <v/>
      </c>
    </row>
    <row r="752">
      <c r="G752">
        <f>IFERROR(INDEX(T_Domaines[Domain_label_fr],MATCH(F752,T_Domaines[Domain_code],0)),"")</f>
        <v/>
      </c>
      <c r="I752">
        <f>IFERROR(INDEX(T_Indicateurs[Stat_label_fr],MATCH(H752,T_Indicateurs[Stat_code],0)),"")</f>
        <v/>
      </c>
      <c r="M752">
        <f>IF(J752=0,"",J752)</f>
        <v/>
      </c>
      <c r="N752">
        <f>IF(K752=0,"",K752)</f>
        <v/>
      </c>
      <c r="O752">
        <f>IF(L752=0,"",L752)</f>
        <v/>
      </c>
      <c r="P752">
        <f>IF(OR(J752="",K752="",L752=""),"",J752+K752+L752)</f>
        <v/>
      </c>
      <c r="Q752">
        <f>IF(OR(M752="",N752="",O752=""),"",M752+N752+O752)</f>
        <v/>
      </c>
      <c r="S752" s="13">
        <f>IF(AND($B752&lt;&gt;"",$F752&lt;&gt;""),IF(COUNTIFS($B$2:$B752,$B752,$F$2:$F752,$F752)=1,1,0),0)</f>
        <v/>
      </c>
      <c r="T752" s="13">
        <f>IF(AND($B752&lt;&gt;"",$H752&lt;&gt;""),IF(COUNTIFS($B$2:$B752,$B752,$H$2:$H752,$H752)=1,1,0),0)</f>
        <v/>
      </c>
      <c r="U752" s="13">
        <f>IF(AND($B752&lt;&gt;"",$C752&lt;&gt;""),IF(COUNTIFS($B$2:$B752,$B752,$C$2:$C752,$C752)=1,1,0),0)</f>
        <v/>
      </c>
      <c r="V752" s="13">
        <f>IF(AND($B752&lt;&gt;"",$D752&lt;&gt;""),IF(COUNTIFS($B$2:$B752,$B752,$D$2:$D752,$D752)=1,1,0),0)</f>
        <v/>
      </c>
      <c r="W752">
        <f>IFERROR(INDEX(T_Indicateurs[Domain_code],MATCH($H752,T_Indicateurs[Stat_code],0)),"")</f>
        <v/>
      </c>
      <c r="X752" s="13">
        <f>IF(OR($W752="",$F752=""),0,IF($F752&lt;&gt;$W752,1,0))</f>
        <v/>
      </c>
      <c r="Y752" s="13">
        <f>IF(OR($J752="", $K752="", $L752=""),0,IF(OR($J752&lt;0,$J752&gt;3,$K752&lt;0,$K752&gt;3,$L752&lt;0,$L752&gt;3),1,0))</f>
        <v/>
      </c>
    </row>
    <row r="753">
      <c r="G753">
        <f>IFERROR(INDEX(T_Domaines[Domain_label_fr],MATCH(F753,T_Domaines[Domain_code],0)),"")</f>
        <v/>
      </c>
      <c r="I753">
        <f>IFERROR(INDEX(T_Indicateurs[Stat_label_fr],MATCH(H753,T_Indicateurs[Stat_code],0)),"")</f>
        <v/>
      </c>
      <c r="M753">
        <f>IF(J753=0,"",J753)</f>
        <v/>
      </c>
      <c r="N753">
        <f>IF(K753=0,"",K753)</f>
        <v/>
      </c>
      <c r="O753">
        <f>IF(L753=0,"",L753)</f>
        <v/>
      </c>
      <c r="P753">
        <f>IF(OR(J753="",K753="",L753=""),"",J753+K753+L753)</f>
        <v/>
      </c>
      <c r="Q753">
        <f>IF(OR(M753="",N753="",O753=""),"",M753+N753+O753)</f>
        <v/>
      </c>
      <c r="S753" s="13">
        <f>IF(AND($B753&lt;&gt;"",$F753&lt;&gt;""),IF(COUNTIFS($B$2:$B753,$B753,$F$2:$F753,$F753)=1,1,0),0)</f>
        <v/>
      </c>
      <c r="T753" s="13">
        <f>IF(AND($B753&lt;&gt;"",$H753&lt;&gt;""),IF(COUNTIFS($B$2:$B753,$B753,$H$2:$H753,$H753)=1,1,0),0)</f>
        <v/>
      </c>
      <c r="U753" s="13">
        <f>IF(AND($B753&lt;&gt;"",$C753&lt;&gt;""),IF(COUNTIFS($B$2:$B753,$B753,$C$2:$C753,$C753)=1,1,0),0)</f>
        <v/>
      </c>
      <c r="V753" s="13">
        <f>IF(AND($B753&lt;&gt;"",$D753&lt;&gt;""),IF(COUNTIFS($B$2:$B753,$B753,$D$2:$D753,$D753)=1,1,0),0)</f>
        <v/>
      </c>
      <c r="W753">
        <f>IFERROR(INDEX(T_Indicateurs[Domain_code],MATCH($H753,T_Indicateurs[Stat_code],0)),"")</f>
        <v/>
      </c>
      <c r="X753" s="13">
        <f>IF(OR($W753="",$F753=""),0,IF($F753&lt;&gt;$W753,1,0))</f>
        <v/>
      </c>
      <c r="Y753" s="13">
        <f>IF(OR($J753="", $K753="", $L753=""),0,IF(OR($J753&lt;0,$J753&gt;3,$K753&lt;0,$K753&gt;3,$L753&lt;0,$L753&gt;3),1,0))</f>
        <v/>
      </c>
    </row>
    <row r="754">
      <c r="G754">
        <f>IFERROR(INDEX(T_Domaines[Domain_label_fr],MATCH(F754,T_Domaines[Domain_code],0)),"")</f>
        <v/>
      </c>
      <c r="I754">
        <f>IFERROR(INDEX(T_Indicateurs[Stat_label_fr],MATCH(H754,T_Indicateurs[Stat_code],0)),"")</f>
        <v/>
      </c>
      <c r="M754">
        <f>IF(J754=0,"",J754)</f>
        <v/>
      </c>
      <c r="N754">
        <f>IF(K754=0,"",K754)</f>
        <v/>
      </c>
      <c r="O754">
        <f>IF(L754=0,"",L754)</f>
        <v/>
      </c>
      <c r="P754">
        <f>IF(OR(J754="",K754="",L754=""),"",J754+K754+L754)</f>
        <v/>
      </c>
      <c r="Q754">
        <f>IF(OR(M754="",N754="",O754=""),"",M754+N754+O754)</f>
        <v/>
      </c>
      <c r="S754" s="13">
        <f>IF(AND($B754&lt;&gt;"",$F754&lt;&gt;""),IF(COUNTIFS($B$2:$B754,$B754,$F$2:$F754,$F754)=1,1,0),0)</f>
        <v/>
      </c>
      <c r="T754" s="13">
        <f>IF(AND($B754&lt;&gt;"",$H754&lt;&gt;""),IF(COUNTIFS($B$2:$B754,$B754,$H$2:$H754,$H754)=1,1,0),0)</f>
        <v/>
      </c>
      <c r="U754" s="13">
        <f>IF(AND($B754&lt;&gt;"",$C754&lt;&gt;""),IF(COUNTIFS($B$2:$B754,$B754,$C$2:$C754,$C754)=1,1,0),0)</f>
        <v/>
      </c>
      <c r="V754" s="13">
        <f>IF(AND($B754&lt;&gt;"",$D754&lt;&gt;""),IF(COUNTIFS($B$2:$B754,$B754,$D$2:$D754,$D754)=1,1,0),0)</f>
        <v/>
      </c>
      <c r="W754">
        <f>IFERROR(INDEX(T_Indicateurs[Domain_code],MATCH($H754,T_Indicateurs[Stat_code],0)),"")</f>
        <v/>
      </c>
      <c r="X754" s="13">
        <f>IF(OR($W754="",$F754=""),0,IF($F754&lt;&gt;$W754,1,0))</f>
        <v/>
      </c>
      <c r="Y754" s="13">
        <f>IF(OR($J754="", $K754="", $L754=""),0,IF(OR($J754&lt;0,$J754&gt;3,$K754&lt;0,$K754&gt;3,$L754&lt;0,$L754&gt;3),1,0))</f>
        <v/>
      </c>
    </row>
    <row r="755">
      <c r="G755">
        <f>IFERROR(INDEX(T_Domaines[Domain_label_fr],MATCH(F755,T_Domaines[Domain_code],0)),"")</f>
        <v/>
      </c>
      <c r="I755">
        <f>IFERROR(INDEX(T_Indicateurs[Stat_label_fr],MATCH(H755,T_Indicateurs[Stat_code],0)),"")</f>
        <v/>
      </c>
      <c r="M755">
        <f>IF(J755=0,"",J755)</f>
        <v/>
      </c>
      <c r="N755">
        <f>IF(K755=0,"",K755)</f>
        <v/>
      </c>
      <c r="O755">
        <f>IF(L755=0,"",L755)</f>
        <v/>
      </c>
      <c r="P755">
        <f>IF(OR(J755="",K755="",L755=""),"",J755+K755+L755)</f>
        <v/>
      </c>
      <c r="Q755">
        <f>IF(OR(M755="",N755="",O755=""),"",M755+N755+O755)</f>
        <v/>
      </c>
      <c r="S755" s="13">
        <f>IF(AND($B755&lt;&gt;"",$F755&lt;&gt;""),IF(COUNTIFS($B$2:$B755,$B755,$F$2:$F755,$F755)=1,1,0),0)</f>
        <v/>
      </c>
      <c r="T755" s="13">
        <f>IF(AND($B755&lt;&gt;"",$H755&lt;&gt;""),IF(COUNTIFS($B$2:$B755,$B755,$H$2:$H755,$H755)=1,1,0),0)</f>
        <v/>
      </c>
      <c r="U755" s="13">
        <f>IF(AND($B755&lt;&gt;"",$C755&lt;&gt;""),IF(COUNTIFS($B$2:$B755,$B755,$C$2:$C755,$C755)=1,1,0),0)</f>
        <v/>
      </c>
      <c r="V755" s="13">
        <f>IF(AND($B755&lt;&gt;"",$D755&lt;&gt;""),IF(COUNTIFS($B$2:$B755,$B755,$D$2:$D755,$D755)=1,1,0),0)</f>
        <v/>
      </c>
      <c r="W755">
        <f>IFERROR(INDEX(T_Indicateurs[Domain_code],MATCH($H755,T_Indicateurs[Stat_code],0)),"")</f>
        <v/>
      </c>
      <c r="X755" s="13">
        <f>IF(OR($W755="",$F755=""),0,IF($F755&lt;&gt;$W755,1,0))</f>
        <v/>
      </c>
      <c r="Y755" s="13">
        <f>IF(OR($J755="", $K755="", $L755=""),0,IF(OR($J755&lt;0,$J755&gt;3,$K755&lt;0,$K755&gt;3,$L755&lt;0,$L755&gt;3),1,0))</f>
        <v/>
      </c>
    </row>
    <row r="756">
      <c r="G756">
        <f>IFERROR(INDEX(T_Domaines[Domain_label_fr],MATCH(F756,T_Domaines[Domain_code],0)),"")</f>
        <v/>
      </c>
      <c r="I756">
        <f>IFERROR(INDEX(T_Indicateurs[Stat_label_fr],MATCH(H756,T_Indicateurs[Stat_code],0)),"")</f>
        <v/>
      </c>
      <c r="M756">
        <f>IF(J756=0,"",J756)</f>
        <v/>
      </c>
      <c r="N756">
        <f>IF(K756=0,"",K756)</f>
        <v/>
      </c>
      <c r="O756">
        <f>IF(L756=0,"",L756)</f>
        <v/>
      </c>
      <c r="P756">
        <f>IF(OR(J756="",K756="",L756=""),"",J756+K756+L756)</f>
        <v/>
      </c>
      <c r="Q756">
        <f>IF(OR(M756="",N756="",O756=""),"",M756+N756+O756)</f>
        <v/>
      </c>
      <c r="S756" s="13">
        <f>IF(AND($B756&lt;&gt;"",$F756&lt;&gt;""),IF(COUNTIFS($B$2:$B756,$B756,$F$2:$F756,$F756)=1,1,0),0)</f>
        <v/>
      </c>
      <c r="T756" s="13">
        <f>IF(AND($B756&lt;&gt;"",$H756&lt;&gt;""),IF(COUNTIFS($B$2:$B756,$B756,$H$2:$H756,$H756)=1,1,0),0)</f>
        <v/>
      </c>
      <c r="U756" s="13">
        <f>IF(AND($B756&lt;&gt;"",$C756&lt;&gt;""),IF(COUNTIFS($B$2:$B756,$B756,$C$2:$C756,$C756)=1,1,0),0)</f>
        <v/>
      </c>
      <c r="V756" s="13">
        <f>IF(AND($B756&lt;&gt;"",$D756&lt;&gt;""),IF(COUNTIFS($B$2:$B756,$B756,$D$2:$D756,$D756)=1,1,0),0)</f>
        <v/>
      </c>
      <c r="W756">
        <f>IFERROR(INDEX(T_Indicateurs[Domain_code],MATCH($H756,T_Indicateurs[Stat_code],0)),"")</f>
        <v/>
      </c>
      <c r="X756" s="13">
        <f>IF(OR($W756="",$F756=""),0,IF($F756&lt;&gt;$W756,1,0))</f>
        <v/>
      </c>
      <c r="Y756" s="13">
        <f>IF(OR($J756="", $K756="", $L756=""),0,IF(OR($J756&lt;0,$J756&gt;3,$K756&lt;0,$K756&gt;3,$L756&lt;0,$L756&gt;3),1,0))</f>
        <v/>
      </c>
    </row>
    <row r="757">
      <c r="G757">
        <f>IFERROR(INDEX(T_Domaines[Domain_label_fr],MATCH(F757,T_Domaines[Domain_code],0)),"")</f>
        <v/>
      </c>
      <c r="I757">
        <f>IFERROR(INDEX(T_Indicateurs[Stat_label_fr],MATCH(H757,T_Indicateurs[Stat_code],0)),"")</f>
        <v/>
      </c>
      <c r="M757">
        <f>IF(J757=0,"",J757)</f>
        <v/>
      </c>
      <c r="N757">
        <f>IF(K757=0,"",K757)</f>
        <v/>
      </c>
      <c r="O757">
        <f>IF(L757=0,"",L757)</f>
        <v/>
      </c>
      <c r="P757">
        <f>IF(OR(J757="",K757="",L757=""),"",J757+K757+L757)</f>
        <v/>
      </c>
      <c r="Q757">
        <f>IF(OR(M757="",N757="",O757=""),"",M757+N757+O757)</f>
        <v/>
      </c>
      <c r="S757" s="13">
        <f>IF(AND($B757&lt;&gt;"",$F757&lt;&gt;""),IF(COUNTIFS($B$2:$B757,$B757,$F$2:$F757,$F757)=1,1,0),0)</f>
        <v/>
      </c>
      <c r="T757" s="13">
        <f>IF(AND($B757&lt;&gt;"",$H757&lt;&gt;""),IF(COUNTIFS($B$2:$B757,$B757,$H$2:$H757,$H757)=1,1,0),0)</f>
        <v/>
      </c>
      <c r="U757" s="13">
        <f>IF(AND($B757&lt;&gt;"",$C757&lt;&gt;""),IF(COUNTIFS($B$2:$B757,$B757,$C$2:$C757,$C757)=1,1,0),0)</f>
        <v/>
      </c>
      <c r="V757" s="13">
        <f>IF(AND($B757&lt;&gt;"",$D757&lt;&gt;""),IF(COUNTIFS($B$2:$B757,$B757,$D$2:$D757,$D757)=1,1,0),0)</f>
        <v/>
      </c>
      <c r="W757">
        <f>IFERROR(INDEX(T_Indicateurs[Domain_code],MATCH($H757,T_Indicateurs[Stat_code],0)),"")</f>
        <v/>
      </c>
      <c r="X757" s="13">
        <f>IF(OR($W757="",$F757=""),0,IF($F757&lt;&gt;$W757,1,0))</f>
        <v/>
      </c>
      <c r="Y757" s="13">
        <f>IF(OR($J757="", $K757="", $L757=""),0,IF(OR($J757&lt;0,$J757&gt;3,$K757&lt;0,$K757&gt;3,$L757&lt;0,$L757&gt;3),1,0))</f>
        <v/>
      </c>
    </row>
    <row r="758">
      <c r="G758">
        <f>IFERROR(INDEX(T_Domaines[Domain_label_fr],MATCH(F758,T_Domaines[Domain_code],0)),"")</f>
        <v/>
      </c>
      <c r="I758">
        <f>IFERROR(INDEX(T_Indicateurs[Stat_label_fr],MATCH(H758,T_Indicateurs[Stat_code],0)),"")</f>
        <v/>
      </c>
      <c r="M758">
        <f>IF(J758=0,"",J758)</f>
        <v/>
      </c>
      <c r="N758">
        <f>IF(K758=0,"",K758)</f>
        <v/>
      </c>
      <c r="O758">
        <f>IF(L758=0,"",L758)</f>
        <v/>
      </c>
      <c r="P758">
        <f>IF(OR(J758="",K758="",L758=""),"",J758+K758+L758)</f>
        <v/>
      </c>
      <c r="Q758">
        <f>IF(OR(M758="",N758="",O758=""),"",M758+N758+O758)</f>
        <v/>
      </c>
      <c r="S758" s="13">
        <f>IF(AND($B758&lt;&gt;"",$F758&lt;&gt;""),IF(COUNTIFS($B$2:$B758,$B758,$F$2:$F758,$F758)=1,1,0),0)</f>
        <v/>
      </c>
      <c r="T758" s="13">
        <f>IF(AND($B758&lt;&gt;"",$H758&lt;&gt;""),IF(COUNTIFS($B$2:$B758,$B758,$H$2:$H758,$H758)=1,1,0),0)</f>
        <v/>
      </c>
      <c r="U758" s="13">
        <f>IF(AND($B758&lt;&gt;"",$C758&lt;&gt;""),IF(COUNTIFS($B$2:$B758,$B758,$C$2:$C758,$C758)=1,1,0),0)</f>
        <v/>
      </c>
      <c r="V758" s="13">
        <f>IF(AND($B758&lt;&gt;"",$D758&lt;&gt;""),IF(COUNTIFS($B$2:$B758,$B758,$D$2:$D758,$D758)=1,1,0),0)</f>
        <v/>
      </c>
      <c r="W758">
        <f>IFERROR(INDEX(T_Indicateurs[Domain_code],MATCH($H758,T_Indicateurs[Stat_code],0)),"")</f>
        <v/>
      </c>
      <c r="X758" s="13">
        <f>IF(OR($W758="",$F758=""),0,IF($F758&lt;&gt;$W758,1,0))</f>
        <v/>
      </c>
      <c r="Y758" s="13">
        <f>IF(OR($J758="", $K758="", $L758=""),0,IF(OR($J758&lt;0,$J758&gt;3,$K758&lt;0,$K758&gt;3,$L758&lt;0,$L758&gt;3),1,0))</f>
        <v/>
      </c>
    </row>
    <row r="759">
      <c r="G759">
        <f>IFERROR(INDEX(T_Domaines[Domain_label_fr],MATCH(F759,T_Domaines[Domain_code],0)),"")</f>
        <v/>
      </c>
      <c r="I759">
        <f>IFERROR(INDEX(T_Indicateurs[Stat_label_fr],MATCH(H759,T_Indicateurs[Stat_code],0)),"")</f>
        <v/>
      </c>
      <c r="M759">
        <f>IF(J759=0,"",J759)</f>
        <v/>
      </c>
      <c r="N759">
        <f>IF(K759=0,"",K759)</f>
        <v/>
      </c>
      <c r="O759">
        <f>IF(L759=0,"",L759)</f>
        <v/>
      </c>
      <c r="P759">
        <f>IF(OR(J759="",K759="",L759=""),"",J759+K759+L759)</f>
        <v/>
      </c>
      <c r="Q759">
        <f>IF(OR(M759="",N759="",O759=""),"",M759+N759+O759)</f>
        <v/>
      </c>
      <c r="S759" s="13">
        <f>IF(AND($B759&lt;&gt;"",$F759&lt;&gt;""),IF(COUNTIFS($B$2:$B759,$B759,$F$2:$F759,$F759)=1,1,0),0)</f>
        <v/>
      </c>
      <c r="T759" s="13">
        <f>IF(AND($B759&lt;&gt;"",$H759&lt;&gt;""),IF(COUNTIFS($B$2:$B759,$B759,$H$2:$H759,$H759)=1,1,0),0)</f>
        <v/>
      </c>
      <c r="U759" s="13">
        <f>IF(AND($B759&lt;&gt;"",$C759&lt;&gt;""),IF(COUNTIFS($B$2:$B759,$B759,$C$2:$C759,$C759)=1,1,0),0)</f>
        <v/>
      </c>
      <c r="V759" s="13">
        <f>IF(AND($B759&lt;&gt;"",$D759&lt;&gt;""),IF(COUNTIFS($B$2:$B759,$B759,$D$2:$D759,$D759)=1,1,0),0)</f>
        <v/>
      </c>
      <c r="W759">
        <f>IFERROR(INDEX(T_Indicateurs[Domain_code],MATCH($H759,T_Indicateurs[Stat_code],0)),"")</f>
        <v/>
      </c>
      <c r="X759" s="13">
        <f>IF(OR($W759="",$F759=""),0,IF($F759&lt;&gt;$W759,1,0))</f>
        <v/>
      </c>
      <c r="Y759" s="13">
        <f>IF(OR($J759="", $K759="", $L759=""),0,IF(OR($J759&lt;0,$J759&gt;3,$K759&lt;0,$K759&gt;3,$L759&lt;0,$L759&gt;3),1,0))</f>
        <v/>
      </c>
    </row>
    <row r="760">
      <c r="G760">
        <f>IFERROR(INDEX(T_Domaines[Domain_label_fr],MATCH(F760,T_Domaines[Domain_code],0)),"")</f>
        <v/>
      </c>
      <c r="I760">
        <f>IFERROR(INDEX(T_Indicateurs[Stat_label_fr],MATCH(H760,T_Indicateurs[Stat_code],0)),"")</f>
        <v/>
      </c>
      <c r="M760">
        <f>IF(J760=0,"",J760)</f>
        <v/>
      </c>
      <c r="N760">
        <f>IF(K760=0,"",K760)</f>
        <v/>
      </c>
      <c r="O760">
        <f>IF(L760=0,"",L760)</f>
        <v/>
      </c>
      <c r="P760">
        <f>IF(OR(J760="",K760="",L760=""),"",J760+K760+L760)</f>
        <v/>
      </c>
      <c r="Q760">
        <f>IF(OR(M760="",N760="",O760=""),"",M760+N760+O760)</f>
        <v/>
      </c>
      <c r="S760" s="13">
        <f>IF(AND($B760&lt;&gt;"",$F760&lt;&gt;""),IF(COUNTIFS($B$2:$B760,$B760,$F$2:$F760,$F760)=1,1,0),0)</f>
        <v/>
      </c>
      <c r="T760" s="13">
        <f>IF(AND($B760&lt;&gt;"",$H760&lt;&gt;""),IF(COUNTIFS($B$2:$B760,$B760,$H$2:$H760,$H760)=1,1,0),0)</f>
        <v/>
      </c>
      <c r="U760" s="13">
        <f>IF(AND($B760&lt;&gt;"",$C760&lt;&gt;""),IF(COUNTIFS($B$2:$B760,$B760,$C$2:$C760,$C760)=1,1,0),0)</f>
        <v/>
      </c>
      <c r="V760" s="13">
        <f>IF(AND($B760&lt;&gt;"",$D760&lt;&gt;""),IF(COUNTIFS($B$2:$B760,$B760,$D$2:$D760,$D760)=1,1,0),0)</f>
        <v/>
      </c>
      <c r="W760">
        <f>IFERROR(INDEX(T_Indicateurs[Domain_code],MATCH($H760,T_Indicateurs[Stat_code],0)),"")</f>
        <v/>
      </c>
      <c r="X760" s="13">
        <f>IF(OR($W760="",$F760=""),0,IF($F760&lt;&gt;$W760,1,0))</f>
        <v/>
      </c>
      <c r="Y760" s="13">
        <f>IF(OR($J760="", $K760="", $L760=""),0,IF(OR($J760&lt;0,$J760&gt;3,$K760&lt;0,$K760&gt;3,$L760&lt;0,$L760&gt;3),1,0))</f>
        <v/>
      </c>
    </row>
    <row r="761">
      <c r="G761">
        <f>IFERROR(INDEX(T_Domaines[Domain_label_fr],MATCH(F761,T_Domaines[Domain_code],0)),"")</f>
        <v/>
      </c>
      <c r="I761">
        <f>IFERROR(INDEX(T_Indicateurs[Stat_label_fr],MATCH(H761,T_Indicateurs[Stat_code],0)),"")</f>
        <v/>
      </c>
      <c r="M761">
        <f>IF(J761=0,"",J761)</f>
        <v/>
      </c>
      <c r="N761">
        <f>IF(K761=0,"",K761)</f>
        <v/>
      </c>
      <c r="O761">
        <f>IF(L761=0,"",L761)</f>
        <v/>
      </c>
      <c r="P761">
        <f>IF(OR(J761="",K761="",L761=""),"",J761+K761+L761)</f>
        <v/>
      </c>
      <c r="Q761">
        <f>IF(OR(M761="",N761="",O761=""),"",M761+N761+O761)</f>
        <v/>
      </c>
      <c r="S761" s="13">
        <f>IF(AND($B761&lt;&gt;"",$F761&lt;&gt;""),IF(COUNTIFS($B$2:$B761,$B761,$F$2:$F761,$F761)=1,1,0),0)</f>
        <v/>
      </c>
      <c r="T761" s="13">
        <f>IF(AND($B761&lt;&gt;"",$H761&lt;&gt;""),IF(COUNTIFS($B$2:$B761,$B761,$H$2:$H761,$H761)=1,1,0),0)</f>
        <v/>
      </c>
      <c r="U761" s="13">
        <f>IF(AND($B761&lt;&gt;"",$C761&lt;&gt;""),IF(COUNTIFS($B$2:$B761,$B761,$C$2:$C761,$C761)=1,1,0),0)</f>
        <v/>
      </c>
      <c r="V761" s="13">
        <f>IF(AND($B761&lt;&gt;"",$D761&lt;&gt;""),IF(COUNTIFS($B$2:$B761,$B761,$D$2:$D761,$D761)=1,1,0),0)</f>
        <v/>
      </c>
      <c r="W761">
        <f>IFERROR(INDEX(T_Indicateurs[Domain_code],MATCH($H761,T_Indicateurs[Stat_code],0)),"")</f>
        <v/>
      </c>
      <c r="X761" s="13">
        <f>IF(OR($W761="",$F761=""),0,IF($F761&lt;&gt;$W761,1,0))</f>
        <v/>
      </c>
      <c r="Y761" s="13">
        <f>IF(OR($J761="", $K761="", $L761=""),0,IF(OR($J761&lt;0,$J761&gt;3,$K761&lt;0,$K761&gt;3,$L761&lt;0,$L761&gt;3),1,0))</f>
        <v/>
      </c>
    </row>
    <row r="762">
      <c r="G762">
        <f>IFERROR(INDEX(T_Domaines[Domain_label_fr],MATCH(F762,T_Domaines[Domain_code],0)),"")</f>
        <v/>
      </c>
      <c r="I762">
        <f>IFERROR(INDEX(T_Indicateurs[Stat_label_fr],MATCH(H762,T_Indicateurs[Stat_code],0)),"")</f>
        <v/>
      </c>
      <c r="M762">
        <f>IF(J762=0,"",J762)</f>
        <v/>
      </c>
      <c r="N762">
        <f>IF(K762=0,"",K762)</f>
        <v/>
      </c>
      <c r="O762">
        <f>IF(L762=0,"",L762)</f>
        <v/>
      </c>
      <c r="P762">
        <f>IF(OR(J762="",K762="",L762=""),"",J762+K762+L762)</f>
        <v/>
      </c>
      <c r="Q762">
        <f>IF(OR(M762="",N762="",O762=""),"",M762+N762+O762)</f>
        <v/>
      </c>
      <c r="S762" s="13">
        <f>IF(AND($B762&lt;&gt;"",$F762&lt;&gt;""),IF(COUNTIFS($B$2:$B762,$B762,$F$2:$F762,$F762)=1,1,0),0)</f>
        <v/>
      </c>
      <c r="T762" s="13">
        <f>IF(AND($B762&lt;&gt;"",$H762&lt;&gt;""),IF(COUNTIFS($B$2:$B762,$B762,$H$2:$H762,$H762)=1,1,0),0)</f>
        <v/>
      </c>
      <c r="U762" s="13">
        <f>IF(AND($B762&lt;&gt;"",$C762&lt;&gt;""),IF(COUNTIFS($B$2:$B762,$B762,$C$2:$C762,$C762)=1,1,0),0)</f>
        <v/>
      </c>
      <c r="V762" s="13">
        <f>IF(AND($B762&lt;&gt;"",$D762&lt;&gt;""),IF(COUNTIFS($B$2:$B762,$B762,$D$2:$D762,$D762)=1,1,0),0)</f>
        <v/>
      </c>
      <c r="W762">
        <f>IFERROR(INDEX(T_Indicateurs[Domain_code],MATCH($H762,T_Indicateurs[Stat_code],0)),"")</f>
        <v/>
      </c>
      <c r="X762" s="13">
        <f>IF(OR($W762="",$F762=""),0,IF($F762&lt;&gt;$W762,1,0))</f>
        <v/>
      </c>
      <c r="Y762" s="13">
        <f>IF(OR($J762="", $K762="", $L762=""),0,IF(OR($J762&lt;0,$J762&gt;3,$K762&lt;0,$K762&gt;3,$L762&lt;0,$L762&gt;3),1,0))</f>
        <v/>
      </c>
    </row>
    <row r="763">
      <c r="G763">
        <f>IFERROR(INDEX(T_Domaines[Domain_label_fr],MATCH(F763,T_Domaines[Domain_code],0)),"")</f>
        <v/>
      </c>
      <c r="I763">
        <f>IFERROR(INDEX(T_Indicateurs[Stat_label_fr],MATCH(H763,T_Indicateurs[Stat_code],0)),"")</f>
        <v/>
      </c>
      <c r="M763">
        <f>IF(J763=0,"",J763)</f>
        <v/>
      </c>
      <c r="N763">
        <f>IF(K763=0,"",K763)</f>
        <v/>
      </c>
      <c r="O763">
        <f>IF(L763=0,"",L763)</f>
        <v/>
      </c>
      <c r="P763">
        <f>IF(OR(J763="",K763="",L763=""),"",J763+K763+L763)</f>
        <v/>
      </c>
      <c r="Q763">
        <f>IF(OR(M763="",N763="",O763=""),"",M763+N763+O763)</f>
        <v/>
      </c>
      <c r="S763" s="13">
        <f>IF(AND($B763&lt;&gt;"",$F763&lt;&gt;""),IF(COUNTIFS($B$2:$B763,$B763,$F$2:$F763,$F763)=1,1,0),0)</f>
        <v/>
      </c>
      <c r="T763" s="13">
        <f>IF(AND($B763&lt;&gt;"",$H763&lt;&gt;""),IF(COUNTIFS($B$2:$B763,$B763,$H$2:$H763,$H763)=1,1,0),0)</f>
        <v/>
      </c>
      <c r="U763" s="13">
        <f>IF(AND($B763&lt;&gt;"",$C763&lt;&gt;""),IF(COUNTIFS($B$2:$B763,$B763,$C$2:$C763,$C763)=1,1,0),0)</f>
        <v/>
      </c>
      <c r="V763" s="13">
        <f>IF(AND($B763&lt;&gt;"",$D763&lt;&gt;""),IF(COUNTIFS($B$2:$B763,$B763,$D$2:$D763,$D763)=1,1,0),0)</f>
        <v/>
      </c>
      <c r="W763">
        <f>IFERROR(INDEX(T_Indicateurs[Domain_code],MATCH($H763,T_Indicateurs[Stat_code],0)),"")</f>
        <v/>
      </c>
      <c r="X763" s="13">
        <f>IF(OR($W763="",$F763=""),0,IF($F763&lt;&gt;$W763,1,0))</f>
        <v/>
      </c>
      <c r="Y763" s="13">
        <f>IF(OR($J763="", $K763="", $L763=""),0,IF(OR($J763&lt;0,$J763&gt;3,$K763&lt;0,$K763&gt;3,$L763&lt;0,$L763&gt;3),1,0))</f>
        <v/>
      </c>
    </row>
    <row r="764">
      <c r="G764">
        <f>IFERROR(INDEX(T_Domaines[Domain_label_fr],MATCH(F764,T_Domaines[Domain_code],0)),"")</f>
        <v/>
      </c>
      <c r="I764">
        <f>IFERROR(INDEX(T_Indicateurs[Stat_label_fr],MATCH(H764,T_Indicateurs[Stat_code],0)),"")</f>
        <v/>
      </c>
      <c r="M764">
        <f>IF(J764=0,"",J764)</f>
        <v/>
      </c>
      <c r="N764">
        <f>IF(K764=0,"",K764)</f>
        <v/>
      </c>
      <c r="O764">
        <f>IF(L764=0,"",L764)</f>
        <v/>
      </c>
      <c r="P764">
        <f>IF(OR(J764="",K764="",L764=""),"",J764+K764+L764)</f>
        <v/>
      </c>
      <c r="Q764">
        <f>IF(OR(M764="",N764="",O764=""),"",M764+N764+O764)</f>
        <v/>
      </c>
      <c r="S764" s="13">
        <f>IF(AND($B764&lt;&gt;"",$F764&lt;&gt;""),IF(COUNTIFS($B$2:$B764,$B764,$F$2:$F764,$F764)=1,1,0),0)</f>
        <v/>
      </c>
      <c r="T764" s="13">
        <f>IF(AND($B764&lt;&gt;"",$H764&lt;&gt;""),IF(COUNTIFS($B$2:$B764,$B764,$H$2:$H764,$H764)=1,1,0),0)</f>
        <v/>
      </c>
      <c r="U764" s="13">
        <f>IF(AND($B764&lt;&gt;"",$C764&lt;&gt;""),IF(COUNTIFS($B$2:$B764,$B764,$C$2:$C764,$C764)=1,1,0),0)</f>
        <v/>
      </c>
      <c r="V764" s="13">
        <f>IF(AND($B764&lt;&gt;"",$D764&lt;&gt;""),IF(COUNTIFS($B$2:$B764,$B764,$D$2:$D764,$D764)=1,1,0),0)</f>
        <v/>
      </c>
      <c r="W764">
        <f>IFERROR(INDEX(T_Indicateurs[Domain_code],MATCH($H764,T_Indicateurs[Stat_code],0)),"")</f>
        <v/>
      </c>
      <c r="X764" s="13">
        <f>IF(OR($W764="",$F764=""),0,IF($F764&lt;&gt;$W764,1,0))</f>
        <v/>
      </c>
      <c r="Y764" s="13">
        <f>IF(OR($J764="", $K764="", $L764=""),0,IF(OR($J764&lt;0,$J764&gt;3,$K764&lt;0,$K764&gt;3,$L764&lt;0,$L764&gt;3),1,0))</f>
        <v/>
      </c>
    </row>
    <row r="765">
      <c r="G765">
        <f>IFERROR(INDEX(T_Domaines[Domain_label_fr],MATCH(F765,T_Domaines[Domain_code],0)),"")</f>
        <v/>
      </c>
      <c r="I765">
        <f>IFERROR(INDEX(T_Indicateurs[Stat_label_fr],MATCH(H765,T_Indicateurs[Stat_code],0)),"")</f>
        <v/>
      </c>
      <c r="M765">
        <f>IF(J765=0,"",J765)</f>
        <v/>
      </c>
      <c r="N765">
        <f>IF(K765=0,"",K765)</f>
        <v/>
      </c>
      <c r="O765">
        <f>IF(L765=0,"",L765)</f>
        <v/>
      </c>
      <c r="P765">
        <f>IF(OR(J765="",K765="",L765=""),"",J765+K765+L765)</f>
        <v/>
      </c>
      <c r="Q765">
        <f>IF(OR(M765="",N765="",O765=""),"",M765+N765+O765)</f>
        <v/>
      </c>
      <c r="S765" s="13">
        <f>IF(AND($B765&lt;&gt;"",$F765&lt;&gt;""),IF(COUNTIFS($B$2:$B765,$B765,$F$2:$F765,$F765)=1,1,0),0)</f>
        <v/>
      </c>
      <c r="T765" s="13">
        <f>IF(AND($B765&lt;&gt;"",$H765&lt;&gt;""),IF(COUNTIFS($B$2:$B765,$B765,$H$2:$H765,$H765)=1,1,0),0)</f>
        <v/>
      </c>
      <c r="U765" s="13">
        <f>IF(AND($B765&lt;&gt;"",$C765&lt;&gt;""),IF(COUNTIFS($B$2:$B765,$B765,$C$2:$C765,$C765)=1,1,0),0)</f>
        <v/>
      </c>
      <c r="V765" s="13">
        <f>IF(AND($B765&lt;&gt;"",$D765&lt;&gt;""),IF(COUNTIFS($B$2:$B765,$B765,$D$2:$D765,$D765)=1,1,0),0)</f>
        <v/>
      </c>
      <c r="W765">
        <f>IFERROR(INDEX(T_Indicateurs[Domain_code],MATCH($H765,T_Indicateurs[Stat_code],0)),"")</f>
        <v/>
      </c>
      <c r="X765" s="13">
        <f>IF(OR($W765="",$F765=""),0,IF($F765&lt;&gt;$W765,1,0))</f>
        <v/>
      </c>
      <c r="Y765" s="13">
        <f>IF(OR($J765="", $K765="", $L765=""),0,IF(OR($J765&lt;0,$J765&gt;3,$K765&lt;0,$K765&gt;3,$L765&lt;0,$L765&gt;3),1,0))</f>
        <v/>
      </c>
    </row>
    <row r="766">
      <c r="G766">
        <f>IFERROR(INDEX(T_Domaines[Domain_label_fr],MATCH(F766,T_Domaines[Domain_code],0)),"")</f>
        <v/>
      </c>
      <c r="I766">
        <f>IFERROR(INDEX(T_Indicateurs[Stat_label_fr],MATCH(H766,T_Indicateurs[Stat_code],0)),"")</f>
        <v/>
      </c>
      <c r="M766">
        <f>IF(J766=0,"",J766)</f>
        <v/>
      </c>
      <c r="N766">
        <f>IF(K766=0,"",K766)</f>
        <v/>
      </c>
      <c r="O766">
        <f>IF(L766=0,"",L766)</f>
        <v/>
      </c>
      <c r="P766">
        <f>IF(OR(J766="",K766="",L766=""),"",J766+K766+L766)</f>
        <v/>
      </c>
      <c r="Q766">
        <f>IF(OR(M766="",N766="",O766=""),"",M766+N766+O766)</f>
        <v/>
      </c>
      <c r="S766" s="13">
        <f>IF(AND($B766&lt;&gt;"",$F766&lt;&gt;""),IF(COUNTIFS($B$2:$B766,$B766,$F$2:$F766,$F766)=1,1,0),0)</f>
        <v/>
      </c>
      <c r="T766" s="13">
        <f>IF(AND($B766&lt;&gt;"",$H766&lt;&gt;""),IF(COUNTIFS($B$2:$B766,$B766,$H$2:$H766,$H766)=1,1,0),0)</f>
        <v/>
      </c>
      <c r="U766" s="13">
        <f>IF(AND($B766&lt;&gt;"",$C766&lt;&gt;""),IF(COUNTIFS($B$2:$B766,$B766,$C$2:$C766,$C766)=1,1,0),0)</f>
        <v/>
      </c>
      <c r="V766" s="13">
        <f>IF(AND($B766&lt;&gt;"",$D766&lt;&gt;""),IF(COUNTIFS($B$2:$B766,$B766,$D$2:$D766,$D766)=1,1,0),0)</f>
        <v/>
      </c>
      <c r="W766">
        <f>IFERROR(INDEX(T_Indicateurs[Domain_code],MATCH($H766,T_Indicateurs[Stat_code],0)),"")</f>
        <v/>
      </c>
      <c r="X766" s="13">
        <f>IF(OR($W766="",$F766=""),0,IF($F766&lt;&gt;$W766,1,0))</f>
        <v/>
      </c>
      <c r="Y766" s="13">
        <f>IF(OR($J766="", $K766="", $L766=""),0,IF(OR($J766&lt;0,$J766&gt;3,$K766&lt;0,$K766&gt;3,$L766&lt;0,$L766&gt;3),1,0))</f>
        <v/>
      </c>
    </row>
    <row r="767">
      <c r="G767">
        <f>IFERROR(INDEX(T_Domaines[Domain_label_fr],MATCH(F767,T_Domaines[Domain_code],0)),"")</f>
        <v/>
      </c>
      <c r="I767">
        <f>IFERROR(INDEX(T_Indicateurs[Stat_label_fr],MATCH(H767,T_Indicateurs[Stat_code],0)),"")</f>
        <v/>
      </c>
      <c r="M767">
        <f>IF(J767=0,"",J767)</f>
        <v/>
      </c>
      <c r="N767">
        <f>IF(K767=0,"",K767)</f>
        <v/>
      </c>
      <c r="O767">
        <f>IF(L767=0,"",L767)</f>
        <v/>
      </c>
      <c r="P767">
        <f>IF(OR(J767="",K767="",L767=""),"",J767+K767+L767)</f>
        <v/>
      </c>
      <c r="Q767">
        <f>IF(OR(M767="",N767="",O767=""),"",M767+N767+O767)</f>
        <v/>
      </c>
      <c r="S767" s="13">
        <f>IF(AND($B767&lt;&gt;"",$F767&lt;&gt;""),IF(COUNTIFS($B$2:$B767,$B767,$F$2:$F767,$F767)=1,1,0),0)</f>
        <v/>
      </c>
      <c r="T767" s="13">
        <f>IF(AND($B767&lt;&gt;"",$H767&lt;&gt;""),IF(COUNTIFS($B$2:$B767,$B767,$H$2:$H767,$H767)=1,1,0),0)</f>
        <v/>
      </c>
      <c r="U767" s="13">
        <f>IF(AND($B767&lt;&gt;"",$C767&lt;&gt;""),IF(COUNTIFS($B$2:$B767,$B767,$C$2:$C767,$C767)=1,1,0),0)</f>
        <v/>
      </c>
      <c r="V767" s="13">
        <f>IF(AND($B767&lt;&gt;"",$D767&lt;&gt;""),IF(COUNTIFS($B$2:$B767,$B767,$D$2:$D767,$D767)=1,1,0),0)</f>
        <v/>
      </c>
      <c r="W767">
        <f>IFERROR(INDEX(T_Indicateurs[Domain_code],MATCH($H767,T_Indicateurs[Stat_code],0)),"")</f>
        <v/>
      </c>
      <c r="X767" s="13">
        <f>IF(OR($W767="",$F767=""),0,IF($F767&lt;&gt;$W767,1,0))</f>
        <v/>
      </c>
      <c r="Y767" s="13">
        <f>IF(OR($J767="", $K767="", $L767=""),0,IF(OR($J767&lt;0,$J767&gt;3,$K767&lt;0,$K767&gt;3,$L767&lt;0,$L767&gt;3),1,0))</f>
        <v/>
      </c>
    </row>
    <row r="768">
      <c r="G768">
        <f>IFERROR(INDEX(T_Domaines[Domain_label_fr],MATCH(F768,T_Domaines[Domain_code],0)),"")</f>
        <v/>
      </c>
      <c r="I768">
        <f>IFERROR(INDEX(T_Indicateurs[Stat_label_fr],MATCH(H768,T_Indicateurs[Stat_code],0)),"")</f>
        <v/>
      </c>
      <c r="M768">
        <f>IF(J768=0,"",J768)</f>
        <v/>
      </c>
      <c r="N768">
        <f>IF(K768=0,"",K768)</f>
        <v/>
      </c>
      <c r="O768">
        <f>IF(L768=0,"",L768)</f>
        <v/>
      </c>
      <c r="P768">
        <f>IF(OR(J768="",K768="",L768=""),"",J768+K768+L768)</f>
        <v/>
      </c>
      <c r="Q768">
        <f>IF(OR(M768="",N768="",O768=""),"",M768+N768+O768)</f>
        <v/>
      </c>
      <c r="S768" s="13">
        <f>IF(AND($B768&lt;&gt;"",$F768&lt;&gt;""),IF(COUNTIFS($B$2:$B768,$B768,$F$2:$F768,$F768)=1,1,0),0)</f>
        <v/>
      </c>
      <c r="T768" s="13">
        <f>IF(AND($B768&lt;&gt;"",$H768&lt;&gt;""),IF(COUNTIFS($B$2:$B768,$B768,$H$2:$H768,$H768)=1,1,0),0)</f>
        <v/>
      </c>
      <c r="U768" s="13">
        <f>IF(AND($B768&lt;&gt;"",$C768&lt;&gt;""),IF(COUNTIFS($B$2:$B768,$B768,$C$2:$C768,$C768)=1,1,0),0)</f>
        <v/>
      </c>
      <c r="V768" s="13">
        <f>IF(AND($B768&lt;&gt;"",$D768&lt;&gt;""),IF(COUNTIFS($B$2:$B768,$B768,$D$2:$D768,$D768)=1,1,0),0)</f>
        <v/>
      </c>
      <c r="W768">
        <f>IFERROR(INDEX(T_Indicateurs[Domain_code],MATCH($H768,T_Indicateurs[Stat_code],0)),"")</f>
        <v/>
      </c>
      <c r="X768" s="13">
        <f>IF(OR($W768="",$F768=""),0,IF($F768&lt;&gt;$W768,1,0))</f>
        <v/>
      </c>
      <c r="Y768" s="13">
        <f>IF(OR($J768="", $K768="", $L768=""),0,IF(OR($J768&lt;0,$J768&gt;3,$K768&lt;0,$K768&gt;3,$L768&lt;0,$L768&gt;3),1,0))</f>
        <v/>
      </c>
    </row>
    <row r="769">
      <c r="G769">
        <f>IFERROR(INDEX(T_Domaines[Domain_label_fr],MATCH(F769,T_Domaines[Domain_code],0)),"")</f>
        <v/>
      </c>
      <c r="I769">
        <f>IFERROR(INDEX(T_Indicateurs[Stat_label_fr],MATCH(H769,T_Indicateurs[Stat_code],0)),"")</f>
        <v/>
      </c>
      <c r="M769">
        <f>IF(J769=0,"",J769)</f>
        <v/>
      </c>
      <c r="N769">
        <f>IF(K769=0,"",K769)</f>
        <v/>
      </c>
      <c r="O769">
        <f>IF(L769=0,"",L769)</f>
        <v/>
      </c>
      <c r="P769">
        <f>IF(OR(J769="",K769="",L769=""),"",J769+K769+L769)</f>
        <v/>
      </c>
      <c r="Q769">
        <f>IF(OR(M769="",N769="",O769=""),"",M769+N769+O769)</f>
        <v/>
      </c>
      <c r="S769" s="13">
        <f>IF(AND($B769&lt;&gt;"",$F769&lt;&gt;""),IF(COUNTIFS($B$2:$B769,$B769,$F$2:$F769,$F769)=1,1,0),0)</f>
        <v/>
      </c>
      <c r="T769" s="13">
        <f>IF(AND($B769&lt;&gt;"",$H769&lt;&gt;""),IF(COUNTIFS($B$2:$B769,$B769,$H$2:$H769,$H769)=1,1,0),0)</f>
        <v/>
      </c>
      <c r="U769" s="13">
        <f>IF(AND($B769&lt;&gt;"",$C769&lt;&gt;""),IF(COUNTIFS($B$2:$B769,$B769,$C$2:$C769,$C769)=1,1,0),0)</f>
        <v/>
      </c>
      <c r="V769" s="13">
        <f>IF(AND($B769&lt;&gt;"",$D769&lt;&gt;""),IF(COUNTIFS($B$2:$B769,$B769,$D$2:$D769,$D769)=1,1,0),0)</f>
        <v/>
      </c>
      <c r="W769">
        <f>IFERROR(INDEX(T_Indicateurs[Domain_code],MATCH($H769,T_Indicateurs[Stat_code],0)),"")</f>
        <v/>
      </c>
      <c r="X769" s="13">
        <f>IF(OR($W769="",$F769=""),0,IF($F769&lt;&gt;$W769,1,0))</f>
        <v/>
      </c>
      <c r="Y769" s="13">
        <f>IF(OR($J769="", $K769="", $L769=""),0,IF(OR($J769&lt;0,$J769&gt;3,$K769&lt;0,$K769&gt;3,$L769&lt;0,$L769&gt;3),1,0))</f>
        <v/>
      </c>
    </row>
    <row r="770">
      <c r="G770">
        <f>IFERROR(INDEX(T_Domaines[Domain_label_fr],MATCH(F770,T_Domaines[Domain_code],0)),"")</f>
        <v/>
      </c>
      <c r="I770">
        <f>IFERROR(INDEX(T_Indicateurs[Stat_label_fr],MATCH(H770,T_Indicateurs[Stat_code],0)),"")</f>
        <v/>
      </c>
      <c r="M770">
        <f>IF(J770=0,"",J770)</f>
        <v/>
      </c>
      <c r="N770">
        <f>IF(K770=0,"",K770)</f>
        <v/>
      </c>
      <c r="O770">
        <f>IF(L770=0,"",L770)</f>
        <v/>
      </c>
      <c r="P770">
        <f>IF(OR(J770="",K770="",L770=""),"",J770+K770+L770)</f>
        <v/>
      </c>
      <c r="Q770">
        <f>IF(OR(M770="",N770="",O770=""),"",M770+N770+O770)</f>
        <v/>
      </c>
      <c r="S770" s="13">
        <f>IF(AND($B770&lt;&gt;"",$F770&lt;&gt;""),IF(COUNTIFS($B$2:$B770,$B770,$F$2:$F770,$F770)=1,1,0),0)</f>
        <v/>
      </c>
      <c r="T770" s="13">
        <f>IF(AND($B770&lt;&gt;"",$H770&lt;&gt;""),IF(COUNTIFS($B$2:$B770,$B770,$H$2:$H770,$H770)=1,1,0),0)</f>
        <v/>
      </c>
      <c r="U770" s="13">
        <f>IF(AND($B770&lt;&gt;"",$C770&lt;&gt;""),IF(COUNTIFS($B$2:$B770,$B770,$C$2:$C770,$C770)=1,1,0),0)</f>
        <v/>
      </c>
      <c r="V770" s="13">
        <f>IF(AND($B770&lt;&gt;"",$D770&lt;&gt;""),IF(COUNTIFS($B$2:$B770,$B770,$D$2:$D770,$D770)=1,1,0),0)</f>
        <v/>
      </c>
      <c r="W770">
        <f>IFERROR(INDEX(T_Indicateurs[Domain_code],MATCH($H770,T_Indicateurs[Stat_code],0)),"")</f>
        <v/>
      </c>
      <c r="X770" s="13">
        <f>IF(OR($W770="",$F770=""),0,IF($F770&lt;&gt;$W770,1,0))</f>
        <v/>
      </c>
      <c r="Y770" s="13">
        <f>IF(OR($J770="", $K770="", $L770=""),0,IF(OR($J770&lt;0,$J770&gt;3,$K770&lt;0,$K770&gt;3,$L770&lt;0,$L770&gt;3),1,0))</f>
        <v/>
      </c>
    </row>
    <row r="771">
      <c r="G771">
        <f>IFERROR(INDEX(T_Domaines[Domain_label_fr],MATCH(F771,T_Domaines[Domain_code],0)),"")</f>
        <v/>
      </c>
      <c r="I771">
        <f>IFERROR(INDEX(T_Indicateurs[Stat_label_fr],MATCH(H771,T_Indicateurs[Stat_code],0)),"")</f>
        <v/>
      </c>
      <c r="M771">
        <f>IF(J771=0,"",J771)</f>
        <v/>
      </c>
      <c r="N771">
        <f>IF(K771=0,"",K771)</f>
        <v/>
      </c>
      <c r="O771">
        <f>IF(L771=0,"",L771)</f>
        <v/>
      </c>
      <c r="P771">
        <f>IF(OR(J771="",K771="",L771=""),"",J771+K771+L771)</f>
        <v/>
      </c>
      <c r="Q771">
        <f>IF(OR(M771="",N771="",O771=""),"",M771+N771+O771)</f>
        <v/>
      </c>
      <c r="S771" s="13">
        <f>IF(AND($B771&lt;&gt;"",$F771&lt;&gt;""),IF(COUNTIFS($B$2:$B771,$B771,$F$2:$F771,$F771)=1,1,0),0)</f>
        <v/>
      </c>
      <c r="T771" s="13">
        <f>IF(AND($B771&lt;&gt;"",$H771&lt;&gt;""),IF(COUNTIFS($B$2:$B771,$B771,$H$2:$H771,$H771)=1,1,0),0)</f>
        <v/>
      </c>
      <c r="U771" s="13">
        <f>IF(AND($B771&lt;&gt;"",$C771&lt;&gt;""),IF(COUNTIFS($B$2:$B771,$B771,$C$2:$C771,$C771)=1,1,0),0)</f>
        <v/>
      </c>
      <c r="V771" s="13">
        <f>IF(AND($B771&lt;&gt;"",$D771&lt;&gt;""),IF(COUNTIFS($B$2:$B771,$B771,$D$2:$D771,$D771)=1,1,0),0)</f>
        <v/>
      </c>
      <c r="W771">
        <f>IFERROR(INDEX(T_Indicateurs[Domain_code],MATCH($H771,T_Indicateurs[Stat_code],0)),"")</f>
        <v/>
      </c>
      <c r="X771" s="13">
        <f>IF(OR($W771="",$F771=""),0,IF($F771&lt;&gt;$W771,1,0))</f>
        <v/>
      </c>
      <c r="Y771" s="13">
        <f>IF(OR($J771="", $K771="", $L771=""),0,IF(OR($J771&lt;0,$J771&gt;3,$K771&lt;0,$K771&gt;3,$L771&lt;0,$L771&gt;3),1,0))</f>
        <v/>
      </c>
    </row>
    <row r="772">
      <c r="G772">
        <f>IFERROR(INDEX(T_Domaines[Domain_label_fr],MATCH(F772,T_Domaines[Domain_code],0)),"")</f>
        <v/>
      </c>
      <c r="I772">
        <f>IFERROR(INDEX(T_Indicateurs[Stat_label_fr],MATCH(H772,T_Indicateurs[Stat_code],0)),"")</f>
        <v/>
      </c>
      <c r="M772">
        <f>IF(J772=0,"",J772)</f>
        <v/>
      </c>
      <c r="N772">
        <f>IF(K772=0,"",K772)</f>
        <v/>
      </c>
      <c r="O772">
        <f>IF(L772=0,"",L772)</f>
        <v/>
      </c>
      <c r="P772">
        <f>IF(OR(J772="",K772="",L772=""),"",J772+K772+L772)</f>
        <v/>
      </c>
      <c r="Q772">
        <f>IF(OR(M772="",N772="",O772=""),"",M772+N772+O772)</f>
        <v/>
      </c>
      <c r="S772" s="13">
        <f>IF(AND($B772&lt;&gt;"",$F772&lt;&gt;""),IF(COUNTIFS($B$2:$B772,$B772,$F$2:$F772,$F772)=1,1,0),0)</f>
        <v/>
      </c>
      <c r="T772" s="13">
        <f>IF(AND($B772&lt;&gt;"",$H772&lt;&gt;""),IF(COUNTIFS($B$2:$B772,$B772,$H$2:$H772,$H772)=1,1,0),0)</f>
        <v/>
      </c>
      <c r="U772" s="13">
        <f>IF(AND($B772&lt;&gt;"",$C772&lt;&gt;""),IF(COUNTIFS($B$2:$B772,$B772,$C$2:$C772,$C772)=1,1,0),0)</f>
        <v/>
      </c>
      <c r="V772" s="13">
        <f>IF(AND($B772&lt;&gt;"",$D772&lt;&gt;""),IF(COUNTIFS($B$2:$B772,$B772,$D$2:$D772,$D772)=1,1,0),0)</f>
        <v/>
      </c>
      <c r="W772">
        <f>IFERROR(INDEX(T_Indicateurs[Domain_code],MATCH($H772,T_Indicateurs[Stat_code],0)),"")</f>
        <v/>
      </c>
      <c r="X772" s="13">
        <f>IF(OR($W772="",$F772=""),0,IF($F772&lt;&gt;$W772,1,0))</f>
        <v/>
      </c>
      <c r="Y772" s="13">
        <f>IF(OR($J772="", $K772="", $L772=""),0,IF(OR($J772&lt;0,$J772&gt;3,$K772&lt;0,$K772&gt;3,$L772&lt;0,$L772&gt;3),1,0))</f>
        <v/>
      </c>
    </row>
    <row r="773">
      <c r="G773">
        <f>IFERROR(INDEX(T_Domaines[Domain_label_fr],MATCH(F773,T_Domaines[Domain_code],0)),"")</f>
        <v/>
      </c>
      <c r="I773">
        <f>IFERROR(INDEX(T_Indicateurs[Stat_label_fr],MATCH(H773,T_Indicateurs[Stat_code],0)),"")</f>
        <v/>
      </c>
      <c r="M773">
        <f>IF(J773=0,"",J773)</f>
        <v/>
      </c>
      <c r="N773">
        <f>IF(K773=0,"",K773)</f>
        <v/>
      </c>
      <c r="O773">
        <f>IF(L773=0,"",L773)</f>
        <v/>
      </c>
      <c r="P773">
        <f>IF(OR(J773="",K773="",L773=""),"",J773+K773+L773)</f>
        <v/>
      </c>
      <c r="Q773">
        <f>IF(OR(M773="",N773="",O773=""),"",M773+N773+O773)</f>
        <v/>
      </c>
      <c r="S773" s="13">
        <f>IF(AND($B773&lt;&gt;"",$F773&lt;&gt;""),IF(COUNTIFS($B$2:$B773,$B773,$F$2:$F773,$F773)=1,1,0),0)</f>
        <v/>
      </c>
      <c r="T773" s="13">
        <f>IF(AND($B773&lt;&gt;"",$H773&lt;&gt;""),IF(COUNTIFS($B$2:$B773,$B773,$H$2:$H773,$H773)=1,1,0),0)</f>
        <v/>
      </c>
      <c r="U773" s="13">
        <f>IF(AND($B773&lt;&gt;"",$C773&lt;&gt;""),IF(COUNTIFS($B$2:$B773,$B773,$C$2:$C773,$C773)=1,1,0),0)</f>
        <v/>
      </c>
      <c r="V773" s="13">
        <f>IF(AND($B773&lt;&gt;"",$D773&lt;&gt;""),IF(COUNTIFS($B$2:$B773,$B773,$D$2:$D773,$D773)=1,1,0),0)</f>
        <v/>
      </c>
      <c r="W773">
        <f>IFERROR(INDEX(T_Indicateurs[Domain_code],MATCH($H773,T_Indicateurs[Stat_code],0)),"")</f>
        <v/>
      </c>
      <c r="X773" s="13">
        <f>IF(OR($W773="",$F773=""),0,IF($F773&lt;&gt;$W773,1,0))</f>
        <v/>
      </c>
      <c r="Y773" s="13">
        <f>IF(OR($J773="", $K773="", $L773=""),0,IF(OR($J773&lt;0,$J773&gt;3,$K773&lt;0,$K773&gt;3,$L773&lt;0,$L773&gt;3),1,0))</f>
        <v/>
      </c>
    </row>
    <row r="774">
      <c r="G774">
        <f>IFERROR(INDEX(T_Domaines[Domain_label_fr],MATCH(F774,T_Domaines[Domain_code],0)),"")</f>
        <v/>
      </c>
      <c r="I774">
        <f>IFERROR(INDEX(T_Indicateurs[Stat_label_fr],MATCH(H774,T_Indicateurs[Stat_code],0)),"")</f>
        <v/>
      </c>
      <c r="M774">
        <f>IF(J774=0,"",J774)</f>
        <v/>
      </c>
      <c r="N774">
        <f>IF(K774=0,"",K774)</f>
        <v/>
      </c>
      <c r="O774">
        <f>IF(L774=0,"",L774)</f>
        <v/>
      </c>
      <c r="P774">
        <f>IF(OR(J774="",K774="",L774=""),"",J774+K774+L774)</f>
        <v/>
      </c>
      <c r="Q774">
        <f>IF(OR(M774="",N774="",O774=""),"",M774+N774+O774)</f>
        <v/>
      </c>
      <c r="S774" s="13">
        <f>IF(AND($B774&lt;&gt;"",$F774&lt;&gt;""),IF(COUNTIFS($B$2:$B774,$B774,$F$2:$F774,$F774)=1,1,0),0)</f>
        <v/>
      </c>
      <c r="T774" s="13">
        <f>IF(AND($B774&lt;&gt;"",$H774&lt;&gt;""),IF(COUNTIFS($B$2:$B774,$B774,$H$2:$H774,$H774)=1,1,0),0)</f>
        <v/>
      </c>
      <c r="U774" s="13">
        <f>IF(AND($B774&lt;&gt;"",$C774&lt;&gt;""),IF(COUNTIFS($B$2:$B774,$B774,$C$2:$C774,$C774)=1,1,0),0)</f>
        <v/>
      </c>
      <c r="V774" s="13">
        <f>IF(AND($B774&lt;&gt;"",$D774&lt;&gt;""),IF(COUNTIFS($B$2:$B774,$B774,$D$2:$D774,$D774)=1,1,0),0)</f>
        <v/>
      </c>
      <c r="W774">
        <f>IFERROR(INDEX(T_Indicateurs[Domain_code],MATCH($H774,T_Indicateurs[Stat_code],0)),"")</f>
        <v/>
      </c>
      <c r="X774" s="13">
        <f>IF(OR($W774="",$F774=""),0,IF($F774&lt;&gt;$W774,1,0))</f>
        <v/>
      </c>
      <c r="Y774" s="13">
        <f>IF(OR($J774="", $K774="", $L774=""),0,IF(OR($J774&lt;0,$J774&gt;3,$K774&lt;0,$K774&gt;3,$L774&lt;0,$L774&gt;3),1,0))</f>
        <v/>
      </c>
    </row>
    <row r="775">
      <c r="G775">
        <f>IFERROR(INDEX(T_Domaines[Domain_label_fr],MATCH(F775,T_Domaines[Domain_code],0)),"")</f>
        <v/>
      </c>
      <c r="I775">
        <f>IFERROR(INDEX(T_Indicateurs[Stat_label_fr],MATCH(H775,T_Indicateurs[Stat_code],0)),"")</f>
        <v/>
      </c>
      <c r="M775">
        <f>IF(J775=0,"",J775)</f>
        <v/>
      </c>
      <c r="N775">
        <f>IF(K775=0,"",K775)</f>
        <v/>
      </c>
      <c r="O775">
        <f>IF(L775=0,"",L775)</f>
        <v/>
      </c>
      <c r="P775">
        <f>IF(OR(J775="",K775="",L775=""),"",J775+K775+L775)</f>
        <v/>
      </c>
      <c r="Q775">
        <f>IF(OR(M775="",N775="",O775=""),"",M775+N775+O775)</f>
        <v/>
      </c>
      <c r="S775" s="13">
        <f>IF(AND($B775&lt;&gt;"",$F775&lt;&gt;""),IF(COUNTIFS($B$2:$B775,$B775,$F$2:$F775,$F775)=1,1,0),0)</f>
        <v/>
      </c>
      <c r="T775" s="13">
        <f>IF(AND($B775&lt;&gt;"",$H775&lt;&gt;""),IF(COUNTIFS($B$2:$B775,$B775,$H$2:$H775,$H775)=1,1,0),0)</f>
        <v/>
      </c>
      <c r="U775" s="13">
        <f>IF(AND($B775&lt;&gt;"",$C775&lt;&gt;""),IF(COUNTIFS($B$2:$B775,$B775,$C$2:$C775,$C775)=1,1,0),0)</f>
        <v/>
      </c>
      <c r="V775" s="13">
        <f>IF(AND($B775&lt;&gt;"",$D775&lt;&gt;""),IF(COUNTIFS($B$2:$B775,$B775,$D$2:$D775,$D775)=1,1,0),0)</f>
        <v/>
      </c>
      <c r="W775">
        <f>IFERROR(INDEX(T_Indicateurs[Domain_code],MATCH($H775,T_Indicateurs[Stat_code],0)),"")</f>
        <v/>
      </c>
      <c r="X775" s="13">
        <f>IF(OR($W775="",$F775=""),0,IF($F775&lt;&gt;$W775,1,0))</f>
        <v/>
      </c>
      <c r="Y775" s="13">
        <f>IF(OR($J775="", $K775="", $L775=""),0,IF(OR($J775&lt;0,$J775&gt;3,$K775&lt;0,$K775&gt;3,$L775&lt;0,$L775&gt;3),1,0))</f>
        <v/>
      </c>
    </row>
    <row r="776">
      <c r="G776">
        <f>IFERROR(INDEX(T_Domaines[Domain_label_fr],MATCH(F776,T_Domaines[Domain_code],0)),"")</f>
        <v/>
      </c>
      <c r="I776">
        <f>IFERROR(INDEX(T_Indicateurs[Stat_label_fr],MATCH(H776,T_Indicateurs[Stat_code],0)),"")</f>
        <v/>
      </c>
      <c r="M776">
        <f>IF(J776=0,"",J776)</f>
        <v/>
      </c>
      <c r="N776">
        <f>IF(K776=0,"",K776)</f>
        <v/>
      </c>
      <c r="O776">
        <f>IF(L776=0,"",L776)</f>
        <v/>
      </c>
      <c r="P776">
        <f>IF(OR(J776="",K776="",L776=""),"",J776+K776+L776)</f>
        <v/>
      </c>
      <c r="Q776">
        <f>IF(OR(M776="",N776="",O776=""),"",M776+N776+O776)</f>
        <v/>
      </c>
      <c r="S776" s="13">
        <f>IF(AND($B776&lt;&gt;"",$F776&lt;&gt;""),IF(COUNTIFS($B$2:$B776,$B776,$F$2:$F776,$F776)=1,1,0),0)</f>
        <v/>
      </c>
      <c r="T776" s="13">
        <f>IF(AND($B776&lt;&gt;"",$H776&lt;&gt;""),IF(COUNTIFS($B$2:$B776,$B776,$H$2:$H776,$H776)=1,1,0),0)</f>
        <v/>
      </c>
      <c r="U776" s="13">
        <f>IF(AND($B776&lt;&gt;"",$C776&lt;&gt;""),IF(COUNTIFS($B$2:$B776,$B776,$C$2:$C776,$C776)=1,1,0),0)</f>
        <v/>
      </c>
      <c r="V776" s="13">
        <f>IF(AND($B776&lt;&gt;"",$D776&lt;&gt;""),IF(COUNTIFS($B$2:$B776,$B776,$D$2:$D776,$D776)=1,1,0),0)</f>
        <v/>
      </c>
      <c r="W776">
        <f>IFERROR(INDEX(T_Indicateurs[Domain_code],MATCH($H776,T_Indicateurs[Stat_code],0)),"")</f>
        <v/>
      </c>
      <c r="X776" s="13">
        <f>IF(OR($W776="",$F776=""),0,IF($F776&lt;&gt;$W776,1,0))</f>
        <v/>
      </c>
      <c r="Y776" s="13">
        <f>IF(OR($J776="", $K776="", $L776=""),0,IF(OR($J776&lt;0,$J776&gt;3,$K776&lt;0,$K776&gt;3,$L776&lt;0,$L776&gt;3),1,0))</f>
        <v/>
      </c>
    </row>
    <row r="777">
      <c r="G777">
        <f>IFERROR(INDEX(T_Domaines[Domain_label_fr],MATCH(F777,T_Domaines[Domain_code],0)),"")</f>
        <v/>
      </c>
      <c r="I777">
        <f>IFERROR(INDEX(T_Indicateurs[Stat_label_fr],MATCH(H777,T_Indicateurs[Stat_code],0)),"")</f>
        <v/>
      </c>
      <c r="M777">
        <f>IF(J777=0,"",J777)</f>
        <v/>
      </c>
      <c r="N777">
        <f>IF(K777=0,"",K777)</f>
        <v/>
      </c>
      <c r="O777">
        <f>IF(L777=0,"",L777)</f>
        <v/>
      </c>
      <c r="P777">
        <f>IF(OR(J777="",K777="",L777=""),"",J777+K777+L777)</f>
        <v/>
      </c>
      <c r="Q777">
        <f>IF(OR(M777="",N777="",O777=""),"",M777+N777+O777)</f>
        <v/>
      </c>
      <c r="S777" s="13">
        <f>IF(AND($B777&lt;&gt;"",$F777&lt;&gt;""),IF(COUNTIFS($B$2:$B777,$B777,$F$2:$F777,$F777)=1,1,0),0)</f>
        <v/>
      </c>
      <c r="T777" s="13">
        <f>IF(AND($B777&lt;&gt;"",$H777&lt;&gt;""),IF(COUNTIFS($B$2:$B777,$B777,$H$2:$H777,$H777)=1,1,0),0)</f>
        <v/>
      </c>
      <c r="U777" s="13">
        <f>IF(AND($B777&lt;&gt;"",$C777&lt;&gt;""),IF(COUNTIFS($B$2:$B777,$B777,$C$2:$C777,$C777)=1,1,0),0)</f>
        <v/>
      </c>
      <c r="V777" s="13">
        <f>IF(AND($B777&lt;&gt;"",$D777&lt;&gt;""),IF(COUNTIFS($B$2:$B777,$B777,$D$2:$D777,$D777)=1,1,0),0)</f>
        <v/>
      </c>
      <c r="W777">
        <f>IFERROR(INDEX(T_Indicateurs[Domain_code],MATCH($H777,T_Indicateurs[Stat_code],0)),"")</f>
        <v/>
      </c>
      <c r="X777" s="13">
        <f>IF(OR($W777="",$F777=""),0,IF($F777&lt;&gt;$W777,1,0))</f>
        <v/>
      </c>
      <c r="Y777" s="13">
        <f>IF(OR($J777="", $K777="", $L777=""),0,IF(OR($J777&lt;0,$J777&gt;3,$K777&lt;0,$K777&gt;3,$L777&lt;0,$L777&gt;3),1,0))</f>
        <v/>
      </c>
    </row>
    <row r="778">
      <c r="G778">
        <f>IFERROR(INDEX(T_Domaines[Domain_label_fr],MATCH(F778,T_Domaines[Domain_code],0)),"")</f>
        <v/>
      </c>
      <c r="I778">
        <f>IFERROR(INDEX(T_Indicateurs[Stat_label_fr],MATCH(H778,T_Indicateurs[Stat_code],0)),"")</f>
        <v/>
      </c>
      <c r="M778">
        <f>IF(J778=0,"",J778)</f>
        <v/>
      </c>
      <c r="N778">
        <f>IF(K778=0,"",K778)</f>
        <v/>
      </c>
      <c r="O778">
        <f>IF(L778=0,"",L778)</f>
        <v/>
      </c>
      <c r="P778">
        <f>IF(OR(J778="",K778="",L778=""),"",J778+K778+L778)</f>
        <v/>
      </c>
      <c r="Q778">
        <f>IF(OR(M778="",N778="",O778=""),"",M778+N778+O778)</f>
        <v/>
      </c>
      <c r="S778" s="13">
        <f>IF(AND($B778&lt;&gt;"",$F778&lt;&gt;""),IF(COUNTIFS($B$2:$B778,$B778,$F$2:$F778,$F778)=1,1,0),0)</f>
        <v/>
      </c>
      <c r="T778" s="13">
        <f>IF(AND($B778&lt;&gt;"",$H778&lt;&gt;""),IF(COUNTIFS($B$2:$B778,$B778,$H$2:$H778,$H778)=1,1,0),0)</f>
        <v/>
      </c>
      <c r="U778" s="13">
        <f>IF(AND($B778&lt;&gt;"",$C778&lt;&gt;""),IF(COUNTIFS($B$2:$B778,$B778,$C$2:$C778,$C778)=1,1,0),0)</f>
        <v/>
      </c>
      <c r="V778" s="13">
        <f>IF(AND($B778&lt;&gt;"",$D778&lt;&gt;""),IF(COUNTIFS($B$2:$B778,$B778,$D$2:$D778,$D778)=1,1,0),0)</f>
        <v/>
      </c>
      <c r="W778">
        <f>IFERROR(INDEX(T_Indicateurs[Domain_code],MATCH($H778,T_Indicateurs[Stat_code],0)),"")</f>
        <v/>
      </c>
      <c r="X778" s="13">
        <f>IF(OR($W778="",$F778=""),0,IF($F778&lt;&gt;$W778,1,0))</f>
        <v/>
      </c>
      <c r="Y778" s="13">
        <f>IF(OR($J778="", $K778="", $L778=""),0,IF(OR($J778&lt;0,$J778&gt;3,$K778&lt;0,$K778&gt;3,$L778&lt;0,$L778&gt;3),1,0))</f>
        <v/>
      </c>
    </row>
    <row r="779">
      <c r="G779">
        <f>IFERROR(INDEX(T_Domaines[Domain_label_fr],MATCH(F779,T_Domaines[Domain_code],0)),"")</f>
        <v/>
      </c>
      <c r="I779">
        <f>IFERROR(INDEX(T_Indicateurs[Stat_label_fr],MATCH(H779,T_Indicateurs[Stat_code],0)),"")</f>
        <v/>
      </c>
      <c r="M779">
        <f>IF(J779=0,"",J779)</f>
        <v/>
      </c>
      <c r="N779">
        <f>IF(K779=0,"",K779)</f>
        <v/>
      </c>
      <c r="O779">
        <f>IF(L779=0,"",L779)</f>
        <v/>
      </c>
      <c r="P779">
        <f>IF(OR(J779="",K779="",L779=""),"",J779+K779+L779)</f>
        <v/>
      </c>
      <c r="Q779">
        <f>IF(OR(M779="",N779="",O779=""),"",M779+N779+O779)</f>
        <v/>
      </c>
      <c r="S779" s="13">
        <f>IF(AND($B779&lt;&gt;"",$F779&lt;&gt;""),IF(COUNTIFS($B$2:$B779,$B779,$F$2:$F779,$F779)=1,1,0),0)</f>
        <v/>
      </c>
      <c r="T779" s="13">
        <f>IF(AND($B779&lt;&gt;"",$H779&lt;&gt;""),IF(COUNTIFS($B$2:$B779,$B779,$H$2:$H779,$H779)=1,1,0),0)</f>
        <v/>
      </c>
      <c r="U779" s="13">
        <f>IF(AND($B779&lt;&gt;"",$C779&lt;&gt;""),IF(COUNTIFS($B$2:$B779,$B779,$C$2:$C779,$C779)=1,1,0),0)</f>
        <v/>
      </c>
      <c r="V779" s="13">
        <f>IF(AND($B779&lt;&gt;"",$D779&lt;&gt;""),IF(COUNTIFS($B$2:$B779,$B779,$D$2:$D779,$D779)=1,1,0),0)</f>
        <v/>
      </c>
      <c r="W779">
        <f>IFERROR(INDEX(T_Indicateurs[Domain_code],MATCH($H779,T_Indicateurs[Stat_code],0)),"")</f>
        <v/>
      </c>
      <c r="X779" s="13">
        <f>IF(OR($W779="",$F779=""),0,IF($F779&lt;&gt;$W779,1,0))</f>
        <v/>
      </c>
      <c r="Y779" s="13">
        <f>IF(OR($J779="", $K779="", $L779=""),0,IF(OR($J779&lt;0,$J779&gt;3,$K779&lt;0,$K779&gt;3,$L779&lt;0,$L779&gt;3),1,0))</f>
        <v/>
      </c>
    </row>
    <row r="780">
      <c r="G780">
        <f>IFERROR(INDEX(T_Domaines[Domain_label_fr],MATCH(F780,T_Domaines[Domain_code],0)),"")</f>
        <v/>
      </c>
      <c r="I780">
        <f>IFERROR(INDEX(T_Indicateurs[Stat_label_fr],MATCH(H780,T_Indicateurs[Stat_code],0)),"")</f>
        <v/>
      </c>
      <c r="M780">
        <f>IF(J780=0,"",J780)</f>
        <v/>
      </c>
      <c r="N780">
        <f>IF(K780=0,"",K780)</f>
        <v/>
      </c>
      <c r="O780">
        <f>IF(L780=0,"",L780)</f>
        <v/>
      </c>
      <c r="P780">
        <f>IF(OR(J780="",K780="",L780=""),"",J780+K780+L780)</f>
        <v/>
      </c>
      <c r="Q780">
        <f>IF(OR(M780="",N780="",O780=""),"",M780+N780+O780)</f>
        <v/>
      </c>
      <c r="S780" s="13">
        <f>IF(AND($B780&lt;&gt;"",$F780&lt;&gt;""),IF(COUNTIFS($B$2:$B780,$B780,$F$2:$F780,$F780)=1,1,0),0)</f>
        <v/>
      </c>
      <c r="T780" s="13">
        <f>IF(AND($B780&lt;&gt;"",$H780&lt;&gt;""),IF(COUNTIFS($B$2:$B780,$B780,$H$2:$H780,$H780)=1,1,0),0)</f>
        <v/>
      </c>
      <c r="U780" s="13">
        <f>IF(AND($B780&lt;&gt;"",$C780&lt;&gt;""),IF(COUNTIFS($B$2:$B780,$B780,$C$2:$C780,$C780)=1,1,0),0)</f>
        <v/>
      </c>
      <c r="V780" s="13">
        <f>IF(AND($B780&lt;&gt;"",$D780&lt;&gt;""),IF(COUNTIFS($B$2:$B780,$B780,$D$2:$D780,$D780)=1,1,0),0)</f>
        <v/>
      </c>
      <c r="W780">
        <f>IFERROR(INDEX(T_Indicateurs[Domain_code],MATCH($H780,T_Indicateurs[Stat_code],0)),"")</f>
        <v/>
      </c>
      <c r="X780" s="13">
        <f>IF(OR($W780="",$F780=""),0,IF($F780&lt;&gt;$W780,1,0))</f>
        <v/>
      </c>
      <c r="Y780" s="13">
        <f>IF(OR($J780="", $K780="", $L780=""),0,IF(OR($J780&lt;0,$J780&gt;3,$K780&lt;0,$K780&gt;3,$L780&lt;0,$L780&gt;3),1,0))</f>
        <v/>
      </c>
    </row>
    <row r="781">
      <c r="G781">
        <f>IFERROR(INDEX(T_Domaines[Domain_label_fr],MATCH(F781,T_Domaines[Domain_code],0)),"")</f>
        <v/>
      </c>
      <c r="I781">
        <f>IFERROR(INDEX(T_Indicateurs[Stat_label_fr],MATCH(H781,T_Indicateurs[Stat_code],0)),"")</f>
        <v/>
      </c>
      <c r="M781">
        <f>IF(J781=0,"",J781)</f>
        <v/>
      </c>
      <c r="N781">
        <f>IF(K781=0,"",K781)</f>
        <v/>
      </c>
      <c r="O781">
        <f>IF(L781=0,"",L781)</f>
        <v/>
      </c>
      <c r="P781">
        <f>IF(OR(J781="",K781="",L781=""),"",J781+K781+L781)</f>
        <v/>
      </c>
      <c r="Q781">
        <f>IF(OR(M781="",N781="",O781=""),"",M781+N781+O781)</f>
        <v/>
      </c>
      <c r="S781" s="13">
        <f>IF(AND($B781&lt;&gt;"",$F781&lt;&gt;""),IF(COUNTIFS($B$2:$B781,$B781,$F$2:$F781,$F781)=1,1,0),0)</f>
        <v/>
      </c>
      <c r="T781" s="13">
        <f>IF(AND($B781&lt;&gt;"",$H781&lt;&gt;""),IF(COUNTIFS($B$2:$B781,$B781,$H$2:$H781,$H781)=1,1,0),0)</f>
        <v/>
      </c>
      <c r="U781" s="13">
        <f>IF(AND($B781&lt;&gt;"",$C781&lt;&gt;""),IF(COUNTIFS($B$2:$B781,$B781,$C$2:$C781,$C781)=1,1,0),0)</f>
        <v/>
      </c>
      <c r="V781" s="13">
        <f>IF(AND($B781&lt;&gt;"",$D781&lt;&gt;""),IF(COUNTIFS($B$2:$B781,$B781,$D$2:$D781,$D781)=1,1,0),0)</f>
        <v/>
      </c>
      <c r="W781">
        <f>IFERROR(INDEX(T_Indicateurs[Domain_code],MATCH($H781,T_Indicateurs[Stat_code],0)),"")</f>
        <v/>
      </c>
      <c r="X781" s="13">
        <f>IF(OR($W781="",$F781=""),0,IF($F781&lt;&gt;$W781,1,0))</f>
        <v/>
      </c>
      <c r="Y781" s="13">
        <f>IF(OR($J781="", $K781="", $L781=""),0,IF(OR($J781&lt;0,$J781&gt;3,$K781&lt;0,$K781&gt;3,$L781&lt;0,$L781&gt;3),1,0))</f>
        <v/>
      </c>
    </row>
    <row r="782">
      <c r="G782">
        <f>IFERROR(INDEX(T_Domaines[Domain_label_fr],MATCH(F782,T_Domaines[Domain_code],0)),"")</f>
        <v/>
      </c>
      <c r="I782">
        <f>IFERROR(INDEX(T_Indicateurs[Stat_label_fr],MATCH(H782,T_Indicateurs[Stat_code],0)),"")</f>
        <v/>
      </c>
      <c r="M782">
        <f>IF(J782=0,"",J782)</f>
        <v/>
      </c>
      <c r="N782">
        <f>IF(K782=0,"",K782)</f>
        <v/>
      </c>
      <c r="O782">
        <f>IF(L782=0,"",L782)</f>
        <v/>
      </c>
      <c r="P782">
        <f>IF(OR(J782="",K782="",L782=""),"",J782+K782+L782)</f>
        <v/>
      </c>
      <c r="Q782">
        <f>IF(OR(M782="",N782="",O782=""),"",M782+N782+O782)</f>
        <v/>
      </c>
      <c r="S782" s="13">
        <f>IF(AND($B782&lt;&gt;"",$F782&lt;&gt;""),IF(COUNTIFS($B$2:$B782,$B782,$F$2:$F782,$F782)=1,1,0),0)</f>
        <v/>
      </c>
      <c r="T782" s="13">
        <f>IF(AND($B782&lt;&gt;"",$H782&lt;&gt;""),IF(COUNTIFS($B$2:$B782,$B782,$H$2:$H782,$H782)=1,1,0),0)</f>
        <v/>
      </c>
      <c r="U782" s="13">
        <f>IF(AND($B782&lt;&gt;"",$C782&lt;&gt;""),IF(COUNTIFS($B$2:$B782,$B782,$C$2:$C782,$C782)=1,1,0),0)</f>
        <v/>
      </c>
      <c r="V782" s="13">
        <f>IF(AND($B782&lt;&gt;"",$D782&lt;&gt;""),IF(COUNTIFS($B$2:$B782,$B782,$D$2:$D782,$D782)=1,1,0),0)</f>
        <v/>
      </c>
      <c r="W782">
        <f>IFERROR(INDEX(T_Indicateurs[Domain_code],MATCH($H782,T_Indicateurs[Stat_code],0)),"")</f>
        <v/>
      </c>
      <c r="X782" s="13">
        <f>IF(OR($W782="",$F782=""),0,IF($F782&lt;&gt;$W782,1,0))</f>
        <v/>
      </c>
      <c r="Y782" s="13">
        <f>IF(OR($J782="", $K782="", $L782=""),0,IF(OR($J782&lt;0,$J782&gt;3,$K782&lt;0,$K782&gt;3,$L782&lt;0,$L782&gt;3),1,0))</f>
        <v/>
      </c>
    </row>
    <row r="783">
      <c r="G783">
        <f>IFERROR(INDEX(T_Domaines[Domain_label_fr],MATCH(F783,T_Domaines[Domain_code],0)),"")</f>
        <v/>
      </c>
      <c r="I783">
        <f>IFERROR(INDEX(T_Indicateurs[Stat_label_fr],MATCH(H783,T_Indicateurs[Stat_code],0)),"")</f>
        <v/>
      </c>
      <c r="M783">
        <f>IF(J783=0,"",J783)</f>
        <v/>
      </c>
      <c r="N783">
        <f>IF(K783=0,"",K783)</f>
        <v/>
      </c>
      <c r="O783">
        <f>IF(L783=0,"",L783)</f>
        <v/>
      </c>
      <c r="P783">
        <f>IF(OR(J783="",K783="",L783=""),"",J783+K783+L783)</f>
        <v/>
      </c>
      <c r="Q783">
        <f>IF(OR(M783="",N783="",O783=""),"",M783+N783+O783)</f>
        <v/>
      </c>
      <c r="S783" s="13">
        <f>IF(AND($B783&lt;&gt;"",$F783&lt;&gt;""),IF(COUNTIFS($B$2:$B783,$B783,$F$2:$F783,$F783)=1,1,0),0)</f>
        <v/>
      </c>
      <c r="T783" s="13">
        <f>IF(AND($B783&lt;&gt;"",$H783&lt;&gt;""),IF(COUNTIFS($B$2:$B783,$B783,$H$2:$H783,$H783)=1,1,0),0)</f>
        <v/>
      </c>
      <c r="U783" s="13">
        <f>IF(AND($B783&lt;&gt;"",$C783&lt;&gt;""),IF(COUNTIFS($B$2:$B783,$B783,$C$2:$C783,$C783)=1,1,0),0)</f>
        <v/>
      </c>
      <c r="V783" s="13">
        <f>IF(AND($B783&lt;&gt;"",$D783&lt;&gt;""),IF(COUNTIFS($B$2:$B783,$B783,$D$2:$D783,$D783)=1,1,0),0)</f>
        <v/>
      </c>
      <c r="W783">
        <f>IFERROR(INDEX(T_Indicateurs[Domain_code],MATCH($H783,T_Indicateurs[Stat_code],0)),"")</f>
        <v/>
      </c>
      <c r="X783" s="13">
        <f>IF(OR($W783="",$F783=""),0,IF($F783&lt;&gt;$W783,1,0))</f>
        <v/>
      </c>
      <c r="Y783" s="13">
        <f>IF(OR($J783="", $K783="", $L783=""),0,IF(OR($J783&lt;0,$J783&gt;3,$K783&lt;0,$K783&gt;3,$L783&lt;0,$L783&gt;3),1,0))</f>
        <v/>
      </c>
    </row>
    <row r="784">
      <c r="G784">
        <f>IFERROR(INDEX(T_Domaines[Domain_label_fr],MATCH(F784,T_Domaines[Domain_code],0)),"")</f>
        <v/>
      </c>
      <c r="I784">
        <f>IFERROR(INDEX(T_Indicateurs[Stat_label_fr],MATCH(H784,T_Indicateurs[Stat_code],0)),"")</f>
        <v/>
      </c>
      <c r="M784">
        <f>IF(J784=0,"",J784)</f>
        <v/>
      </c>
      <c r="N784">
        <f>IF(K784=0,"",K784)</f>
        <v/>
      </c>
      <c r="O784">
        <f>IF(L784=0,"",L784)</f>
        <v/>
      </c>
      <c r="P784">
        <f>IF(OR(J784="",K784="",L784=""),"",J784+K784+L784)</f>
        <v/>
      </c>
      <c r="Q784">
        <f>IF(OR(M784="",N784="",O784=""),"",M784+N784+O784)</f>
        <v/>
      </c>
      <c r="S784" s="13">
        <f>IF(AND($B784&lt;&gt;"",$F784&lt;&gt;""),IF(COUNTIFS($B$2:$B784,$B784,$F$2:$F784,$F784)=1,1,0),0)</f>
        <v/>
      </c>
      <c r="T784" s="13">
        <f>IF(AND($B784&lt;&gt;"",$H784&lt;&gt;""),IF(COUNTIFS($B$2:$B784,$B784,$H$2:$H784,$H784)=1,1,0),0)</f>
        <v/>
      </c>
      <c r="U784" s="13">
        <f>IF(AND($B784&lt;&gt;"",$C784&lt;&gt;""),IF(COUNTIFS($B$2:$B784,$B784,$C$2:$C784,$C784)=1,1,0),0)</f>
        <v/>
      </c>
      <c r="V784" s="13">
        <f>IF(AND($B784&lt;&gt;"",$D784&lt;&gt;""),IF(COUNTIFS($B$2:$B784,$B784,$D$2:$D784,$D784)=1,1,0),0)</f>
        <v/>
      </c>
      <c r="W784">
        <f>IFERROR(INDEX(T_Indicateurs[Domain_code],MATCH($H784,T_Indicateurs[Stat_code],0)),"")</f>
        <v/>
      </c>
      <c r="X784" s="13">
        <f>IF(OR($W784="",$F784=""),0,IF($F784&lt;&gt;$W784,1,0))</f>
        <v/>
      </c>
      <c r="Y784" s="13">
        <f>IF(OR($J784="", $K784="", $L784=""),0,IF(OR($J784&lt;0,$J784&gt;3,$K784&lt;0,$K784&gt;3,$L784&lt;0,$L784&gt;3),1,0))</f>
        <v/>
      </c>
    </row>
    <row r="785">
      <c r="G785">
        <f>IFERROR(INDEX(T_Domaines[Domain_label_fr],MATCH(F785,T_Domaines[Domain_code],0)),"")</f>
        <v/>
      </c>
      <c r="I785">
        <f>IFERROR(INDEX(T_Indicateurs[Stat_label_fr],MATCH(H785,T_Indicateurs[Stat_code],0)),"")</f>
        <v/>
      </c>
      <c r="M785">
        <f>IF(J785=0,"",J785)</f>
        <v/>
      </c>
      <c r="N785">
        <f>IF(K785=0,"",K785)</f>
        <v/>
      </c>
      <c r="O785">
        <f>IF(L785=0,"",L785)</f>
        <v/>
      </c>
      <c r="P785">
        <f>IF(OR(J785="",K785="",L785=""),"",J785+K785+L785)</f>
        <v/>
      </c>
      <c r="Q785">
        <f>IF(OR(M785="",N785="",O785=""),"",M785+N785+O785)</f>
        <v/>
      </c>
      <c r="S785" s="13">
        <f>IF(AND($B785&lt;&gt;"",$F785&lt;&gt;""),IF(COUNTIFS($B$2:$B785,$B785,$F$2:$F785,$F785)=1,1,0),0)</f>
        <v/>
      </c>
      <c r="T785" s="13">
        <f>IF(AND($B785&lt;&gt;"",$H785&lt;&gt;""),IF(COUNTIFS($B$2:$B785,$B785,$H$2:$H785,$H785)=1,1,0),0)</f>
        <v/>
      </c>
      <c r="U785" s="13">
        <f>IF(AND($B785&lt;&gt;"",$C785&lt;&gt;""),IF(COUNTIFS($B$2:$B785,$B785,$C$2:$C785,$C785)=1,1,0),0)</f>
        <v/>
      </c>
      <c r="V785" s="13">
        <f>IF(AND($B785&lt;&gt;"",$D785&lt;&gt;""),IF(COUNTIFS($B$2:$B785,$B785,$D$2:$D785,$D785)=1,1,0),0)</f>
        <v/>
      </c>
      <c r="W785">
        <f>IFERROR(INDEX(T_Indicateurs[Domain_code],MATCH($H785,T_Indicateurs[Stat_code],0)),"")</f>
        <v/>
      </c>
      <c r="X785" s="13">
        <f>IF(OR($W785="",$F785=""),0,IF($F785&lt;&gt;$W785,1,0))</f>
        <v/>
      </c>
      <c r="Y785" s="13">
        <f>IF(OR($J785="", $K785="", $L785=""),0,IF(OR($J785&lt;0,$J785&gt;3,$K785&lt;0,$K785&gt;3,$L785&lt;0,$L785&gt;3),1,0))</f>
        <v/>
      </c>
    </row>
    <row r="786">
      <c r="G786">
        <f>IFERROR(INDEX(T_Domaines[Domain_label_fr],MATCH(F786,T_Domaines[Domain_code],0)),"")</f>
        <v/>
      </c>
      <c r="I786">
        <f>IFERROR(INDEX(T_Indicateurs[Stat_label_fr],MATCH(H786,T_Indicateurs[Stat_code],0)),"")</f>
        <v/>
      </c>
      <c r="M786">
        <f>IF(J786=0,"",J786)</f>
        <v/>
      </c>
      <c r="N786">
        <f>IF(K786=0,"",K786)</f>
        <v/>
      </c>
      <c r="O786">
        <f>IF(L786=0,"",L786)</f>
        <v/>
      </c>
      <c r="P786">
        <f>IF(OR(J786="",K786="",L786=""),"",J786+K786+L786)</f>
        <v/>
      </c>
      <c r="Q786">
        <f>IF(OR(M786="",N786="",O786=""),"",M786+N786+O786)</f>
        <v/>
      </c>
      <c r="S786" s="13">
        <f>IF(AND($B786&lt;&gt;"",$F786&lt;&gt;""),IF(COUNTIFS($B$2:$B786,$B786,$F$2:$F786,$F786)=1,1,0),0)</f>
        <v/>
      </c>
      <c r="T786" s="13">
        <f>IF(AND($B786&lt;&gt;"",$H786&lt;&gt;""),IF(COUNTIFS($B$2:$B786,$B786,$H$2:$H786,$H786)=1,1,0),0)</f>
        <v/>
      </c>
      <c r="U786" s="13">
        <f>IF(AND($B786&lt;&gt;"",$C786&lt;&gt;""),IF(COUNTIFS($B$2:$B786,$B786,$C$2:$C786,$C786)=1,1,0),0)</f>
        <v/>
      </c>
      <c r="V786" s="13">
        <f>IF(AND($B786&lt;&gt;"",$D786&lt;&gt;""),IF(COUNTIFS($B$2:$B786,$B786,$D$2:$D786,$D786)=1,1,0),0)</f>
        <v/>
      </c>
      <c r="W786">
        <f>IFERROR(INDEX(T_Indicateurs[Domain_code],MATCH($H786,T_Indicateurs[Stat_code],0)),"")</f>
        <v/>
      </c>
      <c r="X786" s="13">
        <f>IF(OR($W786="",$F786=""),0,IF($F786&lt;&gt;$W786,1,0))</f>
        <v/>
      </c>
      <c r="Y786" s="13">
        <f>IF(OR($J786="", $K786="", $L786=""),0,IF(OR($J786&lt;0,$J786&gt;3,$K786&lt;0,$K786&gt;3,$L786&lt;0,$L786&gt;3),1,0))</f>
        <v/>
      </c>
    </row>
    <row r="787">
      <c r="G787">
        <f>IFERROR(INDEX(T_Domaines[Domain_label_fr],MATCH(F787,T_Domaines[Domain_code],0)),"")</f>
        <v/>
      </c>
      <c r="I787">
        <f>IFERROR(INDEX(T_Indicateurs[Stat_label_fr],MATCH(H787,T_Indicateurs[Stat_code],0)),"")</f>
        <v/>
      </c>
      <c r="M787">
        <f>IF(J787=0,"",J787)</f>
        <v/>
      </c>
      <c r="N787">
        <f>IF(K787=0,"",K787)</f>
        <v/>
      </c>
      <c r="O787">
        <f>IF(L787=0,"",L787)</f>
        <v/>
      </c>
      <c r="P787">
        <f>IF(OR(J787="",K787="",L787=""),"",J787+K787+L787)</f>
        <v/>
      </c>
      <c r="Q787">
        <f>IF(OR(M787="",N787="",O787=""),"",M787+N787+O787)</f>
        <v/>
      </c>
      <c r="S787" s="13">
        <f>IF(AND($B787&lt;&gt;"",$F787&lt;&gt;""),IF(COUNTIFS($B$2:$B787,$B787,$F$2:$F787,$F787)=1,1,0),0)</f>
        <v/>
      </c>
      <c r="T787" s="13">
        <f>IF(AND($B787&lt;&gt;"",$H787&lt;&gt;""),IF(COUNTIFS($B$2:$B787,$B787,$H$2:$H787,$H787)=1,1,0),0)</f>
        <v/>
      </c>
      <c r="U787" s="13">
        <f>IF(AND($B787&lt;&gt;"",$C787&lt;&gt;""),IF(COUNTIFS($B$2:$B787,$B787,$C$2:$C787,$C787)=1,1,0),0)</f>
        <v/>
      </c>
      <c r="V787" s="13">
        <f>IF(AND($B787&lt;&gt;"",$D787&lt;&gt;""),IF(COUNTIFS($B$2:$B787,$B787,$D$2:$D787,$D787)=1,1,0),0)</f>
        <v/>
      </c>
      <c r="W787">
        <f>IFERROR(INDEX(T_Indicateurs[Domain_code],MATCH($H787,T_Indicateurs[Stat_code],0)),"")</f>
        <v/>
      </c>
      <c r="X787" s="13">
        <f>IF(OR($W787="",$F787=""),0,IF($F787&lt;&gt;$W787,1,0))</f>
        <v/>
      </c>
      <c r="Y787" s="13">
        <f>IF(OR($J787="", $K787="", $L787=""),0,IF(OR($J787&lt;0,$J787&gt;3,$K787&lt;0,$K787&gt;3,$L787&lt;0,$L787&gt;3),1,0))</f>
        <v/>
      </c>
    </row>
    <row r="788">
      <c r="G788">
        <f>IFERROR(INDEX(T_Domaines[Domain_label_fr],MATCH(F788,T_Domaines[Domain_code],0)),"")</f>
        <v/>
      </c>
      <c r="I788">
        <f>IFERROR(INDEX(T_Indicateurs[Stat_label_fr],MATCH(H788,T_Indicateurs[Stat_code],0)),"")</f>
        <v/>
      </c>
      <c r="M788">
        <f>IF(J788=0,"",J788)</f>
        <v/>
      </c>
      <c r="N788">
        <f>IF(K788=0,"",K788)</f>
        <v/>
      </c>
      <c r="O788">
        <f>IF(L788=0,"",L788)</f>
        <v/>
      </c>
      <c r="P788">
        <f>IF(OR(J788="",K788="",L788=""),"",J788+K788+L788)</f>
        <v/>
      </c>
      <c r="Q788">
        <f>IF(OR(M788="",N788="",O788=""),"",M788+N788+O788)</f>
        <v/>
      </c>
      <c r="S788" s="13">
        <f>IF(AND($B788&lt;&gt;"",$F788&lt;&gt;""),IF(COUNTIFS($B$2:$B788,$B788,$F$2:$F788,$F788)=1,1,0),0)</f>
        <v/>
      </c>
      <c r="T788" s="13">
        <f>IF(AND($B788&lt;&gt;"",$H788&lt;&gt;""),IF(COUNTIFS($B$2:$B788,$B788,$H$2:$H788,$H788)=1,1,0),0)</f>
        <v/>
      </c>
      <c r="U788" s="13">
        <f>IF(AND($B788&lt;&gt;"",$C788&lt;&gt;""),IF(COUNTIFS($B$2:$B788,$B788,$C$2:$C788,$C788)=1,1,0),0)</f>
        <v/>
      </c>
      <c r="V788" s="13">
        <f>IF(AND($B788&lt;&gt;"",$D788&lt;&gt;""),IF(COUNTIFS($B$2:$B788,$B788,$D$2:$D788,$D788)=1,1,0),0)</f>
        <v/>
      </c>
      <c r="W788">
        <f>IFERROR(INDEX(T_Indicateurs[Domain_code],MATCH($H788,T_Indicateurs[Stat_code],0)),"")</f>
        <v/>
      </c>
      <c r="X788" s="13">
        <f>IF(OR($W788="",$F788=""),0,IF($F788&lt;&gt;$W788,1,0))</f>
        <v/>
      </c>
      <c r="Y788" s="13">
        <f>IF(OR($J788="", $K788="", $L788=""),0,IF(OR($J788&lt;0,$J788&gt;3,$K788&lt;0,$K788&gt;3,$L788&lt;0,$L788&gt;3),1,0))</f>
        <v/>
      </c>
    </row>
    <row r="789">
      <c r="G789">
        <f>IFERROR(INDEX(T_Domaines[Domain_label_fr],MATCH(F789,T_Domaines[Domain_code],0)),"")</f>
        <v/>
      </c>
      <c r="I789">
        <f>IFERROR(INDEX(T_Indicateurs[Stat_label_fr],MATCH(H789,T_Indicateurs[Stat_code],0)),"")</f>
        <v/>
      </c>
      <c r="M789">
        <f>IF(J789=0,"",J789)</f>
        <v/>
      </c>
      <c r="N789">
        <f>IF(K789=0,"",K789)</f>
        <v/>
      </c>
      <c r="O789">
        <f>IF(L789=0,"",L789)</f>
        <v/>
      </c>
      <c r="P789">
        <f>IF(OR(J789="",K789="",L789=""),"",J789+K789+L789)</f>
        <v/>
      </c>
      <c r="Q789">
        <f>IF(OR(M789="",N789="",O789=""),"",M789+N789+O789)</f>
        <v/>
      </c>
      <c r="S789" s="13">
        <f>IF(AND($B789&lt;&gt;"",$F789&lt;&gt;""),IF(COUNTIFS($B$2:$B789,$B789,$F$2:$F789,$F789)=1,1,0),0)</f>
        <v/>
      </c>
      <c r="T789" s="13">
        <f>IF(AND($B789&lt;&gt;"",$H789&lt;&gt;""),IF(COUNTIFS($B$2:$B789,$B789,$H$2:$H789,$H789)=1,1,0),0)</f>
        <v/>
      </c>
      <c r="U789" s="13">
        <f>IF(AND($B789&lt;&gt;"",$C789&lt;&gt;""),IF(COUNTIFS($B$2:$B789,$B789,$C$2:$C789,$C789)=1,1,0),0)</f>
        <v/>
      </c>
      <c r="V789" s="13">
        <f>IF(AND($B789&lt;&gt;"",$D789&lt;&gt;""),IF(COUNTIFS($B$2:$B789,$B789,$D$2:$D789,$D789)=1,1,0),0)</f>
        <v/>
      </c>
      <c r="W789">
        <f>IFERROR(INDEX(T_Indicateurs[Domain_code],MATCH($H789,T_Indicateurs[Stat_code],0)),"")</f>
        <v/>
      </c>
      <c r="X789" s="13">
        <f>IF(OR($W789="",$F789=""),0,IF($F789&lt;&gt;$W789,1,0))</f>
        <v/>
      </c>
      <c r="Y789" s="13">
        <f>IF(OR($J789="", $K789="", $L789=""),0,IF(OR($J789&lt;0,$J789&gt;3,$K789&lt;0,$K789&gt;3,$L789&lt;0,$L789&gt;3),1,0))</f>
        <v/>
      </c>
    </row>
    <row r="790">
      <c r="G790">
        <f>IFERROR(INDEX(T_Domaines[Domain_label_fr],MATCH(F790,T_Domaines[Domain_code],0)),"")</f>
        <v/>
      </c>
      <c r="I790">
        <f>IFERROR(INDEX(T_Indicateurs[Stat_label_fr],MATCH(H790,T_Indicateurs[Stat_code],0)),"")</f>
        <v/>
      </c>
      <c r="M790">
        <f>IF(J790=0,"",J790)</f>
        <v/>
      </c>
      <c r="N790">
        <f>IF(K790=0,"",K790)</f>
        <v/>
      </c>
      <c r="O790">
        <f>IF(L790=0,"",L790)</f>
        <v/>
      </c>
      <c r="P790">
        <f>IF(OR(J790="",K790="",L790=""),"",J790+K790+L790)</f>
        <v/>
      </c>
      <c r="Q790">
        <f>IF(OR(M790="",N790="",O790=""),"",M790+N790+O790)</f>
        <v/>
      </c>
      <c r="S790" s="13">
        <f>IF(AND($B790&lt;&gt;"",$F790&lt;&gt;""),IF(COUNTIFS($B$2:$B790,$B790,$F$2:$F790,$F790)=1,1,0),0)</f>
        <v/>
      </c>
      <c r="T790" s="13">
        <f>IF(AND($B790&lt;&gt;"",$H790&lt;&gt;""),IF(COUNTIFS($B$2:$B790,$B790,$H$2:$H790,$H790)=1,1,0),0)</f>
        <v/>
      </c>
      <c r="U790" s="13">
        <f>IF(AND($B790&lt;&gt;"",$C790&lt;&gt;""),IF(COUNTIFS($B$2:$B790,$B790,$C$2:$C790,$C790)=1,1,0),0)</f>
        <v/>
      </c>
      <c r="V790" s="13">
        <f>IF(AND($B790&lt;&gt;"",$D790&lt;&gt;""),IF(COUNTIFS($B$2:$B790,$B790,$D$2:$D790,$D790)=1,1,0),0)</f>
        <v/>
      </c>
      <c r="W790">
        <f>IFERROR(INDEX(T_Indicateurs[Domain_code],MATCH($H790,T_Indicateurs[Stat_code],0)),"")</f>
        <v/>
      </c>
      <c r="X790" s="13">
        <f>IF(OR($W790="",$F790=""),0,IF($F790&lt;&gt;$W790,1,0))</f>
        <v/>
      </c>
      <c r="Y790" s="13">
        <f>IF(OR($J790="", $K790="", $L790=""),0,IF(OR($J790&lt;0,$J790&gt;3,$K790&lt;0,$K790&gt;3,$L790&lt;0,$L790&gt;3),1,0))</f>
        <v/>
      </c>
    </row>
    <row r="791">
      <c r="G791">
        <f>IFERROR(INDEX(T_Domaines[Domain_label_fr],MATCH(F791,T_Domaines[Domain_code],0)),"")</f>
        <v/>
      </c>
      <c r="I791">
        <f>IFERROR(INDEX(T_Indicateurs[Stat_label_fr],MATCH(H791,T_Indicateurs[Stat_code],0)),"")</f>
        <v/>
      </c>
      <c r="M791">
        <f>IF(J791=0,"",J791)</f>
        <v/>
      </c>
      <c r="N791">
        <f>IF(K791=0,"",K791)</f>
        <v/>
      </c>
      <c r="O791">
        <f>IF(L791=0,"",L791)</f>
        <v/>
      </c>
      <c r="P791">
        <f>IF(OR(J791="",K791="",L791=""),"",J791+K791+L791)</f>
        <v/>
      </c>
      <c r="Q791">
        <f>IF(OR(M791="",N791="",O791=""),"",M791+N791+O791)</f>
        <v/>
      </c>
      <c r="S791" s="13">
        <f>IF(AND($B791&lt;&gt;"",$F791&lt;&gt;""),IF(COUNTIFS($B$2:$B791,$B791,$F$2:$F791,$F791)=1,1,0),0)</f>
        <v/>
      </c>
      <c r="T791" s="13">
        <f>IF(AND($B791&lt;&gt;"",$H791&lt;&gt;""),IF(COUNTIFS($B$2:$B791,$B791,$H$2:$H791,$H791)=1,1,0),0)</f>
        <v/>
      </c>
      <c r="U791" s="13">
        <f>IF(AND($B791&lt;&gt;"",$C791&lt;&gt;""),IF(COUNTIFS($B$2:$B791,$B791,$C$2:$C791,$C791)=1,1,0),0)</f>
        <v/>
      </c>
      <c r="V791" s="13">
        <f>IF(AND($B791&lt;&gt;"",$D791&lt;&gt;""),IF(COUNTIFS($B$2:$B791,$B791,$D$2:$D791,$D791)=1,1,0),0)</f>
        <v/>
      </c>
      <c r="W791">
        <f>IFERROR(INDEX(T_Indicateurs[Domain_code],MATCH($H791,T_Indicateurs[Stat_code],0)),"")</f>
        <v/>
      </c>
      <c r="X791" s="13">
        <f>IF(OR($W791="",$F791=""),0,IF($F791&lt;&gt;$W791,1,0))</f>
        <v/>
      </c>
      <c r="Y791" s="13">
        <f>IF(OR($J791="", $K791="", $L791=""),0,IF(OR($J791&lt;0,$J791&gt;3,$K791&lt;0,$K791&gt;3,$L791&lt;0,$L791&gt;3),1,0))</f>
        <v/>
      </c>
    </row>
    <row r="792">
      <c r="G792">
        <f>IFERROR(INDEX(T_Domaines[Domain_label_fr],MATCH(F792,T_Domaines[Domain_code],0)),"")</f>
        <v/>
      </c>
      <c r="I792">
        <f>IFERROR(INDEX(T_Indicateurs[Stat_label_fr],MATCH(H792,T_Indicateurs[Stat_code],0)),"")</f>
        <v/>
      </c>
      <c r="M792">
        <f>IF(J792=0,"",J792)</f>
        <v/>
      </c>
      <c r="N792">
        <f>IF(K792=0,"",K792)</f>
        <v/>
      </c>
      <c r="O792">
        <f>IF(L792=0,"",L792)</f>
        <v/>
      </c>
      <c r="P792">
        <f>IF(OR(J792="",K792="",L792=""),"",J792+K792+L792)</f>
        <v/>
      </c>
      <c r="Q792">
        <f>IF(OR(M792="",N792="",O792=""),"",M792+N792+O792)</f>
        <v/>
      </c>
      <c r="S792" s="13">
        <f>IF(AND($B792&lt;&gt;"",$F792&lt;&gt;""),IF(COUNTIFS($B$2:$B792,$B792,$F$2:$F792,$F792)=1,1,0),0)</f>
        <v/>
      </c>
      <c r="T792" s="13">
        <f>IF(AND($B792&lt;&gt;"",$H792&lt;&gt;""),IF(COUNTIFS($B$2:$B792,$B792,$H$2:$H792,$H792)=1,1,0),0)</f>
        <v/>
      </c>
      <c r="U792" s="13">
        <f>IF(AND($B792&lt;&gt;"",$C792&lt;&gt;""),IF(COUNTIFS($B$2:$B792,$B792,$C$2:$C792,$C792)=1,1,0),0)</f>
        <v/>
      </c>
      <c r="V792" s="13">
        <f>IF(AND($B792&lt;&gt;"",$D792&lt;&gt;""),IF(COUNTIFS($B$2:$B792,$B792,$D$2:$D792,$D792)=1,1,0),0)</f>
        <v/>
      </c>
      <c r="W792">
        <f>IFERROR(INDEX(T_Indicateurs[Domain_code],MATCH($H792,T_Indicateurs[Stat_code],0)),"")</f>
        <v/>
      </c>
      <c r="X792" s="13">
        <f>IF(OR($W792="",$F792=""),0,IF($F792&lt;&gt;$W792,1,0))</f>
        <v/>
      </c>
      <c r="Y792" s="13">
        <f>IF(OR($J792="", $K792="", $L792=""),0,IF(OR($J792&lt;0,$J792&gt;3,$K792&lt;0,$K792&gt;3,$L792&lt;0,$L792&gt;3),1,0))</f>
        <v/>
      </c>
    </row>
    <row r="793">
      <c r="G793">
        <f>IFERROR(INDEX(T_Domaines[Domain_label_fr],MATCH(F793,T_Domaines[Domain_code],0)),"")</f>
        <v/>
      </c>
      <c r="I793">
        <f>IFERROR(INDEX(T_Indicateurs[Stat_label_fr],MATCH(H793,T_Indicateurs[Stat_code],0)),"")</f>
        <v/>
      </c>
      <c r="M793">
        <f>IF(J793=0,"",J793)</f>
        <v/>
      </c>
      <c r="N793">
        <f>IF(K793=0,"",K793)</f>
        <v/>
      </c>
      <c r="O793">
        <f>IF(L793=0,"",L793)</f>
        <v/>
      </c>
      <c r="P793">
        <f>IF(OR(J793="",K793="",L793=""),"",J793+K793+L793)</f>
        <v/>
      </c>
      <c r="Q793">
        <f>IF(OR(M793="",N793="",O793=""),"",M793+N793+O793)</f>
        <v/>
      </c>
      <c r="S793" s="13">
        <f>IF(AND($B793&lt;&gt;"",$F793&lt;&gt;""),IF(COUNTIFS($B$2:$B793,$B793,$F$2:$F793,$F793)=1,1,0),0)</f>
        <v/>
      </c>
      <c r="T793" s="13">
        <f>IF(AND($B793&lt;&gt;"",$H793&lt;&gt;""),IF(COUNTIFS($B$2:$B793,$B793,$H$2:$H793,$H793)=1,1,0),0)</f>
        <v/>
      </c>
      <c r="U793" s="13">
        <f>IF(AND($B793&lt;&gt;"",$C793&lt;&gt;""),IF(COUNTIFS($B$2:$B793,$B793,$C$2:$C793,$C793)=1,1,0),0)</f>
        <v/>
      </c>
      <c r="V793" s="13">
        <f>IF(AND($B793&lt;&gt;"",$D793&lt;&gt;""),IF(COUNTIFS($B$2:$B793,$B793,$D$2:$D793,$D793)=1,1,0),0)</f>
        <v/>
      </c>
      <c r="W793">
        <f>IFERROR(INDEX(T_Indicateurs[Domain_code],MATCH($H793,T_Indicateurs[Stat_code],0)),"")</f>
        <v/>
      </c>
      <c r="X793" s="13">
        <f>IF(OR($W793="",$F793=""),0,IF($F793&lt;&gt;$W793,1,0))</f>
        <v/>
      </c>
      <c r="Y793" s="13">
        <f>IF(OR($J793="", $K793="", $L793=""),0,IF(OR($J793&lt;0,$J793&gt;3,$K793&lt;0,$K793&gt;3,$L793&lt;0,$L793&gt;3),1,0))</f>
        <v/>
      </c>
    </row>
    <row r="794">
      <c r="G794">
        <f>IFERROR(INDEX(T_Domaines[Domain_label_fr],MATCH(F794,T_Domaines[Domain_code],0)),"")</f>
        <v/>
      </c>
      <c r="I794">
        <f>IFERROR(INDEX(T_Indicateurs[Stat_label_fr],MATCH(H794,T_Indicateurs[Stat_code],0)),"")</f>
        <v/>
      </c>
      <c r="M794">
        <f>IF(J794=0,"",J794)</f>
        <v/>
      </c>
      <c r="N794">
        <f>IF(K794=0,"",K794)</f>
        <v/>
      </c>
      <c r="O794">
        <f>IF(L794=0,"",L794)</f>
        <v/>
      </c>
      <c r="P794">
        <f>IF(OR(J794="",K794="",L794=""),"",J794+K794+L794)</f>
        <v/>
      </c>
      <c r="Q794">
        <f>IF(OR(M794="",N794="",O794=""),"",M794+N794+O794)</f>
        <v/>
      </c>
      <c r="S794" s="13">
        <f>IF(AND($B794&lt;&gt;"",$F794&lt;&gt;""),IF(COUNTIFS($B$2:$B794,$B794,$F$2:$F794,$F794)=1,1,0),0)</f>
        <v/>
      </c>
      <c r="T794" s="13">
        <f>IF(AND($B794&lt;&gt;"",$H794&lt;&gt;""),IF(COUNTIFS($B$2:$B794,$B794,$H$2:$H794,$H794)=1,1,0),0)</f>
        <v/>
      </c>
      <c r="U794" s="13">
        <f>IF(AND($B794&lt;&gt;"",$C794&lt;&gt;""),IF(COUNTIFS($B$2:$B794,$B794,$C$2:$C794,$C794)=1,1,0),0)</f>
        <v/>
      </c>
      <c r="V794" s="13">
        <f>IF(AND($B794&lt;&gt;"",$D794&lt;&gt;""),IF(COUNTIFS($B$2:$B794,$B794,$D$2:$D794,$D794)=1,1,0),0)</f>
        <v/>
      </c>
      <c r="W794">
        <f>IFERROR(INDEX(T_Indicateurs[Domain_code],MATCH($H794,T_Indicateurs[Stat_code],0)),"")</f>
        <v/>
      </c>
      <c r="X794" s="13">
        <f>IF(OR($W794="",$F794=""),0,IF($F794&lt;&gt;$W794,1,0))</f>
        <v/>
      </c>
      <c r="Y794" s="13">
        <f>IF(OR($J794="", $K794="", $L794=""),0,IF(OR($J794&lt;0,$J794&gt;3,$K794&lt;0,$K794&gt;3,$L794&lt;0,$L794&gt;3),1,0))</f>
        <v/>
      </c>
    </row>
    <row r="795">
      <c r="G795">
        <f>IFERROR(INDEX(T_Domaines[Domain_label_fr],MATCH(F795,T_Domaines[Domain_code],0)),"")</f>
        <v/>
      </c>
      <c r="I795">
        <f>IFERROR(INDEX(T_Indicateurs[Stat_label_fr],MATCH(H795,T_Indicateurs[Stat_code],0)),"")</f>
        <v/>
      </c>
      <c r="M795">
        <f>IF(J795=0,"",J795)</f>
        <v/>
      </c>
      <c r="N795">
        <f>IF(K795=0,"",K795)</f>
        <v/>
      </c>
      <c r="O795">
        <f>IF(L795=0,"",L795)</f>
        <v/>
      </c>
      <c r="P795">
        <f>IF(OR(J795="",K795="",L795=""),"",J795+K795+L795)</f>
        <v/>
      </c>
      <c r="Q795">
        <f>IF(OR(M795="",N795="",O795=""),"",M795+N795+O795)</f>
        <v/>
      </c>
      <c r="S795" s="13">
        <f>IF(AND($B795&lt;&gt;"",$F795&lt;&gt;""),IF(COUNTIFS($B$2:$B795,$B795,$F$2:$F795,$F795)=1,1,0),0)</f>
        <v/>
      </c>
      <c r="T795" s="13">
        <f>IF(AND($B795&lt;&gt;"",$H795&lt;&gt;""),IF(COUNTIFS($B$2:$B795,$B795,$H$2:$H795,$H795)=1,1,0),0)</f>
        <v/>
      </c>
      <c r="U795" s="13">
        <f>IF(AND($B795&lt;&gt;"",$C795&lt;&gt;""),IF(COUNTIFS($B$2:$B795,$B795,$C$2:$C795,$C795)=1,1,0),0)</f>
        <v/>
      </c>
      <c r="V795" s="13">
        <f>IF(AND($B795&lt;&gt;"",$D795&lt;&gt;""),IF(COUNTIFS($B$2:$B795,$B795,$D$2:$D795,$D795)=1,1,0),0)</f>
        <v/>
      </c>
      <c r="W795">
        <f>IFERROR(INDEX(T_Indicateurs[Domain_code],MATCH($H795,T_Indicateurs[Stat_code],0)),"")</f>
        <v/>
      </c>
      <c r="X795" s="13">
        <f>IF(OR($W795="",$F795=""),0,IF($F795&lt;&gt;$W795,1,0))</f>
        <v/>
      </c>
      <c r="Y795" s="13">
        <f>IF(OR($J795="", $K795="", $L795=""),0,IF(OR($J795&lt;0,$J795&gt;3,$K795&lt;0,$K795&gt;3,$L795&lt;0,$L795&gt;3),1,0))</f>
        <v/>
      </c>
    </row>
    <row r="796">
      <c r="G796">
        <f>IFERROR(INDEX(T_Domaines[Domain_label_fr],MATCH(F796,T_Domaines[Domain_code],0)),"")</f>
        <v/>
      </c>
      <c r="I796">
        <f>IFERROR(INDEX(T_Indicateurs[Stat_label_fr],MATCH(H796,T_Indicateurs[Stat_code],0)),"")</f>
        <v/>
      </c>
      <c r="M796">
        <f>IF(J796=0,"",J796)</f>
        <v/>
      </c>
      <c r="N796">
        <f>IF(K796=0,"",K796)</f>
        <v/>
      </c>
      <c r="O796">
        <f>IF(L796=0,"",L796)</f>
        <v/>
      </c>
      <c r="P796">
        <f>IF(OR(J796="",K796="",L796=""),"",J796+K796+L796)</f>
        <v/>
      </c>
      <c r="Q796">
        <f>IF(OR(M796="",N796="",O796=""),"",M796+N796+O796)</f>
        <v/>
      </c>
      <c r="S796" s="13">
        <f>IF(AND($B796&lt;&gt;"",$F796&lt;&gt;""),IF(COUNTIFS($B$2:$B796,$B796,$F$2:$F796,$F796)=1,1,0),0)</f>
        <v/>
      </c>
      <c r="T796" s="13">
        <f>IF(AND($B796&lt;&gt;"",$H796&lt;&gt;""),IF(COUNTIFS($B$2:$B796,$B796,$H$2:$H796,$H796)=1,1,0),0)</f>
        <v/>
      </c>
      <c r="U796" s="13">
        <f>IF(AND($B796&lt;&gt;"",$C796&lt;&gt;""),IF(COUNTIFS($B$2:$B796,$B796,$C$2:$C796,$C796)=1,1,0),0)</f>
        <v/>
      </c>
      <c r="V796" s="13">
        <f>IF(AND($B796&lt;&gt;"",$D796&lt;&gt;""),IF(COUNTIFS($B$2:$B796,$B796,$D$2:$D796,$D796)=1,1,0),0)</f>
        <v/>
      </c>
      <c r="W796">
        <f>IFERROR(INDEX(T_Indicateurs[Domain_code],MATCH($H796,T_Indicateurs[Stat_code],0)),"")</f>
        <v/>
      </c>
      <c r="X796" s="13">
        <f>IF(OR($W796="",$F796=""),0,IF($F796&lt;&gt;$W796,1,0))</f>
        <v/>
      </c>
      <c r="Y796" s="13">
        <f>IF(OR($J796="", $K796="", $L796=""),0,IF(OR($J796&lt;0,$J796&gt;3,$K796&lt;0,$K796&gt;3,$L796&lt;0,$L796&gt;3),1,0))</f>
        <v/>
      </c>
    </row>
    <row r="797">
      <c r="G797">
        <f>IFERROR(INDEX(T_Domaines[Domain_label_fr],MATCH(F797,T_Domaines[Domain_code],0)),"")</f>
        <v/>
      </c>
      <c r="I797">
        <f>IFERROR(INDEX(T_Indicateurs[Stat_label_fr],MATCH(H797,T_Indicateurs[Stat_code],0)),"")</f>
        <v/>
      </c>
      <c r="M797">
        <f>IF(J797=0,"",J797)</f>
        <v/>
      </c>
      <c r="N797">
        <f>IF(K797=0,"",K797)</f>
        <v/>
      </c>
      <c r="O797">
        <f>IF(L797=0,"",L797)</f>
        <v/>
      </c>
      <c r="P797">
        <f>IF(OR(J797="",K797="",L797=""),"",J797+K797+L797)</f>
        <v/>
      </c>
      <c r="Q797">
        <f>IF(OR(M797="",N797="",O797=""),"",M797+N797+O797)</f>
        <v/>
      </c>
      <c r="S797" s="13">
        <f>IF(AND($B797&lt;&gt;"",$F797&lt;&gt;""),IF(COUNTIFS($B$2:$B797,$B797,$F$2:$F797,$F797)=1,1,0),0)</f>
        <v/>
      </c>
      <c r="T797" s="13">
        <f>IF(AND($B797&lt;&gt;"",$H797&lt;&gt;""),IF(COUNTIFS($B$2:$B797,$B797,$H$2:$H797,$H797)=1,1,0),0)</f>
        <v/>
      </c>
      <c r="U797" s="13">
        <f>IF(AND($B797&lt;&gt;"",$C797&lt;&gt;""),IF(COUNTIFS($B$2:$B797,$B797,$C$2:$C797,$C797)=1,1,0),0)</f>
        <v/>
      </c>
      <c r="V797" s="13">
        <f>IF(AND($B797&lt;&gt;"",$D797&lt;&gt;""),IF(COUNTIFS($B$2:$B797,$B797,$D$2:$D797,$D797)=1,1,0),0)</f>
        <v/>
      </c>
      <c r="W797">
        <f>IFERROR(INDEX(T_Indicateurs[Domain_code],MATCH($H797,T_Indicateurs[Stat_code],0)),"")</f>
        <v/>
      </c>
      <c r="X797" s="13">
        <f>IF(OR($W797="",$F797=""),0,IF($F797&lt;&gt;$W797,1,0))</f>
        <v/>
      </c>
      <c r="Y797" s="13">
        <f>IF(OR($J797="", $K797="", $L797=""),0,IF(OR($J797&lt;0,$J797&gt;3,$K797&lt;0,$K797&gt;3,$L797&lt;0,$L797&gt;3),1,0))</f>
        <v/>
      </c>
    </row>
    <row r="798">
      <c r="G798">
        <f>IFERROR(INDEX(T_Domaines[Domain_label_fr],MATCH(F798,T_Domaines[Domain_code],0)),"")</f>
        <v/>
      </c>
      <c r="I798">
        <f>IFERROR(INDEX(T_Indicateurs[Stat_label_fr],MATCH(H798,T_Indicateurs[Stat_code],0)),"")</f>
        <v/>
      </c>
      <c r="M798">
        <f>IF(J798=0,"",J798)</f>
        <v/>
      </c>
      <c r="N798">
        <f>IF(K798=0,"",K798)</f>
        <v/>
      </c>
      <c r="O798">
        <f>IF(L798=0,"",L798)</f>
        <v/>
      </c>
      <c r="P798">
        <f>IF(OR(J798="",K798="",L798=""),"",J798+K798+L798)</f>
        <v/>
      </c>
      <c r="Q798">
        <f>IF(OR(M798="",N798="",O798=""),"",M798+N798+O798)</f>
        <v/>
      </c>
      <c r="S798" s="13">
        <f>IF(AND($B798&lt;&gt;"",$F798&lt;&gt;""),IF(COUNTIFS($B$2:$B798,$B798,$F$2:$F798,$F798)=1,1,0),0)</f>
        <v/>
      </c>
      <c r="T798" s="13">
        <f>IF(AND($B798&lt;&gt;"",$H798&lt;&gt;""),IF(COUNTIFS($B$2:$B798,$B798,$H$2:$H798,$H798)=1,1,0),0)</f>
        <v/>
      </c>
      <c r="U798" s="13">
        <f>IF(AND($B798&lt;&gt;"",$C798&lt;&gt;""),IF(COUNTIFS($B$2:$B798,$B798,$C$2:$C798,$C798)=1,1,0),0)</f>
        <v/>
      </c>
      <c r="V798" s="13">
        <f>IF(AND($B798&lt;&gt;"",$D798&lt;&gt;""),IF(COUNTIFS($B$2:$B798,$B798,$D$2:$D798,$D798)=1,1,0),0)</f>
        <v/>
      </c>
      <c r="W798">
        <f>IFERROR(INDEX(T_Indicateurs[Domain_code],MATCH($H798,T_Indicateurs[Stat_code],0)),"")</f>
        <v/>
      </c>
      <c r="X798" s="13">
        <f>IF(OR($W798="",$F798=""),0,IF($F798&lt;&gt;$W798,1,0))</f>
        <v/>
      </c>
      <c r="Y798" s="13">
        <f>IF(OR($J798="", $K798="", $L798=""),0,IF(OR($J798&lt;0,$J798&gt;3,$K798&lt;0,$K798&gt;3,$L798&lt;0,$L798&gt;3),1,0))</f>
        <v/>
      </c>
    </row>
    <row r="799">
      <c r="G799">
        <f>IFERROR(INDEX(T_Domaines[Domain_label_fr],MATCH(F799,T_Domaines[Domain_code],0)),"")</f>
        <v/>
      </c>
      <c r="I799">
        <f>IFERROR(INDEX(T_Indicateurs[Stat_label_fr],MATCH(H799,T_Indicateurs[Stat_code],0)),"")</f>
        <v/>
      </c>
      <c r="M799">
        <f>IF(J799=0,"",J799)</f>
        <v/>
      </c>
      <c r="N799">
        <f>IF(K799=0,"",K799)</f>
        <v/>
      </c>
      <c r="O799">
        <f>IF(L799=0,"",L799)</f>
        <v/>
      </c>
      <c r="P799">
        <f>IF(OR(J799="",K799="",L799=""),"",J799+K799+L799)</f>
        <v/>
      </c>
      <c r="Q799">
        <f>IF(OR(M799="",N799="",O799=""),"",M799+N799+O799)</f>
        <v/>
      </c>
      <c r="S799" s="13">
        <f>IF(AND($B799&lt;&gt;"",$F799&lt;&gt;""),IF(COUNTIFS($B$2:$B799,$B799,$F$2:$F799,$F799)=1,1,0),0)</f>
        <v/>
      </c>
      <c r="T799" s="13">
        <f>IF(AND($B799&lt;&gt;"",$H799&lt;&gt;""),IF(COUNTIFS($B$2:$B799,$B799,$H$2:$H799,$H799)=1,1,0),0)</f>
        <v/>
      </c>
      <c r="U799" s="13">
        <f>IF(AND($B799&lt;&gt;"",$C799&lt;&gt;""),IF(COUNTIFS($B$2:$B799,$B799,$C$2:$C799,$C799)=1,1,0),0)</f>
        <v/>
      </c>
      <c r="V799" s="13">
        <f>IF(AND($B799&lt;&gt;"",$D799&lt;&gt;""),IF(COUNTIFS($B$2:$B799,$B799,$D$2:$D799,$D799)=1,1,0),0)</f>
        <v/>
      </c>
      <c r="W799">
        <f>IFERROR(INDEX(T_Indicateurs[Domain_code],MATCH($H799,T_Indicateurs[Stat_code],0)),"")</f>
        <v/>
      </c>
      <c r="X799" s="13">
        <f>IF(OR($W799="",$F799=""),0,IF($F799&lt;&gt;$W799,1,0))</f>
        <v/>
      </c>
      <c r="Y799" s="13">
        <f>IF(OR($J799="", $K799="", $L799=""),0,IF(OR($J799&lt;0,$J799&gt;3,$K799&lt;0,$K799&gt;3,$L799&lt;0,$L799&gt;3),1,0))</f>
        <v/>
      </c>
    </row>
    <row r="800">
      <c r="G800">
        <f>IFERROR(INDEX(T_Domaines[Domain_label_fr],MATCH(F800,T_Domaines[Domain_code],0)),"")</f>
        <v/>
      </c>
      <c r="I800">
        <f>IFERROR(INDEX(T_Indicateurs[Stat_label_fr],MATCH(H800,T_Indicateurs[Stat_code],0)),"")</f>
        <v/>
      </c>
      <c r="M800">
        <f>IF(J800=0,"",J800)</f>
        <v/>
      </c>
      <c r="N800">
        <f>IF(K800=0,"",K800)</f>
        <v/>
      </c>
      <c r="O800">
        <f>IF(L800=0,"",L800)</f>
        <v/>
      </c>
      <c r="P800">
        <f>IF(OR(J800="",K800="",L800=""),"",J800+K800+L800)</f>
        <v/>
      </c>
      <c r="Q800">
        <f>IF(OR(M800="",N800="",O800=""),"",M800+N800+O800)</f>
        <v/>
      </c>
      <c r="S800" s="13">
        <f>IF(AND($B800&lt;&gt;"",$F800&lt;&gt;""),IF(COUNTIFS($B$2:$B800,$B800,$F$2:$F800,$F800)=1,1,0),0)</f>
        <v/>
      </c>
      <c r="T800" s="13">
        <f>IF(AND($B800&lt;&gt;"",$H800&lt;&gt;""),IF(COUNTIFS($B$2:$B800,$B800,$H$2:$H800,$H800)=1,1,0),0)</f>
        <v/>
      </c>
      <c r="U800" s="13">
        <f>IF(AND($B800&lt;&gt;"",$C800&lt;&gt;""),IF(COUNTIFS($B$2:$B800,$B800,$C$2:$C800,$C800)=1,1,0),0)</f>
        <v/>
      </c>
      <c r="V800" s="13">
        <f>IF(AND($B800&lt;&gt;"",$D800&lt;&gt;""),IF(COUNTIFS($B$2:$B800,$B800,$D$2:$D800,$D800)=1,1,0),0)</f>
        <v/>
      </c>
      <c r="W800">
        <f>IFERROR(INDEX(T_Indicateurs[Domain_code],MATCH($H800,T_Indicateurs[Stat_code],0)),"")</f>
        <v/>
      </c>
      <c r="X800" s="13">
        <f>IF(OR($W800="",$F800=""),0,IF($F800&lt;&gt;$W800,1,0))</f>
        <v/>
      </c>
      <c r="Y800" s="13">
        <f>IF(OR($J800="", $K800="", $L800=""),0,IF(OR($J800&lt;0,$J800&gt;3,$K800&lt;0,$K800&gt;3,$L800&lt;0,$L800&gt;3),1,0))</f>
        <v/>
      </c>
    </row>
    <row r="801">
      <c r="G801">
        <f>IFERROR(INDEX(T_Domaines[Domain_label_fr],MATCH(F801,T_Domaines[Domain_code],0)),"")</f>
        <v/>
      </c>
      <c r="I801">
        <f>IFERROR(INDEX(T_Indicateurs[Stat_label_fr],MATCH(H801,T_Indicateurs[Stat_code],0)),"")</f>
        <v/>
      </c>
      <c r="M801">
        <f>IF(J801=0,"",J801)</f>
        <v/>
      </c>
      <c r="N801">
        <f>IF(K801=0,"",K801)</f>
        <v/>
      </c>
      <c r="O801">
        <f>IF(L801=0,"",L801)</f>
        <v/>
      </c>
      <c r="P801">
        <f>IF(OR(J801="",K801="",L801=""),"",J801+K801+L801)</f>
        <v/>
      </c>
      <c r="Q801">
        <f>IF(OR(M801="",N801="",O801=""),"",M801+N801+O801)</f>
        <v/>
      </c>
      <c r="S801" s="13">
        <f>IF(AND($B801&lt;&gt;"",$F801&lt;&gt;""),IF(COUNTIFS($B$2:$B801,$B801,$F$2:$F801,$F801)=1,1,0),0)</f>
        <v/>
      </c>
      <c r="T801" s="13">
        <f>IF(AND($B801&lt;&gt;"",$H801&lt;&gt;""),IF(COUNTIFS($B$2:$B801,$B801,$H$2:$H801,$H801)=1,1,0),0)</f>
        <v/>
      </c>
      <c r="U801" s="13">
        <f>IF(AND($B801&lt;&gt;"",$C801&lt;&gt;""),IF(COUNTIFS($B$2:$B801,$B801,$C$2:$C801,$C801)=1,1,0),0)</f>
        <v/>
      </c>
      <c r="V801" s="13">
        <f>IF(AND($B801&lt;&gt;"",$D801&lt;&gt;""),IF(COUNTIFS($B$2:$B801,$B801,$D$2:$D801,$D801)=1,1,0),0)</f>
        <v/>
      </c>
      <c r="W801">
        <f>IFERROR(INDEX(T_Indicateurs[Domain_code],MATCH($H801,T_Indicateurs[Stat_code],0)),"")</f>
        <v/>
      </c>
      <c r="X801" s="13">
        <f>IF(OR($W801="",$F801=""),0,IF($F801&lt;&gt;$W801,1,0))</f>
        <v/>
      </c>
      <c r="Y801" s="13">
        <f>IF(OR($J801="", $K801="", $L801=""),0,IF(OR($J801&lt;0,$J801&gt;3,$K801&lt;0,$K801&gt;3,$L801&lt;0,$L801&gt;3),1,0))</f>
        <v/>
      </c>
    </row>
    <row r="802">
      <c r="G802">
        <f>IFERROR(INDEX(T_Domaines[Domain_label_fr],MATCH(F802,T_Domaines[Domain_code],0)),"")</f>
        <v/>
      </c>
      <c r="I802">
        <f>IFERROR(INDEX(T_Indicateurs[Stat_label_fr],MATCH(H802,T_Indicateurs[Stat_code],0)),"")</f>
        <v/>
      </c>
      <c r="M802">
        <f>IF(J802=0,"",J802)</f>
        <v/>
      </c>
      <c r="N802">
        <f>IF(K802=0,"",K802)</f>
        <v/>
      </c>
      <c r="O802">
        <f>IF(L802=0,"",L802)</f>
        <v/>
      </c>
      <c r="P802">
        <f>IF(OR(J802="",K802="",L802=""),"",J802+K802+L802)</f>
        <v/>
      </c>
      <c r="Q802">
        <f>IF(OR(M802="",N802="",O802=""),"",M802+N802+O802)</f>
        <v/>
      </c>
      <c r="S802" s="13">
        <f>IF(AND($B802&lt;&gt;"",$F802&lt;&gt;""),IF(COUNTIFS($B$2:$B802,$B802,$F$2:$F802,$F802)=1,1,0),0)</f>
        <v/>
      </c>
      <c r="T802" s="13">
        <f>IF(AND($B802&lt;&gt;"",$H802&lt;&gt;""),IF(COUNTIFS($B$2:$B802,$B802,$H$2:$H802,$H802)=1,1,0),0)</f>
        <v/>
      </c>
      <c r="U802" s="13">
        <f>IF(AND($B802&lt;&gt;"",$C802&lt;&gt;""),IF(COUNTIFS($B$2:$B802,$B802,$C$2:$C802,$C802)=1,1,0),0)</f>
        <v/>
      </c>
      <c r="V802" s="13">
        <f>IF(AND($B802&lt;&gt;"",$D802&lt;&gt;""),IF(COUNTIFS($B$2:$B802,$B802,$D$2:$D802,$D802)=1,1,0),0)</f>
        <v/>
      </c>
      <c r="W802">
        <f>IFERROR(INDEX(T_Indicateurs[Domain_code],MATCH($H802,T_Indicateurs[Stat_code],0)),"")</f>
        <v/>
      </c>
      <c r="X802" s="13">
        <f>IF(OR($W802="",$F802=""),0,IF($F802&lt;&gt;$W802,1,0))</f>
        <v/>
      </c>
      <c r="Y802" s="13">
        <f>IF(OR($J802="", $K802="", $L802=""),0,IF(OR($J802&lt;0,$J802&gt;3,$K802&lt;0,$K802&gt;3,$L802&lt;0,$L802&gt;3),1,0))</f>
        <v/>
      </c>
    </row>
    <row r="803">
      <c r="G803">
        <f>IFERROR(INDEX(T_Domaines[Domain_label_fr],MATCH(F803,T_Domaines[Domain_code],0)),"")</f>
        <v/>
      </c>
      <c r="I803">
        <f>IFERROR(INDEX(T_Indicateurs[Stat_label_fr],MATCH(H803,T_Indicateurs[Stat_code],0)),"")</f>
        <v/>
      </c>
      <c r="M803">
        <f>IF(J803=0,"",J803)</f>
        <v/>
      </c>
      <c r="N803">
        <f>IF(K803=0,"",K803)</f>
        <v/>
      </c>
      <c r="O803">
        <f>IF(L803=0,"",L803)</f>
        <v/>
      </c>
      <c r="P803">
        <f>IF(OR(J803="",K803="",L803=""),"",J803+K803+L803)</f>
        <v/>
      </c>
      <c r="Q803">
        <f>IF(OR(M803="",N803="",O803=""),"",M803+N803+O803)</f>
        <v/>
      </c>
      <c r="S803" s="13">
        <f>IF(AND($B803&lt;&gt;"",$F803&lt;&gt;""),IF(COUNTIFS($B$2:$B803,$B803,$F$2:$F803,$F803)=1,1,0),0)</f>
        <v/>
      </c>
      <c r="T803" s="13">
        <f>IF(AND($B803&lt;&gt;"",$H803&lt;&gt;""),IF(COUNTIFS($B$2:$B803,$B803,$H$2:$H803,$H803)=1,1,0),0)</f>
        <v/>
      </c>
      <c r="U803" s="13">
        <f>IF(AND($B803&lt;&gt;"",$C803&lt;&gt;""),IF(COUNTIFS($B$2:$B803,$B803,$C$2:$C803,$C803)=1,1,0),0)</f>
        <v/>
      </c>
      <c r="V803" s="13">
        <f>IF(AND($B803&lt;&gt;"",$D803&lt;&gt;""),IF(COUNTIFS($B$2:$B803,$B803,$D$2:$D803,$D803)=1,1,0),0)</f>
        <v/>
      </c>
      <c r="W803">
        <f>IFERROR(INDEX(T_Indicateurs[Domain_code],MATCH($H803,T_Indicateurs[Stat_code],0)),"")</f>
        <v/>
      </c>
      <c r="X803" s="13">
        <f>IF(OR($W803="",$F803=""),0,IF($F803&lt;&gt;$W803,1,0))</f>
        <v/>
      </c>
      <c r="Y803" s="13">
        <f>IF(OR($J803="", $K803="", $L803=""),0,IF(OR($J803&lt;0,$J803&gt;3,$K803&lt;0,$K803&gt;3,$L803&lt;0,$L803&gt;3),1,0))</f>
        <v/>
      </c>
    </row>
    <row r="804">
      <c r="G804">
        <f>IFERROR(INDEX(T_Domaines[Domain_label_fr],MATCH(F804,T_Domaines[Domain_code],0)),"")</f>
        <v/>
      </c>
      <c r="I804">
        <f>IFERROR(INDEX(T_Indicateurs[Stat_label_fr],MATCH(H804,T_Indicateurs[Stat_code],0)),"")</f>
        <v/>
      </c>
      <c r="M804">
        <f>IF(J804=0,"",J804)</f>
        <v/>
      </c>
      <c r="N804">
        <f>IF(K804=0,"",K804)</f>
        <v/>
      </c>
      <c r="O804">
        <f>IF(L804=0,"",L804)</f>
        <v/>
      </c>
      <c r="P804">
        <f>IF(OR(J804="",K804="",L804=""),"",J804+K804+L804)</f>
        <v/>
      </c>
      <c r="Q804">
        <f>IF(OR(M804="",N804="",O804=""),"",M804+N804+O804)</f>
        <v/>
      </c>
      <c r="S804" s="13">
        <f>IF(AND($B804&lt;&gt;"",$F804&lt;&gt;""),IF(COUNTIFS($B$2:$B804,$B804,$F$2:$F804,$F804)=1,1,0),0)</f>
        <v/>
      </c>
      <c r="T804" s="13">
        <f>IF(AND($B804&lt;&gt;"",$H804&lt;&gt;""),IF(COUNTIFS($B$2:$B804,$B804,$H$2:$H804,$H804)=1,1,0),0)</f>
        <v/>
      </c>
      <c r="U804" s="13">
        <f>IF(AND($B804&lt;&gt;"",$C804&lt;&gt;""),IF(COUNTIFS($B$2:$B804,$B804,$C$2:$C804,$C804)=1,1,0),0)</f>
        <v/>
      </c>
      <c r="V804" s="13">
        <f>IF(AND($B804&lt;&gt;"",$D804&lt;&gt;""),IF(COUNTIFS($B$2:$B804,$B804,$D$2:$D804,$D804)=1,1,0),0)</f>
        <v/>
      </c>
      <c r="W804">
        <f>IFERROR(INDEX(T_Indicateurs[Domain_code],MATCH($H804,T_Indicateurs[Stat_code],0)),"")</f>
        <v/>
      </c>
      <c r="X804" s="13">
        <f>IF(OR($W804="",$F804=""),0,IF($F804&lt;&gt;$W804,1,0))</f>
        <v/>
      </c>
      <c r="Y804" s="13">
        <f>IF(OR($J804="", $K804="", $L804=""),0,IF(OR($J804&lt;0,$J804&gt;3,$K804&lt;0,$K804&gt;3,$L804&lt;0,$L804&gt;3),1,0))</f>
        <v/>
      </c>
    </row>
    <row r="805">
      <c r="G805">
        <f>IFERROR(INDEX(T_Domaines[Domain_label_fr],MATCH(F805,T_Domaines[Domain_code],0)),"")</f>
        <v/>
      </c>
      <c r="I805">
        <f>IFERROR(INDEX(T_Indicateurs[Stat_label_fr],MATCH(H805,T_Indicateurs[Stat_code],0)),"")</f>
        <v/>
      </c>
      <c r="M805">
        <f>IF(J805=0,"",J805)</f>
        <v/>
      </c>
      <c r="N805">
        <f>IF(K805=0,"",K805)</f>
        <v/>
      </c>
      <c r="O805">
        <f>IF(L805=0,"",L805)</f>
        <v/>
      </c>
      <c r="P805">
        <f>IF(OR(J805="",K805="",L805=""),"",J805+K805+L805)</f>
        <v/>
      </c>
      <c r="Q805">
        <f>IF(OR(M805="",N805="",O805=""),"",M805+N805+O805)</f>
        <v/>
      </c>
      <c r="S805" s="13">
        <f>IF(AND($B805&lt;&gt;"",$F805&lt;&gt;""),IF(COUNTIFS($B$2:$B805,$B805,$F$2:$F805,$F805)=1,1,0),0)</f>
        <v/>
      </c>
      <c r="T805" s="13">
        <f>IF(AND($B805&lt;&gt;"",$H805&lt;&gt;""),IF(COUNTIFS($B$2:$B805,$B805,$H$2:$H805,$H805)=1,1,0),0)</f>
        <v/>
      </c>
      <c r="U805" s="13">
        <f>IF(AND($B805&lt;&gt;"",$C805&lt;&gt;""),IF(COUNTIFS($B$2:$B805,$B805,$C$2:$C805,$C805)=1,1,0),0)</f>
        <v/>
      </c>
      <c r="V805" s="13">
        <f>IF(AND($B805&lt;&gt;"",$D805&lt;&gt;""),IF(COUNTIFS($B$2:$B805,$B805,$D$2:$D805,$D805)=1,1,0),0)</f>
        <v/>
      </c>
      <c r="W805">
        <f>IFERROR(INDEX(T_Indicateurs[Domain_code],MATCH($H805,T_Indicateurs[Stat_code],0)),"")</f>
        <v/>
      </c>
      <c r="X805" s="13">
        <f>IF(OR($W805="",$F805=""),0,IF($F805&lt;&gt;$W805,1,0))</f>
        <v/>
      </c>
      <c r="Y805" s="13">
        <f>IF(OR($J805="", $K805="", $L805=""),0,IF(OR($J805&lt;0,$J805&gt;3,$K805&lt;0,$K805&gt;3,$L805&lt;0,$L805&gt;3),1,0))</f>
        <v/>
      </c>
    </row>
    <row r="806">
      <c r="G806">
        <f>IFERROR(INDEX(T_Domaines[Domain_label_fr],MATCH(F806,T_Domaines[Domain_code],0)),"")</f>
        <v/>
      </c>
      <c r="I806">
        <f>IFERROR(INDEX(T_Indicateurs[Stat_label_fr],MATCH(H806,T_Indicateurs[Stat_code],0)),"")</f>
        <v/>
      </c>
      <c r="M806">
        <f>IF(J806=0,"",J806)</f>
        <v/>
      </c>
      <c r="N806">
        <f>IF(K806=0,"",K806)</f>
        <v/>
      </c>
      <c r="O806">
        <f>IF(L806=0,"",L806)</f>
        <v/>
      </c>
      <c r="P806">
        <f>IF(OR(J806="",K806="",L806=""),"",J806+K806+L806)</f>
        <v/>
      </c>
      <c r="Q806">
        <f>IF(OR(M806="",N806="",O806=""),"",M806+N806+O806)</f>
        <v/>
      </c>
      <c r="S806" s="13">
        <f>IF(AND($B806&lt;&gt;"",$F806&lt;&gt;""),IF(COUNTIFS($B$2:$B806,$B806,$F$2:$F806,$F806)=1,1,0),0)</f>
        <v/>
      </c>
      <c r="T806" s="13">
        <f>IF(AND($B806&lt;&gt;"",$H806&lt;&gt;""),IF(COUNTIFS($B$2:$B806,$B806,$H$2:$H806,$H806)=1,1,0),0)</f>
        <v/>
      </c>
      <c r="U806" s="13">
        <f>IF(AND($B806&lt;&gt;"",$C806&lt;&gt;""),IF(COUNTIFS($B$2:$B806,$B806,$C$2:$C806,$C806)=1,1,0),0)</f>
        <v/>
      </c>
      <c r="V806" s="13">
        <f>IF(AND($B806&lt;&gt;"",$D806&lt;&gt;""),IF(COUNTIFS($B$2:$B806,$B806,$D$2:$D806,$D806)=1,1,0),0)</f>
        <v/>
      </c>
      <c r="W806">
        <f>IFERROR(INDEX(T_Indicateurs[Domain_code],MATCH($H806,T_Indicateurs[Stat_code],0)),"")</f>
        <v/>
      </c>
      <c r="X806" s="13">
        <f>IF(OR($W806="",$F806=""),0,IF($F806&lt;&gt;$W806,1,0))</f>
        <v/>
      </c>
      <c r="Y806" s="13">
        <f>IF(OR($J806="", $K806="", $L806=""),0,IF(OR($J806&lt;0,$J806&gt;3,$K806&lt;0,$K806&gt;3,$L806&lt;0,$L806&gt;3),1,0))</f>
        <v/>
      </c>
    </row>
    <row r="807">
      <c r="G807">
        <f>IFERROR(INDEX(T_Domaines[Domain_label_fr],MATCH(F807,T_Domaines[Domain_code],0)),"")</f>
        <v/>
      </c>
      <c r="I807">
        <f>IFERROR(INDEX(T_Indicateurs[Stat_label_fr],MATCH(H807,T_Indicateurs[Stat_code],0)),"")</f>
        <v/>
      </c>
      <c r="M807">
        <f>IF(J807=0,"",J807)</f>
        <v/>
      </c>
      <c r="N807">
        <f>IF(K807=0,"",K807)</f>
        <v/>
      </c>
      <c r="O807">
        <f>IF(L807=0,"",L807)</f>
        <v/>
      </c>
      <c r="P807">
        <f>IF(OR(J807="",K807="",L807=""),"",J807+K807+L807)</f>
        <v/>
      </c>
      <c r="Q807">
        <f>IF(OR(M807="",N807="",O807=""),"",M807+N807+O807)</f>
        <v/>
      </c>
      <c r="S807" s="13">
        <f>IF(AND($B807&lt;&gt;"",$F807&lt;&gt;""),IF(COUNTIFS($B$2:$B807,$B807,$F$2:$F807,$F807)=1,1,0),0)</f>
        <v/>
      </c>
      <c r="T807" s="13">
        <f>IF(AND($B807&lt;&gt;"",$H807&lt;&gt;""),IF(COUNTIFS($B$2:$B807,$B807,$H$2:$H807,$H807)=1,1,0),0)</f>
        <v/>
      </c>
      <c r="U807" s="13">
        <f>IF(AND($B807&lt;&gt;"",$C807&lt;&gt;""),IF(COUNTIFS($B$2:$B807,$B807,$C$2:$C807,$C807)=1,1,0),0)</f>
        <v/>
      </c>
      <c r="V807" s="13">
        <f>IF(AND($B807&lt;&gt;"",$D807&lt;&gt;""),IF(COUNTIFS($B$2:$B807,$B807,$D$2:$D807,$D807)=1,1,0),0)</f>
        <v/>
      </c>
      <c r="W807">
        <f>IFERROR(INDEX(T_Indicateurs[Domain_code],MATCH($H807,T_Indicateurs[Stat_code],0)),"")</f>
        <v/>
      </c>
      <c r="X807" s="13">
        <f>IF(OR($W807="",$F807=""),0,IF($F807&lt;&gt;$W807,1,0))</f>
        <v/>
      </c>
      <c r="Y807" s="13">
        <f>IF(OR($J807="", $K807="", $L807=""),0,IF(OR($J807&lt;0,$J807&gt;3,$K807&lt;0,$K807&gt;3,$L807&lt;0,$L807&gt;3),1,0))</f>
        <v/>
      </c>
    </row>
    <row r="808">
      <c r="G808">
        <f>IFERROR(INDEX(T_Domaines[Domain_label_fr],MATCH(F808,T_Domaines[Domain_code],0)),"")</f>
        <v/>
      </c>
      <c r="I808">
        <f>IFERROR(INDEX(T_Indicateurs[Stat_label_fr],MATCH(H808,T_Indicateurs[Stat_code],0)),"")</f>
        <v/>
      </c>
      <c r="M808">
        <f>IF(J808=0,"",J808)</f>
        <v/>
      </c>
      <c r="N808">
        <f>IF(K808=0,"",K808)</f>
        <v/>
      </c>
      <c r="O808">
        <f>IF(L808=0,"",L808)</f>
        <v/>
      </c>
      <c r="P808">
        <f>IF(OR(J808="",K808="",L808=""),"",J808+K808+L808)</f>
        <v/>
      </c>
      <c r="Q808">
        <f>IF(OR(M808="",N808="",O808=""),"",M808+N808+O808)</f>
        <v/>
      </c>
      <c r="S808" s="13">
        <f>IF(AND($B808&lt;&gt;"",$F808&lt;&gt;""),IF(COUNTIFS($B$2:$B808,$B808,$F$2:$F808,$F808)=1,1,0),0)</f>
        <v/>
      </c>
      <c r="T808" s="13">
        <f>IF(AND($B808&lt;&gt;"",$H808&lt;&gt;""),IF(COUNTIFS($B$2:$B808,$B808,$H$2:$H808,$H808)=1,1,0),0)</f>
        <v/>
      </c>
      <c r="U808" s="13">
        <f>IF(AND($B808&lt;&gt;"",$C808&lt;&gt;""),IF(COUNTIFS($B$2:$B808,$B808,$C$2:$C808,$C808)=1,1,0),0)</f>
        <v/>
      </c>
      <c r="V808" s="13">
        <f>IF(AND($B808&lt;&gt;"",$D808&lt;&gt;""),IF(COUNTIFS($B$2:$B808,$B808,$D$2:$D808,$D808)=1,1,0),0)</f>
        <v/>
      </c>
      <c r="W808">
        <f>IFERROR(INDEX(T_Indicateurs[Domain_code],MATCH($H808,T_Indicateurs[Stat_code],0)),"")</f>
        <v/>
      </c>
      <c r="X808" s="13">
        <f>IF(OR($W808="",$F808=""),0,IF($F808&lt;&gt;$W808,1,0))</f>
        <v/>
      </c>
      <c r="Y808" s="13">
        <f>IF(OR($J808="", $K808="", $L808=""),0,IF(OR($J808&lt;0,$J808&gt;3,$K808&lt;0,$K808&gt;3,$L808&lt;0,$L808&gt;3),1,0))</f>
        <v/>
      </c>
    </row>
    <row r="809">
      <c r="G809">
        <f>IFERROR(INDEX(T_Domaines[Domain_label_fr],MATCH(F809,T_Domaines[Domain_code],0)),"")</f>
        <v/>
      </c>
      <c r="I809">
        <f>IFERROR(INDEX(T_Indicateurs[Stat_label_fr],MATCH(H809,T_Indicateurs[Stat_code],0)),"")</f>
        <v/>
      </c>
      <c r="M809">
        <f>IF(J809=0,"",J809)</f>
        <v/>
      </c>
      <c r="N809">
        <f>IF(K809=0,"",K809)</f>
        <v/>
      </c>
      <c r="O809">
        <f>IF(L809=0,"",L809)</f>
        <v/>
      </c>
      <c r="P809">
        <f>IF(OR(J809="",K809="",L809=""),"",J809+K809+L809)</f>
        <v/>
      </c>
      <c r="Q809">
        <f>IF(OR(M809="",N809="",O809=""),"",M809+N809+O809)</f>
        <v/>
      </c>
      <c r="S809" s="13">
        <f>IF(AND($B809&lt;&gt;"",$F809&lt;&gt;""),IF(COUNTIFS($B$2:$B809,$B809,$F$2:$F809,$F809)=1,1,0),0)</f>
        <v/>
      </c>
      <c r="T809" s="13">
        <f>IF(AND($B809&lt;&gt;"",$H809&lt;&gt;""),IF(COUNTIFS($B$2:$B809,$B809,$H$2:$H809,$H809)=1,1,0),0)</f>
        <v/>
      </c>
      <c r="U809" s="13">
        <f>IF(AND($B809&lt;&gt;"",$C809&lt;&gt;""),IF(COUNTIFS($B$2:$B809,$B809,$C$2:$C809,$C809)=1,1,0),0)</f>
        <v/>
      </c>
      <c r="V809" s="13">
        <f>IF(AND($B809&lt;&gt;"",$D809&lt;&gt;""),IF(COUNTIFS($B$2:$B809,$B809,$D$2:$D809,$D809)=1,1,0),0)</f>
        <v/>
      </c>
      <c r="W809">
        <f>IFERROR(INDEX(T_Indicateurs[Domain_code],MATCH($H809,T_Indicateurs[Stat_code],0)),"")</f>
        <v/>
      </c>
      <c r="X809" s="13">
        <f>IF(OR($W809="",$F809=""),0,IF($F809&lt;&gt;$W809,1,0))</f>
        <v/>
      </c>
      <c r="Y809" s="13">
        <f>IF(OR($J809="", $K809="", $L809=""),0,IF(OR($J809&lt;0,$J809&gt;3,$K809&lt;0,$K809&gt;3,$L809&lt;0,$L809&gt;3),1,0))</f>
        <v/>
      </c>
    </row>
    <row r="810">
      <c r="G810">
        <f>IFERROR(INDEX(T_Domaines[Domain_label_fr],MATCH(F810,T_Domaines[Domain_code],0)),"")</f>
        <v/>
      </c>
      <c r="I810">
        <f>IFERROR(INDEX(T_Indicateurs[Stat_label_fr],MATCH(H810,T_Indicateurs[Stat_code],0)),"")</f>
        <v/>
      </c>
      <c r="M810">
        <f>IF(J810=0,"",J810)</f>
        <v/>
      </c>
      <c r="N810">
        <f>IF(K810=0,"",K810)</f>
        <v/>
      </c>
      <c r="O810">
        <f>IF(L810=0,"",L810)</f>
        <v/>
      </c>
      <c r="P810">
        <f>IF(OR(J810="",K810="",L810=""),"",J810+K810+L810)</f>
        <v/>
      </c>
      <c r="Q810">
        <f>IF(OR(M810="",N810="",O810=""),"",M810+N810+O810)</f>
        <v/>
      </c>
      <c r="S810" s="13">
        <f>IF(AND($B810&lt;&gt;"",$F810&lt;&gt;""),IF(COUNTIFS($B$2:$B810,$B810,$F$2:$F810,$F810)=1,1,0),0)</f>
        <v/>
      </c>
      <c r="T810" s="13">
        <f>IF(AND($B810&lt;&gt;"",$H810&lt;&gt;""),IF(COUNTIFS($B$2:$B810,$B810,$H$2:$H810,$H810)=1,1,0),0)</f>
        <v/>
      </c>
      <c r="U810" s="13">
        <f>IF(AND($B810&lt;&gt;"",$C810&lt;&gt;""),IF(COUNTIFS($B$2:$B810,$B810,$C$2:$C810,$C810)=1,1,0),0)</f>
        <v/>
      </c>
      <c r="V810" s="13">
        <f>IF(AND($B810&lt;&gt;"",$D810&lt;&gt;""),IF(COUNTIFS($B$2:$B810,$B810,$D$2:$D810,$D810)=1,1,0),0)</f>
        <v/>
      </c>
      <c r="W810">
        <f>IFERROR(INDEX(T_Indicateurs[Domain_code],MATCH($H810,T_Indicateurs[Stat_code],0)),"")</f>
        <v/>
      </c>
      <c r="X810" s="13">
        <f>IF(OR($W810="",$F810=""),0,IF($F810&lt;&gt;$W810,1,0))</f>
        <v/>
      </c>
      <c r="Y810" s="13">
        <f>IF(OR($J810="", $K810="", $L810=""),0,IF(OR($J810&lt;0,$J810&gt;3,$K810&lt;0,$K810&gt;3,$L810&lt;0,$L810&gt;3),1,0))</f>
        <v/>
      </c>
    </row>
    <row r="811">
      <c r="G811">
        <f>IFERROR(INDEX(T_Domaines[Domain_label_fr],MATCH(F811,T_Domaines[Domain_code],0)),"")</f>
        <v/>
      </c>
      <c r="I811">
        <f>IFERROR(INDEX(T_Indicateurs[Stat_label_fr],MATCH(H811,T_Indicateurs[Stat_code],0)),"")</f>
        <v/>
      </c>
      <c r="M811">
        <f>IF(J811=0,"",J811)</f>
        <v/>
      </c>
      <c r="N811">
        <f>IF(K811=0,"",K811)</f>
        <v/>
      </c>
      <c r="O811">
        <f>IF(L811=0,"",L811)</f>
        <v/>
      </c>
      <c r="P811">
        <f>IF(OR(J811="",K811="",L811=""),"",J811+K811+L811)</f>
        <v/>
      </c>
      <c r="Q811">
        <f>IF(OR(M811="",N811="",O811=""),"",M811+N811+O811)</f>
        <v/>
      </c>
      <c r="S811" s="13">
        <f>IF(AND($B811&lt;&gt;"",$F811&lt;&gt;""),IF(COUNTIFS($B$2:$B811,$B811,$F$2:$F811,$F811)=1,1,0),0)</f>
        <v/>
      </c>
      <c r="T811" s="13">
        <f>IF(AND($B811&lt;&gt;"",$H811&lt;&gt;""),IF(COUNTIFS($B$2:$B811,$B811,$H$2:$H811,$H811)=1,1,0),0)</f>
        <v/>
      </c>
      <c r="U811" s="13">
        <f>IF(AND($B811&lt;&gt;"",$C811&lt;&gt;""),IF(COUNTIFS($B$2:$B811,$B811,$C$2:$C811,$C811)=1,1,0),0)</f>
        <v/>
      </c>
      <c r="V811" s="13">
        <f>IF(AND($B811&lt;&gt;"",$D811&lt;&gt;""),IF(COUNTIFS($B$2:$B811,$B811,$D$2:$D811,$D811)=1,1,0),0)</f>
        <v/>
      </c>
      <c r="W811">
        <f>IFERROR(INDEX(T_Indicateurs[Domain_code],MATCH($H811,T_Indicateurs[Stat_code],0)),"")</f>
        <v/>
      </c>
      <c r="X811" s="13">
        <f>IF(OR($W811="",$F811=""),0,IF($F811&lt;&gt;$W811,1,0))</f>
        <v/>
      </c>
      <c r="Y811" s="13">
        <f>IF(OR($J811="", $K811="", $L811=""),0,IF(OR($J811&lt;0,$J811&gt;3,$K811&lt;0,$K811&gt;3,$L811&lt;0,$L811&gt;3),1,0))</f>
        <v/>
      </c>
    </row>
    <row r="812">
      <c r="G812">
        <f>IFERROR(INDEX(T_Domaines[Domain_label_fr],MATCH(F812,T_Domaines[Domain_code],0)),"")</f>
        <v/>
      </c>
      <c r="I812">
        <f>IFERROR(INDEX(T_Indicateurs[Stat_label_fr],MATCH(H812,T_Indicateurs[Stat_code],0)),"")</f>
        <v/>
      </c>
      <c r="M812">
        <f>IF(J812=0,"",J812)</f>
        <v/>
      </c>
      <c r="N812">
        <f>IF(K812=0,"",K812)</f>
        <v/>
      </c>
      <c r="O812">
        <f>IF(L812=0,"",L812)</f>
        <v/>
      </c>
      <c r="P812">
        <f>IF(OR(J812="",K812="",L812=""),"",J812+K812+L812)</f>
        <v/>
      </c>
      <c r="Q812">
        <f>IF(OR(M812="",N812="",O812=""),"",M812+N812+O812)</f>
        <v/>
      </c>
      <c r="S812" s="13">
        <f>IF(AND($B812&lt;&gt;"",$F812&lt;&gt;""),IF(COUNTIFS($B$2:$B812,$B812,$F$2:$F812,$F812)=1,1,0),0)</f>
        <v/>
      </c>
      <c r="T812" s="13">
        <f>IF(AND($B812&lt;&gt;"",$H812&lt;&gt;""),IF(COUNTIFS($B$2:$B812,$B812,$H$2:$H812,$H812)=1,1,0),0)</f>
        <v/>
      </c>
      <c r="U812" s="13">
        <f>IF(AND($B812&lt;&gt;"",$C812&lt;&gt;""),IF(COUNTIFS($B$2:$B812,$B812,$C$2:$C812,$C812)=1,1,0),0)</f>
        <v/>
      </c>
      <c r="V812" s="13">
        <f>IF(AND($B812&lt;&gt;"",$D812&lt;&gt;""),IF(COUNTIFS($B$2:$B812,$B812,$D$2:$D812,$D812)=1,1,0),0)</f>
        <v/>
      </c>
      <c r="W812">
        <f>IFERROR(INDEX(T_Indicateurs[Domain_code],MATCH($H812,T_Indicateurs[Stat_code],0)),"")</f>
        <v/>
      </c>
      <c r="X812" s="13">
        <f>IF(OR($W812="",$F812=""),0,IF($F812&lt;&gt;$W812,1,0))</f>
        <v/>
      </c>
      <c r="Y812" s="13">
        <f>IF(OR($J812="", $K812="", $L812=""),0,IF(OR($J812&lt;0,$J812&gt;3,$K812&lt;0,$K812&gt;3,$L812&lt;0,$L812&gt;3),1,0))</f>
        <v/>
      </c>
    </row>
    <row r="813">
      <c r="G813">
        <f>IFERROR(INDEX(T_Domaines[Domain_label_fr],MATCH(F813,T_Domaines[Domain_code],0)),"")</f>
        <v/>
      </c>
      <c r="I813">
        <f>IFERROR(INDEX(T_Indicateurs[Stat_label_fr],MATCH(H813,T_Indicateurs[Stat_code],0)),"")</f>
        <v/>
      </c>
      <c r="M813">
        <f>IF(J813=0,"",J813)</f>
        <v/>
      </c>
      <c r="N813">
        <f>IF(K813=0,"",K813)</f>
        <v/>
      </c>
      <c r="O813">
        <f>IF(L813=0,"",L813)</f>
        <v/>
      </c>
      <c r="P813">
        <f>IF(OR(J813="",K813="",L813=""),"",J813+K813+L813)</f>
        <v/>
      </c>
      <c r="Q813">
        <f>IF(OR(M813="",N813="",O813=""),"",M813+N813+O813)</f>
        <v/>
      </c>
      <c r="S813" s="13">
        <f>IF(AND($B813&lt;&gt;"",$F813&lt;&gt;""),IF(COUNTIFS($B$2:$B813,$B813,$F$2:$F813,$F813)=1,1,0),0)</f>
        <v/>
      </c>
      <c r="T813" s="13">
        <f>IF(AND($B813&lt;&gt;"",$H813&lt;&gt;""),IF(COUNTIFS($B$2:$B813,$B813,$H$2:$H813,$H813)=1,1,0),0)</f>
        <v/>
      </c>
      <c r="U813" s="13">
        <f>IF(AND($B813&lt;&gt;"",$C813&lt;&gt;""),IF(COUNTIFS($B$2:$B813,$B813,$C$2:$C813,$C813)=1,1,0),0)</f>
        <v/>
      </c>
      <c r="V813" s="13">
        <f>IF(AND($B813&lt;&gt;"",$D813&lt;&gt;""),IF(COUNTIFS($B$2:$B813,$B813,$D$2:$D813,$D813)=1,1,0),0)</f>
        <v/>
      </c>
      <c r="W813">
        <f>IFERROR(INDEX(T_Indicateurs[Domain_code],MATCH($H813,T_Indicateurs[Stat_code],0)),"")</f>
        <v/>
      </c>
      <c r="X813" s="13">
        <f>IF(OR($W813="",$F813=""),0,IF($F813&lt;&gt;$W813,1,0))</f>
        <v/>
      </c>
      <c r="Y813" s="13">
        <f>IF(OR($J813="", $K813="", $L813=""),0,IF(OR($J813&lt;0,$J813&gt;3,$K813&lt;0,$K813&gt;3,$L813&lt;0,$L813&gt;3),1,0))</f>
        <v/>
      </c>
    </row>
    <row r="814">
      <c r="G814">
        <f>IFERROR(INDEX(T_Domaines[Domain_label_fr],MATCH(F814,T_Domaines[Domain_code],0)),"")</f>
        <v/>
      </c>
      <c r="I814">
        <f>IFERROR(INDEX(T_Indicateurs[Stat_label_fr],MATCH(H814,T_Indicateurs[Stat_code],0)),"")</f>
        <v/>
      </c>
      <c r="M814">
        <f>IF(J814=0,"",J814)</f>
        <v/>
      </c>
      <c r="N814">
        <f>IF(K814=0,"",K814)</f>
        <v/>
      </c>
      <c r="O814">
        <f>IF(L814=0,"",L814)</f>
        <v/>
      </c>
      <c r="P814">
        <f>IF(OR(J814="",K814="",L814=""),"",J814+K814+L814)</f>
        <v/>
      </c>
      <c r="Q814">
        <f>IF(OR(M814="",N814="",O814=""),"",M814+N814+O814)</f>
        <v/>
      </c>
      <c r="S814" s="13">
        <f>IF(AND($B814&lt;&gt;"",$F814&lt;&gt;""),IF(COUNTIFS($B$2:$B814,$B814,$F$2:$F814,$F814)=1,1,0),0)</f>
        <v/>
      </c>
      <c r="T814" s="13">
        <f>IF(AND($B814&lt;&gt;"",$H814&lt;&gt;""),IF(COUNTIFS($B$2:$B814,$B814,$H$2:$H814,$H814)=1,1,0),0)</f>
        <v/>
      </c>
      <c r="U814" s="13">
        <f>IF(AND($B814&lt;&gt;"",$C814&lt;&gt;""),IF(COUNTIFS($B$2:$B814,$B814,$C$2:$C814,$C814)=1,1,0),0)</f>
        <v/>
      </c>
      <c r="V814" s="13">
        <f>IF(AND($B814&lt;&gt;"",$D814&lt;&gt;""),IF(COUNTIFS($B$2:$B814,$B814,$D$2:$D814,$D814)=1,1,0),0)</f>
        <v/>
      </c>
      <c r="W814">
        <f>IFERROR(INDEX(T_Indicateurs[Domain_code],MATCH($H814,T_Indicateurs[Stat_code],0)),"")</f>
        <v/>
      </c>
      <c r="X814" s="13">
        <f>IF(OR($W814="",$F814=""),0,IF($F814&lt;&gt;$W814,1,0))</f>
        <v/>
      </c>
      <c r="Y814" s="13">
        <f>IF(OR($J814="", $K814="", $L814=""),0,IF(OR($J814&lt;0,$J814&gt;3,$K814&lt;0,$K814&gt;3,$L814&lt;0,$L814&gt;3),1,0))</f>
        <v/>
      </c>
    </row>
    <row r="815">
      <c r="G815">
        <f>IFERROR(INDEX(T_Domaines[Domain_label_fr],MATCH(F815,T_Domaines[Domain_code],0)),"")</f>
        <v/>
      </c>
      <c r="I815">
        <f>IFERROR(INDEX(T_Indicateurs[Stat_label_fr],MATCH(H815,T_Indicateurs[Stat_code],0)),"")</f>
        <v/>
      </c>
      <c r="M815">
        <f>IF(J815=0,"",J815)</f>
        <v/>
      </c>
      <c r="N815">
        <f>IF(K815=0,"",K815)</f>
        <v/>
      </c>
      <c r="O815">
        <f>IF(L815=0,"",L815)</f>
        <v/>
      </c>
      <c r="P815">
        <f>IF(OR(J815="",K815="",L815=""),"",J815+K815+L815)</f>
        <v/>
      </c>
      <c r="Q815">
        <f>IF(OR(M815="",N815="",O815=""),"",M815+N815+O815)</f>
        <v/>
      </c>
      <c r="S815" s="13">
        <f>IF(AND($B815&lt;&gt;"",$F815&lt;&gt;""),IF(COUNTIFS($B$2:$B815,$B815,$F$2:$F815,$F815)=1,1,0),0)</f>
        <v/>
      </c>
      <c r="T815" s="13">
        <f>IF(AND($B815&lt;&gt;"",$H815&lt;&gt;""),IF(COUNTIFS($B$2:$B815,$B815,$H$2:$H815,$H815)=1,1,0),0)</f>
        <v/>
      </c>
      <c r="U815" s="13">
        <f>IF(AND($B815&lt;&gt;"",$C815&lt;&gt;""),IF(COUNTIFS($B$2:$B815,$B815,$C$2:$C815,$C815)=1,1,0),0)</f>
        <v/>
      </c>
      <c r="V815" s="13">
        <f>IF(AND($B815&lt;&gt;"",$D815&lt;&gt;""),IF(COUNTIFS($B$2:$B815,$B815,$D$2:$D815,$D815)=1,1,0),0)</f>
        <v/>
      </c>
      <c r="W815">
        <f>IFERROR(INDEX(T_Indicateurs[Domain_code],MATCH($H815,T_Indicateurs[Stat_code],0)),"")</f>
        <v/>
      </c>
      <c r="X815" s="13">
        <f>IF(OR($W815="",$F815=""),0,IF($F815&lt;&gt;$W815,1,0))</f>
        <v/>
      </c>
      <c r="Y815" s="13">
        <f>IF(OR($J815="", $K815="", $L815=""),0,IF(OR($J815&lt;0,$J815&gt;3,$K815&lt;0,$K815&gt;3,$L815&lt;0,$L815&gt;3),1,0))</f>
        <v/>
      </c>
    </row>
    <row r="816">
      <c r="G816">
        <f>IFERROR(INDEX(T_Domaines[Domain_label_fr],MATCH(F816,T_Domaines[Domain_code],0)),"")</f>
        <v/>
      </c>
      <c r="I816">
        <f>IFERROR(INDEX(T_Indicateurs[Stat_label_fr],MATCH(H816,T_Indicateurs[Stat_code],0)),"")</f>
        <v/>
      </c>
      <c r="M816">
        <f>IF(J816=0,"",J816)</f>
        <v/>
      </c>
      <c r="N816">
        <f>IF(K816=0,"",K816)</f>
        <v/>
      </c>
      <c r="O816">
        <f>IF(L816=0,"",L816)</f>
        <v/>
      </c>
      <c r="P816">
        <f>IF(OR(J816="",K816="",L816=""),"",J816+K816+L816)</f>
        <v/>
      </c>
      <c r="Q816">
        <f>IF(OR(M816="",N816="",O816=""),"",M816+N816+O816)</f>
        <v/>
      </c>
      <c r="S816" s="13">
        <f>IF(AND($B816&lt;&gt;"",$F816&lt;&gt;""),IF(COUNTIFS($B$2:$B816,$B816,$F$2:$F816,$F816)=1,1,0),0)</f>
        <v/>
      </c>
      <c r="T816" s="13">
        <f>IF(AND($B816&lt;&gt;"",$H816&lt;&gt;""),IF(COUNTIFS($B$2:$B816,$B816,$H$2:$H816,$H816)=1,1,0),0)</f>
        <v/>
      </c>
      <c r="U816" s="13">
        <f>IF(AND($B816&lt;&gt;"",$C816&lt;&gt;""),IF(COUNTIFS($B$2:$B816,$B816,$C$2:$C816,$C816)=1,1,0),0)</f>
        <v/>
      </c>
      <c r="V816" s="13">
        <f>IF(AND($B816&lt;&gt;"",$D816&lt;&gt;""),IF(COUNTIFS($B$2:$B816,$B816,$D$2:$D816,$D816)=1,1,0),0)</f>
        <v/>
      </c>
      <c r="W816">
        <f>IFERROR(INDEX(T_Indicateurs[Domain_code],MATCH($H816,T_Indicateurs[Stat_code],0)),"")</f>
        <v/>
      </c>
      <c r="X816" s="13">
        <f>IF(OR($W816="",$F816=""),0,IF($F816&lt;&gt;$W816,1,0))</f>
        <v/>
      </c>
      <c r="Y816" s="13">
        <f>IF(OR($J816="", $K816="", $L816=""),0,IF(OR($J816&lt;0,$J816&gt;3,$K816&lt;0,$K816&gt;3,$L816&lt;0,$L816&gt;3),1,0))</f>
        <v/>
      </c>
    </row>
    <row r="817">
      <c r="G817">
        <f>IFERROR(INDEX(T_Domaines[Domain_label_fr],MATCH(F817,T_Domaines[Domain_code],0)),"")</f>
        <v/>
      </c>
      <c r="I817">
        <f>IFERROR(INDEX(T_Indicateurs[Stat_label_fr],MATCH(H817,T_Indicateurs[Stat_code],0)),"")</f>
        <v/>
      </c>
      <c r="M817">
        <f>IF(J817=0,"",J817)</f>
        <v/>
      </c>
      <c r="N817">
        <f>IF(K817=0,"",K817)</f>
        <v/>
      </c>
      <c r="O817">
        <f>IF(L817=0,"",L817)</f>
        <v/>
      </c>
      <c r="P817">
        <f>IF(OR(J817="",K817="",L817=""),"",J817+K817+L817)</f>
        <v/>
      </c>
      <c r="Q817">
        <f>IF(OR(M817="",N817="",O817=""),"",M817+N817+O817)</f>
        <v/>
      </c>
      <c r="S817" s="13">
        <f>IF(AND($B817&lt;&gt;"",$F817&lt;&gt;""),IF(COUNTIFS($B$2:$B817,$B817,$F$2:$F817,$F817)=1,1,0),0)</f>
        <v/>
      </c>
      <c r="T817" s="13">
        <f>IF(AND($B817&lt;&gt;"",$H817&lt;&gt;""),IF(COUNTIFS($B$2:$B817,$B817,$H$2:$H817,$H817)=1,1,0),0)</f>
        <v/>
      </c>
      <c r="U817" s="13">
        <f>IF(AND($B817&lt;&gt;"",$C817&lt;&gt;""),IF(COUNTIFS($B$2:$B817,$B817,$C$2:$C817,$C817)=1,1,0),0)</f>
        <v/>
      </c>
      <c r="V817" s="13">
        <f>IF(AND($B817&lt;&gt;"",$D817&lt;&gt;""),IF(COUNTIFS($B$2:$B817,$B817,$D$2:$D817,$D817)=1,1,0),0)</f>
        <v/>
      </c>
      <c r="W817">
        <f>IFERROR(INDEX(T_Indicateurs[Domain_code],MATCH($H817,T_Indicateurs[Stat_code],0)),"")</f>
        <v/>
      </c>
      <c r="X817" s="13">
        <f>IF(OR($W817="",$F817=""),0,IF($F817&lt;&gt;$W817,1,0))</f>
        <v/>
      </c>
      <c r="Y817" s="13">
        <f>IF(OR($J817="", $K817="", $L817=""),0,IF(OR($J817&lt;0,$J817&gt;3,$K817&lt;0,$K817&gt;3,$L817&lt;0,$L817&gt;3),1,0))</f>
        <v/>
      </c>
    </row>
    <row r="818">
      <c r="G818">
        <f>IFERROR(INDEX(T_Domaines[Domain_label_fr],MATCH(F818,T_Domaines[Domain_code],0)),"")</f>
        <v/>
      </c>
      <c r="I818">
        <f>IFERROR(INDEX(T_Indicateurs[Stat_label_fr],MATCH(H818,T_Indicateurs[Stat_code],0)),"")</f>
        <v/>
      </c>
      <c r="M818">
        <f>IF(J818=0,"",J818)</f>
        <v/>
      </c>
      <c r="N818">
        <f>IF(K818=0,"",K818)</f>
        <v/>
      </c>
      <c r="O818">
        <f>IF(L818=0,"",L818)</f>
        <v/>
      </c>
      <c r="P818">
        <f>IF(OR(J818="",K818="",L818=""),"",J818+K818+L818)</f>
        <v/>
      </c>
      <c r="Q818">
        <f>IF(OR(M818="",N818="",O818=""),"",M818+N818+O818)</f>
        <v/>
      </c>
      <c r="S818" s="13">
        <f>IF(AND($B818&lt;&gt;"",$F818&lt;&gt;""),IF(COUNTIFS($B$2:$B818,$B818,$F$2:$F818,$F818)=1,1,0),0)</f>
        <v/>
      </c>
      <c r="T818" s="13">
        <f>IF(AND($B818&lt;&gt;"",$H818&lt;&gt;""),IF(COUNTIFS($B$2:$B818,$B818,$H$2:$H818,$H818)=1,1,0),0)</f>
        <v/>
      </c>
      <c r="U818" s="13">
        <f>IF(AND($B818&lt;&gt;"",$C818&lt;&gt;""),IF(COUNTIFS($B$2:$B818,$B818,$C$2:$C818,$C818)=1,1,0),0)</f>
        <v/>
      </c>
      <c r="V818" s="13">
        <f>IF(AND($B818&lt;&gt;"",$D818&lt;&gt;""),IF(COUNTIFS($B$2:$B818,$B818,$D$2:$D818,$D818)=1,1,0),0)</f>
        <v/>
      </c>
      <c r="W818">
        <f>IFERROR(INDEX(T_Indicateurs[Domain_code],MATCH($H818,T_Indicateurs[Stat_code],0)),"")</f>
        <v/>
      </c>
      <c r="X818" s="13">
        <f>IF(OR($W818="",$F818=""),0,IF($F818&lt;&gt;$W818,1,0))</f>
        <v/>
      </c>
      <c r="Y818" s="13">
        <f>IF(OR($J818="", $K818="", $L818=""),0,IF(OR($J818&lt;0,$J818&gt;3,$K818&lt;0,$K818&gt;3,$L818&lt;0,$L818&gt;3),1,0))</f>
        <v/>
      </c>
    </row>
    <row r="819">
      <c r="G819">
        <f>IFERROR(INDEX(T_Domaines[Domain_label_fr],MATCH(F819,T_Domaines[Domain_code],0)),"")</f>
        <v/>
      </c>
      <c r="I819">
        <f>IFERROR(INDEX(T_Indicateurs[Stat_label_fr],MATCH(H819,T_Indicateurs[Stat_code],0)),"")</f>
        <v/>
      </c>
      <c r="M819">
        <f>IF(J819=0,"",J819)</f>
        <v/>
      </c>
      <c r="N819">
        <f>IF(K819=0,"",K819)</f>
        <v/>
      </c>
      <c r="O819">
        <f>IF(L819=0,"",L819)</f>
        <v/>
      </c>
      <c r="P819">
        <f>IF(OR(J819="",K819="",L819=""),"",J819+K819+L819)</f>
        <v/>
      </c>
      <c r="Q819">
        <f>IF(OR(M819="",N819="",O819=""),"",M819+N819+O819)</f>
        <v/>
      </c>
      <c r="S819" s="13">
        <f>IF(AND($B819&lt;&gt;"",$F819&lt;&gt;""),IF(COUNTIFS($B$2:$B819,$B819,$F$2:$F819,$F819)=1,1,0),0)</f>
        <v/>
      </c>
      <c r="T819" s="13">
        <f>IF(AND($B819&lt;&gt;"",$H819&lt;&gt;""),IF(COUNTIFS($B$2:$B819,$B819,$H$2:$H819,$H819)=1,1,0),0)</f>
        <v/>
      </c>
      <c r="U819" s="13">
        <f>IF(AND($B819&lt;&gt;"",$C819&lt;&gt;""),IF(COUNTIFS($B$2:$B819,$B819,$C$2:$C819,$C819)=1,1,0),0)</f>
        <v/>
      </c>
      <c r="V819" s="13">
        <f>IF(AND($B819&lt;&gt;"",$D819&lt;&gt;""),IF(COUNTIFS($B$2:$B819,$B819,$D$2:$D819,$D819)=1,1,0),0)</f>
        <v/>
      </c>
      <c r="W819">
        <f>IFERROR(INDEX(T_Indicateurs[Domain_code],MATCH($H819,T_Indicateurs[Stat_code],0)),"")</f>
        <v/>
      </c>
      <c r="X819" s="13">
        <f>IF(OR($W819="",$F819=""),0,IF($F819&lt;&gt;$W819,1,0))</f>
        <v/>
      </c>
      <c r="Y819" s="13">
        <f>IF(OR($J819="", $K819="", $L819=""),0,IF(OR($J819&lt;0,$J819&gt;3,$K819&lt;0,$K819&gt;3,$L819&lt;0,$L819&gt;3),1,0))</f>
        <v/>
      </c>
    </row>
    <row r="820">
      <c r="G820">
        <f>IFERROR(INDEX(T_Domaines[Domain_label_fr],MATCH(F820,T_Domaines[Domain_code],0)),"")</f>
        <v/>
      </c>
      <c r="I820">
        <f>IFERROR(INDEX(T_Indicateurs[Stat_label_fr],MATCH(H820,T_Indicateurs[Stat_code],0)),"")</f>
        <v/>
      </c>
      <c r="M820">
        <f>IF(J820=0,"",J820)</f>
        <v/>
      </c>
      <c r="N820">
        <f>IF(K820=0,"",K820)</f>
        <v/>
      </c>
      <c r="O820">
        <f>IF(L820=0,"",L820)</f>
        <v/>
      </c>
      <c r="P820">
        <f>IF(OR(J820="",K820="",L820=""),"",J820+K820+L820)</f>
        <v/>
      </c>
      <c r="Q820">
        <f>IF(OR(M820="",N820="",O820=""),"",M820+N820+O820)</f>
        <v/>
      </c>
      <c r="S820" s="13">
        <f>IF(AND($B820&lt;&gt;"",$F820&lt;&gt;""),IF(COUNTIFS($B$2:$B820,$B820,$F$2:$F820,$F820)=1,1,0),0)</f>
        <v/>
      </c>
      <c r="T820" s="13">
        <f>IF(AND($B820&lt;&gt;"",$H820&lt;&gt;""),IF(COUNTIFS($B$2:$B820,$B820,$H$2:$H820,$H820)=1,1,0),0)</f>
        <v/>
      </c>
      <c r="U820" s="13">
        <f>IF(AND($B820&lt;&gt;"",$C820&lt;&gt;""),IF(COUNTIFS($B$2:$B820,$B820,$C$2:$C820,$C820)=1,1,0),0)</f>
        <v/>
      </c>
      <c r="V820" s="13">
        <f>IF(AND($B820&lt;&gt;"",$D820&lt;&gt;""),IF(COUNTIFS($B$2:$B820,$B820,$D$2:$D820,$D820)=1,1,0),0)</f>
        <v/>
      </c>
      <c r="W820">
        <f>IFERROR(INDEX(T_Indicateurs[Domain_code],MATCH($H820,T_Indicateurs[Stat_code],0)),"")</f>
        <v/>
      </c>
      <c r="X820" s="13">
        <f>IF(OR($W820="",$F820=""),0,IF($F820&lt;&gt;$W820,1,0))</f>
        <v/>
      </c>
      <c r="Y820" s="13">
        <f>IF(OR($J820="", $K820="", $L820=""),0,IF(OR($J820&lt;0,$J820&gt;3,$K820&lt;0,$K820&gt;3,$L820&lt;0,$L820&gt;3),1,0))</f>
        <v/>
      </c>
    </row>
    <row r="821">
      <c r="G821">
        <f>IFERROR(INDEX(T_Domaines[Domain_label_fr],MATCH(F821,T_Domaines[Domain_code],0)),"")</f>
        <v/>
      </c>
      <c r="I821">
        <f>IFERROR(INDEX(T_Indicateurs[Stat_label_fr],MATCH(H821,T_Indicateurs[Stat_code],0)),"")</f>
        <v/>
      </c>
      <c r="M821">
        <f>IF(J821=0,"",J821)</f>
        <v/>
      </c>
      <c r="N821">
        <f>IF(K821=0,"",K821)</f>
        <v/>
      </c>
      <c r="O821">
        <f>IF(L821=0,"",L821)</f>
        <v/>
      </c>
      <c r="P821">
        <f>IF(OR(J821="",K821="",L821=""),"",J821+K821+L821)</f>
        <v/>
      </c>
      <c r="Q821">
        <f>IF(OR(M821="",N821="",O821=""),"",M821+N821+O821)</f>
        <v/>
      </c>
      <c r="S821" s="13">
        <f>IF(AND($B821&lt;&gt;"",$F821&lt;&gt;""),IF(COUNTIFS($B$2:$B821,$B821,$F$2:$F821,$F821)=1,1,0),0)</f>
        <v/>
      </c>
      <c r="T821" s="13">
        <f>IF(AND($B821&lt;&gt;"",$H821&lt;&gt;""),IF(COUNTIFS($B$2:$B821,$B821,$H$2:$H821,$H821)=1,1,0),0)</f>
        <v/>
      </c>
      <c r="U821" s="13">
        <f>IF(AND($B821&lt;&gt;"",$C821&lt;&gt;""),IF(COUNTIFS($B$2:$B821,$B821,$C$2:$C821,$C821)=1,1,0),0)</f>
        <v/>
      </c>
      <c r="V821" s="13">
        <f>IF(AND($B821&lt;&gt;"",$D821&lt;&gt;""),IF(COUNTIFS($B$2:$B821,$B821,$D$2:$D821,$D821)=1,1,0),0)</f>
        <v/>
      </c>
      <c r="W821">
        <f>IFERROR(INDEX(T_Indicateurs[Domain_code],MATCH($H821,T_Indicateurs[Stat_code],0)),"")</f>
        <v/>
      </c>
      <c r="X821" s="13">
        <f>IF(OR($W821="",$F821=""),0,IF($F821&lt;&gt;$W821,1,0))</f>
        <v/>
      </c>
      <c r="Y821" s="13">
        <f>IF(OR($J821="", $K821="", $L821=""),0,IF(OR($J821&lt;0,$J821&gt;3,$K821&lt;0,$K821&gt;3,$L821&lt;0,$L821&gt;3),1,0))</f>
        <v/>
      </c>
    </row>
    <row r="822">
      <c r="G822">
        <f>IFERROR(INDEX(T_Domaines[Domain_label_fr],MATCH(F822,T_Domaines[Domain_code],0)),"")</f>
        <v/>
      </c>
      <c r="I822">
        <f>IFERROR(INDEX(T_Indicateurs[Stat_label_fr],MATCH(H822,T_Indicateurs[Stat_code],0)),"")</f>
        <v/>
      </c>
      <c r="M822">
        <f>IF(J822=0,"",J822)</f>
        <v/>
      </c>
      <c r="N822">
        <f>IF(K822=0,"",K822)</f>
        <v/>
      </c>
      <c r="O822">
        <f>IF(L822=0,"",L822)</f>
        <v/>
      </c>
      <c r="P822">
        <f>IF(OR(J822="",K822="",L822=""),"",J822+K822+L822)</f>
        <v/>
      </c>
      <c r="Q822">
        <f>IF(OR(M822="",N822="",O822=""),"",M822+N822+O822)</f>
        <v/>
      </c>
      <c r="S822" s="13">
        <f>IF(AND($B822&lt;&gt;"",$F822&lt;&gt;""),IF(COUNTIFS($B$2:$B822,$B822,$F$2:$F822,$F822)=1,1,0),0)</f>
        <v/>
      </c>
      <c r="T822" s="13">
        <f>IF(AND($B822&lt;&gt;"",$H822&lt;&gt;""),IF(COUNTIFS($B$2:$B822,$B822,$H$2:$H822,$H822)=1,1,0),0)</f>
        <v/>
      </c>
      <c r="U822" s="13">
        <f>IF(AND($B822&lt;&gt;"",$C822&lt;&gt;""),IF(COUNTIFS($B$2:$B822,$B822,$C$2:$C822,$C822)=1,1,0),0)</f>
        <v/>
      </c>
      <c r="V822" s="13">
        <f>IF(AND($B822&lt;&gt;"",$D822&lt;&gt;""),IF(COUNTIFS($B$2:$B822,$B822,$D$2:$D822,$D822)=1,1,0),0)</f>
        <v/>
      </c>
      <c r="W822">
        <f>IFERROR(INDEX(T_Indicateurs[Domain_code],MATCH($H822,T_Indicateurs[Stat_code],0)),"")</f>
        <v/>
      </c>
      <c r="X822" s="13">
        <f>IF(OR($W822="",$F822=""),0,IF($F822&lt;&gt;$W822,1,0))</f>
        <v/>
      </c>
      <c r="Y822" s="13">
        <f>IF(OR($J822="", $K822="", $L822=""),0,IF(OR($J822&lt;0,$J822&gt;3,$K822&lt;0,$K822&gt;3,$L822&lt;0,$L822&gt;3),1,0))</f>
        <v/>
      </c>
    </row>
    <row r="823">
      <c r="G823">
        <f>IFERROR(INDEX(T_Domaines[Domain_label_fr],MATCH(F823,T_Domaines[Domain_code],0)),"")</f>
        <v/>
      </c>
      <c r="I823">
        <f>IFERROR(INDEX(T_Indicateurs[Stat_label_fr],MATCH(H823,T_Indicateurs[Stat_code],0)),"")</f>
        <v/>
      </c>
      <c r="M823">
        <f>IF(J823=0,"",J823)</f>
        <v/>
      </c>
      <c r="N823">
        <f>IF(K823=0,"",K823)</f>
        <v/>
      </c>
      <c r="O823">
        <f>IF(L823=0,"",L823)</f>
        <v/>
      </c>
      <c r="P823">
        <f>IF(OR(J823="",K823="",L823=""),"",J823+K823+L823)</f>
        <v/>
      </c>
      <c r="Q823">
        <f>IF(OR(M823="",N823="",O823=""),"",M823+N823+O823)</f>
        <v/>
      </c>
      <c r="S823" s="13">
        <f>IF(AND($B823&lt;&gt;"",$F823&lt;&gt;""),IF(COUNTIFS($B$2:$B823,$B823,$F$2:$F823,$F823)=1,1,0),0)</f>
        <v/>
      </c>
      <c r="T823" s="13">
        <f>IF(AND($B823&lt;&gt;"",$H823&lt;&gt;""),IF(COUNTIFS($B$2:$B823,$B823,$H$2:$H823,$H823)=1,1,0),0)</f>
        <v/>
      </c>
      <c r="U823" s="13">
        <f>IF(AND($B823&lt;&gt;"",$C823&lt;&gt;""),IF(COUNTIFS($B$2:$B823,$B823,$C$2:$C823,$C823)=1,1,0),0)</f>
        <v/>
      </c>
      <c r="V823" s="13">
        <f>IF(AND($B823&lt;&gt;"",$D823&lt;&gt;""),IF(COUNTIFS($B$2:$B823,$B823,$D$2:$D823,$D823)=1,1,0),0)</f>
        <v/>
      </c>
      <c r="W823">
        <f>IFERROR(INDEX(T_Indicateurs[Domain_code],MATCH($H823,T_Indicateurs[Stat_code],0)),"")</f>
        <v/>
      </c>
      <c r="X823" s="13">
        <f>IF(OR($W823="",$F823=""),0,IF($F823&lt;&gt;$W823,1,0))</f>
        <v/>
      </c>
      <c r="Y823" s="13">
        <f>IF(OR($J823="", $K823="", $L823=""),0,IF(OR($J823&lt;0,$J823&gt;3,$K823&lt;0,$K823&gt;3,$L823&lt;0,$L823&gt;3),1,0))</f>
        <v/>
      </c>
    </row>
    <row r="824">
      <c r="G824">
        <f>IFERROR(INDEX(T_Domaines[Domain_label_fr],MATCH(F824,T_Domaines[Domain_code],0)),"")</f>
        <v/>
      </c>
      <c r="I824">
        <f>IFERROR(INDEX(T_Indicateurs[Stat_label_fr],MATCH(H824,T_Indicateurs[Stat_code],0)),"")</f>
        <v/>
      </c>
      <c r="M824">
        <f>IF(J824=0,"",J824)</f>
        <v/>
      </c>
      <c r="N824">
        <f>IF(K824=0,"",K824)</f>
        <v/>
      </c>
      <c r="O824">
        <f>IF(L824=0,"",L824)</f>
        <v/>
      </c>
      <c r="P824">
        <f>IF(OR(J824="",K824="",L824=""),"",J824+K824+L824)</f>
        <v/>
      </c>
      <c r="Q824">
        <f>IF(OR(M824="",N824="",O824=""),"",M824+N824+O824)</f>
        <v/>
      </c>
      <c r="S824" s="13">
        <f>IF(AND($B824&lt;&gt;"",$F824&lt;&gt;""),IF(COUNTIFS($B$2:$B824,$B824,$F$2:$F824,$F824)=1,1,0),0)</f>
        <v/>
      </c>
      <c r="T824" s="13">
        <f>IF(AND($B824&lt;&gt;"",$H824&lt;&gt;""),IF(COUNTIFS($B$2:$B824,$B824,$H$2:$H824,$H824)=1,1,0),0)</f>
        <v/>
      </c>
      <c r="U824" s="13">
        <f>IF(AND($B824&lt;&gt;"",$C824&lt;&gt;""),IF(COUNTIFS($B$2:$B824,$B824,$C$2:$C824,$C824)=1,1,0),0)</f>
        <v/>
      </c>
      <c r="V824" s="13">
        <f>IF(AND($B824&lt;&gt;"",$D824&lt;&gt;""),IF(COUNTIFS($B$2:$B824,$B824,$D$2:$D824,$D824)=1,1,0),0)</f>
        <v/>
      </c>
      <c r="W824">
        <f>IFERROR(INDEX(T_Indicateurs[Domain_code],MATCH($H824,T_Indicateurs[Stat_code],0)),"")</f>
        <v/>
      </c>
      <c r="X824" s="13">
        <f>IF(OR($W824="",$F824=""),0,IF($F824&lt;&gt;$W824,1,0))</f>
        <v/>
      </c>
      <c r="Y824" s="13">
        <f>IF(OR($J824="", $K824="", $L824=""),0,IF(OR($J824&lt;0,$J824&gt;3,$K824&lt;0,$K824&gt;3,$L824&lt;0,$L824&gt;3),1,0))</f>
        <v/>
      </c>
    </row>
    <row r="825">
      <c r="G825">
        <f>IFERROR(INDEX(T_Domaines[Domain_label_fr],MATCH(F825,T_Domaines[Domain_code],0)),"")</f>
        <v/>
      </c>
      <c r="I825">
        <f>IFERROR(INDEX(T_Indicateurs[Stat_label_fr],MATCH(H825,T_Indicateurs[Stat_code],0)),"")</f>
        <v/>
      </c>
      <c r="M825">
        <f>IF(J825=0,"",J825)</f>
        <v/>
      </c>
      <c r="N825">
        <f>IF(K825=0,"",K825)</f>
        <v/>
      </c>
      <c r="O825">
        <f>IF(L825=0,"",L825)</f>
        <v/>
      </c>
      <c r="P825">
        <f>IF(OR(J825="",K825="",L825=""),"",J825+K825+L825)</f>
        <v/>
      </c>
      <c r="Q825">
        <f>IF(OR(M825="",N825="",O825=""),"",M825+N825+O825)</f>
        <v/>
      </c>
      <c r="S825" s="13">
        <f>IF(AND($B825&lt;&gt;"",$F825&lt;&gt;""),IF(COUNTIFS($B$2:$B825,$B825,$F$2:$F825,$F825)=1,1,0),0)</f>
        <v/>
      </c>
      <c r="T825" s="13">
        <f>IF(AND($B825&lt;&gt;"",$H825&lt;&gt;""),IF(COUNTIFS($B$2:$B825,$B825,$H$2:$H825,$H825)=1,1,0),0)</f>
        <v/>
      </c>
      <c r="U825" s="13">
        <f>IF(AND($B825&lt;&gt;"",$C825&lt;&gt;""),IF(COUNTIFS($B$2:$B825,$B825,$C$2:$C825,$C825)=1,1,0),0)</f>
        <v/>
      </c>
      <c r="V825" s="13">
        <f>IF(AND($B825&lt;&gt;"",$D825&lt;&gt;""),IF(COUNTIFS($B$2:$B825,$B825,$D$2:$D825,$D825)=1,1,0),0)</f>
        <v/>
      </c>
      <c r="W825">
        <f>IFERROR(INDEX(T_Indicateurs[Domain_code],MATCH($H825,T_Indicateurs[Stat_code],0)),"")</f>
        <v/>
      </c>
      <c r="X825" s="13">
        <f>IF(OR($W825="",$F825=""),0,IF($F825&lt;&gt;$W825,1,0))</f>
        <v/>
      </c>
      <c r="Y825" s="13">
        <f>IF(OR($J825="", $K825="", $L825=""),0,IF(OR($J825&lt;0,$J825&gt;3,$K825&lt;0,$K825&gt;3,$L825&lt;0,$L825&gt;3),1,0))</f>
        <v/>
      </c>
    </row>
    <row r="826">
      <c r="G826">
        <f>IFERROR(INDEX(T_Domaines[Domain_label_fr],MATCH(F826,T_Domaines[Domain_code],0)),"")</f>
        <v/>
      </c>
      <c r="I826">
        <f>IFERROR(INDEX(T_Indicateurs[Stat_label_fr],MATCH(H826,T_Indicateurs[Stat_code],0)),"")</f>
        <v/>
      </c>
      <c r="M826">
        <f>IF(J826=0,"",J826)</f>
        <v/>
      </c>
      <c r="N826">
        <f>IF(K826=0,"",K826)</f>
        <v/>
      </c>
      <c r="O826">
        <f>IF(L826=0,"",L826)</f>
        <v/>
      </c>
      <c r="P826">
        <f>IF(OR(J826="",K826="",L826=""),"",J826+K826+L826)</f>
        <v/>
      </c>
      <c r="Q826">
        <f>IF(OR(M826="",N826="",O826=""),"",M826+N826+O826)</f>
        <v/>
      </c>
      <c r="S826" s="13">
        <f>IF(AND($B826&lt;&gt;"",$F826&lt;&gt;""),IF(COUNTIFS($B$2:$B826,$B826,$F$2:$F826,$F826)=1,1,0),0)</f>
        <v/>
      </c>
      <c r="T826" s="13">
        <f>IF(AND($B826&lt;&gt;"",$H826&lt;&gt;""),IF(COUNTIFS($B$2:$B826,$B826,$H$2:$H826,$H826)=1,1,0),0)</f>
        <v/>
      </c>
      <c r="U826" s="13">
        <f>IF(AND($B826&lt;&gt;"",$C826&lt;&gt;""),IF(COUNTIFS($B$2:$B826,$B826,$C$2:$C826,$C826)=1,1,0),0)</f>
        <v/>
      </c>
      <c r="V826" s="13">
        <f>IF(AND($B826&lt;&gt;"",$D826&lt;&gt;""),IF(COUNTIFS($B$2:$B826,$B826,$D$2:$D826,$D826)=1,1,0),0)</f>
        <v/>
      </c>
      <c r="W826">
        <f>IFERROR(INDEX(T_Indicateurs[Domain_code],MATCH($H826,T_Indicateurs[Stat_code],0)),"")</f>
        <v/>
      </c>
      <c r="X826" s="13">
        <f>IF(OR($W826="",$F826=""),0,IF($F826&lt;&gt;$W826,1,0))</f>
        <v/>
      </c>
      <c r="Y826" s="13">
        <f>IF(OR($J826="", $K826="", $L826=""),0,IF(OR($J826&lt;0,$J826&gt;3,$K826&lt;0,$K826&gt;3,$L826&lt;0,$L826&gt;3),1,0))</f>
        <v/>
      </c>
    </row>
    <row r="827">
      <c r="G827">
        <f>IFERROR(INDEX(T_Domaines[Domain_label_fr],MATCH(F827,T_Domaines[Domain_code],0)),"")</f>
        <v/>
      </c>
      <c r="I827">
        <f>IFERROR(INDEX(T_Indicateurs[Stat_label_fr],MATCH(H827,T_Indicateurs[Stat_code],0)),"")</f>
        <v/>
      </c>
      <c r="M827">
        <f>IF(J827=0,"",J827)</f>
        <v/>
      </c>
      <c r="N827">
        <f>IF(K827=0,"",K827)</f>
        <v/>
      </c>
      <c r="O827">
        <f>IF(L827=0,"",L827)</f>
        <v/>
      </c>
      <c r="P827">
        <f>IF(OR(J827="",K827="",L827=""),"",J827+K827+L827)</f>
        <v/>
      </c>
      <c r="Q827">
        <f>IF(OR(M827="",N827="",O827=""),"",M827+N827+O827)</f>
        <v/>
      </c>
      <c r="S827" s="13">
        <f>IF(AND($B827&lt;&gt;"",$F827&lt;&gt;""),IF(COUNTIFS($B$2:$B827,$B827,$F$2:$F827,$F827)=1,1,0),0)</f>
        <v/>
      </c>
      <c r="T827" s="13">
        <f>IF(AND($B827&lt;&gt;"",$H827&lt;&gt;""),IF(COUNTIFS($B$2:$B827,$B827,$H$2:$H827,$H827)=1,1,0),0)</f>
        <v/>
      </c>
      <c r="U827" s="13">
        <f>IF(AND($B827&lt;&gt;"",$C827&lt;&gt;""),IF(COUNTIFS($B$2:$B827,$B827,$C$2:$C827,$C827)=1,1,0),0)</f>
        <v/>
      </c>
      <c r="V827" s="13">
        <f>IF(AND($B827&lt;&gt;"",$D827&lt;&gt;""),IF(COUNTIFS($B$2:$B827,$B827,$D$2:$D827,$D827)=1,1,0),0)</f>
        <v/>
      </c>
      <c r="W827">
        <f>IFERROR(INDEX(T_Indicateurs[Domain_code],MATCH($H827,T_Indicateurs[Stat_code],0)),"")</f>
        <v/>
      </c>
      <c r="X827" s="13">
        <f>IF(OR($W827="",$F827=""),0,IF($F827&lt;&gt;$W827,1,0))</f>
        <v/>
      </c>
      <c r="Y827" s="13">
        <f>IF(OR($J827="", $K827="", $L827=""),0,IF(OR($J827&lt;0,$J827&gt;3,$K827&lt;0,$K827&gt;3,$L827&lt;0,$L827&gt;3),1,0))</f>
        <v/>
      </c>
    </row>
    <row r="828">
      <c r="G828">
        <f>IFERROR(INDEX(T_Domaines[Domain_label_fr],MATCH(F828,T_Domaines[Domain_code],0)),"")</f>
        <v/>
      </c>
      <c r="I828">
        <f>IFERROR(INDEX(T_Indicateurs[Stat_label_fr],MATCH(H828,T_Indicateurs[Stat_code],0)),"")</f>
        <v/>
      </c>
      <c r="M828">
        <f>IF(J828=0,"",J828)</f>
        <v/>
      </c>
      <c r="N828">
        <f>IF(K828=0,"",K828)</f>
        <v/>
      </c>
      <c r="O828">
        <f>IF(L828=0,"",L828)</f>
        <v/>
      </c>
      <c r="P828">
        <f>IF(OR(J828="",K828="",L828=""),"",J828+K828+L828)</f>
        <v/>
      </c>
      <c r="Q828">
        <f>IF(OR(M828="",N828="",O828=""),"",M828+N828+O828)</f>
        <v/>
      </c>
      <c r="S828" s="13">
        <f>IF(AND($B828&lt;&gt;"",$F828&lt;&gt;""),IF(COUNTIFS($B$2:$B828,$B828,$F$2:$F828,$F828)=1,1,0),0)</f>
        <v/>
      </c>
      <c r="T828" s="13">
        <f>IF(AND($B828&lt;&gt;"",$H828&lt;&gt;""),IF(COUNTIFS($B$2:$B828,$B828,$H$2:$H828,$H828)=1,1,0),0)</f>
        <v/>
      </c>
      <c r="U828" s="13">
        <f>IF(AND($B828&lt;&gt;"",$C828&lt;&gt;""),IF(COUNTIFS($B$2:$B828,$B828,$C$2:$C828,$C828)=1,1,0),0)</f>
        <v/>
      </c>
      <c r="V828" s="13">
        <f>IF(AND($B828&lt;&gt;"",$D828&lt;&gt;""),IF(COUNTIFS($B$2:$B828,$B828,$D$2:$D828,$D828)=1,1,0),0)</f>
        <v/>
      </c>
      <c r="W828">
        <f>IFERROR(INDEX(T_Indicateurs[Domain_code],MATCH($H828,T_Indicateurs[Stat_code],0)),"")</f>
        <v/>
      </c>
      <c r="X828" s="13">
        <f>IF(OR($W828="",$F828=""),0,IF($F828&lt;&gt;$W828,1,0))</f>
        <v/>
      </c>
      <c r="Y828" s="13">
        <f>IF(OR($J828="", $K828="", $L828=""),0,IF(OR($J828&lt;0,$J828&gt;3,$K828&lt;0,$K828&gt;3,$L828&lt;0,$L828&gt;3),1,0))</f>
        <v/>
      </c>
    </row>
    <row r="829">
      <c r="G829">
        <f>IFERROR(INDEX(T_Domaines[Domain_label_fr],MATCH(F829,T_Domaines[Domain_code],0)),"")</f>
        <v/>
      </c>
      <c r="I829">
        <f>IFERROR(INDEX(T_Indicateurs[Stat_label_fr],MATCH(H829,T_Indicateurs[Stat_code],0)),"")</f>
        <v/>
      </c>
      <c r="M829">
        <f>IF(J829=0,"",J829)</f>
        <v/>
      </c>
      <c r="N829">
        <f>IF(K829=0,"",K829)</f>
        <v/>
      </c>
      <c r="O829">
        <f>IF(L829=0,"",L829)</f>
        <v/>
      </c>
      <c r="P829">
        <f>IF(OR(J829="",K829="",L829=""),"",J829+K829+L829)</f>
        <v/>
      </c>
      <c r="Q829">
        <f>IF(OR(M829="",N829="",O829=""),"",M829+N829+O829)</f>
        <v/>
      </c>
      <c r="S829" s="13">
        <f>IF(AND($B829&lt;&gt;"",$F829&lt;&gt;""),IF(COUNTIFS($B$2:$B829,$B829,$F$2:$F829,$F829)=1,1,0),0)</f>
        <v/>
      </c>
      <c r="T829" s="13">
        <f>IF(AND($B829&lt;&gt;"",$H829&lt;&gt;""),IF(COUNTIFS($B$2:$B829,$B829,$H$2:$H829,$H829)=1,1,0),0)</f>
        <v/>
      </c>
      <c r="U829" s="13">
        <f>IF(AND($B829&lt;&gt;"",$C829&lt;&gt;""),IF(COUNTIFS($B$2:$B829,$B829,$C$2:$C829,$C829)=1,1,0),0)</f>
        <v/>
      </c>
      <c r="V829" s="13">
        <f>IF(AND($B829&lt;&gt;"",$D829&lt;&gt;""),IF(COUNTIFS($B$2:$B829,$B829,$D$2:$D829,$D829)=1,1,0),0)</f>
        <v/>
      </c>
      <c r="W829">
        <f>IFERROR(INDEX(T_Indicateurs[Domain_code],MATCH($H829,T_Indicateurs[Stat_code],0)),"")</f>
        <v/>
      </c>
      <c r="X829" s="13">
        <f>IF(OR($W829="",$F829=""),0,IF($F829&lt;&gt;$W829,1,0))</f>
        <v/>
      </c>
      <c r="Y829" s="13">
        <f>IF(OR($J829="", $K829="", $L829=""),0,IF(OR($J829&lt;0,$J829&gt;3,$K829&lt;0,$K829&gt;3,$L829&lt;0,$L829&gt;3),1,0))</f>
        <v/>
      </c>
    </row>
    <row r="830">
      <c r="G830">
        <f>IFERROR(INDEX(T_Domaines[Domain_label_fr],MATCH(F830,T_Domaines[Domain_code],0)),"")</f>
        <v/>
      </c>
      <c r="I830">
        <f>IFERROR(INDEX(T_Indicateurs[Stat_label_fr],MATCH(H830,T_Indicateurs[Stat_code],0)),"")</f>
        <v/>
      </c>
      <c r="M830">
        <f>IF(J830=0,"",J830)</f>
        <v/>
      </c>
      <c r="N830">
        <f>IF(K830=0,"",K830)</f>
        <v/>
      </c>
      <c r="O830">
        <f>IF(L830=0,"",L830)</f>
        <v/>
      </c>
      <c r="P830">
        <f>IF(OR(J830="",K830="",L830=""),"",J830+K830+L830)</f>
        <v/>
      </c>
      <c r="Q830">
        <f>IF(OR(M830="",N830="",O830=""),"",M830+N830+O830)</f>
        <v/>
      </c>
      <c r="S830" s="13">
        <f>IF(AND($B830&lt;&gt;"",$F830&lt;&gt;""),IF(COUNTIFS($B$2:$B830,$B830,$F$2:$F830,$F830)=1,1,0),0)</f>
        <v/>
      </c>
      <c r="T830" s="13">
        <f>IF(AND($B830&lt;&gt;"",$H830&lt;&gt;""),IF(COUNTIFS($B$2:$B830,$B830,$H$2:$H830,$H830)=1,1,0),0)</f>
        <v/>
      </c>
      <c r="U830" s="13">
        <f>IF(AND($B830&lt;&gt;"",$C830&lt;&gt;""),IF(COUNTIFS($B$2:$B830,$B830,$C$2:$C830,$C830)=1,1,0),0)</f>
        <v/>
      </c>
      <c r="V830" s="13">
        <f>IF(AND($B830&lt;&gt;"",$D830&lt;&gt;""),IF(COUNTIFS($B$2:$B830,$B830,$D$2:$D830,$D830)=1,1,0),0)</f>
        <v/>
      </c>
      <c r="W830">
        <f>IFERROR(INDEX(T_Indicateurs[Domain_code],MATCH($H830,T_Indicateurs[Stat_code],0)),"")</f>
        <v/>
      </c>
      <c r="X830" s="13">
        <f>IF(OR($W830="",$F830=""),0,IF($F830&lt;&gt;$W830,1,0))</f>
        <v/>
      </c>
      <c r="Y830" s="13">
        <f>IF(OR($J830="", $K830="", $L830=""),0,IF(OR($J830&lt;0,$J830&gt;3,$K830&lt;0,$K830&gt;3,$L830&lt;0,$L830&gt;3),1,0))</f>
        <v/>
      </c>
    </row>
    <row r="831">
      <c r="G831">
        <f>IFERROR(INDEX(T_Domaines[Domain_label_fr],MATCH(F831,T_Domaines[Domain_code],0)),"")</f>
        <v/>
      </c>
      <c r="I831">
        <f>IFERROR(INDEX(T_Indicateurs[Stat_label_fr],MATCH(H831,T_Indicateurs[Stat_code],0)),"")</f>
        <v/>
      </c>
      <c r="M831">
        <f>IF(J831=0,"",J831)</f>
        <v/>
      </c>
      <c r="N831">
        <f>IF(K831=0,"",K831)</f>
        <v/>
      </c>
      <c r="O831">
        <f>IF(L831=0,"",L831)</f>
        <v/>
      </c>
      <c r="P831">
        <f>IF(OR(J831="",K831="",L831=""),"",J831+K831+L831)</f>
        <v/>
      </c>
      <c r="Q831">
        <f>IF(OR(M831="",N831="",O831=""),"",M831+N831+O831)</f>
        <v/>
      </c>
      <c r="S831" s="13">
        <f>IF(AND($B831&lt;&gt;"",$F831&lt;&gt;""),IF(COUNTIFS($B$2:$B831,$B831,$F$2:$F831,$F831)=1,1,0),0)</f>
        <v/>
      </c>
      <c r="T831" s="13">
        <f>IF(AND($B831&lt;&gt;"",$H831&lt;&gt;""),IF(COUNTIFS($B$2:$B831,$B831,$H$2:$H831,$H831)=1,1,0),0)</f>
        <v/>
      </c>
      <c r="U831" s="13">
        <f>IF(AND($B831&lt;&gt;"",$C831&lt;&gt;""),IF(COUNTIFS($B$2:$B831,$B831,$C$2:$C831,$C831)=1,1,0),0)</f>
        <v/>
      </c>
      <c r="V831" s="13">
        <f>IF(AND($B831&lt;&gt;"",$D831&lt;&gt;""),IF(COUNTIFS($B$2:$B831,$B831,$D$2:$D831,$D831)=1,1,0),0)</f>
        <v/>
      </c>
      <c r="W831">
        <f>IFERROR(INDEX(T_Indicateurs[Domain_code],MATCH($H831,T_Indicateurs[Stat_code],0)),"")</f>
        <v/>
      </c>
      <c r="X831" s="13">
        <f>IF(OR($W831="",$F831=""),0,IF($F831&lt;&gt;$W831,1,0))</f>
        <v/>
      </c>
      <c r="Y831" s="13">
        <f>IF(OR($J831="", $K831="", $L831=""),0,IF(OR($J831&lt;0,$J831&gt;3,$K831&lt;0,$K831&gt;3,$L831&lt;0,$L831&gt;3),1,0))</f>
        <v/>
      </c>
    </row>
    <row r="832">
      <c r="G832">
        <f>IFERROR(INDEX(T_Domaines[Domain_label_fr],MATCH(F832,T_Domaines[Domain_code],0)),"")</f>
        <v/>
      </c>
      <c r="I832">
        <f>IFERROR(INDEX(T_Indicateurs[Stat_label_fr],MATCH(H832,T_Indicateurs[Stat_code],0)),"")</f>
        <v/>
      </c>
      <c r="M832">
        <f>IF(J832=0,"",J832)</f>
        <v/>
      </c>
      <c r="N832">
        <f>IF(K832=0,"",K832)</f>
        <v/>
      </c>
      <c r="O832">
        <f>IF(L832=0,"",L832)</f>
        <v/>
      </c>
      <c r="P832">
        <f>IF(OR(J832="",K832="",L832=""),"",J832+K832+L832)</f>
        <v/>
      </c>
      <c r="Q832">
        <f>IF(OR(M832="",N832="",O832=""),"",M832+N832+O832)</f>
        <v/>
      </c>
      <c r="S832" s="13">
        <f>IF(AND($B832&lt;&gt;"",$F832&lt;&gt;""),IF(COUNTIFS($B$2:$B832,$B832,$F$2:$F832,$F832)=1,1,0),0)</f>
        <v/>
      </c>
      <c r="T832" s="13">
        <f>IF(AND($B832&lt;&gt;"",$H832&lt;&gt;""),IF(COUNTIFS($B$2:$B832,$B832,$H$2:$H832,$H832)=1,1,0),0)</f>
        <v/>
      </c>
      <c r="U832" s="13">
        <f>IF(AND($B832&lt;&gt;"",$C832&lt;&gt;""),IF(COUNTIFS($B$2:$B832,$B832,$C$2:$C832,$C832)=1,1,0),0)</f>
        <v/>
      </c>
      <c r="V832" s="13">
        <f>IF(AND($B832&lt;&gt;"",$D832&lt;&gt;""),IF(COUNTIFS($B$2:$B832,$B832,$D$2:$D832,$D832)=1,1,0),0)</f>
        <v/>
      </c>
      <c r="W832">
        <f>IFERROR(INDEX(T_Indicateurs[Domain_code],MATCH($H832,T_Indicateurs[Stat_code],0)),"")</f>
        <v/>
      </c>
      <c r="X832" s="13">
        <f>IF(OR($W832="",$F832=""),0,IF($F832&lt;&gt;$W832,1,0))</f>
        <v/>
      </c>
      <c r="Y832" s="13">
        <f>IF(OR($J832="", $K832="", $L832=""),0,IF(OR($J832&lt;0,$J832&gt;3,$K832&lt;0,$K832&gt;3,$L832&lt;0,$L832&gt;3),1,0))</f>
        <v/>
      </c>
    </row>
    <row r="833">
      <c r="G833">
        <f>IFERROR(INDEX(T_Domaines[Domain_label_fr],MATCH(F833,T_Domaines[Domain_code],0)),"")</f>
        <v/>
      </c>
      <c r="I833">
        <f>IFERROR(INDEX(T_Indicateurs[Stat_label_fr],MATCH(H833,T_Indicateurs[Stat_code],0)),"")</f>
        <v/>
      </c>
      <c r="M833">
        <f>IF(J833=0,"",J833)</f>
        <v/>
      </c>
      <c r="N833">
        <f>IF(K833=0,"",K833)</f>
        <v/>
      </c>
      <c r="O833">
        <f>IF(L833=0,"",L833)</f>
        <v/>
      </c>
      <c r="P833">
        <f>IF(OR(J833="",K833="",L833=""),"",J833+K833+L833)</f>
        <v/>
      </c>
      <c r="Q833">
        <f>IF(OR(M833="",N833="",O833=""),"",M833+N833+O833)</f>
        <v/>
      </c>
      <c r="S833" s="13">
        <f>IF(AND($B833&lt;&gt;"",$F833&lt;&gt;""),IF(COUNTIFS($B$2:$B833,$B833,$F$2:$F833,$F833)=1,1,0),0)</f>
        <v/>
      </c>
      <c r="T833" s="13">
        <f>IF(AND($B833&lt;&gt;"",$H833&lt;&gt;""),IF(COUNTIFS($B$2:$B833,$B833,$H$2:$H833,$H833)=1,1,0),0)</f>
        <v/>
      </c>
      <c r="U833" s="13">
        <f>IF(AND($B833&lt;&gt;"",$C833&lt;&gt;""),IF(COUNTIFS($B$2:$B833,$B833,$C$2:$C833,$C833)=1,1,0),0)</f>
        <v/>
      </c>
      <c r="V833" s="13">
        <f>IF(AND($B833&lt;&gt;"",$D833&lt;&gt;""),IF(COUNTIFS($B$2:$B833,$B833,$D$2:$D833,$D833)=1,1,0),0)</f>
        <v/>
      </c>
      <c r="W833">
        <f>IFERROR(INDEX(T_Indicateurs[Domain_code],MATCH($H833,T_Indicateurs[Stat_code],0)),"")</f>
        <v/>
      </c>
      <c r="X833" s="13">
        <f>IF(OR($W833="",$F833=""),0,IF($F833&lt;&gt;$W833,1,0))</f>
        <v/>
      </c>
      <c r="Y833" s="13">
        <f>IF(OR($J833="", $K833="", $L833=""),0,IF(OR($J833&lt;0,$J833&gt;3,$K833&lt;0,$K833&gt;3,$L833&lt;0,$L833&gt;3),1,0))</f>
        <v/>
      </c>
    </row>
    <row r="834">
      <c r="G834">
        <f>IFERROR(INDEX(T_Domaines[Domain_label_fr],MATCH(F834,T_Domaines[Domain_code],0)),"")</f>
        <v/>
      </c>
      <c r="I834">
        <f>IFERROR(INDEX(T_Indicateurs[Stat_label_fr],MATCH(H834,T_Indicateurs[Stat_code],0)),"")</f>
        <v/>
      </c>
      <c r="M834">
        <f>IF(J834=0,"",J834)</f>
        <v/>
      </c>
      <c r="N834">
        <f>IF(K834=0,"",K834)</f>
        <v/>
      </c>
      <c r="O834">
        <f>IF(L834=0,"",L834)</f>
        <v/>
      </c>
      <c r="P834">
        <f>IF(OR(J834="",K834="",L834=""),"",J834+K834+L834)</f>
        <v/>
      </c>
      <c r="Q834">
        <f>IF(OR(M834="",N834="",O834=""),"",M834+N834+O834)</f>
        <v/>
      </c>
      <c r="S834" s="13">
        <f>IF(AND($B834&lt;&gt;"",$F834&lt;&gt;""),IF(COUNTIFS($B$2:$B834,$B834,$F$2:$F834,$F834)=1,1,0),0)</f>
        <v/>
      </c>
      <c r="T834" s="13">
        <f>IF(AND($B834&lt;&gt;"",$H834&lt;&gt;""),IF(COUNTIFS($B$2:$B834,$B834,$H$2:$H834,$H834)=1,1,0),0)</f>
        <v/>
      </c>
      <c r="U834" s="13">
        <f>IF(AND($B834&lt;&gt;"",$C834&lt;&gt;""),IF(COUNTIFS($B$2:$B834,$B834,$C$2:$C834,$C834)=1,1,0),0)</f>
        <v/>
      </c>
      <c r="V834" s="13">
        <f>IF(AND($B834&lt;&gt;"",$D834&lt;&gt;""),IF(COUNTIFS($B$2:$B834,$B834,$D$2:$D834,$D834)=1,1,0),0)</f>
        <v/>
      </c>
      <c r="W834">
        <f>IFERROR(INDEX(T_Indicateurs[Domain_code],MATCH($H834,T_Indicateurs[Stat_code],0)),"")</f>
        <v/>
      </c>
      <c r="X834" s="13">
        <f>IF(OR($W834="",$F834=""),0,IF($F834&lt;&gt;$W834,1,0))</f>
        <v/>
      </c>
      <c r="Y834" s="13">
        <f>IF(OR($J834="", $K834="", $L834=""),0,IF(OR($J834&lt;0,$J834&gt;3,$K834&lt;0,$K834&gt;3,$L834&lt;0,$L834&gt;3),1,0))</f>
        <v/>
      </c>
    </row>
    <row r="835">
      <c r="G835">
        <f>IFERROR(INDEX(T_Domaines[Domain_label_fr],MATCH(F835,T_Domaines[Domain_code],0)),"")</f>
        <v/>
      </c>
      <c r="I835">
        <f>IFERROR(INDEX(T_Indicateurs[Stat_label_fr],MATCH(H835,T_Indicateurs[Stat_code],0)),"")</f>
        <v/>
      </c>
      <c r="M835">
        <f>IF(J835=0,"",J835)</f>
        <v/>
      </c>
      <c r="N835">
        <f>IF(K835=0,"",K835)</f>
        <v/>
      </c>
      <c r="O835">
        <f>IF(L835=0,"",L835)</f>
        <v/>
      </c>
      <c r="P835">
        <f>IF(OR(J835="",K835="",L835=""),"",J835+K835+L835)</f>
        <v/>
      </c>
      <c r="Q835">
        <f>IF(OR(M835="",N835="",O835=""),"",M835+N835+O835)</f>
        <v/>
      </c>
      <c r="S835" s="13">
        <f>IF(AND($B835&lt;&gt;"",$F835&lt;&gt;""),IF(COUNTIFS($B$2:$B835,$B835,$F$2:$F835,$F835)=1,1,0),0)</f>
        <v/>
      </c>
      <c r="T835" s="13">
        <f>IF(AND($B835&lt;&gt;"",$H835&lt;&gt;""),IF(COUNTIFS($B$2:$B835,$B835,$H$2:$H835,$H835)=1,1,0),0)</f>
        <v/>
      </c>
      <c r="U835" s="13">
        <f>IF(AND($B835&lt;&gt;"",$C835&lt;&gt;""),IF(COUNTIFS($B$2:$B835,$B835,$C$2:$C835,$C835)=1,1,0),0)</f>
        <v/>
      </c>
      <c r="V835" s="13">
        <f>IF(AND($B835&lt;&gt;"",$D835&lt;&gt;""),IF(COUNTIFS($B$2:$B835,$B835,$D$2:$D835,$D835)=1,1,0),0)</f>
        <v/>
      </c>
      <c r="W835">
        <f>IFERROR(INDEX(T_Indicateurs[Domain_code],MATCH($H835,T_Indicateurs[Stat_code],0)),"")</f>
        <v/>
      </c>
      <c r="X835" s="13">
        <f>IF(OR($W835="",$F835=""),0,IF($F835&lt;&gt;$W835,1,0))</f>
        <v/>
      </c>
      <c r="Y835" s="13">
        <f>IF(OR($J835="", $K835="", $L835=""),0,IF(OR($J835&lt;0,$J835&gt;3,$K835&lt;0,$K835&gt;3,$L835&lt;0,$L835&gt;3),1,0))</f>
        <v/>
      </c>
    </row>
    <row r="836">
      <c r="G836">
        <f>IFERROR(INDEX(T_Domaines[Domain_label_fr],MATCH(F836,T_Domaines[Domain_code],0)),"")</f>
        <v/>
      </c>
      <c r="I836">
        <f>IFERROR(INDEX(T_Indicateurs[Stat_label_fr],MATCH(H836,T_Indicateurs[Stat_code],0)),"")</f>
        <v/>
      </c>
      <c r="M836">
        <f>IF(J836=0,"",J836)</f>
        <v/>
      </c>
      <c r="N836">
        <f>IF(K836=0,"",K836)</f>
        <v/>
      </c>
      <c r="O836">
        <f>IF(L836=0,"",L836)</f>
        <v/>
      </c>
      <c r="P836">
        <f>IF(OR(J836="",K836="",L836=""),"",J836+K836+L836)</f>
        <v/>
      </c>
      <c r="Q836">
        <f>IF(OR(M836="",N836="",O836=""),"",M836+N836+O836)</f>
        <v/>
      </c>
      <c r="S836" s="13">
        <f>IF(AND($B836&lt;&gt;"",$F836&lt;&gt;""),IF(COUNTIFS($B$2:$B836,$B836,$F$2:$F836,$F836)=1,1,0),0)</f>
        <v/>
      </c>
      <c r="T836" s="13">
        <f>IF(AND($B836&lt;&gt;"",$H836&lt;&gt;""),IF(COUNTIFS($B$2:$B836,$B836,$H$2:$H836,$H836)=1,1,0),0)</f>
        <v/>
      </c>
      <c r="U836" s="13">
        <f>IF(AND($B836&lt;&gt;"",$C836&lt;&gt;""),IF(COUNTIFS($B$2:$B836,$B836,$C$2:$C836,$C836)=1,1,0),0)</f>
        <v/>
      </c>
      <c r="V836" s="13">
        <f>IF(AND($B836&lt;&gt;"",$D836&lt;&gt;""),IF(COUNTIFS($B$2:$B836,$B836,$D$2:$D836,$D836)=1,1,0),0)</f>
        <v/>
      </c>
      <c r="W836">
        <f>IFERROR(INDEX(T_Indicateurs[Domain_code],MATCH($H836,T_Indicateurs[Stat_code],0)),"")</f>
        <v/>
      </c>
      <c r="X836" s="13">
        <f>IF(OR($W836="",$F836=""),0,IF($F836&lt;&gt;$W836,1,0))</f>
        <v/>
      </c>
      <c r="Y836" s="13">
        <f>IF(OR($J836="", $K836="", $L836=""),0,IF(OR($J836&lt;0,$J836&gt;3,$K836&lt;0,$K836&gt;3,$L836&lt;0,$L836&gt;3),1,0))</f>
        <v/>
      </c>
    </row>
    <row r="837">
      <c r="G837">
        <f>IFERROR(INDEX(T_Domaines[Domain_label_fr],MATCH(F837,T_Domaines[Domain_code],0)),"")</f>
        <v/>
      </c>
      <c r="I837">
        <f>IFERROR(INDEX(T_Indicateurs[Stat_label_fr],MATCH(H837,T_Indicateurs[Stat_code],0)),"")</f>
        <v/>
      </c>
      <c r="M837">
        <f>IF(J837=0,"",J837)</f>
        <v/>
      </c>
      <c r="N837">
        <f>IF(K837=0,"",K837)</f>
        <v/>
      </c>
      <c r="O837">
        <f>IF(L837=0,"",L837)</f>
        <v/>
      </c>
      <c r="P837">
        <f>IF(OR(J837="",K837="",L837=""),"",J837+K837+L837)</f>
        <v/>
      </c>
      <c r="Q837">
        <f>IF(OR(M837="",N837="",O837=""),"",M837+N837+O837)</f>
        <v/>
      </c>
      <c r="S837" s="13">
        <f>IF(AND($B837&lt;&gt;"",$F837&lt;&gt;""),IF(COUNTIFS($B$2:$B837,$B837,$F$2:$F837,$F837)=1,1,0),0)</f>
        <v/>
      </c>
      <c r="T837" s="13">
        <f>IF(AND($B837&lt;&gt;"",$H837&lt;&gt;""),IF(COUNTIFS($B$2:$B837,$B837,$H$2:$H837,$H837)=1,1,0),0)</f>
        <v/>
      </c>
      <c r="U837" s="13">
        <f>IF(AND($B837&lt;&gt;"",$C837&lt;&gt;""),IF(COUNTIFS($B$2:$B837,$B837,$C$2:$C837,$C837)=1,1,0),0)</f>
        <v/>
      </c>
      <c r="V837" s="13">
        <f>IF(AND($B837&lt;&gt;"",$D837&lt;&gt;""),IF(COUNTIFS($B$2:$B837,$B837,$D$2:$D837,$D837)=1,1,0),0)</f>
        <v/>
      </c>
      <c r="W837">
        <f>IFERROR(INDEX(T_Indicateurs[Domain_code],MATCH($H837,T_Indicateurs[Stat_code],0)),"")</f>
        <v/>
      </c>
      <c r="X837" s="13">
        <f>IF(OR($W837="",$F837=""),0,IF($F837&lt;&gt;$W837,1,0))</f>
        <v/>
      </c>
      <c r="Y837" s="13">
        <f>IF(OR($J837="", $K837="", $L837=""),0,IF(OR($J837&lt;0,$J837&gt;3,$K837&lt;0,$K837&gt;3,$L837&lt;0,$L837&gt;3),1,0))</f>
        <v/>
      </c>
    </row>
    <row r="838">
      <c r="G838">
        <f>IFERROR(INDEX(T_Domaines[Domain_label_fr],MATCH(F838,T_Domaines[Domain_code],0)),"")</f>
        <v/>
      </c>
      <c r="I838">
        <f>IFERROR(INDEX(T_Indicateurs[Stat_label_fr],MATCH(H838,T_Indicateurs[Stat_code],0)),"")</f>
        <v/>
      </c>
      <c r="M838">
        <f>IF(J838=0,"",J838)</f>
        <v/>
      </c>
      <c r="N838">
        <f>IF(K838=0,"",K838)</f>
        <v/>
      </c>
      <c r="O838">
        <f>IF(L838=0,"",L838)</f>
        <v/>
      </c>
      <c r="P838">
        <f>IF(OR(J838="",K838="",L838=""),"",J838+K838+L838)</f>
        <v/>
      </c>
      <c r="Q838">
        <f>IF(OR(M838="",N838="",O838=""),"",M838+N838+O838)</f>
        <v/>
      </c>
      <c r="S838" s="13">
        <f>IF(AND($B838&lt;&gt;"",$F838&lt;&gt;""),IF(COUNTIFS($B$2:$B838,$B838,$F$2:$F838,$F838)=1,1,0),0)</f>
        <v/>
      </c>
      <c r="T838" s="13">
        <f>IF(AND($B838&lt;&gt;"",$H838&lt;&gt;""),IF(COUNTIFS($B$2:$B838,$B838,$H$2:$H838,$H838)=1,1,0),0)</f>
        <v/>
      </c>
      <c r="U838" s="13">
        <f>IF(AND($B838&lt;&gt;"",$C838&lt;&gt;""),IF(COUNTIFS($B$2:$B838,$B838,$C$2:$C838,$C838)=1,1,0),0)</f>
        <v/>
      </c>
      <c r="V838" s="13">
        <f>IF(AND($B838&lt;&gt;"",$D838&lt;&gt;""),IF(COUNTIFS($B$2:$B838,$B838,$D$2:$D838,$D838)=1,1,0),0)</f>
        <v/>
      </c>
      <c r="W838">
        <f>IFERROR(INDEX(T_Indicateurs[Domain_code],MATCH($H838,T_Indicateurs[Stat_code],0)),"")</f>
        <v/>
      </c>
      <c r="X838" s="13">
        <f>IF(OR($W838="",$F838=""),0,IF($F838&lt;&gt;$W838,1,0))</f>
        <v/>
      </c>
      <c r="Y838" s="13">
        <f>IF(OR($J838="", $K838="", $L838=""),0,IF(OR($J838&lt;0,$J838&gt;3,$K838&lt;0,$K838&gt;3,$L838&lt;0,$L838&gt;3),1,0))</f>
        <v/>
      </c>
    </row>
    <row r="839">
      <c r="G839">
        <f>IFERROR(INDEX(T_Domaines[Domain_label_fr],MATCH(F839,T_Domaines[Domain_code],0)),"")</f>
        <v/>
      </c>
      <c r="I839">
        <f>IFERROR(INDEX(T_Indicateurs[Stat_label_fr],MATCH(H839,T_Indicateurs[Stat_code],0)),"")</f>
        <v/>
      </c>
      <c r="M839">
        <f>IF(J839=0,"",J839)</f>
        <v/>
      </c>
      <c r="N839">
        <f>IF(K839=0,"",K839)</f>
        <v/>
      </c>
      <c r="O839">
        <f>IF(L839=0,"",L839)</f>
        <v/>
      </c>
      <c r="P839">
        <f>IF(OR(J839="",K839="",L839=""),"",J839+K839+L839)</f>
        <v/>
      </c>
      <c r="Q839">
        <f>IF(OR(M839="",N839="",O839=""),"",M839+N839+O839)</f>
        <v/>
      </c>
      <c r="S839" s="13">
        <f>IF(AND($B839&lt;&gt;"",$F839&lt;&gt;""),IF(COUNTIFS($B$2:$B839,$B839,$F$2:$F839,$F839)=1,1,0),0)</f>
        <v/>
      </c>
      <c r="T839" s="13">
        <f>IF(AND($B839&lt;&gt;"",$H839&lt;&gt;""),IF(COUNTIFS($B$2:$B839,$B839,$H$2:$H839,$H839)=1,1,0),0)</f>
        <v/>
      </c>
      <c r="U839" s="13">
        <f>IF(AND($B839&lt;&gt;"",$C839&lt;&gt;""),IF(COUNTIFS($B$2:$B839,$B839,$C$2:$C839,$C839)=1,1,0),0)</f>
        <v/>
      </c>
      <c r="V839" s="13">
        <f>IF(AND($B839&lt;&gt;"",$D839&lt;&gt;""),IF(COUNTIFS($B$2:$B839,$B839,$D$2:$D839,$D839)=1,1,0),0)</f>
        <v/>
      </c>
      <c r="W839">
        <f>IFERROR(INDEX(T_Indicateurs[Domain_code],MATCH($H839,T_Indicateurs[Stat_code],0)),"")</f>
        <v/>
      </c>
      <c r="X839" s="13">
        <f>IF(OR($W839="",$F839=""),0,IF($F839&lt;&gt;$W839,1,0))</f>
        <v/>
      </c>
      <c r="Y839" s="13">
        <f>IF(OR($J839="", $K839="", $L839=""),0,IF(OR($J839&lt;0,$J839&gt;3,$K839&lt;0,$K839&gt;3,$L839&lt;0,$L839&gt;3),1,0))</f>
        <v/>
      </c>
    </row>
    <row r="840">
      <c r="G840">
        <f>IFERROR(INDEX(T_Domaines[Domain_label_fr],MATCH(F840,T_Domaines[Domain_code],0)),"")</f>
        <v/>
      </c>
      <c r="I840">
        <f>IFERROR(INDEX(T_Indicateurs[Stat_label_fr],MATCH(H840,T_Indicateurs[Stat_code],0)),"")</f>
        <v/>
      </c>
      <c r="M840">
        <f>IF(J840=0,"",J840)</f>
        <v/>
      </c>
      <c r="N840">
        <f>IF(K840=0,"",K840)</f>
        <v/>
      </c>
      <c r="O840">
        <f>IF(L840=0,"",L840)</f>
        <v/>
      </c>
      <c r="P840">
        <f>IF(OR(J840="",K840="",L840=""),"",J840+K840+L840)</f>
        <v/>
      </c>
      <c r="Q840">
        <f>IF(OR(M840="",N840="",O840=""),"",M840+N840+O840)</f>
        <v/>
      </c>
      <c r="S840" s="13">
        <f>IF(AND($B840&lt;&gt;"",$F840&lt;&gt;""),IF(COUNTIFS($B$2:$B840,$B840,$F$2:$F840,$F840)=1,1,0),0)</f>
        <v/>
      </c>
      <c r="T840" s="13">
        <f>IF(AND($B840&lt;&gt;"",$H840&lt;&gt;""),IF(COUNTIFS($B$2:$B840,$B840,$H$2:$H840,$H840)=1,1,0),0)</f>
        <v/>
      </c>
      <c r="U840" s="13">
        <f>IF(AND($B840&lt;&gt;"",$C840&lt;&gt;""),IF(COUNTIFS($B$2:$B840,$B840,$C$2:$C840,$C840)=1,1,0),0)</f>
        <v/>
      </c>
      <c r="V840" s="13">
        <f>IF(AND($B840&lt;&gt;"",$D840&lt;&gt;""),IF(COUNTIFS($B$2:$B840,$B840,$D$2:$D840,$D840)=1,1,0),0)</f>
        <v/>
      </c>
      <c r="W840">
        <f>IFERROR(INDEX(T_Indicateurs[Domain_code],MATCH($H840,T_Indicateurs[Stat_code],0)),"")</f>
        <v/>
      </c>
      <c r="X840" s="13">
        <f>IF(OR($W840="",$F840=""),0,IF($F840&lt;&gt;$W840,1,0))</f>
        <v/>
      </c>
      <c r="Y840" s="13">
        <f>IF(OR($J840="", $K840="", $L840=""),0,IF(OR($J840&lt;0,$J840&gt;3,$K840&lt;0,$K840&gt;3,$L840&lt;0,$L840&gt;3),1,0))</f>
        <v/>
      </c>
    </row>
    <row r="841">
      <c r="G841">
        <f>IFERROR(INDEX(T_Domaines[Domain_label_fr],MATCH(F841,T_Domaines[Domain_code],0)),"")</f>
        <v/>
      </c>
      <c r="I841">
        <f>IFERROR(INDEX(T_Indicateurs[Stat_label_fr],MATCH(H841,T_Indicateurs[Stat_code],0)),"")</f>
        <v/>
      </c>
      <c r="M841">
        <f>IF(J841=0,"",J841)</f>
        <v/>
      </c>
      <c r="N841">
        <f>IF(K841=0,"",K841)</f>
        <v/>
      </c>
      <c r="O841">
        <f>IF(L841=0,"",L841)</f>
        <v/>
      </c>
      <c r="P841">
        <f>IF(OR(J841="",K841="",L841=""),"",J841+K841+L841)</f>
        <v/>
      </c>
      <c r="Q841">
        <f>IF(OR(M841="",N841="",O841=""),"",M841+N841+O841)</f>
        <v/>
      </c>
      <c r="S841" s="13">
        <f>IF(AND($B841&lt;&gt;"",$F841&lt;&gt;""),IF(COUNTIFS($B$2:$B841,$B841,$F$2:$F841,$F841)=1,1,0),0)</f>
        <v/>
      </c>
      <c r="T841" s="13">
        <f>IF(AND($B841&lt;&gt;"",$H841&lt;&gt;""),IF(COUNTIFS($B$2:$B841,$B841,$H$2:$H841,$H841)=1,1,0),0)</f>
        <v/>
      </c>
      <c r="U841" s="13">
        <f>IF(AND($B841&lt;&gt;"",$C841&lt;&gt;""),IF(COUNTIFS($B$2:$B841,$B841,$C$2:$C841,$C841)=1,1,0),0)</f>
        <v/>
      </c>
      <c r="V841" s="13">
        <f>IF(AND($B841&lt;&gt;"",$D841&lt;&gt;""),IF(COUNTIFS($B$2:$B841,$B841,$D$2:$D841,$D841)=1,1,0),0)</f>
        <v/>
      </c>
      <c r="W841">
        <f>IFERROR(INDEX(T_Indicateurs[Domain_code],MATCH($H841,T_Indicateurs[Stat_code],0)),"")</f>
        <v/>
      </c>
      <c r="X841" s="13">
        <f>IF(OR($W841="",$F841=""),0,IF($F841&lt;&gt;$W841,1,0))</f>
        <v/>
      </c>
      <c r="Y841" s="13">
        <f>IF(OR($J841="", $K841="", $L841=""),0,IF(OR($J841&lt;0,$J841&gt;3,$K841&lt;0,$K841&gt;3,$L841&lt;0,$L841&gt;3),1,0))</f>
        <v/>
      </c>
    </row>
    <row r="842">
      <c r="G842">
        <f>IFERROR(INDEX(T_Domaines[Domain_label_fr],MATCH(F842,T_Domaines[Domain_code],0)),"")</f>
        <v/>
      </c>
      <c r="I842">
        <f>IFERROR(INDEX(T_Indicateurs[Stat_label_fr],MATCH(H842,T_Indicateurs[Stat_code],0)),"")</f>
        <v/>
      </c>
      <c r="M842">
        <f>IF(J842=0,"",J842)</f>
        <v/>
      </c>
      <c r="N842">
        <f>IF(K842=0,"",K842)</f>
        <v/>
      </c>
      <c r="O842">
        <f>IF(L842=0,"",L842)</f>
        <v/>
      </c>
      <c r="P842">
        <f>IF(OR(J842="",K842="",L842=""),"",J842+K842+L842)</f>
        <v/>
      </c>
      <c r="Q842">
        <f>IF(OR(M842="",N842="",O842=""),"",M842+N842+O842)</f>
        <v/>
      </c>
      <c r="S842" s="13">
        <f>IF(AND($B842&lt;&gt;"",$F842&lt;&gt;""),IF(COUNTIFS($B$2:$B842,$B842,$F$2:$F842,$F842)=1,1,0),0)</f>
        <v/>
      </c>
      <c r="T842" s="13">
        <f>IF(AND($B842&lt;&gt;"",$H842&lt;&gt;""),IF(COUNTIFS($B$2:$B842,$B842,$H$2:$H842,$H842)=1,1,0),0)</f>
        <v/>
      </c>
      <c r="U842" s="13">
        <f>IF(AND($B842&lt;&gt;"",$C842&lt;&gt;""),IF(COUNTIFS($B$2:$B842,$B842,$C$2:$C842,$C842)=1,1,0),0)</f>
        <v/>
      </c>
      <c r="V842" s="13">
        <f>IF(AND($B842&lt;&gt;"",$D842&lt;&gt;""),IF(COUNTIFS($B$2:$B842,$B842,$D$2:$D842,$D842)=1,1,0),0)</f>
        <v/>
      </c>
      <c r="W842">
        <f>IFERROR(INDEX(T_Indicateurs[Domain_code],MATCH($H842,T_Indicateurs[Stat_code],0)),"")</f>
        <v/>
      </c>
      <c r="X842" s="13">
        <f>IF(OR($W842="",$F842=""),0,IF($F842&lt;&gt;$W842,1,0))</f>
        <v/>
      </c>
      <c r="Y842" s="13">
        <f>IF(OR($J842="", $K842="", $L842=""),0,IF(OR($J842&lt;0,$J842&gt;3,$K842&lt;0,$K842&gt;3,$L842&lt;0,$L842&gt;3),1,0))</f>
        <v/>
      </c>
    </row>
    <row r="843">
      <c r="G843">
        <f>IFERROR(INDEX(T_Domaines[Domain_label_fr],MATCH(F843,T_Domaines[Domain_code],0)),"")</f>
        <v/>
      </c>
      <c r="I843">
        <f>IFERROR(INDEX(T_Indicateurs[Stat_label_fr],MATCH(H843,T_Indicateurs[Stat_code],0)),"")</f>
        <v/>
      </c>
      <c r="M843">
        <f>IF(J843=0,"",J843)</f>
        <v/>
      </c>
      <c r="N843">
        <f>IF(K843=0,"",K843)</f>
        <v/>
      </c>
      <c r="O843">
        <f>IF(L843=0,"",L843)</f>
        <v/>
      </c>
      <c r="P843">
        <f>IF(OR(J843="",K843="",L843=""),"",J843+K843+L843)</f>
        <v/>
      </c>
      <c r="Q843">
        <f>IF(OR(M843="",N843="",O843=""),"",M843+N843+O843)</f>
        <v/>
      </c>
      <c r="S843" s="13">
        <f>IF(AND($B843&lt;&gt;"",$F843&lt;&gt;""),IF(COUNTIFS($B$2:$B843,$B843,$F$2:$F843,$F843)=1,1,0),0)</f>
        <v/>
      </c>
      <c r="T843" s="13">
        <f>IF(AND($B843&lt;&gt;"",$H843&lt;&gt;""),IF(COUNTIFS($B$2:$B843,$B843,$H$2:$H843,$H843)=1,1,0),0)</f>
        <v/>
      </c>
      <c r="U843" s="13">
        <f>IF(AND($B843&lt;&gt;"",$C843&lt;&gt;""),IF(COUNTIFS($B$2:$B843,$B843,$C$2:$C843,$C843)=1,1,0),0)</f>
        <v/>
      </c>
      <c r="V843" s="13">
        <f>IF(AND($B843&lt;&gt;"",$D843&lt;&gt;""),IF(COUNTIFS($B$2:$B843,$B843,$D$2:$D843,$D843)=1,1,0),0)</f>
        <v/>
      </c>
      <c r="W843">
        <f>IFERROR(INDEX(T_Indicateurs[Domain_code],MATCH($H843,T_Indicateurs[Stat_code],0)),"")</f>
        <v/>
      </c>
      <c r="X843" s="13">
        <f>IF(OR($W843="",$F843=""),0,IF($F843&lt;&gt;$W843,1,0))</f>
        <v/>
      </c>
      <c r="Y843" s="13">
        <f>IF(OR($J843="", $K843="", $L843=""),0,IF(OR($J843&lt;0,$J843&gt;3,$K843&lt;0,$K843&gt;3,$L843&lt;0,$L843&gt;3),1,0))</f>
        <v/>
      </c>
    </row>
    <row r="844">
      <c r="G844">
        <f>IFERROR(INDEX(T_Domaines[Domain_label_fr],MATCH(F844,T_Domaines[Domain_code],0)),"")</f>
        <v/>
      </c>
      <c r="I844">
        <f>IFERROR(INDEX(T_Indicateurs[Stat_label_fr],MATCH(H844,T_Indicateurs[Stat_code],0)),"")</f>
        <v/>
      </c>
      <c r="M844">
        <f>IF(J844=0,"",J844)</f>
        <v/>
      </c>
      <c r="N844">
        <f>IF(K844=0,"",K844)</f>
        <v/>
      </c>
      <c r="O844">
        <f>IF(L844=0,"",L844)</f>
        <v/>
      </c>
      <c r="P844">
        <f>IF(OR(J844="",K844="",L844=""),"",J844+K844+L844)</f>
        <v/>
      </c>
      <c r="Q844">
        <f>IF(OR(M844="",N844="",O844=""),"",M844+N844+O844)</f>
        <v/>
      </c>
      <c r="S844" s="13">
        <f>IF(AND($B844&lt;&gt;"",$F844&lt;&gt;""),IF(COUNTIFS($B$2:$B844,$B844,$F$2:$F844,$F844)=1,1,0),0)</f>
        <v/>
      </c>
      <c r="T844" s="13">
        <f>IF(AND($B844&lt;&gt;"",$H844&lt;&gt;""),IF(COUNTIFS($B$2:$B844,$B844,$H$2:$H844,$H844)=1,1,0),0)</f>
        <v/>
      </c>
      <c r="U844" s="13">
        <f>IF(AND($B844&lt;&gt;"",$C844&lt;&gt;""),IF(COUNTIFS($B$2:$B844,$B844,$C$2:$C844,$C844)=1,1,0),0)</f>
        <v/>
      </c>
      <c r="V844" s="13">
        <f>IF(AND($B844&lt;&gt;"",$D844&lt;&gt;""),IF(COUNTIFS($B$2:$B844,$B844,$D$2:$D844,$D844)=1,1,0),0)</f>
        <v/>
      </c>
      <c r="W844">
        <f>IFERROR(INDEX(T_Indicateurs[Domain_code],MATCH($H844,T_Indicateurs[Stat_code],0)),"")</f>
        <v/>
      </c>
      <c r="X844" s="13">
        <f>IF(OR($W844="",$F844=""),0,IF($F844&lt;&gt;$W844,1,0))</f>
        <v/>
      </c>
      <c r="Y844" s="13">
        <f>IF(OR($J844="", $K844="", $L844=""),0,IF(OR($J844&lt;0,$J844&gt;3,$K844&lt;0,$K844&gt;3,$L844&lt;0,$L844&gt;3),1,0))</f>
        <v/>
      </c>
    </row>
    <row r="845">
      <c r="G845">
        <f>IFERROR(INDEX(T_Domaines[Domain_label_fr],MATCH(F845,T_Domaines[Domain_code],0)),"")</f>
        <v/>
      </c>
      <c r="I845">
        <f>IFERROR(INDEX(T_Indicateurs[Stat_label_fr],MATCH(H845,T_Indicateurs[Stat_code],0)),"")</f>
        <v/>
      </c>
      <c r="M845">
        <f>IF(J845=0,"",J845)</f>
        <v/>
      </c>
      <c r="N845">
        <f>IF(K845=0,"",K845)</f>
        <v/>
      </c>
      <c r="O845">
        <f>IF(L845=0,"",L845)</f>
        <v/>
      </c>
      <c r="P845">
        <f>IF(OR(J845="",K845="",L845=""),"",J845+K845+L845)</f>
        <v/>
      </c>
      <c r="Q845">
        <f>IF(OR(M845="",N845="",O845=""),"",M845+N845+O845)</f>
        <v/>
      </c>
      <c r="S845" s="13">
        <f>IF(AND($B845&lt;&gt;"",$F845&lt;&gt;""),IF(COUNTIFS($B$2:$B845,$B845,$F$2:$F845,$F845)=1,1,0),0)</f>
        <v/>
      </c>
      <c r="T845" s="13">
        <f>IF(AND($B845&lt;&gt;"",$H845&lt;&gt;""),IF(COUNTIFS($B$2:$B845,$B845,$H$2:$H845,$H845)=1,1,0),0)</f>
        <v/>
      </c>
      <c r="U845" s="13">
        <f>IF(AND($B845&lt;&gt;"",$C845&lt;&gt;""),IF(COUNTIFS($B$2:$B845,$B845,$C$2:$C845,$C845)=1,1,0),0)</f>
        <v/>
      </c>
      <c r="V845" s="13">
        <f>IF(AND($B845&lt;&gt;"",$D845&lt;&gt;""),IF(COUNTIFS($B$2:$B845,$B845,$D$2:$D845,$D845)=1,1,0),0)</f>
        <v/>
      </c>
      <c r="W845">
        <f>IFERROR(INDEX(T_Indicateurs[Domain_code],MATCH($H845,T_Indicateurs[Stat_code],0)),"")</f>
        <v/>
      </c>
      <c r="X845" s="13">
        <f>IF(OR($W845="",$F845=""),0,IF($F845&lt;&gt;$W845,1,0))</f>
        <v/>
      </c>
      <c r="Y845" s="13">
        <f>IF(OR($J845="", $K845="", $L845=""),0,IF(OR($J845&lt;0,$J845&gt;3,$K845&lt;0,$K845&gt;3,$L845&lt;0,$L845&gt;3),1,0))</f>
        <v/>
      </c>
    </row>
    <row r="846">
      <c r="G846">
        <f>IFERROR(INDEX(T_Domaines[Domain_label_fr],MATCH(F846,T_Domaines[Domain_code],0)),"")</f>
        <v/>
      </c>
      <c r="I846">
        <f>IFERROR(INDEX(T_Indicateurs[Stat_label_fr],MATCH(H846,T_Indicateurs[Stat_code],0)),"")</f>
        <v/>
      </c>
      <c r="M846">
        <f>IF(J846=0,"",J846)</f>
        <v/>
      </c>
      <c r="N846">
        <f>IF(K846=0,"",K846)</f>
        <v/>
      </c>
      <c r="O846">
        <f>IF(L846=0,"",L846)</f>
        <v/>
      </c>
      <c r="P846">
        <f>IF(OR(J846="",K846="",L846=""),"",J846+K846+L846)</f>
        <v/>
      </c>
      <c r="Q846">
        <f>IF(OR(M846="",N846="",O846=""),"",M846+N846+O846)</f>
        <v/>
      </c>
      <c r="S846" s="13">
        <f>IF(AND($B846&lt;&gt;"",$F846&lt;&gt;""),IF(COUNTIFS($B$2:$B846,$B846,$F$2:$F846,$F846)=1,1,0),0)</f>
        <v/>
      </c>
      <c r="T846" s="13">
        <f>IF(AND($B846&lt;&gt;"",$H846&lt;&gt;""),IF(COUNTIFS($B$2:$B846,$B846,$H$2:$H846,$H846)=1,1,0),0)</f>
        <v/>
      </c>
      <c r="U846" s="13">
        <f>IF(AND($B846&lt;&gt;"",$C846&lt;&gt;""),IF(COUNTIFS($B$2:$B846,$B846,$C$2:$C846,$C846)=1,1,0),0)</f>
        <v/>
      </c>
      <c r="V846" s="13">
        <f>IF(AND($B846&lt;&gt;"",$D846&lt;&gt;""),IF(COUNTIFS($B$2:$B846,$B846,$D$2:$D846,$D846)=1,1,0),0)</f>
        <v/>
      </c>
      <c r="W846">
        <f>IFERROR(INDEX(T_Indicateurs[Domain_code],MATCH($H846,T_Indicateurs[Stat_code],0)),"")</f>
        <v/>
      </c>
      <c r="X846" s="13">
        <f>IF(OR($W846="",$F846=""),0,IF($F846&lt;&gt;$W846,1,0))</f>
        <v/>
      </c>
      <c r="Y846" s="13">
        <f>IF(OR($J846="", $K846="", $L846=""),0,IF(OR($J846&lt;0,$J846&gt;3,$K846&lt;0,$K846&gt;3,$L846&lt;0,$L846&gt;3),1,0))</f>
        <v/>
      </c>
    </row>
    <row r="847">
      <c r="G847">
        <f>IFERROR(INDEX(T_Domaines[Domain_label_fr],MATCH(F847,T_Domaines[Domain_code],0)),"")</f>
        <v/>
      </c>
      <c r="I847">
        <f>IFERROR(INDEX(T_Indicateurs[Stat_label_fr],MATCH(H847,T_Indicateurs[Stat_code],0)),"")</f>
        <v/>
      </c>
      <c r="M847">
        <f>IF(J847=0,"",J847)</f>
        <v/>
      </c>
      <c r="N847">
        <f>IF(K847=0,"",K847)</f>
        <v/>
      </c>
      <c r="O847">
        <f>IF(L847=0,"",L847)</f>
        <v/>
      </c>
      <c r="P847">
        <f>IF(OR(J847="",K847="",L847=""),"",J847+K847+L847)</f>
        <v/>
      </c>
      <c r="Q847">
        <f>IF(OR(M847="",N847="",O847=""),"",M847+N847+O847)</f>
        <v/>
      </c>
      <c r="S847" s="13">
        <f>IF(AND($B847&lt;&gt;"",$F847&lt;&gt;""),IF(COUNTIFS($B$2:$B847,$B847,$F$2:$F847,$F847)=1,1,0),0)</f>
        <v/>
      </c>
      <c r="T847" s="13">
        <f>IF(AND($B847&lt;&gt;"",$H847&lt;&gt;""),IF(COUNTIFS($B$2:$B847,$B847,$H$2:$H847,$H847)=1,1,0),0)</f>
        <v/>
      </c>
      <c r="U847" s="13">
        <f>IF(AND($B847&lt;&gt;"",$C847&lt;&gt;""),IF(COUNTIFS($B$2:$B847,$B847,$C$2:$C847,$C847)=1,1,0),0)</f>
        <v/>
      </c>
      <c r="V847" s="13">
        <f>IF(AND($B847&lt;&gt;"",$D847&lt;&gt;""),IF(COUNTIFS($B$2:$B847,$B847,$D$2:$D847,$D847)=1,1,0),0)</f>
        <v/>
      </c>
      <c r="W847">
        <f>IFERROR(INDEX(T_Indicateurs[Domain_code],MATCH($H847,T_Indicateurs[Stat_code],0)),"")</f>
        <v/>
      </c>
      <c r="X847" s="13">
        <f>IF(OR($W847="",$F847=""),0,IF($F847&lt;&gt;$W847,1,0))</f>
        <v/>
      </c>
      <c r="Y847" s="13">
        <f>IF(OR($J847="", $K847="", $L847=""),0,IF(OR($J847&lt;0,$J847&gt;3,$K847&lt;0,$K847&gt;3,$L847&lt;0,$L847&gt;3),1,0))</f>
        <v/>
      </c>
    </row>
    <row r="848">
      <c r="G848">
        <f>IFERROR(INDEX(T_Domaines[Domain_label_fr],MATCH(F848,T_Domaines[Domain_code],0)),"")</f>
        <v/>
      </c>
      <c r="I848">
        <f>IFERROR(INDEX(T_Indicateurs[Stat_label_fr],MATCH(H848,T_Indicateurs[Stat_code],0)),"")</f>
        <v/>
      </c>
      <c r="M848">
        <f>IF(J848=0,"",J848)</f>
        <v/>
      </c>
      <c r="N848">
        <f>IF(K848=0,"",K848)</f>
        <v/>
      </c>
      <c r="O848">
        <f>IF(L848=0,"",L848)</f>
        <v/>
      </c>
      <c r="P848">
        <f>IF(OR(J848="",K848="",L848=""),"",J848+K848+L848)</f>
        <v/>
      </c>
      <c r="Q848">
        <f>IF(OR(M848="",N848="",O848=""),"",M848+N848+O848)</f>
        <v/>
      </c>
      <c r="S848" s="13">
        <f>IF(AND($B848&lt;&gt;"",$F848&lt;&gt;""),IF(COUNTIFS($B$2:$B848,$B848,$F$2:$F848,$F848)=1,1,0),0)</f>
        <v/>
      </c>
      <c r="T848" s="13">
        <f>IF(AND($B848&lt;&gt;"",$H848&lt;&gt;""),IF(COUNTIFS($B$2:$B848,$B848,$H$2:$H848,$H848)=1,1,0),0)</f>
        <v/>
      </c>
      <c r="U848" s="13">
        <f>IF(AND($B848&lt;&gt;"",$C848&lt;&gt;""),IF(COUNTIFS($B$2:$B848,$B848,$C$2:$C848,$C848)=1,1,0),0)</f>
        <v/>
      </c>
      <c r="V848" s="13">
        <f>IF(AND($B848&lt;&gt;"",$D848&lt;&gt;""),IF(COUNTIFS($B$2:$B848,$B848,$D$2:$D848,$D848)=1,1,0),0)</f>
        <v/>
      </c>
      <c r="W848">
        <f>IFERROR(INDEX(T_Indicateurs[Domain_code],MATCH($H848,T_Indicateurs[Stat_code],0)),"")</f>
        <v/>
      </c>
      <c r="X848" s="13">
        <f>IF(OR($W848="",$F848=""),0,IF($F848&lt;&gt;$W848,1,0))</f>
        <v/>
      </c>
      <c r="Y848" s="13">
        <f>IF(OR($J848="", $K848="", $L848=""),0,IF(OR($J848&lt;0,$J848&gt;3,$K848&lt;0,$K848&gt;3,$L848&lt;0,$L848&gt;3),1,0))</f>
        <v/>
      </c>
    </row>
    <row r="849">
      <c r="G849">
        <f>IFERROR(INDEX(T_Domaines[Domain_label_fr],MATCH(F849,T_Domaines[Domain_code],0)),"")</f>
        <v/>
      </c>
      <c r="I849">
        <f>IFERROR(INDEX(T_Indicateurs[Stat_label_fr],MATCH(H849,T_Indicateurs[Stat_code],0)),"")</f>
        <v/>
      </c>
      <c r="M849">
        <f>IF(J849=0,"",J849)</f>
        <v/>
      </c>
      <c r="N849">
        <f>IF(K849=0,"",K849)</f>
        <v/>
      </c>
      <c r="O849">
        <f>IF(L849=0,"",L849)</f>
        <v/>
      </c>
      <c r="P849">
        <f>IF(OR(J849="",K849="",L849=""),"",J849+K849+L849)</f>
        <v/>
      </c>
      <c r="Q849">
        <f>IF(OR(M849="",N849="",O849=""),"",M849+N849+O849)</f>
        <v/>
      </c>
      <c r="S849" s="13">
        <f>IF(AND($B849&lt;&gt;"",$F849&lt;&gt;""),IF(COUNTIFS($B$2:$B849,$B849,$F$2:$F849,$F849)=1,1,0),0)</f>
        <v/>
      </c>
      <c r="T849" s="13">
        <f>IF(AND($B849&lt;&gt;"",$H849&lt;&gt;""),IF(COUNTIFS($B$2:$B849,$B849,$H$2:$H849,$H849)=1,1,0),0)</f>
        <v/>
      </c>
      <c r="U849" s="13">
        <f>IF(AND($B849&lt;&gt;"",$C849&lt;&gt;""),IF(COUNTIFS($B$2:$B849,$B849,$C$2:$C849,$C849)=1,1,0),0)</f>
        <v/>
      </c>
      <c r="V849" s="13">
        <f>IF(AND($B849&lt;&gt;"",$D849&lt;&gt;""),IF(COUNTIFS($B$2:$B849,$B849,$D$2:$D849,$D849)=1,1,0),0)</f>
        <v/>
      </c>
      <c r="W849">
        <f>IFERROR(INDEX(T_Indicateurs[Domain_code],MATCH($H849,T_Indicateurs[Stat_code],0)),"")</f>
        <v/>
      </c>
      <c r="X849" s="13">
        <f>IF(OR($W849="",$F849=""),0,IF($F849&lt;&gt;$W849,1,0))</f>
        <v/>
      </c>
      <c r="Y849" s="13">
        <f>IF(OR($J849="", $K849="", $L849=""),0,IF(OR($J849&lt;0,$J849&gt;3,$K849&lt;0,$K849&gt;3,$L849&lt;0,$L849&gt;3),1,0))</f>
        <v/>
      </c>
    </row>
    <row r="850">
      <c r="G850">
        <f>IFERROR(INDEX(T_Domaines[Domain_label_fr],MATCH(F850,T_Domaines[Domain_code],0)),"")</f>
        <v/>
      </c>
      <c r="I850">
        <f>IFERROR(INDEX(T_Indicateurs[Stat_label_fr],MATCH(H850,T_Indicateurs[Stat_code],0)),"")</f>
        <v/>
      </c>
      <c r="M850">
        <f>IF(J850=0,"",J850)</f>
        <v/>
      </c>
      <c r="N850">
        <f>IF(K850=0,"",K850)</f>
        <v/>
      </c>
      <c r="O850">
        <f>IF(L850=0,"",L850)</f>
        <v/>
      </c>
      <c r="P850">
        <f>IF(OR(J850="",K850="",L850=""),"",J850+K850+L850)</f>
        <v/>
      </c>
      <c r="Q850">
        <f>IF(OR(M850="",N850="",O850=""),"",M850+N850+O850)</f>
        <v/>
      </c>
      <c r="S850" s="13">
        <f>IF(AND($B850&lt;&gt;"",$F850&lt;&gt;""),IF(COUNTIFS($B$2:$B850,$B850,$F$2:$F850,$F850)=1,1,0),0)</f>
        <v/>
      </c>
      <c r="T850" s="13">
        <f>IF(AND($B850&lt;&gt;"",$H850&lt;&gt;""),IF(COUNTIFS($B$2:$B850,$B850,$H$2:$H850,$H850)=1,1,0),0)</f>
        <v/>
      </c>
      <c r="U850" s="13">
        <f>IF(AND($B850&lt;&gt;"",$C850&lt;&gt;""),IF(COUNTIFS($B$2:$B850,$B850,$C$2:$C850,$C850)=1,1,0),0)</f>
        <v/>
      </c>
      <c r="V850" s="13">
        <f>IF(AND($B850&lt;&gt;"",$D850&lt;&gt;""),IF(COUNTIFS($B$2:$B850,$B850,$D$2:$D850,$D850)=1,1,0),0)</f>
        <v/>
      </c>
      <c r="W850">
        <f>IFERROR(INDEX(T_Indicateurs[Domain_code],MATCH($H850,T_Indicateurs[Stat_code],0)),"")</f>
        <v/>
      </c>
      <c r="X850" s="13">
        <f>IF(OR($W850="",$F850=""),0,IF($F850&lt;&gt;$W850,1,0))</f>
        <v/>
      </c>
      <c r="Y850" s="13">
        <f>IF(OR($J850="", $K850="", $L850=""),0,IF(OR($J850&lt;0,$J850&gt;3,$K850&lt;0,$K850&gt;3,$L850&lt;0,$L850&gt;3),1,0))</f>
        <v/>
      </c>
    </row>
    <row r="851">
      <c r="G851">
        <f>IFERROR(INDEX(T_Domaines[Domain_label_fr],MATCH(F851,T_Domaines[Domain_code],0)),"")</f>
        <v/>
      </c>
      <c r="I851">
        <f>IFERROR(INDEX(T_Indicateurs[Stat_label_fr],MATCH(H851,T_Indicateurs[Stat_code],0)),"")</f>
        <v/>
      </c>
      <c r="M851">
        <f>IF(J851=0,"",J851)</f>
        <v/>
      </c>
      <c r="N851">
        <f>IF(K851=0,"",K851)</f>
        <v/>
      </c>
      <c r="O851">
        <f>IF(L851=0,"",L851)</f>
        <v/>
      </c>
      <c r="P851">
        <f>IF(OR(J851="",K851="",L851=""),"",J851+K851+L851)</f>
        <v/>
      </c>
      <c r="Q851">
        <f>IF(OR(M851="",N851="",O851=""),"",M851+N851+O851)</f>
        <v/>
      </c>
      <c r="S851" s="13">
        <f>IF(AND($B851&lt;&gt;"",$F851&lt;&gt;""),IF(COUNTIFS($B$2:$B851,$B851,$F$2:$F851,$F851)=1,1,0),0)</f>
        <v/>
      </c>
      <c r="T851" s="13">
        <f>IF(AND($B851&lt;&gt;"",$H851&lt;&gt;""),IF(COUNTIFS($B$2:$B851,$B851,$H$2:$H851,$H851)=1,1,0),0)</f>
        <v/>
      </c>
      <c r="U851" s="13">
        <f>IF(AND($B851&lt;&gt;"",$C851&lt;&gt;""),IF(COUNTIFS($B$2:$B851,$B851,$C$2:$C851,$C851)=1,1,0),0)</f>
        <v/>
      </c>
      <c r="V851" s="13">
        <f>IF(AND($B851&lt;&gt;"",$D851&lt;&gt;""),IF(COUNTIFS($B$2:$B851,$B851,$D$2:$D851,$D851)=1,1,0),0)</f>
        <v/>
      </c>
      <c r="W851">
        <f>IFERROR(INDEX(T_Indicateurs[Domain_code],MATCH($H851,T_Indicateurs[Stat_code],0)),"")</f>
        <v/>
      </c>
      <c r="X851" s="13">
        <f>IF(OR($W851="",$F851=""),0,IF($F851&lt;&gt;$W851,1,0))</f>
        <v/>
      </c>
      <c r="Y851" s="13">
        <f>IF(OR($J851="", $K851="", $L851=""),0,IF(OR($J851&lt;0,$J851&gt;3,$K851&lt;0,$K851&gt;3,$L851&lt;0,$L851&gt;3),1,0))</f>
        <v/>
      </c>
    </row>
    <row r="852">
      <c r="G852">
        <f>IFERROR(INDEX(T_Domaines[Domain_label_fr],MATCH(F852,T_Domaines[Domain_code],0)),"")</f>
        <v/>
      </c>
      <c r="I852">
        <f>IFERROR(INDEX(T_Indicateurs[Stat_label_fr],MATCH(H852,T_Indicateurs[Stat_code],0)),"")</f>
        <v/>
      </c>
      <c r="M852">
        <f>IF(J852=0,"",J852)</f>
        <v/>
      </c>
      <c r="N852">
        <f>IF(K852=0,"",K852)</f>
        <v/>
      </c>
      <c r="O852">
        <f>IF(L852=0,"",L852)</f>
        <v/>
      </c>
      <c r="P852">
        <f>IF(OR(J852="",K852="",L852=""),"",J852+K852+L852)</f>
        <v/>
      </c>
      <c r="Q852">
        <f>IF(OR(M852="",N852="",O852=""),"",M852+N852+O852)</f>
        <v/>
      </c>
      <c r="S852" s="13">
        <f>IF(AND($B852&lt;&gt;"",$F852&lt;&gt;""),IF(COUNTIFS($B$2:$B852,$B852,$F$2:$F852,$F852)=1,1,0),0)</f>
        <v/>
      </c>
      <c r="T852" s="13">
        <f>IF(AND($B852&lt;&gt;"",$H852&lt;&gt;""),IF(COUNTIFS($B$2:$B852,$B852,$H$2:$H852,$H852)=1,1,0),0)</f>
        <v/>
      </c>
      <c r="U852" s="13">
        <f>IF(AND($B852&lt;&gt;"",$C852&lt;&gt;""),IF(COUNTIFS($B$2:$B852,$B852,$C$2:$C852,$C852)=1,1,0),0)</f>
        <v/>
      </c>
      <c r="V852" s="13">
        <f>IF(AND($B852&lt;&gt;"",$D852&lt;&gt;""),IF(COUNTIFS($B$2:$B852,$B852,$D$2:$D852,$D852)=1,1,0),0)</f>
        <v/>
      </c>
      <c r="W852">
        <f>IFERROR(INDEX(T_Indicateurs[Domain_code],MATCH($H852,T_Indicateurs[Stat_code],0)),"")</f>
        <v/>
      </c>
      <c r="X852" s="13">
        <f>IF(OR($W852="",$F852=""),0,IF($F852&lt;&gt;$W852,1,0))</f>
        <v/>
      </c>
      <c r="Y852" s="13">
        <f>IF(OR($J852="", $K852="", $L852=""),0,IF(OR($J852&lt;0,$J852&gt;3,$K852&lt;0,$K852&gt;3,$L852&lt;0,$L852&gt;3),1,0))</f>
        <v/>
      </c>
    </row>
    <row r="853">
      <c r="G853">
        <f>IFERROR(INDEX(T_Domaines[Domain_label_fr],MATCH(F853,T_Domaines[Domain_code],0)),"")</f>
        <v/>
      </c>
      <c r="I853">
        <f>IFERROR(INDEX(T_Indicateurs[Stat_label_fr],MATCH(H853,T_Indicateurs[Stat_code],0)),"")</f>
        <v/>
      </c>
      <c r="M853">
        <f>IF(J853=0,"",J853)</f>
        <v/>
      </c>
      <c r="N853">
        <f>IF(K853=0,"",K853)</f>
        <v/>
      </c>
      <c r="O853">
        <f>IF(L853=0,"",L853)</f>
        <v/>
      </c>
      <c r="P853">
        <f>IF(OR(J853="",K853="",L853=""),"",J853+K853+L853)</f>
        <v/>
      </c>
      <c r="Q853">
        <f>IF(OR(M853="",N853="",O853=""),"",M853+N853+O853)</f>
        <v/>
      </c>
      <c r="S853" s="13">
        <f>IF(AND($B853&lt;&gt;"",$F853&lt;&gt;""),IF(COUNTIFS($B$2:$B853,$B853,$F$2:$F853,$F853)=1,1,0),0)</f>
        <v/>
      </c>
      <c r="T853" s="13">
        <f>IF(AND($B853&lt;&gt;"",$H853&lt;&gt;""),IF(COUNTIFS($B$2:$B853,$B853,$H$2:$H853,$H853)=1,1,0),0)</f>
        <v/>
      </c>
      <c r="U853" s="13">
        <f>IF(AND($B853&lt;&gt;"",$C853&lt;&gt;""),IF(COUNTIFS($B$2:$B853,$B853,$C$2:$C853,$C853)=1,1,0),0)</f>
        <v/>
      </c>
      <c r="V853" s="13">
        <f>IF(AND($B853&lt;&gt;"",$D853&lt;&gt;""),IF(COUNTIFS($B$2:$B853,$B853,$D$2:$D853,$D853)=1,1,0),0)</f>
        <v/>
      </c>
      <c r="W853">
        <f>IFERROR(INDEX(T_Indicateurs[Domain_code],MATCH($H853,T_Indicateurs[Stat_code],0)),"")</f>
        <v/>
      </c>
      <c r="X853" s="13">
        <f>IF(OR($W853="",$F853=""),0,IF($F853&lt;&gt;$W853,1,0))</f>
        <v/>
      </c>
      <c r="Y853" s="13">
        <f>IF(OR($J853="", $K853="", $L853=""),0,IF(OR($J853&lt;0,$J853&gt;3,$K853&lt;0,$K853&gt;3,$L853&lt;0,$L853&gt;3),1,0))</f>
        <v/>
      </c>
    </row>
    <row r="854">
      <c r="G854">
        <f>IFERROR(INDEX(T_Domaines[Domain_label_fr],MATCH(F854,T_Domaines[Domain_code],0)),"")</f>
        <v/>
      </c>
      <c r="I854">
        <f>IFERROR(INDEX(T_Indicateurs[Stat_label_fr],MATCH(H854,T_Indicateurs[Stat_code],0)),"")</f>
        <v/>
      </c>
      <c r="M854">
        <f>IF(J854=0,"",J854)</f>
        <v/>
      </c>
      <c r="N854">
        <f>IF(K854=0,"",K854)</f>
        <v/>
      </c>
      <c r="O854">
        <f>IF(L854=0,"",L854)</f>
        <v/>
      </c>
      <c r="P854">
        <f>IF(OR(J854="",K854="",L854=""),"",J854+K854+L854)</f>
        <v/>
      </c>
      <c r="Q854">
        <f>IF(OR(M854="",N854="",O854=""),"",M854+N854+O854)</f>
        <v/>
      </c>
      <c r="S854" s="13">
        <f>IF(AND($B854&lt;&gt;"",$F854&lt;&gt;""),IF(COUNTIFS($B$2:$B854,$B854,$F$2:$F854,$F854)=1,1,0),0)</f>
        <v/>
      </c>
      <c r="T854" s="13">
        <f>IF(AND($B854&lt;&gt;"",$H854&lt;&gt;""),IF(COUNTIFS($B$2:$B854,$B854,$H$2:$H854,$H854)=1,1,0),0)</f>
        <v/>
      </c>
      <c r="U854" s="13">
        <f>IF(AND($B854&lt;&gt;"",$C854&lt;&gt;""),IF(COUNTIFS($B$2:$B854,$B854,$C$2:$C854,$C854)=1,1,0),0)</f>
        <v/>
      </c>
      <c r="V854" s="13">
        <f>IF(AND($B854&lt;&gt;"",$D854&lt;&gt;""),IF(COUNTIFS($B$2:$B854,$B854,$D$2:$D854,$D854)=1,1,0),0)</f>
        <v/>
      </c>
      <c r="W854">
        <f>IFERROR(INDEX(T_Indicateurs[Domain_code],MATCH($H854,T_Indicateurs[Stat_code],0)),"")</f>
        <v/>
      </c>
      <c r="X854" s="13">
        <f>IF(OR($W854="",$F854=""),0,IF($F854&lt;&gt;$W854,1,0))</f>
        <v/>
      </c>
      <c r="Y854" s="13">
        <f>IF(OR($J854="", $K854="", $L854=""),0,IF(OR($J854&lt;0,$J854&gt;3,$K854&lt;0,$K854&gt;3,$L854&lt;0,$L854&gt;3),1,0))</f>
        <v/>
      </c>
    </row>
    <row r="855">
      <c r="G855">
        <f>IFERROR(INDEX(T_Domaines[Domain_label_fr],MATCH(F855,T_Domaines[Domain_code],0)),"")</f>
        <v/>
      </c>
      <c r="I855">
        <f>IFERROR(INDEX(T_Indicateurs[Stat_label_fr],MATCH(H855,T_Indicateurs[Stat_code],0)),"")</f>
        <v/>
      </c>
      <c r="M855">
        <f>IF(J855=0,"",J855)</f>
        <v/>
      </c>
      <c r="N855">
        <f>IF(K855=0,"",K855)</f>
        <v/>
      </c>
      <c r="O855">
        <f>IF(L855=0,"",L855)</f>
        <v/>
      </c>
      <c r="P855">
        <f>IF(OR(J855="",K855="",L855=""),"",J855+K855+L855)</f>
        <v/>
      </c>
      <c r="Q855">
        <f>IF(OR(M855="",N855="",O855=""),"",M855+N855+O855)</f>
        <v/>
      </c>
      <c r="S855" s="13">
        <f>IF(AND($B855&lt;&gt;"",$F855&lt;&gt;""),IF(COUNTIFS($B$2:$B855,$B855,$F$2:$F855,$F855)=1,1,0),0)</f>
        <v/>
      </c>
      <c r="T855" s="13">
        <f>IF(AND($B855&lt;&gt;"",$H855&lt;&gt;""),IF(COUNTIFS($B$2:$B855,$B855,$H$2:$H855,$H855)=1,1,0),0)</f>
        <v/>
      </c>
      <c r="U855" s="13">
        <f>IF(AND($B855&lt;&gt;"",$C855&lt;&gt;""),IF(COUNTIFS($B$2:$B855,$B855,$C$2:$C855,$C855)=1,1,0),0)</f>
        <v/>
      </c>
      <c r="V855" s="13">
        <f>IF(AND($B855&lt;&gt;"",$D855&lt;&gt;""),IF(COUNTIFS($B$2:$B855,$B855,$D$2:$D855,$D855)=1,1,0),0)</f>
        <v/>
      </c>
      <c r="W855">
        <f>IFERROR(INDEX(T_Indicateurs[Domain_code],MATCH($H855,T_Indicateurs[Stat_code],0)),"")</f>
        <v/>
      </c>
      <c r="X855" s="13">
        <f>IF(OR($W855="",$F855=""),0,IF($F855&lt;&gt;$W855,1,0))</f>
        <v/>
      </c>
      <c r="Y855" s="13">
        <f>IF(OR($J855="", $K855="", $L855=""),0,IF(OR($J855&lt;0,$J855&gt;3,$K855&lt;0,$K855&gt;3,$L855&lt;0,$L855&gt;3),1,0))</f>
        <v/>
      </c>
    </row>
    <row r="856">
      <c r="G856">
        <f>IFERROR(INDEX(T_Domaines[Domain_label_fr],MATCH(F856,T_Domaines[Domain_code],0)),"")</f>
        <v/>
      </c>
      <c r="I856">
        <f>IFERROR(INDEX(T_Indicateurs[Stat_label_fr],MATCH(H856,T_Indicateurs[Stat_code],0)),"")</f>
        <v/>
      </c>
      <c r="M856">
        <f>IF(J856=0,"",J856)</f>
        <v/>
      </c>
      <c r="N856">
        <f>IF(K856=0,"",K856)</f>
        <v/>
      </c>
      <c r="O856">
        <f>IF(L856=0,"",L856)</f>
        <v/>
      </c>
      <c r="P856">
        <f>IF(OR(J856="",K856="",L856=""),"",J856+K856+L856)</f>
        <v/>
      </c>
      <c r="Q856">
        <f>IF(OR(M856="",N856="",O856=""),"",M856+N856+O856)</f>
        <v/>
      </c>
      <c r="S856" s="13">
        <f>IF(AND($B856&lt;&gt;"",$F856&lt;&gt;""),IF(COUNTIFS($B$2:$B856,$B856,$F$2:$F856,$F856)=1,1,0),0)</f>
        <v/>
      </c>
      <c r="T856" s="13">
        <f>IF(AND($B856&lt;&gt;"",$H856&lt;&gt;""),IF(COUNTIFS($B$2:$B856,$B856,$H$2:$H856,$H856)=1,1,0),0)</f>
        <v/>
      </c>
      <c r="U856" s="13">
        <f>IF(AND($B856&lt;&gt;"",$C856&lt;&gt;""),IF(COUNTIFS($B$2:$B856,$B856,$C$2:$C856,$C856)=1,1,0),0)</f>
        <v/>
      </c>
      <c r="V856" s="13">
        <f>IF(AND($B856&lt;&gt;"",$D856&lt;&gt;""),IF(COUNTIFS($B$2:$B856,$B856,$D$2:$D856,$D856)=1,1,0),0)</f>
        <v/>
      </c>
      <c r="W856">
        <f>IFERROR(INDEX(T_Indicateurs[Domain_code],MATCH($H856,T_Indicateurs[Stat_code],0)),"")</f>
        <v/>
      </c>
      <c r="X856" s="13">
        <f>IF(OR($W856="",$F856=""),0,IF($F856&lt;&gt;$W856,1,0))</f>
        <v/>
      </c>
      <c r="Y856" s="13">
        <f>IF(OR($J856="", $K856="", $L856=""),0,IF(OR($J856&lt;0,$J856&gt;3,$K856&lt;0,$K856&gt;3,$L856&lt;0,$L856&gt;3),1,0))</f>
        <v/>
      </c>
    </row>
    <row r="857">
      <c r="G857">
        <f>IFERROR(INDEX(T_Domaines[Domain_label_fr],MATCH(F857,T_Domaines[Domain_code],0)),"")</f>
        <v/>
      </c>
      <c r="I857">
        <f>IFERROR(INDEX(T_Indicateurs[Stat_label_fr],MATCH(H857,T_Indicateurs[Stat_code],0)),"")</f>
        <v/>
      </c>
      <c r="M857">
        <f>IF(J857=0,"",J857)</f>
        <v/>
      </c>
      <c r="N857">
        <f>IF(K857=0,"",K857)</f>
        <v/>
      </c>
      <c r="O857">
        <f>IF(L857=0,"",L857)</f>
        <v/>
      </c>
      <c r="P857">
        <f>IF(OR(J857="",K857="",L857=""),"",J857+K857+L857)</f>
        <v/>
      </c>
      <c r="Q857">
        <f>IF(OR(M857="",N857="",O857=""),"",M857+N857+O857)</f>
        <v/>
      </c>
      <c r="S857" s="13">
        <f>IF(AND($B857&lt;&gt;"",$F857&lt;&gt;""),IF(COUNTIFS($B$2:$B857,$B857,$F$2:$F857,$F857)=1,1,0),0)</f>
        <v/>
      </c>
      <c r="T857" s="13">
        <f>IF(AND($B857&lt;&gt;"",$H857&lt;&gt;""),IF(COUNTIFS($B$2:$B857,$B857,$H$2:$H857,$H857)=1,1,0),0)</f>
        <v/>
      </c>
      <c r="U857" s="13">
        <f>IF(AND($B857&lt;&gt;"",$C857&lt;&gt;""),IF(COUNTIFS($B$2:$B857,$B857,$C$2:$C857,$C857)=1,1,0),0)</f>
        <v/>
      </c>
      <c r="V857" s="13">
        <f>IF(AND($B857&lt;&gt;"",$D857&lt;&gt;""),IF(COUNTIFS($B$2:$B857,$B857,$D$2:$D857,$D857)=1,1,0),0)</f>
        <v/>
      </c>
      <c r="W857">
        <f>IFERROR(INDEX(T_Indicateurs[Domain_code],MATCH($H857,T_Indicateurs[Stat_code],0)),"")</f>
        <v/>
      </c>
      <c r="X857" s="13">
        <f>IF(OR($W857="",$F857=""),0,IF($F857&lt;&gt;$W857,1,0))</f>
        <v/>
      </c>
      <c r="Y857" s="13">
        <f>IF(OR($J857="", $K857="", $L857=""),0,IF(OR($J857&lt;0,$J857&gt;3,$K857&lt;0,$K857&gt;3,$L857&lt;0,$L857&gt;3),1,0))</f>
        <v/>
      </c>
    </row>
    <row r="858">
      <c r="G858">
        <f>IFERROR(INDEX(T_Domaines[Domain_label_fr],MATCH(F858,T_Domaines[Domain_code],0)),"")</f>
        <v/>
      </c>
      <c r="I858">
        <f>IFERROR(INDEX(T_Indicateurs[Stat_label_fr],MATCH(H858,T_Indicateurs[Stat_code],0)),"")</f>
        <v/>
      </c>
      <c r="M858">
        <f>IF(J858=0,"",J858)</f>
        <v/>
      </c>
      <c r="N858">
        <f>IF(K858=0,"",K858)</f>
        <v/>
      </c>
      <c r="O858">
        <f>IF(L858=0,"",L858)</f>
        <v/>
      </c>
      <c r="P858">
        <f>IF(OR(J858="",K858="",L858=""),"",J858+K858+L858)</f>
        <v/>
      </c>
      <c r="Q858">
        <f>IF(OR(M858="",N858="",O858=""),"",M858+N858+O858)</f>
        <v/>
      </c>
      <c r="S858" s="13">
        <f>IF(AND($B858&lt;&gt;"",$F858&lt;&gt;""),IF(COUNTIFS($B$2:$B858,$B858,$F$2:$F858,$F858)=1,1,0),0)</f>
        <v/>
      </c>
      <c r="T858" s="13">
        <f>IF(AND($B858&lt;&gt;"",$H858&lt;&gt;""),IF(COUNTIFS($B$2:$B858,$B858,$H$2:$H858,$H858)=1,1,0),0)</f>
        <v/>
      </c>
      <c r="U858" s="13">
        <f>IF(AND($B858&lt;&gt;"",$C858&lt;&gt;""),IF(COUNTIFS($B$2:$B858,$B858,$C$2:$C858,$C858)=1,1,0),0)</f>
        <v/>
      </c>
      <c r="V858" s="13">
        <f>IF(AND($B858&lt;&gt;"",$D858&lt;&gt;""),IF(COUNTIFS($B$2:$B858,$B858,$D$2:$D858,$D858)=1,1,0),0)</f>
        <v/>
      </c>
      <c r="W858">
        <f>IFERROR(INDEX(T_Indicateurs[Domain_code],MATCH($H858,T_Indicateurs[Stat_code],0)),"")</f>
        <v/>
      </c>
      <c r="X858" s="13">
        <f>IF(OR($W858="",$F858=""),0,IF($F858&lt;&gt;$W858,1,0))</f>
        <v/>
      </c>
      <c r="Y858" s="13">
        <f>IF(OR($J858="", $K858="", $L858=""),0,IF(OR($J858&lt;0,$J858&gt;3,$K858&lt;0,$K858&gt;3,$L858&lt;0,$L858&gt;3),1,0))</f>
        <v/>
      </c>
    </row>
    <row r="859">
      <c r="G859">
        <f>IFERROR(INDEX(T_Domaines[Domain_label_fr],MATCH(F859,T_Domaines[Domain_code],0)),"")</f>
        <v/>
      </c>
      <c r="I859">
        <f>IFERROR(INDEX(T_Indicateurs[Stat_label_fr],MATCH(H859,T_Indicateurs[Stat_code],0)),"")</f>
        <v/>
      </c>
      <c r="M859">
        <f>IF(J859=0,"",J859)</f>
        <v/>
      </c>
      <c r="N859">
        <f>IF(K859=0,"",K859)</f>
        <v/>
      </c>
      <c r="O859">
        <f>IF(L859=0,"",L859)</f>
        <v/>
      </c>
      <c r="P859">
        <f>IF(OR(J859="",K859="",L859=""),"",J859+K859+L859)</f>
        <v/>
      </c>
      <c r="Q859">
        <f>IF(OR(M859="",N859="",O859=""),"",M859+N859+O859)</f>
        <v/>
      </c>
      <c r="S859" s="13">
        <f>IF(AND($B859&lt;&gt;"",$F859&lt;&gt;""),IF(COUNTIFS($B$2:$B859,$B859,$F$2:$F859,$F859)=1,1,0),0)</f>
        <v/>
      </c>
      <c r="T859" s="13">
        <f>IF(AND($B859&lt;&gt;"",$H859&lt;&gt;""),IF(COUNTIFS($B$2:$B859,$B859,$H$2:$H859,$H859)=1,1,0),0)</f>
        <v/>
      </c>
      <c r="U859" s="13">
        <f>IF(AND($B859&lt;&gt;"",$C859&lt;&gt;""),IF(COUNTIFS($B$2:$B859,$B859,$C$2:$C859,$C859)=1,1,0),0)</f>
        <v/>
      </c>
      <c r="V859" s="13">
        <f>IF(AND($B859&lt;&gt;"",$D859&lt;&gt;""),IF(COUNTIFS($B$2:$B859,$B859,$D$2:$D859,$D859)=1,1,0),0)</f>
        <v/>
      </c>
      <c r="W859">
        <f>IFERROR(INDEX(T_Indicateurs[Domain_code],MATCH($H859,T_Indicateurs[Stat_code],0)),"")</f>
        <v/>
      </c>
      <c r="X859" s="13">
        <f>IF(OR($W859="",$F859=""),0,IF($F859&lt;&gt;$W859,1,0))</f>
        <v/>
      </c>
      <c r="Y859" s="13">
        <f>IF(OR($J859="", $K859="", $L859=""),0,IF(OR($J859&lt;0,$J859&gt;3,$K859&lt;0,$K859&gt;3,$L859&lt;0,$L859&gt;3),1,0))</f>
        <v/>
      </c>
    </row>
    <row r="860">
      <c r="G860">
        <f>IFERROR(INDEX(T_Domaines[Domain_label_fr],MATCH(F860,T_Domaines[Domain_code],0)),"")</f>
        <v/>
      </c>
      <c r="I860">
        <f>IFERROR(INDEX(T_Indicateurs[Stat_label_fr],MATCH(H860,T_Indicateurs[Stat_code],0)),"")</f>
        <v/>
      </c>
      <c r="M860">
        <f>IF(J860=0,"",J860)</f>
        <v/>
      </c>
      <c r="N860">
        <f>IF(K860=0,"",K860)</f>
        <v/>
      </c>
      <c r="O860">
        <f>IF(L860=0,"",L860)</f>
        <v/>
      </c>
      <c r="P860">
        <f>IF(OR(J860="",K860="",L860=""),"",J860+K860+L860)</f>
        <v/>
      </c>
      <c r="Q860">
        <f>IF(OR(M860="",N860="",O860=""),"",M860+N860+O860)</f>
        <v/>
      </c>
      <c r="S860" s="13">
        <f>IF(AND($B860&lt;&gt;"",$F860&lt;&gt;""),IF(COUNTIFS($B$2:$B860,$B860,$F$2:$F860,$F860)=1,1,0),0)</f>
        <v/>
      </c>
      <c r="T860" s="13">
        <f>IF(AND($B860&lt;&gt;"",$H860&lt;&gt;""),IF(COUNTIFS($B$2:$B860,$B860,$H$2:$H860,$H860)=1,1,0),0)</f>
        <v/>
      </c>
      <c r="U860" s="13">
        <f>IF(AND($B860&lt;&gt;"",$C860&lt;&gt;""),IF(COUNTIFS($B$2:$B860,$B860,$C$2:$C860,$C860)=1,1,0),0)</f>
        <v/>
      </c>
      <c r="V860" s="13">
        <f>IF(AND($B860&lt;&gt;"",$D860&lt;&gt;""),IF(COUNTIFS($B$2:$B860,$B860,$D$2:$D860,$D860)=1,1,0),0)</f>
        <v/>
      </c>
      <c r="W860">
        <f>IFERROR(INDEX(T_Indicateurs[Domain_code],MATCH($H860,T_Indicateurs[Stat_code],0)),"")</f>
        <v/>
      </c>
      <c r="X860" s="13">
        <f>IF(OR($W860="",$F860=""),0,IF($F860&lt;&gt;$W860,1,0))</f>
        <v/>
      </c>
      <c r="Y860" s="13">
        <f>IF(OR($J860="", $K860="", $L860=""),0,IF(OR($J860&lt;0,$J860&gt;3,$K860&lt;0,$K860&gt;3,$L860&lt;0,$L860&gt;3),1,0))</f>
        <v/>
      </c>
    </row>
    <row r="861">
      <c r="G861">
        <f>IFERROR(INDEX(T_Domaines[Domain_label_fr],MATCH(F861,T_Domaines[Domain_code],0)),"")</f>
        <v/>
      </c>
      <c r="I861">
        <f>IFERROR(INDEX(T_Indicateurs[Stat_label_fr],MATCH(H861,T_Indicateurs[Stat_code],0)),"")</f>
        <v/>
      </c>
      <c r="M861">
        <f>IF(J861=0,"",J861)</f>
        <v/>
      </c>
      <c r="N861">
        <f>IF(K861=0,"",K861)</f>
        <v/>
      </c>
      <c r="O861">
        <f>IF(L861=0,"",L861)</f>
        <v/>
      </c>
      <c r="P861">
        <f>IF(OR(J861="",K861="",L861=""),"",J861+K861+L861)</f>
        <v/>
      </c>
      <c r="Q861">
        <f>IF(OR(M861="",N861="",O861=""),"",M861+N861+O861)</f>
        <v/>
      </c>
      <c r="S861" s="13">
        <f>IF(AND($B861&lt;&gt;"",$F861&lt;&gt;""),IF(COUNTIFS($B$2:$B861,$B861,$F$2:$F861,$F861)=1,1,0),0)</f>
        <v/>
      </c>
      <c r="T861" s="13">
        <f>IF(AND($B861&lt;&gt;"",$H861&lt;&gt;""),IF(COUNTIFS($B$2:$B861,$B861,$H$2:$H861,$H861)=1,1,0),0)</f>
        <v/>
      </c>
      <c r="U861" s="13">
        <f>IF(AND($B861&lt;&gt;"",$C861&lt;&gt;""),IF(COUNTIFS($B$2:$B861,$B861,$C$2:$C861,$C861)=1,1,0),0)</f>
        <v/>
      </c>
      <c r="V861" s="13">
        <f>IF(AND($B861&lt;&gt;"",$D861&lt;&gt;""),IF(COUNTIFS($B$2:$B861,$B861,$D$2:$D861,$D861)=1,1,0),0)</f>
        <v/>
      </c>
      <c r="W861">
        <f>IFERROR(INDEX(T_Indicateurs[Domain_code],MATCH($H861,T_Indicateurs[Stat_code],0)),"")</f>
        <v/>
      </c>
      <c r="X861" s="13">
        <f>IF(OR($W861="",$F861=""),0,IF($F861&lt;&gt;$W861,1,0))</f>
        <v/>
      </c>
      <c r="Y861" s="13">
        <f>IF(OR($J861="", $K861="", $L861=""),0,IF(OR($J861&lt;0,$J861&gt;3,$K861&lt;0,$K861&gt;3,$L861&lt;0,$L861&gt;3),1,0))</f>
        <v/>
      </c>
    </row>
    <row r="862">
      <c r="G862">
        <f>IFERROR(INDEX(T_Domaines[Domain_label_fr],MATCH(F862,T_Domaines[Domain_code],0)),"")</f>
        <v/>
      </c>
      <c r="I862">
        <f>IFERROR(INDEX(T_Indicateurs[Stat_label_fr],MATCH(H862,T_Indicateurs[Stat_code],0)),"")</f>
        <v/>
      </c>
      <c r="M862">
        <f>IF(J862=0,"",J862)</f>
        <v/>
      </c>
      <c r="N862">
        <f>IF(K862=0,"",K862)</f>
        <v/>
      </c>
      <c r="O862">
        <f>IF(L862=0,"",L862)</f>
        <v/>
      </c>
      <c r="P862">
        <f>IF(OR(J862="",K862="",L862=""),"",J862+K862+L862)</f>
        <v/>
      </c>
      <c r="Q862">
        <f>IF(OR(M862="",N862="",O862=""),"",M862+N862+O862)</f>
        <v/>
      </c>
      <c r="S862" s="13">
        <f>IF(AND($B862&lt;&gt;"",$F862&lt;&gt;""),IF(COUNTIFS($B$2:$B862,$B862,$F$2:$F862,$F862)=1,1,0),0)</f>
        <v/>
      </c>
      <c r="T862" s="13">
        <f>IF(AND($B862&lt;&gt;"",$H862&lt;&gt;""),IF(COUNTIFS($B$2:$B862,$B862,$H$2:$H862,$H862)=1,1,0),0)</f>
        <v/>
      </c>
      <c r="U862" s="13">
        <f>IF(AND($B862&lt;&gt;"",$C862&lt;&gt;""),IF(COUNTIFS($B$2:$B862,$B862,$C$2:$C862,$C862)=1,1,0),0)</f>
        <v/>
      </c>
      <c r="V862" s="13">
        <f>IF(AND($B862&lt;&gt;"",$D862&lt;&gt;""),IF(COUNTIFS($B$2:$B862,$B862,$D$2:$D862,$D862)=1,1,0),0)</f>
        <v/>
      </c>
      <c r="W862">
        <f>IFERROR(INDEX(T_Indicateurs[Domain_code],MATCH($H862,T_Indicateurs[Stat_code],0)),"")</f>
        <v/>
      </c>
      <c r="X862" s="13">
        <f>IF(OR($W862="",$F862=""),0,IF($F862&lt;&gt;$W862,1,0))</f>
        <v/>
      </c>
      <c r="Y862" s="13">
        <f>IF(OR($J862="", $K862="", $L862=""),0,IF(OR($J862&lt;0,$J862&gt;3,$K862&lt;0,$K862&gt;3,$L862&lt;0,$L862&gt;3),1,0))</f>
        <v/>
      </c>
    </row>
    <row r="863">
      <c r="G863">
        <f>IFERROR(INDEX(T_Domaines[Domain_label_fr],MATCH(F863,T_Domaines[Domain_code],0)),"")</f>
        <v/>
      </c>
      <c r="I863">
        <f>IFERROR(INDEX(T_Indicateurs[Stat_label_fr],MATCH(H863,T_Indicateurs[Stat_code],0)),"")</f>
        <v/>
      </c>
      <c r="M863">
        <f>IF(J863=0,"",J863)</f>
        <v/>
      </c>
      <c r="N863">
        <f>IF(K863=0,"",K863)</f>
        <v/>
      </c>
      <c r="O863">
        <f>IF(L863=0,"",L863)</f>
        <v/>
      </c>
      <c r="P863">
        <f>IF(OR(J863="",K863="",L863=""),"",J863+K863+L863)</f>
        <v/>
      </c>
      <c r="Q863">
        <f>IF(OR(M863="",N863="",O863=""),"",M863+N863+O863)</f>
        <v/>
      </c>
      <c r="S863" s="13">
        <f>IF(AND($B863&lt;&gt;"",$F863&lt;&gt;""),IF(COUNTIFS($B$2:$B863,$B863,$F$2:$F863,$F863)=1,1,0),0)</f>
        <v/>
      </c>
      <c r="T863" s="13">
        <f>IF(AND($B863&lt;&gt;"",$H863&lt;&gt;""),IF(COUNTIFS($B$2:$B863,$B863,$H$2:$H863,$H863)=1,1,0),0)</f>
        <v/>
      </c>
      <c r="U863" s="13">
        <f>IF(AND($B863&lt;&gt;"",$C863&lt;&gt;""),IF(COUNTIFS($B$2:$B863,$B863,$C$2:$C863,$C863)=1,1,0),0)</f>
        <v/>
      </c>
      <c r="V863" s="13">
        <f>IF(AND($B863&lt;&gt;"",$D863&lt;&gt;""),IF(COUNTIFS($B$2:$B863,$B863,$D$2:$D863,$D863)=1,1,0),0)</f>
        <v/>
      </c>
      <c r="W863">
        <f>IFERROR(INDEX(T_Indicateurs[Domain_code],MATCH($H863,T_Indicateurs[Stat_code],0)),"")</f>
        <v/>
      </c>
      <c r="X863" s="13">
        <f>IF(OR($W863="",$F863=""),0,IF($F863&lt;&gt;$W863,1,0))</f>
        <v/>
      </c>
      <c r="Y863" s="13">
        <f>IF(OR($J863="", $K863="", $L863=""),0,IF(OR($J863&lt;0,$J863&gt;3,$K863&lt;0,$K863&gt;3,$L863&lt;0,$L863&gt;3),1,0))</f>
        <v/>
      </c>
    </row>
    <row r="864">
      <c r="G864">
        <f>IFERROR(INDEX(T_Domaines[Domain_label_fr],MATCH(F864,T_Domaines[Domain_code],0)),"")</f>
        <v/>
      </c>
      <c r="I864">
        <f>IFERROR(INDEX(T_Indicateurs[Stat_label_fr],MATCH(H864,T_Indicateurs[Stat_code],0)),"")</f>
        <v/>
      </c>
      <c r="M864">
        <f>IF(J864=0,"",J864)</f>
        <v/>
      </c>
      <c r="N864">
        <f>IF(K864=0,"",K864)</f>
        <v/>
      </c>
      <c r="O864">
        <f>IF(L864=0,"",L864)</f>
        <v/>
      </c>
      <c r="P864">
        <f>IF(OR(J864="",K864="",L864=""),"",J864+K864+L864)</f>
        <v/>
      </c>
      <c r="Q864">
        <f>IF(OR(M864="",N864="",O864=""),"",M864+N864+O864)</f>
        <v/>
      </c>
      <c r="S864" s="13">
        <f>IF(AND($B864&lt;&gt;"",$F864&lt;&gt;""),IF(COUNTIFS($B$2:$B864,$B864,$F$2:$F864,$F864)=1,1,0),0)</f>
        <v/>
      </c>
      <c r="T864" s="13">
        <f>IF(AND($B864&lt;&gt;"",$H864&lt;&gt;""),IF(COUNTIFS($B$2:$B864,$B864,$H$2:$H864,$H864)=1,1,0),0)</f>
        <v/>
      </c>
      <c r="U864" s="13">
        <f>IF(AND($B864&lt;&gt;"",$C864&lt;&gt;""),IF(COUNTIFS($B$2:$B864,$B864,$C$2:$C864,$C864)=1,1,0),0)</f>
        <v/>
      </c>
      <c r="V864" s="13">
        <f>IF(AND($B864&lt;&gt;"",$D864&lt;&gt;""),IF(COUNTIFS($B$2:$B864,$B864,$D$2:$D864,$D864)=1,1,0),0)</f>
        <v/>
      </c>
      <c r="W864">
        <f>IFERROR(INDEX(T_Indicateurs[Domain_code],MATCH($H864,T_Indicateurs[Stat_code],0)),"")</f>
        <v/>
      </c>
      <c r="X864" s="13">
        <f>IF(OR($W864="",$F864=""),0,IF($F864&lt;&gt;$W864,1,0))</f>
        <v/>
      </c>
      <c r="Y864" s="13">
        <f>IF(OR($J864="", $K864="", $L864=""),0,IF(OR($J864&lt;0,$J864&gt;3,$K864&lt;0,$K864&gt;3,$L864&lt;0,$L864&gt;3),1,0))</f>
        <v/>
      </c>
    </row>
    <row r="865">
      <c r="G865">
        <f>IFERROR(INDEX(T_Domaines[Domain_label_fr],MATCH(F865,T_Domaines[Domain_code],0)),"")</f>
        <v/>
      </c>
      <c r="I865">
        <f>IFERROR(INDEX(T_Indicateurs[Stat_label_fr],MATCH(H865,T_Indicateurs[Stat_code],0)),"")</f>
        <v/>
      </c>
      <c r="M865">
        <f>IF(J865=0,"",J865)</f>
        <v/>
      </c>
      <c r="N865">
        <f>IF(K865=0,"",K865)</f>
        <v/>
      </c>
      <c r="O865">
        <f>IF(L865=0,"",L865)</f>
        <v/>
      </c>
      <c r="P865">
        <f>IF(OR(J865="",K865="",L865=""),"",J865+K865+L865)</f>
        <v/>
      </c>
      <c r="Q865">
        <f>IF(OR(M865="",N865="",O865=""),"",M865+N865+O865)</f>
        <v/>
      </c>
      <c r="S865" s="13">
        <f>IF(AND($B865&lt;&gt;"",$F865&lt;&gt;""),IF(COUNTIFS($B$2:$B865,$B865,$F$2:$F865,$F865)=1,1,0),0)</f>
        <v/>
      </c>
      <c r="T865" s="13">
        <f>IF(AND($B865&lt;&gt;"",$H865&lt;&gt;""),IF(COUNTIFS($B$2:$B865,$B865,$H$2:$H865,$H865)=1,1,0),0)</f>
        <v/>
      </c>
      <c r="U865" s="13">
        <f>IF(AND($B865&lt;&gt;"",$C865&lt;&gt;""),IF(COUNTIFS($B$2:$B865,$B865,$C$2:$C865,$C865)=1,1,0),0)</f>
        <v/>
      </c>
      <c r="V865" s="13">
        <f>IF(AND($B865&lt;&gt;"",$D865&lt;&gt;""),IF(COUNTIFS($B$2:$B865,$B865,$D$2:$D865,$D865)=1,1,0),0)</f>
        <v/>
      </c>
      <c r="W865">
        <f>IFERROR(INDEX(T_Indicateurs[Domain_code],MATCH($H865,T_Indicateurs[Stat_code],0)),"")</f>
        <v/>
      </c>
      <c r="X865" s="13">
        <f>IF(OR($W865="",$F865=""),0,IF($F865&lt;&gt;$W865,1,0))</f>
        <v/>
      </c>
      <c r="Y865" s="13">
        <f>IF(OR($J865="", $K865="", $L865=""),0,IF(OR($J865&lt;0,$J865&gt;3,$K865&lt;0,$K865&gt;3,$L865&lt;0,$L865&gt;3),1,0))</f>
        <v/>
      </c>
    </row>
    <row r="866">
      <c r="G866">
        <f>IFERROR(INDEX(T_Domaines[Domain_label_fr],MATCH(F866,T_Domaines[Domain_code],0)),"")</f>
        <v/>
      </c>
      <c r="I866">
        <f>IFERROR(INDEX(T_Indicateurs[Stat_label_fr],MATCH(H866,T_Indicateurs[Stat_code],0)),"")</f>
        <v/>
      </c>
      <c r="M866">
        <f>IF(J866=0,"",J866)</f>
        <v/>
      </c>
      <c r="N866">
        <f>IF(K866=0,"",K866)</f>
        <v/>
      </c>
      <c r="O866">
        <f>IF(L866=0,"",L866)</f>
        <v/>
      </c>
      <c r="P866">
        <f>IF(OR(J866="",K866="",L866=""),"",J866+K866+L866)</f>
        <v/>
      </c>
      <c r="Q866">
        <f>IF(OR(M866="",N866="",O866=""),"",M866+N866+O866)</f>
        <v/>
      </c>
      <c r="S866" s="13">
        <f>IF(AND($B866&lt;&gt;"",$F866&lt;&gt;""),IF(COUNTIFS($B$2:$B866,$B866,$F$2:$F866,$F866)=1,1,0),0)</f>
        <v/>
      </c>
      <c r="T866" s="13">
        <f>IF(AND($B866&lt;&gt;"",$H866&lt;&gt;""),IF(COUNTIFS($B$2:$B866,$B866,$H$2:$H866,$H866)=1,1,0),0)</f>
        <v/>
      </c>
      <c r="U866" s="13">
        <f>IF(AND($B866&lt;&gt;"",$C866&lt;&gt;""),IF(COUNTIFS($B$2:$B866,$B866,$C$2:$C866,$C866)=1,1,0),0)</f>
        <v/>
      </c>
      <c r="V866" s="13">
        <f>IF(AND($B866&lt;&gt;"",$D866&lt;&gt;""),IF(COUNTIFS($B$2:$B866,$B866,$D$2:$D866,$D866)=1,1,0),0)</f>
        <v/>
      </c>
      <c r="W866">
        <f>IFERROR(INDEX(T_Indicateurs[Domain_code],MATCH($H866,T_Indicateurs[Stat_code],0)),"")</f>
        <v/>
      </c>
      <c r="X866" s="13">
        <f>IF(OR($W866="",$F866=""),0,IF($F866&lt;&gt;$W866,1,0))</f>
        <v/>
      </c>
      <c r="Y866" s="13">
        <f>IF(OR($J866="", $K866="", $L866=""),0,IF(OR($J866&lt;0,$J866&gt;3,$K866&lt;0,$K866&gt;3,$L866&lt;0,$L866&gt;3),1,0))</f>
        <v/>
      </c>
    </row>
    <row r="867">
      <c r="G867">
        <f>IFERROR(INDEX(T_Domaines[Domain_label_fr],MATCH(F867,T_Domaines[Domain_code],0)),"")</f>
        <v/>
      </c>
      <c r="I867">
        <f>IFERROR(INDEX(T_Indicateurs[Stat_label_fr],MATCH(H867,T_Indicateurs[Stat_code],0)),"")</f>
        <v/>
      </c>
      <c r="M867">
        <f>IF(J867=0,"",J867)</f>
        <v/>
      </c>
      <c r="N867">
        <f>IF(K867=0,"",K867)</f>
        <v/>
      </c>
      <c r="O867">
        <f>IF(L867=0,"",L867)</f>
        <v/>
      </c>
      <c r="P867">
        <f>IF(OR(J867="",K867="",L867=""),"",J867+K867+L867)</f>
        <v/>
      </c>
      <c r="Q867">
        <f>IF(OR(M867="",N867="",O867=""),"",M867+N867+O867)</f>
        <v/>
      </c>
      <c r="S867" s="13">
        <f>IF(AND($B867&lt;&gt;"",$F867&lt;&gt;""),IF(COUNTIFS($B$2:$B867,$B867,$F$2:$F867,$F867)=1,1,0),0)</f>
        <v/>
      </c>
      <c r="T867" s="13">
        <f>IF(AND($B867&lt;&gt;"",$H867&lt;&gt;""),IF(COUNTIFS($B$2:$B867,$B867,$H$2:$H867,$H867)=1,1,0),0)</f>
        <v/>
      </c>
      <c r="U867" s="13">
        <f>IF(AND($B867&lt;&gt;"",$C867&lt;&gt;""),IF(COUNTIFS($B$2:$B867,$B867,$C$2:$C867,$C867)=1,1,0),0)</f>
        <v/>
      </c>
      <c r="V867" s="13">
        <f>IF(AND($B867&lt;&gt;"",$D867&lt;&gt;""),IF(COUNTIFS($B$2:$B867,$B867,$D$2:$D867,$D867)=1,1,0),0)</f>
        <v/>
      </c>
      <c r="W867">
        <f>IFERROR(INDEX(T_Indicateurs[Domain_code],MATCH($H867,T_Indicateurs[Stat_code],0)),"")</f>
        <v/>
      </c>
      <c r="X867" s="13">
        <f>IF(OR($W867="",$F867=""),0,IF($F867&lt;&gt;$W867,1,0))</f>
        <v/>
      </c>
      <c r="Y867" s="13">
        <f>IF(OR($J867="", $K867="", $L867=""),0,IF(OR($J867&lt;0,$J867&gt;3,$K867&lt;0,$K867&gt;3,$L867&lt;0,$L867&gt;3),1,0))</f>
        <v/>
      </c>
    </row>
    <row r="868">
      <c r="G868">
        <f>IFERROR(INDEX(T_Domaines[Domain_label_fr],MATCH(F868,T_Domaines[Domain_code],0)),"")</f>
        <v/>
      </c>
      <c r="I868">
        <f>IFERROR(INDEX(T_Indicateurs[Stat_label_fr],MATCH(H868,T_Indicateurs[Stat_code],0)),"")</f>
        <v/>
      </c>
      <c r="M868">
        <f>IF(J868=0,"",J868)</f>
        <v/>
      </c>
      <c r="N868">
        <f>IF(K868=0,"",K868)</f>
        <v/>
      </c>
      <c r="O868">
        <f>IF(L868=0,"",L868)</f>
        <v/>
      </c>
      <c r="P868">
        <f>IF(OR(J868="",K868="",L868=""),"",J868+K868+L868)</f>
        <v/>
      </c>
      <c r="Q868">
        <f>IF(OR(M868="",N868="",O868=""),"",M868+N868+O868)</f>
        <v/>
      </c>
      <c r="S868" s="13">
        <f>IF(AND($B868&lt;&gt;"",$F868&lt;&gt;""),IF(COUNTIFS($B$2:$B868,$B868,$F$2:$F868,$F868)=1,1,0),0)</f>
        <v/>
      </c>
      <c r="T868" s="13">
        <f>IF(AND($B868&lt;&gt;"",$H868&lt;&gt;""),IF(COUNTIFS($B$2:$B868,$B868,$H$2:$H868,$H868)=1,1,0),0)</f>
        <v/>
      </c>
      <c r="U868" s="13">
        <f>IF(AND($B868&lt;&gt;"",$C868&lt;&gt;""),IF(COUNTIFS($B$2:$B868,$B868,$C$2:$C868,$C868)=1,1,0),0)</f>
        <v/>
      </c>
      <c r="V868" s="13">
        <f>IF(AND($B868&lt;&gt;"",$D868&lt;&gt;""),IF(COUNTIFS($B$2:$B868,$B868,$D$2:$D868,$D868)=1,1,0),0)</f>
        <v/>
      </c>
      <c r="W868">
        <f>IFERROR(INDEX(T_Indicateurs[Domain_code],MATCH($H868,T_Indicateurs[Stat_code],0)),"")</f>
        <v/>
      </c>
      <c r="X868" s="13">
        <f>IF(OR($W868="",$F868=""),0,IF($F868&lt;&gt;$W868,1,0))</f>
        <v/>
      </c>
      <c r="Y868" s="13">
        <f>IF(OR($J868="", $K868="", $L868=""),0,IF(OR($J868&lt;0,$J868&gt;3,$K868&lt;0,$K868&gt;3,$L868&lt;0,$L868&gt;3),1,0))</f>
        <v/>
      </c>
    </row>
    <row r="869">
      <c r="G869">
        <f>IFERROR(INDEX(T_Domaines[Domain_label_fr],MATCH(F869,T_Domaines[Domain_code],0)),"")</f>
        <v/>
      </c>
      <c r="I869">
        <f>IFERROR(INDEX(T_Indicateurs[Stat_label_fr],MATCH(H869,T_Indicateurs[Stat_code],0)),"")</f>
        <v/>
      </c>
      <c r="M869">
        <f>IF(J869=0,"",J869)</f>
        <v/>
      </c>
      <c r="N869">
        <f>IF(K869=0,"",K869)</f>
        <v/>
      </c>
      <c r="O869">
        <f>IF(L869=0,"",L869)</f>
        <v/>
      </c>
      <c r="P869">
        <f>IF(OR(J869="",K869="",L869=""),"",J869+K869+L869)</f>
        <v/>
      </c>
      <c r="Q869">
        <f>IF(OR(M869="",N869="",O869=""),"",M869+N869+O869)</f>
        <v/>
      </c>
      <c r="S869" s="13">
        <f>IF(AND($B869&lt;&gt;"",$F869&lt;&gt;""),IF(COUNTIFS($B$2:$B869,$B869,$F$2:$F869,$F869)=1,1,0),0)</f>
        <v/>
      </c>
      <c r="T869" s="13">
        <f>IF(AND($B869&lt;&gt;"",$H869&lt;&gt;""),IF(COUNTIFS($B$2:$B869,$B869,$H$2:$H869,$H869)=1,1,0),0)</f>
        <v/>
      </c>
      <c r="U869" s="13">
        <f>IF(AND($B869&lt;&gt;"",$C869&lt;&gt;""),IF(COUNTIFS($B$2:$B869,$B869,$C$2:$C869,$C869)=1,1,0),0)</f>
        <v/>
      </c>
      <c r="V869" s="13">
        <f>IF(AND($B869&lt;&gt;"",$D869&lt;&gt;""),IF(COUNTIFS($B$2:$B869,$B869,$D$2:$D869,$D869)=1,1,0),0)</f>
        <v/>
      </c>
      <c r="W869">
        <f>IFERROR(INDEX(T_Indicateurs[Domain_code],MATCH($H869,T_Indicateurs[Stat_code],0)),"")</f>
        <v/>
      </c>
      <c r="X869" s="13">
        <f>IF(OR($W869="",$F869=""),0,IF($F869&lt;&gt;$W869,1,0))</f>
        <v/>
      </c>
      <c r="Y869" s="13">
        <f>IF(OR($J869="", $K869="", $L869=""),0,IF(OR($J869&lt;0,$J869&gt;3,$K869&lt;0,$K869&gt;3,$L869&lt;0,$L869&gt;3),1,0))</f>
        <v/>
      </c>
    </row>
    <row r="870">
      <c r="G870">
        <f>IFERROR(INDEX(T_Domaines[Domain_label_fr],MATCH(F870,T_Domaines[Domain_code],0)),"")</f>
        <v/>
      </c>
      <c r="I870">
        <f>IFERROR(INDEX(T_Indicateurs[Stat_label_fr],MATCH(H870,T_Indicateurs[Stat_code],0)),"")</f>
        <v/>
      </c>
      <c r="M870">
        <f>IF(J870=0,"",J870)</f>
        <v/>
      </c>
      <c r="N870">
        <f>IF(K870=0,"",K870)</f>
        <v/>
      </c>
      <c r="O870">
        <f>IF(L870=0,"",L870)</f>
        <v/>
      </c>
      <c r="P870">
        <f>IF(OR(J870="",K870="",L870=""),"",J870+K870+L870)</f>
        <v/>
      </c>
      <c r="Q870">
        <f>IF(OR(M870="",N870="",O870=""),"",M870+N870+O870)</f>
        <v/>
      </c>
      <c r="S870" s="13">
        <f>IF(AND($B870&lt;&gt;"",$F870&lt;&gt;""),IF(COUNTIFS($B$2:$B870,$B870,$F$2:$F870,$F870)=1,1,0),0)</f>
        <v/>
      </c>
      <c r="T870" s="13">
        <f>IF(AND($B870&lt;&gt;"",$H870&lt;&gt;""),IF(COUNTIFS($B$2:$B870,$B870,$H$2:$H870,$H870)=1,1,0),0)</f>
        <v/>
      </c>
      <c r="U870" s="13">
        <f>IF(AND($B870&lt;&gt;"",$C870&lt;&gt;""),IF(COUNTIFS($B$2:$B870,$B870,$C$2:$C870,$C870)=1,1,0),0)</f>
        <v/>
      </c>
      <c r="V870" s="13">
        <f>IF(AND($B870&lt;&gt;"",$D870&lt;&gt;""),IF(COUNTIFS($B$2:$B870,$B870,$D$2:$D870,$D870)=1,1,0),0)</f>
        <v/>
      </c>
      <c r="W870">
        <f>IFERROR(INDEX(T_Indicateurs[Domain_code],MATCH($H870,T_Indicateurs[Stat_code],0)),"")</f>
        <v/>
      </c>
      <c r="X870" s="13">
        <f>IF(OR($W870="",$F870=""),0,IF($F870&lt;&gt;$W870,1,0))</f>
        <v/>
      </c>
      <c r="Y870" s="13">
        <f>IF(OR($J870="", $K870="", $L870=""),0,IF(OR($J870&lt;0,$J870&gt;3,$K870&lt;0,$K870&gt;3,$L870&lt;0,$L870&gt;3),1,0))</f>
        <v/>
      </c>
    </row>
    <row r="871">
      <c r="G871">
        <f>IFERROR(INDEX(T_Domaines[Domain_label_fr],MATCH(F871,T_Domaines[Domain_code],0)),"")</f>
        <v/>
      </c>
      <c r="I871">
        <f>IFERROR(INDEX(T_Indicateurs[Stat_label_fr],MATCH(H871,T_Indicateurs[Stat_code],0)),"")</f>
        <v/>
      </c>
      <c r="M871">
        <f>IF(J871=0,"",J871)</f>
        <v/>
      </c>
      <c r="N871">
        <f>IF(K871=0,"",K871)</f>
        <v/>
      </c>
      <c r="O871">
        <f>IF(L871=0,"",L871)</f>
        <v/>
      </c>
      <c r="P871">
        <f>IF(OR(J871="",K871="",L871=""),"",J871+K871+L871)</f>
        <v/>
      </c>
      <c r="Q871">
        <f>IF(OR(M871="",N871="",O871=""),"",M871+N871+O871)</f>
        <v/>
      </c>
      <c r="S871" s="13">
        <f>IF(AND($B871&lt;&gt;"",$F871&lt;&gt;""),IF(COUNTIFS($B$2:$B871,$B871,$F$2:$F871,$F871)=1,1,0),0)</f>
        <v/>
      </c>
      <c r="T871" s="13">
        <f>IF(AND($B871&lt;&gt;"",$H871&lt;&gt;""),IF(COUNTIFS($B$2:$B871,$B871,$H$2:$H871,$H871)=1,1,0),0)</f>
        <v/>
      </c>
      <c r="U871" s="13">
        <f>IF(AND($B871&lt;&gt;"",$C871&lt;&gt;""),IF(COUNTIFS($B$2:$B871,$B871,$C$2:$C871,$C871)=1,1,0),0)</f>
        <v/>
      </c>
      <c r="V871" s="13">
        <f>IF(AND($B871&lt;&gt;"",$D871&lt;&gt;""),IF(COUNTIFS($B$2:$B871,$B871,$D$2:$D871,$D871)=1,1,0),0)</f>
        <v/>
      </c>
      <c r="W871">
        <f>IFERROR(INDEX(T_Indicateurs[Domain_code],MATCH($H871,T_Indicateurs[Stat_code],0)),"")</f>
        <v/>
      </c>
      <c r="X871" s="13">
        <f>IF(OR($W871="",$F871=""),0,IF($F871&lt;&gt;$W871,1,0))</f>
        <v/>
      </c>
      <c r="Y871" s="13">
        <f>IF(OR($J871="", $K871="", $L871=""),0,IF(OR($J871&lt;0,$J871&gt;3,$K871&lt;0,$K871&gt;3,$L871&lt;0,$L871&gt;3),1,0))</f>
        <v/>
      </c>
    </row>
    <row r="872">
      <c r="G872">
        <f>IFERROR(INDEX(T_Domaines[Domain_label_fr],MATCH(F872,T_Domaines[Domain_code],0)),"")</f>
        <v/>
      </c>
      <c r="I872">
        <f>IFERROR(INDEX(T_Indicateurs[Stat_label_fr],MATCH(H872,T_Indicateurs[Stat_code],0)),"")</f>
        <v/>
      </c>
      <c r="M872">
        <f>IF(J872=0,"",J872)</f>
        <v/>
      </c>
      <c r="N872">
        <f>IF(K872=0,"",K872)</f>
        <v/>
      </c>
      <c r="O872">
        <f>IF(L872=0,"",L872)</f>
        <v/>
      </c>
      <c r="P872">
        <f>IF(OR(J872="",K872="",L872=""),"",J872+K872+L872)</f>
        <v/>
      </c>
      <c r="Q872">
        <f>IF(OR(M872="",N872="",O872=""),"",M872+N872+O872)</f>
        <v/>
      </c>
      <c r="S872" s="13">
        <f>IF(AND($B872&lt;&gt;"",$F872&lt;&gt;""),IF(COUNTIFS($B$2:$B872,$B872,$F$2:$F872,$F872)=1,1,0),0)</f>
        <v/>
      </c>
      <c r="T872" s="13">
        <f>IF(AND($B872&lt;&gt;"",$H872&lt;&gt;""),IF(COUNTIFS($B$2:$B872,$B872,$H$2:$H872,$H872)=1,1,0),0)</f>
        <v/>
      </c>
      <c r="U872" s="13">
        <f>IF(AND($B872&lt;&gt;"",$C872&lt;&gt;""),IF(COUNTIFS($B$2:$B872,$B872,$C$2:$C872,$C872)=1,1,0),0)</f>
        <v/>
      </c>
      <c r="V872" s="13">
        <f>IF(AND($B872&lt;&gt;"",$D872&lt;&gt;""),IF(COUNTIFS($B$2:$B872,$B872,$D$2:$D872,$D872)=1,1,0),0)</f>
        <v/>
      </c>
      <c r="W872">
        <f>IFERROR(INDEX(T_Indicateurs[Domain_code],MATCH($H872,T_Indicateurs[Stat_code],0)),"")</f>
        <v/>
      </c>
      <c r="X872" s="13">
        <f>IF(OR($W872="",$F872=""),0,IF($F872&lt;&gt;$W872,1,0))</f>
        <v/>
      </c>
      <c r="Y872" s="13">
        <f>IF(OR($J872="", $K872="", $L872=""),0,IF(OR($J872&lt;0,$J872&gt;3,$K872&lt;0,$K872&gt;3,$L872&lt;0,$L872&gt;3),1,0))</f>
        <v/>
      </c>
    </row>
    <row r="873">
      <c r="G873">
        <f>IFERROR(INDEX(T_Domaines[Domain_label_fr],MATCH(F873,T_Domaines[Domain_code],0)),"")</f>
        <v/>
      </c>
      <c r="I873">
        <f>IFERROR(INDEX(T_Indicateurs[Stat_label_fr],MATCH(H873,T_Indicateurs[Stat_code],0)),"")</f>
        <v/>
      </c>
      <c r="M873">
        <f>IF(J873=0,"",J873)</f>
        <v/>
      </c>
      <c r="N873">
        <f>IF(K873=0,"",K873)</f>
        <v/>
      </c>
      <c r="O873">
        <f>IF(L873=0,"",L873)</f>
        <v/>
      </c>
      <c r="P873">
        <f>IF(OR(J873="",K873="",L873=""),"",J873+K873+L873)</f>
        <v/>
      </c>
      <c r="Q873">
        <f>IF(OR(M873="",N873="",O873=""),"",M873+N873+O873)</f>
        <v/>
      </c>
      <c r="S873" s="13">
        <f>IF(AND($B873&lt;&gt;"",$F873&lt;&gt;""),IF(COUNTIFS($B$2:$B873,$B873,$F$2:$F873,$F873)=1,1,0),0)</f>
        <v/>
      </c>
      <c r="T873" s="13">
        <f>IF(AND($B873&lt;&gt;"",$H873&lt;&gt;""),IF(COUNTIFS($B$2:$B873,$B873,$H$2:$H873,$H873)=1,1,0),0)</f>
        <v/>
      </c>
      <c r="U873" s="13">
        <f>IF(AND($B873&lt;&gt;"",$C873&lt;&gt;""),IF(COUNTIFS($B$2:$B873,$B873,$C$2:$C873,$C873)=1,1,0),0)</f>
        <v/>
      </c>
      <c r="V873" s="13">
        <f>IF(AND($B873&lt;&gt;"",$D873&lt;&gt;""),IF(COUNTIFS($B$2:$B873,$B873,$D$2:$D873,$D873)=1,1,0),0)</f>
        <v/>
      </c>
      <c r="W873">
        <f>IFERROR(INDEX(T_Indicateurs[Domain_code],MATCH($H873,T_Indicateurs[Stat_code],0)),"")</f>
        <v/>
      </c>
      <c r="X873" s="13">
        <f>IF(OR($W873="",$F873=""),0,IF($F873&lt;&gt;$W873,1,0))</f>
        <v/>
      </c>
      <c r="Y873" s="13">
        <f>IF(OR($J873="", $K873="", $L873=""),0,IF(OR($J873&lt;0,$J873&gt;3,$K873&lt;0,$K873&gt;3,$L873&lt;0,$L873&gt;3),1,0))</f>
        <v/>
      </c>
    </row>
    <row r="874">
      <c r="G874">
        <f>IFERROR(INDEX(T_Domaines[Domain_label_fr],MATCH(F874,T_Domaines[Domain_code],0)),"")</f>
        <v/>
      </c>
      <c r="I874">
        <f>IFERROR(INDEX(T_Indicateurs[Stat_label_fr],MATCH(H874,T_Indicateurs[Stat_code],0)),"")</f>
        <v/>
      </c>
      <c r="M874">
        <f>IF(J874=0,"",J874)</f>
        <v/>
      </c>
      <c r="N874">
        <f>IF(K874=0,"",K874)</f>
        <v/>
      </c>
      <c r="O874">
        <f>IF(L874=0,"",L874)</f>
        <v/>
      </c>
      <c r="P874">
        <f>IF(OR(J874="",K874="",L874=""),"",J874+K874+L874)</f>
        <v/>
      </c>
      <c r="Q874">
        <f>IF(OR(M874="",N874="",O874=""),"",M874+N874+O874)</f>
        <v/>
      </c>
      <c r="S874" s="13">
        <f>IF(AND($B874&lt;&gt;"",$F874&lt;&gt;""),IF(COUNTIFS($B$2:$B874,$B874,$F$2:$F874,$F874)=1,1,0),0)</f>
        <v/>
      </c>
      <c r="T874" s="13">
        <f>IF(AND($B874&lt;&gt;"",$H874&lt;&gt;""),IF(COUNTIFS($B$2:$B874,$B874,$H$2:$H874,$H874)=1,1,0),0)</f>
        <v/>
      </c>
      <c r="U874" s="13">
        <f>IF(AND($B874&lt;&gt;"",$C874&lt;&gt;""),IF(COUNTIFS($B$2:$B874,$B874,$C$2:$C874,$C874)=1,1,0),0)</f>
        <v/>
      </c>
      <c r="V874" s="13">
        <f>IF(AND($B874&lt;&gt;"",$D874&lt;&gt;""),IF(COUNTIFS($B$2:$B874,$B874,$D$2:$D874,$D874)=1,1,0),0)</f>
        <v/>
      </c>
      <c r="W874">
        <f>IFERROR(INDEX(T_Indicateurs[Domain_code],MATCH($H874,T_Indicateurs[Stat_code],0)),"")</f>
        <v/>
      </c>
      <c r="X874" s="13">
        <f>IF(OR($W874="",$F874=""),0,IF($F874&lt;&gt;$W874,1,0))</f>
        <v/>
      </c>
      <c r="Y874" s="13">
        <f>IF(OR($J874="", $K874="", $L874=""),0,IF(OR($J874&lt;0,$J874&gt;3,$K874&lt;0,$K874&gt;3,$L874&lt;0,$L874&gt;3),1,0))</f>
        <v/>
      </c>
    </row>
    <row r="875">
      <c r="G875">
        <f>IFERROR(INDEX(T_Domaines[Domain_label_fr],MATCH(F875,T_Domaines[Domain_code],0)),"")</f>
        <v/>
      </c>
      <c r="I875">
        <f>IFERROR(INDEX(T_Indicateurs[Stat_label_fr],MATCH(H875,T_Indicateurs[Stat_code],0)),"")</f>
        <v/>
      </c>
      <c r="M875">
        <f>IF(J875=0,"",J875)</f>
        <v/>
      </c>
      <c r="N875">
        <f>IF(K875=0,"",K875)</f>
        <v/>
      </c>
      <c r="O875">
        <f>IF(L875=0,"",L875)</f>
        <v/>
      </c>
      <c r="P875">
        <f>IF(OR(J875="",K875="",L875=""),"",J875+K875+L875)</f>
        <v/>
      </c>
      <c r="Q875">
        <f>IF(OR(M875="",N875="",O875=""),"",M875+N875+O875)</f>
        <v/>
      </c>
      <c r="S875" s="13">
        <f>IF(AND($B875&lt;&gt;"",$F875&lt;&gt;""),IF(COUNTIFS($B$2:$B875,$B875,$F$2:$F875,$F875)=1,1,0),0)</f>
        <v/>
      </c>
      <c r="T875" s="13">
        <f>IF(AND($B875&lt;&gt;"",$H875&lt;&gt;""),IF(COUNTIFS($B$2:$B875,$B875,$H$2:$H875,$H875)=1,1,0),0)</f>
        <v/>
      </c>
      <c r="U875" s="13">
        <f>IF(AND($B875&lt;&gt;"",$C875&lt;&gt;""),IF(COUNTIFS($B$2:$B875,$B875,$C$2:$C875,$C875)=1,1,0),0)</f>
        <v/>
      </c>
      <c r="V875" s="13">
        <f>IF(AND($B875&lt;&gt;"",$D875&lt;&gt;""),IF(COUNTIFS($B$2:$B875,$B875,$D$2:$D875,$D875)=1,1,0),0)</f>
        <v/>
      </c>
      <c r="W875">
        <f>IFERROR(INDEX(T_Indicateurs[Domain_code],MATCH($H875,T_Indicateurs[Stat_code],0)),"")</f>
        <v/>
      </c>
      <c r="X875" s="13">
        <f>IF(OR($W875="",$F875=""),0,IF($F875&lt;&gt;$W875,1,0))</f>
        <v/>
      </c>
      <c r="Y875" s="13">
        <f>IF(OR($J875="", $K875="", $L875=""),0,IF(OR($J875&lt;0,$J875&gt;3,$K875&lt;0,$K875&gt;3,$L875&lt;0,$L875&gt;3),1,0))</f>
        <v/>
      </c>
    </row>
    <row r="876">
      <c r="G876">
        <f>IFERROR(INDEX(T_Domaines[Domain_label_fr],MATCH(F876,T_Domaines[Domain_code],0)),"")</f>
        <v/>
      </c>
      <c r="I876">
        <f>IFERROR(INDEX(T_Indicateurs[Stat_label_fr],MATCH(H876,T_Indicateurs[Stat_code],0)),"")</f>
        <v/>
      </c>
      <c r="M876">
        <f>IF(J876=0,"",J876)</f>
        <v/>
      </c>
      <c r="N876">
        <f>IF(K876=0,"",K876)</f>
        <v/>
      </c>
      <c r="O876">
        <f>IF(L876=0,"",L876)</f>
        <v/>
      </c>
      <c r="P876">
        <f>IF(OR(J876="",K876="",L876=""),"",J876+K876+L876)</f>
        <v/>
      </c>
      <c r="Q876">
        <f>IF(OR(M876="",N876="",O876=""),"",M876+N876+O876)</f>
        <v/>
      </c>
      <c r="S876" s="13">
        <f>IF(AND($B876&lt;&gt;"",$F876&lt;&gt;""),IF(COUNTIFS($B$2:$B876,$B876,$F$2:$F876,$F876)=1,1,0),0)</f>
        <v/>
      </c>
      <c r="T876" s="13">
        <f>IF(AND($B876&lt;&gt;"",$H876&lt;&gt;""),IF(COUNTIFS($B$2:$B876,$B876,$H$2:$H876,$H876)=1,1,0),0)</f>
        <v/>
      </c>
      <c r="U876" s="13">
        <f>IF(AND($B876&lt;&gt;"",$C876&lt;&gt;""),IF(COUNTIFS($B$2:$B876,$B876,$C$2:$C876,$C876)=1,1,0),0)</f>
        <v/>
      </c>
      <c r="V876" s="13">
        <f>IF(AND($B876&lt;&gt;"",$D876&lt;&gt;""),IF(COUNTIFS($B$2:$B876,$B876,$D$2:$D876,$D876)=1,1,0),0)</f>
        <v/>
      </c>
      <c r="W876">
        <f>IFERROR(INDEX(T_Indicateurs[Domain_code],MATCH($H876,T_Indicateurs[Stat_code],0)),"")</f>
        <v/>
      </c>
      <c r="X876" s="13">
        <f>IF(OR($W876="",$F876=""),0,IF($F876&lt;&gt;$W876,1,0))</f>
        <v/>
      </c>
      <c r="Y876" s="13">
        <f>IF(OR($J876="", $K876="", $L876=""),0,IF(OR($J876&lt;0,$J876&gt;3,$K876&lt;0,$K876&gt;3,$L876&lt;0,$L876&gt;3),1,0))</f>
        <v/>
      </c>
    </row>
    <row r="877">
      <c r="G877">
        <f>IFERROR(INDEX(T_Domaines[Domain_label_fr],MATCH(F877,T_Domaines[Domain_code],0)),"")</f>
        <v/>
      </c>
      <c r="I877">
        <f>IFERROR(INDEX(T_Indicateurs[Stat_label_fr],MATCH(H877,T_Indicateurs[Stat_code],0)),"")</f>
        <v/>
      </c>
      <c r="M877">
        <f>IF(J877=0,"",J877)</f>
        <v/>
      </c>
      <c r="N877">
        <f>IF(K877=0,"",K877)</f>
        <v/>
      </c>
      <c r="O877">
        <f>IF(L877=0,"",L877)</f>
        <v/>
      </c>
      <c r="P877">
        <f>IF(OR(J877="",K877="",L877=""),"",J877+K877+L877)</f>
        <v/>
      </c>
      <c r="Q877">
        <f>IF(OR(M877="",N877="",O877=""),"",M877+N877+O877)</f>
        <v/>
      </c>
      <c r="S877" s="13">
        <f>IF(AND($B877&lt;&gt;"",$F877&lt;&gt;""),IF(COUNTIFS($B$2:$B877,$B877,$F$2:$F877,$F877)=1,1,0),0)</f>
        <v/>
      </c>
      <c r="T877" s="13">
        <f>IF(AND($B877&lt;&gt;"",$H877&lt;&gt;""),IF(COUNTIFS($B$2:$B877,$B877,$H$2:$H877,$H877)=1,1,0),0)</f>
        <v/>
      </c>
      <c r="U877" s="13">
        <f>IF(AND($B877&lt;&gt;"",$C877&lt;&gt;""),IF(COUNTIFS($B$2:$B877,$B877,$C$2:$C877,$C877)=1,1,0),0)</f>
        <v/>
      </c>
      <c r="V877" s="13">
        <f>IF(AND($B877&lt;&gt;"",$D877&lt;&gt;""),IF(COUNTIFS($B$2:$B877,$B877,$D$2:$D877,$D877)=1,1,0),0)</f>
        <v/>
      </c>
      <c r="W877">
        <f>IFERROR(INDEX(T_Indicateurs[Domain_code],MATCH($H877,T_Indicateurs[Stat_code],0)),"")</f>
        <v/>
      </c>
      <c r="X877" s="13">
        <f>IF(OR($W877="",$F877=""),0,IF($F877&lt;&gt;$W877,1,0))</f>
        <v/>
      </c>
      <c r="Y877" s="13">
        <f>IF(OR($J877="", $K877="", $L877=""),0,IF(OR($J877&lt;0,$J877&gt;3,$K877&lt;0,$K877&gt;3,$L877&lt;0,$L877&gt;3),1,0))</f>
        <v/>
      </c>
    </row>
    <row r="878">
      <c r="G878">
        <f>IFERROR(INDEX(T_Domaines[Domain_label_fr],MATCH(F878,T_Domaines[Domain_code],0)),"")</f>
        <v/>
      </c>
      <c r="I878">
        <f>IFERROR(INDEX(T_Indicateurs[Stat_label_fr],MATCH(H878,T_Indicateurs[Stat_code],0)),"")</f>
        <v/>
      </c>
      <c r="M878">
        <f>IF(J878=0,"",J878)</f>
        <v/>
      </c>
      <c r="N878">
        <f>IF(K878=0,"",K878)</f>
        <v/>
      </c>
      <c r="O878">
        <f>IF(L878=0,"",L878)</f>
        <v/>
      </c>
      <c r="P878">
        <f>IF(OR(J878="",K878="",L878=""),"",J878+K878+L878)</f>
        <v/>
      </c>
      <c r="Q878">
        <f>IF(OR(M878="",N878="",O878=""),"",M878+N878+O878)</f>
        <v/>
      </c>
      <c r="S878" s="13">
        <f>IF(AND($B878&lt;&gt;"",$F878&lt;&gt;""),IF(COUNTIFS($B$2:$B878,$B878,$F$2:$F878,$F878)=1,1,0),0)</f>
        <v/>
      </c>
      <c r="T878" s="13">
        <f>IF(AND($B878&lt;&gt;"",$H878&lt;&gt;""),IF(COUNTIFS($B$2:$B878,$B878,$H$2:$H878,$H878)=1,1,0),0)</f>
        <v/>
      </c>
      <c r="U878" s="13">
        <f>IF(AND($B878&lt;&gt;"",$C878&lt;&gt;""),IF(COUNTIFS($B$2:$B878,$B878,$C$2:$C878,$C878)=1,1,0),0)</f>
        <v/>
      </c>
      <c r="V878" s="13">
        <f>IF(AND($B878&lt;&gt;"",$D878&lt;&gt;""),IF(COUNTIFS($B$2:$B878,$B878,$D$2:$D878,$D878)=1,1,0),0)</f>
        <v/>
      </c>
      <c r="W878">
        <f>IFERROR(INDEX(T_Indicateurs[Domain_code],MATCH($H878,T_Indicateurs[Stat_code],0)),"")</f>
        <v/>
      </c>
      <c r="X878" s="13">
        <f>IF(OR($W878="",$F878=""),0,IF($F878&lt;&gt;$W878,1,0))</f>
        <v/>
      </c>
      <c r="Y878" s="13">
        <f>IF(OR($J878="", $K878="", $L878=""),0,IF(OR($J878&lt;0,$J878&gt;3,$K878&lt;0,$K878&gt;3,$L878&lt;0,$L878&gt;3),1,0))</f>
        <v/>
      </c>
    </row>
    <row r="879">
      <c r="G879">
        <f>IFERROR(INDEX(T_Domaines[Domain_label_fr],MATCH(F879,T_Domaines[Domain_code],0)),"")</f>
        <v/>
      </c>
      <c r="I879">
        <f>IFERROR(INDEX(T_Indicateurs[Stat_label_fr],MATCH(H879,T_Indicateurs[Stat_code],0)),"")</f>
        <v/>
      </c>
      <c r="M879">
        <f>IF(J879=0,"",J879)</f>
        <v/>
      </c>
      <c r="N879">
        <f>IF(K879=0,"",K879)</f>
        <v/>
      </c>
      <c r="O879">
        <f>IF(L879=0,"",L879)</f>
        <v/>
      </c>
      <c r="P879">
        <f>IF(OR(J879="",K879="",L879=""),"",J879+K879+L879)</f>
        <v/>
      </c>
      <c r="Q879">
        <f>IF(OR(M879="",N879="",O879=""),"",M879+N879+O879)</f>
        <v/>
      </c>
      <c r="S879" s="13">
        <f>IF(AND($B879&lt;&gt;"",$F879&lt;&gt;""),IF(COUNTIFS($B$2:$B879,$B879,$F$2:$F879,$F879)=1,1,0),0)</f>
        <v/>
      </c>
      <c r="T879" s="13">
        <f>IF(AND($B879&lt;&gt;"",$H879&lt;&gt;""),IF(COUNTIFS($B$2:$B879,$B879,$H$2:$H879,$H879)=1,1,0),0)</f>
        <v/>
      </c>
      <c r="U879" s="13">
        <f>IF(AND($B879&lt;&gt;"",$C879&lt;&gt;""),IF(COUNTIFS($B$2:$B879,$B879,$C$2:$C879,$C879)=1,1,0),0)</f>
        <v/>
      </c>
      <c r="V879" s="13">
        <f>IF(AND($B879&lt;&gt;"",$D879&lt;&gt;""),IF(COUNTIFS($B$2:$B879,$B879,$D$2:$D879,$D879)=1,1,0),0)</f>
        <v/>
      </c>
      <c r="W879">
        <f>IFERROR(INDEX(T_Indicateurs[Domain_code],MATCH($H879,T_Indicateurs[Stat_code],0)),"")</f>
        <v/>
      </c>
      <c r="X879" s="13">
        <f>IF(OR($W879="",$F879=""),0,IF($F879&lt;&gt;$W879,1,0))</f>
        <v/>
      </c>
      <c r="Y879" s="13">
        <f>IF(OR($J879="", $K879="", $L879=""),0,IF(OR($J879&lt;0,$J879&gt;3,$K879&lt;0,$K879&gt;3,$L879&lt;0,$L879&gt;3),1,0))</f>
        <v/>
      </c>
    </row>
    <row r="880">
      <c r="G880">
        <f>IFERROR(INDEX(T_Domaines[Domain_label_fr],MATCH(F880,T_Domaines[Domain_code],0)),"")</f>
        <v/>
      </c>
      <c r="I880">
        <f>IFERROR(INDEX(T_Indicateurs[Stat_label_fr],MATCH(H880,T_Indicateurs[Stat_code],0)),"")</f>
        <v/>
      </c>
      <c r="M880">
        <f>IF(J880=0,"",J880)</f>
        <v/>
      </c>
      <c r="N880">
        <f>IF(K880=0,"",K880)</f>
        <v/>
      </c>
      <c r="O880">
        <f>IF(L880=0,"",L880)</f>
        <v/>
      </c>
      <c r="P880">
        <f>IF(OR(J880="",K880="",L880=""),"",J880+K880+L880)</f>
        <v/>
      </c>
      <c r="Q880">
        <f>IF(OR(M880="",N880="",O880=""),"",M880+N880+O880)</f>
        <v/>
      </c>
      <c r="S880" s="13">
        <f>IF(AND($B880&lt;&gt;"",$F880&lt;&gt;""),IF(COUNTIFS($B$2:$B880,$B880,$F$2:$F880,$F880)=1,1,0),0)</f>
        <v/>
      </c>
      <c r="T880" s="13">
        <f>IF(AND($B880&lt;&gt;"",$H880&lt;&gt;""),IF(COUNTIFS($B$2:$B880,$B880,$H$2:$H880,$H880)=1,1,0),0)</f>
        <v/>
      </c>
      <c r="U880" s="13">
        <f>IF(AND($B880&lt;&gt;"",$C880&lt;&gt;""),IF(COUNTIFS($B$2:$B880,$B880,$C$2:$C880,$C880)=1,1,0),0)</f>
        <v/>
      </c>
      <c r="V880" s="13">
        <f>IF(AND($B880&lt;&gt;"",$D880&lt;&gt;""),IF(COUNTIFS($B$2:$B880,$B880,$D$2:$D880,$D880)=1,1,0),0)</f>
        <v/>
      </c>
      <c r="W880">
        <f>IFERROR(INDEX(T_Indicateurs[Domain_code],MATCH($H880,T_Indicateurs[Stat_code],0)),"")</f>
        <v/>
      </c>
      <c r="X880" s="13">
        <f>IF(OR($W880="",$F880=""),0,IF($F880&lt;&gt;$W880,1,0))</f>
        <v/>
      </c>
      <c r="Y880" s="13">
        <f>IF(OR($J880="", $K880="", $L880=""),0,IF(OR($J880&lt;0,$J880&gt;3,$K880&lt;0,$K880&gt;3,$L880&lt;0,$L880&gt;3),1,0))</f>
        <v/>
      </c>
    </row>
    <row r="881">
      <c r="G881">
        <f>IFERROR(INDEX(T_Domaines[Domain_label_fr],MATCH(F881,T_Domaines[Domain_code],0)),"")</f>
        <v/>
      </c>
      <c r="I881">
        <f>IFERROR(INDEX(T_Indicateurs[Stat_label_fr],MATCH(H881,T_Indicateurs[Stat_code],0)),"")</f>
        <v/>
      </c>
      <c r="M881">
        <f>IF(J881=0,"",J881)</f>
        <v/>
      </c>
      <c r="N881">
        <f>IF(K881=0,"",K881)</f>
        <v/>
      </c>
      <c r="O881">
        <f>IF(L881=0,"",L881)</f>
        <v/>
      </c>
      <c r="P881">
        <f>IF(OR(J881="",K881="",L881=""),"",J881+K881+L881)</f>
        <v/>
      </c>
      <c r="Q881">
        <f>IF(OR(M881="",N881="",O881=""),"",M881+N881+O881)</f>
        <v/>
      </c>
      <c r="S881" s="13">
        <f>IF(AND($B881&lt;&gt;"",$F881&lt;&gt;""),IF(COUNTIFS($B$2:$B881,$B881,$F$2:$F881,$F881)=1,1,0),0)</f>
        <v/>
      </c>
      <c r="T881" s="13">
        <f>IF(AND($B881&lt;&gt;"",$H881&lt;&gt;""),IF(COUNTIFS($B$2:$B881,$B881,$H$2:$H881,$H881)=1,1,0),0)</f>
        <v/>
      </c>
      <c r="U881" s="13">
        <f>IF(AND($B881&lt;&gt;"",$C881&lt;&gt;""),IF(COUNTIFS($B$2:$B881,$B881,$C$2:$C881,$C881)=1,1,0),0)</f>
        <v/>
      </c>
      <c r="V881" s="13">
        <f>IF(AND($B881&lt;&gt;"",$D881&lt;&gt;""),IF(COUNTIFS($B$2:$B881,$B881,$D$2:$D881,$D881)=1,1,0),0)</f>
        <v/>
      </c>
      <c r="W881">
        <f>IFERROR(INDEX(T_Indicateurs[Domain_code],MATCH($H881,T_Indicateurs[Stat_code],0)),"")</f>
        <v/>
      </c>
      <c r="X881" s="13">
        <f>IF(OR($W881="",$F881=""),0,IF($F881&lt;&gt;$W881,1,0))</f>
        <v/>
      </c>
      <c r="Y881" s="13">
        <f>IF(OR($J881="", $K881="", $L881=""),0,IF(OR($J881&lt;0,$J881&gt;3,$K881&lt;0,$K881&gt;3,$L881&lt;0,$L881&gt;3),1,0))</f>
        <v/>
      </c>
    </row>
    <row r="882">
      <c r="G882">
        <f>IFERROR(INDEX(T_Domaines[Domain_label_fr],MATCH(F882,T_Domaines[Domain_code],0)),"")</f>
        <v/>
      </c>
      <c r="I882">
        <f>IFERROR(INDEX(T_Indicateurs[Stat_label_fr],MATCH(H882,T_Indicateurs[Stat_code],0)),"")</f>
        <v/>
      </c>
      <c r="M882">
        <f>IF(J882=0,"",J882)</f>
        <v/>
      </c>
      <c r="N882">
        <f>IF(K882=0,"",K882)</f>
        <v/>
      </c>
      <c r="O882">
        <f>IF(L882=0,"",L882)</f>
        <v/>
      </c>
      <c r="P882">
        <f>IF(OR(J882="",K882="",L882=""),"",J882+K882+L882)</f>
        <v/>
      </c>
      <c r="Q882">
        <f>IF(OR(M882="",N882="",O882=""),"",M882+N882+O882)</f>
        <v/>
      </c>
      <c r="S882" s="13">
        <f>IF(AND($B882&lt;&gt;"",$F882&lt;&gt;""),IF(COUNTIFS($B$2:$B882,$B882,$F$2:$F882,$F882)=1,1,0),0)</f>
        <v/>
      </c>
      <c r="T882" s="13">
        <f>IF(AND($B882&lt;&gt;"",$H882&lt;&gt;""),IF(COUNTIFS($B$2:$B882,$B882,$H$2:$H882,$H882)=1,1,0),0)</f>
        <v/>
      </c>
      <c r="U882" s="13">
        <f>IF(AND($B882&lt;&gt;"",$C882&lt;&gt;""),IF(COUNTIFS($B$2:$B882,$B882,$C$2:$C882,$C882)=1,1,0),0)</f>
        <v/>
      </c>
      <c r="V882" s="13">
        <f>IF(AND($B882&lt;&gt;"",$D882&lt;&gt;""),IF(COUNTIFS($B$2:$B882,$B882,$D$2:$D882,$D882)=1,1,0),0)</f>
        <v/>
      </c>
      <c r="W882">
        <f>IFERROR(INDEX(T_Indicateurs[Domain_code],MATCH($H882,T_Indicateurs[Stat_code],0)),"")</f>
        <v/>
      </c>
      <c r="X882" s="13">
        <f>IF(OR($W882="",$F882=""),0,IF($F882&lt;&gt;$W882,1,0))</f>
        <v/>
      </c>
      <c r="Y882" s="13">
        <f>IF(OR($J882="", $K882="", $L882=""),0,IF(OR($J882&lt;0,$J882&gt;3,$K882&lt;0,$K882&gt;3,$L882&lt;0,$L882&gt;3),1,0))</f>
        <v/>
      </c>
    </row>
    <row r="883">
      <c r="G883">
        <f>IFERROR(INDEX(T_Domaines[Domain_label_fr],MATCH(F883,T_Domaines[Domain_code],0)),"")</f>
        <v/>
      </c>
      <c r="I883">
        <f>IFERROR(INDEX(T_Indicateurs[Stat_label_fr],MATCH(H883,T_Indicateurs[Stat_code],0)),"")</f>
        <v/>
      </c>
      <c r="M883">
        <f>IF(J883=0,"",J883)</f>
        <v/>
      </c>
      <c r="N883">
        <f>IF(K883=0,"",K883)</f>
        <v/>
      </c>
      <c r="O883">
        <f>IF(L883=0,"",L883)</f>
        <v/>
      </c>
      <c r="P883">
        <f>IF(OR(J883="",K883="",L883=""),"",J883+K883+L883)</f>
        <v/>
      </c>
      <c r="Q883">
        <f>IF(OR(M883="",N883="",O883=""),"",M883+N883+O883)</f>
        <v/>
      </c>
      <c r="S883" s="13">
        <f>IF(AND($B883&lt;&gt;"",$F883&lt;&gt;""),IF(COUNTIFS($B$2:$B883,$B883,$F$2:$F883,$F883)=1,1,0),0)</f>
        <v/>
      </c>
      <c r="T883" s="13">
        <f>IF(AND($B883&lt;&gt;"",$H883&lt;&gt;""),IF(COUNTIFS($B$2:$B883,$B883,$H$2:$H883,$H883)=1,1,0),0)</f>
        <v/>
      </c>
      <c r="U883" s="13">
        <f>IF(AND($B883&lt;&gt;"",$C883&lt;&gt;""),IF(COUNTIFS($B$2:$B883,$B883,$C$2:$C883,$C883)=1,1,0),0)</f>
        <v/>
      </c>
      <c r="V883" s="13">
        <f>IF(AND($B883&lt;&gt;"",$D883&lt;&gt;""),IF(COUNTIFS($B$2:$B883,$B883,$D$2:$D883,$D883)=1,1,0),0)</f>
        <v/>
      </c>
      <c r="W883">
        <f>IFERROR(INDEX(T_Indicateurs[Domain_code],MATCH($H883,T_Indicateurs[Stat_code],0)),"")</f>
        <v/>
      </c>
      <c r="X883" s="13">
        <f>IF(OR($W883="",$F883=""),0,IF($F883&lt;&gt;$W883,1,0))</f>
        <v/>
      </c>
      <c r="Y883" s="13">
        <f>IF(OR($J883="", $K883="", $L883=""),0,IF(OR($J883&lt;0,$J883&gt;3,$K883&lt;0,$K883&gt;3,$L883&lt;0,$L883&gt;3),1,0))</f>
        <v/>
      </c>
    </row>
    <row r="884">
      <c r="G884">
        <f>IFERROR(INDEX(T_Domaines[Domain_label_fr],MATCH(F884,T_Domaines[Domain_code],0)),"")</f>
        <v/>
      </c>
      <c r="I884">
        <f>IFERROR(INDEX(T_Indicateurs[Stat_label_fr],MATCH(H884,T_Indicateurs[Stat_code],0)),"")</f>
        <v/>
      </c>
      <c r="M884">
        <f>IF(J884=0,"",J884)</f>
        <v/>
      </c>
      <c r="N884">
        <f>IF(K884=0,"",K884)</f>
        <v/>
      </c>
      <c r="O884">
        <f>IF(L884=0,"",L884)</f>
        <v/>
      </c>
      <c r="P884">
        <f>IF(OR(J884="",K884="",L884=""),"",J884+K884+L884)</f>
        <v/>
      </c>
      <c r="Q884">
        <f>IF(OR(M884="",N884="",O884=""),"",M884+N884+O884)</f>
        <v/>
      </c>
      <c r="S884" s="13">
        <f>IF(AND($B884&lt;&gt;"",$F884&lt;&gt;""),IF(COUNTIFS($B$2:$B884,$B884,$F$2:$F884,$F884)=1,1,0),0)</f>
        <v/>
      </c>
      <c r="T884" s="13">
        <f>IF(AND($B884&lt;&gt;"",$H884&lt;&gt;""),IF(COUNTIFS($B$2:$B884,$B884,$H$2:$H884,$H884)=1,1,0),0)</f>
        <v/>
      </c>
      <c r="U884" s="13">
        <f>IF(AND($B884&lt;&gt;"",$C884&lt;&gt;""),IF(COUNTIFS($B$2:$B884,$B884,$C$2:$C884,$C884)=1,1,0),0)</f>
        <v/>
      </c>
      <c r="V884" s="13">
        <f>IF(AND($B884&lt;&gt;"",$D884&lt;&gt;""),IF(COUNTIFS($B$2:$B884,$B884,$D$2:$D884,$D884)=1,1,0),0)</f>
        <v/>
      </c>
      <c r="W884">
        <f>IFERROR(INDEX(T_Indicateurs[Domain_code],MATCH($H884,T_Indicateurs[Stat_code],0)),"")</f>
        <v/>
      </c>
      <c r="X884" s="13">
        <f>IF(OR($W884="",$F884=""),0,IF($F884&lt;&gt;$W884,1,0))</f>
        <v/>
      </c>
      <c r="Y884" s="13">
        <f>IF(OR($J884="", $K884="", $L884=""),0,IF(OR($J884&lt;0,$J884&gt;3,$K884&lt;0,$K884&gt;3,$L884&lt;0,$L884&gt;3),1,0))</f>
        <v/>
      </c>
    </row>
    <row r="885">
      <c r="G885">
        <f>IFERROR(INDEX(T_Domaines[Domain_label_fr],MATCH(F885,T_Domaines[Domain_code],0)),"")</f>
        <v/>
      </c>
      <c r="I885">
        <f>IFERROR(INDEX(T_Indicateurs[Stat_label_fr],MATCH(H885,T_Indicateurs[Stat_code],0)),"")</f>
        <v/>
      </c>
      <c r="M885">
        <f>IF(J885=0,"",J885)</f>
        <v/>
      </c>
      <c r="N885">
        <f>IF(K885=0,"",K885)</f>
        <v/>
      </c>
      <c r="O885">
        <f>IF(L885=0,"",L885)</f>
        <v/>
      </c>
      <c r="P885">
        <f>IF(OR(J885="",K885="",L885=""),"",J885+K885+L885)</f>
        <v/>
      </c>
      <c r="Q885">
        <f>IF(OR(M885="",N885="",O885=""),"",M885+N885+O885)</f>
        <v/>
      </c>
      <c r="S885" s="13">
        <f>IF(AND($B885&lt;&gt;"",$F885&lt;&gt;""),IF(COUNTIFS($B$2:$B885,$B885,$F$2:$F885,$F885)=1,1,0),0)</f>
        <v/>
      </c>
      <c r="T885" s="13">
        <f>IF(AND($B885&lt;&gt;"",$H885&lt;&gt;""),IF(COUNTIFS($B$2:$B885,$B885,$H$2:$H885,$H885)=1,1,0),0)</f>
        <v/>
      </c>
      <c r="U885" s="13">
        <f>IF(AND($B885&lt;&gt;"",$C885&lt;&gt;""),IF(COUNTIFS($B$2:$B885,$B885,$C$2:$C885,$C885)=1,1,0),0)</f>
        <v/>
      </c>
      <c r="V885" s="13">
        <f>IF(AND($B885&lt;&gt;"",$D885&lt;&gt;""),IF(COUNTIFS($B$2:$B885,$B885,$D$2:$D885,$D885)=1,1,0),0)</f>
        <v/>
      </c>
      <c r="W885">
        <f>IFERROR(INDEX(T_Indicateurs[Domain_code],MATCH($H885,T_Indicateurs[Stat_code],0)),"")</f>
        <v/>
      </c>
      <c r="X885" s="13">
        <f>IF(OR($W885="",$F885=""),0,IF($F885&lt;&gt;$W885,1,0))</f>
        <v/>
      </c>
      <c r="Y885" s="13">
        <f>IF(OR($J885="", $K885="", $L885=""),0,IF(OR($J885&lt;0,$J885&gt;3,$K885&lt;0,$K885&gt;3,$L885&lt;0,$L885&gt;3),1,0))</f>
        <v/>
      </c>
    </row>
    <row r="886">
      <c r="G886">
        <f>IFERROR(INDEX(T_Domaines[Domain_label_fr],MATCH(F886,T_Domaines[Domain_code],0)),"")</f>
        <v/>
      </c>
      <c r="I886">
        <f>IFERROR(INDEX(T_Indicateurs[Stat_label_fr],MATCH(H886,T_Indicateurs[Stat_code],0)),"")</f>
        <v/>
      </c>
      <c r="M886">
        <f>IF(J886=0,"",J886)</f>
        <v/>
      </c>
      <c r="N886">
        <f>IF(K886=0,"",K886)</f>
        <v/>
      </c>
      <c r="O886">
        <f>IF(L886=0,"",L886)</f>
        <v/>
      </c>
      <c r="P886">
        <f>IF(OR(J886="",K886="",L886=""),"",J886+K886+L886)</f>
        <v/>
      </c>
      <c r="Q886">
        <f>IF(OR(M886="",N886="",O886=""),"",M886+N886+O886)</f>
        <v/>
      </c>
      <c r="S886" s="13">
        <f>IF(AND($B886&lt;&gt;"",$F886&lt;&gt;""),IF(COUNTIFS($B$2:$B886,$B886,$F$2:$F886,$F886)=1,1,0),0)</f>
        <v/>
      </c>
      <c r="T886" s="13">
        <f>IF(AND($B886&lt;&gt;"",$H886&lt;&gt;""),IF(COUNTIFS($B$2:$B886,$B886,$H$2:$H886,$H886)=1,1,0),0)</f>
        <v/>
      </c>
      <c r="U886" s="13">
        <f>IF(AND($B886&lt;&gt;"",$C886&lt;&gt;""),IF(COUNTIFS($B$2:$B886,$B886,$C$2:$C886,$C886)=1,1,0),0)</f>
        <v/>
      </c>
      <c r="V886" s="13">
        <f>IF(AND($B886&lt;&gt;"",$D886&lt;&gt;""),IF(COUNTIFS($B$2:$B886,$B886,$D$2:$D886,$D886)=1,1,0),0)</f>
        <v/>
      </c>
      <c r="W886">
        <f>IFERROR(INDEX(T_Indicateurs[Domain_code],MATCH($H886,T_Indicateurs[Stat_code],0)),"")</f>
        <v/>
      </c>
      <c r="X886" s="13">
        <f>IF(OR($W886="",$F886=""),0,IF($F886&lt;&gt;$W886,1,0))</f>
        <v/>
      </c>
      <c r="Y886" s="13">
        <f>IF(OR($J886="", $K886="", $L886=""),0,IF(OR($J886&lt;0,$J886&gt;3,$K886&lt;0,$K886&gt;3,$L886&lt;0,$L886&gt;3),1,0))</f>
        <v/>
      </c>
    </row>
    <row r="887">
      <c r="G887">
        <f>IFERROR(INDEX(T_Domaines[Domain_label_fr],MATCH(F887,T_Domaines[Domain_code],0)),"")</f>
        <v/>
      </c>
      <c r="I887">
        <f>IFERROR(INDEX(T_Indicateurs[Stat_label_fr],MATCH(H887,T_Indicateurs[Stat_code],0)),"")</f>
        <v/>
      </c>
      <c r="M887">
        <f>IF(J887=0,"",J887)</f>
        <v/>
      </c>
      <c r="N887">
        <f>IF(K887=0,"",K887)</f>
        <v/>
      </c>
      <c r="O887">
        <f>IF(L887=0,"",L887)</f>
        <v/>
      </c>
      <c r="P887">
        <f>IF(OR(J887="",K887="",L887=""),"",J887+K887+L887)</f>
        <v/>
      </c>
      <c r="Q887">
        <f>IF(OR(M887="",N887="",O887=""),"",M887+N887+O887)</f>
        <v/>
      </c>
      <c r="S887" s="13">
        <f>IF(AND($B887&lt;&gt;"",$F887&lt;&gt;""),IF(COUNTIFS($B$2:$B887,$B887,$F$2:$F887,$F887)=1,1,0),0)</f>
        <v/>
      </c>
      <c r="T887" s="13">
        <f>IF(AND($B887&lt;&gt;"",$H887&lt;&gt;""),IF(COUNTIFS($B$2:$B887,$B887,$H$2:$H887,$H887)=1,1,0),0)</f>
        <v/>
      </c>
      <c r="U887" s="13">
        <f>IF(AND($B887&lt;&gt;"",$C887&lt;&gt;""),IF(COUNTIFS($B$2:$B887,$B887,$C$2:$C887,$C887)=1,1,0),0)</f>
        <v/>
      </c>
      <c r="V887" s="13">
        <f>IF(AND($B887&lt;&gt;"",$D887&lt;&gt;""),IF(COUNTIFS($B$2:$B887,$B887,$D$2:$D887,$D887)=1,1,0),0)</f>
        <v/>
      </c>
      <c r="W887">
        <f>IFERROR(INDEX(T_Indicateurs[Domain_code],MATCH($H887,T_Indicateurs[Stat_code],0)),"")</f>
        <v/>
      </c>
      <c r="X887" s="13">
        <f>IF(OR($W887="",$F887=""),0,IF($F887&lt;&gt;$W887,1,0))</f>
        <v/>
      </c>
      <c r="Y887" s="13">
        <f>IF(OR($J887="", $K887="", $L887=""),0,IF(OR($J887&lt;0,$J887&gt;3,$K887&lt;0,$K887&gt;3,$L887&lt;0,$L887&gt;3),1,0))</f>
        <v/>
      </c>
    </row>
    <row r="888">
      <c r="G888">
        <f>IFERROR(INDEX(T_Domaines[Domain_label_fr],MATCH(F888,T_Domaines[Domain_code],0)),"")</f>
        <v/>
      </c>
      <c r="I888">
        <f>IFERROR(INDEX(T_Indicateurs[Stat_label_fr],MATCH(H888,T_Indicateurs[Stat_code],0)),"")</f>
        <v/>
      </c>
      <c r="M888">
        <f>IF(J888=0,"",J888)</f>
        <v/>
      </c>
      <c r="N888">
        <f>IF(K888=0,"",K888)</f>
        <v/>
      </c>
      <c r="O888">
        <f>IF(L888=0,"",L888)</f>
        <v/>
      </c>
      <c r="P888">
        <f>IF(OR(J888="",K888="",L888=""),"",J888+K888+L888)</f>
        <v/>
      </c>
      <c r="Q888">
        <f>IF(OR(M888="",N888="",O888=""),"",M888+N888+O888)</f>
        <v/>
      </c>
      <c r="S888" s="13">
        <f>IF(AND($B888&lt;&gt;"",$F888&lt;&gt;""),IF(COUNTIFS($B$2:$B888,$B888,$F$2:$F888,$F888)=1,1,0),0)</f>
        <v/>
      </c>
      <c r="T888" s="13">
        <f>IF(AND($B888&lt;&gt;"",$H888&lt;&gt;""),IF(COUNTIFS($B$2:$B888,$B888,$H$2:$H888,$H888)=1,1,0),0)</f>
        <v/>
      </c>
      <c r="U888" s="13">
        <f>IF(AND($B888&lt;&gt;"",$C888&lt;&gt;""),IF(COUNTIFS($B$2:$B888,$B888,$C$2:$C888,$C888)=1,1,0),0)</f>
        <v/>
      </c>
      <c r="V888" s="13">
        <f>IF(AND($B888&lt;&gt;"",$D888&lt;&gt;""),IF(COUNTIFS($B$2:$B888,$B888,$D$2:$D888,$D888)=1,1,0),0)</f>
        <v/>
      </c>
      <c r="W888">
        <f>IFERROR(INDEX(T_Indicateurs[Domain_code],MATCH($H888,T_Indicateurs[Stat_code],0)),"")</f>
        <v/>
      </c>
      <c r="X888" s="13">
        <f>IF(OR($W888="",$F888=""),0,IF($F888&lt;&gt;$W888,1,0))</f>
        <v/>
      </c>
      <c r="Y888" s="13">
        <f>IF(OR($J888="", $K888="", $L888=""),0,IF(OR($J888&lt;0,$J888&gt;3,$K888&lt;0,$K888&gt;3,$L888&lt;0,$L888&gt;3),1,0))</f>
        <v/>
      </c>
    </row>
    <row r="889">
      <c r="G889">
        <f>IFERROR(INDEX(T_Domaines[Domain_label_fr],MATCH(F889,T_Domaines[Domain_code],0)),"")</f>
        <v/>
      </c>
      <c r="I889">
        <f>IFERROR(INDEX(T_Indicateurs[Stat_label_fr],MATCH(H889,T_Indicateurs[Stat_code],0)),"")</f>
        <v/>
      </c>
      <c r="M889">
        <f>IF(J889=0,"",J889)</f>
        <v/>
      </c>
      <c r="N889">
        <f>IF(K889=0,"",K889)</f>
        <v/>
      </c>
      <c r="O889">
        <f>IF(L889=0,"",L889)</f>
        <v/>
      </c>
      <c r="P889">
        <f>IF(OR(J889="",K889="",L889=""),"",J889+K889+L889)</f>
        <v/>
      </c>
      <c r="Q889">
        <f>IF(OR(M889="",N889="",O889=""),"",M889+N889+O889)</f>
        <v/>
      </c>
      <c r="S889" s="13">
        <f>IF(AND($B889&lt;&gt;"",$F889&lt;&gt;""),IF(COUNTIFS($B$2:$B889,$B889,$F$2:$F889,$F889)=1,1,0),0)</f>
        <v/>
      </c>
      <c r="T889" s="13">
        <f>IF(AND($B889&lt;&gt;"",$H889&lt;&gt;""),IF(COUNTIFS($B$2:$B889,$B889,$H$2:$H889,$H889)=1,1,0),0)</f>
        <v/>
      </c>
      <c r="U889" s="13">
        <f>IF(AND($B889&lt;&gt;"",$C889&lt;&gt;""),IF(COUNTIFS($B$2:$B889,$B889,$C$2:$C889,$C889)=1,1,0),0)</f>
        <v/>
      </c>
      <c r="V889" s="13">
        <f>IF(AND($B889&lt;&gt;"",$D889&lt;&gt;""),IF(COUNTIFS($B$2:$B889,$B889,$D$2:$D889,$D889)=1,1,0),0)</f>
        <v/>
      </c>
      <c r="W889">
        <f>IFERROR(INDEX(T_Indicateurs[Domain_code],MATCH($H889,T_Indicateurs[Stat_code],0)),"")</f>
        <v/>
      </c>
      <c r="X889" s="13">
        <f>IF(OR($W889="",$F889=""),0,IF($F889&lt;&gt;$W889,1,0))</f>
        <v/>
      </c>
      <c r="Y889" s="13">
        <f>IF(OR($J889="", $K889="", $L889=""),0,IF(OR($J889&lt;0,$J889&gt;3,$K889&lt;0,$K889&gt;3,$L889&lt;0,$L889&gt;3),1,0))</f>
        <v/>
      </c>
    </row>
    <row r="890">
      <c r="G890">
        <f>IFERROR(INDEX(T_Domaines[Domain_label_fr],MATCH(F890,T_Domaines[Domain_code],0)),"")</f>
        <v/>
      </c>
      <c r="I890">
        <f>IFERROR(INDEX(T_Indicateurs[Stat_label_fr],MATCH(H890,T_Indicateurs[Stat_code],0)),"")</f>
        <v/>
      </c>
      <c r="M890">
        <f>IF(J890=0,"",J890)</f>
        <v/>
      </c>
      <c r="N890">
        <f>IF(K890=0,"",K890)</f>
        <v/>
      </c>
      <c r="O890">
        <f>IF(L890=0,"",L890)</f>
        <v/>
      </c>
      <c r="P890">
        <f>IF(OR(J890="",K890="",L890=""),"",J890+K890+L890)</f>
        <v/>
      </c>
      <c r="Q890">
        <f>IF(OR(M890="",N890="",O890=""),"",M890+N890+O890)</f>
        <v/>
      </c>
      <c r="S890" s="13">
        <f>IF(AND($B890&lt;&gt;"",$F890&lt;&gt;""),IF(COUNTIFS($B$2:$B890,$B890,$F$2:$F890,$F890)=1,1,0),0)</f>
        <v/>
      </c>
      <c r="T890" s="13">
        <f>IF(AND($B890&lt;&gt;"",$H890&lt;&gt;""),IF(COUNTIFS($B$2:$B890,$B890,$H$2:$H890,$H890)=1,1,0),0)</f>
        <v/>
      </c>
      <c r="U890" s="13">
        <f>IF(AND($B890&lt;&gt;"",$C890&lt;&gt;""),IF(COUNTIFS($B$2:$B890,$B890,$C$2:$C890,$C890)=1,1,0),0)</f>
        <v/>
      </c>
      <c r="V890" s="13">
        <f>IF(AND($B890&lt;&gt;"",$D890&lt;&gt;""),IF(COUNTIFS($B$2:$B890,$B890,$D$2:$D890,$D890)=1,1,0),0)</f>
        <v/>
      </c>
      <c r="W890">
        <f>IFERROR(INDEX(T_Indicateurs[Domain_code],MATCH($H890,T_Indicateurs[Stat_code],0)),"")</f>
        <v/>
      </c>
      <c r="X890" s="13">
        <f>IF(OR($W890="",$F890=""),0,IF($F890&lt;&gt;$W890,1,0))</f>
        <v/>
      </c>
      <c r="Y890" s="13">
        <f>IF(OR($J890="", $K890="", $L890=""),0,IF(OR($J890&lt;0,$J890&gt;3,$K890&lt;0,$K890&gt;3,$L890&lt;0,$L890&gt;3),1,0))</f>
        <v/>
      </c>
    </row>
    <row r="891">
      <c r="G891">
        <f>IFERROR(INDEX(T_Domaines[Domain_label_fr],MATCH(F891,T_Domaines[Domain_code],0)),"")</f>
        <v/>
      </c>
      <c r="I891">
        <f>IFERROR(INDEX(T_Indicateurs[Stat_label_fr],MATCH(H891,T_Indicateurs[Stat_code],0)),"")</f>
        <v/>
      </c>
      <c r="M891">
        <f>IF(J891=0,"",J891)</f>
        <v/>
      </c>
      <c r="N891">
        <f>IF(K891=0,"",K891)</f>
        <v/>
      </c>
      <c r="O891">
        <f>IF(L891=0,"",L891)</f>
        <v/>
      </c>
      <c r="P891">
        <f>IF(OR(J891="",K891="",L891=""),"",J891+K891+L891)</f>
        <v/>
      </c>
      <c r="Q891">
        <f>IF(OR(M891="",N891="",O891=""),"",M891+N891+O891)</f>
        <v/>
      </c>
      <c r="S891" s="13">
        <f>IF(AND($B891&lt;&gt;"",$F891&lt;&gt;""),IF(COUNTIFS($B$2:$B891,$B891,$F$2:$F891,$F891)=1,1,0),0)</f>
        <v/>
      </c>
      <c r="T891" s="13">
        <f>IF(AND($B891&lt;&gt;"",$H891&lt;&gt;""),IF(COUNTIFS($B$2:$B891,$B891,$H$2:$H891,$H891)=1,1,0),0)</f>
        <v/>
      </c>
      <c r="U891" s="13">
        <f>IF(AND($B891&lt;&gt;"",$C891&lt;&gt;""),IF(COUNTIFS($B$2:$B891,$B891,$C$2:$C891,$C891)=1,1,0),0)</f>
        <v/>
      </c>
      <c r="V891" s="13">
        <f>IF(AND($B891&lt;&gt;"",$D891&lt;&gt;""),IF(COUNTIFS($B$2:$B891,$B891,$D$2:$D891,$D891)=1,1,0),0)</f>
        <v/>
      </c>
      <c r="W891">
        <f>IFERROR(INDEX(T_Indicateurs[Domain_code],MATCH($H891,T_Indicateurs[Stat_code],0)),"")</f>
        <v/>
      </c>
      <c r="X891" s="13">
        <f>IF(OR($W891="",$F891=""),0,IF($F891&lt;&gt;$W891,1,0))</f>
        <v/>
      </c>
      <c r="Y891" s="13">
        <f>IF(OR($J891="", $K891="", $L891=""),0,IF(OR($J891&lt;0,$J891&gt;3,$K891&lt;0,$K891&gt;3,$L891&lt;0,$L891&gt;3),1,0))</f>
        <v/>
      </c>
    </row>
    <row r="892">
      <c r="G892">
        <f>IFERROR(INDEX(T_Domaines[Domain_label_fr],MATCH(F892,T_Domaines[Domain_code],0)),"")</f>
        <v/>
      </c>
      <c r="I892">
        <f>IFERROR(INDEX(T_Indicateurs[Stat_label_fr],MATCH(H892,T_Indicateurs[Stat_code],0)),"")</f>
        <v/>
      </c>
      <c r="M892">
        <f>IF(J892=0,"",J892)</f>
        <v/>
      </c>
      <c r="N892">
        <f>IF(K892=0,"",K892)</f>
        <v/>
      </c>
      <c r="O892">
        <f>IF(L892=0,"",L892)</f>
        <v/>
      </c>
      <c r="P892">
        <f>IF(OR(J892="",K892="",L892=""),"",J892+K892+L892)</f>
        <v/>
      </c>
      <c r="Q892">
        <f>IF(OR(M892="",N892="",O892=""),"",M892+N892+O892)</f>
        <v/>
      </c>
      <c r="S892" s="13">
        <f>IF(AND($B892&lt;&gt;"",$F892&lt;&gt;""),IF(COUNTIFS($B$2:$B892,$B892,$F$2:$F892,$F892)=1,1,0),0)</f>
        <v/>
      </c>
      <c r="T892" s="13">
        <f>IF(AND($B892&lt;&gt;"",$H892&lt;&gt;""),IF(COUNTIFS($B$2:$B892,$B892,$H$2:$H892,$H892)=1,1,0),0)</f>
        <v/>
      </c>
      <c r="U892" s="13">
        <f>IF(AND($B892&lt;&gt;"",$C892&lt;&gt;""),IF(COUNTIFS($B$2:$B892,$B892,$C$2:$C892,$C892)=1,1,0),0)</f>
        <v/>
      </c>
      <c r="V892" s="13">
        <f>IF(AND($B892&lt;&gt;"",$D892&lt;&gt;""),IF(COUNTIFS($B$2:$B892,$B892,$D$2:$D892,$D892)=1,1,0),0)</f>
        <v/>
      </c>
      <c r="W892">
        <f>IFERROR(INDEX(T_Indicateurs[Domain_code],MATCH($H892,T_Indicateurs[Stat_code],0)),"")</f>
        <v/>
      </c>
      <c r="X892" s="13">
        <f>IF(OR($W892="",$F892=""),0,IF($F892&lt;&gt;$W892,1,0))</f>
        <v/>
      </c>
      <c r="Y892" s="13">
        <f>IF(OR($J892="", $K892="", $L892=""),0,IF(OR($J892&lt;0,$J892&gt;3,$K892&lt;0,$K892&gt;3,$L892&lt;0,$L892&gt;3),1,0))</f>
        <v/>
      </c>
    </row>
    <row r="893">
      <c r="G893">
        <f>IFERROR(INDEX(T_Domaines[Domain_label_fr],MATCH(F893,T_Domaines[Domain_code],0)),"")</f>
        <v/>
      </c>
      <c r="I893">
        <f>IFERROR(INDEX(T_Indicateurs[Stat_label_fr],MATCH(H893,T_Indicateurs[Stat_code],0)),"")</f>
        <v/>
      </c>
      <c r="M893">
        <f>IF(J893=0,"",J893)</f>
        <v/>
      </c>
      <c r="N893">
        <f>IF(K893=0,"",K893)</f>
        <v/>
      </c>
      <c r="O893">
        <f>IF(L893=0,"",L893)</f>
        <v/>
      </c>
      <c r="P893">
        <f>IF(OR(J893="",K893="",L893=""),"",J893+K893+L893)</f>
        <v/>
      </c>
      <c r="Q893">
        <f>IF(OR(M893="",N893="",O893=""),"",M893+N893+O893)</f>
        <v/>
      </c>
      <c r="S893" s="13">
        <f>IF(AND($B893&lt;&gt;"",$F893&lt;&gt;""),IF(COUNTIFS($B$2:$B893,$B893,$F$2:$F893,$F893)=1,1,0),0)</f>
        <v/>
      </c>
      <c r="T893" s="13">
        <f>IF(AND($B893&lt;&gt;"",$H893&lt;&gt;""),IF(COUNTIFS($B$2:$B893,$B893,$H$2:$H893,$H893)=1,1,0),0)</f>
        <v/>
      </c>
      <c r="U893" s="13">
        <f>IF(AND($B893&lt;&gt;"",$C893&lt;&gt;""),IF(COUNTIFS($B$2:$B893,$B893,$C$2:$C893,$C893)=1,1,0),0)</f>
        <v/>
      </c>
      <c r="V893" s="13">
        <f>IF(AND($B893&lt;&gt;"",$D893&lt;&gt;""),IF(COUNTIFS($B$2:$B893,$B893,$D$2:$D893,$D893)=1,1,0),0)</f>
        <v/>
      </c>
      <c r="W893">
        <f>IFERROR(INDEX(T_Indicateurs[Domain_code],MATCH($H893,T_Indicateurs[Stat_code],0)),"")</f>
        <v/>
      </c>
      <c r="X893" s="13">
        <f>IF(OR($W893="",$F893=""),0,IF($F893&lt;&gt;$W893,1,0))</f>
        <v/>
      </c>
      <c r="Y893" s="13">
        <f>IF(OR($J893="", $K893="", $L893=""),0,IF(OR($J893&lt;0,$J893&gt;3,$K893&lt;0,$K893&gt;3,$L893&lt;0,$L893&gt;3),1,0))</f>
        <v/>
      </c>
    </row>
    <row r="894">
      <c r="G894">
        <f>IFERROR(INDEX(T_Domaines[Domain_label_fr],MATCH(F894,T_Domaines[Domain_code],0)),"")</f>
        <v/>
      </c>
      <c r="I894">
        <f>IFERROR(INDEX(T_Indicateurs[Stat_label_fr],MATCH(H894,T_Indicateurs[Stat_code],0)),"")</f>
        <v/>
      </c>
      <c r="M894">
        <f>IF(J894=0,"",J894)</f>
        <v/>
      </c>
      <c r="N894">
        <f>IF(K894=0,"",K894)</f>
        <v/>
      </c>
      <c r="O894">
        <f>IF(L894=0,"",L894)</f>
        <v/>
      </c>
      <c r="P894">
        <f>IF(OR(J894="",K894="",L894=""),"",J894+K894+L894)</f>
        <v/>
      </c>
      <c r="Q894">
        <f>IF(OR(M894="",N894="",O894=""),"",M894+N894+O894)</f>
        <v/>
      </c>
      <c r="S894" s="13">
        <f>IF(AND($B894&lt;&gt;"",$F894&lt;&gt;""),IF(COUNTIFS($B$2:$B894,$B894,$F$2:$F894,$F894)=1,1,0),0)</f>
        <v/>
      </c>
      <c r="T894" s="13">
        <f>IF(AND($B894&lt;&gt;"",$H894&lt;&gt;""),IF(COUNTIFS($B$2:$B894,$B894,$H$2:$H894,$H894)=1,1,0),0)</f>
        <v/>
      </c>
      <c r="U894" s="13">
        <f>IF(AND($B894&lt;&gt;"",$C894&lt;&gt;""),IF(COUNTIFS($B$2:$B894,$B894,$C$2:$C894,$C894)=1,1,0),0)</f>
        <v/>
      </c>
      <c r="V894" s="13">
        <f>IF(AND($B894&lt;&gt;"",$D894&lt;&gt;""),IF(COUNTIFS($B$2:$B894,$B894,$D$2:$D894,$D894)=1,1,0),0)</f>
        <v/>
      </c>
      <c r="W894">
        <f>IFERROR(INDEX(T_Indicateurs[Domain_code],MATCH($H894,T_Indicateurs[Stat_code],0)),"")</f>
        <v/>
      </c>
      <c r="X894" s="13">
        <f>IF(OR($W894="",$F894=""),0,IF($F894&lt;&gt;$W894,1,0))</f>
        <v/>
      </c>
      <c r="Y894" s="13">
        <f>IF(OR($J894="", $K894="", $L894=""),0,IF(OR($J894&lt;0,$J894&gt;3,$K894&lt;0,$K894&gt;3,$L894&lt;0,$L894&gt;3),1,0))</f>
        <v/>
      </c>
    </row>
    <row r="895">
      <c r="G895">
        <f>IFERROR(INDEX(T_Domaines[Domain_label_fr],MATCH(F895,T_Domaines[Domain_code],0)),"")</f>
        <v/>
      </c>
      <c r="I895">
        <f>IFERROR(INDEX(T_Indicateurs[Stat_label_fr],MATCH(H895,T_Indicateurs[Stat_code],0)),"")</f>
        <v/>
      </c>
      <c r="M895">
        <f>IF(J895=0,"",J895)</f>
        <v/>
      </c>
      <c r="N895">
        <f>IF(K895=0,"",K895)</f>
        <v/>
      </c>
      <c r="O895">
        <f>IF(L895=0,"",L895)</f>
        <v/>
      </c>
      <c r="P895">
        <f>IF(OR(J895="",K895="",L895=""),"",J895+K895+L895)</f>
        <v/>
      </c>
      <c r="Q895">
        <f>IF(OR(M895="",N895="",O895=""),"",M895+N895+O895)</f>
        <v/>
      </c>
      <c r="S895" s="13">
        <f>IF(AND($B895&lt;&gt;"",$F895&lt;&gt;""),IF(COUNTIFS($B$2:$B895,$B895,$F$2:$F895,$F895)=1,1,0),0)</f>
        <v/>
      </c>
      <c r="T895" s="13">
        <f>IF(AND($B895&lt;&gt;"",$H895&lt;&gt;""),IF(COUNTIFS($B$2:$B895,$B895,$H$2:$H895,$H895)=1,1,0),0)</f>
        <v/>
      </c>
      <c r="U895" s="13">
        <f>IF(AND($B895&lt;&gt;"",$C895&lt;&gt;""),IF(COUNTIFS($B$2:$B895,$B895,$C$2:$C895,$C895)=1,1,0),0)</f>
        <v/>
      </c>
      <c r="V895" s="13">
        <f>IF(AND($B895&lt;&gt;"",$D895&lt;&gt;""),IF(COUNTIFS($B$2:$B895,$B895,$D$2:$D895,$D895)=1,1,0),0)</f>
        <v/>
      </c>
      <c r="W895">
        <f>IFERROR(INDEX(T_Indicateurs[Domain_code],MATCH($H895,T_Indicateurs[Stat_code],0)),"")</f>
        <v/>
      </c>
      <c r="X895" s="13">
        <f>IF(OR($W895="",$F895=""),0,IF($F895&lt;&gt;$W895,1,0))</f>
        <v/>
      </c>
      <c r="Y895" s="13">
        <f>IF(OR($J895="", $K895="", $L895=""),0,IF(OR($J895&lt;0,$J895&gt;3,$K895&lt;0,$K895&gt;3,$L895&lt;0,$L895&gt;3),1,0))</f>
        <v/>
      </c>
    </row>
    <row r="896">
      <c r="G896">
        <f>IFERROR(INDEX(T_Domaines[Domain_label_fr],MATCH(F896,T_Domaines[Domain_code],0)),"")</f>
        <v/>
      </c>
      <c r="I896">
        <f>IFERROR(INDEX(T_Indicateurs[Stat_label_fr],MATCH(H896,T_Indicateurs[Stat_code],0)),"")</f>
        <v/>
      </c>
      <c r="M896">
        <f>IF(J896=0,"",J896)</f>
        <v/>
      </c>
      <c r="N896">
        <f>IF(K896=0,"",K896)</f>
        <v/>
      </c>
      <c r="O896">
        <f>IF(L896=0,"",L896)</f>
        <v/>
      </c>
      <c r="P896">
        <f>IF(OR(J896="",K896="",L896=""),"",J896+K896+L896)</f>
        <v/>
      </c>
      <c r="Q896">
        <f>IF(OR(M896="",N896="",O896=""),"",M896+N896+O896)</f>
        <v/>
      </c>
      <c r="S896" s="13">
        <f>IF(AND($B896&lt;&gt;"",$F896&lt;&gt;""),IF(COUNTIFS($B$2:$B896,$B896,$F$2:$F896,$F896)=1,1,0),0)</f>
        <v/>
      </c>
      <c r="T896" s="13">
        <f>IF(AND($B896&lt;&gt;"",$H896&lt;&gt;""),IF(COUNTIFS($B$2:$B896,$B896,$H$2:$H896,$H896)=1,1,0),0)</f>
        <v/>
      </c>
      <c r="U896" s="13">
        <f>IF(AND($B896&lt;&gt;"",$C896&lt;&gt;""),IF(COUNTIFS($B$2:$B896,$B896,$C$2:$C896,$C896)=1,1,0),0)</f>
        <v/>
      </c>
      <c r="V896" s="13">
        <f>IF(AND($B896&lt;&gt;"",$D896&lt;&gt;""),IF(COUNTIFS($B$2:$B896,$B896,$D$2:$D896,$D896)=1,1,0),0)</f>
        <v/>
      </c>
      <c r="W896">
        <f>IFERROR(INDEX(T_Indicateurs[Domain_code],MATCH($H896,T_Indicateurs[Stat_code],0)),"")</f>
        <v/>
      </c>
      <c r="X896" s="13">
        <f>IF(OR($W896="",$F896=""),0,IF($F896&lt;&gt;$W896,1,0))</f>
        <v/>
      </c>
      <c r="Y896" s="13">
        <f>IF(OR($J896="", $K896="", $L896=""),0,IF(OR($J896&lt;0,$J896&gt;3,$K896&lt;0,$K896&gt;3,$L896&lt;0,$L896&gt;3),1,0))</f>
        <v/>
      </c>
    </row>
    <row r="897">
      <c r="G897">
        <f>IFERROR(INDEX(T_Domaines[Domain_label_fr],MATCH(F897,T_Domaines[Domain_code],0)),"")</f>
        <v/>
      </c>
      <c r="I897">
        <f>IFERROR(INDEX(T_Indicateurs[Stat_label_fr],MATCH(H897,T_Indicateurs[Stat_code],0)),"")</f>
        <v/>
      </c>
      <c r="M897">
        <f>IF(J897=0,"",J897)</f>
        <v/>
      </c>
      <c r="N897">
        <f>IF(K897=0,"",K897)</f>
        <v/>
      </c>
      <c r="O897">
        <f>IF(L897=0,"",L897)</f>
        <v/>
      </c>
      <c r="P897">
        <f>IF(OR(J897="",K897="",L897=""),"",J897+K897+L897)</f>
        <v/>
      </c>
      <c r="Q897">
        <f>IF(OR(M897="",N897="",O897=""),"",M897+N897+O897)</f>
        <v/>
      </c>
      <c r="S897" s="13">
        <f>IF(AND($B897&lt;&gt;"",$F897&lt;&gt;""),IF(COUNTIFS($B$2:$B897,$B897,$F$2:$F897,$F897)=1,1,0),0)</f>
        <v/>
      </c>
      <c r="T897" s="13">
        <f>IF(AND($B897&lt;&gt;"",$H897&lt;&gt;""),IF(COUNTIFS($B$2:$B897,$B897,$H$2:$H897,$H897)=1,1,0),0)</f>
        <v/>
      </c>
      <c r="U897" s="13">
        <f>IF(AND($B897&lt;&gt;"",$C897&lt;&gt;""),IF(COUNTIFS($B$2:$B897,$B897,$C$2:$C897,$C897)=1,1,0),0)</f>
        <v/>
      </c>
      <c r="V897" s="13">
        <f>IF(AND($B897&lt;&gt;"",$D897&lt;&gt;""),IF(COUNTIFS($B$2:$B897,$B897,$D$2:$D897,$D897)=1,1,0),0)</f>
        <v/>
      </c>
      <c r="W897">
        <f>IFERROR(INDEX(T_Indicateurs[Domain_code],MATCH($H897,T_Indicateurs[Stat_code],0)),"")</f>
        <v/>
      </c>
      <c r="X897" s="13">
        <f>IF(OR($W897="",$F897=""),0,IF($F897&lt;&gt;$W897,1,0))</f>
        <v/>
      </c>
      <c r="Y897" s="13">
        <f>IF(OR($J897="", $K897="", $L897=""),0,IF(OR($J897&lt;0,$J897&gt;3,$K897&lt;0,$K897&gt;3,$L897&lt;0,$L897&gt;3),1,0))</f>
        <v/>
      </c>
    </row>
    <row r="898">
      <c r="G898">
        <f>IFERROR(INDEX(T_Domaines[Domain_label_fr],MATCH(F898,T_Domaines[Domain_code],0)),"")</f>
        <v/>
      </c>
      <c r="I898">
        <f>IFERROR(INDEX(T_Indicateurs[Stat_label_fr],MATCH(H898,T_Indicateurs[Stat_code],0)),"")</f>
        <v/>
      </c>
      <c r="M898">
        <f>IF(J898=0,"",J898)</f>
        <v/>
      </c>
      <c r="N898">
        <f>IF(K898=0,"",K898)</f>
        <v/>
      </c>
      <c r="O898">
        <f>IF(L898=0,"",L898)</f>
        <v/>
      </c>
      <c r="P898">
        <f>IF(OR(J898="",K898="",L898=""),"",J898+K898+L898)</f>
        <v/>
      </c>
      <c r="Q898">
        <f>IF(OR(M898="",N898="",O898=""),"",M898+N898+O898)</f>
        <v/>
      </c>
      <c r="S898" s="13">
        <f>IF(AND($B898&lt;&gt;"",$F898&lt;&gt;""),IF(COUNTIFS($B$2:$B898,$B898,$F$2:$F898,$F898)=1,1,0),0)</f>
        <v/>
      </c>
      <c r="T898" s="13">
        <f>IF(AND($B898&lt;&gt;"",$H898&lt;&gt;""),IF(COUNTIFS($B$2:$B898,$B898,$H$2:$H898,$H898)=1,1,0),0)</f>
        <v/>
      </c>
      <c r="U898" s="13">
        <f>IF(AND($B898&lt;&gt;"",$C898&lt;&gt;""),IF(COUNTIFS($B$2:$B898,$B898,$C$2:$C898,$C898)=1,1,0),0)</f>
        <v/>
      </c>
      <c r="V898" s="13">
        <f>IF(AND($B898&lt;&gt;"",$D898&lt;&gt;""),IF(COUNTIFS($B$2:$B898,$B898,$D$2:$D898,$D898)=1,1,0),0)</f>
        <v/>
      </c>
      <c r="W898">
        <f>IFERROR(INDEX(T_Indicateurs[Domain_code],MATCH($H898,T_Indicateurs[Stat_code],0)),"")</f>
        <v/>
      </c>
      <c r="X898" s="13">
        <f>IF(OR($W898="",$F898=""),0,IF($F898&lt;&gt;$W898,1,0))</f>
        <v/>
      </c>
      <c r="Y898" s="13">
        <f>IF(OR($J898="", $K898="", $L898=""),0,IF(OR($J898&lt;0,$J898&gt;3,$K898&lt;0,$K898&gt;3,$L898&lt;0,$L898&gt;3),1,0))</f>
        <v/>
      </c>
    </row>
    <row r="899">
      <c r="G899">
        <f>IFERROR(INDEX(T_Domaines[Domain_label_fr],MATCH(F899,T_Domaines[Domain_code],0)),"")</f>
        <v/>
      </c>
      <c r="I899">
        <f>IFERROR(INDEX(T_Indicateurs[Stat_label_fr],MATCH(H899,T_Indicateurs[Stat_code],0)),"")</f>
        <v/>
      </c>
      <c r="M899">
        <f>IF(J899=0,"",J899)</f>
        <v/>
      </c>
      <c r="N899">
        <f>IF(K899=0,"",K899)</f>
        <v/>
      </c>
      <c r="O899">
        <f>IF(L899=0,"",L899)</f>
        <v/>
      </c>
      <c r="P899">
        <f>IF(OR(J899="",K899="",L899=""),"",J899+K899+L899)</f>
        <v/>
      </c>
      <c r="Q899">
        <f>IF(OR(M899="",N899="",O899=""),"",M899+N899+O899)</f>
        <v/>
      </c>
      <c r="S899" s="13">
        <f>IF(AND($B899&lt;&gt;"",$F899&lt;&gt;""),IF(COUNTIFS($B$2:$B899,$B899,$F$2:$F899,$F899)=1,1,0),0)</f>
        <v/>
      </c>
      <c r="T899" s="13">
        <f>IF(AND($B899&lt;&gt;"",$H899&lt;&gt;""),IF(COUNTIFS($B$2:$B899,$B899,$H$2:$H899,$H899)=1,1,0),0)</f>
        <v/>
      </c>
      <c r="U899" s="13">
        <f>IF(AND($B899&lt;&gt;"",$C899&lt;&gt;""),IF(COUNTIFS($B$2:$B899,$B899,$C$2:$C899,$C899)=1,1,0),0)</f>
        <v/>
      </c>
      <c r="V899" s="13">
        <f>IF(AND($B899&lt;&gt;"",$D899&lt;&gt;""),IF(COUNTIFS($B$2:$B899,$B899,$D$2:$D899,$D899)=1,1,0),0)</f>
        <v/>
      </c>
      <c r="W899">
        <f>IFERROR(INDEX(T_Indicateurs[Domain_code],MATCH($H899,T_Indicateurs[Stat_code],0)),"")</f>
        <v/>
      </c>
      <c r="X899" s="13">
        <f>IF(OR($W899="",$F899=""),0,IF($F899&lt;&gt;$W899,1,0))</f>
        <v/>
      </c>
      <c r="Y899" s="13">
        <f>IF(OR($J899="", $K899="", $L899=""),0,IF(OR($J899&lt;0,$J899&gt;3,$K899&lt;0,$K899&gt;3,$L899&lt;0,$L899&gt;3),1,0))</f>
        <v/>
      </c>
    </row>
    <row r="900">
      <c r="G900">
        <f>IFERROR(INDEX(T_Domaines[Domain_label_fr],MATCH(F900,T_Domaines[Domain_code],0)),"")</f>
        <v/>
      </c>
      <c r="I900">
        <f>IFERROR(INDEX(T_Indicateurs[Stat_label_fr],MATCH(H900,T_Indicateurs[Stat_code],0)),"")</f>
        <v/>
      </c>
      <c r="M900">
        <f>IF(J900=0,"",J900)</f>
        <v/>
      </c>
      <c r="N900">
        <f>IF(K900=0,"",K900)</f>
        <v/>
      </c>
      <c r="O900">
        <f>IF(L900=0,"",L900)</f>
        <v/>
      </c>
      <c r="P900">
        <f>IF(OR(J900="",K900="",L900=""),"",J900+K900+L900)</f>
        <v/>
      </c>
      <c r="Q900">
        <f>IF(OR(M900="",N900="",O900=""),"",M900+N900+O900)</f>
        <v/>
      </c>
      <c r="S900" s="13">
        <f>IF(AND($B900&lt;&gt;"",$F900&lt;&gt;""),IF(COUNTIFS($B$2:$B900,$B900,$F$2:$F900,$F900)=1,1,0),0)</f>
        <v/>
      </c>
      <c r="T900" s="13">
        <f>IF(AND($B900&lt;&gt;"",$H900&lt;&gt;""),IF(COUNTIFS($B$2:$B900,$B900,$H$2:$H900,$H900)=1,1,0),0)</f>
        <v/>
      </c>
      <c r="U900" s="13">
        <f>IF(AND($B900&lt;&gt;"",$C900&lt;&gt;""),IF(COUNTIFS($B$2:$B900,$B900,$C$2:$C900,$C900)=1,1,0),0)</f>
        <v/>
      </c>
      <c r="V900" s="13">
        <f>IF(AND($B900&lt;&gt;"",$D900&lt;&gt;""),IF(COUNTIFS($B$2:$B900,$B900,$D$2:$D900,$D900)=1,1,0),0)</f>
        <v/>
      </c>
      <c r="W900">
        <f>IFERROR(INDEX(T_Indicateurs[Domain_code],MATCH($H900,T_Indicateurs[Stat_code],0)),"")</f>
        <v/>
      </c>
      <c r="X900" s="13">
        <f>IF(OR($W900="",$F900=""),0,IF($F900&lt;&gt;$W900,1,0))</f>
        <v/>
      </c>
      <c r="Y900" s="13">
        <f>IF(OR($J900="", $K900="", $L900=""),0,IF(OR($J900&lt;0,$J900&gt;3,$K900&lt;0,$K900&gt;3,$L900&lt;0,$L900&gt;3),1,0))</f>
        <v/>
      </c>
    </row>
    <row r="901">
      <c r="G901">
        <f>IFERROR(INDEX(T_Domaines[Domain_label_fr],MATCH(F901,T_Domaines[Domain_code],0)),"")</f>
        <v/>
      </c>
      <c r="I901">
        <f>IFERROR(INDEX(T_Indicateurs[Stat_label_fr],MATCH(H901,T_Indicateurs[Stat_code],0)),"")</f>
        <v/>
      </c>
      <c r="M901">
        <f>IF(J901=0,"",J901)</f>
        <v/>
      </c>
      <c r="N901">
        <f>IF(K901=0,"",K901)</f>
        <v/>
      </c>
      <c r="O901">
        <f>IF(L901=0,"",L901)</f>
        <v/>
      </c>
      <c r="P901">
        <f>IF(OR(J901="",K901="",L901=""),"",J901+K901+L901)</f>
        <v/>
      </c>
      <c r="Q901">
        <f>IF(OR(M901="",N901="",O901=""),"",M901+N901+O901)</f>
        <v/>
      </c>
      <c r="S901" s="13">
        <f>IF(AND($B901&lt;&gt;"",$F901&lt;&gt;""),IF(COUNTIFS($B$2:$B901,$B901,$F$2:$F901,$F901)=1,1,0),0)</f>
        <v/>
      </c>
      <c r="T901" s="13">
        <f>IF(AND($B901&lt;&gt;"",$H901&lt;&gt;""),IF(COUNTIFS($B$2:$B901,$B901,$H$2:$H901,$H901)=1,1,0),0)</f>
        <v/>
      </c>
      <c r="U901" s="13">
        <f>IF(AND($B901&lt;&gt;"",$C901&lt;&gt;""),IF(COUNTIFS($B$2:$B901,$B901,$C$2:$C901,$C901)=1,1,0),0)</f>
        <v/>
      </c>
      <c r="V901" s="13">
        <f>IF(AND($B901&lt;&gt;"",$D901&lt;&gt;""),IF(COUNTIFS($B$2:$B901,$B901,$D$2:$D901,$D901)=1,1,0),0)</f>
        <v/>
      </c>
      <c r="W901">
        <f>IFERROR(INDEX(T_Indicateurs[Domain_code],MATCH($H901,T_Indicateurs[Stat_code],0)),"")</f>
        <v/>
      </c>
      <c r="X901" s="13">
        <f>IF(OR($W901="",$F901=""),0,IF($F901&lt;&gt;$W901,1,0))</f>
        <v/>
      </c>
      <c r="Y901" s="13">
        <f>IF(OR($J901="", $K901="", $L901=""),0,IF(OR($J901&lt;0,$J901&gt;3,$K901&lt;0,$K901&gt;3,$L901&lt;0,$L901&gt;3),1,0))</f>
        <v/>
      </c>
    </row>
    <row r="902">
      <c r="G902">
        <f>IFERROR(INDEX(T_Domaines[Domain_label_fr],MATCH(F902,T_Domaines[Domain_code],0)),"")</f>
        <v/>
      </c>
      <c r="I902">
        <f>IFERROR(INDEX(T_Indicateurs[Stat_label_fr],MATCH(H902,T_Indicateurs[Stat_code],0)),"")</f>
        <v/>
      </c>
      <c r="M902">
        <f>IF(J902=0,"",J902)</f>
        <v/>
      </c>
      <c r="N902">
        <f>IF(K902=0,"",K902)</f>
        <v/>
      </c>
      <c r="O902">
        <f>IF(L902=0,"",L902)</f>
        <v/>
      </c>
      <c r="P902">
        <f>IF(OR(J902="",K902="",L902=""),"",J902+K902+L902)</f>
        <v/>
      </c>
      <c r="Q902">
        <f>IF(OR(M902="",N902="",O902=""),"",M902+N902+O902)</f>
        <v/>
      </c>
      <c r="S902" s="13">
        <f>IF(AND($B902&lt;&gt;"",$F902&lt;&gt;""),IF(COUNTIFS($B$2:$B902,$B902,$F$2:$F902,$F902)=1,1,0),0)</f>
        <v/>
      </c>
      <c r="T902" s="13">
        <f>IF(AND($B902&lt;&gt;"",$H902&lt;&gt;""),IF(COUNTIFS($B$2:$B902,$B902,$H$2:$H902,$H902)=1,1,0),0)</f>
        <v/>
      </c>
      <c r="U902" s="13">
        <f>IF(AND($B902&lt;&gt;"",$C902&lt;&gt;""),IF(COUNTIFS($B$2:$B902,$B902,$C$2:$C902,$C902)=1,1,0),0)</f>
        <v/>
      </c>
      <c r="V902" s="13">
        <f>IF(AND($B902&lt;&gt;"",$D902&lt;&gt;""),IF(COUNTIFS($B$2:$B902,$B902,$D$2:$D902,$D902)=1,1,0),0)</f>
        <v/>
      </c>
      <c r="W902">
        <f>IFERROR(INDEX(T_Indicateurs[Domain_code],MATCH($H902,T_Indicateurs[Stat_code],0)),"")</f>
        <v/>
      </c>
      <c r="X902" s="13">
        <f>IF(OR($W902="",$F902=""),0,IF($F902&lt;&gt;$W902,1,0))</f>
        <v/>
      </c>
      <c r="Y902" s="13">
        <f>IF(OR($J902="", $K902="", $L902=""),0,IF(OR($J902&lt;0,$J902&gt;3,$K902&lt;0,$K902&gt;3,$L902&lt;0,$L902&gt;3),1,0))</f>
        <v/>
      </c>
    </row>
    <row r="903">
      <c r="G903">
        <f>IFERROR(INDEX(T_Domaines[Domain_label_fr],MATCH(F903,T_Domaines[Domain_code],0)),"")</f>
        <v/>
      </c>
      <c r="I903">
        <f>IFERROR(INDEX(T_Indicateurs[Stat_label_fr],MATCH(H903,T_Indicateurs[Stat_code],0)),"")</f>
        <v/>
      </c>
      <c r="M903">
        <f>IF(J903=0,"",J903)</f>
        <v/>
      </c>
      <c r="N903">
        <f>IF(K903=0,"",K903)</f>
        <v/>
      </c>
      <c r="O903">
        <f>IF(L903=0,"",L903)</f>
        <v/>
      </c>
      <c r="P903">
        <f>IF(OR(J903="",K903="",L903=""),"",J903+K903+L903)</f>
        <v/>
      </c>
      <c r="Q903">
        <f>IF(OR(M903="",N903="",O903=""),"",M903+N903+O903)</f>
        <v/>
      </c>
      <c r="S903" s="13">
        <f>IF(AND($B903&lt;&gt;"",$F903&lt;&gt;""),IF(COUNTIFS($B$2:$B903,$B903,$F$2:$F903,$F903)=1,1,0),0)</f>
        <v/>
      </c>
      <c r="T903" s="13">
        <f>IF(AND($B903&lt;&gt;"",$H903&lt;&gt;""),IF(COUNTIFS($B$2:$B903,$B903,$H$2:$H903,$H903)=1,1,0),0)</f>
        <v/>
      </c>
      <c r="U903" s="13">
        <f>IF(AND($B903&lt;&gt;"",$C903&lt;&gt;""),IF(COUNTIFS($B$2:$B903,$B903,$C$2:$C903,$C903)=1,1,0),0)</f>
        <v/>
      </c>
      <c r="V903" s="13">
        <f>IF(AND($B903&lt;&gt;"",$D903&lt;&gt;""),IF(COUNTIFS($B$2:$B903,$B903,$D$2:$D903,$D903)=1,1,0),0)</f>
        <v/>
      </c>
      <c r="W903">
        <f>IFERROR(INDEX(T_Indicateurs[Domain_code],MATCH($H903,T_Indicateurs[Stat_code],0)),"")</f>
        <v/>
      </c>
      <c r="X903" s="13">
        <f>IF(OR($W903="",$F903=""),0,IF($F903&lt;&gt;$W903,1,0))</f>
        <v/>
      </c>
      <c r="Y903" s="13">
        <f>IF(OR($J903="", $K903="", $L903=""),0,IF(OR($J903&lt;0,$J903&gt;3,$K903&lt;0,$K903&gt;3,$L903&lt;0,$L903&gt;3),1,0))</f>
        <v/>
      </c>
    </row>
    <row r="904">
      <c r="G904">
        <f>IFERROR(INDEX(T_Domaines[Domain_label_fr],MATCH(F904,T_Domaines[Domain_code],0)),"")</f>
        <v/>
      </c>
      <c r="I904">
        <f>IFERROR(INDEX(T_Indicateurs[Stat_label_fr],MATCH(H904,T_Indicateurs[Stat_code],0)),"")</f>
        <v/>
      </c>
      <c r="M904">
        <f>IF(J904=0,"",J904)</f>
        <v/>
      </c>
      <c r="N904">
        <f>IF(K904=0,"",K904)</f>
        <v/>
      </c>
      <c r="O904">
        <f>IF(L904=0,"",L904)</f>
        <v/>
      </c>
      <c r="P904">
        <f>IF(OR(J904="",K904="",L904=""),"",J904+K904+L904)</f>
        <v/>
      </c>
      <c r="Q904">
        <f>IF(OR(M904="",N904="",O904=""),"",M904+N904+O904)</f>
        <v/>
      </c>
      <c r="S904" s="13">
        <f>IF(AND($B904&lt;&gt;"",$F904&lt;&gt;""),IF(COUNTIFS($B$2:$B904,$B904,$F$2:$F904,$F904)=1,1,0),0)</f>
        <v/>
      </c>
      <c r="T904" s="13">
        <f>IF(AND($B904&lt;&gt;"",$H904&lt;&gt;""),IF(COUNTIFS($B$2:$B904,$B904,$H$2:$H904,$H904)=1,1,0),0)</f>
        <v/>
      </c>
      <c r="U904" s="13">
        <f>IF(AND($B904&lt;&gt;"",$C904&lt;&gt;""),IF(COUNTIFS($B$2:$B904,$B904,$C$2:$C904,$C904)=1,1,0),0)</f>
        <v/>
      </c>
      <c r="V904" s="13">
        <f>IF(AND($B904&lt;&gt;"",$D904&lt;&gt;""),IF(COUNTIFS($B$2:$B904,$B904,$D$2:$D904,$D904)=1,1,0),0)</f>
        <v/>
      </c>
      <c r="W904">
        <f>IFERROR(INDEX(T_Indicateurs[Domain_code],MATCH($H904,T_Indicateurs[Stat_code],0)),"")</f>
        <v/>
      </c>
      <c r="X904" s="13">
        <f>IF(OR($W904="",$F904=""),0,IF($F904&lt;&gt;$W904,1,0))</f>
        <v/>
      </c>
      <c r="Y904" s="13">
        <f>IF(OR($J904="", $K904="", $L904=""),0,IF(OR($J904&lt;0,$J904&gt;3,$K904&lt;0,$K904&gt;3,$L904&lt;0,$L904&gt;3),1,0))</f>
        <v/>
      </c>
    </row>
    <row r="905">
      <c r="G905">
        <f>IFERROR(INDEX(T_Domaines[Domain_label_fr],MATCH(F905,T_Domaines[Domain_code],0)),"")</f>
        <v/>
      </c>
      <c r="I905">
        <f>IFERROR(INDEX(T_Indicateurs[Stat_label_fr],MATCH(H905,T_Indicateurs[Stat_code],0)),"")</f>
        <v/>
      </c>
      <c r="M905">
        <f>IF(J905=0,"",J905)</f>
        <v/>
      </c>
      <c r="N905">
        <f>IF(K905=0,"",K905)</f>
        <v/>
      </c>
      <c r="O905">
        <f>IF(L905=0,"",L905)</f>
        <v/>
      </c>
      <c r="P905">
        <f>IF(OR(J905="",K905="",L905=""),"",J905+K905+L905)</f>
        <v/>
      </c>
      <c r="Q905">
        <f>IF(OR(M905="",N905="",O905=""),"",M905+N905+O905)</f>
        <v/>
      </c>
      <c r="S905" s="13">
        <f>IF(AND($B905&lt;&gt;"",$F905&lt;&gt;""),IF(COUNTIFS($B$2:$B905,$B905,$F$2:$F905,$F905)=1,1,0),0)</f>
        <v/>
      </c>
      <c r="T905" s="13">
        <f>IF(AND($B905&lt;&gt;"",$H905&lt;&gt;""),IF(COUNTIFS($B$2:$B905,$B905,$H$2:$H905,$H905)=1,1,0),0)</f>
        <v/>
      </c>
      <c r="U905" s="13">
        <f>IF(AND($B905&lt;&gt;"",$C905&lt;&gt;""),IF(COUNTIFS($B$2:$B905,$B905,$C$2:$C905,$C905)=1,1,0),0)</f>
        <v/>
      </c>
      <c r="V905" s="13">
        <f>IF(AND($B905&lt;&gt;"",$D905&lt;&gt;""),IF(COUNTIFS($B$2:$B905,$B905,$D$2:$D905,$D905)=1,1,0),0)</f>
        <v/>
      </c>
      <c r="W905">
        <f>IFERROR(INDEX(T_Indicateurs[Domain_code],MATCH($H905,T_Indicateurs[Stat_code],0)),"")</f>
        <v/>
      </c>
      <c r="X905" s="13">
        <f>IF(OR($W905="",$F905=""),0,IF($F905&lt;&gt;$W905,1,0))</f>
        <v/>
      </c>
      <c r="Y905" s="13">
        <f>IF(OR($J905="", $K905="", $L905=""),0,IF(OR($J905&lt;0,$J905&gt;3,$K905&lt;0,$K905&gt;3,$L905&lt;0,$L905&gt;3),1,0))</f>
        <v/>
      </c>
    </row>
    <row r="906">
      <c r="G906">
        <f>IFERROR(INDEX(T_Domaines[Domain_label_fr],MATCH(F906,T_Domaines[Domain_code],0)),"")</f>
        <v/>
      </c>
      <c r="I906">
        <f>IFERROR(INDEX(T_Indicateurs[Stat_label_fr],MATCH(H906,T_Indicateurs[Stat_code],0)),"")</f>
        <v/>
      </c>
      <c r="M906">
        <f>IF(J906=0,"",J906)</f>
        <v/>
      </c>
      <c r="N906">
        <f>IF(K906=0,"",K906)</f>
        <v/>
      </c>
      <c r="O906">
        <f>IF(L906=0,"",L906)</f>
        <v/>
      </c>
      <c r="P906">
        <f>IF(OR(J906="",K906="",L906=""),"",J906+K906+L906)</f>
        <v/>
      </c>
      <c r="Q906">
        <f>IF(OR(M906="",N906="",O906=""),"",M906+N906+O906)</f>
        <v/>
      </c>
      <c r="S906" s="13">
        <f>IF(AND($B906&lt;&gt;"",$F906&lt;&gt;""),IF(COUNTIFS($B$2:$B906,$B906,$F$2:$F906,$F906)=1,1,0),0)</f>
        <v/>
      </c>
      <c r="T906" s="13">
        <f>IF(AND($B906&lt;&gt;"",$H906&lt;&gt;""),IF(COUNTIFS($B$2:$B906,$B906,$H$2:$H906,$H906)=1,1,0),0)</f>
        <v/>
      </c>
      <c r="U906" s="13">
        <f>IF(AND($B906&lt;&gt;"",$C906&lt;&gt;""),IF(COUNTIFS($B$2:$B906,$B906,$C$2:$C906,$C906)=1,1,0),0)</f>
        <v/>
      </c>
      <c r="V906" s="13">
        <f>IF(AND($B906&lt;&gt;"",$D906&lt;&gt;""),IF(COUNTIFS($B$2:$B906,$B906,$D$2:$D906,$D906)=1,1,0),0)</f>
        <v/>
      </c>
      <c r="W906">
        <f>IFERROR(INDEX(T_Indicateurs[Domain_code],MATCH($H906,T_Indicateurs[Stat_code],0)),"")</f>
        <v/>
      </c>
      <c r="X906" s="13">
        <f>IF(OR($W906="",$F906=""),0,IF($F906&lt;&gt;$W906,1,0))</f>
        <v/>
      </c>
      <c r="Y906" s="13">
        <f>IF(OR($J906="", $K906="", $L906=""),0,IF(OR($J906&lt;0,$J906&gt;3,$K906&lt;0,$K906&gt;3,$L906&lt;0,$L906&gt;3),1,0))</f>
        <v/>
      </c>
    </row>
    <row r="907">
      <c r="G907">
        <f>IFERROR(INDEX(T_Domaines[Domain_label_fr],MATCH(F907,T_Domaines[Domain_code],0)),"")</f>
        <v/>
      </c>
      <c r="I907">
        <f>IFERROR(INDEX(T_Indicateurs[Stat_label_fr],MATCH(H907,T_Indicateurs[Stat_code],0)),"")</f>
        <v/>
      </c>
      <c r="M907">
        <f>IF(J907=0,"",J907)</f>
        <v/>
      </c>
      <c r="N907">
        <f>IF(K907=0,"",K907)</f>
        <v/>
      </c>
      <c r="O907">
        <f>IF(L907=0,"",L907)</f>
        <v/>
      </c>
      <c r="P907">
        <f>IF(OR(J907="",K907="",L907=""),"",J907+K907+L907)</f>
        <v/>
      </c>
      <c r="Q907">
        <f>IF(OR(M907="",N907="",O907=""),"",M907+N907+O907)</f>
        <v/>
      </c>
      <c r="S907" s="13">
        <f>IF(AND($B907&lt;&gt;"",$F907&lt;&gt;""),IF(COUNTIFS($B$2:$B907,$B907,$F$2:$F907,$F907)=1,1,0),0)</f>
        <v/>
      </c>
      <c r="T907" s="13">
        <f>IF(AND($B907&lt;&gt;"",$H907&lt;&gt;""),IF(COUNTIFS($B$2:$B907,$B907,$H$2:$H907,$H907)=1,1,0),0)</f>
        <v/>
      </c>
      <c r="U907" s="13">
        <f>IF(AND($B907&lt;&gt;"",$C907&lt;&gt;""),IF(COUNTIFS($B$2:$B907,$B907,$C$2:$C907,$C907)=1,1,0),0)</f>
        <v/>
      </c>
      <c r="V907" s="13">
        <f>IF(AND($B907&lt;&gt;"",$D907&lt;&gt;""),IF(COUNTIFS($B$2:$B907,$B907,$D$2:$D907,$D907)=1,1,0),0)</f>
        <v/>
      </c>
      <c r="W907">
        <f>IFERROR(INDEX(T_Indicateurs[Domain_code],MATCH($H907,T_Indicateurs[Stat_code],0)),"")</f>
        <v/>
      </c>
      <c r="X907" s="13">
        <f>IF(OR($W907="",$F907=""),0,IF($F907&lt;&gt;$W907,1,0))</f>
        <v/>
      </c>
      <c r="Y907" s="13">
        <f>IF(OR($J907="", $K907="", $L907=""),0,IF(OR($J907&lt;0,$J907&gt;3,$K907&lt;0,$K907&gt;3,$L907&lt;0,$L907&gt;3),1,0))</f>
        <v/>
      </c>
    </row>
    <row r="908">
      <c r="G908">
        <f>IFERROR(INDEX(T_Domaines[Domain_label_fr],MATCH(F908,T_Domaines[Domain_code],0)),"")</f>
        <v/>
      </c>
      <c r="I908">
        <f>IFERROR(INDEX(T_Indicateurs[Stat_label_fr],MATCH(H908,T_Indicateurs[Stat_code],0)),"")</f>
        <v/>
      </c>
      <c r="M908">
        <f>IF(J908=0,"",J908)</f>
        <v/>
      </c>
      <c r="N908">
        <f>IF(K908=0,"",K908)</f>
        <v/>
      </c>
      <c r="O908">
        <f>IF(L908=0,"",L908)</f>
        <v/>
      </c>
      <c r="P908">
        <f>IF(OR(J908="",K908="",L908=""),"",J908+K908+L908)</f>
        <v/>
      </c>
      <c r="Q908">
        <f>IF(OR(M908="",N908="",O908=""),"",M908+N908+O908)</f>
        <v/>
      </c>
      <c r="S908" s="13">
        <f>IF(AND($B908&lt;&gt;"",$F908&lt;&gt;""),IF(COUNTIFS($B$2:$B908,$B908,$F$2:$F908,$F908)=1,1,0),0)</f>
        <v/>
      </c>
      <c r="T908" s="13">
        <f>IF(AND($B908&lt;&gt;"",$H908&lt;&gt;""),IF(COUNTIFS($B$2:$B908,$B908,$H$2:$H908,$H908)=1,1,0),0)</f>
        <v/>
      </c>
      <c r="U908" s="13">
        <f>IF(AND($B908&lt;&gt;"",$C908&lt;&gt;""),IF(COUNTIFS($B$2:$B908,$B908,$C$2:$C908,$C908)=1,1,0),0)</f>
        <v/>
      </c>
      <c r="V908" s="13">
        <f>IF(AND($B908&lt;&gt;"",$D908&lt;&gt;""),IF(COUNTIFS($B$2:$B908,$B908,$D$2:$D908,$D908)=1,1,0),0)</f>
        <v/>
      </c>
      <c r="W908">
        <f>IFERROR(INDEX(T_Indicateurs[Domain_code],MATCH($H908,T_Indicateurs[Stat_code],0)),"")</f>
        <v/>
      </c>
      <c r="X908" s="13">
        <f>IF(OR($W908="",$F908=""),0,IF($F908&lt;&gt;$W908,1,0))</f>
        <v/>
      </c>
      <c r="Y908" s="13">
        <f>IF(OR($J908="", $K908="", $L908=""),0,IF(OR($J908&lt;0,$J908&gt;3,$K908&lt;0,$K908&gt;3,$L908&lt;0,$L908&gt;3),1,0))</f>
        <v/>
      </c>
    </row>
    <row r="909">
      <c r="G909">
        <f>IFERROR(INDEX(T_Domaines[Domain_label_fr],MATCH(F909,T_Domaines[Domain_code],0)),"")</f>
        <v/>
      </c>
      <c r="I909">
        <f>IFERROR(INDEX(T_Indicateurs[Stat_label_fr],MATCH(H909,T_Indicateurs[Stat_code],0)),"")</f>
        <v/>
      </c>
      <c r="M909">
        <f>IF(J909=0,"",J909)</f>
        <v/>
      </c>
      <c r="N909">
        <f>IF(K909=0,"",K909)</f>
        <v/>
      </c>
      <c r="O909">
        <f>IF(L909=0,"",L909)</f>
        <v/>
      </c>
      <c r="P909">
        <f>IF(OR(J909="",K909="",L909=""),"",J909+K909+L909)</f>
        <v/>
      </c>
      <c r="Q909">
        <f>IF(OR(M909="",N909="",O909=""),"",M909+N909+O909)</f>
        <v/>
      </c>
      <c r="S909" s="13">
        <f>IF(AND($B909&lt;&gt;"",$F909&lt;&gt;""),IF(COUNTIFS($B$2:$B909,$B909,$F$2:$F909,$F909)=1,1,0),0)</f>
        <v/>
      </c>
      <c r="T909" s="13">
        <f>IF(AND($B909&lt;&gt;"",$H909&lt;&gt;""),IF(COUNTIFS($B$2:$B909,$B909,$H$2:$H909,$H909)=1,1,0),0)</f>
        <v/>
      </c>
      <c r="U909" s="13">
        <f>IF(AND($B909&lt;&gt;"",$C909&lt;&gt;""),IF(COUNTIFS($B$2:$B909,$B909,$C$2:$C909,$C909)=1,1,0),0)</f>
        <v/>
      </c>
      <c r="V909" s="13">
        <f>IF(AND($B909&lt;&gt;"",$D909&lt;&gt;""),IF(COUNTIFS($B$2:$B909,$B909,$D$2:$D909,$D909)=1,1,0),0)</f>
        <v/>
      </c>
      <c r="W909">
        <f>IFERROR(INDEX(T_Indicateurs[Domain_code],MATCH($H909,T_Indicateurs[Stat_code],0)),"")</f>
        <v/>
      </c>
      <c r="X909" s="13">
        <f>IF(OR($W909="",$F909=""),0,IF($F909&lt;&gt;$W909,1,0))</f>
        <v/>
      </c>
      <c r="Y909" s="13">
        <f>IF(OR($J909="", $K909="", $L909=""),0,IF(OR($J909&lt;0,$J909&gt;3,$K909&lt;0,$K909&gt;3,$L909&lt;0,$L909&gt;3),1,0))</f>
        <v/>
      </c>
    </row>
    <row r="910">
      <c r="G910">
        <f>IFERROR(INDEX(T_Domaines[Domain_label_fr],MATCH(F910,T_Domaines[Domain_code],0)),"")</f>
        <v/>
      </c>
      <c r="I910">
        <f>IFERROR(INDEX(T_Indicateurs[Stat_label_fr],MATCH(H910,T_Indicateurs[Stat_code],0)),"")</f>
        <v/>
      </c>
      <c r="M910">
        <f>IF(J910=0,"",J910)</f>
        <v/>
      </c>
      <c r="N910">
        <f>IF(K910=0,"",K910)</f>
        <v/>
      </c>
      <c r="O910">
        <f>IF(L910=0,"",L910)</f>
        <v/>
      </c>
      <c r="P910">
        <f>IF(OR(J910="",K910="",L910=""),"",J910+K910+L910)</f>
        <v/>
      </c>
      <c r="Q910">
        <f>IF(OR(M910="",N910="",O910=""),"",M910+N910+O910)</f>
        <v/>
      </c>
      <c r="S910" s="13">
        <f>IF(AND($B910&lt;&gt;"",$F910&lt;&gt;""),IF(COUNTIFS($B$2:$B910,$B910,$F$2:$F910,$F910)=1,1,0),0)</f>
        <v/>
      </c>
      <c r="T910" s="13">
        <f>IF(AND($B910&lt;&gt;"",$H910&lt;&gt;""),IF(COUNTIFS($B$2:$B910,$B910,$H$2:$H910,$H910)=1,1,0),0)</f>
        <v/>
      </c>
      <c r="U910" s="13">
        <f>IF(AND($B910&lt;&gt;"",$C910&lt;&gt;""),IF(COUNTIFS($B$2:$B910,$B910,$C$2:$C910,$C910)=1,1,0),0)</f>
        <v/>
      </c>
      <c r="V910" s="13">
        <f>IF(AND($B910&lt;&gt;"",$D910&lt;&gt;""),IF(COUNTIFS($B$2:$B910,$B910,$D$2:$D910,$D910)=1,1,0),0)</f>
        <v/>
      </c>
      <c r="W910">
        <f>IFERROR(INDEX(T_Indicateurs[Domain_code],MATCH($H910,T_Indicateurs[Stat_code],0)),"")</f>
        <v/>
      </c>
      <c r="X910" s="13">
        <f>IF(OR($W910="",$F910=""),0,IF($F910&lt;&gt;$W910,1,0))</f>
        <v/>
      </c>
      <c r="Y910" s="13">
        <f>IF(OR($J910="", $K910="", $L910=""),0,IF(OR($J910&lt;0,$J910&gt;3,$K910&lt;0,$K910&gt;3,$L910&lt;0,$L910&gt;3),1,0))</f>
        <v/>
      </c>
    </row>
    <row r="911">
      <c r="G911">
        <f>IFERROR(INDEX(T_Domaines[Domain_label_fr],MATCH(F911,T_Domaines[Domain_code],0)),"")</f>
        <v/>
      </c>
      <c r="I911">
        <f>IFERROR(INDEX(T_Indicateurs[Stat_label_fr],MATCH(H911,T_Indicateurs[Stat_code],0)),"")</f>
        <v/>
      </c>
      <c r="M911">
        <f>IF(J911=0,"",J911)</f>
        <v/>
      </c>
      <c r="N911">
        <f>IF(K911=0,"",K911)</f>
        <v/>
      </c>
      <c r="O911">
        <f>IF(L911=0,"",L911)</f>
        <v/>
      </c>
      <c r="P911">
        <f>IF(OR(J911="",K911="",L911=""),"",J911+K911+L911)</f>
        <v/>
      </c>
      <c r="Q911">
        <f>IF(OR(M911="",N911="",O911=""),"",M911+N911+O911)</f>
        <v/>
      </c>
      <c r="S911" s="13">
        <f>IF(AND($B911&lt;&gt;"",$F911&lt;&gt;""),IF(COUNTIFS($B$2:$B911,$B911,$F$2:$F911,$F911)=1,1,0),0)</f>
        <v/>
      </c>
      <c r="T911" s="13">
        <f>IF(AND($B911&lt;&gt;"",$H911&lt;&gt;""),IF(COUNTIFS($B$2:$B911,$B911,$H$2:$H911,$H911)=1,1,0),0)</f>
        <v/>
      </c>
      <c r="U911" s="13">
        <f>IF(AND($B911&lt;&gt;"",$C911&lt;&gt;""),IF(COUNTIFS($B$2:$B911,$B911,$C$2:$C911,$C911)=1,1,0),0)</f>
        <v/>
      </c>
      <c r="V911" s="13">
        <f>IF(AND($B911&lt;&gt;"",$D911&lt;&gt;""),IF(COUNTIFS($B$2:$B911,$B911,$D$2:$D911,$D911)=1,1,0),0)</f>
        <v/>
      </c>
      <c r="W911">
        <f>IFERROR(INDEX(T_Indicateurs[Domain_code],MATCH($H911,T_Indicateurs[Stat_code],0)),"")</f>
        <v/>
      </c>
      <c r="X911" s="13">
        <f>IF(OR($W911="",$F911=""),0,IF($F911&lt;&gt;$W911,1,0))</f>
        <v/>
      </c>
      <c r="Y911" s="13">
        <f>IF(OR($J911="", $K911="", $L911=""),0,IF(OR($J911&lt;0,$J911&gt;3,$K911&lt;0,$K911&gt;3,$L911&lt;0,$L911&gt;3),1,0))</f>
        <v/>
      </c>
    </row>
    <row r="912">
      <c r="G912">
        <f>IFERROR(INDEX(T_Domaines[Domain_label_fr],MATCH(F912,T_Domaines[Domain_code],0)),"")</f>
        <v/>
      </c>
      <c r="I912">
        <f>IFERROR(INDEX(T_Indicateurs[Stat_label_fr],MATCH(H912,T_Indicateurs[Stat_code],0)),"")</f>
        <v/>
      </c>
      <c r="M912">
        <f>IF(J912=0,"",J912)</f>
        <v/>
      </c>
      <c r="N912">
        <f>IF(K912=0,"",K912)</f>
        <v/>
      </c>
      <c r="O912">
        <f>IF(L912=0,"",L912)</f>
        <v/>
      </c>
      <c r="P912">
        <f>IF(OR(J912="",K912="",L912=""),"",J912+K912+L912)</f>
        <v/>
      </c>
      <c r="Q912">
        <f>IF(OR(M912="",N912="",O912=""),"",M912+N912+O912)</f>
        <v/>
      </c>
      <c r="S912" s="13">
        <f>IF(AND($B912&lt;&gt;"",$F912&lt;&gt;""),IF(COUNTIFS($B$2:$B912,$B912,$F$2:$F912,$F912)=1,1,0),0)</f>
        <v/>
      </c>
      <c r="T912" s="13">
        <f>IF(AND($B912&lt;&gt;"",$H912&lt;&gt;""),IF(COUNTIFS($B$2:$B912,$B912,$H$2:$H912,$H912)=1,1,0),0)</f>
        <v/>
      </c>
      <c r="U912" s="13">
        <f>IF(AND($B912&lt;&gt;"",$C912&lt;&gt;""),IF(COUNTIFS($B$2:$B912,$B912,$C$2:$C912,$C912)=1,1,0),0)</f>
        <v/>
      </c>
      <c r="V912" s="13">
        <f>IF(AND($B912&lt;&gt;"",$D912&lt;&gt;""),IF(COUNTIFS($B$2:$B912,$B912,$D$2:$D912,$D912)=1,1,0),0)</f>
        <v/>
      </c>
      <c r="W912">
        <f>IFERROR(INDEX(T_Indicateurs[Domain_code],MATCH($H912,T_Indicateurs[Stat_code],0)),"")</f>
        <v/>
      </c>
      <c r="X912" s="13">
        <f>IF(OR($W912="",$F912=""),0,IF($F912&lt;&gt;$W912,1,0))</f>
        <v/>
      </c>
      <c r="Y912" s="13">
        <f>IF(OR($J912="", $K912="", $L912=""),0,IF(OR($J912&lt;0,$J912&gt;3,$K912&lt;0,$K912&gt;3,$L912&lt;0,$L912&gt;3),1,0))</f>
        <v/>
      </c>
    </row>
    <row r="913">
      <c r="G913">
        <f>IFERROR(INDEX(T_Domaines[Domain_label_fr],MATCH(F913,T_Domaines[Domain_code],0)),"")</f>
        <v/>
      </c>
      <c r="I913">
        <f>IFERROR(INDEX(T_Indicateurs[Stat_label_fr],MATCH(H913,T_Indicateurs[Stat_code],0)),"")</f>
        <v/>
      </c>
      <c r="M913">
        <f>IF(J913=0,"",J913)</f>
        <v/>
      </c>
      <c r="N913">
        <f>IF(K913=0,"",K913)</f>
        <v/>
      </c>
      <c r="O913">
        <f>IF(L913=0,"",L913)</f>
        <v/>
      </c>
      <c r="P913">
        <f>IF(OR(J913="",K913="",L913=""),"",J913+K913+L913)</f>
        <v/>
      </c>
      <c r="Q913">
        <f>IF(OR(M913="",N913="",O913=""),"",M913+N913+O913)</f>
        <v/>
      </c>
      <c r="S913" s="13">
        <f>IF(AND($B913&lt;&gt;"",$F913&lt;&gt;""),IF(COUNTIFS($B$2:$B913,$B913,$F$2:$F913,$F913)=1,1,0),0)</f>
        <v/>
      </c>
      <c r="T913" s="13">
        <f>IF(AND($B913&lt;&gt;"",$H913&lt;&gt;""),IF(COUNTIFS($B$2:$B913,$B913,$H$2:$H913,$H913)=1,1,0),0)</f>
        <v/>
      </c>
      <c r="U913" s="13">
        <f>IF(AND($B913&lt;&gt;"",$C913&lt;&gt;""),IF(COUNTIFS($B$2:$B913,$B913,$C$2:$C913,$C913)=1,1,0),0)</f>
        <v/>
      </c>
      <c r="V913" s="13">
        <f>IF(AND($B913&lt;&gt;"",$D913&lt;&gt;""),IF(COUNTIFS($B$2:$B913,$B913,$D$2:$D913,$D913)=1,1,0),0)</f>
        <v/>
      </c>
      <c r="W913">
        <f>IFERROR(INDEX(T_Indicateurs[Domain_code],MATCH($H913,T_Indicateurs[Stat_code],0)),"")</f>
        <v/>
      </c>
      <c r="X913" s="13">
        <f>IF(OR($W913="",$F913=""),0,IF($F913&lt;&gt;$W913,1,0))</f>
        <v/>
      </c>
      <c r="Y913" s="13">
        <f>IF(OR($J913="", $K913="", $L913=""),0,IF(OR($J913&lt;0,$J913&gt;3,$K913&lt;0,$K913&gt;3,$L913&lt;0,$L913&gt;3),1,0))</f>
        <v/>
      </c>
    </row>
    <row r="914">
      <c r="G914">
        <f>IFERROR(INDEX(T_Domaines[Domain_label_fr],MATCH(F914,T_Domaines[Domain_code],0)),"")</f>
        <v/>
      </c>
      <c r="I914">
        <f>IFERROR(INDEX(T_Indicateurs[Stat_label_fr],MATCH(H914,T_Indicateurs[Stat_code],0)),"")</f>
        <v/>
      </c>
      <c r="M914">
        <f>IF(J914=0,"",J914)</f>
        <v/>
      </c>
      <c r="N914">
        <f>IF(K914=0,"",K914)</f>
        <v/>
      </c>
      <c r="O914">
        <f>IF(L914=0,"",L914)</f>
        <v/>
      </c>
      <c r="P914">
        <f>IF(OR(J914="",K914="",L914=""),"",J914+K914+L914)</f>
        <v/>
      </c>
      <c r="Q914">
        <f>IF(OR(M914="",N914="",O914=""),"",M914+N914+O914)</f>
        <v/>
      </c>
      <c r="S914" s="13">
        <f>IF(AND($B914&lt;&gt;"",$F914&lt;&gt;""),IF(COUNTIFS($B$2:$B914,$B914,$F$2:$F914,$F914)=1,1,0),0)</f>
        <v/>
      </c>
      <c r="T914" s="13">
        <f>IF(AND($B914&lt;&gt;"",$H914&lt;&gt;""),IF(COUNTIFS($B$2:$B914,$B914,$H$2:$H914,$H914)=1,1,0),0)</f>
        <v/>
      </c>
      <c r="U914" s="13">
        <f>IF(AND($B914&lt;&gt;"",$C914&lt;&gt;""),IF(COUNTIFS($B$2:$B914,$B914,$C$2:$C914,$C914)=1,1,0),0)</f>
        <v/>
      </c>
      <c r="V914" s="13">
        <f>IF(AND($B914&lt;&gt;"",$D914&lt;&gt;""),IF(COUNTIFS($B$2:$B914,$B914,$D$2:$D914,$D914)=1,1,0),0)</f>
        <v/>
      </c>
      <c r="W914">
        <f>IFERROR(INDEX(T_Indicateurs[Domain_code],MATCH($H914,T_Indicateurs[Stat_code],0)),"")</f>
        <v/>
      </c>
      <c r="X914" s="13">
        <f>IF(OR($W914="",$F914=""),0,IF($F914&lt;&gt;$W914,1,0))</f>
        <v/>
      </c>
      <c r="Y914" s="13">
        <f>IF(OR($J914="", $K914="", $L914=""),0,IF(OR($J914&lt;0,$J914&gt;3,$K914&lt;0,$K914&gt;3,$L914&lt;0,$L914&gt;3),1,0))</f>
        <v/>
      </c>
    </row>
    <row r="915">
      <c r="G915">
        <f>IFERROR(INDEX(T_Domaines[Domain_label_fr],MATCH(F915,T_Domaines[Domain_code],0)),"")</f>
        <v/>
      </c>
      <c r="I915">
        <f>IFERROR(INDEX(T_Indicateurs[Stat_label_fr],MATCH(H915,T_Indicateurs[Stat_code],0)),"")</f>
        <v/>
      </c>
      <c r="M915">
        <f>IF(J915=0,"",J915)</f>
        <v/>
      </c>
      <c r="N915">
        <f>IF(K915=0,"",K915)</f>
        <v/>
      </c>
      <c r="O915">
        <f>IF(L915=0,"",L915)</f>
        <v/>
      </c>
      <c r="P915">
        <f>IF(OR(J915="",K915="",L915=""),"",J915+K915+L915)</f>
        <v/>
      </c>
      <c r="Q915">
        <f>IF(OR(M915="",N915="",O915=""),"",M915+N915+O915)</f>
        <v/>
      </c>
      <c r="S915" s="13">
        <f>IF(AND($B915&lt;&gt;"",$F915&lt;&gt;""),IF(COUNTIFS($B$2:$B915,$B915,$F$2:$F915,$F915)=1,1,0),0)</f>
        <v/>
      </c>
      <c r="T915" s="13">
        <f>IF(AND($B915&lt;&gt;"",$H915&lt;&gt;""),IF(COUNTIFS($B$2:$B915,$B915,$H$2:$H915,$H915)=1,1,0),0)</f>
        <v/>
      </c>
      <c r="U915" s="13">
        <f>IF(AND($B915&lt;&gt;"",$C915&lt;&gt;""),IF(COUNTIFS($B$2:$B915,$B915,$C$2:$C915,$C915)=1,1,0),0)</f>
        <v/>
      </c>
      <c r="V915" s="13">
        <f>IF(AND($B915&lt;&gt;"",$D915&lt;&gt;""),IF(COUNTIFS($B$2:$B915,$B915,$D$2:$D915,$D915)=1,1,0),0)</f>
        <v/>
      </c>
      <c r="W915">
        <f>IFERROR(INDEX(T_Indicateurs[Domain_code],MATCH($H915,T_Indicateurs[Stat_code],0)),"")</f>
        <v/>
      </c>
      <c r="X915" s="13">
        <f>IF(OR($W915="",$F915=""),0,IF($F915&lt;&gt;$W915,1,0))</f>
        <v/>
      </c>
      <c r="Y915" s="13">
        <f>IF(OR($J915="", $K915="", $L915=""),0,IF(OR($J915&lt;0,$J915&gt;3,$K915&lt;0,$K915&gt;3,$L915&lt;0,$L915&gt;3),1,0))</f>
        <v/>
      </c>
    </row>
    <row r="916">
      <c r="G916">
        <f>IFERROR(INDEX(T_Domaines[Domain_label_fr],MATCH(F916,T_Domaines[Domain_code],0)),"")</f>
        <v/>
      </c>
      <c r="I916">
        <f>IFERROR(INDEX(T_Indicateurs[Stat_label_fr],MATCH(H916,T_Indicateurs[Stat_code],0)),"")</f>
        <v/>
      </c>
      <c r="M916">
        <f>IF(J916=0,"",J916)</f>
        <v/>
      </c>
      <c r="N916">
        <f>IF(K916=0,"",K916)</f>
        <v/>
      </c>
      <c r="O916">
        <f>IF(L916=0,"",L916)</f>
        <v/>
      </c>
      <c r="P916">
        <f>IF(OR(J916="",K916="",L916=""),"",J916+K916+L916)</f>
        <v/>
      </c>
      <c r="Q916">
        <f>IF(OR(M916="",N916="",O916=""),"",M916+N916+O916)</f>
        <v/>
      </c>
      <c r="S916" s="13">
        <f>IF(AND($B916&lt;&gt;"",$F916&lt;&gt;""),IF(COUNTIFS($B$2:$B916,$B916,$F$2:$F916,$F916)=1,1,0),0)</f>
        <v/>
      </c>
      <c r="T916" s="13">
        <f>IF(AND($B916&lt;&gt;"",$H916&lt;&gt;""),IF(COUNTIFS($B$2:$B916,$B916,$H$2:$H916,$H916)=1,1,0),0)</f>
        <v/>
      </c>
      <c r="U916" s="13">
        <f>IF(AND($B916&lt;&gt;"",$C916&lt;&gt;""),IF(COUNTIFS($B$2:$B916,$B916,$C$2:$C916,$C916)=1,1,0),0)</f>
        <v/>
      </c>
      <c r="V916" s="13">
        <f>IF(AND($B916&lt;&gt;"",$D916&lt;&gt;""),IF(COUNTIFS($B$2:$B916,$B916,$D$2:$D916,$D916)=1,1,0),0)</f>
        <v/>
      </c>
      <c r="W916">
        <f>IFERROR(INDEX(T_Indicateurs[Domain_code],MATCH($H916,T_Indicateurs[Stat_code],0)),"")</f>
        <v/>
      </c>
      <c r="X916" s="13">
        <f>IF(OR($W916="",$F916=""),0,IF($F916&lt;&gt;$W916,1,0))</f>
        <v/>
      </c>
      <c r="Y916" s="13">
        <f>IF(OR($J916="", $K916="", $L916=""),0,IF(OR($J916&lt;0,$J916&gt;3,$K916&lt;0,$K916&gt;3,$L916&lt;0,$L916&gt;3),1,0))</f>
        <v/>
      </c>
    </row>
    <row r="917">
      <c r="G917">
        <f>IFERROR(INDEX(T_Domaines[Domain_label_fr],MATCH(F917,T_Domaines[Domain_code],0)),"")</f>
        <v/>
      </c>
      <c r="I917">
        <f>IFERROR(INDEX(T_Indicateurs[Stat_label_fr],MATCH(H917,T_Indicateurs[Stat_code],0)),"")</f>
        <v/>
      </c>
      <c r="M917">
        <f>IF(J917=0,"",J917)</f>
        <v/>
      </c>
      <c r="N917">
        <f>IF(K917=0,"",K917)</f>
        <v/>
      </c>
      <c r="O917">
        <f>IF(L917=0,"",L917)</f>
        <v/>
      </c>
      <c r="P917">
        <f>IF(OR(J917="",K917="",L917=""),"",J917+K917+L917)</f>
        <v/>
      </c>
      <c r="Q917">
        <f>IF(OR(M917="",N917="",O917=""),"",M917+N917+O917)</f>
        <v/>
      </c>
      <c r="S917" s="13">
        <f>IF(AND($B917&lt;&gt;"",$F917&lt;&gt;""),IF(COUNTIFS($B$2:$B917,$B917,$F$2:$F917,$F917)=1,1,0),0)</f>
        <v/>
      </c>
      <c r="T917" s="13">
        <f>IF(AND($B917&lt;&gt;"",$H917&lt;&gt;""),IF(COUNTIFS($B$2:$B917,$B917,$H$2:$H917,$H917)=1,1,0),0)</f>
        <v/>
      </c>
      <c r="U917" s="13">
        <f>IF(AND($B917&lt;&gt;"",$C917&lt;&gt;""),IF(COUNTIFS($B$2:$B917,$B917,$C$2:$C917,$C917)=1,1,0),0)</f>
        <v/>
      </c>
      <c r="V917" s="13">
        <f>IF(AND($B917&lt;&gt;"",$D917&lt;&gt;""),IF(COUNTIFS($B$2:$B917,$B917,$D$2:$D917,$D917)=1,1,0),0)</f>
        <v/>
      </c>
      <c r="W917">
        <f>IFERROR(INDEX(T_Indicateurs[Domain_code],MATCH($H917,T_Indicateurs[Stat_code],0)),"")</f>
        <v/>
      </c>
      <c r="X917" s="13">
        <f>IF(OR($W917="",$F917=""),0,IF($F917&lt;&gt;$W917,1,0))</f>
        <v/>
      </c>
      <c r="Y917" s="13">
        <f>IF(OR($J917="", $K917="", $L917=""),0,IF(OR($J917&lt;0,$J917&gt;3,$K917&lt;0,$K917&gt;3,$L917&lt;0,$L917&gt;3),1,0))</f>
        <v/>
      </c>
    </row>
    <row r="918">
      <c r="G918">
        <f>IFERROR(INDEX(T_Domaines[Domain_label_fr],MATCH(F918,T_Domaines[Domain_code],0)),"")</f>
        <v/>
      </c>
      <c r="I918">
        <f>IFERROR(INDEX(T_Indicateurs[Stat_label_fr],MATCH(H918,T_Indicateurs[Stat_code],0)),"")</f>
        <v/>
      </c>
      <c r="M918">
        <f>IF(J918=0,"",J918)</f>
        <v/>
      </c>
      <c r="N918">
        <f>IF(K918=0,"",K918)</f>
        <v/>
      </c>
      <c r="O918">
        <f>IF(L918=0,"",L918)</f>
        <v/>
      </c>
      <c r="P918">
        <f>IF(OR(J918="",K918="",L918=""),"",J918+K918+L918)</f>
        <v/>
      </c>
      <c r="Q918">
        <f>IF(OR(M918="",N918="",O918=""),"",M918+N918+O918)</f>
        <v/>
      </c>
      <c r="S918" s="13">
        <f>IF(AND($B918&lt;&gt;"",$F918&lt;&gt;""),IF(COUNTIFS($B$2:$B918,$B918,$F$2:$F918,$F918)=1,1,0),0)</f>
        <v/>
      </c>
      <c r="T918" s="13">
        <f>IF(AND($B918&lt;&gt;"",$H918&lt;&gt;""),IF(COUNTIFS($B$2:$B918,$B918,$H$2:$H918,$H918)=1,1,0),0)</f>
        <v/>
      </c>
      <c r="U918" s="13">
        <f>IF(AND($B918&lt;&gt;"",$C918&lt;&gt;""),IF(COUNTIFS($B$2:$B918,$B918,$C$2:$C918,$C918)=1,1,0),0)</f>
        <v/>
      </c>
      <c r="V918" s="13">
        <f>IF(AND($B918&lt;&gt;"",$D918&lt;&gt;""),IF(COUNTIFS($B$2:$B918,$B918,$D$2:$D918,$D918)=1,1,0),0)</f>
        <v/>
      </c>
      <c r="W918">
        <f>IFERROR(INDEX(T_Indicateurs[Domain_code],MATCH($H918,T_Indicateurs[Stat_code],0)),"")</f>
        <v/>
      </c>
      <c r="X918" s="13">
        <f>IF(OR($W918="",$F918=""),0,IF($F918&lt;&gt;$W918,1,0))</f>
        <v/>
      </c>
      <c r="Y918" s="13">
        <f>IF(OR($J918="", $K918="", $L918=""),0,IF(OR($J918&lt;0,$J918&gt;3,$K918&lt;0,$K918&gt;3,$L918&lt;0,$L918&gt;3),1,0))</f>
        <v/>
      </c>
    </row>
    <row r="919">
      <c r="G919">
        <f>IFERROR(INDEX(T_Domaines[Domain_label_fr],MATCH(F919,T_Domaines[Domain_code],0)),"")</f>
        <v/>
      </c>
      <c r="I919">
        <f>IFERROR(INDEX(T_Indicateurs[Stat_label_fr],MATCH(H919,T_Indicateurs[Stat_code],0)),"")</f>
        <v/>
      </c>
      <c r="M919">
        <f>IF(J919=0,"",J919)</f>
        <v/>
      </c>
      <c r="N919">
        <f>IF(K919=0,"",K919)</f>
        <v/>
      </c>
      <c r="O919">
        <f>IF(L919=0,"",L919)</f>
        <v/>
      </c>
      <c r="P919">
        <f>IF(OR(J919="",K919="",L919=""),"",J919+K919+L919)</f>
        <v/>
      </c>
      <c r="Q919">
        <f>IF(OR(M919="",N919="",O919=""),"",M919+N919+O919)</f>
        <v/>
      </c>
      <c r="S919" s="13">
        <f>IF(AND($B919&lt;&gt;"",$F919&lt;&gt;""),IF(COUNTIFS($B$2:$B919,$B919,$F$2:$F919,$F919)=1,1,0),0)</f>
        <v/>
      </c>
      <c r="T919" s="13">
        <f>IF(AND($B919&lt;&gt;"",$H919&lt;&gt;""),IF(COUNTIFS($B$2:$B919,$B919,$H$2:$H919,$H919)=1,1,0),0)</f>
        <v/>
      </c>
      <c r="U919" s="13">
        <f>IF(AND($B919&lt;&gt;"",$C919&lt;&gt;""),IF(COUNTIFS($B$2:$B919,$B919,$C$2:$C919,$C919)=1,1,0),0)</f>
        <v/>
      </c>
      <c r="V919" s="13">
        <f>IF(AND($B919&lt;&gt;"",$D919&lt;&gt;""),IF(COUNTIFS($B$2:$B919,$B919,$D$2:$D919,$D919)=1,1,0),0)</f>
        <v/>
      </c>
      <c r="W919">
        <f>IFERROR(INDEX(T_Indicateurs[Domain_code],MATCH($H919,T_Indicateurs[Stat_code],0)),"")</f>
        <v/>
      </c>
      <c r="X919" s="13">
        <f>IF(OR($W919="",$F919=""),0,IF($F919&lt;&gt;$W919,1,0))</f>
        <v/>
      </c>
      <c r="Y919" s="13">
        <f>IF(OR($J919="", $K919="", $L919=""),0,IF(OR($J919&lt;0,$J919&gt;3,$K919&lt;0,$K919&gt;3,$L919&lt;0,$L919&gt;3),1,0))</f>
        <v/>
      </c>
    </row>
    <row r="920">
      <c r="G920">
        <f>IFERROR(INDEX(T_Domaines[Domain_label_fr],MATCH(F920,T_Domaines[Domain_code],0)),"")</f>
        <v/>
      </c>
      <c r="I920">
        <f>IFERROR(INDEX(T_Indicateurs[Stat_label_fr],MATCH(H920,T_Indicateurs[Stat_code],0)),"")</f>
        <v/>
      </c>
      <c r="M920">
        <f>IF(J920=0,"",J920)</f>
        <v/>
      </c>
      <c r="N920">
        <f>IF(K920=0,"",K920)</f>
        <v/>
      </c>
      <c r="O920">
        <f>IF(L920=0,"",L920)</f>
        <v/>
      </c>
      <c r="P920">
        <f>IF(OR(J920="",K920="",L920=""),"",J920+K920+L920)</f>
        <v/>
      </c>
      <c r="Q920">
        <f>IF(OR(M920="",N920="",O920=""),"",M920+N920+O920)</f>
        <v/>
      </c>
      <c r="S920" s="13">
        <f>IF(AND($B920&lt;&gt;"",$F920&lt;&gt;""),IF(COUNTIFS($B$2:$B920,$B920,$F$2:$F920,$F920)=1,1,0),0)</f>
        <v/>
      </c>
      <c r="T920" s="13">
        <f>IF(AND($B920&lt;&gt;"",$H920&lt;&gt;""),IF(COUNTIFS($B$2:$B920,$B920,$H$2:$H920,$H920)=1,1,0),0)</f>
        <v/>
      </c>
      <c r="U920" s="13">
        <f>IF(AND($B920&lt;&gt;"",$C920&lt;&gt;""),IF(COUNTIFS($B$2:$B920,$B920,$C$2:$C920,$C920)=1,1,0),0)</f>
        <v/>
      </c>
      <c r="V920" s="13">
        <f>IF(AND($B920&lt;&gt;"",$D920&lt;&gt;""),IF(COUNTIFS($B$2:$B920,$B920,$D$2:$D920,$D920)=1,1,0),0)</f>
        <v/>
      </c>
      <c r="W920">
        <f>IFERROR(INDEX(T_Indicateurs[Domain_code],MATCH($H920,T_Indicateurs[Stat_code],0)),"")</f>
        <v/>
      </c>
      <c r="X920" s="13">
        <f>IF(OR($W920="",$F920=""),0,IF($F920&lt;&gt;$W920,1,0))</f>
        <v/>
      </c>
      <c r="Y920" s="13">
        <f>IF(OR($J920="", $K920="", $L920=""),0,IF(OR($J920&lt;0,$J920&gt;3,$K920&lt;0,$K920&gt;3,$L920&lt;0,$L920&gt;3),1,0))</f>
        <v/>
      </c>
    </row>
    <row r="921">
      <c r="G921">
        <f>IFERROR(INDEX(T_Domaines[Domain_label_fr],MATCH(F921,T_Domaines[Domain_code],0)),"")</f>
        <v/>
      </c>
      <c r="I921">
        <f>IFERROR(INDEX(T_Indicateurs[Stat_label_fr],MATCH(H921,T_Indicateurs[Stat_code],0)),"")</f>
        <v/>
      </c>
      <c r="M921">
        <f>IF(J921=0,"",J921)</f>
        <v/>
      </c>
      <c r="N921">
        <f>IF(K921=0,"",K921)</f>
        <v/>
      </c>
      <c r="O921">
        <f>IF(L921=0,"",L921)</f>
        <v/>
      </c>
      <c r="P921">
        <f>IF(OR(J921="",K921="",L921=""),"",J921+K921+L921)</f>
        <v/>
      </c>
      <c r="Q921">
        <f>IF(OR(M921="",N921="",O921=""),"",M921+N921+O921)</f>
        <v/>
      </c>
      <c r="S921" s="13">
        <f>IF(AND($B921&lt;&gt;"",$F921&lt;&gt;""),IF(COUNTIFS($B$2:$B921,$B921,$F$2:$F921,$F921)=1,1,0),0)</f>
        <v/>
      </c>
      <c r="T921" s="13">
        <f>IF(AND($B921&lt;&gt;"",$H921&lt;&gt;""),IF(COUNTIFS($B$2:$B921,$B921,$H$2:$H921,$H921)=1,1,0),0)</f>
        <v/>
      </c>
      <c r="U921" s="13">
        <f>IF(AND($B921&lt;&gt;"",$C921&lt;&gt;""),IF(COUNTIFS($B$2:$B921,$B921,$C$2:$C921,$C921)=1,1,0),0)</f>
        <v/>
      </c>
      <c r="V921" s="13">
        <f>IF(AND($B921&lt;&gt;"",$D921&lt;&gt;""),IF(COUNTIFS($B$2:$B921,$B921,$D$2:$D921,$D921)=1,1,0),0)</f>
        <v/>
      </c>
      <c r="W921">
        <f>IFERROR(INDEX(T_Indicateurs[Domain_code],MATCH($H921,T_Indicateurs[Stat_code],0)),"")</f>
        <v/>
      </c>
      <c r="X921" s="13">
        <f>IF(OR($W921="",$F921=""),0,IF($F921&lt;&gt;$W921,1,0))</f>
        <v/>
      </c>
      <c r="Y921" s="13">
        <f>IF(OR($J921="", $K921="", $L921=""),0,IF(OR($J921&lt;0,$J921&gt;3,$K921&lt;0,$K921&gt;3,$L921&lt;0,$L921&gt;3),1,0))</f>
        <v/>
      </c>
    </row>
    <row r="922">
      <c r="G922">
        <f>IFERROR(INDEX(T_Domaines[Domain_label_fr],MATCH(F922,T_Domaines[Domain_code],0)),"")</f>
        <v/>
      </c>
      <c r="I922">
        <f>IFERROR(INDEX(T_Indicateurs[Stat_label_fr],MATCH(H922,T_Indicateurs[Stat_code],0)),"")</f>
        <v/>
      </c>
      <c r="M922">
        <f>IF(J922=0,"",J922)</f>
        <v/>
      </c>
      <c r="N922">
        <f>IF(K922=0,"",K922)</f>
        <v/>
      </c>
      <c r="O922">
        <f>IF(L922=0,"",L922)</f>
        <v/>
      </c>
      <c r="P922">
        <f>IF(OR(J922="",K922="",L922=""),"",J922+K922+L922)</f>
        <v/>
      </c>
      <c r="Q922">
        <f>IF(OR(M922="",N922="",O922=""),"",M922+N922+O922)</f>
        <v/>
      </c>
      <c r="S922" s="13">
        <f>IF(AND($B922&lt;&gt;"",$F922&lt;&gt;""),IF(COUNTIFS($B$2:$B922,$B922,$F$2:$F922,$F922)=1,1,0),0)</f>
        <v/>
      </c>
      <c r="T922" s="13">
        <f>IF(AND($B922&lt;&gt;"",$H922&lt;&gt;""),IF(COUNTIFS($B$2:$B922,$B922,$H$2:$H922,$H922)=1,1,0),0)</f>
        <v/>
      </c>
      <c r="U922" s="13">
        <f>IF(AND($B922&lt;&gt;"",$C922&lt;&gt;""),IF(COUNTIFS($B$2:$B922,$B922,$C$2:$C922,$C922)=1,1,0),0)</f>
        <v/>
      </c>
      <c r="V922" s="13">
        <f>IF(AND($B922&lt;&gt;"",$D922&lt;&gt;""),IF(COUNTIFS($B$2:$B922,$B922,$D$2:$D922,$D922)=1,1,0),0)</f>
        <v/>
      </c>
      <c r="W922">
        <f>IFERROR(INDEX(T_Indicateurs[Domain_code],MATCH($H922,T_Indicateurs[Stat_code],0)),"")</f>
        <v/>
      </c>
      <c r="X922" s="13">
        <f>IF(OR($W922="",$F922=""),0,IF($F922&lt;&gt;$W922,1,0))</f>
        <v/>
      </c>
      <c r="Y922" s="13">
        <f>IF(OR($J922="", $K922="", $L922=""),0,IF(OR($J922&lt;0,$J922&gt;3,$K922&lt;0,$K922&gt;3,$L922&lt;0,$L922&gt;3),1,0))</f>
        <v/>
      </c>
    </row>
    <row r="923">
      <c r="G923">
        <f>IFERROR(INDEX(T_Domaines[Domain_label_fr],MATCH(F923,T_Domaines[Domain_code],0)),"")</f>
        <v/>
      </c>
      <c r="I923">
        <f>IFERROR(INDEX(T_Indicateurs[Stat_label_fr],MATCH(H923,T_Indicateurs[Stat_code],0)),"")</f>
        <v/>
      </c>
      <c r="M923">
        <f>IF(J923=0,"",J923)</f>
        <v/>
      </c>
      <c r="N923">
        <f>IF(K923=0,"",K923)</f>
        <v/>
      </c>
      <c r="O923">
        <f>IF(L923=0,"",L923)</f>
        <v/>
      </c>
      <c r="P923">
        <f>IF(OR(J923="",K923="",L923=""),"",J923+K923+L923)</f>
        <v/>
      </c>
      <c r="Q923">
        <f>IF(OR(M923="",N923="",O923=""),"",M923+N923+O923)</f>
        <v/>
      </c>
      <c r="S923" s="13">
        <f>IF(AND($B923&lt;&gt;"",$F923&lt;&gt;""),IF(COUNTIFS($B$2:$B923,$B923,$F$2:$F923,$F923)=1,1,0),0)</f>
        <v/>
      </c>
      <c r="T923" s="13">
        <f>IF(AND($B923&lt;&gt;"",$H923&lt;&gt;""),IF(COUNTIFS($B$2:$B923,$B923,$H$2:$H923,$H923)=1,1,0),0)</f>
        <v/>
      </c>
      <c r="U923" s="13">
        <f>IF(AND($B923&lt;&gt;"",$C923&lt;&gt;""),IF(COUNTIFS($B$2:$B923,$B923,$C$2:$C923,$C923)=1,1,0),0)</f>
        <v/>
      </c>
      <c r="V923" s="13">
        <f>IF(AND($B923&lt;&gt;"",$D923&lt;&gt;""),IF(COUNTIFS($B$2:$B923,$B923,$D$2:$D923,$D923)=1,1,0),0)</f>
        <v/>
      </c>
      <c r="W923">
        <f>IFERROR(INDEX(T_Indicateurs[Domain_code],MATCH($H923,T_Indicateurs[Stat_code],0)),"")</f>
        <v/>
      </c>
      <c r="X923" s="13">
        <f>IF(OR($W923="",$F923=""),0,IF($F923&lt;&gt;$W923,1,0))</f>
        <v/>
      </c>
      <c r="Y923" s="13">
        <f>IF(OR($J923="", $K923="", $L923=""),0,IF(OR($J923&lt;0,$J923&gt;3,$K923&lt;0,$K923&gt;3,$L923&lt;0,$L923&gt;3),1,0))</f>
        <v/>
      </c>
    </row>
    <row r="924">
      <c r="G924">
        <f>IFERROR(INDEX(T_Domaines[Domain_label_fr],MATCH(F924,T_Domaines[Domain_code],0)),"")</f>
        <v/>
      </c>
      <c r="I924">
        <f>IFERROR(INDEX(T_Indicateurs[Stat_label_fr],MATCH(H924,T_Indicateurs[Stat_code],0)),"")</f>
        <v/>
      </c>
      <c r="M924">
        <f>IF(J924=0,"",J924)</f>
        <v/>
      </c>
      <c r="N924">
        <f>IF(K924=0,"",K924)</f>
        <v/>
      </c>
      <c r="O924">
        <f>IF(L924=0,"",L924)</f>
        <v/>
      </c>
      <c r="P924">
        <f>IF(OR(J924="",K924="",L924=""),"",J924+K924+L924)</f>
        <v/>
      </c>
      <c r="Q924">
        <f>IF(OR(M924="",N924="",O924=""),"",M924+N924+O924)</f>
        <v/>
      </c>
      <c r="S924" s="13">
        <f>IF(AND($B924&lt;&gt;"",$F924&lt;&gt;""),IF(COUNTIFS($B$2:$B924,$B924,$F$2:$F924,$F924)=1,1,0),0)</f>
        <v/>
      </c>
      <c r="T924" s="13">
        <f>IF(AND($B924&lt;&gt;"",$H924&lt;&gt;""),IF(COUNTIFS($B$2:$B924,$B924,$H$2:$H924,$H924)=1,1,0),0)</f>
        <v/>
      </c>
      <c r="U924" s="13">
        <f>IF(AND($B924&lt;&gt;"",$C924&lt;&gt;""),IF(COUNTIFS($B$2:$B924,$B924,$C$2:$C924,$C924)=1,1,0),0)</f>
        <v/>
      </c>
      <c r="V924" s="13">
        <f>IF(AND($B924&lt;&gt;"",$D924&lt;&gt;""),IF(COUNTIFS($B$2:$B924,$B924,$D$2:$D924,$D924)=1,1,0),0)</f>
        <v/>
      </c>
      <c r="W924">
        <f>IFERROR(INDEX(T_Indicateurs[Domain_code],MATCH($H924,T_Indicateurs[Stat_code],0)),"")</f>
        <v/>
      </c>
      <c r="X924" s="13">
        <f>IF(OR($W924="",$F924=""),0,IF($F924&lt;&gt;$W924,1,0))</f>
        <v/>
      </c>
      <c r="Y924" s="13">
        <f>IF(OR($J924="", $K924="", $L924=""),0,IF(OR($J924&lt;0,$J924&gt;3,$K924&lt;0,$K924&gt;3,$L924&lt;0,$L924&gt;3),1,0))</f>
        <v/>
      </c>
    </row>
    <row r="925">
      <c r="G925">
        <f>IFERROR(INDEX(T_Domaines[Domain_label_fr],MATCH(F925,T_Domaines[Domain_code],0)),"")</f>
        <v/>
      </c>
      <c r="I925">
        <f>IFERROR(INDEX(T_Indicateurs[Stat_label_fr],MATCH(H925,T_Indicateurs[Stat_code],0)),"")</f>
        <v/>
      </c>
      <c r="M925">
        <f>IF(J925=0,"",J925)</f>
        <v/>
      </c>
      <c r="N925">
        <f>IF(K925=0,"",K925)</f>
        <v/>
      </c>
      <c r="O925">
        <f>IF(L925=0,"",L925)</f>
        <v/>
      </c>
      <c r="P925">
        <f>IF(OR(J925="",K925="",L925=""),"",J925+K925+L925)</f>
        <v/>
      </c>
      <c r="Q925">
        <f>IF(OR(M925="",N925="",O925=""),"",M925+N925+O925)</f>
        <v/>
      </c>
      <c r="S925" s="13">
        <f>IF(AND($B925&lt;&gt;"",$F925&lt;&gt;""),IF(COUNTIFS($B$2:$B925,$B925,$F$2:$F925,$F925)=1,1,0),0)</f>
        <v/>
      </c>
      <c r="T925" s="13">
        <f>IF(AND($B925&lt;&gt;"",$H925&lt;&gt;""),IF(COUNTIFS($B$2:$B925,$B925,$H$2:$H925,$H925)=1,1,0),0)</f>
        <v/>
      </c>
      <c r="U925" s="13">
        <f>IF(AND($B925&lt;&gt;"",$C925&lt;&gt;""),IF(COUNTIFS($B$2:$B925,$B925,$C$2:$C925,$C925)=1,1,0),0)</f>
        <v/>
      </c>
      <c r="V925" s="13">
        <f>IF(AND($B925&lt;&gt;"",$D925&lt;&gt;""),IF(COUNTIFS($B$2:$B925,$B925,$D$2:$D925,$D925)=1,1,0),0)</f>
        <v/>
      </c>
      <c r="W925">
        <f>IFERROR(INDEX(T_Indicateurs[Domain_code],MATCH($H925,T_Indicateurs[Stat_code],0)),"")</f>
        <v/>
      </c>
      <c r="X925" s="13">
        <f>IF(OR($W925="",$F925=""),0,IF($F925&lt;&gt;$W925,1,0))</f>
        <v/>
      </c>
      <c r="Y925" s="13">
        <f>IF(OR($J925="", $K925="", $L925=""),0,IF(OR($J925&lt;0,$J925&gt;3,$K925&lt;0,$K925&gt;3,$L925&lt;0,$L925&gt;3),1,0))</f>
        <v/>
      </c>
    </row>
    <row r="926">
      <c r="G926">
        <f>IFERROR(INDEX(T_Domaines[Domain_label_fr],MATCH(F926,T_Domaines[Domain_code],0)),"")</f>
        <v/>
      </c>
      <c r="I926">
        <f>IFERROR(INDEX(T_Indicateurs[Stat_label_fr],MATCH(H926,T_Indicateurs[Stat_code],0)),"")</f>
        <v/>
      </c>
      <c r="M926">
        <f>IF(J926=0,"",J926)</f>
        <v/>
      </c>
      <c r="N926">
        <f>IF(K926=0,"",K926)</f>
        <v/>
      </c>
      <c r="O926">
        <f>IF(L926=0,"",L926)</f>
        <v/>
      </c>
      <c r="P926">
        <f>IF(OR(J926="",K926="",L926=""),"",J926+K926+L926)</f>
        <v/>
      </c>
      <c r="Q926">
        <f>IF(OR(M926="",N926="",O926=""),"",M926+N926+O926)</f>
        <v/>
      </c>
      <c r="S926" s="13">
        <f>IF(AND($B926&lt;&gt;"",$F926&lt;&gt;""),IF(COUNTIFS($B$2:$B926,$B926,$F$2:$F926,$F926)=1,1,0),0)</f>
        <v/>
      </c>
      <c r="T926" s="13">
        <f>IF(AND($B926&lt;&gt;"",$H926&lt;&gt;""),IF(COUNTIFS($B$2:$B926,$B926,$H$2:$H926,$H926)=1,1,0),0)</f>
        <v/>
      </c>
      <c r="U926" s="13">
        <f>IF(AND($B926&lt;&gt;"",$C926&lt;&gt;""),IF(COUNTIFS($B$2:$B926,$B926,$C$2:$C926,$C926)=1,1,0),0)</f>
        <v/>
      </c>
      <c r="V926" s="13">
        <f>IF(AND($B926&lt;&gt;"",$D926&lt;&gt;""),IF(COUNTIFS($B$2:$B926,$B926,$D$2:$D926,$D926)=1,1,0),0)</f>
        <v/>
      </c>
      <c r="W926">
        <f>IFERROR(INDEX(T_Indicateurs[Domain_code],MATCH($H926,T_Indicateurs[Stat_code],0)),"")</f>
        <v/>
      </c>
      <c r="X926" s="13">
        <f>IF(OR($W926="",$F926=""),0,IF($F926&lt;&gt;$W926,1,0))</f>
        <v/>
      </c>
      <c r="Y926" s="13">
        <f>IF(OR($J926="", $K926="", $L926=""),0,IF(OR($J926&lt;0,$J926&gt;3,$K926&lt;0,$K926&gt;3,$L926&lt;0,$L926&gt;3),1,0))</f>
        <v/>
      </c>
    </row>
    <row r="927">
      <c r="G927">
        <f>IFERROR(INDEX(T_Domaines[Domain_label_fr],MATCH(F927,T_Domaines[Domain_code],0)),"")</f>
        <v/>
      </c>
      <c r="I927">
        <f>IFERROR(INDEX(T_Indicateurs[Stat_label_fr],MATCH(H927,T_Indicateurs[Stat_code],0)),"")</f>
        <v/>
      </c>
      <c r="M927">
        <f>IF(J927=0,"",J927)</f>
        <v/>
      </c>
      <c r="N927">
        <f>IF(K927=0,"",K927)</f>
        <v/>
      </c>
      <c r="O927">
        <f>IF(L927=0,"",L927)</f>
        <v/>
      </c>
      <c r="P927">
        <f>IF(OR(J927="",K927="",L927=""),"",J927+K927+L927)</f>
        <v/>
      </c>
      <c r="Q927">
        <f>IF(OR(M927="",N927="",O927=""),"",M927+N927+O927)</f>
        <v/>
      </c>
      <c r="S927" s="13">
        <f>IF(AND($B927&lt;&gt;"",$F927&lt;&gt;""),IF(COUNTIFS($B$2:$B927,$B927,$F$2:$F927,$F927)=1,1,0),0)</f>
        <v/>
      </c>
      <c r="T927" s="13">
        <f>IF(AND($B927&lt;&gt;"",$H927&lt;&gt;""),IF(COUNTIFS($B$2:$B927,$B927,$H$2:$H927,$H927)=1,1,0),0)</f>
        <v/>
      </c>
      <c r="U927" s="13">
        <f>IF(AND($B927&lt;&gt;"",$C927&lt;&gt;""),IF(COUNTIFS($B$2:$B927,$B927,$C$2:$C927,$C927)=1,1,0),0)</f>
        <v/>
      </c>
      <c r="V927" s="13">
        <f>IF(AND($B927&lt;&gt;"",$D927&lt;&gt;""),IF(COUNTIFS($B$2:$B927,$B927,$D$2:$D927,$D927)=1,1,0),0)</f>
        <v/>
      </c>
      <c r="W927">
        <f>IFERROR(INDEX(T_Indicateurs[Domain_code],MATCH($H927,T_Indicateurs[Stat_code],0)),"")</f>
        <v/>
      </c>
      <c r="X927" s="13">
        <f>IF(OR($W927="",$F927=""),0,IF($F927&lt;&gt;$W927,1,0))</f>
        <v/>
      </c>
      <c r="Y927" s="13">
        <f>IF(OR($J927="", $K927="", $L927=""),0,IF(OR($J927&lt;0,$J927&gt;3,$K927&lt;0,$K927&gt;3,$L927&lt;0,$L927&gt;3),1,0))</f>
        <v/>
      </c>
    </row>
    <row r="928">
      <c r="G928">
        <f>IFERROR(INDEX(T_Domaines[Domain_label_fr],MATCH(F928,T_Domaines[Domain_code],0)),"")</f>
        <v/>
      </c>
      <c r="I928">
        <f>IFERROR(INDEX(T_Indicateurs[Stat_label_fr],MATCH(H928,T_Indicateurs[Stat_code],0)),"")</f>
        <v/>
      </c>
      <c r="M928">
        <f>IF(J928=0,"",J928)</f>
        <v/>
      </c>
      <c r="N928">
        <f>IF(K928=0,"",K928)</f>
        <v/>
      </c>
      <c r="O928">
        <f>IF(L928=0,"",L928)</f>
        <v/>
      </c>
      <c r="P928">
        <f>IF(OR(J928="",K928="",L928=""),"",J928+K928+L928)</f>
        <v/>
      </c>
      <c r="Q928">
        <f>IF(OR(M928="",N928="",O928=""),"",M928+N928+O928)</f>
        <v/>
      </c>
      <c r="S928" s="13">
        <f>IF(AND($B928&lt;&gt;"",$F928&lt;&gt;""),IF(COUNTIFS($B$2:$B928,$B928,$F$2:$F928,$F928)=1,1,0),0)</f>
        <v/>
      </c>
      <c r="T928" s="13">
        <f>IF(AND($B928&lt;&gt;"",$H928&lt;&gt;""),IF(COUNTIFS($B$2:$B928,$B928,$H$2:$H928,$H928)=1,1,0),0)</f>
        <v/>
      </c>
      <c r="U928" s="13">
        <f>IF(AND($B928&lt;&gt;"",$C928&lt;&gt;""),IF(COUNTIFS($B$2:$B928,$B928,$C$2:$C928,$C928)=1,1,0),0)</f>
        <v/>
      </c>
      <c r="V928" s="13">
        <f>IF(AND($B928&lt;&gt;"",$D928&lt;&gt;""),IF(COUNTIFS($B$2:$B928,$B928,$D$2:$D928,$D928)=1,1,0),0)</f>
        <v/>
      </c>
      <c r="W928">
        <f>IFERROR(INDEX(T_Indicateurs[Domain_code],MATCH($H928,T_Indicateurs[Stat_code],0)),"")</f>
        <v/>
      </c>
      <c r="X928" s="13">
        <f>IF(OR($W928="",$F928=""),0,IF($F928&lt;&gt;$W928,1,0))</f>
        <v/>
      </c>
      <c r="Y928" s="13">
        <f>IF(OR($J928="", $K928="", $L928=""),0,IF(OR($J928&lt;0,$J928&gt;3,$K928&lt;0,$K928&gt;3,$L928&lt;0,$L928&gt;3),1,0))</f>
        <v/>
      </c>
    </row>
    <row r="929">
      <c r="G929">
        <f>IFERROR(INDEX(T_Domaines[Domain_label_fr],MATCH(F929,T_Domaines[Domain_code],0)),"")</f>
        <v/>
      </c>
      <c r="I929">
        <f>IFERROR(INDEX(T_Indicateurs[Stat_label_fr],MATCH(H929,T_Indicateurs[Stat_code],0)),"")</f>
        <v/>
      </c>
      <c r="M929">
        <f>IF(J929=0,"",J929)</f>
        <v/>
      </c>
      <c r="N929">
        <f>IF(K929=0,"",K929)</f>
        <v/>
      </c>
      <c r="O929">
        <f>IF(L929=0,"",L929)</f>
        <v/>
      </c>
      <c r="P929">
        <f>IF(OR(J929="",K929="",L929=""),"",J929+K929+L929)</f>
        <v/>
      </c>
      <c r="Q929">
        <f>IF(OR(M929="",N929="",O929=""),"",M929+N929+O929)</f>
        <v/>
      </c>
      <c r="S929" s="13">
        <f>IF(AND($B929&lt;&gt;"",$F929&lt;&gt;""),IF(COUNTIFS($B$2:$B929,$B929,$F$2:$F929,$F929)=1,1,0),0)</f>
        <v/>
      </c>
      <c r="T929" s="13">
        <f>IF(AND($B929&lt;&gt;"",$H929&lt;&gt;""),IF(COUNTIFS($B$2:$B929,$B929,$H$2:$H929,$H929)=1,1,0),0)</f>
        <v/>
      </c>
      <c r="U929" s="13">
        <f>IF(AND($B929&lt;&gt;"",$C929&lt;&gt;""),IF(COUNTIFS($B$2:$B929,$B929,$C$2:$C929,$C929)=1,1,0),0)</f>
        <v/>
      </c>
      <c r="V929" s="13">
        <f>IF(AND($B929&lt;&gt;"",$D929&lt;&gt;""),IF(COUNTIFS($B$2:$B929,$B929,$D$2:$D929,$D929)=1,1,0),0)</f>
        <v/>
      </c>
      <c r="W929">
        <f>IFERROR(INDEX(T_Indicateurs[Domain_code],MATCH($H929,T_Indicateurs[Stat_code],0)),"")</f>
        <v/>
      </c>
      <c r="X929" s="13">
        <f>IF(OR($W929="",$F929=""),0,IF($F929&lt;&gt;$W929,1,0))</f>
        <v/>
      </c>
      <c r="Y929" s="13">
        <f>IF(OR($J929="", $K929="", $L929=""),0,IF(OR($J929&lt;0,$J929&gt;3,$K929&lt;0,$K929&gt;3,$L929&lt;0,$L929&gt;3),1,0))</f>
        <v/>
      </c>
    </row>
    <row r="930">
      <c r="G930">
        <f>IFERROR(INDEX(T_Domaines[Domain_label_fr],MATCH(F930,T_Domaines[Domain_code],0)),"")</f>
        <v/>
      </c>
      <c r="I930">
        <f>IFERROR(INDEX(T_Indicateurs[Stat_label_fr],MATCH(H930,T_Indicateurs[Stat_code],0)),"")</f>
        <v/>
      </c>
      <c r="M930">
        <f>IF(J930=0,"",J930)</f>
        <v/>
      </c>
      <c r="N930">
        <f>IF(K930=0,"",K930)</f>
        <v/>
      </c>
      <c r="O930">
        <f>IF(L930=0,"",L930)</f>
        <v/>
      </c>
      <c r="P930">
        <f>IF(OR(J930="",K930="",L930=""),"",J930+K930+L930)</f>
        <v/>
      </c>
      <c r="Q930">
        <f>IF(OR(M930="",N930="",O930=""),"",M930+N930+O930)</f>
        <v/>
      </c>
      <c r="S930" s="13">
        <f>IF(AND($B930&lt;&gt;"",$F930&lt;&gt;""),IF(COUNTIFS($B$2:$B930,$B930,$F$2:$F930,$F930)=1,1,0),0)</f>
        <v/>
      </c>
      <c r="T930" s="13">
        <f>IF(AND($B930&lt;&gt;"",$H930&lt;&gt;""),IF(COUNTIFS($B$2:$B930,$B930,$H$2:$H930,$H930)=1,1,0),0)</f>
        <v/>
      </c>
      <c r="U930" s="13">
        <f>IF(AND($B930&lt;&gt;"",$C930&lt;&gt;""),IF(COUNTIFS($B$2:$B930,$B930,$C$2:$C930,$C930)=1,1,0),0)</f>
        <v/>
      </c>
      <c r="V930" s="13">
        <f>IF(AND($B930&lt;&gt;"",$D930&lt;&gt;""),IF(COUNTIFS($B$2:$B930,$B930,$D$2:$D930,$D930)=1,1,0),0)</f>
        <v/>
      </c>
      <c r="W930">
        <f>IFERROR(INDEX(T_Indicateurs[Domain_code],MATCH($H930,T_Indicateurs[Stat_code],0)),"")</f>
        <v/>
      </c>
      <c r="X930" s="13">
        <f>IF(OR($W930="",$F930=""),0,IF($F930&lt;&gt;$W930,1,0))</f>
        <v/>
      </c>
      <c r="Y930" s="13">
        <f>IF(OR($J930="", $K930="", $L930=""),0,IF(OR($J930&lt;0,$J930&gt;3,$K930&lt;0,$K930&gt;3,$L930&lt;0,$L930&gt;3),1,0))</f>
        <v/>
      </c>
    </row>
    <row r="931">
      <c r="G931">
        <f>IFERROR(INDEX(T_Domaines[Domain_label_fr],MATCH(F931,T_Domaines[Domain_code],0)),"")</f>
        <v/>
      </c>
      <c r="I931">
        <f>IFERROR(INDEX(T_Indicateurs[Stat_label_fr],MATCH(H931,T_Indicateurs[Stat_code],0)),"")</f>
        <v/>
      </c>
      <c r="M931">
        <f>IF(J931=0,"",J931)</f>
        <v/>
      </c>
      <c r="N931">
        <f>IF(K931=0,"",K931)</f>
        <v/>
      </c>
      <c r="O931">
        <f>IF(L931=0,"",L931)</f>
        <v/>
      </c>
      <c r="P931">
        <f>IF(OR(J931="",K931="",L931=""),"",J931+K931+L931)</f>
        <v/>
      </c>
      <c r="Q931">
        <f>IF(OR(M931="",N931="",O931=""),"",M931+N931+O931)</f>
        <v/>
      </c>
      <c r="S931" s="13">
        <f>IF(AND($B931&lt;&gt;"",$F931&lt;&gt;""),IF(COUNTIFS($B$2:$B931,$B931,$F$2:$F931,$F931)=1,1,0),0)</f>
        <v/>
      </c>
      <c r="T931" s="13">
        <f>IF(AND($B931&lt;&gt;"",$H931&lt;&gt;""),IF(COUNTIFS($B$2:$B931,$B931,$H$2:$H931,$H931)=1,1,0),0)</f>
        <v/>
      </c>
      <c r="U931" s="13">
        <f>IF(AND($B931&lt;&gt;"",$C931&lt;&gt;""),IF(COUNTIFS($B$2:$B931,$B931,$C$2:$C931,$C931)=1,1,0),0)</f>
        <v/>
      </c>
      <c r="V931" s="13">
        <f>IF(AND($B931&lt;&gt;"",$D931&lt;&gt;""),IF(COUNTIFS($B$2:$B931,$B931,$D$2:$D931,$D931)=1,1,0),0)</f>
        <v/>
      </c>
      <c r="W931">
        <f>IFERROR(INDEX(T_Indicateurs[Domain_code],MATCH($H931,T_Indicateurs[Stat_code],0)),"")</f>
        <v/>
      </c>
      <c r="X931" s="13">
        <f>IF(OR($W931="",$F931=""),0,IF($F931&lt;&gt;$W931,1,0))</f>
        <v/>
      </c>
      <c r="Y931" s="13">
        <f>IF(OR($J931="", $K931="", $L931=""),0,IF(OR($J931&lt;0,$J931&gt;3,$K931&lt;0,$K931&gt;3,$L931&lt;0,$L931&gt;3),1,0))</f>
        <v/>
      </c>
    </row>
    <row r="932">
      <c r="G932">
        <f>IFERROR(INDEX(T_Domaines[Domain_label_fr],MATCH(F932,T_Domaines[Domain_code],0)),"")</f>
        <v/>
      </c>
      <c r="I932">
        <f>IFERROR(INDEX(T_Indicateurs[Stat_label_fr],MATCH(H932,T_Indicateurs[Stat_code],0)),"")</f>
        <v/>
      </c>
      <c r="M932">
        <f>IF(J932=0,"",J932)</f>
        <v/>
      </c>
      <c r="N932">
        <f>IF(K932=0,"",K932)</f>
        <v/>
      </c>
      <c r="O932">
        <f>IF(L932=0,"",L932)</f>
        <v/>
      </c>
      <c r="P932">
        <f>IF(OR(J932="",K932="",L932=""),"",J932+K932+L932)</f>
        <v/>
      </c>
      <c r="Q932">
        <f>IF(OR(M932="",N932="",O932=""),"",M932+N932+O932)</f>
        <v/>
      </c>
      <c r="S932" s="13">
        <f>IF(AND($B932&lt;&gt;"",$F932&lt;&gt;""),IF(COUNTIFS($B$2:$B932,$B932,$F$2:$F932,$F932)=1,1,0),0)</f>
        <v/>
      </c>
      <c r="T932" s="13">
        <f>IF(AND($B932&lt;&gt;"",$H932&lt;&gt;""),IF(COUNTIFS($B$2:$B932,$B932,$H$2:$H932,$H932)=1,1,0),0)</f>
        <v/>
      </c>
      <c r="U932" s="13">
        <f>IF(AND($B932&lt;&gt;"",$C932&lt;&gt;""),IF(COUNTIFS($B$2:$B932,$B932,$C$2:$C932,$C932)=1,1,0),0)</f>
        <v/>
      </c>
      <c r="V932" s="13">
        <f>IF(AND($B932&lt;&gt;"",$D932&lt;&gt;""),IF(COUNTIFS($B$2:$B932,$B932,$D$2:$D932,$D932)=1,1,0),0)</f>
        <v/>
      </c>
      <c r="W932">
        <f>IFERROR(INDEX(T_Indicateurs[Domain_code],MATCH($H932,T_Indicateurs[Stat_code],0)),"")</f>
        <v/>
      </c>
      <c r="X932" s="13">
        <f>IF(OR($W932="",$F932=""),0,IF($F932&lt;&gt;$W932,1,0))</f>
        <v/>
      </c>
      <c r="Y932" s="13">
        <f>IF(OR($J932="", $K932="", $L932=""),0,IF(OR($J932&lt;0,$J932&gt;3,$K932&lt;0,$K932&gt;3,$L932&lt;0,$L932&gt;3),1,0))</f>
        <v/>
      </c>
    </row>
    <row r="933">
      <c r="G933">
        <f>IFERROR(INDEX(T_Domaines[Domain_label_fr],MATCH(F933,T_Domaines[Domain_code],0)),"")</f>
        <v/>
      </c>
      <c r="I933">
        <f>IFERROR(INDEX(T_Indicateurs[Stat_label_fr],MATCH(H933,T_Indicateurs[Stat_code],0)),"")</f>
        <v/>
      </c>
      <c r="M933">
        <f>IF(J933=0,"",J933)</f>
        <v/>
      </c>
      <c r="N933">
        <f>IF(K933=0,"",K933)</f>
        <v/>
      </c>
      <c r="O933">
        <f>IF(L933=0,"",L933)</f>
        <v/>
      </c>
      <c r="P933">
        <f>IF(OR(J933="",K933="",L933=""),"",J933+K933+L933)</f>
        <v/>
      </c>
      <c r="Q933">
        <f>IF(OR(M933="",N933="",O933=""),"",M933+N933+O933)</f>
        <v/>
      </c>
      <c r="S933" s="13">
        <f>IF(AND($B933&lt;&gt;"",$F933&lt;&gt;""),IF(COUNTIFS($B$2:$B933,$B933,$F$2:$F933,$F933)=1,1,0),0)</f>
        <v/>
      </c>
      <c r="T933" s="13">
        <f>IF(AND($B933&lt;&gt;"",$H933&lt;&gt;""),IF(COUNTIFS($B$2:$B933,$B933,$H$2:$H933,$H933)=1,1,0),0)</f>
        <v/>
      </c>
      <c r="U933" s="13">
        <f>IF(AND($B933&lt;&gt;"",$C933&lt;&gt;""),IF(COUNTIFS($B$2:$B933,$B933,$C$2:$C933,$C933)=1,1,0),0)</f>
        <v/>
      </c>
      <c r="V933" s="13">
        <f>IF(AND($B933&lt;&gt;"",$D933&lt;&gt;""),IF(COUNTIFS($B$2:$B933,$B933,$D$2:$D933,$D933)=1,1,0),0)</f>
        <v/>
      </c>
      <c r="W933">
        <f>IFERROR(INDEX(T_Indicateurs[Domain_code],MATCH($H933,T_Indicateurs[Stat_code],0)),"")</f>
        <v/>
      </c>
      <c r="X933" s="13">
        <f>IF(OR($W933="",$F933=""),0,IF($F933&lt;&gt;$W933,1,0))</f>
        <v/>
      </c>
      <c r="Y933" s="13">
        <f>IF(OR($J933="", $K933="", $L933=""),0,IF(OR($J933&lt;0,$J933&gt;3,$K933&lt;0,$K933&gt;3,$L933&lt;0,$L933&gt;3),1,0))</f>
        <v/>
      </c>
    </row>
    <row r="934">
      <c r="G934">
        <f>IFERROR(INDEX(T_Domaines[Domain_label_fr],MATCH(F934,T_Domaines[Domain_code],0)),"")</f>
        <v/>
      </c>
      <c r="I934">
        <f>IFERROR(INDEX(T_Indicateurs[Stat_label_fr],MATCH(H934,T_Indicateurs[Stat_code],0)),"")</f>
        <v/>
      </c>
      <c r="M934">
        <f>IF(J934=0,"",J934)</f>
        <v/>
      </c>
      <c r="N934">
        <f>IF(K934=0,"",K934)</f>
        <v/>
      </c>
      <c r="O934">
        <f>IF(L934=0,"",L934)</f>
        <v/>
      </c>
      <c r="P934">
        <f>IF(OR(J934="",K934="",L934=""),"",J934+K934+L934)</f>
        <v/>
      </c>
      <c r="Q934">
        <f>IF(OR(M934="",N934="",O934=""),"",M934+N934+O934)</f>
        <v/>
      </c>
      <c r="S934" s="13">
        <f>IF(AND($B934&lt;&gt;"",$F934&lt;&gt;""),IF(COUNTIFS($B$2:$B934,$B934,$F$2:$F934,$F934)=1,1,0),0)</f>
        <v/>
      </c>
      <c r="T934" s="13">
        <f>IF(AND($B934&lt;&gt;"",$H934&lt;&gt;""),IF(COUNTIFS($B$2:$B934,$B934,$H$2:$H934,$H934)=1,1,0),0)</f>
        <v/>
      </c>
      <c r="U934" s="13">
        <f>IF(AND($B934&lt;&gt;"",$C934&lt;&gt;""),IF(COUNTIFS($B$2:$B934,$B934,$C$2:$C934,$C934)=1,1,0),0)</f>
        <v/>
      </c>
      <c r="V934" s="13">
        <f>IF(AND($B934&lt;&gt;"",$D934&lt;&gt;""),IF(COUNTIFS($B$2:$B934,$B934,$D$2:$D934,$D934)=1,1,0),0)</f>
        <v/>
      </c>
      <c r="W934">
        <f>IFERROR(INDEX(T_Indicateurs[Domain_code],MATCH($H934,T_Indicateurs[Stat_code],0)),"")</f>
        <v/>
      </c>
      <c r="X934" s="13">
        <f>IF(OR($W934="",$F934=""),0,IF($F934&lt;&gt;$W934,1,0))</f>
        <v/>
      </c>
      <c r="Y934" s="13">
        <f>IF(OR($J934="", $K934="", $L934=""),0,IF(OR($J934&lt;0,$J934&gt;3,$K934&lt;0,$K934&gt;3,$L934&lt;0,$L934&gt;3),1,0))</f>
        <v/>
      </c>
    </row>
    <row r="935">
      <c r="G935">
        <f>IFERROR(INDEX(T_Domaines[Domain_label_fr],MATCH(F935,T_Domaines[Domain_code],0)),"")</f>
        <v/>
      </c>
      <c r="I935">
        <f>IFERROR(INDEX(T_Indicateurs[Stat_label_fr],MATCH(H935,T_Indicateurs[Stat_code],0)),"")</f>
        <v/>
      </c>
      <c r="M935">
        <f>IF(J935=0,"",J935)</f>
        <v/>
      </c>
      <c r="N935">
        <f>IF(K935=0,"",K935)</f>
        <v/>
      </c>
      <c r="O935">
        <f>IF(L935=0,"",L935)</f>
        <v/>
      </c>
      <c r="P935">
        <f>IF(OR(J935="",K935="",L935=""),"",J935+K935+L935)</f>
        <v/>
      </c>
      <c r="Q935">
        <f>IF(OR(M935="",N935="",O935=""),"",M935+N935+O935)</f>
        <v/>
      </c>
      <c r="S935" s="13">
        <f>IF(AND($B935&lt;&gt;"",$F935&lt;&gt;""),IF(COUNTIFS($B$2:$B935,$B935,$F$2:$F935,$F935)=1,1,0),0)</f>
        <v/>
      </c>
      <c r="T935" s="13">
        <f>IF(AND($B935&lt;&gt;"",$H935&lt;&gt;""),IF(COUNTIFS($B$2:$B935,$B935,$H$2:$H935,$H935)=1,1,0),0)</f>
        <v/>
      </c>
      <c r="U935" s="13">
        <f>IF(AND($B935&lt;&gt;"",$C935&lt;&gt;""),IF(COUNTIFS($B$2:$B935,$B935,$C$2:$C935,$C935)=1,1,0),0)</f>
        <v/>
      </c>
      <c r="V935" s="13">
        <f>IF(AND($B935&lt;&gt;"",$D935&lt;&gt;""),IF(COUNTIFS($B$2:$B935,$B935,$D$2:$D935,$D935)=1,1,0),0)</f>
        <v/>
      </c>
      <c r="W935">
        <f>IFERROR(INDEX(T_Indicateurs[Domain_code],MATCH($H935,T_Indicateurs[Stat_code],0)),"")</f>
        <v/>
      </c>
      <c r="X935" s="13">
        <f>IF(OR($W935="",$F935=""),0,IF($F935&lt;&gt;$W935,1,0))</f>
        <v/>
      </c>
      <c r="Y935" s="13">
        <f>IF(OR($J935="", $K935="", $L935=""),0,IF(OR($J935&lt;0,$J935&gt;3,$K935&lt;0,$K935&gt;3,$L935&lt;0,$L935&gt;3),1,0))</f>
        <v/>
      </c>
    </row>
    <row r="936">
      <c r="G936">
        <f>IFERROR(INDEX(T_Domaines[Domain_label_fr],MATCH(F936,T_Domaines[Domain_code],0)),"")</f>
        <v/>
      </c>
      <c r="I936">
        <f>IFERROR(INDEX(T_Indicateurs[Stat_label_fr],MATCH(H936,T_Indicateurs[Stat_code],0)),"")</f>
        <v/>
      </c>
      <c r="M936">
        <f>IF(J936=0,"",J936)</f>
        <v/>
      </c>
      <c r="N936">
        <f>IF(K936=0,"",K936)</f>
        <v/>
      </c>
      <c r="O936">
        <f>IF(L936=0,"",L936)</f>
        <v/>
      </c>
      <c r="P936">
        <f>IF(OR(J936="",K936="",L936=""),"",J936+K936+L936)</f>
        <v/>
      </c>
      <c r="Q936">
        <f>IF(OR(M936="",N936="",O936=""),"",M936+N936+O936)</f>
        <v/>
      </c>
      <c r="S936" s="13">
        <f>IF(AND($B936&lt;&gt;"",$F936&lt;&gt;""),IF(COUNTIFS($B$2:$B936,$B936,$F$2:$F936,$F936)=1,1,0),0)</f>
        <v/>
      </c>
      <c r="T936" s="13">
        <f>IF(AND($B936&lt;&gt;"",$H936&lt;&gt;""),IF(COUNTIFS($B$2:$B936,$B936,$H$2:$H936,$H936)=1,1,0),0)</f>
        <v/>
      </c>
      <c r="U936" s="13">
        <f>IF(AND($B936&lt;&gt;"",$C936&lt;&gt;""),IF(COUNTIFS($B$2:$B936,$B936,$C$2:$C936,$C936)=1,1,0),0)</f>
        <v/>
      </c>
      <c r="V936" s="13">
        <f>IF(AND($B936&lt;&gt;"",$D936&lt;&gt;""),IF(COUNTIFS($B$2:$B936,$B936,$D$2:$D936,$D936)=1,1,0),0)</f>
        <v/>
      </c>
      <c r="W936">
        <f>IFERROR(INDEX(T_Indicateurs[Domain_code],MATCH($H936,T_Indicateurs[Stat_code],0)),"")</f>
        <v/>
      </c>
      <c r="X936" s="13">
        <f>IF(OR($W936="",$F936=""),0,IF($F936&lt;&gt;$W936,1,0))</f>
        <v/>
      </c>
      <c r="Y936" s="13">
        <f>IF(OR($J936="", $K936="", $L936=""),0,IF(OR($J936&lt;0,$J936&gt;3,$K936&lt;0,$K936&gt;3,$L936&lt;0,$L936&gt;3),1,0))</f>
        <v/>
      </c>
    </row>
    <row r="937">
      <c r="G937">
        <f>IFERROR(INDEX(T_Domaines[Domain_label_fr],MATCH(F937,T_Domaines[Domain_code],0)),"")</f>
        <v/>
      </c>
      <c r="I937">
        <f>IFERROR(INDEX(T_Indicateurs[Stat_label_fr],MATCH(H937,T_Indicateurs[Stat_code],0)),"")</f>
        <v/>
      </c>
      <c r="M937">
        <f>IF(J937=0,"",J937)</f>
        <v/>
      </c>
      <c r="N937">
        <f>IF(K937=0,"",K937)</f>
        <v/>
      </c>
      <c r="O937">
        <f>IF(L937=0,"",L937)</f>
        <v/>
      </c>
      <c r="P937">
        <f>IF(OR(J937="",K937="",L937=""),"",J937+K937+L937)</f>
        <v/>
      </c>
      <c r="Q937">
        <f>IF(OR(M937="",N937="",O937=""),"",M937+N937+O937)</f>
        <v/>
      </c>
      <c r="S937" s="13">
        <f>IF(AND($B937&lt;&gt;"",$F937&lt;&gt;""),IF(COUNTIFS($B$2:$B937,$B937,$F$2:$F937,$F937)=1,1,0),0)</f>
        <v/>
      </c>
      <c r="T937" s="13">
        <f>IF(AND($B937&lt;&gt;"",$H937&lt;&gt;""),IF(COUNTIFS($B$2:$B937,$B937,$H$2:$H937,$H937)=1,1,0),0)</f>
        <v/>
      </c>
      <c r="U937" s="13">
        <f>IF(AND($B937&lt;&gt;"",$C937&lt;&gt;""),IF(COUNTIFS($B$2:$B937,$B937,$C$2:$C937,$C937)=1,1,0),0)</f>
        <v/>
      </c>
      <c r="V937" s="13">
        <f>IF(AND($B937&lt;&gt;"",$D937&lt;&gt;""),IF(COUNTIFS($B$2:$B937,$B937,$D$2:$D937,$D937)=1,1,0),0)</f>
        <v/>
      </c>
      <c r="W937">
        <f>IFERROR(INDEX(T_Indicateurs[Domain_code],MATCH($H937,T_Indicateurs[Stat_code],0)),"")</f>
        <v/>
      </c>
      <c r="X937" s="13">
        <f>IF(OR($W937="",$F937=""),0,IF($F937&lt;&gt;$W937,1,0))</f>
        <v/>
      </c>
      <c r="Y937" s="13">
        <f>IF(OR($J937="", $K937="", $L937=""),0,IF(OR($J937&lt;0,$J937&gt;3,$K937&lt;0,$K937&gt;3,$L937&lt;0,$L937&gt;3),1,0))</f>
        <v/>
      </c>
    </row>
    <row r="938">
      <c r="G938">
        <f>IFERROR(INDEX(T_Domaines[Domain_label_fr],MATCH(F938,T_Domaines[Domain_code],0)),"")</f>
        <v/>
      </c>
      <c r="I938">
        <f>IFERROR(INDEX(T_Indicateurs[Stat_label_fr],MATCH(H938,T_Indicateurs[Stat_code],0)),"")</f>
        <v/>
      </c>
      <c r="M938">
        <f>IF(J938=0,"",J938)</f>
        <v/>
      </c>
      <c r="N938">
        <f>IF(K938=0,"",K938)</f>
        <v/>
      </c>
      <c r="O938">
        <f>IF(L938=0,"",L938)</f>
        <v/>
      </c>
      <c r="P938">
        <f>IF(OR(J938="",K938="",L938=""),"",J938+K938+L938)</f>
        <v/>
      </c>
      <c r="Q938">
        <f>IF(OR(M938="",N938="",O938=""),"",M938+N938+O938)</f>
        <v/>
      </c>
      <c r="S938" s="13">
        <f>IF(AND($B938&lt;&gt;"",$F938&lt;&gt;""),IF(COUNTIFS($B$2:$B938,$B938,$F$2:$F938,$F938)=1,1,0),0)</f>
        <v/>
      </c>
      <c r="T938" s="13">
        <f>IF(AND($B938&lt;&gt;"",$H938&lt;&gt;""),IF(COUNTIFS($B$2:$B938,$B938,$H$2:$H938,$H938)=1,1,0),0)</f>
        <v/>
      </c>
      <c r="U938" s="13">
        <f>IF(AND($B938&lt;&gt;"",$C938&lt;&gt;""),IF(COUNTIFS($B$2:$B938,$B938,$C$2:$C938,$C938)=1,1,0),0)</f>
        <v/>
      </c>
      <c r="V938" s="13">
        <f>IF(AND($B938&lt;&gt;"",$D938&lt;&gt;""),IF(COUNTIFS($B$2:$B938,$B938,$D$2:$D938,$D938)=1,1,0),0)</f>
        <v/>
      </c>
      <c r="W938">
        <f>IFERROR(INDEX(T_Indicateurs[Domain_code],MATCH($H938,T_Indicateurs[Stat_code],0)),"")</f>
        <v/>
      </c>
      <c r="X938" s="13">
        <f>IF(OR($W938="",$F938=""),0,IF($F938&lt;&gt;$W938,1,0))</f>
        <v/>
      </c>
      <c r="Y938" s="13">
        <f>IF(OR($J938="", $K938="", $L938=""),0,IF(OR($J938&lt;0,$J938&gt;3,$K938&lt;0,$K938&gt;3,$L938&lt;0,$L938&gt;3),1,0))</f>
        <v/>
      </c>
    </row>
    <row r="939">
      <c r="G939">
        <f>IFERROR(INDEX(T_Domaines[Domain_label_fr],MATCH(F939,T_Domaines[Domain_code],0)),"")</f>
        <v/>
      </c>
      <c r="I939">
        <f>IFERROR(INDEX(T_Indicateurs[Stat_label_fr],MATCH(H939,T_Indicateurs[Stat_code],0)),"")</f>
        <v/>
      </c>
      <c r="M939">
        <f>IF(J939=0,"",J939)</f>
        <v/>
      </c>
      <c r="N939">
        <f>IF(K939=0,"",K939)</f>
        <v/>
      </c>
      <c r="O939">
        <f>IF(L939=0,"",L939)</f>
        <v/>
      </c>
      <c r="P939">
        <f>IF(OR(J939="",K939="",L939=""),"",J939+K939+L939)</f>
        <v/>
      </c>
      <c r="Q939">
        <f>IF(OR(M939="",N939="",O939=""),"",M939+N939+O939)</f>
        <v/>
      </c>
      <c r="S939" s="13">
        <f>IF(AND($B939&lt;&gt;"",$F939&lt;&gt;""),IF(COUNTIFS($B$2:$B939,$B939,$F$2:$F939,$F939)=1,1,0),0)</f>
        <v/>
      </c>
      <c r="T939" s="13">
        <f>IF(AND($B939&lt;&gt;"",$H939&lt;&gt;""),IF(COUNTIFS($B$2:$B939,$B939,$H$2:$H939,$H939)=1,1,0),0)</f>
        <v/>
      </c>
      <c r="U939" s="13">
        <f>IF(AND($B939&lt;&gt;"",$C939&lt;&gt;""),IF(COUNTIFS($B$2:$B939,$B939,$C$2:$C939,$C939)=1,1,0),0)</f>
        <v/>
      </c>
      <c r="V939" s="13">
        <f>IF(AND($B939&lt;&gt;"",$D939&lt;&gt;""),IF(COUNTIFS($B$2:$B939,$B939,$D$2:$D939,$D939)=1,1,0),0)</f>
        <v/>
      </c>
      <c r="W939">
        <f>IFERROR(INDEX(T_Indicateurs[Domain_code],MATCH($H939,T_Indicateurs[Stat_code],0)),"")</f>
        <v/>
      </c>
      <c r="X939" s="13">
        <f>IF(OR($W939="",$F939=""),0,IF($F939&lt;&gt;$W939,1,0))</f>
        <v/>
      </c>
      <c r="Y939" s="13">
        <f>IF(OR($J939="", $K939="", $L939=""),0,IF(OR($J939&lt;0,$J939&gt;3,$K939&lt;0,$K939&gt;3,$L939&lt;0,$L939&gt;3),1,0))</f>
        <v/>
      </c>
    </row>
    <row r="940">
      <c r="G940">
        <f>IFERROR(INDEX(T_Domaines[Domain_label_fr],MATCH(F940,T_Domaines[Domain_code],0)),"")</f>
        <v/>
      </c>
      <c r="I940">
        <f>IFERROR(INDEX(T_Indicateurs[Stat_label_fr],MATCH(H940,T_Indicateurs[Stat_code],0)),"")</f>
        <v/>
      </c>
      <c r="M940">
        <f>IF(J940=0,"",J940)</f>
        <v/>
      </c>
      <c r="N940">
        <f>IF(K940=0,"",K940)</f>
        <v/>
      </c>
      <c r="O940">
        <f>IF(L940=0,"",L940)</f>
        <v/>
      </c>
      <c r="P940">
        <f>IF(OR(J940="",K940="",L940=""),"",J940+K940+L940)</f>
        <v/>
      </c>
      <c r="Q940">
        <f>IF(OR(M940="",N940="",O940=""),"",M940+N940+O940)</f>
        <v/>
      </c>
      <c r="S940" s="13">
        <f>IF(AND($B940&lt;&gt;"",$F940&lt;&gt;""),IF(COUNTIFS($B$2:$B940,$B940,$F$2:$F940,$F940)=1,1,0),0)</f>
        <v/>
      </c>
      <c r="T940" s="13">
        <f>IF(AND($B940&lt;&gt;"",$H940&lt;&gt;""),IF(COUNTIFS($B$2:$B940,$B940,$H$2:$H940,$H940)=1,1,0),0)</f>
        <v/>
      </c>
      <c r="U940" s="13">
        <f>IF(AND($B940&lt;&gt;"",$C940&lt;&gt;""),IF(COUNTIFS($B$2:$B940,$B940,$C$2:$C940,$C940)=1,1,0),0)</f>
        <v/>
      </c>
      <c r="V940" s="13">
        <f>IF(AND($B940&lt;&gt;"",$D940&lt;&gt;""),IF(COUNTIFS($B$2:$B940,$B940,$D$2:$D940,$D940)=1,1,0),0)</f>
        <v/>
      </c>
      <c r="W940">
        <f>IFERROR(INDEX(T_Indicateurs[Domain_code],MATCH($H940,T_Indicateurs[Stat_code],0)),"")</f>
        <v/>
      </c>
      <c r="X940" s="13">
        <f>IF(OR($W940="",$F940=""),0,IF($F940&lt;&gt;$W940,1,0))</f>
        <v/>
      </c>
      <c r="Y940" s="13">
        <f>IF(OR($J940="", $K940="", $L940=""),0,IF(OR($J940&lt;0,$J940&gt;3,$K940&lt;0,$K940&gt;3,$L940&lt;0,$L940&gt;3),1,0))</f>
        <v/>
      </c>
    </row>
    <row r="941">
      <c r="G941">
        <f>IFERROR(INDEX(T_Domaines[Domain_label_fr],MATCH(F941,T_Domaines[Domain_code],0)),"")</f>
        <v/>
      </c>
      <c r="I941">
        <f>IFERROR(INDEX(T_Indicateurs[Stat_label_fr],MATCH(H941,T_Indicateurs[Stat_code],0)),"")</f>
        <v/>
      </c>
      <c r="M941">
        <f>IF(J941=0,"",J941)</f>
        <v/>
      </c>
      <c r="N941">
        <f>IF(K941=0,"",K941)</f>
        <v/>
      </c>
      <c r="O941">
        <f>IF(L941=0,"",L941)</f>
        <v/>
      </c>
      <c r="P941">
        <f>IF(OR(J941="",K941="",L941=""),"",J941+K941+L941)</f>
        <v/>
      </c>
      <c r="Q941">
        <f>IF(OR(M941="",N941="",O941=""),"",M941+N941+O941)</f>
        <v/>
      </c>
      <c r="S941" s="13">
        <f>IF(AND($B941&lt;&gt;"",$F941&lt;&gt;""),IF(COUNTIFS($B$2:$B941,$B941,$F$2:$F941,$F941)=1,1,0),0)</f>
        <v/>
      </c>
      <c r="T941" s="13">
        <f>IF(AND($B941&lt;&gt;"",$H941&lt;&gt;""),IF(COUNTIFS($B$2:$B941,$B941,$H$2:$H941,$H941)=1,1,0),0)</f>
        <v/>
      </c>
      <c r="U941" s="13">
        <f>IF(AND($B941&lt;&gt;"",$C941&lt;&gt;""),IF(COUNTIFS($B$2:$B941,$B941,$C$2:$C941,$C941)=1,1,0),0)</f>
        <v/>
      </c>
      <c r="V941" s="13">
        <f>IF(AND($B941&lt;&gt;"",$D941&lt;&gt;""),IF(COUNTIFS($B$2:$B941,$B941,$D$2:$D941,$D941)=1,1,0),0)</f>
        <v/>
      </c>
      <c r="W941">
        <f>IFERROR(INDEX(T_Indicateurs[Domain_code],MATCH($H941,T_Indicateurs[Stat_code],0)),"")</f>
        <v/>
      </c>
      <c r="X941" s="13">
        <f>IF(OR($W941="",$F941=""),0,IF($F941&lt;&gt;$W941,1,0))</f>
        <v/>
      </c>
      <c r="Y941" s="13">
        <f>IF(OR($J941="", $K941="", $L941=""),0,IF(OR($J941&lt;0,$J941&gt;3,$K941&lt;0,$K941&gt;3,$L941&lt;0,$L941&gt;3),1,0))</f>
        <v/>
      </c>
    </row>
    <row r="942">
      <c r="G942">
        <f>IFERROR(INDEX(T_Domaines[Domain_label_fr],MATCH(F942,T_Domaines[Domain_code],0)),"")</f>
        <v/>
      </c>
      <c r="I942">
        <f>IFERROR(INDEX(T_Indicateurs[Stat_label_fr],MATCH(H942,T_Indicateurs[Stat_code],0)),"")</f>
        <v/>
      </c>
      <c r="M942">
        <f>IF(J942=0,"",J942)</f>
        <v/>
      </c>
      <c r="N942">
        <f>IF(K942=0,"",K942)</f>
        <v/>
      </c>
      <c r="O942">
        <f>IF(L942=0,"",L942)</f>
        <v/>
      </c>
      <c r="P942">
        <f>IF(OR(J942="",K942="",L942=""),"",J942+K942+L942)</f>
        <v/>
      </c>
      <c r="Q942">
        <f>IF(OR(M942="",N942="",O942=""),"",M942+N942+O942)</f>
        <v/>
      </c>
      <c r="S942" s="13">
        <f>IF(AND($B942&lt;&gt;"",$F942&lt;&gt;""),IF(COUNTIFS($B$2:$B942,$B942,$F$2:$F942,$F942)=1,1,0),0)</f>
        <v/>
      </c>
      <c r="T942" s="13">
        <f>IF(AND($B942&lt;&gt;"",$H942&lt;&gt;""),IF(COUNTIFS($B$2:$B942,$B942,$H$2:$H942,$H942)=1,1,0),0)</f>
        <v/>
      </c>
      <c r="U942" s="13">
        <f>IF(AND($B942&lt;&gt;"",$C942&lt;&gt;""),IF(COUNTIFS($B$2:$B942,$B942,$C$2:$C942,$C942)=1,1,0),0)</f>
        <v/>
      </c>
      <c r="V942" s="13">
        <f>IF(AND($B942&lt;&gt;"",$D942&lt;&gt;""),IF(COUNTIFS($B$2:$B942,$B942,$D$2:$D942,$D942)=1,1,0),0)</f>
        <v/>
      </c>
      <c r="W942">
        <f>IFERROR(INDEX(T_Indicateurs[Domain_code],MATCH($H942,T_Indicateurs[Stat_code],0)),"")</f>
        <v/>
      </c>
      <c r="X942" s="13">
        <f>IF(OR($W942="",$F942=""),0,IF($F942&lt;&gt;$W942,1,0))</f>
        <v/>
      </c>
      <c r="Y942" s="13">
        <f>IF(OR($J942="", $K942="", $L942=""),0,IF(OR($J942&lt;0,$J942&gt;3,$K942&lt;0,$K942&gt;3,$L942&lt;0,$L942&gt;3),1,0))</f>
        <v/>
      </c>
    </row>
    <row r="943">
      <c r="G943">
        <f>IFERROR(INDEX(T_Domaines[Domain_label_fr],MATCH(F943,T_Domaines[Domain_code],0)),"")</f>
        <v/>
      </c>
      <c r="I943">
        <f>IFERROR(INDEX(T_Indicateurs[Stat_label_fr],MATCH(H943,T_Indicateurs[Stat_code],0)),"")</f>
        <v/>
      </c>
      <c r="M943">
        <f>IF(J943=0,"",J943)</f>
        <v/>
      </c>
      <c r="N943">
        <f>IF(K943=0,"",K943)</f>
        <v/>
      </c>
      <c r="O943">
        <f>IF(L943=0,"",L943)</f>
        <v/>
      </c>
      <c r="P943">
        <f>IF(OR(J943="",K943="",L943=""),"",J943+K943+L943)</f>
        <v/>
      </c>
      <c r="Q943">
        <f>IF(OR(M943="",N943="",O943=""),"",M943+N943+O943)</f>
        <v/>
      </c>
      <c r="S943" s="13">
        <f>IF(AND($B943&lt;&gt;"",$F943&lt;&gt;""),IF(COUNTIFS($B$2:$B943,$B943,$F$2:$F943,$F943)=1,1,0),0)</f>
        <v/>
      </c>
      <c r="T943" s="13">
        <f>IF(AND($B943&lt;&gt;"",$H943&lt;&gt;""),IF(COUNTIFS($B$2:$B943,$B943,$H$2:$H943,$H943)=1,1,0),0)</f>
        <v/>
      </c>
      <c r="U943" s="13">
        <f>IF(AND($B943&lt;&gt;"",$C943&lt;&gt;""),IF(COUNTIFS($B$2:$B943,$B943,$C$2:$C943,$C943)=1,1,0),0)</f>
        <v/>
      </c>
      <c r="V943" s="13">
        <f>IF(AND($B943&lt;&gt;"",$D943&lt;&gt;""),IF(COUNTIFS($B$2:$B943,$B943,$D$2:$D943,$D943)=1,1,0),0)</f>
        <v/>
      </c>
      <c r="W943">
        <f>IFERROR(INDEX(T_Indicateurs[Domain_code],MATCH($H943,T_Indicateurs[Stat_code],0)),"")</f>
        <v/>
      </c>
      <c r="X943" s="13">
        <f>IF(OR($W943="",$F943=""),0,IF($F943&lt;&gt;$W943,1,0))</f>
        <v/>
      </c>
      <c r="Y943" s="13">
        <f>IF(OR($J943="", $K943="", $L943=""),0,IF(OR($J943&lt;0,$J943&gt;3,$K943&lt;0,$K943&gt;3,$L943&lt;0,$L943&gt;3),1,0))</f>
        <v/>
      </c>
    </row>
    <row r="944">
      <c r="G944">
        <f>IFERROR(INDEX(T_Domaines[Domain_label_fr],MATCH(F944,T_Domaines[Domain_code],0)),"")</f>
        <v/>
      </c>
      <c r="I944">
        <f>IFERROR(INDEX(T_Indicateurs[Stat_label_fr],MATCH(H944,T_Indicateurs[Stat_code],0)),"")</f>
        <v/>
      </c>
      <c r="M944">
        <f>IF(J944=0,"",J944)</f>
        <v/>
      </c>
      <c r="N944">
        <f>IF(K944=0,"",K944)</f>
        <v/>
      </c>
      <c r="O944">
        <f>IF(L944=0,"",L944)</f>
        <v/>
      </c>
      <c r="P944">
        <f>IF(OR(J944="",K944="",L944=""),"",J944+K944+L944)</f>
        <v/>
      </c>
      <c r="Q944">
        <f>IF(OR(M944="",N944="",O944=""),"",M944+N944+O944)</f>
        <v/>
      </c>
      <c r="S944" s="13">
        <f>IF(AND($B944&lt;&gt;"",$F944&lt;&gt;""),IF(COUNTIFS($B$2:$B944,$B944,$F$2:$F944,$F944)=1,1,0),0)</f>
        <v/>
      </c>
      <c r="T944" s="13">
        <f>IF(AND($B944&lt;&gt;"",$H944&lt;&gt;""),IF(COUNTIFS($B$2:$B944,$B944,$H$2:$H944,$H944)=1,1,0),0)</f>
        <v/>
      </c>
      <c r="U944" s="13">
        <f>IF(AND($B944&lt;&gt;"",$C944&lt;&gt;""),IF(COUNTIFS($B$2:$B944,$B944,$C$2:$C944,$C944)=1,1,0),0)</f>
        <v/>
      </c>
      <c r="V944" s="13">
        <f>IF(AND($B944&lt;&gt;"",$D944&lt;&gt;""),IF(COUNTIFS($B$2:$B944,$B944,$D$2:$D944,$D944)=1,1,0),0)</f>
        <v/>
      </c>
      <c r="W944">
        <f>IFERROR(INDEX(T_Indicateurs[Domain_code],MATCH($H944,T_Indicateurs[Stat_code],0)),"")</f>
        <v/>
      </c>
      <c r="X944" s="13">
        <f>IF(OR($W944="",$F944=""),0,IF($F944&lt;&gt;$W944,1,0))</f>
        <v/>
      </c>
      <c r="Y944" s="13">
        <f>IF(OR($J944="", $K944="", $L944=""),0,IF(OR($J944&lt;0,$J944&gt;3,$K944&lt;0,$K944&gt;3,$L944&lt;0,$L944&gt;3),1,0))</f>
        <v/>
      </c>
    </row>
    <row r="945">
      <c r="G945">
        <f>IFERROR(INDEX(T_Domaines[Domain_label_fr],MATCH(F945,T_Domaines[Domain_code],0)),"")</f>
        <v/>
      </c>
      <c r="I945">
        <f>IFERROR(INDEX(T_Indicateurs[Stat_label_fr],MATCH(H945,T_Indicateurs[Stat_code],0)),"")</f>
        <v/>
      </c>
      <c r="M945">
        <f>IF(J945=0,"",J945)</f>
        <v/>
      </c>
      <c r="N945">
        <f>IF(K945=0,"",K945)</f>
        <v/>
      </c>
      <c r="O945">
        <f>IF(L945=0,"",L945)</f>
        <v/>
      </c>
      <c r="P945">
        <f>IF(OR(J945="",K945="",L945=""),"",J945+K945+L945)</f>
        <v/>
      </c>
      <c r="Q945">
        <f>IF(OR(M945="",N945="",O945=""),"",M945+N945+O945)</f>
        <v/>
      </c>
      <c r="S945" s="13">
        <f>IF(AND($B945&lt;&gt;"",$F945&lt;&gt;""),IF(COUNTIFS($B$2:$B945,$B945,$F$2:$F945,$F945)=1,1,0),0)</f>
        <v/>
      </c>
      <c r="T945" s="13">
        <f>IF(AND($B945&lt;&gt;"",$H945&lt;&gt;""),IF(COUNTIFS($B$2:$B945,$B945,$H$2:$H945,$H945)=1,1,0),0)</f>
        <v/>
      </c>
      <c r="U945" s="13">
        <f>IF(AND($B945&lt;&gt;"",$C945&lt;&gt;""),IF(COUNTIFS($B$2:$B945,$B945,$C$2:$C945,$C945)=1,1,0),0)</f>
        <v/>
      </c>
      <c r="V945" s="13">
        <f>IF(AND($B945&lt;&gt;"",$D945&lt;&gt;""),IF(COUNTIFS($B$2:$B945,$B945,$D$2:$D945,$D945)=1,1,0),0)</f>
        <v/>
      </c>
      <c r="W945">
        <f>IFERROR(INDEX(T_Indicateurs[Domain_code],MATCH($H945,T_Indicateurs[Stat_code],0)),"")</f>
        <v/>
      </c>
      <c r="X945" s="13">
        <f>IF(OR($W945="",$F945=""),0,IF($F945&lt;&gt;$W945,1,0))</f>
        <v/>
      </c>
      <c r="Y945" s="13">
        <f>IF(OR($J945="", $K945="", $L945=""),0,IF(OR($J945&lt;0,$J945&gt;3,$K945&lt;0,$K945&gt;3,$L945&lt;0,$L945&gt;3),1,0))</f>
        <v/>
      </c>
    </row>
    <row r="946">
      <c r="G946">
        <f>IFERROR(INDEX(T_Domaines[Domain_label_fr],MATCH(F946,T_Domaines[Domain_code],0)),"")</f>
        <v/>
      </c>
      <c r="I946">
        <f>IFERROR(INDEX(T_Indicateurs[Stat_label_fr],MATCH(H946,T_Indicateurs[Stat_code],0)),"")</f>
        <v/>
      </c>
      <c r="M946">
        <f>IF(J946=0,"",J946)</f>
        <v/>
      </c>
      <c r="N946">
        <f>IF(K946=0,"",K946)</f>
        <v/>
      </c>
      <c r="O946">
        <f>IF(L946=0,"",L946)</f>
        <v/>
      </c>
      <c r="P946">
        <f>IF(OR(J946="",K946="",L946=""),"",J946+K946+L946)</f>
        <v/>
      </c>
      <c r="Q946">
        <f>IF(OR(M946="",N946="",O946=""),"",M946+N946+O946)</f>
        <v/>
      </c>
      <c r="S946" s="13">
        <f>IF(AND($B946&lt;&gt;"",$F946&lt;&gt;""),IF(COUNTIFS($B$2:$B946,$B946,$F$2:$F946,$F946)=1,1,0),0)</f>
        <v/>
      </c>
      <c r="T946" s="13">
        <f>IF(AND($B946&lt;&gt;"",$H946&lt;&gt;""),IF(COUNTIFS($B$2:$B946,$B946,$H$2:$H946,$H946)=1,1,0),0)</f>
        <v/>
      </c>
      <c r="U946" s="13">
        <f>IF(AND($B946&lt;&gt;"",$C946&lt;&gt;""),IF(COUNTIFS($B$2:$B946,$B946,$C$2:$C946,$C946)=1,1,0),0)</f>
        <v/>
      </c>
      <c r="V946" s="13">
        <f>IF(AND($B946&lt;&gt;"",$D946&lt;&gt;""),IF(COUNTIFS($B$2:$B946,$B946,$D$2:$D946,$D946)=1,1,0),0)</f>
        <v/>
      </c>
      <c r="W946">
        <f>IFERROR(INDEX(T_Indicateurs[Domain_code],MATCH($H946,T_Indicateurs[Stat_code],0)),"")</f>
        <v/>
      </c>
      <c r="X946" s="13">
        <f>IF(OR($W946="",$F946=""),0,IF($F946&lt;&gt;$W946,1,0))</f>
        <v/>
      </c>
      <c r="Y946" s="13">
        <f>IF(OR($J946="", $K946="", $L946=""),0,IF(OR($J946&lt;0,$J946&gt;3,$K946&lt;0,$K946&gt;3,$L946&lt;0,$L946&gt;3),1,0))</f>
        <v/>
      </c>
    </row>
    <row r="947">
      <c r="G947">
        <f>IFERROR(INDEX(T_Domaines[Domain_label_fr],MATCH(F947,T_Domaines[Domain_code],0)),"")</f>
        <v/>
      </c>
      <c r="I947">
        <f>IFERROR(INDEX(T_Indicateurs[Stat_label_fr],MATCH(H947,T_Indicateurs[Stat_code],0)),"")</f>
        <v/>
      </c>
      <c r="M947">
        <f>IF(J947=0,"",J947)</f>
        <v/>
      </c>
      <c r="N947">
        <f>IF(K947=0,"",K947)</f>
        <v/>
      </c>
      <c r="O947">
        <f>IF(L947=0,"",L947)</f>
        <v/>
      </c>
      <c r="P947">
        <f>IF(OR(J947="",K947="",L947=""),"",J947+K947+L947)</f>
        <v/>
      </c>
      <c r="Q947">
        <f>IF(OR(M947="",N947="",O947=""),"",M947+N947+O947)</f>
        <v/>
      </c>
      <c r="S947" s="13">
        <f>IF(AND($B947&lt;&gt;"",$F947&lt;&gt;""),IF(COUNTIFS($B$2:$B947,$B947,$F$2:$F947,$F947)=1,1,0),0)</f>
        <v/>
      </c>
      <c r="T947" s="13">
        <f>IF(AND($B947&lt;&gt;"",$H947&lt;&gt;""),IF(COUNTIFS($B$2:$B947,$B947,$H$2:$H947,$H947)=1,1,0),0)</f>
        <v/>
      </c>
      <c r="U947" s="13">
        <f>IF(AND($B947&lt;&gt;"",$C947&lt;&gt;""),IF(COUNTIFS($B$2:$B947,$B947,$C$2:$C947,$C947)=1,1,0),0)</f>
        <v/>
      </c>
      <c r="V947" s="13">
        <f>IF(AND($B947&lt;&gt;"",$D947&lt;&gt;""),IF(COUNTIFS($B$2:$B947,$B947,$D$2:$D947,$D947)=1,1,0),0)</f>
        <v/>
      </c>
      <c r="W947">
        <f>IFERROR(INDEX(T_Indicateurs[Domain_code],MATCH($H947,T_Indicateurs[Stat_code],0)),"")</f>
        <v/>
      </c>
      <c r="X947" s="13">
        <f>IF(OR($W947="",$F947=""),0,IF($F947&lt;&gt;$W947,1,0))</f>
        <v/>
      </c>
      <c r="Y947" s="13">
        <f>IF(OR($J947="", $K947="", $L947=""),0,IF(OR($J947&lt;0,$J947&gt;3,$K947&lt;0,$K947&gt;3,$L947&lt;0,$L947&gt;3),1,0))</f>
        <v/>
      </c>
    </row>
    <row r="948">
      <c r="G948">
        <f>IFERROR(INDEX(T_Domaines[Domain_label_fr],MATCH(F948,T_Domaines[Domain_code],0)),"")</f>
        <v/>
      </c>
      <c r="I948">
        <f>IFERROR(INDEX(T_Indicateurs[Stat_label_fr],MATCH(H948,T_Indicateurs[Stat_code],0)),"")</f>
        <v/>
      </c>
      <c r="M948">
        <f>IF(J948=0,"",J948)</f>
        <v/>
      </c>
      <c r="N948">
        <f>IF(K948=0,"",K948)</f>
        <v/>
      </c>
      <c r="O948">
        <f>IF(L948=0,"",L948)</f>
        <v/>
      </c>
      <c r="P948">
        <f>IF(OR(J948="",K948="",L948=""),"",J948+K948+L948)</f>
        <v/>
      </c>
      <c r="Q948">
        <f>IF(OR(M948="",N948="",O948=""),"",M948+N948+O948)</f>
        <v/>
      </c>
      <c r="S948" s="13">
        <f>IF(AND($B948&lt;&gt;"",$F948&lt;&gt;""),IF(COUNTIFS($B$2:$B948,$B948,$F$2:$F948,$F948)=1,1,0),0)</f>
        <v/>
      </c>
      <c r="T948" s="13">
        <f>IF(AND($B948&lt;&gt;"",$H948&lt;&gt;""),IF(COUNTIFS($B$2:$B948,$B948,$H$2:$H948,$H948)=1,1,0),0)</f>
        <v/>
      </c>
      <c r="U948" s="13">
        <f>IF(AND($B948&lt;&gt;"",$C948&lt;&gt;""),IF(COUNTIFS($B$2:$B948,$B948,$C$2:$C948,$C948)=1,1,0),0)</f>
        <v/>
      </c>
      <c r="V948" s="13">
        <f>IF(AND($B948&lt;&gt;"",$D948&lt;&gt;""),IF(COUNTIFS($B$2:$B948,$B948,$D$2:$D948,$D948)=1,1,0),0)</f>
        <v/>
      </c>
      <c r="W948">
        <f>IFERROR(INDEX(T_Indicateurs[Domain_code],MATCH($H948,T_Indicateurs[Stat_code],0)),"")</f>
        <v/>
      </c>
      <c r="X948" s="13">
        <f>IF(OR($W948="",$F948=""),0,IF($F948&lt;&gt;$W948,1,0))</f>
        <v/>
      </c>
      <c r="Y948" s="13">
        <f>IF(OR($J948="", $K948="", $L948=""),0,IF(OR($J948&lt;0,$J948&gt;3,$K948&lt;0,$K948&gt;3,$L948&lt;0,$L948&gt;3),1,0))</f>
        <v/>
      </c>
    </row>
    <row r="949">
      <c r="G949">
        <f>IFERROR(INDEX(T_Domaines[Domain_label_fr],MATCH(F949,T_Domaines[Domain_code],0)),"")</f>
        <v/>
      </c>
      <c r="I949">
        <f>IFERROR(INDEX(T_Indicateurs[Stat_label_fr],MATCH(H949,T_Indicateurs[Stat_code],0)),"")</f>
        <v/>
      </c>
      <c r="M949">
        <f>IF(J949=0,"",J949)</f>
        <v/>
      </c>
      <c r="N949">
        <f>IF(K949=0,"",K949)</f>
        <v/>
      </c>
      <c r="O949">
        <f>IF(L949=0,"",L949)</f>
        <v/>
      </c>
      <c r="P949">
        <f>IF(OR(J949="",K949="",L949=""),"",J949+K949+L949)</f>
        <v/>
      </c>
      <c r="Q949">
        <f>IF(OR(M949="",N949="",O949=""),"",M949+N949+O949)</f>
        <v/>
      </c>
      <c r="S949" s="13">
        <f>IF(AND($B949&lt;&gt;"",$F949&lt;&gt;""),IF(COUNTIFS($B$2:$B949,$B949,$F$2:$F949,$F949)=1,1,0),0)</f>
        <v/>
      </c>
      <c r="T949" s="13">
        <f>IF(AND($B949&lt;&gt;"",$H949&lt;&gt;""),IF(COUNTIFS($B$2:$B949,$B949,$H$2:$H949,$H949)=1,1,0),0)</f>
        <v/>
      </c>
      <c r="U949" s="13">
        <f>IF(AND($B949&lt;&gt;"",$C949&lt;&gt;""),IF(COUNTIFS($B$2:$B949,$B949,$C$2:$C949,$C949)=1,1,0),0)</f>
        <v/>
      </c>
      <c r="V949" s="13">
        <f>IF(AND($B949&lt;&gt;"",$D949&lt;&gt;""),IF(COUNTIFS($B$2:$B949,$B949,$D$2:$D949,$D949)=1,1,0),0)</f>
        <v/>
      </c>
      <c r="W949">
        <f>IFERROR(INDEX(T_Indicateurs[Domain_code],MATCH($H949,T_Indicateurs[Stat_code],0)),"")</f>
        <v/>
      </c>
      <c r="X949" s="13">
        <f>IF(OR($W949="",$F949=""),0,IF($F949&lt;&gt;$W949,1,0))</f>
        <v/>
      </c>
      <c r="Y949" s="13">
        <f>IF(OR($J949="", $K949="", $L949=""),0,IF(OR($J949&lt;0,$J949&gt;3,$K949&lt;0,$K949&gt;3,$L949&lt;0,$L949&gt;3),1,0))</f>
        <v/>
      </c>
    </row>
    <row r="950">
      <c r="G950">
        <f>IFERROR(INDEX(T_Domaines[Domain_label_fr],MATCH(F950,T_Domaines[Domain_code],0)),"")</f>
        <v/>
      </c>
      <c r="I950">
        <f>IFERROR(INDEX(T_Indicateurs[Stat_label_fr],MATCH(H950,T_Indicateurs[Stat_code],0)),"")</f>
        <v/>
      </c>
      <c r="M950">
        <f>IF(J950=0,"",J950)</f>
        <v/>
      </c>
      <c r="N950">
        <f>IF(K950=0,"",K950)</f>
        <v/>
      </c>
      <c r="O950">
        <f>IF(L950=0,"",L950)</f>
        <v/>
      </c>
      <c r="P950">
        <f>IF(OR(J950="",K950="",L950=""),"",J950+K950+L950)</f>
        <v/>
      </c>
      <c r="Q950">
        <f>IF(OR(M950="",N950="",O950=""),"",M950+N950+O950)</f>
        <v/>
      </c>
      <c r="S950" s="13">
        <f>IF(AND($B950&lt;&gt;"",$F950&lt;&gt;""),IF(COUNTIFS($B$2:$B950,$B950,$F$2:$F950,$F950)=1,1,0),0)</f>
        <v/>
      </c>
      <c r="T950" s="13">
        <f>IF(AND($B950&lt;&gt;"",$H950&lt;&gt;""),IF(COUNTIFS($B$2:$B950,$B950,$H$2:$H950,$H950)=1,1,0),0)</f>
        <v/>
      </c>
      <c r="U950" s="13">
        <f>IF(AND($B950&lt;&gt;"",$C950&lt;&gt;""),IF(COUNTIFS($B$2:$B950,$B950,$C$2:$C950,$C950)=1,1,0),0)</f>
        <v/>
      </c>
      <c r="V950" s="13">
        <f>IF(AND($B950&lt;&gt;"",$D950&lt;&gt;""),IF(COUNTIFS($B$2:$B950,$B950,$D$2:$D950,$D950)=1,1,0),0)</f>
        <v/>
      </c>
      <c r="W950">
        <f>IFERROR(INDEX(T_Indicateurs[Domain_code],MATCH($H950,T_Indicateurs[Stat_code],0)),"")</f>
        <v/>
      </c>
      <c r="X950" s="13">
        <f>IF(OR($W950="",$F950=""),0,IF($F950&lt;&gt;$W950,1,0))</f>
        <v/>
      </c>
      <c r="Y950" s="13">
        <f>IF(OR($J950="", $K950="", $L950=""),0,IF(OR($J950&lt;0,$J950&gt;3,$K950&lt;0,$K950&gt;3,$L950&lt;0,$L950&gt;3),1,0))</f>
        <v/>
      </c>
    </row>
    <row r="951">
      <c r="G951">
        <f>IFERROR(INDEX(T_Domaines[Domain_label_fr],MATCH(F951,T_Domaines[Domain_code],0)),"")</f>
        <v/>
      </c>
      <c r="I951">
        <f>IFERROR(INDEX(T_Indicateurs[Stat_label_fr],MATCH(H951,T_Indicateurs[Stat_code],0)),"")</f>
        <v/>
      </c>
      <c r="M951">
        <f>IF(J951=0,"",J951)</f>
        <v/>
      </c>
      <c r="N951">
        <f>IF(K951=0,"",K951)</f>
        <v/>
      </c>
      <c r="O951">
        <f>IF(L951=0,"",L951)</f>
        <v/>
      </c>
      <c r="P951">
        <f>IF(OR(J951="",K951="",L951=""),"",J951+K951+L951)</f>
        <v/>
      </c>
      <c r="Q951">
        <f>IF(OR(M951="",N951="",O951=""),"",M951+N951+O951)</f>
        <v/>
      </c>
      <c r="S951" s="13">
        <f>IF(AND($B951&lt;&gt;"",$F951&lt;&gt;""),IF(COUNTIFS($B$2:$B951,$B951,$F$2:$F951,$F951)=1,1,0),0)</f>
        <v/>
      </c>
      <c r="T951" s="13">
        <f>IF(AND($B951&lt;&gt;"",$H951&lt;&gt;""),IF(COUNTIFS($B$2:$B951,$B951,$H$2:$H951,$H951)=1,1,0),0)</f>
        <v/>
      </c>
      <c r="U951" s="13">
        <f>IF(AND($B951&lt;&gt;"",$C951&lt;&gt;""),IF(COUNTIFS($B$2:$B951,$B951,$C$2:$C951,$C951)=1,1,0),0)</f>
        <v/>
      </c>
      <c r="V951" s="13">
        <f>IF(AND($B951&lt;&gt;"",$D951&lt;&gt;""),IF(COUNTIFS($B$2:$B951,$B951,$D$2:$D951,$D951)=1,1,0),0)</f>
        <v/>
      </c>
      <c r="W951">
        <f>IFERROR(INDEX(T_Indicateurs[Domain_code],MATCH($H951,T_Indicateurs[Stat_code],0)),"")</f>
        <v/>
      </c>
      <c r="X951" s="13">
        <f>IF(OR($W951="",$F951=""),0,IF($F951&lt;&gt;$W951,1,0))</f>
        <v/>
      </c>
      <c r="Y951" s="13">
        <f>IF(OR($J951="", $K951="", $L951=""),0,IF(OR($J951&lt;0,$J951&gt;3,$K951&lt;0,$K951&gt;3,$L951&lt;0,$L951&gt;3),1,0))</f>
        <v/>
      </c>
    </row>
    <row r="952">
      <c r="G952">
        <f>IFERROR(INDEX(T_Domaines[Domain_label_fr],MATCH(F952,T_Domaines[Domain_code],0)),"")</f>
        <v/>
      </c>
      <c r="I952">
        <f>IFERROR(INDEX(T_Indicateurs[Stat_label_fr],MATCH(H952,T_Indicateurs[Stat_code],0)),"")</f>
        <v/>
      </c>
      <c r="M952">
        <f>IF(J952=0,"",J952)</f>
        <v/>
      </c>
      <c r="N952">
        <f>IF(K952=0,"",K952)</f>
        <v/>
      </c>
      <c r="O952">
        <f>IF(L952=0,"",L952)</f>
        <v/>
      </c>
      <c r="P952">
        <f>IF(OR(J952="",K952="",L952=""),"",J952+K952+L952)</f>
        <v/>
      </c>
      <c r="Q952">
        <f>IF(OR(M952="",N952="",O952=""),"",M952+N952+O952)</f>
        <v/>
      </c>
      <c r="S952" s="13">
        <f>IF(AND($B952&lt;&gt;"",$F952&lt;&gt;""),IF(COUNTIFS($B$2:$B952,$B952,$F$2:$F952,$F952)=1,1,0),0)</f>
        <v/>
      </c>
      <c r="T952" s="13">
        <f>IF(AND($B952&lt;&gt;"",$H952&lt;&gt;""),IF(COUNTIFS($B$2:$B952,$B952,$H$2:$H952,$H952)=1,1,0),0)</f>
        <v/>
      </c>
      <c r="U952" s="13">
        <f>IF(AND($B952&lt;&gt;"",$C952&lt;&gt;""),IF(COUNTIFS($B$2:$B952,$B952,$C$2:$C952,$C952)=1,1,0),0)</f>
        <v/>
      </c>
      <c r="V952" s="13">
        <f>IF(AND($B952&lt;&gt;"",$D952&lt;&gt;""),IF(COUNTIFS($B$2:$B952,$B952,$D$2:$D952,$D952)=1,1,0),0)</f>
        <v/>
      </c>
      <c r="W952">
        <f>IFERROR(INDEX(T_Indicateurs[Domain_code],MATCH($H952,T_Indicateurs[Stat_code],0)),"")</f>
        <v/>
      </c>
      <c r="X952" s="13">
        <f>IF(OR($W952="",$F952=""),0,IF($F952&lt;&gt;$W952,1,0))</f>
        <v/>
      </c>
      <c r="Y952" s="13">
        <f>IF(OR($J952="", $K952="", $L952=""),0,IF(OR($J952&lt;0,$J952&gt;3,$K952&lt;0,$K952&gt;3,$L952&lt;0,$L952&gt;3),1,0))</f>
        <v/>
      </c>
    </row>
    <row r="953">
      <c r="G953">
        <f>IFERROR(INDEX(T_Domaines[Domain_label_fr],MATCH(F953,T_Domaines[Domain_code],0)),"")</f>
        <v/>
      </c>
      <c r="I953">
        <f>IFERROR(INDEX(T_Indicateurs[Stat_label_fr],MATCH(H953,T_Indicateurs[Stat_code],0)),"")</f>
        <v/>
      </c>
      <c r="M953">
        <f>IF(J953=0,"",J953)</f>
        <v/>
      </c>
      <c r="N953">
        <f>IF(K953=0,"",K953)</f>
        <v/>
      </c>
      <c r="O953">
        <f>IF(L953=0,"",L953)</f>
        <v/>
      </c>
      <c r="P953">
        <f>IF(OR(J953="",K953="",L953=""),"",J953+K953+L953)</f>
        <v/>
      </c>
      <c r="Q953">
        <f>IF(OR(M953="",N953="",O953=""),"",M953+N953+O953)</f>
        <v/>
      </c>
      <c r="S953" s="13">
        <f>IF(AND($B953&lt;&gt;"",$F953&lt;&gt;""),IF(COUNTIFS($B$2:$B953,$B953,$F$2:$F953,$F953)=1,1,0),0)</f>
        <v/>
      </c>
      <c r="T953" s="13">
        <f>IF(AND($B953&lt;&gt;"",$H953&lt;&gt;""),IF(COUNTIFS($B$2:$B953,$B953,$H$2:$H953,$H953)=1,1,0),0)</f>
        <v/>
      </c>
      <c r="U953" s="13">
        <f>IF(AND($B953&lt;&gt;"",$C953&lt;&gt;""),IF(COUNTIFS($B$2:$B953,$B953,$C$2:$C953,$C953)=1,1,0),0)</f>
        <v/>
      </c>
      <c r="V953" s="13">
        <f>IF(AND($B953&lt;&gt;"",$D953&lt;&gt;""),IF(COUNTIFS($B$2:$B953,$B953,$D$2:$D953,$D953)=1,1,0),0)</f>
        <v/>
      </c>
      <c r="W953">
        <f>IFERROR(INDEX(T_Indicateurs[Domain_code],MATCH($H953,T_Indicateurs[Stat_code],0)),"")</f>
        <v/>
      </c>
      <c r="X953" s="13">
        <f>IF(OR($W953="",$F953=""),0,IF($F953&lt;&gt;$W953,1,0))</f>
        <v/>
      </c>
      <c r="Y953" s="13">
        <f>IF(OR($J953="", $K953="", $L953=""),0,IF(OR($J953&lt;0,$J953&gt;3,$K953&lt;0,$K953&gt;3,$L953&lt;0,$L953&gt;3),1,0))</f>
        <v/>
      </c>
    </row>
    <row r="954">
      <c r="G954">
        <f>IFERROR(INDEX(T_Domaines[Domain_label_fr],MATCH(F954,T_Domaines[Domain_code],0)),"")</f>
        <v/>
      </c>
      <c r="I954">
        <f>IFERROR(INDEX(T_Indicateurs[Stat_label_fr],MATCH(H954,T_Indicateurs[Stat_code],0)),"")</f>
        <v/>
      </c>
      <c r="M954">
        <f>IF(J954=0,"",J954)</f>
        <v/>
      </c>
      <c r="N954">
        <f>IF(K954=0,"",K954)</f>
        <v/>
      </c>
      <c r="O954">
        <f>IF(L954=0,"",L954)</f>
        <v/>
      </c>
      <c r="P954">
        <f>IF(OR(J954="",K954="",L954=""),"",J954+K954+L954)</f>
        <v/>
      </c>
      <c r="Q954">
        <f>IF(OR(M954="",N954="",O954=""),"",M954+N954+O954)</f>
        <v/>
      </c>
      <c r="S954" s="13">
        <f>IF(AND($B954&lt;&gt;"",$F954&lt;&gt;""),IF(COUNTIFS($B$2:$B954,$B954,$F$2:$F954,$F954)=1,1,0),0)</f>
        <v/>
      </c>
      <c r="T954" s="13">
        <f>IF(AND($B954&lt;&gt;"",$H954&lt;&gt;""),IF(COUNTIFS($B$2:$B954,$B954,$H$2:$H954,$H954)=1,1,0),0)</f>
        <v/>
      </c>
      <c r="U954" s="13">
        <f>IF(AND($B954&lt;&gt;"",$C954&lt;&gt;""),IF(COUNTIFS($B$2:$B954,$B954,$C$2:$C954,$C954)=1,1,0),0)</f>
        <v/>
      </c>
      <c r="V954" s="13">
        <f>IF(AND($B954&lt;&gt;"",$D954&lt;&gt;""),IF(COUNTIFS($B$2:$B954,$B954,$D$2:$D954,$D954)=1,1,0),0)</f>
        <v/>
      </c>
      <c r="W954">
        <f>IFERROR(INDEX(T_Indicateurs[Domain_code],MATCH($H954,T_Indicateurs[Stat_code],0)),"")</f>
        <v/>
      </c>
      <c r="X954" s="13">
        <f>IF(OR($W954="",$F954=""),0,IF($F954&lt;&gt;$W954,1,0))</f>
        <v/>
      </c>
      <c r="Y954" s="13">
        <f>IF(OR($J954="", $K954="", $L954=""),0,IF(OR($J954&lt;0,$J954&gt;3,$K954&lt;0,$K954&gt;3,$L954&lt;0,$L954&gt;3),1,0))</f>
        <v/>
      </c>
    </row>
    <row r="955">
      <c r="G955">
        <f>IFERROR(INDEX(T_Domaines[Domain_label_fr],MATCH(F955,T_Domaines[Domain_code],0)),"")</f>
        <v/>
      </c>
      <c r="I955">
        <f>IFERROR(INDEX(T_Indicateurs[Stat_label_fr],MATCH(H955,T_Indicateurs[Stat_code],0)),"")</f>
        <v/>
      </c>
      <c r="M955">
        <f>IF(J955=0,"",J955)</f>
        <v/>
      </c>
      <c r="N955">
        <f>IF(K955=0,"",K955)</f>
        <v/>
      </c>
      <c r="O955">
        <f>IF(L955=0,"",L955)</f>
        <v/>
      </c>
      <c r="P955">
        <f>IF(OR(J955="",K955="",L955=""),"",J955+K955+L955)</f>
        <v/>
      </c>
      <c r="Q955">
        <f>IF(OR(M955="",N955="",O955=""),"",M955+N955+O955)</f>
        <v/>
      </c>
      <c r="S955" s="13">
        <f>IF(AND($B955&lt;&gt;"",$F955&lt;&gt;""),IF(COUNTIFS($B$2:$B955,$B955,$F$2:$F955,$F955)=1,1,0),0)</f>
        <v/>
      </c>
      <c r="T955" s="13">
        <f>IF(AND($B955&lt;&gt;"",$H955&lt;&gt;""),IF(COUNTIFS($B$2:$B955,$B955,$H$2:$H955,$H955)=1,1,0),0)</f>
        <v/>
      </c>
      <c r="U955" s="13">
        <f>IF(AND($B955&lt;&gt;"",$C955&lt;&gt;""),IF(COUNTIFS($B$2:$B955,$B955,$C$2:$C955,$C955)=1,1,0),0)</f>
        <v/>
      </c>
      <c r="V955" s="13">
        <f>IF(AND($B955&lt;&gt;"",$D955&lt;&gt;""),IF(COUNTIFS($B$2:$B955,$B955,$D$2:$D955,$D955)=1,1,0),0)</f>
        <v/>
      </c>
      <c r="W955">
        <f>IFERROR(INDEX(T_Indicateurs[Domain_code],MATCH($H955,T_Indicateurs[Stat_code],0)),"")</f>
        <v/>
      </c>
      <c r="X955" s="13">
        <f>IF(OR($W955="",$F955=""),0,IF($F955&lt;&gt;$W955,1,0))</f>
        <v/>
      </c>
      <c r="Y955" s="13">
        <f>IF(OR($J955="", $K955="", $L955=""),0,IF(OR($J955&lt;0,$J955&gt;3,$K955&lt;0,$K955&gt;3,$L955&lt;0,$L955&gt;3),1,0))</f>
        <v/>
      </c>
    </row>
    <row r="956">
      <c r="G956">
        <f>IFERROR(INDEX(T_Domaines[Domain_label_fr],MATCH(F956,T_Domaines[Domain_code],0)),"")</f>
        <v/>
      </c>
      <c r="I956">
        <f>IFERROR(INDEX(T_Indicateurs[Stat_label_fr],MATCH(H956,T_Indicateurs[Stat_code],0)),"")</f>
        <v/>
      </c>
      <c r="M956">
        <f>IF(J956=0,"",J956)</f>
        <v/>
      </c>
      <c r="N956">
        <f>IF(K956=0,"",K956)</f>
        <v/>
      </c>
      <c r="O956">
        <f>IF(L956=0,"",L956)</f>
        <v/>
      </c>
      <c r="P956">
        <f>IF(OR(J956="",K956="",L956=""),"",J956+K956+L956)</f>
        <v/>
      </c>
      <c r="Q956">
        <f>IF(OR(M956="",N956="",O956=""),"",M956+N956+O956)</f>
        <v/>
      </c>
      <c r="S956" s="13">
        <f>IF(AND($B956&lt;&gt;"",$F956&lt;&gt;""),IF(COUNTIFS($B$2:$B956,$B956,$F$2:$F956,$F956)=1,1,0),0)</f>
        <v/>
      </c>
      <c r="T956" s="13">
        <f>IF(AND($B956&lt;&gt;"",$H956&lt;&gt;""),IF(COUNTIFS($B$2:$B956,$B956,$H$2:$H956,$H956)=1,1,0),0)</f>
        <v/>
      </c>
      <c r="U956" s="13">
        <f>IF(AND($B956&lt;&gt;"",$C956&lt;&gt;""),IF(COUNTIFS($B$2:$B956,$B956,$C$2:$C956,$C956)=1,1,0),0)</f>
        <v/>
      </c>
      <c r="V956" s="13">
        <f>IF(AND($B956&lt;&gt;"",$D956&lt;&gt;""),IF(COUNTIFS($B$2:$B956,$B956,$D$2:$D956,$D956)=1,1,0),0)</f>
        <v/>
      </c>
      <c r="W956">
        <f>IFERROR(INDEX(T_Indicateurs[Domain_code],MATCH($H956,T_Indicateurs[Stat_code],0)),"")</f>
        <v/>
      </c>
      <c r="X956" s="13">
        <f>IF(OR($W956="",$F956=""),0,IF($F956&lt;&gt;$W956,1,0))</f>
        <v/>
      </c>
      <c r="Y956" s="13">
        <f>IF(OR($J956="", $K956="", $L956=""),0,IF(OR($J956&lt;0,$J956&gt;3,$K956&lt;0,$K956&gt;3,$L956&lt;0,$L956&gt;3),1,0))</f>
        <v/>
      </c>
    </row>
    <row r="957">
      <c r="G957">
        <f>IFERROR(INDEX(T_Domaines[Domain_label_fr],MATCH(F957,T_Domaines[Domain_code],0)),"")</f>
        <v/>
      </c>
      <c r="I957">
        <f>IFERROR(INDEX(T_Indicateurs[Stat_label_fr],MATCH(H957,T_Indicateurs[Stat_code],0)),"")</f>
        <v/>
      </c>
      <c r="M957">
        <f>IF(J957=0,"",J957)</f>
        <v/>
      </c>
      <c r="N957">
        <f>IF(K957=0,"",K957)</f>
        <v/>
      </c>
      <c r="O957">
        <f>IF(L957=0,"",L957)</f>
        <v/>
      </c>
      <c r="P957">
        <f>IF(OR(J957="",K957="",L957=""),"",J957+K957+L957)</f>
        <v/>
      </c>
      <c r="Q957">
        <f>IF(OR(M957="",N957="",O957=""),"",M957+N957+O957)</f>
        <v/>
      </c>
      <c r="S957" s="13">
        <f>IF(AND($B957&lt;&gt;"",$F957&lt;&gt;""),IF(COUNTIFS($B$2:$B957,$B957,$F$2:$F957,$F957)=1,1,0),0)</f>
        <v/>
      </c>
      <c r="T957" s="13">
        <f>IF(AND($B957&lt;&gt;"",$H957&lt;&gt;""),IF(COUNTIFS($B$2:$B957,$B957,$H$2:$H957,$H957)=1,1,0),0)</f>
        <v/>
      </c>
      <c r="U957" s="13">
        <f>IF(AND($B957&lt;&gt;"",$C957&lt;&gt;""),IF(COUNTIFS($B$2:$B957,$B957,$C$2:$C957,$C957)=1,1,0),0)</f>
        <v/>
      </c>
      <c r="V957" s="13">
        <f>IF(AND($B957&lt;&gt;"",$D957&lt;&gt;""),IF(COUNTIFS($B$2:$B957,$B957,$D$2:$D957,$D957)=1,1,0),0)</f>
        <v/>
      </c>
      <c r="W957">
        <f>IFERROR(INDEX(T_Indicateurs[Domain_code],MATCH($H957,T_Indicateurs[Stat_code],0)),"")</f>
        <v/>
      </c>
      <c r="X957" s="13">
        <f>IF(OR($W957="",$F957=""),0,IF($F957&lt;&gt;$W957,1,0))</f>
        <v/>
      </c>
      <c r="Y957" s="13">
        <f>IF(OR($J957="", $K957="", $L957=""),0,IF(OR($J957&lt;0,$J957&gt;3,$K957&lt;0,$K957&gt;3,$L957&lt;0,$L957&gt;3),1,0))</f>
        <v/>
      </c>
    </row>
    <row r="958">
      <c r="G958">
        <f>IFERROR(INDEX(T_Domaines[Domain_label_fr],MATCH(F958,T_Domaines[Domain_code],0)),"")</f>
        <v/>
      </c>
      <c r="I958">
        <f>IFERROR(INDEX(T_Indicateurs[Stat_label_fr],MATCH(H958,T_Indicateurs[Stat_code],0)),"")</f>
        <v/>
      </c>
      <c r="M958">
        <f>IF(J958=0,"",J958)</f>
        <v/>
      </c>
      <c r="N958">
        <f>IF(K958=0,"",K958)</f>
        <v/>
      </c>
      <c r="O958">
        <f>IF(L958=0,"",L958)</f>
        <v/>
      </c>
      <c r="P958">
        <f>IF(OR(J958="",K958="",L958=""),"",J958+K958+L958)</f>
        <v/>
      </c>
      <c r="Q958">
        <f>IF(OR(M958="",N958="",O958=""),"",M958+N958+O958)</f>
        <v/>
      </c>
      <c r="S958" s="13">
        <f>IF(AND($B958&lt;&gt;"",$F958&lt;&gt;""),IF(COUNTIFS($B$2:$B958,$B958,$F$2:$F958,$F958)=1,1,0),0)</f>
        <v/>
      </c>
      <c r="T958" s="13">
        <f>IF(AND($B958&lt;&gt;"",$H958&lt;&gt;""),IF(COUNTIFS($B$2:$B958,$B958,$H$2:$H958,$H958)=1,1,0),0)</f>
        <v/>
      </c>
      <c r="U958" s="13">
        <f>IF(AND($B958&lt;&gt;"",$C958&lt;&gt;""),IF(COUNTIFS($B$2:$B958,$B958,$C$2:$C958,$C958)=1,1,0),0)</f>
        <v/>
      </c>
      <c r="V958" s="13">
        <f>IF(AND($B958&lt;&gt;"",$D958&lt;&gt;""),IF(COUNTIFS($B$2:$B958,$B958,$D$2:$D958,$D958)=1,1,0),0)</f>
        <v/>
      </c>
      <c r="W958">
        <f>IFERROR(INDEX(T_Indicateurs[Domain_code],MATCH($H958,T_Indicateurs[Stat_code],0)),"")</f>
        <v/>
      </c>
      <c r="X958" s="13">
        <f>IF(OR($W958="",$F958=""),0,IF($F958&lt;&gt;$W958,1,0))</f>
        <v/>
      </c>
      <c r="Y958" s="13">
        <f>IF(OR($J958="", $K958="", $L958=""),0,IF(OR($J958&lt;0,$J958&gt;3,$K958&lt;0,$K958&gt;3,$L958&lt;0,$L958&gt;3),1,0))</f>
        <v/>
      </c>
    </row>
    <row r="959">
      <c r="G959">
        <f>IFERROR(INDEX(T_Domaines[Domain_label_fr],MATCH(F959,T_Domaines[Domain_code],0)),"")</f>
        <v/>
      </c>
      <c r="I959">
        <f>IFERROR(INDEX(T_Indicateurs[Stat_label_fr],MATCH(H959,T_Indicateurs[Stat_code],0)),"")</f>
        <v/>
      </c>
      <c r="M959">
        <f>IF(J959=0,"",J959)</f>
        <v/>
      </c>
      <c r="N959">
        <f>IF(K959=0,"",K959)</f>
        <v/>
      </c>
      <c r="O959">
        <f>IF(L959=0,"",L959)</f>
        <v/>
      </c>
      <c r="P959">
        <f>IF(OR(J959="",K959="",L959=""),"",J959+K959+L959)</f>
        <v/>
      </c>
      <c r="Q959">
        <f>IF(OR(M959="",N959="",O959=""),"",M959+N959+O959)</f>
        <v/>
      </c>
      <c r="S959" s="13">
        <f>IF(AND($B959&lt;&gt;"",$F959&lt;&gt;""),IF(COUNTIFS($B$2:$B959,$B959,$F$2:$F959,$F959)=1,1,0),0)</f>
        <v/>
      </c>
      <c r="T959" s="13">
        <f>IF(AND($B959&lt;&gt;"",$H959&lt;&gt;""),IF(COUNTIFS($B$2:$B959,$B959,$H$2:$H959,$H959)=1,1,0),0)</f>
        <v/>
      </c>
      <c r="U959" s="13">
        <f>IF(AND($B959&lt;&gt;"",$C959&lt;&gt;""),IF(COUNTIFS($B$2:$B959,$B959,$C$2:$C959,$C959)=1,1,0),0)</f>
        <v/>
      </c>
      <c r="V959" s="13">
        <f>IF(AND($B959&lt;&gt;"",$D959&lt;&gt;""),IF(COUNTIFS($B$2:$B959,$B959,$D$2:$D959,$D959)=1,1,0),0)</f>
        <v/>
      </c>
      <c r="W959">
        <f>IFERROR(INDEX(T_Indicateurs[Domain_code],MATCH($H959,T_Indicateurs[Stat_code],0)),"")</f>
        <v/>
      </c>
      <c r="X959" s="13">
        <f>IF(OR($W959="",$F959=""),0,IF($F959&lt;&gt;$W959,1,0))</f>
        <v/>
      </c>
      <c r="Y959" s="13">
        <f>IF(OR($J959="", $K959="", $L959=""),0,IF(OR($J959&lt;0,$J959&gt;3,$K959&lt;0,$K959&gt;3,$L959&lt;0,$L959&gt;3),1,0))</f>
        <v/>
      </c>
    </row>
    <row r="960">
      <c r="G960">
        <f>IFERROR(INDEX(T_Domaines[Domain_label_fr],MATCH(F960,T_Domaines[Domain_code],0)),"")</f>
        <v/>
      </c>
      <c r="I960">
        <f>IFERROR(INDEX(T_Indicateurs[Stat_label_fr],MATCH(H960,T_Indicateurs[Stat_code],0)),"")</f>
        <v/>
      </c>
      <c r="M960">
        <f>IF(J960=0,"",J960)</f>
        <v/>
      </c>
      <c r="N960">
        <f>IF(K960=0,"",K960)</f>
        <v/>
      </c>
      <c r="O960">
        <f>IF(L960=0,"",L960)</f>
        <v/>
      </c>
      <c r="P960">
        <f>IF(OR(J960="",K960="",L960=""),"",J960+K960+L960)</f>
        <v/>
      </c>
      <c r="Q960">
        <f>IF(OR(M960="",N960="",O960=""),"",M960+N960+O960)</f>
        <v/>
      </c>
      <c r="S960" s="13">
        <f>IF(AND($B960&lt;&gt;"",$F960&lt;&gt;""),IF(COUNTIFS($B$2:$B960,$B960,$F$2:$F960,$F960)=1,1,0),0)</f>
        <v/>
      </c>
      <c r="T960" s="13">
        <f>IF(AND($B960&lt;&gt;"",$H960&lt;&gt;""),IF(COUNTIFS($B$2:$B960,$B960,$H$2:$H960,$H960)=1,1,0),0)</f>
        <v/>
      </c>
      <c r="U960" s="13">
        <f>IF(AND($B960&lt;&gt;"",$C960&lt;&gt;""),IF(COUNTIFS($B$2:$B960,$B960,$C$2:$C960,$C960)=1,1,0),0)</f>
        <v/>
      </c>
      <c r="V960" s="13">
        <f>IF(AND($B960&lt;&gt;"",$D960&lt;&gt;""),IF(COUNTIFS($B$2:$B960,$B960,$D$2:$D960,$D960)=1,1,0),0)</f>
        <v/>
      </c>
      <c r="W960">
        <f>IFERROR(INDEX(T_Indicateurs[Domain_code],MATCH($H960,T_Indicateurs[Stat_code],0)),"")</f>
        <v/>
      </c>
      <c r="X960" s="13">
        <f>IF(OR($W960="",$F960=""),0,IF($F960&lt;&gt;$W960,1,0))</f>
        <v/>
      </c>
      <c r="Y960" s="13">
        <f>IF(OR($J960="", $K960="", $L960=""),0,IF(OR($J960&lt;0,$J960&gt;3,$K960&lt;0,$K960&gt;3,$L960&lt;0,$L960&gt;3),1,0))</f>
        <v/>
      </c>
    </row>
    <row r="961">
      <c r="G961">
        <f>IFERROR(INDEX(T_Domaines[Domain_label_fr],MATCH(F961,T_Domaines[Domain_code],0)),"")</f>
        <v/>
      </c>
      <c r="I961">
        <f>IFERROR(INDEX(T_Indicateurs[Stat_label_fr],MATCH(H961,T_Indicateurs[Stat_code],0)),"")</f>
        <v/>
      </c>
      <c r="M961">
        <f>IF(J961=0,"",J961)</f>
        <v/>
      </c>
      <c r="N961">
        <f>IF(K961=0,"",K961)</f>
        <v/>
      </c>
      <c r="O961">
        <f>IF(L961=0,"",L961)</f>
        <v/>
      </c>
      <c r="P961">
        <f>IF(OR(J961="",K961="",L961=""),"",J961+K961+L961)</f>
        <v/>
      </c>
      <c r="Q961">
        <f>IF(OR(M961="",N961="",O961=""),"",M961+N961+O961)</f>
        <v/>
      </c>
      <c r="S961" s="13">
        <f>IF(AND($B961&lt;&gt;"",$F961&lt;&gt;""),IF(COUNTIFS($B$2:$B961,$B961,$F$2:$F961,$F961)=1,1,0),0)</f>
        <v/>
      </c>
      <c r="T961" s="13">
        <f>IF(AND($B961&lt;&gt;"",$H961&lt;&gt;""),IF(COUNTIFS($B$2:$B961,$B961,$H$2:$H961,$H961)=1,1,0),0)</f>
        <v/>
      </c>
      <c r="U961" s="13">
        <f>IF(AND($B961&lt;&gt;"",$C961&lt;&gt;""),IF(COUNTIFS($B$2:$B961,$B961,$C$2:$C961,$C961)=1,1,0),0)</f>
        <v/>
      </c>
      <c r="V961" s="13">
        <f>IF(AND($B961&lt;&gt;"",$D961&lt;&gt;""),IF(COUNTIFS($B$2:$B961,$B961,$D$2:$D961,$D961)=1,1,0),0)</f>
        <v/>
      </c>
      <c r="W961">
        <f>IFERROR(INDEX(T_Indicateurs[Domain_code],MATCH($H961,T_Indicateurs[Stat_code],0)),"")</f>
        <v/>
      </c>
      <c r="X961" s="13">
        <f>IF(OR($W961="",$F961=""),0,IF($F961&lt;&gt;$W961,1,0))</f>
        <v/>
      </c>
      <c r="Y961" s="13">
        <f>IF(OR($J961="", $K961="", $L961=""),0,IF(OR($J961&lt;0,$J961&gt;3,$K961&lt;0,$K961&gt;3,$L961&lt;0,$L961&gt;3),1,0))</f>
        <v/>
      </c>
    </row>
    <row r="962">
      <c r="G962">
        <f>IFERROR(INDEX(T_Domaines[Domain_label_fr],MATCH(F962,T_Domaines[Domain_code],0)),"")</f>
        <v/>
      </c>
      <c r="I962">
        <f>IFERROR(INDEX(T_Indicateurs[Stat_label_fr],MATCH(H962,T_Indicateurs[Stat_code],0)),"")</f>
        <v/>
      </c>
      <c r="M962">
        <f>IF(J962=0,"",J962)</f>
        <v/>
      </c>
      <c r="N962">
        <f>IF(K962=0,"",K962)</f>
        <v/>
      </c>
      <c r="O962">
        <f>IF(L962=0,"",L962)</f>
        <v/>
      </c>
      <c r="P962">
        <f>IF(OR(J962="",K962="",L962=""),"",J962+K962+L962)</f>
        <v/>
      </c>
      <c r="Q962">
        <f>IF(OR(M962="",N962="",O962=""),"",M962+N962+O962)</f>
        <v/>
      </c>
      <c r="S962" s="13">
        <f>IF(AND($B962&lt;&gt;"",$F962&lt;&gt;""),IF(COUNTIFS($B$2:$B962,$B962,$F$2:$F962,$F962)=1,1,0),0)</f>
        <v/>
      </c>
      <c r="T962" s="13">
        <f>IF(AND($B962&lt;&gt;"",$H962&lt;&gt;""),IF(COUNTIFS($B$2:$B962,$B962,$H$2:$H962,$H962)=1,1,0),0)</f>
        <v/>
      </c>
      <c r="U962" s="13">
        <f>IF(AND($B962&lt;&gt;"",$C962&lt;&gt;""),IF(COUNTIFS($B$2:$B962,$B962,$C$2:$C962,$C962)=1,1,0),0)</f>
        <v/>
      </c>
      <c r="V962" s="13">
        <f>IF(AND($B962&lt;&gt;"",$D962&lt;&gt;""),IF(COUNTIFS($B$2:$B962,$B962,$D$2:$D962,$D962)=1,1,0),0)</f>
        <v/>
      </c>
      <c r="W962">
        <f>IFERROR(INDEX(T_Indicateurs[Domain_code],MATCH($H962,T_Indicateurs[Stat_code],0)),"")</f>
        <v/>
      </c>
      <c r="X962" s="13">
        <f>IF(OR($W962="",$F962=""),0,IF($F962&lt;&gt;$W962,1,0))</f>
        <v/>
      </c>
      <c r="Y962" s="13">
        <f>IF(OR($J962="", $K962="", $L962=""),0,IF(OR($J962&lt;0,$J962&gt;3,$K962&lt;0,$K962&gt;3,$L962&lt;0,$L962&gt;3),1,0))</f>
        <v/>
      </c>
    </row>
    <row r="963">
      <c r="G963">
        <f>IFERROR(INDEX(T_Domaines[Domain_label_fr],MATCH(F963,T_Domaines[Domain_code],0)),"")</f>
        <v/>
      </c>
      <c r="I963">
        <f>IFERROR(INDEX(T_Indicateurs[Stat_label_fr],MATCH(H963,T_Indicateurs[Stat_code],0)),"")</f>
        <v/>
      </c>
      <c r="M963">
        <f>IF(J963=0,"",J963)</f>
        <v/>
      </c>
      <c r="N963">
        <f>IF(K963=0,"",K963)</f>
        <v/>
      </c>
      <c r="O963">
        <f>IF(L963=0,"",L963)</f>
        <v/>
      </c>
      <c r="P963">
        <f>IF(OR(J963="",K963="",L963=""),"",J963+K963+L963)</f>
        <v/>
      </c>
      <c r="Q963">
        <f>IF(OR(M963="",N963="",O963=""),"",M963+N963+O963)</f>
        <v/>
      </c>
      <c r="S963" s="13">
        <f>IF(AND($B963&lt;&gt;"",$F963&lt;&gt;""),IF(COUNTIFS($B$2:$B963,$B963,$F$2:$F963,$F963)=1,1,0),0)</f>
        <v/>
      </c>
      <c r="T963" s="13">
        <f>IF(AND($B963&lt;&gt;"",$H963&lt;&gt;""),IF(COUNTIFS($B$2:$B963,$B963,$H$2:$H963,$H963)=1,1,0),0)</f>
        <v/>
      </c>
      <c r="U963" s="13">
        <f>IF(AND($B963&lt;&gt;"",$C963&lt;&gt;""),IF(COUNTIFS($B$2:$B963,$B963,$C$2:$C963,$C963)=1,1,0),0)</f>
        <v/>
      </c>
      <c r="V963" s="13">
        <f>IF(AND($B963&lt;&gt;"",$D963&lt;&gt;""),IF(COUNTIFS($B$2:$B963,$B963,$D$2:$D963,$D963)=1,1,0),0)</f>
        <v/>
      </c>
      <c r="W963">
        <f>IFERROR(INDEX(T_Indicateurs[Domain_code],MATCH($H963,T_Indicateurs[Stat_code],0)),"")</f>
        <v/>
      </c>
      <c r="X963" s="13">
        <f>IF(OR($W963="",$F963=""),0,IF($F963&lt;&gt;$W963,1,0))</f>
        <v/>
      </c>
      <c r="Y963" s="13">
        <f>IF(OR($J963="", $K963="", $L963=""),0,IF(OR($J963&lt;0,$J963&gt;3,$K963&lt;0,$K963&gt;3,$L963&lt;0,$L963&gt;3),1,0))</f>
        <v/>
      </c>
    </row>
    <row r="964">
      <c r="G964">
        <f>IFERROR(INDEX(T_Domaines[Domain_label_fr],MATCH(F964,T_Domaines[Domain_code],0)),"")</f>
        <v/>
      </c>
      <c r="I964">
        <f>IFERROR(INDEX(T_Indicateurs[Stat_label_fr],MATCH(H964,T_Indicateurs[Stat_code],0)),"")</f>
        <v/>
      </c>
      <c r="M964">
        <f>IF(J964=0,"",J964)</f>
        <v/>
      </c>
      <c r="N964">
        <f>IF(K964=0,"",K964)</f>
        <v/>
      </c>
      <c r="O964">
        <f>IF(L964=0,"",L964)</f>
        <v/>
      </c>
      <c r="P964">
        <f>IF(OR(J964="",K964="",L964=""),"",J964+K964+L964)</f>
        <v/>
      </c>
      <c r="Q964">
        <f>IF(OR(M964="",N964="",O964=""),"",M964+N964+O964)</f>
        <v/>
      </c>
      <c r="S964" s="13">
        <f>IF(AND($B964&lt;&gt;"",$F964&lt;&gt;""),IF(COUNTIFS($B$2:$B964,$B964,$F$2:$F964,$F964)=1,1,0),0)</f>
        <v/>
      </c>
      <c r="T964" s="13">
        <f>IF(AND($B964&lt;&gt;"",$H964&lt;&gt;""),IF(COUNTIFS($B$2:$B964,$B964,$H$2:$H964,$H964)=1,1,0),0)</f>
        <v/>
      </c>
      <c r="U964" s="13">
        <f>IF(AND($B964&lt;&gt;"",$C964&lt;&gt;""),IF(COUNTIFS($B$2:$B964,$B964,$C$2:$C964,$C964)=1,1,0),0)</f>
        <v/>
      </c>
      <c r="V964" s="13">
        <f>IF(AND($B964&lt;&gt;"",$D964&lt;&gt;""),IF(COUNTIFS($B$2:$B964,$B964,$D$2:$D964,$D964)=1,1,0),0)</f>
        <v/>
      </c>
      <c r="W964">
        <f>IFERROR(INDEX(T_Indicateurs[Domain_code],MATCH($H964,T_Indicateurs[Stat_code],0)),"")</f>
        <v/>
      </c>
      <c r="X964" s="13">
        <f>IF(OR($W964="",$F964=""),0,IF($F964&lt;&gt;$W964,1,0))</f>
        <v/>
      </c>
      <c r="Y964" s="13">
        <f>IF(OR($J964="", $K964="", $L964=""),0,IF(OR($J964&lt;0,$J964&gt;3,$K964&lt;0,$K964&gt;3,$L964&lt;0,$L964&gt;3),1,0))</f>
        <v/>
      </c>
    </row>
    <row r="965">
      <c r="G965">
        <f>IFERROR(INDEX(T_Domaines[Domain_label_fr],MATCH(F965,T_Domaines[Domain_code],0)),"")</f>
        <v/>
      </c>
      <c r="I965">
        <f>IFERROR(INDEX(T_Indicateurs[Stat_label_fr],MATCH(H965,T_Indicateurs[Stat_code],0)),"")</f>
        <v/>
      </c>
      <c r="M965">
        <f>IF(J965=0,"",J965)</f>
        <v/>
      </c>
      <c r="N965">
        <f>IF(K965=0,"",K965)</f>
        <v/>
      </c>
      <c r="O965">
        <f>IF(L965=0,"",L965)</f>
        <v/>
      </c>
      <c r="P965">
        <f>IF(OR(J965="",K965="",L965=""),"",J965+K965+L965)</f>
        <v/>
      </c>
      <c r="Q965">
        <f>IF(OR(M965="",N965="",O965=""),"",M965+N965+O965)</f>
        <v/>
      </c>
      <c r="S965" s="13">
        <f>IF(AND($B965&lt;&gt;"",$F965&lt;&gt;""),IF(COUNTIFS($B$2:$B965,$B965,$F$2:$F965,$F965)=1,1,0),0)</f>
        <v/>
      </c>
      <c r="T965" s="13">
        <f>IF(AND($B965&lt;&gt;"",$H965&lt;&gt;""),IF(COUNTIFS($B$2:$B965,$B965,$H$2:$H965,$H965)=1,1,0),0)</f>
        <v/>
      </c>
      <c r="U965" s="13">
        <f>IF(AND($B965&lt;&gt;"",$C965&lt;&gt;""),IF(COUNTIFS($B$2:$B965,$B965,$C$2:$C965,$C965)=1,1,0),0)</f>
        <v/>
      </c>
      <c r="V965" s="13">
        <f>IF(AND($B965&lt;&gt;"",$D965&lt;&gt;""),IF(COUNTIFS($B$2:$B965,$B965,$D$2:$D965,$D965)=1,1,0),0)</f>
        <v/>
      </c>
      <c r="W965">
        <f>IFERROR(INDEX(T_Indicateurs[Domain_code],MATCH($H965,T_Indicateurs[Stat_code],0)),"")</f>
        <v/>
      </c>
      <c r="X965" s="13">
        <f>IF(OR($W965="",$F965=""),0,IF($F965&lt;&gt;$W965,1,0))</f>
        <v/>
      </c>
      <c r="Y965" s="13">
        <f>IF(OR($J965="", $K965="", $L965=""),0,IF(OR($J965&lt;0,$J965&gt;3,$K965&lt;0,$K965&gt;3,$L965&lt;0,$L965&gt;3),1,0))</f>
        <v/>
      </c>
    </row>
    <row r="966">
      <c r="G966">
        <f>IFERROR(INDEX(T_Domaines[Domain_label_fr],MATCH(F966,T_Domaines[Domain_code],0)),"")</f>
        <v/>
      </c>
      <c r="I966">
        <f>IFERROR(INDEX(T_Indicateurs[Stat_label_fr],MATCH(H966,T_Indicateurs[Stat_code],0)),"")</f>
        <v/>
      </c>
      <c r="M966">
        <f>IF(J966=0,"",J966)</f>
        <v/>
      </c>
      <c r="N966">
        <f>IF(K966=0,"",K966)</f>
        <v/>
      </c>
      <c r="O966">
        <f>IF(L966=0,"",L966)</f>
        <v/>
      </c>
      <c r="P966">
        <f>IF(OR(J966="",K966="",L966=""),"",J966+K966+L966)</f>
        <v/>
      </c>
      <c r="Q966">
        <f>IF(OR(M966="",N966="",O966=""),"",M966+N966+O966)</f>
        <v/>
      </c>
      <c r="S966" s="13">
        <f>IF(AND($B966&lt;&gt;"",$F966&lt;&gt;""),IF(COUNTIFS($B$2:$B966,$B966,$F$2:$F966,$F966)=1,1,0),0)</f>
        <v/>
      </c>
      <c r="T966" s="13">
        <f>IF(AND($B966&lt;&gt;"",$H966&lt;&gt;""),IF(COUNTIFS($B$2:$B966,$B966,$H$2:$H966,$H966)=1,1,0),0)</f>
        <v/>
      </c>
      <c r="U966" s="13">
        <f>IF(AND($B966&lt;&gt;"",$C966&lt;&gt;""),IF(COUNTIFS($B$2:$B966,$B966,$C$2:$C966,$C966)=1,1,0),0)</f>
        <v/>
      </c>
      <c r="V966" s="13">
        <f>IF(AND($B966&lt;&gt;"",$D966&lt;&gt;""),IF(COUNTIFS($B$2:$B966,$B966,$D$2:$D966,$D966)=1,1,0),0)</f>
        <v/>
      </c>
      <c r="W966">
        <f>IFERROR(INDEX(T_Indicateurs[Domain_code],MATCH($H966,T_Indicateurs[Stat_code],0)),"")</f>
        <v/>
      </c>
      <c r="X966" s="13">
        <f>IF(OR($W966="",$F966=""),0,IF($F966&lt;&gt;$W966,1,0))</f>
        <v/>
      </c>
      <c r="Y966" s="13">
        <f>IF(OR($J966="", $K966="", $L966=""),0,IF(OR($J966&lt;0,$J966&gt;3,$K966&lt;0,$K966&gt;3,$L966&lt;0,$L966&gt;3),1,0))</f>
        <v/>
      </c>
    </row>
    <row r="967">
      <c r="G967">
        <f>IFERROR(INDEX(T_Domaines[Domain_label_fr],MATCH(F967,T_Domaines[Domain_code],0)),"")</f>
        <v/>
      </c>
      <c r="I967">
        <f>IFERROR(INDEX(T_Indicateurs[Stat_label_fr],MATCH(H967,T_Indicateurs[Stat_code],0)),"")</f>
        <v/>
      </c>
      <c r="M967">
        <f>IF(J967=0,"",J967)</f>
        <v/>
      </c>
      <c r="N967">
        <f>IF(K967=0,"",K967)</f>
        <v/>
      </c>
      <c r="O967">
        <f>IF(L967=0,"",L967)</f>
        <v/>
      </c>
      <c r="P967">
        <f>IF(OR(J967="",K967="",L967=""),"",J967+K967+L967)</f>
        <v/>
      </c>
      <c r="Q967">
        <f>IF(OR(M967="",N967="",O967=""),"",M967+N967+O967)</f>
        <v/>
      </c>
      <c r="S967" s="13">
        <f>IF(AND($B967&lt;&gt;"",$F967&lt;&gt;""),IF(COUNTIFS($B$2:$B967,$B967,$F$2:$F967,$F967)=1,1,0),0)</f>
        <v/>
      </c>
      <c r="T967" s="13">
        <f>IF(AND($B967&lt;&gt;"",$H967&lt;&gt;""),IF(COUNTIFS($B$2:$B967,$B967,$H$2:$H967,$H967)=1,1,0),0)</f>
        <v/>
      </c>
      <c r="U967" s="13">
        <f>IF(AND($B967&lt;&gt;"",$C967&lt;&gt;""),IF(COUNTIFS($B$2:$B967,$B967,$C$2:$C967,$C967)=1,1,0),0)</f>
        <v/>
      </c>
      <c r="V967" s="13">
        <f>IF(AND($B967&lt;&gt;"",$D967&lt;&gt;""),IF(COUNTIFS($B$2:$B967,$B967,$D$2:$D967,$D967)=1,1,0),0)</f>
        <v/>
      </c>
      <c r="W967">
        <f>IFERROR(INDEX(T_Indicateurs[Domain_code],MATCH($H967,T_Indicateurs[Stat_code],0)),"")</f>
        <v/>
      </c>
      <c r="X967" s="13">
        <f>IF(OR($W967="",$F967=""),0,IF($F967&lt;&gt;$W967,1,0))</f>
        <v/>
      </c>
      <c r="Y967" s="13">
        <f>IF(OR($J967="", $K967="", $L967=""),0,IF(OR($J967&lt;0,$J967&gt;3,$K967&lt;0,$K967&gt;3,$L967&lt;0,$L967&gt;3),1,0))</f>
        <v/>
      </c>
    </row>
    <row r="968">
      <c r="G968">
        <f>IFERROR(INDEX(T_Domaines[Domain_label_fr],MATCH(F968,T_Domaines[Domain_code],0)),"")</f>
        <v/>
      </c>
      <c r="I968">
        <f>IFERROR(INDEX(T_Indicateurs[Stat_label_fr],MATCH(H968,T_Indicateurs[Stat_code],0)),"")</f>
        <v/>
      </c>
      <c r="M968">
        <f>IF(J968=0,"",J968)</f>
        <v/>
      </c>
      <c r="N968">
        <f>IF(K968=0,"",K968)</f>
        <v/>
      </c>
      <c r="O968">
        <f>IF(L968=0,"",L968)</f>
        <v/>
      </c>
      <c r="P968">
        <f>IF(OR(J968="",K968="",L968=""),"",J968+K968+L968)</f>
        <v/>
      </c>
      <c r="Q968">
        <f>IF(OR(M968="",N968="",O968=""),"",M968+N968+O968)</f>
        <v/>
      </c>
      <c r="S968" s="13">
        <f>IF(AND($B968&lt;&gt;"",$F968&lt;&gt;""),IF(COUNTIFS($B$2:$B968,$B968,$F$2:$F968,$F968)=1,1,0),0)</f>
        <v/>
      </c>
      <c r="T968" s="13">
        <f>IF(AND($B968&lt;&gt;"",$H968&lt;&gt;""),IF(COUNTIFS($B$2:$B968,$B968,$H$2:$H968,$H968)=1,1,0),0)</f>
        <v/>
      </c>
      <c r="U968" s="13">
        <f>IF(AND($B968&lt;&gt;"",$C968&lt;&gt;""),IF(COUNTIFS($B$2:$B968,$B968,$C$2:$C968,$C968)=1,1,0),0)</f>
        <v/>
      </c>
      <c r="V968" s="13">
        <f>IF(AND($B968&lt;&gt;"",$D968&lt;&gt;""),IF(COUNTIFS($B$2:$B968,$B968,$D$2:$D968,$D968)=1,1,0),0)</f>
        <v/>
      </c>
      <c r="W968">
        <f>IFERROR(INDEX(T_Indicateurs[Domain_code],MATCH($H968,T_Indicateurs[Stat_code],0)),"")</f>
        <v/>
      </c>
      <c r="X968" s="13">
        <f>IF(OR($W968="",$F968=""),0,IF($F968&lt;&gt;$W968,1,0))</f>
        <v/>
      </c>
      <c r="Y968" s="13">
        <f>IF(OR($J968="", $K968="", $L968=""),0,IF(OR($J968&lt;0,$J968&gt;3,$K968&lt;0,$K968&gt;3,$L968&lt;0,$L968&gt;3),1,0))</f>
        <v/>
      </c>
    </row>
    <row r="969">
      <c r="G969">
        <f>IFERROR(INDEX(T_Domaines[Domain_label_fr],MATCH(F969,T_Domaines[Domain_code],0)),"")</f>
        <v/>
      </c>
      <c r="I969">
        <f>IFERROR(INDEX(T_Indicateurs[Stat_label_fr],MATCH(H969,T_Indicateurs[Stat_code],0)),"")</f>
        <v/>
      </c>
      <c r="M969">
        <f>IF(J969=0,"",J969)</f>
        <v/>
      </c>
      <c r="N969">
        <f>IF(K969=0,"",K969)</f>
        <v/>
      </c>
      <c r="O969">
        <f>IF(L969=0,"",L969)</f>
        <v/>
      </c>
      <c r="P969">
        <f>IF(OR(J969="",K969="",L969=""),"",J969+K969+L969)</f>
        <v/>
      </c>
      <c r="Q969">
        <f>IF(OR(M969="",N969="",O969=""),"",M969+N969+O969)</f>
        <v/>
      </c>
      <c r="S969" s="13">
        <f>IF(AND($B969&lt;&gt;"",$F969&lt;&gt;""),IF(COUNTIFS($B$2:$B969,$B969,$F$2:$F969,$F969)=1,1,0),0)</f>
        <v/>
      </c>
      <c r="T969" s="13">
        <f>IF(AND($B969&lt;&gt;"",$H969&lt;&gt;""),IF(COUNTIFS($B$2:$B969,$B969,$H$2:$H969,$H969)=1,1,0),0)</f>
        <v/>
      </c>
      <c r="U969" s="13">
        <f>IF(AND($B969&lt;&gt;"",$C969&lt;&gt;""),IF(COUNTIFS($B$2:$B969,$B969,$C$2:$C969,$C969)=1,1,0),0)</f>
        <v/>
      </c>
      <c r="V969" s="13">
        <f>IF(AND($B969&lt;&gt;"",$D969&lt;&gt;""),IF(COUNTIFS($B$2:$B969,$B969,$D$2:$D969,$D969)=1,1,0),0)</f>
        <v/>
      </c>
      <c r="W969">
        <f>IFERROR(INDEX(T_Indicateurs[Domain_code],MATCH($H969,T_Indicateurs[Stat_code],0)),"")</f>
        <v/>
      </c>
      <c r="X969" s="13">
        <f>IF(OR($W969="",$F969=""),0,IF($F969&lt;&gt;$W969,1,0))</f>
        <v/>
      </c>
      <c r="Y969" s="13">
        <f>IF(OR($J969="", $K969="", $L969=""),0,IF(OR($J969&lt;0,$J969&gt;3,$K969&lt;0,$K969&gt;3,$L969&lt;0,$L969&gt;3),1,0))</f>
        <v/>
      </c>
    </row>
    <row r="970">
      <c r="G970">
        <f>IFERROR(INDEX(T_Domaines[Domain_label_fr],MATCH(F970,T_Domaines[Domain_code],0)),"")</f>
        <v/>
      </c>
      <c r="I970">
        <f>IFERROR(INDEX(T_Indicateurs[Stat_label_fr],MATCH(H970,T_Indicateurs[Stat_code],0)),"")</f>
        <v/>
      </c>
      <c r="M970">
        <f>IF(J970=0,"",J970)</f>
        <v/>
      </c>
      <c r="N970">
        <f>IF(K970=0,"",K970)</f>
        <v/>
      </c>
      <c r="O970">
        <f>IF(L970=0,"",L970)</f>
        <v/>
      </c>
      <c r="P970">
        <f>IF(OR(J970="",K970="",L970=""),"",J970+K970+L970)</f>
        <v/>
      </c>
      <c r="Q970">
        <f>IF(OR(M970="",N970="",O970=""),"",M970+N970+O970)</f>
        <v/>
      </c>
      <c r="S970" s="13">
        <f>IF(AND($B970&lt;&gt;"",$F970&lt;&gt;""),IF(COUNTIFS($B$2:$B970,$B970,$F$2:$F970,$F970)=1,1,0),0)</f>
        <v/>
      </c>
      <c r="T970" s="13">
        <f>IF(AND($B970&lt;&gt;"",$H970&lt;&gt;""),IF(COUNTIFS($B$2:$B970,$B970,$H$2:$H970,$H970)=1,1,0),0)</f>
        <v/>
      </c>
      <c r="U970" s="13">
        <f>IF(AND($B970&lt;&gt;"",$C970&lt;&gt;""),IF(COUNTIFS($B$2:$B970,$B970,$C$2:$C970,$C970)=1,1,0),0)</f>
        <v/>
      </c>
      <c r="V970" s="13">
        <f>IF(AND($B970&lt;&gt;"",$D970&lt;&gt;""),IF(COUNTIFS($B$2:$B970,$B970,$D$2:$D970,$D970)=1,1,0),0)</f>
        <v/>
      </c>
      <c r="W970">
        <f>IFERROR(INDEX(T_Indicateurs[Domain_code],MATCH($H970,T_Indicateurs[Stat_code],0)),"")</f>
        <v/>
      </c>
      <c r="X970" s="13">
        <f>IF(OR($W970="",$F970=""),0,IF($F970&lt;&gt;$W970,1,0))</f>
        <v/>
      </c>
      <c r="Y970" s="13">
        <f>IF(OR($J970="", $K970="", $L970=""),0,IF(OR($J970&lt;0,$J970&gt;3,$K970&lt;0,$K970&gt;3,$L970&lt;0,$L970&gt;3),1,0))</f>
        <v/>
      </c>
    </row>
    <row r="971">
      <c r="G971">
        <f>IFERROR(INDEX(T_Domaines[Domain_label_fr],MATCH(F971,T_Domaines[Domain_code],0)),"")</f>
        <v/>
      </c>
      <c r="I971">
        <f>IFERROR(INDEX(T_Indicateurs[Stat_label_fr],MATCH(H971,T_Indicateurs[Stat_code],0)),"")</f>
        <v/>
      </c>
      <c r="M971">
        <f>IF(J971=0,"",J971)</f>
        <v/>
      </c>
      <c r="N971">
        <f>IF(K971=0,"",K971)</f>
        <v/>
      </c>
      <c r="O971">
        <f>IF(L971=0,"",L971)</f>
        <v/>
      </c>
      <c r="P971">
        <f>IF(OR(J971="",K971="",L971=""),"",J971+K971+L971)</f>
        <v/>
      </c>
      <c r="Q971">
        <f>IF(OR(M971="",N971="",O971=""),"",M971+N971+O971)</f>
        <v/>
      </c>
      <c r="S971" s="13">
        <f>IF(AND($B971&lt;&gt;"",$F971&lt;&gt;""),IF(COUNTIFS($B$2:$B971,$B971,$F$2:$F971,$F971)=1,1,0),0)</f>
        <v/>
      </c>
      <c r="T971" s="13">
        <f>IF(AND($B971&lt;&gt;"",$H971&lt;&gt;""),IF(COUNTIFS($B$2:$B971,$B971,$H$2:$H971,$H971)=1,1,0),0)</f>
        <v/>
      </c>
      <c r="U971" s="13">
        <f>IF(AND($B971&lt;&gt;"",$C971&lt;&gt;""),IF(COUNTIFS($B$2:$B971,$B971,$C$2:$C971,$C971)=1,1,0),0)</f>
        <v/>
      </c>
      <c r="V971" s="13">
        <f>IF(AND($B971&lt;&gt;"",$D971&lt;&gt;""),IF(COUNTIFS($B$2:$B971,$B971,$D$2:$D971,$D971)=1,1,0),0)</f>
        <v/>
      </c>
      <c r="W971">
        <f>IFERROR(INDEX(T_Indicateurs[Domain_code],MATCH($H971,T_Indicateurs[Stat_code],0)),"")</f>
        <v/>
      </c>
      <c r="X971" s="13">
        <f>IF(OR($W971="",$F971=""),0,IF($F971&lt;&gt;$W971,1,0))</f>
        <v/>
      </c>
      <c r="Y971" s="13">
        <f>IF(OR($J971="", $K971="", $L971=""),0,IF(OR($J971&lt;0,$J971&gt;3,$K971&lt;0,$K971&gt;3,$L971&lt;0,$L971&gt;3),1,0))</f>
        <v/>
      </c>
    </row>
    <row r="972">
      <c r="G972">
        <f>IFERROR(INDEX(T_Domaines[Domain_label_fr],MATCH(F972,T_Domaines[Domain_code],0)),"")</f>
        <v/>
      </c>
      <c r="I972">
        <f>IFERROR(INDEX(T_Indicateurs[Stat_label_fr],MATCH(H972,T_Indicateurs[Stat_code],0)),"")</f>
        <v/>
      </c>
      <c r="M972">
        <f>IF(J972=0,"",J972)</f>
        <v/>
      </c>
      <c r="N972">
        <f>IF(K972=0,"",K972)</f>
        <v/>
      </c>
      <c r="O972">
        <f>IF(L972=0,"",L972)</f>
        <v/>
      </c>
      <c r="P972">
        <f>IF(OR(J972="",K972="",L972=""),"",J972+K972+L972)</f>
        <v/>
      </c>
      <c r="Q972">
        <f>IF(OR(M972="",N972="",O972=""),"",M972+N972+O972)</f>
        <v/>
      </c>
      <c r="S972" s="13">
        <f>IF(AND($B972&lt;&gt;"",$F972&lt;&gt;""),IF(COUNTIFS($B$2:$B972,$B972,$F$2:$F972,$F972)=1,1,0),0)</f>
        <v/>
      </c>
      <c r="T972" s="13">
        <f>IF(AND($B972&lt;&gt;"",$H972&lt;&gt;""),IF(COUNTIFS($B$2:$B972,$B972,$H$2:$H972,$H972)=1,1,0),0)</f>
        <v/>
      </c>
      <c r="U972" s="13">
        <f>IF(AND($B972&lt;&gt;"",$C972&lt;&gt;""),IF(COUNTIFS($B$2:$B972,$B972,$C$2:$C972,$C972)=1,1,0),0)</f>
        <v/>
      </c>
      <c r="V972" s="13">
        <f>IF(AND($B972&lt;&gt;"",$D972&lt;&gt;""),IF(COUNTIFS($B$2:$B972,$B972,$D$2:$D972,$D972)=1,1,0),0)</f>
        <v/>
      </c>
      <c r="W972">
        <f>IFERROR(INDEX(T_Indicateurs[Domain_code],MATCH($H972,T_Indicateurs[Stat_code],0)),"")</f>
        <v/>
      </c>
      <c r="X972" s="13">
        <f>IF(OR($W972="",$F972=""),0,IF($F972&lt;&gt;$W972,1,0))</f>
        <v/>
      </c>
      <c r="Y972" s="13">
        <f>IF(OR($J972="", $K972="", $L972=""),0,IF(OR($J972&lt;0,$J972&gt;3,$K972&lt;0,$K972&gt;3,$L972&lt;0,$L972&gt;3),1,0))</f>
        <v/>
      </c>
    </row>
    <row r="973">
      <c r="G973">
        <f>IFERROR(INDEX(T_Domaines[Domain_label_fr],MATCH(F973,T_Domaines[Domain_code],0)),"")</f>
        <v/>
      </c>
      <c r="I973">
        <f>IFERROR(INDEX(T_Indicateurs[Stat_label_fr],MATCH(H973,T_Indicateurs[Stat_code],0)),"")</f>
        <v/>
      </c>
      <c r="M973">
        <f>IF(J973=0,"",J973)</f>
        <v/>
      </c>
      <c r="N973">
        <f>IF(K973=0,"",K973)</f>
        <v/>
      </c>
      <c r="O973">
        <f>IF(L973=0,"",L973)</f>
        <v/>
      </c>
      <c r="P973">
        <f>IF(OR(J973="",K973="",L973=""),"",J973+K973+L973)</f>
        <v/>
      </c>
      <c r="Q973">
        <f>IF(OR(M973="",N973="",O973=""),"",M973+N973+O973)</f>
        <v/>
      </c>
      <c r="S973" s="13">
        <f>IF(AND($B973&lt;&gt;"",$F973&lt;&gt;""),IF(COUNTIFS($B$2:$B973,$B973,$F$2:$F973,$F973)=1,1,0),0)</f>
        <v/>
      </c>
      <c r="T973" s="13">
        <f>IF(AND($B973&lt;&gt;"",$H973&lt;&gt;""),IF(COUNTIFS($B$2:$B973,$B973,$H$2:$H973,$H973)=1,1,0),0)</f>
        <v/>
      </c>
      <c r="U973" s="13">
        <f>IF(AND($B973&lt;&gt;"",$C973&lt;&gt;""),IF(COUNTIFS($B$2:$B973,$B973,$C$2:$C973,$C973)=1,1,0),0)</f>
        <v/>
      </c>
      <c r="V973" s="13">
        <f>IF(AND($B973&lt;&gt;"",$D973&lt;&gt;""),IF(COUNTIFS($B$2:$B973,$B973,$D$2:$D973,$D973)=1,1,0),0)</f>
        <v/>
      </c>
      <c r="W973">
        <f>IFERROR(INDEX(T_Indicateurs[Domain_code],MATCH($H973,T_Indicateurs[Stat_code],0)),"")</f>
        <v/>
      </c>
      <c r="X973" s="13">
        <f>IF(OR($W973="",$F973=""),0,IF($F973&lt;&gt;$W973,1,0))</f>
        <v/>
      </c>
      <c r="Y973" s="13">
        <f>IF(OR($J973="", $K973="", $L973=""),0,IF(OR($J973&lt;0,$J973&gt;3,$K973&lt;0,$K973&gt;3,$L973&lt;0,$L973&gt;3),1,0))</f>
        <v/>
      </c>
    </row>
    <row r="974">
      <c r="G974">
        <f>IFERROR(INDEX(T_Domaines[Domain_label_fr],MATCH(F974,T_Domaines[Domain_code],0)),"")</f>
        <v/>
      </c>
      <c r="I974">
        <f>IFERROR(INDEX(T_Indicateurs[Stat_label_fr],MATCH(H974,T_Indicateurs[Stat_code],0)),"")</f>
        <v/>
      </c>
      <c r="M974">
        <f>IF(J974=0,"",J974)</f>
        <v/>
      </c>
      <c r="N974">
        <f>IF(K974=0,"",K974)</f>
        <v/>
      </c>
      <c r="O974">
        <f>IF(L974=0,"",L974)</f>
        <v/>
      </c>
      <c r="P974">
        <f>IF(OR(J974="",K974="",L974=""),"",J974+K974+L974)</f>
        <v/>
      </c>
      <c r="Q974">
        <f>IF(OR(M974="",N974="",O974=""),"",M974+N974+O974)</f>
        <v/>
      </c>
      <c r="S974" s="13">
        <f>IF(AND($B974&lt;&gt;"",$F974&lt;&gt;""),IF(COUNTIFS($B$2:$B974,$B974,$F$2:$F974,$F974)=1,1,0),0)</f>
        <v/>
      </c>
      <c r="T974" s="13">
        <f>IF(AND($B974&lt;&gt;"",$H974&lt;&gt;""),IF(COUNTIFS($B$2:$B974,$B974,$H$2:$H974,$H974)=1,1,0),0)</f>
        <v/>
      </c>
      <c r="U974" s="13">
        <f>IF(AND($B974&lt;&gt;"",$C974&lt;&gt;""),IF(COUNTIFS($B$2:$B974,$B974,$C$2:$C974,$C974)=1,1,0),0)</f>
        <v/>
      </c>
      <c r="V974" s="13">
        <f>IF(AND($B974&lt;&gt;"",$D974&lt;&gt;""),IF(COUNTIFS($B$2:$B974,$B974,$D$2:$D974,$D974)=1,1,0),0)</f>
        <v/>
      </c>
      <c r="W974">
        <f>IFERROR(INDEX(T_Indicateurs[Domain_code],MATCH($H974,T_Indicateurs[Stat_code],0)),"")</f>
        <v/>
      </c>
      <c r="X974" s="13">
        <f>IF(OR($W974="",$F974=""),0,IF($F974&lt;&gt;$W974,1,0))</f>
        <v/>
      </c>
      <c r="Y974" s="13">
        <f>IF(OR($J974="", $K974="", $L974=""),0,IF(OR($J974&lt;0,$J974&gt;3,$K974&lt;0,$K974&gt;3,$L974&lt;0,$L974&gt;3),1,0))</f>
        <v/>
      </c>
    </row>
    <row r="975">
      <c r="G975">
        <f>IFERROR(INDEX(T_Domaines[Domain_label_fr],MATCH(F975,T_Domaines[Domain_code],0)),"")</f>
        <v/>
      </c>
      <c r="I975">
        <f>IFERROR(INDEX(T_Indicateurs[Stat_label_fr],MATCH(H975,T_Indicateurs[Stat_code],0)),"")</f>
        <v/>
      </c>
      <c r="M975">
        <f>IF(J975=0,"",J975)</f>
        <v/>
      </c>
      <c r="N975">
        <f>IF(K975=0,"",K975)</f>
        <v/>
      </c>
      <c r="O975">
        <f>IF(L975=0,"",L975)</f>
        <v/>
      </c>
      <c r="P975">
        <f>IF(OR(J975="",K975="",L975=""),"",J975+K975+L975)</f>
        <v/>
      </c>
      <c r="Q975">
        <f>IF(OR(M975="",N975="",O975=""),"",M975+N975+O975)</f>
        <v/>
      </c>
      <c r="S975" s="13">
        <f>IF(AND($B975&lt;&gt;"",$F975&lt;&gt;""),IF(COUNTIFS($B$2:$B975,$B975,$F$2:$F975,$F975)=1,1,0),0)</f>
        <v/>
      </c>
      <c r="T975" s="13">
        <f>IF(AND($B975&lt;&gt;"",$H975&lt;&gt;""),IF(COUNTIFS($B$2:$B975,$B975,$H$2:$H975,$H975)=1,1,0),0)</f>
        <v/>
      </c>
      <c r="U975" s="13">
        <f>IF(AND($B975&lt;&gt;"",$C975&lt;&gt;""),IF(COUNTIFS($B$2:$B975,$B975,$C$2:$C975,$C975)=1,1,0),0)</f>
        <v/>
      </c>
      <c r="V975" s="13">
        <f>IF(AND($B975&lt;&gt;"",$D975&lt;&gt;""),IF(COUNTIFS($B$2:$B975,$B975,$D$2:$D975,$D975)=1,1,0),0)</f>
        <v/>
      </c>
      <c r="W975">
        <f>IFERROR(INDEX(T_Indicateurs[Domain_code],MATCH($H975,T_Indicateurs[Stat_code],0)),"")</f>
        <v/>
      </c>
      <c r="X975" s="13">
        <f>IF(OR($W975="",$F975=""),0,IF($F975&lt;&gt;$W975,1,0))</f>
        <v/>
      </c>
      <c r="Y975" s="13">
        <f>IF(OR($J975="", $K975="", $L975=""),0,IF(OR($J975&lt;0,$J975&gt;3,$K975&lt;0,$K975&gt;3,$L975&lt;0,$L975&gt;3),1,0))</f>
        <v/>
      </c>
    </row>
    <row r="976">
      <c r="G976">
        <f>IFERROR(INDEX(T_Domaines[Domain_label_fr],MATCH(F976,T_Domaines[Domain_code],0)),"")</f>
        <v/>
      </c>
      <c r="I976">
        <f>IFERROR(INDEX(T_Indicateurs[Stat_label_fr],MATCH(H976,T_Indicateurs[Stat_code],0)),"")</f>
        <v/>
      </c>
      <c r="M976">
        <f>IF(J976=0,"",J976)</f>
        <v/>
      </c>
      <c r="N976">
        <f>IF(K976=0,"",K976)</f>
        <v/>
      </c>
      <c r="O976">
        <f>IF(L976=0,"",L976)</f>
        <v/>
      </c>
      <c r="P976">
        <f>IF(OR(J976="",K976="",L976=""),"",J976+K976+L976)</f>
        <v/>
      </c>
      <c r="Q976">
        <f>IF(OR(M976="",N976="",O976=""),"",M976+N976+O976)</f>
        <v/>
      </c>
      <c r="S976" s="13">
        <f>IF(AND($B976&lt;&gt;"",$F976&lt;&gt;""),IF(COUNTIFS($B$2:$B976,$B976,$F$2:$F976,$F976)=1,1,0),0)</f>
        <v/>
      </c>
      <c r="T976" s="13">
        <f>IF(AND($B976&lt;&gt;"",$H976&lt;&gt;""),IF(COUNTIFS($B$2:$B976,$B976,$H$2:$H976,$H976)=1,1,0),0)</f>
        <v/>
      </c>
      <c r="U976" s="13">
        <f>IF(AND($B976&lt;&gt;"",$C976&lt;&gt;""),IF(COUNTIFS($B$2:$B976,$B976,$C$2:$C976,$C976)=1,1,0),0)</f>
        <v/>
      </c>
      <c r="V976" s="13">
        <f>IF(AND($B976&lt;&gt;"",$D976&lt;&gt;""),IF(COUNTIFS($B$2:$B976,$B976,$D$2:$D976,$D976)=1,1,0),0)</f>
        <v/>
      </c>
      <c r="W976">
        <f>IFERROR(INDEX(T_Indicateurs[Domain_code],MATCH($H976,T_Indicateurs[Stat_code],0)),"")</f>
        <v/>
      </c>
      <c r="X976" s="13">
        <f>IF(OR($W976="",$F976=""),0,IF($F976&lt;&gt;$W976,1,0))</f>
        <v/>
      </c>
      <c r="Y976" s="13">
        <f>IF(OR($J976="", $K976="", $L976=""),0,IF(OR($J976&lt;0,$J976&gt;3,$K976&lt;0,$K976&gt;3,$L976&lt;0,$L976&gt;3),1,0))</f>
        <v/>
      </c>
    </row>
    <row r="977">
      <c r="G977">
        <f>IFERROR(INDEX(T_Domaines[Domain_label_fr],MATCH(F977,T_Domaines[Domain_code],0)),"")</f>
        <v/>
      </c>
      <c r="I977">
        <f>IFERROR(INDEX(T_Indicateurs[Stat_label_fr],MATCH(H977,T_Indicateurs[Stat_code],0)),"")</f>
        <v/>
      </c>
      <c r="M977">
        <f>IF(J977=0,"",J977)</f>
        <v/>
      </c>
      <c r="N977">
        <f>IF(K977=0,"",K977)</f>
        <v/>
      </c>
      <c r="O977">
        <f>IF(L977=0,"",L977)</f>
        <v/>
      </c>
      <c r="P977">
        <f>IF(OR(J977="",K977="",L977=""),"",J977+K977+L977)</f>
        <v/>
      </c>
      <c r="Q977">
        <f>IF(OR(M977="",N977="",O977=""),"",M977+N977+O977)</f>
        <v/>
      </c>
      <c r="S977" s="13">
        <f>IF(AND($B977&lt;&gt;"",$F977&lt;&gt;""),IF(COUNTIFS($B$2:$B977,$B977,$F$2:$F977,$F977)=1,1,0),0)</f>
        <v/>
      </c>
      <c r="T977" s="13">
        <f>IF(AND($B977&lt;&gt;"",$H977&lt;&gt;""),IF(COUNTIFS($B$2:$B977,$B977,$H$2:$H977,$H977)=1,1,0),0)</f>
        <v/>
      </c>
      <c r="U977" s="13">
        <f>IF(AND($B977&lt;&gt;"",$C977&lt;&gt;""),IF(COUNTIFS($B$2:$B977,$B977,$C$2:$C977,$C977)=1,1,0),0)</f>
        <v/>
      </c>
      <c r="V977" s="13">
        <f>IF(AND($B977&lt;&gt;"",$D977&lt;&gt;""),IF(COUNTIFS($B$2:$B977,$B977,$D$2:$D977,$D977)=1,1,0),0)</f>
        <v/>
      </c>
      <c r="W977">
        <f>IFERROR(INDEX(T_Indicateurs[Domain_code],MATCH($H977,T_Indicateurs[Stat_code],0)),"")</f>
        <v/>
      </c>
      <c r="X977" s="13">
        <f>IF(OR($W977="",$F977=""),0,IF($F977&lt;&gt;$W977,1,0))</f>
        <v/>
      </c>
      <c r="Y977" s="13">
        <f>IF(OR($J977="", $K977="", $L977=""),0,IF(OR($J977&lt;0,$J977&gt;3,$K977&lt;0,$K977&gt;3,$L977&lt;0,$L977&gt;3),1,0))</f>
        <v/>
      </c>
    </row>
    <row r="978">
      <c r="G978">
        <f>IFERROR(INDEX(T_Domaines[Domain_label_fr],MATCH(F978,T_Domaines[Domain_code],0)),"")</f>
        <v/>
      </c>
      <c r="I978">
        <f>IFERROR(INDEX(T_Indicateurs[Stat_label_fr],MATCH(H978,T_Indicateurs[Stat_code],0)),"")</f>
        <v/>
      </c>
      <c r="M978">
        <f>IF(J978=0,"",J978)</f>
        <v/>
      </c>
      <c r="N978">
        <f>IF(K978=0,"",K978)</f>
        <v/>
      </c>
      <c r="O978">
        <f>IF(L978=0,"",L978)</f>
        <v/>
      </c>
      <c r="P978">
        <f>IF(OR(J978="",K978="",L978=""),"",J978+K978+L978)</f>
        <v/>
      </c>
      <c r="Q978">
        <f>IF(OR(M978="",N978="",O978=""),"",M978+N978+O978)</f>
        <v/>
      </c>
      <c r="S978" s="13">
        <f>IF(AND($B978&lt;&gt;"",$F978&lt;&gt;""),IF(COUNTIFS($B$2:$B978,$B978,$F$2:$F978,$F978)=1,1,0),0)</f>
        <v/>
      </c>
      <c r="T978" s="13">
        <f>IF(AND($B978&lt;&gt;"",$H978&lt;&gt;""),IF(COUNTIFS($B$2:$B978,$B978,$H$2:$H978,$H978)=1,1,0),0)</f>
        <v/>
      </c>
      <c r="U978" s="13">
        <f>IF(AND($B978&lt;&gt;"",$C978&lt;&gt;""),IF(COUNTIFS($B$2:$B978,$B978,$C$2:$C978,$C978)=1,1,0),0)</f>
        <v/>
      </c>
      <c r="V978" s="13">
        <f>IF(AND($B978&lt;&gt;"",$D978&lt;&gt;""),IF(COUNTIFS($B$2:$B978,$B978,$D$2:$D978,$D978)=1,1,0),0)</f>
        <v/>
      </c>
      <c r="W978">
        <f>IFERROR(INDEX(T_Indicateurs[Domain_code],MATCH($H978,T_Indicateurs[Stat_code],0)),"")</f>
        <v/>
      </c>
      <c r="X978" s="13">
        <f>IF(OR($W978="",$F978=""),0,IF($F978&lt;&gt;$W978,1,0))</f>
        <v/>
      </c>
      <c r="Y978" s="13">
        <f>IF(OR($J978="", $K978="", $L978=""),0,IF(OR($J978&lt;0,$J978&gt;3,$K978&lt;0,$K978&gt;3,$L978&lt;0,$L978&gt;3),1,0))</f>
        <v/>
      </c>
    </row>
    <row r="979">
      <c r="G979">
        <f>IFERROR(INDEX(T_Domaines[Domain_label_fr],MATCH(F979,T_Domaines[Domain_code],0)),"")</f>
        <v/>
      </c>
      <c r="I979">
        <f>IFERROR(INDEX(T_Indicateurs[Stat_label_fr],MATCH(H979,T_Indicateurs[Stat_code],0)),"")</f>
        <v/>
      </c>
      <c r="M979">
        <f>IF(J979=0,"",J979)</f>
        <v/>
      </c>
      <c r="N979">
        <f>IF(K979=0,"",K979)</f>
        <v/>
      </c>
      <c r="O979">
        <f>IF(L979=0,"",L979)</f>
        <v/>
      </c>
      <c r="P979">
        <f>IF(OR(J979="",K979="",L979=""),"",J979+K979+L979)</f>
        <v/>
      </c>
      <c r="Q979">
        <f>IF(OR(M979="",N979="",O979=""),"",M979+N979+O979)</f>
        <v/>
      </c>
      <c r="S979" s="13">
        <f>IF(AND($B979&lt;&gt;"",$F979&lt;&gt;""),IF(COUNTIFS($B$2:$B979,$B979,$F$2:$F979,$F979)=1,1,0),0)</f>
        <v/>
      </c>
      <c r="T979" s="13">
        <f>IF(AND($B979&lt;&gt;"",$H979&lt;&gt;""),IF(COUNTIFS($B$2:$B979,$B979,$H$2:$H979,$H979)=1,1,0),0)</f>
        <v/>
      </c>
      <c r="U979" s="13">
        <f>IF(AND($B979&lt;&gt;"",$C979&lt;&gt;""),IF(COUNTIFS($B$2:$B979,$B979,$C$2:$C979,$C979)=1,1,0),0)</f>
        <v/>
      </c>
      <c r="V979" s="13">
        <f>IF(AND($B979&lt;&gt;"",$D979&lt;&gt;""),IF(COUNTIFS($B$2:$B979,$B979,$D$2:$D979,$D979)=1,1,0),0)</f>
        <v/>
      </c>
      <c r="W979">
        <f>IFERROR(INDEX(T_Indicateurs[Domain_code],MATCH($H979,T_Indicateurs[Stat_code],0)),"")</f>
        <v/>
      </c>
      <c r="X979" s="13">
        <f>IF(OR($W979="",$F979=""),0,IF($F979&lt;&gt;$W979,1,0))</f>
        <v/>
      </c>
      <c r="Y979" s="13">
        <f>IF(OR($J979="", $K979="", $L979=""),0,IF(OR($J979&lt;0,$J979&gt;3,$K979&lt;0,$K979&gt;3,$L979&lt;0,$L979&gt;3),1,0))</f>
        <v/>
      </c>
    </row>
    <row r="980">
      <c r="G980">
        <f>IFERROR(INDEX(T_Domaines[Domain_label_fr],MATCH(F980,T_Domaines[Domain_code],0)),"")</f>
        <v/>
      </c>
      <c r="I980">
        <f>IFERROR(INDEX(T_Indicateurs[Stat_label_fr],MATCH(H980,T_Indicateurs[Stat_code],0)),"")</f>
        <v/>
      </c>
      <c r="M980">
        <f>IF(J980=0,"",J980)</f>
        <v/>
      </c>
      <c r="N980">
        <f>IF(K980=0,"",K980)</f>
        <v/>
      </c>
      <c r="O980">
        <f>IF(L980=0,"",L980)</f>
        <v/>
      </c>
      <c r="P980">
        <f>IF(OR(J980="",K980="",L980=""),"",J980+K980+L980)</f>
        <v/>
      </c>
      <c r="Q980">
        <f>IF(OR(M980="",N980="",O980=""),"",M980+N980+O980)</f>
        <v/>
      </c>
      <c r="S980" s="13">
        <f>IF(AND($B980&lt;&gt;"",$F980&lt;&gt;""),IF(COUNTIFS($B$2:$B980,$B980,$F$2:$F980,$F980)=1,1,0),0)</f>
        <v/>
      </c>
      <c r="T980" s="13">
        <f>IF(AND($B980&lt;&gt;"",$H980&lt;&gt;""),IF(COUNTIFS($B$2:$B980,$B980,$H$2:$H980,$H980)=1,1,0),0)</f>
        <v/>
      </c>
      <c r="U980" s="13">
        <f>IF(AND($B980&lt;&gt;"",$C980&lt;&gt;""),IF(COUNTIFS($B$2:$B980,$B980,$C$2:$C980,$C980)=1,1,0),0)</f>
        <v/>
      </c>
      <c r="V980" s="13">
        <f>IF(AND($B980&lt;&gt;"",$D980&lt;&gt;""),IF(COUNTIFS($B$2:$B980,$B980,$D$2:$D980,$D980)=1,1,0),0)</f>
        <v/>
      </c>
      <c r="W980">
        <f>IFERROR(INDEX(T_Indicateurs[Domain_code],MATCH($H980,T_Indicateurs[Stat_code],0)),"")</f>
        <v/>
      </c>
      <c r="X980" s="13">
        <f>IF(OR($W980="",$F980=""),0,IF($F980&lt;&gt;$W980,1,0))</f>
        <v/>
      </c>
      <c r="Y980" s="13">
        <f>IF(OR($J980="", $K980="", $L980=""),0,IF(OR($J980&lt;0,$J980&gt;3,$K980&lt;0,$K980&gt;3,$L980&lt;0,$L980&gt;3),1,0))</f>
        <v/>
      </c>
    </row>
    <row r="981">
      <c r="G981">
        <f>IFERROR(INDEX(T_Domaines[Domain_label_fr],MATCH(F981,T_Domaines[Domain_code],0)),"")</f>
        <v/>
      </c>
      <c r="I981">
        <f>IFERROR(INDEX(T_Indicateurs[Stat_label_fr],MATCH(H981,T_Indicateurs[Stat_code],0)),"")</f>
        <v/>
      </c>
      <c r="M981">
        <f>IF(J981=0,"",J981)</f>
        <v/>
      </c>
      <c r="N981">
        <f>IF(K981=0,"",K981)</f>
        <v/>
      </c>
      <c r="O981">
        <f>IF(L981=0,"",L981)</f>
        <v/>
      </c>
      <c r="P981">
        <f>IF(OR(J981="",K981="",L981=""),"",J981+K981+L981)</f>
        <v/>
      </c>
      <c r="Q981">
        <f>IF(OR(M981="",N981="",O981=""),"",M981+N981+O981)</f>
        <v/>
      </c>
      <c r="S981" s="13">
        <f>IF(AND($B981&lt;&gt;"",$F981&lt;&gt;""),IF(COUNTIFS($B$2:$B981,$B981,$F$2:$F981,$F981)=1,1,0),0)</f>
        <v/>
      </c>
      <c r="T981" s="13">
        <f>IF(AND($B981&lt;&gt;"",$H981&lt;&gt;""),IF(COUNTIFS($B$2:$B981,$B981,$H$2:$H981,$H981)=1,1,0),0)</f>
        <v/>
      </c>
      <c r="U981" s="13">
        <f>IF(AND($B981&lt;&gt;"",$C981&lt;&gt;""),IF(COUNTIFS($B$2:$B981,$B981,$C$2:$C981,$C981)=1,1,0),0)</f>
        <v/>
      </c>
      <c r="V981" s="13">
        <f>IF(AND($B981&lt;&gt;"",$D981&lt;&gt;""),IF(COUNTIFS($B$2:$B981,$B981,$D$2:$D981,$D981)=1,1,0),0)</f>
        <v/>
      </c>
      <c r="W981">
        <f>IFERROR(INDEX(T_Indicateurs[Domain_code],MATCH($H981,T_Indicateurs[Stat_code],0)),"")</f>
        <v/>
      </c>
      <c r="X981" s="13">
        <f>IF(OR($W981="",$F981=""),0,IF($F981&lt;&gt;$W981,1,0))</f>
        <v/>
      </c>
      <c r="Y981" s="13">
        <f>IF(OR($J981="", $K981="", $L981=""),0,IF(OR($J981&lt;0,$J981&gt;3,$K981&lt;0,$K981&gt;3,$L981&lt;0,$L981&gt;3),1,0))</f>
        <v/>
      </c>
    </row>
    <row r="982">
      <c r="G982">
        <f>IFERROR(INDEX(T_Domaines[Domain_label_fr],MATCH(F982,T_Domaines[Domain_code],0)),"")</f>
        <v/>
      </c>
      <c r="I982">
        <f>IFERROR(INDEX(T_Indicateurs[Stat_label_fr],MATCH(H982,T_Indicateurs[Stat_code],0)),"")</f>
        <v/>
      </c>
      <c r="M982">
        <f>IF(J982=0,"",J982)</f>
        <v/>
      </c>
      <c r="N982">
        <f>IF(K982=0,"",K982)</f>
        <v/>
      </c>
      <c r="O982">
        <f>IF(L982=0,"",L982)</f>
        <v/>
      </c>
      <c r="P982">
        <f>IF(OR(J982="",K982="",L982=""),"",J982+K982+L982)</f>
        <v/>
      </c>
      <c r="Q982">
        <f>IF(OR(M982="",N982="",O982=""),"",M982+N982+O982)</f>
        <v/>
      </c>
      <c r="S982" s="13">
        <f>IF(AND($B982&lt;&gt;"",$F982&lt;&gt;""),IF(COUNTIFS($B$2:$B982,$B982,$F$2:$F982,$F982)=1,1,0),0)</f>
        <v/>
      </c>
      <c r="T982" s="13">
        <f>IF(AND($B982&lt;&gt;"",$H982&lt;&gt;""),IF(COUNTIFS($B$2:$B982,$B982,$H$2:$H982,$H982)=1,1,0),0)</f>
        <v/>
      </c>
      <c r="U982" s="13">
        <f>IF(AND($B982&lt;&gt;"",$C982&lt;&gt;""),IF(COUNTIFS($B$2:$B982,$B982,$C$2:$C982,$C982)=1,1,0),0)</f>
        <v/>
      </c>
      <c r="V982" s="13">
        <f>IF(AND($B982&lt;&gt;"",$D982&lt;&gt;""),IF(COUNTIFS($B$2:$B982,$B982,$D$2:$D982,$D982)=1,1,0),0)</f>
        <v/>
      </c>
      <c r="W982">
        <f>IFERROR(INDEX(T_Indicateurs[Domain_code],MATCH($H982,T_Indicateurs[Stat_code],0)),"")</f>
        <v/>
      </c>
      <c r="X982" s="13">
        <f>IF(OR($W982="",$F982=""),0,IF($F982&lt;&gt;$W982,1,0))</f>
        <v/>
      </c>
      <c r="Y982" s="13">
        <f>IF(OR($J982="", $K982="", $L982=""),0,IF(OR($J982&lt;0,$J982&gt;3,$K982&lt;0,$K982&gt;3,$L982&lt;0,$L982&gt;3),1,0))</f>
        <v/>
      </c>
    </row>
    <row r="983">
      <c r="G983">
        <f>IFERROR(INDEX(T_Domaines[Domain_label_fr],MATCH(F983,T_Domaines[Domain_code],0)),"")</f>
        <v/>
      </c>
      <c r="I983">
        <f>IFERROR(INDEX(T_Indicateurs[Stat_label_fr],MATCH(H983,T_Indicateurs[Stat_code],0)),"")</f>
        <v/>
      </c>
      <c r="M983">
        <f>IF(J983=0,"",J983)</f>
        <v/>
      </c>
      <c r="N983">
        <f>IF(K983=0,"",K983)</f>
        <v/>
      </c>
      <c r="O983">
        <f>IF(L983=0,"",L983)</f>
        <v/>
      </c>
      <c r="P983">
        <f>IF(OR(J983="",K983="",L983=""),"",J983+K983+L983)</f>
        <v/>
      </c>
      <c r="Q983">
        <f>IF(OR(M983="",N983="",O983=""),"",M983+N983+O983)</f>
        <v/>
      </c>
      <c r="S983" s="13">
        <f>IF(AND($B983&lt;&gt;"",$F983&lt;&gt;""),IF(COUNTIFS($B$2:$B983,$B983,$F$2:$F983,$F983)=1,1,0),0)</f>
        <v/>
      </c>
      <c r="T983" s="13">
        <f>IF(AND($B983&lt;&gt;"",$H983&lt;&gt;""),IF(COUNTIFS($B$2:$B983,$B983,$H$2:$H983,$H983)=1,1,0),0)</f>
        <v/>
      </c>
      <c r="U983" s="13">
        <f>IF(AND($B983&lt;&gt;"",$C983&lt;&gt;""),IF(COUNTIFS($B$2:$B983,$B983,$C$2:$C983,$C983)=1,1,0),0)</f>
        <v/>
      </c>
      <c r="V983" s="13">
        <f>IF(AND($B983&lt;&gt;"",$D983&lt;&gt;""),IF(COUNTIFS($B$2:$B983,$B983,$D$2:$D983,$D983)=1,1,0),0)</f>
        <v/>
      </c>
      <c r="W983">
        <f>IFERROR(INDEX(T_Indicateurs[Domain_code],MATCH($H983,T_Indicateurs[Stat_code],0)),"")</f>
        <v/>
      </c>
      <c r="X983" s="13">
        <f>IF(OR($W983="",$F983=""),0,IF($F983&lt;&gt;$W983,1,0))</f>
        <v/>
      </c>
      <c r="Y983" s="13">
        <f>IF(OR($J983="", $K983="", $L983=""),0,IF(OR($J983&lt;0,$J983&gt;3,$K983&lt;0,$K983&gt;3,$L983&lt;0,$L983&gt;3),1,0))</f>
        <v/>
      </c>
    </row>
    <row r="984">
      <c r="G984">
        <f>IFERROR(INDEX(T_Domaines[Domain_label_fr],MATCH(F984,T_Domaines[Domain_code],0)),"")</f>
        <v/>
      </c>
      <c r="I984">
        <f>IFERROR(INDEX(T_Indicateurs[Stat_label_fr],MATCH(H984,T_Indicateurs[Stat_code],0)),"")</f>
        <v/>
      </c>
      <c r="M984">
        <f>IF(J984=0,"",J984)</f>
        <v/>
      </c>
      <c r="N984">
        <f>IF(K984=0,"",K984)</f>
        <v/>
      </c>
      <c r="O984">
        <f>IF(L984=0,"",L984)</f>
        <v/>
      </c>
      <c r="P984">
        <f>IF(OR(J984="",K984="",L984=""),"",J984+K984+L984)</f>
        <v/>
      </c>
      <c r="Q984">
        <f>IF(OR(M984="",N984="",O984=""),"",M984+N984+O984)</f>
        <v/>
      </c>
      <c r="S984" s="13">
        <f>IF(AND($B984&lt;&gt;"",$F984&lt;&gt;""),IF(COUNTIFS($B$2:$B984,$B984,$F$2:$F984,$F984)=1,1,0),0)</f>
        <v/>
      </c>
      <c r="T984" s="13">
        <f>IF(AND($B984&lt;&gt;"",$H984&lt;&gt;""),IF(COUNTIFS($B$2:$B984,$B984,$H$2:$H984,$H984)=1,1,0),0)</f>
        <v/>
      </c>
      <c r="U984" s="13">
        <f>IF(AND($B984&lt;&gt;"",$C984&lt;&gt;""),IF(COUNTIFS($B$2:$B984,$B984,$C$2:$C984,$C984)=1,1,0),0)</f>
        <v/>
      </c>
      <c r="V984" s="13">
        <f>IF(AND($B984&lt;&gt;"",$D984&lt;&gt;""),IF(COUNTIFS($B$2:$B984,$B984,$D$2:$D984,$D984)=1,1,0),0)</f>
        <v/>
      </c>
      <c r="W984">
        <f>IFERROR(INDEX(T_Indicateurs[Domain_code],MATCH($H984,T_Indicateurs[Stat_code],0)),"")</f>
        <v/>
      </c>
      <c r="X984" s="13">
        <f>IF(OR($W984="",$F984=""),0,IF($F984&lt;&gt;$W984,1,0))</f>
        <v/>
      </c>
      <c r="Y984" s="13">
        <f>IF(OR($J984="", $K984="", $L984=""),0,IF(OR($J984&lt;0,$J984&gt;3,$K984&lt;0,$K984&gt;3,$L984&lt;0,$L984&gt;3),1,0))</f>
        <v/>
      </c>
    </row>
    <row r="985">
      <c r="G985">
        <f>IFERROR(INDEX(T_Domaines[Domain_label_fr],MATCH(F985,T_Domaines[Domain_code],0)),"")</f>
        <v/>
      </c>
      <c r="I985">
        <f>IFERROR(INDEX(T_Indicateurs[Stat_label_fr],MATCH(H985,T_Indicateurs[Stat_code],0)),"")</f>
        <v/>
      </c>
      <c r="M985">
        <f>IF(J985=0,"",J985)</f>
        <v/>
      </c>
      <c r="N985">
        <f>IF(K985=0,"",K985)</f>
        <v/>
      </c>
      <c r="O985">
        <f>IF(L985=0,"",L985)</f>
        <v/>
      </c>
      <c r="P985">
        <f>IF(OR(J985="",K985="",L985=""),"",J985+K985+L985)</f>
        <v/>
      </c>
      <c r="Q985">
        <f>IF(OR(M985="",N985="",O985=""),"",M985+N985+O985)</f>
        <v/>
      </c>
      <c r="S985" s="13">
        <f>IF(AND($B985&lt;&gt;"",$F985&lt;&gt;""),IF(COUNTIFS($B$2:$B985,$B985,$F$2:$F985,$F985)=1,1,0),0)</f>
        <v/>
      </c>
      <c r="T985" s="13">
        <f>IF(AND($B985&lt;&gt;"",$H985&lt;&gt;""),IF(COUNTIFS($B$2:$B985,$B985,$H$2:$H985,$H985)=1,1,0),0)</f>
        <v/>
      </c>
      <c r="U985" s="13">
        <f>IF(AND($B985&lt;&gt;"",$C985&lt;&gt;""),IF(COUNTIFS($B$2:$B985,$B985,$C$2:$C985,$C985)=1,1,0),0)</f>
        <v/>
      </c>
      <c r="V985" s="13">
        <f>IF(AND($B985&lt;&gt;"",$D985&lt;&gt;""),IF(COUNTIFS($B$2:$B985,$B985,$D$2:$D985,$D985)=1,1,0),0)</f>
        <v/>
      </c>
      <c r="W985">
        <f>IFERROR(INDEX(T_Indicateurs[Domain_code],MATCH($H985,T_Indicateurs[Stat_code],0)),"")</f>
        <v/>
      </c>
      <c r="X985" s="13">
        <f>IF(OR($W985="",$F985=""),0,IF($F985&lt;&gt;$W985,1,0))</f>
        <v/>
      </c>
      <c r="Y985" s="13">
        <f>IF(OR($J985="", $K985="", $L985=""),0,IF(OR($J985&lt;0,$J985&gt;3,$K985&lt;0,$K985&gt;3,$L985&lt;0,$L985&gt;3),1,0))</f>
        <v/>
      </c>
    </row>
    <row r="986">
      <c r="G986">
        <f>IFERROR(INDEX(T_Domaines[Domain_label_fr],MATCH(F986,T_Domaines[Domain_code],0)),"")</f>
        <v/>
      </c>
      <c r="I986">
        <f>IFERROR(INDEX(T_Indicateurs[Stat_label_fr],MATCH(H986,T_Indicateurs[Stat_code],0)),"")</f>
        <v/>
      </c>
      <c r="M986">
        <f>IF(J986=0,"",J986)</f>
        <v/>
      </c>
      <c r="N986">
        <f>IF(K986=0,"",K986)</f>
        <v/>
      </c>
      <c r="O986">
        <f>IF(L986=0,"",L986)</f>
        <v/>
      </c>
      <c r="P986">
        <f>IF(OR(J986="",K986="",L986=""),"",J986+K986+L986)</f>
        <v/>
      </c>
      <c r="Q986">
        <f>IF(OR(M986="",N986="",O986=""),"",M986+N986+O986)</f>
        <v/>
      </c>
      <c r="S986" s="13">
        <f>IF(AND($B986&lt;&gt;"",$F986&lt;&gt;""),IF(COUNTIFS($B$2:$B986,$B986,$F$2:$F986,$F986)=1,1,0),0)</f>
        <v/>
      </c>
      <c r="T986" s="13">
        <f>IF(AND($B986&lt;&gt;"",$H986&lt;&gt;""),IF(COUNTIFS($B$2:$B986,$B986,$H$2:$H986,$H986)=1,1,0),0)</f>
        <v/>
      </c>
      <c r="U986" s="13">
        <f>IF(AND($B986&lt;&gt;"",$C986&lt;&gt;""),IF(COUNTIFS($B$2:$B986,$B986,$C$2:$C986,$C986)=1,1,0),0)</f>
        <v/>
      </c>
      <c r="V986" s="13">
        <f>IF(AND($B986&lt;&gt;"",$D986&lt;&gt;""),IF(COUNTIFS($B$2:$B986,$B986,$D$2:$D986,$D986)=1,1,0),0)</f>
        <v/>
      </c>
      <c r="W986">
        <f>IFERROR(INDEX(T_Indicateurs[Domain_code],MATCH($H986,T_Indicateurs[Stat_code],0)),"")</f>
        <v/>
      </c>
      <c r="X986" s="13">
        <f>IF(OR($W986="",$F986=""),0,IF($F986&lt;&gt;$W986,1,0))</f>
        <v/>
      </c>
      <c r="Y986" s="13">
        <f>IF(OR($J986="", $K986="", $L986=""),0,IF(OR($J986&lt;0,$J986&gt;3,$K986&lt;0,$K986&gt;3,$L986&lt;0,$L986&gt;3),1,0))</f>
        <v/>
      </c>
    </row>
    <row r="987">
      <c r="G987">
        <f>IFERROR(INDEX(T_Domaines[Domain_label_fr],MATCH(F987,T_Domaines[Domain_code],0)),"")</f>
        <v/>
      </c>
      <c r="I987">
        <f>IFERROR(INDEX(T_Indicateurs[Stat_label_fr],MATCH(H987,T_Indicateurs[Stat_code],0)),"")</f>
        <v/>
      </c>
      <c r="M987">
        <f>IF(J987=0,"",J987)</f>
        <v/>
      </c>
      <c r="N987">
        <f>IF(K987=0,"",K987)</f>
        <v/>
      </c>
      <c r="O987">
        <f>IF(L987=0,"",L987)</f>
        <v/>
      </c>
      <c r="P987">
        <f>IF(OR(J987="",K987="",L987=""),"",J987+K987+L987)</f>
        <v/>
      </c>
      <c r="Q987">
        <f>IF(OR(M987="",N987="",O987=""),"",M987+N987+O987)</f>
        <v/>
      </c>
      <c r="S987" s="13">
        <f>IF(AND($B987&lt;&gt;"",$F987&lt;&gt;""),IF(COUNTIFS($B$2:$B987,$B987,$F$2:$F987,$F987)=1,1,0),0)</f>
        <v/>
      </c>
      <c r="T987" s="13">
        <f>IF(AND($B987&lt;&gt;"",$H987&lt;&gt;""),IF(COUNTIFS($B$2:$B987,$B987,$H$2:$H987,$H987)=1,1,0),0)</f>
        <v/>
      </c>
      <c r="U987" s="13">
        <f>IF(AND($B987&lt;&gt;"",$C987&lt;&gt;""),IF(COUNTIFS($B$2:$B987,$B987,$C$2:$C987,$C987)=1,1,0),0)</f>
        <v/>
      </c>
      <c r="V987" s="13">
        <f>IF(AND($B987&lt;&gt;"",$D987&lt;&gt;""),IF(COUNTIFS($B$2:$B987,$B987,$D$2:$D987,$D987)=1,1,0),0)</f>
        <v/>
      </c>
      <c r="W987">
        <f>IFERROR(INDEX(T_Indicateurs[Domain_code],MATCH($H987,T_Indicateurs[Stat_code],0)),"")</f>
        <v/>
      </c>
      <c r="X987" s="13">
        <f>IF(OR($W987="",$F987=""),0,IF($F987&lt;&gt;$W987,1,0))</f>
        <v/>
      </c>
      <c r="Y987" s="13">
        <f>IF(OR($J987="", $K987="", $L987=""),0,IF(OR($J987&lt;0,$J987&gt;3,$K987&lt;0,$K987&gt;3,$L987&lt;0,$L987&gt;3),1,0))</f>
        <v/>
      </c>
    </row>
    <row r="988">
      <c r="G988">
        <f>IFERROR(INDEX(T_Domaines[Domain_label_fr],MATCH(F988,T_Domaines[Domain_code],0)),"")</f>
        <v/>
      </c>
      <c r="I988">
        <f>IFERROR(INDEX(T_Indicateurs[Stat_label_fr],MATCH(H988,T_Indicateurs[Stat_code],0)),"")</f>
        <v/>
      </c>
      <c r="M988">
        <f>IF(J988=0,"",J988)</f>
        <v/>
      </c>
      <c r="N988">
        <f>IF(K988=0,"",K988)</f>
        <v/>
      </c>
      <c r="O988">
        <f>IF(L988=0,"",L988)</f>
        <v/>
      </c>
      <c r="P988">
        <f>IF(OR(J988="",K988="",L988=""),"",J988+K988+L988)</f>
        <v/>
      </c>
      <c r="Q988">
        <f>IF(OR(M988="",N988="",O988=""),"",M988+N988+O988)</f>
        <v/>
      </c>
      <c r="S988" s="13">
        <f>IF(AND($B988&lt;&gt;"",$F988&lt;&gt;""),IF(COUNTIFS($B$2:$B988,$B988,$F$2:$F988,$F988)=1,1,0),0)</f>
        <v/>
      </c>
      <c r="T988" s="13">
        <f>IF(AND($B988&lt;&gt;"",$H988&lt;&gt;""),IF(COUNTIFS($B$2:$B988,$B988,$H$2:$H988,$H988)=1,1,0),0)</f>
        <v/>
      </c>
      <c r="U988" s="13">
        <f>IF(AND($B988&lt;&gt;"",$C988&lt;&gt;""),IF(COUNTIFS($B$2:$B988,$B988,$C$2:$C988,$C988)=1,1,0),0)</f>
        <v/>
      </c>
      <c r="V988" s="13">
        <f>IF(AND($B988&lt;&gt;"",$D988&lt;&gt;""),IF(COUNTIFS($B$2:$B988,$B988,$D$2:$D988,$D988)=1,1,0),0)</f>
        <v/>
      </c>
      <c r="W988">
        <f>IFERROR(INDEX(T_Indicateurs[Domain_code],MATCH($H988,T_Indicateurs[Stat_code],0)),"")</f>
        <v/>
      </c>
      <c r="X988" s="13">
        <f>IF(OR($W988="",$F988=""),0,IF($F988&lt;&gt;$W988,1,0))</f>
        <v/>
      </c>
      <c r="Y988" s="13">
        <f>IF(OR($J988="", $K988="", $L988=""),0,IF(OR($J988&lt;0,$J988&gt;3,$K988&lt;0,$K988&gt;3,$L988&lt;0,$L988&gt;3),1,0))</f>
        <v/>
      </c>
    </row>
    <row r="989">
      <c r="G989">
        <f>IFERROR(INDEX(T_Domaines[Domain_label_fr],MATCH(F989,T_Domaines[Domain_code],0)),"")</f>
        <v/>
      </c>
      <c r="I989">
        <f>IFERROR(INDEX(T_Indicateurs[Stat_label_fr],MATCH(H989,T_Indicateurs[Stat_code],0)),"")</f>
        <v/>
      </c>
      <c r="M989">
        <f>IF(J989=0,"",J989)</f>
        <v/>
      </c>
      <c r="N989">
        <f>IF(K989=0,"",K989)</f>
        <v/>
      </c>
      <c r="O989">
        <f>IF(L989=0,"",L989)</f>
        <v/>
      </c>
      <c r="P989">
        <f>IF(OR(J989="",K989="",L989=""),"",J989+K989+L989)</f>
        <v/>
      </c>
      <c r="Q989">
        <f>IF(OR(M989="",N989="",O989=""),"",M989+N989+O989)</f>
        <v/>
      </c>
      <c r="S989" s="13">
        <f>IF(AND($B989&lt;&gt;"",$F989&lt;&gt;""),IF(COUNTIFS($B$2:$B989,$B989,$F$2:$F989,$F989)=1,1,0),0)</f>
        <v/>
      </c>
      <c r="T989" s="13">
        <f>IF(AND($B989&lt;&gt;"",$H989&lt;&gt;""),IF(COUNTIFS($B$2:$B989,$B989,$H$2:$H989,$H989)=1,1,0),0)</f>
        <v/>
      </c>
      <c r="U989" s="13">
        <f>IF(AND($B989&lt;&gt;"",$C989&lt;&gt;""),IF(COUNTIFS($B$2:$B989,$B989,$C$2:$C989,$C989)=1,1,0),0)</f>
        <v/>
      </c>
      <c r="V989" s="13">
        <f>IF(AND($B989&lt;&gt;"",$D989&lt;&gt;""),IF(COUNTIFS($B$2:$B989,$B989,$D$2:$D989,$D989)=1,1,0),0)</f>
        <v/>
      </c>
      <c r="W989">
        <f>IFERROR(INDEX(T_Indicateurs[Domain_code],MATCH($H989,T_Indicateurs[Stat_code],0)),"")</f>
        <v/>
      </c>
      <c r="X989" s="13">
        <f>IF(OR($W989="",$F989=""),0,IF($F989&lt;&gt;$W989,1,0))</f>
        <v/>
      </c>
      <c r="Y989" s="13">
        <f>IF(OR($J989="", $K989="", $L989=""),0,IF(OR($J989&lt;0,$J989&gt;3,$K989&lt;0,$K989&gt;3,$L989&lt;0,$L989&gt;3),1,0))</f>
        <v/>
      </c>
    </row>
    <row r="990">
      <c r="G990">
        <f>IFERROR(INDEX(T_Domaines[Domain_label_fr],MATCH(F990,T_Domaines[Domain_code],0)),"")</f>
        <v/>
      </c>
      <c r="I990">
        <f>IFERROR(INDEX(T_Indicateurs[Stat_label_fr],MATCH(H990,T_Indicateurs[Stat_code],0)),"")</f>
        <v/>
      </c>
      <c r="M990">
        <f>IF(J990=0,"",J990)</f>
        <v/>
      </c>
      <c r="N990">
        <f>IF(K990=0,"",K990)</f>
        <v/>
      </c>
      <c r="O990">
        <f>IF(L990=0,"",L990)</f>
        <v/>
      </c>
      <c r="P990">
        <f>IF(OR(J990="",K990="",L990=""),"",J990+K990+L990)</f>
        <v/>
      </c>
      <c r="Q990">
        <f>IF(OR(M990="",N990="",O990=""),"",M990+N990+O990)</f>
        <v/>
      </c>
      <c r="S990" s="13">
        <f>IF(AND($B990&lt;&gt;"",$F990&lt;&gt;""),IF(COUNTIFS($B$2:$B990,$B990,$F$2:$F990,$F990)=1,1,0),0)</f>
        <v/>
      </c>
      <c r="T990" s="13">
        <f>IF(AND($B990&lt;&gt;"",$H990&lt;&gt;""),IF(COUNTIFS($B$2:$B990,$B990,$H$2:$H990,$H990)=1,1,0),0)</f>
        <v/>
      </c>
      <c r="U990" s="13">
        <f>IF(AND($B990&lt;&gt;"",$C990&lt;&gt;""),IF(COUNTIFS($B$2:$B990,$B990,$C$2:$C990,$C990)=1,1,0),0)</f>
        <v/>
      </c>
      <c r="V990" s="13">
        <f>IF(AND($B990&lt;&gt;"",$D990&lt;&gt;""),IF(COUNTIFS($B$2:$B990,$B990,$D$2:$D990,$D990)=1,1,0),0)</f>
        <v/>
      </c>
      <c r="W990">
        <f>IFERROR(INDEX(T_Indicateurs[Domain_code],MATCH($H990,T_Indicateurs[Stat_code],0)),"")</f>
        <v/>
      </c>
      <c r="X990" s="13">
        <f>IF(OR($W990="",$F990=""),0,IF($F990&lt;&gt;$W990,1,0))</f>
        <v/>
      </c>
      <c r="Y990" s="13">
        <f>IF(OR($J990="", $K990="", $L990=""),0,IF(OR($J990&lt;0,$J990&gt;3,$K990&lt;0,$K990&gt;3,$L990&lt;0,$L990&gt;3),1,0))</f>
        <v/>
      </c>
    </row>
    <row r="991">
      <c r="G991">
        <f>IFERROR(INDEX(T_Domaines[Domain_label_fr],MATCH(F991,T_Domaines[Domain_code],0)),"")</f>
        <v/>
      </c>
      <c r="I991">
        <f>IFERROR(INDEX(T_Indicateurs[Stat_label_fr],MATCH(H991,T_Indicateurs[Stat_code],0)),"")</f>
        <v/>
      </c>
      <c r="M991">
        <f>IF(J991=0,"",J991)</f>
        <v/>
      </c>
      <c r="N991">
        <f>IF(K991=0,"",K991)</f>
        <v/>
      </c>
      <c r="O991">
        <f>IF(L991=0,"",L991)</f>
        <v/>
      </c>
      <c r="P991">
        <f>IF(OR(J991="",K991="",L991=""),"",J991+K991+L991)</f>
        <v/>
      </c>
      <c r="Q991">
        <f>IF(OR(M991="",N991="",O991=""),"",M991+N991+O991)</f>
        <v/>
      </c>
      <c r="S991" s="13">
        <f>IF(AND($B991&lt;&gt;"",$F991&lt;&gt;""),IF(COUNTIFS($B$2:$B991,$B991,$F$2:$F991,$F991)=1,1,0),0)</f>
        <v/>
      </c>
      <c r="T991" s="13">
        <f>IF(AND($B991&lt;&gt;"",$H991&lt;&gt;""),IF(COUNTIFS($B$2:$B991,$B991,$H$2:$H991,$H991)=1,1,0),0)</f>
        <v/>
      </c>
      <c r="U991" s="13">
        <f>IF(AND($B991&lt;&gt;"",$C991&lt;&gt;""),IF(COUNTIFS($B$2:$B991,$B991,$C$2:$C991,$C991)=1,1,0),0)</f>
        <v/>
      </c>
      <c r="V991" s="13">
        <f>IF(AND($B991&lt;&gt;"",$D991&lt;&gt;""),IF(COUNTIFS($B$2:$B991,$B991,$D$2:$D991,$D991)=1,1,0),0)</f>
        <v/>
      </c>
      <c r="W991">
        <f>IFERROR(INDEX(T_Indicateurs[Domain_code],MATCH($H991,T_Indicateurs[Stat_code],0)),"")</f>
        <v/>
      </c>
      <c r="X991" s="13">
        <f>IF(OR($W991="",$F991=""),0,IF($F991&lt;&gt;$W991,1,0))</f>
        <v/>
      </c>
      <c r="Y991" s="13">
        <f>IF(OR($J991="", $K991="", $L991=""),0,IF(OR($J991&lt;0,$J991&gt;3,$K991&lt;0,$K991&gt;3,$L991&lt;0,$L991&gt;3),1,0))</f>
        <v/>
      </c>
    </row>
    <row r="992">
      <c r="G992">
        <f>IFERROR(INDEX(T_Domaines[Domain_label_fr],MATCH(F992,T_Domaines[Domain_code],0)),"")</f>
        <v/>
      </c>
      <c r="I992">
        <f>IFERROR(INDEX(T_Indicateurs[Stat_label_fr],MATCH(H992,T_Indicateurs[Stat_code],0)),"")</f>
        <v/>
      </c>
      <c r="M992">
        <f>IF(J992=0,"",J992)</f>
        <v/>
      </c>
      <c r="N992">
        <f>IF(K992=0,"",K992)</f>
        <v/>
      </c>
      <c r="O992">
        <f>IF(L992=0,"",L992)</f>
        <v/>
      </c>
      <c r="P992">
        <f>IF(OR(J992="",K992="",L992=""),"",J992+K992+L992)</f>
        <v/>
      </c>
      <c r="Q992">
        <f>IF(OR(M992="",N992="",O992=""),"",M992+N992+O992)</f>
        <v/>
      </c>
      <c r="S992" s="13">
        <f>IF(AND($B992&lt;&gt;"",$F992&lt;&gt;""),IF(COUNTIFS($B$2:$B992,$B992,$F$2:$F992,$F992)=1,1,0),0)</f>
        <v/>
      </c>
      <c r="T992" s="13">
        <f>IF(AND($B992&lt;&gt;"",$H992&lt;&gt;""),IF(COUNTIFS($B$2:$B992,$B992,$H$2:$H992,$H992)=1,1,0),0)</f>
        <v/>
      </c>
      <c r="U992" s="13">
        <f>IF(AND($B992&lt;&gt;"",$C992&lt;&gt;""),IF(COUNTIFS($B$2:$B992,$B992,$C$2:$C992,$C992)=1,1,0),0)</f>
        <v/>
      </c>
      <c r="V992" s="13">
        <f>IF(AND($B992&lt;&gt;"",$D992&lt;&gt;""),IF(COUNTIFS($B$2:$B992,$B992,$D$2:$D992,$D992)=1,1,0),0)</f>
        <v/>
      </c>
      <c r="W992">
        <f>IFERROR(INDEX(T_Indicateurs[Domain_code],MATCH($H992,T_Indicateurs[Stat_code],0)),"")</f>
        <v/>
      </c>
      <c r="X992" s="13">
        <f>IF(OR($W992="",$F992=""),0,IF($F992&lt;&gt;$W992,1,0))</f>
        <v/>
      </c>
      <c r="Y992" s="13">
        <f>IF(OR($J992="", $K992="", $L992=""),0,IF(OR($J992&lt;0,$J992&gt;3,$K992&lt;0,$K992&gt;3,$L992&lt;0,$L992&gt;3),1,0))</f>
        <v/>
      </c>
    </row>
    <row r="993">
      <c r="G993">
        <f>IFERROR(INDEX(T_Domaines[Domain_label_fr],MATCH(F993,T_Domaines[Domain_code],0)),"")</f>
        <v/>
      </c>
      <c r="I993">
        <f>IFERROR(INDEX(T_Indicateurs[Stat_label_fr],MATCH(H993,T_Indicateurs[Stat_code],0)),"")</f>
        <v/>
      </c>
      <c r="M993">
        <f>IF(J993=0,"",J993)</f>
        <v/>
      </c>
      <c r="N993">
        <f>IF(K993=0,"",K993)</f>
        <v/>
      </c>
      <c r="O993">
        <f>IF(L993=0,"",L993)</f>
        <v/>
      </c>
      <c r="P993">
        <f>IF(OR(J993="",K993="",L993=""),"",J993+K993+L993)</f>
        <v/>
      </c>
      <c r="Q993">
        <f>IF(OR(M993="",N993="",O993=""),"",M993+N993+O993)</f>
        <v/>
      </c>
      <c r="S993" s="13">
        <f>IF(AND($B993&lt;&gt;"",$F993&lt;&gt;""),IF(COUNTIFS($B$2:$B993,$B993,$F$2:$F993,$F993)=1,1,0),0)</f>
        <v/>
      </c>
      <c r="T993" s="13">
        <f>IF(AND($B993&lt;&gt;"",$H993&lt;&gt;""),IF(COUNTIFS($B$2:$B993,$B993,$H$2:$H993,$H993)=1,1,0),0)</f>
        <v/>
      </c>
      <c r="U993" s="13">
        <f>IF(AND($B993&lt;&gt;"",$C993&lt;&gt;""),IF(COUNTIFS($B$2:$B993,$B993,$C$2:$C993,$C993)=1,1,0),0)</f>
        <v/>
      </c>
      <c r="V993" s="13">
        <f>IF(AND($B993&lt;&gt;"",$D993&lt;&gt;""),IF(COUNTIFS($B$2:$B993,$B993,$D$2:$D993,$D993)=1,1,0),0)</f>
        <v/>
      </c>
      <c r="W993">
        <f>IFERROR(INDEX(T_Indicateurs[Domain_code],MATCH($H993,T_Indicateurs[Stat_code],0)),"")</f>
        <v/>
      </c>
      <c r="X993" s="13">
        <f>IF(OR($W993="",$F993=""),0,IF($F993&lt;&gt;$W993,1,0))</f>
        <v/>
      </c>
      <c r="Y993" s="13">
        <f>IF(OR($J993="", $K993="", $L993=""),0,IF(OR($J993&lt;0,$J993&gt;3,$K993&lt;0,$K993&gt;3,$L993&lt;0,$L993&gt;3),1,0))</f>
        <v/>
      </c>
    </row>
    <row r="994">
      <c r="G994">
        <f>IFERROR(INDEX(T_Domaines[Domain_label_fr],MATCH(F994,T_Domaines[Domain_code],0)),"")</f>
        <v/>
      </c>
      <c r="I994">
        <f>IFERROR(INDEX(T_Indicateurs[Stat_label_fr],MATCH(H994,T_Indicateurs[Stat_code],0)),"")</f>
        <v/>
      </c>
      <c r="M994">
        <f>IF(J994=0,"",J994)</f>
        <v/>
      </c>
      <c r="N994">
        <f>IF(K994=0,"",K994)</f>
        <v/>
      </c>
      <c r="O994">
        <f>IF(L994=0,"",L994)</f>
        <v/>
      </c>
      <c r="P994">
        <f>IF(OR(J994="",K994="",L994=""),"",J994+K994+L994)</f>
        <v/>
      </c>
      <c r="Q994">
        <f>IF(OR(M994="",N994="",O994=""),"",M994+N994+O994)</f>
        <v/>
      </c>
      <c r="S994" s="13">
        <f>IF(AND($B994&lt;&gt;"",$F994&lt;&gt;""),IF(COUNTIFS($B$2:$B994,$B994,$F$2:$F994,$F994)=1,1,0),0)</f>
        <v/>
      </c>
      <c r="T994" s="13">
        <f>IF(AND($B994&lt;&gt;"",$H994&lt;&gt;""),IF(COUNTIFS($B$2:$B994,$B994,$H$2:$H994,$H994)=1,1,0),0)</f>
        <v/>
      </c>
      <c r="U994" s="13">
        <f>IF(AND($B994&lt;&gt;"",$C994&lt;&gt;""),IF(COUNTIFS($B$2:$B994,$B994,$C$2:$C994,$C994)=1,1,0),0)</f>
        <v/>
      </c>
      <c r="V994" s="13">
        <f>IF(AND($B994&lt;&gt;"",$D994&lt;&gt;""),IF(COUNTIFS($B$2:$B994,$B994,$D$2:$D994,$D994)=1,1,0),0)</f>
        <v/>
      </c>
      <c r="W994">
        <f>IFERROR(INDEX(T_Indicateurs[Domain_code],MATCH($H994,T_Indicateurs[Stat_code],0)),"")</f>
        <v/>
      </c>
      <c r="X994" s="13">
        <f>IF(OR($W994="",$F994=""),0,IF($F994&lt;&gt;$W994,1,0))</f>
        <v/>
      </c>
      <c r="Y994" s="13">
        <f>IF(OR($J994="", $K994="", $L994=""),0,IF(OR($J994&lt;0,$J994&gt;3,$K994&lt;0,$K994&gt;3,$L994&lt;0,$L994&gt;3),1,0))</f>
        <v/>
      </c>
    </row>
    <row r="995">
      <c r="G995">
        <f>IFERROR(INDEX(T_Domaines[Domain_label_fr],MATCH(F995,T_Domaines[Domain_code],0)),"")</f>
        <v/>
      </c>
      <c r="I995">
        <f>IFERROR(INDEX(T_Indicateurs[Stat_label_fr],MATCH(H995,T_Indicateurs[Stat_code],0)),"")</f>
        <v/>
      </c>
      <c r="M995">
        <f>IF(J995=0,"",J995)</f>
        <v/>
      </c>
      <c r="N995">
        <f>IF(K995=0,"",K995)</f>
        <v/>
      </c>
      <c r="O995">
        <f>IF(L995=0,"",L995)</f>
        <v/>
      </c>
      <c r="P995">
        <f>IF(OR(J995="",K995="",L995=""),"",J995+K995+L995)</f>
        <v/>
      </c>
      <c r="Q995">
        <f>IF(OR(M995="",N995="",O995=""),"",M995+N995+O995)</f>
        <v/>
      </c>
      <c r="S995" s="13">
        <f>IF(AND($B995&lt;&gt;"",$F995&lt;&gt;""),IF(COUNTIFS($B$2:$B995,$B995,$F$2:$F995,$F995)=1,1,0),0)</f>
        <v/>
      </c>
      <c r="T995" s="13">
        <f>IF(AND($B995&lt;&gt;"",$H995&lt;&gt;""),IF(COUNTIFS($B$2:$B995,$B995,$H$2:$H995,$H995)=1,1,0),0)</f>
        <v/>
      </c>
      <c r="U995" s="13">
        <f>IF(AND($B995&lt;&gt;"",$C995&lt;&gt;""),IF(COUNTIFS($B$2:$B995,$B995,$C$2:$C995,$C995)=1,1,0),0)</f>
        <v/>
      </c>
      <c r="V995" s="13">
        <f>IF(AND($B995&lt;&gt;"",$D995&lt;&gt;""),IF(COUNTIFS($B$2:$B995,$B995,$D$2:$D995,$D995)=1,1,0),0)</f>
        <v/>
      </c>
      <c r="W995">
        <f>IFERROR(INDEX(T_Indicateurs[Domain_code],MATCH($H995,T_Indicateurs[Stat_code],0)),"")</f>
        <v/>
      </c>
      <c r="X995" s="13">
        <f>IF(OR($W995="",$F995=""),0,IF($F995&lt;&gt;$W995,1,0))</f>
        <v/>
      </c>
      <c r="Y995" s="13">
        <f>IF(OR($J995="", $K995="", $L995=""),0,IF(OR($J995&lt;0,$J995&gt;3,$K995&lt;0,$K995&gt;3,$L995&lt;0,$L995&gt;3),1,0))</f>
        <v/>
      </c>
    </row>
    <row r="996">
      <c r="G996">
        <f>IFERROR(INDEX(T_Domaines[Domain_label_fr],MATCH(F996,T_Domaines[Domain_code],0)),"")</f>
        <v/>
      </c>
      <c r="I996">
        <f>IFERROR(INDEX(T_Indicateurs[Stat_label_fr],MATCH(H996,T_Indicateurs[Stat_code],0)),"")</f>
        <v/>
      </c>
      <c r="M996">
        <f>IF(J996=0,"",J996)</f>
        <v/>
      </c>
      <c r="N996">
        <f>IF(K996=0,"",K996)</f>
        <v/>
      </c>
      <c r="O996">
        <f>IF(L996=0,"",L996)</f>
        <v/>
      </c>
      <c r="P996">
        <f>IF(OR(J996="",K996="",L996=""),"",J996+K996+L996)</f>
        <v/>
      </c>
      <c r="Q996">
        <f>IF(OR(M996="",N996="",O996=""),"",M996+N996+O996)</f>
        <v/>
      </c>
      <c r="S996" s="13">
        <f>IF(AND($B996&lt;&gt;"",$F996&lt;&gt;""),IF(COUNTIFS($B$2:$B996,$B996,$F$2:$F996,$F996)=1,1,0),0)</f>
        <v/>
      </c>
      <c r="T996" s="13">
        <f>IF(AND($B996&lt;&gt;"",$H996&lt;&gt;""),IF(COUNTIFS($B$2:$B996,$B996,$H$2:$H996,$H996)=1,1,0),0)</f>
        <v/>
      </c>
      <c r="U996" s="13">
        <f>IF(AND($B996&lt;&gt;"",$C996&lt;&gt;""),IF(COUNTIFS($B$2:$B996,$B996,$C$2:$C996,$C996)=1,1,0),0)</f>
        <v/>
      </c>
      <c r="V996" s="13">
        <f>IF(AND($B996&lt;&gt;"",$D996&lt;&gt;""),IF(COUNTIFS($B$2:$B996,$B996,$D$2:$D996,$D996)=1,1,0),0)</f>
        <v/>
      </c>
      <c r="W996">
        <f>IFERROR(INDEX(T_Indicateurs[Domain_code],MATCH($H996,T_Indicateurs[Stat_code],0)),"")</f>
        <v/>
      </c>
      <c r="X996" s="13">
        <f>IF(OR($W996="",$F996=""),0,IF($F996&lt;&gt;$W996,1,0))</f>
        <v/>
      </c>
      <c r="Y996" s="13">
        <f>IF(OR($J996="", $K996="", $L996=""),0,IF(OR($J996&lt;0,$J996&gt;3,$K996&lt;0,$K996&gt;3,$L996&lt;0,$L996&gt;3),1,0))</f>
        <v/>
      </c>
    </row>
    <row r="997">
      <c r="G997">
        <f>IFERROR(INDEX(T_Domaines[Domain_label_fr],MATCH(F997,T_Domaines[Domain_code],0)),"")</f>
        <v/>
      </c>
      <c r="I997">
        <f>IFERROR(INDEX(T_Indicateurs[Stat_label_fr],MATCH(H997,T_Indicateurs[Stat_code],0)),"")</f>
        <v/>
      </c>
      <c r="M997">
        <f>IF(J997=0,"",J997)</f>
        <v/>
      </c>
      <c r="N997">
        <f>IF(K997=0,"",K997)</f>
        <v/>
      </c>
      <c r="O997">
        <f>IF(L997=0,"",L997)</f>
        <v/>
      </c>
      <c r="P997">
        <f>IF(OR(J997="",K997="",L997=""),"",J997+K997+L997)</f>
        <v/>
      </c>
      <c r="Q997">
        <f>IF(OR(M997="",N997="",O997=""),"",M997+N997+O997)</f>
        <v/>
      </c>
      <c r="S997" s="13">
        <f>IF(AND($B997&lt;&gt;"",$F997&lt;&gt;""),IF(COUNTIFS($B$2:$B997,$B997,$F$2:$F997,$F997)=1,1,0),0)</f>
        <v/>
      </c>
      <c r="T997" s="13">
        <f>IF(AND($B997&lt;&gt;"",$H997&lt;&gt;""),IF(COUNTIFS($B$2:$B997,$B997,$H$2:$H997,$H997)=1,1,0),0)</f>
        <v/>
      </c>
      <c r="U997" s="13">
        <f>IF(AND($B997&lt;&gt;"",$C997&lt;&gt;""),IF(COUNTIFS($B$2:$B997,$B997,$C$2:$C997,$C997)=1,1,0),0)</f>
        <v/>
      </c>
      <c r="V997" s="13">
        <f>IF(AND($B997&lt;&gt;"",$D997&lt;&gt;""),IF(COUNTIFS($B$2:$B997,$B997,$D$2:$D997,$D997)=1,1,0),0)</f>
        <v/>
      </c>
      <c r="W997">
        <f>IFERROR(INDEX(T_Indicateurs[Domain_code],MATCH($H997,T_Indicateurs[Stat_code],0)),"")</f>
        <v/>
      </c>
      <c r="X997" s="13">
        <f>IF(OR($W997="",$F997=""),0,IF($F997&lt;&gt;$W997,1,0))</f>
        <v/>
      </c>
      <c r="Y997" s="13">
        <f>IF(OR($J997="", $K997="", $L997=""),0,IF(OR($J997&lt;0,$J997&gt;3,$K997&lt;0,$K997&gt;3,$L997&lt;0,$L997&gt;3),1,0))</f>
        <v/>
      </c>
    </row>
    <row r="998">
      <c r="G998">
        <f>IFERROR(INDEX(T_Domaines[Domain_label_fr],MATCH(F998,T_Domaines[Domain_code],0)),"")</f>
        <v/>
      </c>
      <c r="I998">
        <f>IFERROR(INDEX(T_Indicateurs[Stat_label_fr],MATCH(H998,T_Indicateurs[Stat_code],0)),"")</f>
        <v/>
      </c>
      <c r="M998">
        <f>IF(J998=0,"",J998)</f>
        <v/>
      </c>
      <c r="N998">
        <f>IF(K998=0,"",K998)</f>
        <v/>
      </c>
      <c r="O998">
        <f>IF(L998=0,"",L998)</f>
        <v/>
      </c>
      <c r="P998">
        <f>IF(OR(J998="",K998="",L998=""),"",J998+K998+L998)</f>
        <v/>
      </c>
      <c r="Q998">
        <f>IF(OR(M998="",N998="",O998=""),"",M998+N998+O998)</f>
        <v/>
      </c>
      <c r="S998" s="13">
        <f>IF(AND($B998&lt;&gt;"",$F998&lt;&gt;""),IF(COUNTIFS($B$2:$B998,$B998,$F$2:$F998,$F998)=1,1,0),0)</f>
        <v/>
      </c>
      <c r="T998" s="13">
        <f>IF(AND($B998&lt;&gt;"",$H998&lt;&gt;""),IF(COUNTIFS($B$2:$B998,$B998,$H$2:$H998,$H998)=1,1,0),0)</f>
        <v/>
      </c>
      <c r="U998" s="13">
        <f>IF(AND($B998&lt;&gt;"",$C998&lt;&gt;""),IF(COUNTIFS($B$2:$B998,$B998,$C$2:$C998,$C998)=1,1,0),0)</f>
        <v/>
      </c>
      <c r="V998" s="13">
        <f>IF(AND($B998&lt;&gt;"",$D998&lt;&gt;""),IF(COUNTIFS($B$2:$B998,$B998,$D$2:$D998,$D998)=1,1,0),0)</f>
        <v/>
      </c>
      <c r="W998">
        <f>IFERROR(INDEX(T_Indicateurs[Domain_code],MATCH($H998,T_Indicateurs[Stat_code],0)),"")</f>
        <v/>
      </c>
      <c r="X998" s="13">
        <f>IF(OR($W998="",$F998=""),0,IF($F998&lt;&gt;$W998,1,0))</f>
        <v/>
      </c>
      <c r="Y998" s="13">
        <f>IF(OR($J998="", $K998="", $L998=""),0,IF(OR($J998&lt;0,$J998&gt;3,$K998&lt;0,$K998&gt;3,$L998&lt;0,$L998&gt;3),1,0))</f>
        <v/>
      </c>
    </row>
    <row r="999">
      <c r="G999">
        <f>IFERROR(INDEX(T_Domaines[Domain_label_fr],MATCH(F999,T_Domaines[Domain_code],0)),"")</f>
        <v/>
      </c>
      <c r="I999">
        <f>IFERROR(INDEX(T_Indicateurs[Stat_label_fr],MATCH(H999,T_Indicateurs[Stat_code],0)),"")</f>
        <v/>
      </c>
      <c r="M999">
        <f>IF(J999=0,"",J999)</f>
        <v/>
      </c>
      <c r="N999">
        <f>IF(K999=0,"",K999)</f>
        <v/>
      </c>
      <c r="O999">
        <f>IF(L999=0,"",L999)</f>
        <v/>
      </c>
      <c r="P999">
        <f>IF(OR(J999="",K999="",L999=""),"",J999+K999+L999)</f>
        <v/>
      </c>
      <c r="Q999">
        <f>IF(OR(M999="",N999="",O999=""),"",M999+N999+O999)</f>
        <v/>
      </c>
      <c r="S999" s="13">
        <f>IF(AND($B999&lt;&gt;"",$F999&lt;&gt;""),IF(COUNTIFS($B$2:$B999,$B999,$F$2:$F999,$F999)=1,1,0),0)</f>
        <v/>
      </c>
      <c r="T999" s="13">
        <f>IF(AND($B999&lt;&gt;"",$H999&lt;&gt;""),IF(COUNTIFS($B$2:$B999,$B999,$H$2:$H999,$H999)=1,1,0),0)</f>
        <v/>
      </c>
      <c r="U999" s="13">
        <f>IF(AND($B999&lt;&gt;"",$C999&lt;&gt;""),IF(COUNTIFS($B$2:$B999,$B999,$C$2:$C999,$C999)=1,1,0),0)</f>
        <v/>
      </c>
      <c r="V999" s="13">
        <f>IF(AND($B999&lt;&gt;"",$D999&lt;&gt;""),IF(COUNTIFS($B$2:$B999,$B999,$D$2:$D999,$D999)=1,1,0),0)</f>
        <v/>
      </c>
      <c r="W999">
        <f>IFERROR(INDEX(T_Indicateurs[Domain_code],MATCH($H999,T_Indicateurs[Stat_code],0)),"")</f>
        <v/>
      </c>
      <c r="X999" s="13">
        <f>IF(OR($W999="",$F999=""),0,IF($F999&lt;&gt;$W999,1,0))</f>
        <v/>
      </c>
      <c r="Y999" s="13">
        <f>IF(OR($J999="", $K999="", $L999=""),0,IF(OR($J999&lt;0,$J999&gt;3,$K999&lt;0,$K999&gt;3,$L999&lt;0,$L999&gt;3),1,0))</f>
        <v/>
      </c>
    </row>
    <row r="1000">
      <c r="G1000">
        <f>IFERROR(INDEX(T_Domaines[Domain_label_fr],MATCH(F1000,T_Domaines[Domain_code],0)),"")</f>
        <v/>
      </c>
      <c r="I1000">
        <f>IFERROR(INDEX(T_Indicateurs[Stat_label_fr],MATCH(H1000,T_Indicateurs[Stat_code],0)),"")</f>
        <v/>
      </c>
      <c r="M1000">
        <f>IF(J1000=0,"",J1000)</f>
        <v/>
      </c>
      <c r="N1000">
        <f>IF(K1000=0,"",K1000)</f>
        <v/>
      </c>
      <c r="O1000">
        <f>IF(L1000=0,"",L1000)</f>
        <v/>
      </c>
      <c r="P1000">
        <f>IF(OR(J1000="",K1000="",L1000=""),"",J1000+K1000+L1000)</f>
        <v/>
      </c>
      <c r="Q1000">
        <f>IF(OR(M1000="",N1000="",O1000=""),"",M1000+N1000+O1000)</f>
        <v/>
      </c>
      <c r="S1000" s="13">
        <f>IF(AND($B1000&lt;&gt;"",$F1000&lt;&gt;""),IF(COUNTIFS($B$2:$B1000,$B1000,$F$2:$F1000,$F1000)=1,1,0),0)</f>
        <v/>
      </c>
      <c r="T1000" s="13">
        <f>IF(AND($B1000&lt;&gt;"",$H1000&lt;&gt;""),IF(COUNTIFS($B$2:$B1000,$B1000,$H$2:$H1000,$H1000)=1,1,0),0)</f>
        <v/>
      </c>
      <c r="U1000" s="13">
        <f>IF(AND($B1000&lt;&gt;"",$C1000&lt;&gt;""),IF(COUNTIFS($B$2:$B1000,$B1000,$C$2:$C1000,$C1000)=1,1,0),0)</f>
        <v/>
      </c>
      <c r="V1000" s="13">
        <f>IF(AND($B1000&lt;&gt;"",$D1000&lt;&gt;""),IF(COUNTIFS($B$2:$B1000,$B1000,$D$2:$D1000,$D1000)=1,1,0),0)</f>
        <v/>
      </c>
      <c r="W1000">
        <f>IFERROR(INDEX(T_Indicateurs[Domain_code],MATCH($H1000,T_Indicateurs[Stat_code],0)),"")</f>
        <v/>
      </c>
      <c r="X1000" s="13">
        <f>IF(OR($W1000="",$F1000=""),0,IF($F1000&lt;&gt;$W1000,1,0))</f>
        <v/>
      </c>
      <c r="Y1000" s="13">
        <f>IF(OR($J1000="", $K1000="", $L1000=""),0,IF(OR($J1000&lt;0,$J1000&gt;3,$K1000&lt;0,$K1000&gt;3,$L1000&lt;0,$L1000&gt;3),1,0))</f>
        <v/>
      </c>
    </row>
    <row r="1001">
      <c r="G1001">
        <f>IFERROR(INDEX(T_Domaines[Domain_label_fr],MATCH(F1001,T_Domaines[Domain_code],0)),"")</f>
        <v/>
      </c>
      <c r="I1001">
        <f>IFERROR(INDEX(T_Indicateurs[Stat_label_fr],MATCH(H1001,T_Indicateurs[Stat_code],0)),"")</f>
        <v/>
      </c>
      <c r="M1001">
        <f>IF(J1001=0,"",J1001)</f>
        <v/>
      </c>
      <c r="N1001">
        <f>IF(K1001=0,"",K1001)</f>
        <v/>
      </c>
      <c r="O1001">
        <f>IF(L1001=0,"",L1001)</f>
        <v/>
      </c>
      <c r="P1001">
        <f>IF(OR(J1001="",K1001="",L1001=""),"",J1001+K1001+L1001)</f>
        <v/>
      </c>
      <c r="Q1001">
        <f>IF(OR(M1001="",N1001="",O1001=""),"",M1001+N1001+O1001)</f>
        <v/>
      </c>
      <c r="S1001" s="13">
        <f>IF(AND($B1001&lt;&gt;"",$F1001&lt;&gt;""),IF(COUNTIFS($B$2:$B1001,$B1001,$F$2:$F1001,$F1001)=1,1,0),0)</f>
        <v/>
      </c>
      <c r="T1001" s="13">
        <f>IF(AND($B1001&lt;&gt;"",$H1001&lt;&gt;""),IF(COUNTIFS($B$2:$B1001,$B1001,$H$2:$H1001,$H1001)=1,1,0),0)</f>
        <v/>
      </c>
      <c r="U1001" s="13">
        <f>IF(AND($B1001&lt;&gt;"",$C1001&lt;&gt;""),IF(COUNTIFS($B$2:$B1001,$B1001,$C$2:$C1001,$C1001)=1,1,0),0)</f>
        <v/>
      </c>
      <c r="V1001" s="13">
        <f>IF(AND($B1001&lt;&gt;"",$D1001&lt;&gt;""),IF(COUNTIFS($B$2:$B1001,$B1001,$D$2:$D1001,$D1001)=1,1,0),0)</f>
        <v/>
      </c>
      <c r="W1001">
        <f>IFERROR(INDEX(T_Indicateurs[Domain_code],MATCH($H1001,T_Indicateurs[Stat_code],0)),"")</f>
        <v/>
      </c>
      <c r="X1001" s="13">
        <f>IF(OR($W1001="",$F1001=""),0,IF($F1001&lt;&gt;$W1001,1,0))</f>
        <v/>
      </c>
      <c r="Y1001" s="13">
        <f>IF(OR($J1001="", $K1001="", $L1001=""),0,IF(OR($J1001&lt;0,$J1001&gt;3,$K1001&lt;0,$K1001&gt;3,$L1001&lt;0,$L1001&gt;3),1,0))</f>
        <v/>
      </c>
    </row>
    <row r="1002">
      <c r="G1002">
        <f>IFERROR(INDEX(T_Domaines[Domain_label_fr],MATCH(F1002,T_Domaines[Domain_code],0)),"")</f>
        <v/>
      </c>
      <c r="I1002">
        <f>IFERROR(INDEX(T_Indicateurs[Stat_label_fr],MATCH(H1002,T_Indicateurs[Stat_code],0)),"")</f>
        <v/>
      </c>
      <c r="M1002">
        <f>IF(J1002=0,"",J1002)</f>
        <v/>
      </c>
      <c r="N1002">
        <f>IF(K1002=0,"",K1002)</f>
        <v/>
      </c>
      <c r="O1002">
        <f>IF(L1002=0,"",L1002)</f>
        <v/>
      </c>
      <c r="P1002">
        <f>IF(OR(J1002="",K1002="",L1002=""),"",J1002+K1002+L1002)</f>
        <v/>
      </c>
      <c r="Q1002">
        <f>IF(OR(M1002="",N1002="",O1002=""),"",M1002+N1002+O1002)</f>
        <v/>
      </c>
      <c r="S1002" s="13">
        <f>IF(AND($B1002&lt;&gt;"",$F1002&lt;&gt;""),IF(COUNTIFS($B$2:$B1002,$B1002,$F$2:$F1002,$F1002)=1,1,0),0)</f>
        <v/>
      </c>
      <c r="T1002" s="13">
        <f>IF(AND($B1002&lt;&gt;"",$H1002&lt;&gt;""),IF(COUNTIFS($B$2:$B1002,$B1002,$H$2:$H1002,$H1002)=1,1,0),0)</f>
        <v/>
      </c>
      <c r="U1002" s="13">
        <f>IF(AND($B1002&lt;&gt;"",$C1002&lt;&gt;""),IF(COUNTIFS($B$2:$B1002,$B1002,$C$2:$C1002,$C1002)=1,1,0),0)</f>
        <v/>
      </c>
      <c r="V1002" s="13">
        <f>IF(AND($B1002&lt;&gt;"",$D1002&lt;&gt;""),IF(COUNTIFS($B$2:$B1002,$B1002,$D$2:$D1002,$D1002)=1,1,0),0)</f>
        <v/>
      </c>
      <c r="W1002">
        <f>IFERROR(INDEX(T_Indicateurs[Domain_code],MATCH($H1002,T_Indicateurs[Stat_code],0)),"")</f>
        <v/>
      </c>
      <c r="X1002" s="13">
        <f>IF(OR($W1002="",$F1002=""),0,IF($F1002&lt;&gt;$W1002,1,0))</f>
        <v/>
      </c>
      <c r="Y1002" s="13">
        <f>IF(OR($J1002="", $K1002="", $L1002=""),0,IF(OR($J1002&lt;0,$J1002&gt;3,$K1002&lt;0,$K1002&gt;3,$L1002&lt;0,$L1002&gt;3),1,0))</f>
        <v/>
      </c>
    </row>
    <row r="1003">
      <c r="G1003">
        <f>IFERROR(INDEX(T_Domaines[Domain_label_fr],MATCH(F1003,T_Domaines[Domain_code],0)),"")</f>
        <v/>
      </c>
      <c r="I1003">
        <f>IFERROR(INDEX(T_Indicateurs[Stat_label_fr],MATCH(H1003,T_Indicateurs[Stat_code],0)),"")</f>
        <v/>
      </c>
      <c r="M1003">
        <f>IF(J1003=0,"",J1003)</f>
        <v/>
      </c>
      <c r="N1003">
        <f>IF(K1003=0,"",K1003)</f>
        <v/>
      </c>
      <c r="O1003">
        <f>IF(L1003=0,"",L1003)</f>
        <v/>
      </c>
      <c r="P1003">
        <f>IF(OR(J1003="",K1003="",L1003=""),"",J1003+K1003+L1003)</f>
        <v/>
      </c>
      <c r="Q1003">
        <f>IF(OR(M1003="",N1003="",O1003=""),"",M1003+N1003+O1003)</f>
        <v/>
      </c>
      <c r="S1003" s="13">
        <f>IF(AND($B1003&lt;&gt;"",$F1003&lt;&gt;""),IF(COUNTIFS($B$2:$B1003,$B1003,$F$2:$F1003,$F1003)=1,1,0),0)</f>
        <v/>
      </c>
      <c r="T1003" s="13">
        <f>IF(AND($B1003&lt;&gt;"",$H1003&lt;&gt;""),IF(COUNTIFS($B$2:$B1003,$B1003,$H$2:$H1003,$H1003)=1,1,0),0)</f>
        <v/>
      </c>
      <c r="U1003" s="13">
        <f>IF(AND($B1003&lt;&gt;"",$C1003&lt;&gt;""),IF(COUNTIFS($B$2:$B1003,$B1003,$C$2:$C1003,$C1003)=1,1,0),0)</f>
        <v/>
      </c>
      <c r="V1003" s="13">
        <f>IF(AND($B1003&lt;&gt;"",$D1003&lt;&gt;""),IF(COUNTIFS($B$2:$B1003,$B1003,$D$2:$D1003,$D1003)=1,1,0),0)</f>
        <v/>
      </c>
      <c r="W1003">
        <f>IFERROR(INDEX(T_Indicateurs[Domain_code],MATCH($H1003,T_Indicateurs[Stat_code],0)),"")</f>
        <v/>
      </c>
      <c r="X1003" s="13">
        <f>IF(OR($W1003="",$F1003=""),0,IF($F1003&lt;&gt;$W1003,1,0))</f>
        <v/>
      </c>
      <c r="Y1003" s="13">
        <f>IF(OR($J1003="", $K1003="", $L1003=""),0,IF(OR($J1003&lt;0,$J1003&gt;3,$K1003&lt;0,$K1003&gt;3,$L1003&lt;0,$L1003&gt;3),1,0))</f>
        <v/>
      </c>
    </row>
    <row r="1004">
      <c r="G1004">
        <f>IFERROR(INDEX(T_Domaines[Domain_label_fr],MATCH(F1004,T_Domaines[Domain_code],0)),"")</f>
        <v/>
      </c>
      <c r="I1004">
        <f>IFERROR(INDEX(T_Indicateurs[Stat_label_fr],MATCH(H1004,T_Indicateurs[Stat_code],0)),"")</f>
        <v/>
      </c>
      <c r="M1004">
        <f>IF(J1004=0,"",J1004)</f>
        <v/>
      </c>
      <c r="N1004">
        <f>IF(K1004=0,"",K1004)</f>
        <v/>
      </c>
      <c r="O1004">
        <f>IF(L1004=0,"",L1004)</f>
        <v/>
      </c>
      <c r="P1004">
        <f>IF(OR(J1004="",K1004="",L1004=""),"",J1004+K1004+L1004)</f>
        <v/>
      </c>
      <c r="Q1004">
        <f>IF(OR(M1004="",N1004="",O1004=""),"",M1004+N1004+O1004)</f>
        <v/>
      </c>
      <c r="S1004" s="13">
        <f>IF(AND($B1004&lt;&gt;"",$F1004&lt;&gt;""),IF(COUNTIFS($B$2:$B1004,$B1004,$F$2:$F1004,$F1004)=1,1,0),0)</f>
        <v/>
      </c>
      <c r="T1004" s="13">
        <f>IF(AND($B1004&lt;&gt;"",$H1004&lt;&gt;""),IF(COUNTIFS($B$2:$B1004,$B1004,$H$2:$H1004,$H1004)=1,1,0),0)</f>
        <v/>
      </c>
      <c r="U1004" s="13">
        <f>IF(AND($B1004&lt;&gt;"",$C1004&lt;&gt;""),IF(COUNTIFS($B$2:$B1004,$B1004,$C$2:$C1004,$C1004)=1,1,0),0)</f>
        <v/>
      </c>
      <c r="V1004" s="13">
        <f>IF(AND($B1004&lt;&gt;"",$D1004&lt;&gt;""),IF(COUNTIFS($B$2:$B1004,$B1004,$D$2:$D1004,$D1004)=1,1,0),0)</f>
        <v/>
      </c>
      <c r="W1004">
        <f>IFERROR(INDEX(T_Indicateurs[Domain_code],MATCH($H1004,T_Indicateurs[Stat_code],0)),"")</f>
        <v/>
      </c>
      <c r="X1004" s="13">
        <f>IF(OR($W1004="",$F1004=""),0,IF($F1004&lt;&gt;$W1004,1,0))</f>
        <v/>
      </c>
      <c r="Y1004" s="13">
        <f>IF(OR($J1004="", $K1004="", $L1004=""),0,IF(OR($J1004&lt;0,$J1004&gt;3,$K1004&lt;0,$K1004&gt;3,$L1004&lt;0,$L1004&gt;3),1,0))</f>
        <v/>
      </c>
    </row>
    <row r="1005">
      <c r="G1005">
        <f>IFERROR(INDEX(T_Domaines[Domain_label_fr],MATCH(F1005,T_Domaines[Domain_code],0)),"")</f>
        <v/>
      </c>
      <c r="I1005">
        <f>IFERROR(INDEX(T_Indicateurs[Stat_label_fr],MATCH(H1005,T_Indicateurs[Stat_code],0)),"")</f>
        <v/>
      </c>
      <c r="M1005">
        <f>IF(J1005=0,"",J1005)</f>
        <v/>
      </c>
      <c r="N1005">
        <f>IF(K1005=0,"",K1005)</f>
        <v/>
      </c>
      <c r="O1005">
        <f>IF(L1005=0,"",L1005)</f>
        <v/>
      </c>
      <c r="P1005">
        <f>IF(OR(J1005="",K1005="",L1005=""),"",J1005+K1005+L1005)</f>
        <v/>
      </c>
      <c r="Q1005">
        <f>IF(OR(M1005="",N1005="",O1005=""),"",M1005+N1005+O1005)</f>
        <v/>
      </c>
      <c r="S1005" s="13">
        <f>IF(AND($B1005&lt;&gt;"",$F1005&lt;&gt;""),IF(COUNTIFS($B$2:$B1005,$B1005,$F$2:$F1005,$F1005)=1,1,0),0)</f>
        <v/>
      </c>
      <c r="T1005" s="13">
        <f>IF(AND($B1005&lt;&gt;"",$H1005&lt;&gt;""),IF(COUNTIFS($B$2:$B1005,$B1005,$H$2:$H1005,$H1005)=1,1,0),0)</f>
        <v/>
      </c>
      <c r="U1005" s="13">
        <f>IF(AND($B1005&lt;&gt;"",$C1005&lt;&gt;""),IF(COUNTIFS($B$2:$B1005,$B1005,$C$2:$C1005,$C1005)=1,1,0),0)</f>
        <v/>
      </c>
      <c r="V1005" s="13">
        <f>IF(AND($B1005&lt;&gt;"",$D1005&lt;&gt;""),IF(COUNTIFS($B$2:$B1005,$B1005,$D$2:$D1005,$D1005)=1,1,0),0)</f>
        <v/>
      </c>
      <c r="W1005">
        <f>IFERROR(INDEX(T_Indicateurs[Domain_code],MATCH($H1005,T_Indicateurs[Stat_code],0)),"")</f>
        <v/>
      </c>
      <c r="X1005" s="13">
        <f>IF(OR($W1005="",$F1005=""),0,IF($F1005&lt;&gt;$W1005,1,0))</f>
        <v/>
      </c>
      <c r="Y1005" s="13">
        <f>IF(OR($J1005="", $K1005="", $L1005=""),0,IF(OR($J1005&lt;0,$J1005&gt;3,$K1005&lt;0,$K1005&gt;3,$L1005&lt;0,$L1005&gt;3),1,0))</f>
        <v/>
      </c>
    </row>
    <row r="1006">
      <c r="G1006">
        <f>IFERROR(INDEX(T_Domaines[Domain_label_fr],MATCH(F1006,T_Domaines[Domain_code],0)),"")</f>
        <v/>
      </c>
      <c r="I1006">
        <f>IFERROR(INDEX(T_Indicateurs[Stat_label_fr],MATCH(H1006,T_Indicateurs[Stat_code],0)),"")</f>
        <v/>
      </c>
      <c r="M1006">
        <f>IF(J1006=0,"",J1006)</f>
        <v/>
      </c>
      <c r="N1006">
        <f>IF(K1006=0,"",K1006)</f>
        <v/>
      </c>
      <c r="O1006">
        <f>IF(L1006=0,"",L1006)</f>
        <v/>
      </c>
      <c r="P1006">
        <f>IF(OR(J1006="",K1006="",L1006=""),"",J1006+K1006+L1006)</f>
        <v/>
      </c>
      <c r="Q1006">
        <f>IF(OR(M1006="",N1006="",O1006=""),"",M1006+N1006+O1006)</f>
        <v/>
      </c>
      <c r="S1006" s="13">
        <f>IF(AND($B1006&lt;&gt;"",$F1006&lt;&gt;""),IF(COUNTIFS($B$2:$B1006,$B1006,$F$2:$F1006,$F1006)=1,1,0),0)</f>
        <v/>
      </c>
      <c r="T1006" s="13">
        <f>IF(AND($B1006&lt;&gt;"",$H1006&lt;&gt;""),IF(COUNTIFS($B$2:$B1006,$B1006,$H$2:$H1006,$H1006)=1,1,0),0)</f>
        <v/>
      </c>
      <c r="U1006" s="13">
        <f>IF(AND($B1006&lt;&gt;"",$C1006&lt;&gt;""),IF(COUNTIFS($B$2:$B1006,$B1006,$C$2:$C1006,$C1006)=1,1,0),0)</f>
        <v/>
      </c>
      <c r="V1006" s="13">
        <f>IF(AND($B1006&lt;&gt;"",$D1006&lt;&gt;""),IF(COUNTIFS($B$2:$B1006,$B1006,$D$2:$D1006,$D1006)=1,1,0),0)</f>
        <v/>
      </c>
      <c r="W1006">
        <f>IFERROR(INDEX(T_Indicateurs[Domain_code],MATCH($H1006,T_Indicateurs[Stat_code],0)),"")</f>
        <v/>
      </c>
      <c r="X1006" s="13">
        <f>IF(OR($W1006="",$F1006=""),0,IF($F1006&lt;&gt;$W1006,1,0))</f>
        <v/>
      </c>
      <c r="Y1006" s="13">
        <f>IF(OR($J1006="", $K1006="", $L1006=""),0,IF(OR($J1006&lt;0,$J1006&gt;3,$K1006&lt;0,$K1006&gt;3,$L1006&lt;0,$L1006&gt;3),1,0))</f>
        <v/>
      </c>
    </row>
    <row r="1007">
      <c r="G1007">
        <f>IFERROR(INDEX(T_Domaines[Domain_label_fr],MATCH(F1007,T_Domaines[Domain_code],0)),"")</f>
        <v/>
      </c>
      <c r="I1007">
        <f>IFERROR(INDEX(T_Indicateurs[Stat_label_fr],MATCH(H1007,T_Indicateurs[Stat_code],0)),"")</f>
        <v/>
      </c>
      <c r="M1007">
        <f>IF(J1007=0,"",J1007)</f>
        <v/>
      </c>
      <c r="N1007">
        <f>IF(K1007=0,"",K1007)</f>
        <v/>
      </c>
      <c r="O1007">
        <f>IF(L1007=0,"",L1007)</f>
        <v/>
      </c>
      <c r="P1007">
        <f>IF(OR(J1007="",K1007="",L1007=""),"",J1007+K1007+L1007)</f>
        <v/>
      </c>
      <c r="Q1007">
        <f>IF(OR(M1007="",N1007="",O1007=""),"",M1007+N1007+O1007)</f>
        <v/>
      </c>
      <c r="S1007" s="13">
        <f>IF(AND($B1007&lt;&gt;"",$F1007&lt;&gt;""),IF(COUNTIFS($B$2:$B1007,$B1007,$F$2:$F1007,$F1007)=1,1,0),0)</f>
        <v/>
      </c>
      <c r="T1007" s="13">
        <f>IF(AND($B1007&lt;&gt;"",$H1007&lt;&gt;""),IF(COUNTIFS($B$2:$B1007,$B1007,$H$2:$H1007,$H1007)=1,1,0),0)</f>
        <v/>
      </c>
      <c r="U1007" s="13">
        <f>IF(AND($B1007&lt;&gt;"",$C1007&lt;&gt;""),IF(COUNTIFS($B$2:$B1007,$B1007,$C$2:$C1007,$C1007)=1,1,0),0)</f>
        <v/>
      </c>
      <c r="V1007" s="13">
        <f>IF(AND($B1007&lt;&gt;"",$D1007&lt;&gt;""),IF(COUNTIFS($B$2:$B1007,$B1007,$D$2:$D1007,$D1007)=1,1,0),0)</f>
        <v/>
      </c>
      <c r="W1007">
        <f>IFERROR(INDEX(T_Indicateurs[Domain_code],MATCH($H1007,T_Indicateurs[Stat_code],0)),"")</f>
        <v/>
      </c>
      <c r="X1007" s="13">
        <f>IF(OR($W1007="",$F1007=""),0,IF($F1007&lt;&gt;$W1007,1,0))</f>
        <v/>
      </c>
      <c r="Y1007" s="13">
        <f>IF(OR($J1007="", $K1007="", $L1007=""),0,IF(OR($J1007&lt;0,$J1007&gt;3,$K1007&lt;0,$K1007&gt;3,$L1007&lt;0,$L1007&gt;3),1,0))</f>
        <v/>
      </c>
    </row>
    <row r="1008">
      <c r="G1008">
        <f>IFERROR(INDEX(T_Domaines[Domain_label_fr],MATCH(F1008,T_Domaines[Domain_code],0)),"")</f>
        <v/>
      </c>
      <c r="I1008">
        <f>IFERROR(INDEX(T_Indicateurs[Stat_label_fr],MATCH(H1008,T_Indicateurs[Stat_code],0)),"")</f>
        <v/>
      </c>
      <c r="M1008">
        <f>IF(J1008=0,"",J1008)</f>
        <v/>
      </c>
      <c r="N1008">
        <f>IF(K1008=0,"",K1008)</f>
        <v/>
      </c>
      <c r="O1008">
        <f>IF(L1008=0,"",L1008)</f>
        <v/>
      </c>
      <c r="P1008">
        <f>IF(OR(J1008="",K1008="",L1008=""),"",J1008+K1008+L1008)</f>
        <v/>
      </c>
      <c r="Q1008">
        <f>IF(OR(M1008="",N1008="",O1008=""),"",M1008+N1008+O1008)</f>
        <v/>
      </c>
      <c r="S1008" s="13">
        <f>IF(AND($B1008&lt;&gt;"",$F1008&lt;&gt;""),IF(COUNTIFS($B$2:$B1008,$B1008,$F$2:$F1008,$F1008)=1,1,0),0)</f>
        <v/>
      </c>
      <c r="T1008" s="13">
        <f>IF(AND($B1008&lt;&gt;"",$H1008&lt;&gt;""),IF(COUNTIFS($B$2:$B1008,$B1008,$H$2:$H1008,$H1008)=1,1,0),0)</f>
        <v/>
      </c>
      <c r="U1008" s="13">
        <f>IF(AND($B1008&lt;&gt;"",$C1008&lt;&gt;""),IF(COUNTIFS($B$2:$B1008,$B1008,$C$2:$C1008,$C1008)=1,1,0),0)</f>
        <v/>
      </c>
      <c r="V1008" s="13">
        <f>IF(AND($B1008&lt;&gt;"",$D1008&lt;&gt;""),IF(COUNTIFS($B$2:$B1008,$B1008,$D$2:$D1008,$D1008)=1,1,0),0)</f>
        <v/>
      </c>
      <c r="W1008">
        <f>IFERROR(INDEX(T_Indicateurs[Domain_code],MATCH($H1008,T_Indicateurs[Stat_code],0)),"")</f>
        <v/>
      </c>
      <c r="X1008" s="13">
        <f>IF(OR($W1008="",$F1008=""),0,IF($F1008&lt;&gt;$W1008,1,0))</f>
        <v/>
      </c>
      <c r="Y1008" s="13">
        <f>IF(OR($J1008="", $K1008="", $L1008=""),0,IF(OR($J1008&lt;0,$J1008&gt;3,$K1008&lt;0,$K1008&gt;3,$L1008&lt;0,$L1008&gt;3),1,0))</f>
        <v/>
      </c>
    </row>
    <row r="1009">
      <c r="G1009">
        <f>IFERROR(INDEX(T_Domaines[Domain_label_fr],MATCH(F1009,T_Domaines[Domain_code],0)),"")</f>
        <v/>
      </c>
      <c r="I1009">
        <f>IFERROR(INDEX(T_Indicateurs[Stat_label_fr],MATCH(H1009,T_Indicateurs[Stat_code],0)),"")</f>
        <v/>
      </c>
      <c r="M1009">
        <f>IF(J1009=0,"",J1009)</f>
        <v/>
      </c>
      <c r="N1009">
        <f>IF(K1009=0,"",K1009)</f>
        <v/>
      </c>
      <c r="O1009">
        <f>IF(L1009=0,"",L1009)</f>
        <v/>
      </c>
      <c r="P1009">
        <f>IF(OR(J1009="",K1009="",L1009=""),"",J1009+K1009+L1009)</f>
        <v/>
      </c>
      <c r="Q1009">
        <f>IF(OR(M1009="",N1009="",O1009=""),"",M1009+N1009+O1009)</f>
        <v/>
      </c>
      <c r="S1009" s="13">
        <f>IF(AND($B1009&lt;&gt;"",$F1009&lt;&gt;""),IF(COUNTIFS($B$2:$B1009,$B1009,$F$2:$F1009,$F1009)=1,1,0),0)</f>
        <v/>
      </c>
      <c r="T1009" s="13">
        <f>IF(AND($B1009&lt;&gt;"",$H1009&lt;&gt;""),IF(COUNTIFS($B$2:$B1009,$B1009,$H$2:$H1009,$H1009)=1,1,0),0)</f>
        <v/>
      </c>
      <c r="U1009" s="13">
        <f>IF(AND($B1009&lt;&gt;"",$C1009&lt;&gt;""),IF(COUNTIFS($B$2:$B1009,$B1009,$C$2:$C1009,$C1009)=1,1,0),0)</f>
        <v/>
      </c>
      <c r="V1009" s="13">
        <f>IF(AND($B1009&lt;&gt;"",$D1009&lt;&gt;""),IF(COUNTIFS($B$2:$B1009,$B1009,$D$2:$D1009,$D1009)=1,1,0),0)</f>
        <v/>
      </c>
      <c r="W1009">
        <f>IFERROR(INDEX(T_Indicateurs[Domain_code],MATCH($H1009,T_Indicateurs[Stat_code],0)),"")</f>
        <v/>
      </c>
      <c r="X1009" s="13">
        <f>IF(OR($W1009="",$F1009=""),0,IF($F1009&lt;&gt;$W1009,1,0))</f>
        <v/>
      </c>
      <c r="Y1009" s="13">
        <f>IF(OR($J1009="", $K1009="", $L1009=""),0,IF(OR($J1009&lt;0,$J1009&gt;3,$K1009&lt;0,$K1009&gt;3,$L1009&lt;0,$L1009&gt;3),1,0))</f>
        <v/>
      </c>
    </row>
    <row r="1010">
      <c r="G1010">
        <f>IFERROR(INDEX(T_Domaines[Domain_label_fr],MATCH(F1010,T_Domaines[Domain_code],0)),"")</f>
        <v/>
      </c>
      <c r="I1010">
        <f>IFERROR(INDEX(T_Indicateurs[Stat_label_fr],MATCH(H1010,T_Indicateurs[Stat_code],0)),"")</f>
        <v/>
      </c>
      <c r="M1010">
        <f>IF(J1010=0,"",J1010)</f>
        <v/>
      </c>
      <c r="N1010">
        <f>IF(K1010=0,"",K1010)</f>
        <v/>
      </c>
      <c r="O1010">
        <f>IF(L1010=0,"",L1010)</f>
        <v/>
      </c>
      <c r="P1010">
        <f>IF(OR(J1010="",K1010="",L1010=""),"",J1010+K1010+L1010)</f>
        <v/>
      </c>
      <c r="Q1010">
        <f>IF(OR(M1010="",N1010="",O1010=""),"",M1010+N1010+O1010)</f>
        <v/>
      </c>
      <c r="S1010" s="13">
        <f>IF(AND($B1010&lt;&gt;"",$F1010&lt;&gt;""),IF(COUNTIFS($B$2:$B1010,$B1010,$F$2:$F1010,$F1010)=1,1,0),0)</f>
        <v/>
      </c>
      <c r="T1010" s="13">
        <f>IF(AND($B1010&lt;&gt;"",$H1010&lt;&gt;""),IF(COUNTIFS($B$2:$B1010,$B1010,$H$2:$H1010,$H1010)=1,1,0),0)</f>
        <v/>
      </c>
      <c r="U1010" s="13">
        <f>IF(AND($B1010&lt;&gt;"",$C1010&lt;&gt;""),IF(COUNTIFS($B$2:$B1010,$B1010,$C$2:$C1010,$C1010)=1,1,0),0)</f>
        <v/>
      </c>
      <c r="V1010" s="13">
        <f>IF(AND($B1010&lt;&gt;"",$D1010&lt;&gt;""),IF(COUNTIFS($B$2:$B1010,$B1010,$D$2:$D1010,$D1010)=1,1,0),0)</f>
        <v/>
      </c>
      <c r="W1010">
        <f>IFERROR(INDEX(T_Indicateurs[Domain_code],MATCH($H1010,T_Indicateurs[Stat_code],0)),"")</f>
        <v/>
      </c>
      <c r="X1010" s="13">
        <f>IF(OR($W1010="",$F1010=""),0,IF($F1010&lt;&gt;$W1010,1,0))</f>
        <v/>
      </c>
      <c r="Y1010" s="13">
        <f>IF(OR($J1010="", $K1010="", $L1010=""),0,IF(OR($J1010&lt;0,$J1010&gt;3,$K1010&lt;0,$K1010&gt;3,$L1010&lt;0,$L1010&gt;3),1,0))</f>
        <v/>
      </c>
    </row>
    <row r="1011">
      <c r="G1011">
        <f>IFERROR(INDEX(T_Domaines[Domain_label_fr],MATCH(F1011,T_Domaines[Domain_code],0)),"")</f>
        <v/>
      </c>
      <c r="I1011">
        <f>IFERROR(INDEX(T_Indicateurs[Stat_label_fr],MATCH(H1011,T_Indicateurs[Stat_code],0)),"")</f>
        <v/>
      </c>
      <c r="M1011">
        <f>IF(J1011=0,"",J1011)</f>
        <v/>
      </c>
      <c r="N1011">
        <f>IF(K1011=0,"",K1011)</f>
        <v/>
      </c>
      <c r="O1011">
        <f>IF(L1011=0,"",L1011)</f>
        <v/>
      </c>
      <c r="P1011">
        <f>IF(OR(J1011="",K1011="",L1011=""),"",J1011+K1011+L1011)</f>
        <v/>
      </c>
      <c r="Q1011">
        <f>IF(OR(M1011="",N1011="",O1011=""),"",M1011+N1011+O1011)</f>
        <v/>
      </c>
      <c r="S1011" s="13">
        <f>IF(AND($B1011&lt;&gt;"",$F1011&lt;&gt;""),IF(COUNTIFS($B$2:$B1011,$B1011,$F$2:$F1011,$F1011)=1,1,0),0)</f>
        <v/>
      </c>
      <c r="T1011" s="13">
        <f>IF(AND($B1011&lt;&gt;"",$H1011&lt;&gt;""),IF(COUNTIFS($B$2:$B1011,$B1011,$H$2:$H1011,$H1011)=1,1,0),0)</f>
        <v/>
      </c>
      <c r="U1011" s="13">
        <f>IF(AND($B1011&lt;&gt;"",$C1011&lt;&gt;""),IF(COUNTIFS($B$2:$B1011,$B1011,$C$2:$C1011,$C1011)=1,1,0),0)</f>
        <v/>
      </c>
      <c r="V1011" s="13">
        <f>IF(AND($B1011&lt;&gt;"",$D1011&lt;&gt;""),IF(COUNTIFS($B$2:$B1011,$B1011,$D$2:$D1011,$D1011)=1,1,0),0)</f>
        <v/>
      </c>
      <c r="W1011">
        <f>IFERROR(INDEX(T_Indicateurs[Domain_code],MATCH($H1011,T_Indicateurs[Stat_code],0)),"")</f>
        <v/>
      </c>
      <c r="X1011" s="13">
        <f>IF(OR($W1011="",$F1011=""),0,IF($F1011&lt;&gt;$W1011,1,0))</f>
        <v/>
      </c>
      <c r="Y1011" s="13">
        <f>IF(OR($J1011="", $K1011="", $L1011=""),0,IF(OR($J1011&lt;0,$J1011&gt;3,$K1011&lt;0,$K1011&gt;3,$L1011&lt;0,$L1011&gt;3),1,0))</f>
        <v/>
      </c>
    </row>
    <row r="1012">
      <c r="G1012">
        <f>IFERROR(INDEX(T_Domaines[Domain_label_fr],MATCH(F1012,T_Domaines[Domain_code],0)),"")</f>
        <v/>
      </c>
      <c r="I1012">
        <f>IFERROR(INDEX(T_Indicateurs[Stat_label_fr],MATCH(H1012,T_Indicateurs[Stat_code],0)),"")</f>
        <v/>
      </c>
      <c r="M1012">
        <f>IF(J1012=0,"",J1012)</f>
        <v/>
      </c>
      <c r="N1012">
        <f>IF(K1012=0,"",K1012)</f>
        <v/>
      </c>
      <c r="O1012">
        <f>IF(L1012=0,"",L1012)</f>
        <v/>
      </c>
      <c r="P1012">
        <f>IF(OR(J1012="",K1012="",L1012=""),"",J1012+K1012+L1012)</f>
        <v/>
      </c>
      <c r="Q1012">
        <f>IF(OR(M1012="",N1012="",O1012=""),"",M1012+N1012+O1012)</f>
        <v/>
      </c>
      <c r="S1012" s="13">
        <f>IF(AND($B1012&lt;&gt;"",$F1012&lt;&gt;""),IF(COUNTIFS($B$2:$B1012,$B1012,$F$2:$F1012,$F1012)=1,1,0),0)</f>
        <v/>
      </c>
      <c r="T1012" s="13">
        <f>IF(AND($B1012&lt;&gt;"",$H1012&lt;&gt;""),IF(COUNTIFS($B$2:$B1012,$B1012,$H$2:$H1012,$H1012)=1,1,0),0)</f>
        <v/>
      </c>
      <c r="U1012" s="13">
        <f>IF(AND($B1012&lt;&gt;"",$C1012&lt;&gt;""),IF(COUNTIFS($B$2:$B1012,$B1012,$C$2:$C1012,$C1012)=1,1,0),0)</f>
        <v/>
      </c>
      <c r="V1012" s="13">
        <f>IF(AND($B1012&lt;&gt;"",$D1012&lt;&gt;""),IF(COUNTIFS($B$2:$B1012,$B1012,$D$2:$D1012,$D1012)=1,1,0),0)</f>
        <v/>
      </c>
      <c r="W1012">
        <f>IFERROR(INDEX(T_Indicateurs[Domain_code],MATCH($H1012,T_Indicateurs[Stat_code],0)),"")</f>
        <v/>
      </c>
      <c r="X1012" s="13">
        <f>IF(OR($W1012="",$F1012=""),0,IF($F1012&lt;&gt;$W1012,1,0))</f>
        <v/>
      </c>
      <c r="Y1012" s="13">
        <f>IF(OR($J1012="", $K1012="", $L1012=""),0,IF(OR($J1012&lt;0,$J1012&gt;3,$K1012&lt;0,$K1012&gt;3,$L1012&lt;0,$L1012&gt;3),1,0))</f>
        <v/>
      </c>
    </row>
    <row r="1013">
      <c r="G1013">
        <f>IFERROR(INDEX(T_Domaines[Domain_label_fr],MATCH(F1013,T_Domaines[Domain_code],0)),"")</f>
        <v/>
      </c>
      <c r="I1013">
        <f>IFERROR(INDEX(T_Indicateurs[Stat_label_fr],MATCH(H1013,T_Indicateurs[Stat_code],0)),"")</f>
        <v/>
      </c>
      <c r="M1013">
        <f>IF(J1013=0,"",J1013)</f>
        <v/>
      </c>
      <c r="N1013">
        <f>IF(K1013=0,"",K1013)</f>
        <v/>
      </c>
      <c r="O1013">
        <f>IF(L1013=0,"",L1013)</f>
        <v/>
      </c>
      <c r="P1013">
        <f>IF(OR(J1013="",K1013="",L1013=""),"",J1013+K1013+L1013)</f>
        <v/>
      </c>
      <c r="Q1013">
        <f>IF(OR(M1013="",N1013="",O1013=""),"",M1013+N1013+O1013)</f>
        <v/>
      </c>
      <c r="S1013" s="13">
        <f>IF(AND($B1013&lt;&gt;"",$F1013&lt;&gt;""),IF(COUNTIFS($B$2:$B1013,$B1013,$F$2:$F1013,$F1013)=1,1,0),0)</f>
        <v/>
      </c>
      <c r="T1013" s="13">
        <f>IF(AND($B1013&lt;&gt;"",$H1013&lt;&gt;""),IF(COUNTIFS($B$2:$B1013,$B1013,$H$2:$H1013,$H1013)=1,1,0),0)</f>
        <v/>
      </c>
      <c r="U1013" s="13">
        <f>IF(AND($B1013&lt;&gt;"",$C1013&lt;&gt;""),IF(COUNTIFS($B$2:$B1013,$B1013,$C$2:$C1013,$C1013)=1,1,0),0)</f>
        <v/>
      </c>
      <c r="V1013" s="13">
        <f>IF(AND($B1013&lt;&gt;"",$D1013&lt;&gt;""),IF(COUNTIFS($B$2:$B1013,$B1013,$D$2:$D1013,$D1013)=1,1,0),0)</f>
        <v/>
      </c>
      <c r="W1013">
        <f>IFERROR(INDEX(T_Indicateurs[Domain_code],MATCH($H1013,T_Indicateurs[Stat_code],0)),"")</f>
        <v/>
      </c>
      <c r="X1013" s="13">
        <f>IF(OR($W1013="",$F1013=""),0,IF($F1013&lt;&gt;$W1013,1,0))</f>
        <v/>
      </c>
      <c r="Y1013" s="13">
        <f>IF(OR($J1013="", $K1013="", $L1013=""),0,IF(OR($J1013&lt;0,$J1013&gt;3,$K1013&lt;0,$K1013&gt;3,$L1013&lt;0,$L1013&gt;3),1,0))</f>
        <v/>
      </c>
    </row>
    <row r="1014">
      <c r="G1014">
        <f>IFERROR(INDEX(T_Domaines[Domain_label_fr],MATCH(F1014,T_Domaines[Domain_code],0)),"")</f>
        <v/>
      </c>
      <c r="I1014">
        <f>IFERROR(INDEX(T_Indicateurs[Stat_label_fr],MATCH(H1014,T_Indicateurs[Stat_code],0)),"")</f>
        <v/>
      </c>
      <c r="M1014">
        <f>IF(J1014=0,"",J1014)</f>
        <v/>
      </c>
      <c r="N1014">
        <f>IF(K1014=0,"",K1014)</f>
        <v/>
      </c>
      <c r="O1014">
        <f>IF(L1014=0,"",L1014)</f>
        <v/>
      </c>
      <c r="P1014">
        <f>IF(OR(J1014="",K1014="",L1014=""),"",J1014+K1014+L1014)</f>
        <v/>
      </c>
      <c r="Q1014">
        <f>IF(OR(M1014="",N1014="",O1014=""),"",M1014+N1014+O1014)</f>
        <v/>
      </c>
      <c r="S1014" s="13">
        <f>IF(AND($B1014&lt;&gt;"",$F1014&lt;&gt;""),IF(COUNTIFS($B$2:$B1014,$B1014,$F$2:$F1014,$F1014)=1,1,0),0)</f>
        <v/>
      </c>
      <c r="T1014" s="13">
        <f>IF(AND($B1014&lt;&gt;"",$H1014&lt;&gt;""),IF(COUNTIFS($B$2:$B1014,$B1014,$H$2:$H1014,$H1014)=1,1,0),0)</f>
        <v/>
      </c>
      <c r="U1014" s="13">
        <f>IF(AND($B1014&lt;&gt;"",$C1014&lt;&gt;""),IF(COUNTIFS($B$2:$B1014,$B1014,$C$2:$C1014,$C1014)=1,1,0),0)</f>
        <v/>
      </c>
      <c r="V1014" s="13">
        <f>IF(AND($B1014&lt;&gt;"",$D1014&lt;&gt;""),IF(COUNTIFS($B$2:$B1014,$B1014,$D$2:$D1014,$D1014)=1,1,0),0)</f>
        <v/>
      </c>
      <c r="W1014">
        <f>IFERROR(INDEX(T_Indicateurs[Domain_code],MATCH($H1014,T_Indicateurs[Stat_code],0)),"")</f>
        <v/>
      </c>
      <c r="X1014" s="13">
        <f>IF(OR($W1014="",$F1014=""),0,IF($F1014&lt;&gt;$W1014,1,0))</f>
        <v/>
      </c>
      <c r="Y1014" s="13">
        <f>IF(OR($J1014="", $K1014="", $L1014=""),0,IF(OR($J1014&lt;0,$J1014&gt;3,$K1014&lt;0,$K1014&gt;3,$L1014&lt;0,$L1014&gt;3),1,0))</f>
        <v/>
      </c>
    </row>
    <row r="1015">
      <c r="G1015">
        <f>IFERROR(INDEX(T_Domaines[Domain_label_fr],MATCH(F1015,T_Domaines[Domain_code],0)),"")</f>
        <v/>
      </c>
      <c r="I1015">
        <f>IFERROR(INDEX(T_Indicateurs[Stat_label_fr],MATCH(H1015,T_Indicateurs[Stat_code],0)),"")</f>
        <v/>
      </c>
      <c r="M1015">
        <f>IF(J1015=0,"",J1015)</f>
        <v/>
      </c>
      <c r="N1015">
        <f>IF(K1015=0,"",K1015)</f>
        <v/>
      </c>
      <c r="O1015">
        <f>IF(L1015=0,"",L1015)</f>
        <v/>
      </c>
      <c r="P1015">
        <f>IF(OR(J1015="",K1015="",L1015=""),"",J1015+K1015+L1015)</f>
        <v/>
      </c>
      <c r="Q1015">
        <f>IF(OR(M1015="",N1015="",O1015=""),"",M1015+N1015+O1015)</f>
        <v/>
      </c>
      <c r="S1015" s="13">
        <f>IF(AND($B1015&lt;&gt;"",$F1015&lt;&gt;""),IF(COUNTIFS($B$2:$B1015,$B1015,$F$2:$F1015,$F1015)=1,1,0),0)</f>
        <v/>
      </c>
      <c r="T1015" s="13">
        <f>IF(AND($B1015&lt;&gt;"",$H1015&lt;&gt;""),IF(COUNTIFS($B$2:$B1015,$B1015,$H$2:$H1015,$H1015)=1,1,0),0)</f>
        <v/>
      </c>
      <c r="U1015" s="13">
        <f>IF(AND($B1015&lt;&gt;"",$C1015&lt;&gt;""),IF(COUNTIFS($B$2:$B1015,$B1015,$C$2:$C1015,$C1015)=1,1,0),0)</f>
        <v/>
      </c>
      <c r="V1015" s="13">
        <f>IF(AND($B1015&lt;&gt;"",$D1015&lt;&gt;""),IF(COUNTIFS($B$2:$B1015,$B1015,$D$2:$D1015,$D1015)=1,1,0),0)</f>
        <v/>
      </c>
      <c r="W1015">
        <f>IFERROR(INDEX(T_Indicateurs[Domain_code],MATCH($H1015,T_Indicateurs[Stat_code],0)),"")</f>
        <v/>
      </c>
      <c r="X1015" s="13">
        <f>IF(OR($W1015="",$F1015=""),0,IF($F1015&lt;&gt;$W1015,1,0))</f>
        <v/>
      </c>
      <c r="Y1015" s="13">
        <f>IF(OR($J1015="", $K1015="", $L1015=""),0,IF(OR($J1015&lt;0,$J1015&gt;3,$K1015&lt;0,$K1015&gt;3,$L1015&lt;0,$L1015&gt;3),1,0))</f>
        <v/>
      </c>
    </row>
    <row r="1016">
      <c r="G1016">
        <f>IFERROR(INDEX(T_Domaines[Domain_label_fr],MATCH(F1016,T_Domaines[Domain_code],0)),"")</f>
        <v/>
      </c>
      <c r="I1016">
        <f>IFERROR(INDEX(T_Indicateurs[Stat_label_fr],MATCH(H1016,T_Indicateurs[Stat_code],0)),"")</f>
        <v/>
      </c>
      <c r="M1016">
        <f>IF(J1016=0,"",J1016)</f>
        <v/>
      </c>
      <c r="N1016">
        <f>IF(K1016=0,"",K1016)</f>
        <v/>
      </c>
      <c r="O1016">
        <f>IF(L1016=0,"",L1016)</f>
        <v/>
      </c>
      <c r="P1016">
        <f>IF(OR(J1016="",K1016="",L1016=""),"",J1016+K1016+L1016)</f>
        <v/>
      </c>
      <c r="Q1016">
        <f>IF(OR(M1016="",N1016="",O1016=""),"",M1016+N1016+O1016)</f>
        <v/>
      </c>
      <c r="S1016" s="13">
        <f>IF(AND($B1016&lt;&gt;"",$F1016&lt;&gt;""),IF(COUNTIFS($B$2:$B1016,$B1016,$F$2:$F1016,$F1016)=1,1,0),0)</f>
        <v/>
      </c>
      <c r="T1016" s="13">
        <f>IF(AND($B1016&lt;&gt;"",$H1016&lt;&gt;""),IF(COUNTIFS($B$2:$B1016,$B1016,$H$2:$H1016,$H1016)=1,1,0),0)</f>
        <v/>
      </c>
      <c r="U1016" s="13">
        <f>IF(AND($B1016&lt;&gt;"",$C1016&lt;&gt;""),IF(COUNTIFS($B$2:$B1016,$B1016,$C$2:$C1016,$C1016)=1,1,0),0)</f>
        <v/>
      </c>
      <c r="V1016" s="13">
        <f>IF(AND($B1016&lt;&gt;"",$D1016&lt;&gt;""),IF(COUNTIFS($B$2:$B1016,$B1016,$D$2:$D1016,$D1016)=1,1,0),0)</f>
        <v/>
      </c>
      <c r="W1016">
        <f>IFERROR(INDEX(T_Indicateurs[Domain_code],MATCH($H1016,T_Indicateurs[Stat_code],0)),"")</f>
        <v/>
      </c>
      <c r="X1016" s="13">
        <f>IF(OR($W1016="",$F1016=""),0,IF($F1016&lt;&gt;$W1016,1,0))</f>
        <v/>
      </c>
      <c r="Y1016" s="13">
        <f>IF(OR($J1016="", $K1016="", $L1016=""),0,IF(OR($J1016&lt;0,$J1016&gt;3,$K1016&lt;0,$K1016&gt;3,$L1016&lt;0,$L1016&gt;3),1,0))</f>
        <v/>
      </c>
    </row>
    <row r="1017">
      <c r="G1017">
        <f>IFERROR(INDEX(T_Domaines[Domain_label_fr],MATCH(F1017,T_Domaines[Domain_code],0)),"")</f>
        <v/>
      </c>
      <c r="I1017">
        <f>IFERROR(INDEX(T_Indicateurs[Stat_label_fr],MATCH(H1017,T_Indicateurs[Stat_code],0)),"")</f>
        <v/>
      </c>
      <c r="M1017">
        <f>IF(J1017=0,"",J1017)</f>
        <v/>
      </c>
      <c r="N1017">
        <f>IF(K1017=0,"",K1017)</f>
        <v/>
      </c>
      <c r="O1017">
        <f>IF(L1017=0,"",L1017)</f>
        <v/>
      </c>
      <c r="P1017">
        <f>IF(OR(J1017="",K1017="",L1017=""),"",J1017+K1017+L1017)</f>
        <v/>
      </c>
      <c r="Q1017">
        <f>IF(OR(M1017="",N1017="",O1017=""),"",M1017+N1017+O1017)</f>
        <v/>
      </c>
      <c r="S1017" s="13">
        <f>IF(AND($B1017&lt;&gt;"",$F1017&lt;&gt;""),IF(COUNTIFS($B$2:$B1017,$B1017,$F$2:$F1017,$F1017)=1,1,0),0)</f>
        <v/>
      </c>
      <c r="T1017" s="13">
        <f>IF(AND($B1017&lt;&gt;"",$H1017&lt;&gt;""),IF(COUNTIFS($B$2:$B1017,$B1017,$H$2:$H1017,$H1017)=1,1,0),0)</f>
        <v/>
      </c>
      <c r="U1017" s="13">
        <f>IF(AND($B1017&lt;&gt;"",$C1017&lt;&gt;""),IF(COUNTIFS($B$2:$B1017,$B1017,$C$2:$C1017,$C1017)=1,1,0),0)</f>
        <v/>
      </c>
      <c r="V1017" s="13">
        <f>IF(AND($B1017&lt;&gt;"",$D1017&lt;&gt;""),IF(COUNTIFS($B$2:$B1017,$B1017,$D$2:$D1017,$D1017)=1,1,0),0)</f>
        <v/>
      </c>
      <c r="W1017">
        <f>IFERROR(INDEX(T_Indicateurs[Domain_code],MATCH($H1017,T_Indicateurs[Stat_code],0)),"")</f>
        <v/>
      </c>
      <c r="X1017" s="13">
        <f>IF(OR($W1017="",$F1017=""),0,IF($F1017&lt;&gt;$W1017,1,0))</f>
        <v/>
      </c>
      <c r="Y1017" s="13">
        <f>IF(OR($J1017="", $K1017="", $L1017=""),0,IF(OR($J1017&lt;0,$J1017&gt;3,$K1017&lt;0,$K1017&gt;3,$L1017&lt;0,$L1017&gt;3),1,0))</f>
        <v/>
      </c>
    </row>
    <row r="1018">
      <c r="G1018">
        <f>IFERROR(INDEX(T_Domaines[Domain_label_fr],MATCH(F1018,T_Domaines[Domain_code],0)),"")</f>
        <v/>
      </c>
      <c r="I1018">
        <f>IFERROR(INDEX(T_Indicateurs[Stat_label_fr],MATCH(H1018,T_Indicateurs[Stat_code],0)),"")</f>
        <v/>
      </c>
      <c r="M1018">
        <f>IF(J1018=0,"",J1018)</f>
        <v/>
      </c>
      <c r="N1018">
        <f>IF(K1018=0,"",K1018)</f>
        <v/>
      </c>
      <c r="O1018">
        <f>IF(L1018=0,"",L1018)</f>
        <v/>
      </c>
      <c r="P1018">
        <f>IF(OR(J1018="",K1018="",L1018=""),"",J1018+K1018+L1018)</f>
        <v/>
      </c>
      <c r="Q1018">
        <f>IF(OR(M1018="",N1018="",O1018=""),"",M1018+N1018+O1018)</f>
        <v/>
      </c>
      <c r="S1018" s="13">
        <f>IF(AND($B1018&lt;&gt;"",$F1018&lt;&gt;""),IF(COUNTIFS($B$2:$B1018,$B1018,$F$2:$F1018,$F1018)=1,1,0),0)</f>
        <v/>
      </c>
      <c r="T1018" s="13">
        <f>IF(AND($B1018&lt;&gt;"",$H1018&lt;&gt;""),IF(COUNTIFS($B$2:$B1018,$B1018,$H$2:$H1018,$H1018)=1,1,0),0)</f>
        <v/>
      </c>
      <c r="U1018" s="13">
        <f>IF(AND($B1018&lt;&gt;"",$C1018&lt;&gt;""),IF(COUNTIFS($B$2:$B1018,$B1018,$C$2:$C1018,$C1018)=1,1,0),0)</f>
        <v/>
      </c>
      <c r="V1018" s="13">
        <f>IF(AND($B1018&lt;&gt;"",$D1018&lt;&gt;""),IF(COUNTIFS($B$2:$B1018,$B1018,$D$2:$D1018,$D1018)=1,1,0),0)</f>
        <v/>
      </c>
      <c r="W1018">
        <f>IFERROR(INDEX(T_Indicateurs[Domain_code],MATCH($H1018,T_Indicateurs[Stat_code],0)),"")</f>
        <v/>
      </c>
      <c r="X1018" s="13">
        <f>IF(OR($W1018="",$F1018=""),0,IF($F1018&lt;&gt;$W1018,1,0))</f>
        <v/>
      </c>
      <c r="Y1018" s="13">
        <f>IF(OR($J1018="", $K1018="", $L1018=""),0,IF(OR($J1018&lt;0,$J1018&gt;3,$K1018&lt;0,$K1018&gt;3,$L1018&lt;0,$L1018&gt;3),1,0))</f>
        <v/>
      </c>
    </row>
    <row r="1019">
      <c r="G1019">
        <f>IFERROR(INDEX(T_Domaines[Domain_label_fr],MATCH(F1019,T_Domaines[Domain_code],0)),"")</f>
        <v/>
      </c>
      <c r="I1019">
        <f>IFERROR(INDEX(T_Indicateurs[Stat_label_fr],MATCH(H1019,T_Indicateurs[Stat_code],0)),"")</f>
        <v/>
      </c>
      <c r="M1019">
        <f>IF(J1019=0,"",J1019)</f>
        <v/>
      </c>
      <c r="N1019">
        <f>IF(K1019=0,"",K1019)</f>
        <v/>
      </c>
      <c r="O1019">
        <f>IF(L1019=0,"",L1019)</f>
        <v/>
      </c>
      <c r="P1019">
        <f>IF(OR(J1019="",K1019="",L1019=""),"",J1019+K1019+L1019)</f>
        <v/>
      </c>
      <c r="Q1019">
        <f>IF(OR(M1019="",N1019="",O1019=""),"",M1019+N1019+O1019)</f>
        <v/>
      </c>
      <c r="S1019" s="13">
        <f>IF(AND($B1019&lt;&gt;"",$F1019&lt;&gt;""),IF(COUNTIFS($B$2:$B1019,$B1019,$F$2:$F1019,$F1019)=1,1,0),0)</f>
        <v/>
      </c>
      <c r="T1019" s="13">
        <f>IF(AND($B1019&lt;&gt;"",$H1019&lt;&gt;""),IF(COUNTIFS($B$2:$B1019,$B1019,$H$2:$H1019,$H1019)=1,1,0),0)</f>
        <v/>
      </c>
      <c r="U1019" s="13">
        <f>IF(AND($B1019&lt;&gt;"",$C1019&lt;&gt;""),IF(COUNTIFS($B$2:$B1019,$B1019,$C$2:$C1019,$C1019)=1,1,0),0)</f>
        <v/>
      </c>
      <c r="V1019" s="13">
        <f>IF(AND($B1019&lt;&gt;"",$D1019&lt;&gt;""),IF(COUNTIFS($B$2:$B1019,$B1019,$D$2:$D1019,$D1019)=1,1,0),0)</f>
        <v/>
      </c>
      <c r="W1019">
        <f>IFERROR(INDEX(T_Indicateurs[Domain_code],MATCH($H1019,T_Indicateurs[Stat_code],0)),"")</f>
        <v/>
      </c>
      <c r="X1019" s="13">
        <f>IF(OR($W1019="",$F1019=""),0,IF($F1019&lt;&gt;$W1019,1,0))</f>
        <v/>
      </c>
      <c r="Y1019" s="13">
        <f>IF(OR($J1019="", $K1019="", $L1019=""),0,IF(OR($J1019&lt;0,$J1019&gt;3,$K1019&lt;0,$K1019&gt;3,$L1019&lt;0,$L1019&gt;3),1,0))</f>
        <v/>
      </c>
    </row>
    <row r="1020">
      <c r="G1020">
        <f>IFERROR(INDEX(T_Domaines[Domain_label_fr],MATCH(F1020,T_Domaines[Domain_code],0)),"")</f>
        <v/>
      </c>
      <c r="I1020">
        <f>IFERROR(INDEX(T_Indicateurs[Stat_label_fr],MATCH(H1020,T_Indicateurs[Stat_code],0)),"")</f>
        <v/>
      </c>
      <c r="M1020">
        <f>IF(J1020=0,"",J1020)</f>
        <v/>
      </c>
      <c r="N1020">
        <f>IF(K1020=0,"",K1020)</f>
        <v/>
      </c>
      <c r="O1020">
        <f>IF(L1020=0,"",L1020)</f>
        <v/>
      </c>
      <c r="P1020">
        <f>IF(OR(J1020="",K1020="",L1020=""),"",J1020+K1020+L1020)</f>
        <v/>
      </c>
      <c r="Q1020">
        <f>IF(OR(M1020="",N1020="",O1020=""),"",M1020+N1020+O1020)</f>
        <v/>
      </c>
      <c r="S1020" s="13">
        <f>IF(AND($B1020&lt;&gt;"",$F1020&lt;&gt;""),IF(COUNTIFS($B$2:$B1020,$B1020,$F$2:$F1020,$F1020)=1,1,0),0)</f>
        <v/>
      </c>
      <c r="T1020" s="13">
        <f>IF(AND($B1020&lt;&gt;"",$H1020&lt;&gt;""),IF(COUNTIFS($B$2:$B1020,$B1020,$H$2:$H1020,$H1020)=1,1,0),0)</f>
        <v/>
      </c>
      <c r="U1020" s="13">
        <f>IF(AND($B1020&lt;&gt;"",$C1020&lt;&gt;""),IF(COUNTIFS($B$2:$B1020,$B1020,$C$2:$C1020,$C1020)=1,1,0),0)</f>
        <v/>
      </c>
      <c r="V1020" s="13">
        <f>IF(AND($B1020&lt;&gt;"",$D1020&lt;&gt;""),IF(COUNTIFS($B$2:$B1020,$B1020,$D$2:$D1020,$D1020)=1,1,0),0)</f>
        <v/>
      </c>
      <c r="W1020">
        <f>IFERROR(INDEX(T_Indicateurs[Domain_code],MATCH($H1020,T_Indicateurs[Stat_code],0)),"")</f>
        <v/>
      </c>
      <c r="X1020" s="13">
        <f>IF(OR($W1020="",$F1020=""),0,IF($F1020&lt;&gt;$W1020,1,0))</f>
        <v/>
      </c>
      <c r="Y1020" s="13">
        <f>IF(OR($J1020="", $K1020="", $L1020=""),0,IF(OR($J1020&lt;0,$J1020&gt;3,$K1020&lt;0,$K1020&gt;3,$L1020&lt;0,$L1020&gt;3),1,0))</f>
        <v/>
      </c>
    </row>
    <row r="1021">
      <c r="G1021">
        <f>IFERROR(INDEX(T_Domaines[Domain_label_fr],MATCH(F1021,T_Domaines[Domain_code],0)),"")</f>
        <v/>
      </c>
      <c r="I1021">
        <f>IFERROR(INDEX(T_Indicateurs[Stat_label_fr],MATCH(H1021,T_Indicateurs[Stat_code],0)),"")</f>
        <v/>
      </c>
      <c r="M1021">
        <f>IF(J1021=0,"",J1021)</f>
        <v/>
      </c>
      <c r="N1021">
        <f>IF(K1021=0,"",K1021)</f>
        <v/>
      </c>
      <c r="O1021">
        <f>IF(L1021=0,"",L1021)</f>
        <v/>
      </c>
      <c r="P1021">
        <f>IF(OR(J1021="",K1021="",L1021=""),"",J1021+K1021+L1021)</f>
        <v/>
      </c>
      <c r="Q1021">
        <f>IF(OR(M1021="",N1021="",O1021=""),"",M1021+N1021+O1021)</f>
        <v/>
      </c>
      <c r="S1021" s="13">
        <f>IF(AND($B1021&lt;&gt;"",$F1021&lt;&gt;""),IF(COUNTIFS($B$2:$B1021,$B1021,$F$2:$F1021,$F1021)=1,1,0),0)</f>
        <v/>
      </c>
      <c r="T1021" s="13">
        <f>IF(AND($B1021&lt;&gt;"",$H1021&lt;&gt;""),IF(COUNTIFS($B$2:$B1021,$B1021,$H$2:$H1021,$H1021)=1,1,0),0)</f>
        <v/>
      </c>
      <c r="U1021" s="13">
        <f>IF(AND($B1021&lt;&gt;"",$C1021&lt;&gt;""),IF(COUNTIFS($B$2:$B1021,$B1021,$C$2:$C1021,$C1021)=1,1,0),0)</f>
        <v/>
      </c>
      <c r="V1021" s="13">
        <f>IF(AND($B1021&lt;&gt;"",$D1021&lt;&gt;""),IF(COUNTIFS($B$2:$B1021,$B1021,$D$2:$D1021,$D1021)=1,1,0),0)</f>
        <v/>
      </c>
      <c r="W1021">
        <f>IFERROR(INDEX(T_Indicateurs[Domain_code],MATCH($H1021,T_Indicateurs[Stat_code],0)),"")</f>
        <v/>
      </c>
      <c r="X1021" s="13">
        <f>IF(OR($W1021="",$F1021=""),0,IF($F1021&lt;&gt;$W1021,1,0))</f>
        <v/>
      </c>
      <c r="Y1021" s="13">
        <f>IF(OR($J1021="", $K1021="", $L1021=""),0,IF(OR($J1021&lt;0,$J1021&gt;3,$K1021&lt;0,$K1021&gt;3,$L1021&lt;0,$L1021&gt;3),1,0))</f>
        <v/>
      </c>
    </row>
    <row r="1022">
      <c r="G1022">
        <f>IFERROR(INDEX(T_Domaines[Domain_label_fr],MATCH(F1022,T_Domaines[Domain_code],0)),"")</f>
        <v/>
      </c>
      <c r="I1022">
        <f>IFERROR(INDEX(T_Indicateurs[Stat_label_fr],MATCH(H1022,T_Indicateurs[Stat_code],0)),"")</f>
        <v/>
      </c>
      <c r="M1022">
        <f>IF(J1022=0,"",J1022)</f>
        <v/>
      </c>
      <c r="N1022">
        <f>IF(K1022=0,"",K1022)</f>
        <v/>
      </c>
      <c r="O1022">
        <f>IF(L1022=0,"",L1022)</f>
        <v/>
      </c>
      <c r="P1022">
        <f>IF(OR(J1022="",K1022="",L1022=""),"",J1022+K1022+L1022)</f>
        <v/>
      </c>
      <c r="Q1022">
        <f>IF(OR(M1022="",N1022="",O1022=""),"",M1022+N1022+O1022)</f>
        <v/>
      </c>
      <c r="S1022" s="13">
        <f>IF(AND($B1022&lt;&gt;"",$F1022&lt;&gt;""),IF(COUNTIFS($B$2:$B1022,$B1022,$F$2:$F1022,$F1022)=1,1,0),0)</f>
        <v/>
      </c>
      <c r="T1022" s="13">
        <f>IF(AND($B1022&lt;&gt;"",$H1022&lt;&gt;""),IF(COUNTIFS($B$2:$B1022,$B1022,$H$2:$H1022,$H1022)=1,1,0),0)</f>
        <v/>
      </c>
      <c r="U1022" s="13">
        <f>IF(AND($B1022&lt;&gt;"",$C1022&lt;&gt;""),IF(COUNTIFS($B$2:$B1022,$B1022,$C$2:$C1022,$C1022)=1,1,0),0)</f>
        <v/>
      </c>
      <c r="V1022" s="13">
        <f>IF(AND($B1022&lt;&gt;"",$D1022&lt;&gt;""),IF(COUNTIFS($B$2:$B1022,$B1022,$D$2:$D1022,$D1022)=1,1,0),0)</f>
        <v/>
      </c>
      <c r="W1022">
        <f>IFERROR(INDEX(T_Indicateurs[Domain_code],MATCH($H1022,T_Indicateurs[Stat_code],0)),"")</f>
        <v/>
      </c>
      <c r="X1022" s="13">
        <f>IF(OR($W1022="",$F1022=""),0,IF($F1022&lt;&gt;$W1022,1,0))</f>
        <v/>
      </c>
      <c r="Y1022" s="13">
        <f>IF(OR($J1022="", $K1022="", $L1022=""),0,IF(OR($J1022&lt;0,$J1022&gt;3,$K1022&lt;0,$K1022&gt;3,$L1022&lt;0,$L1022&gt;3),1,0))</f>
        <v/>
      </c>
    </row>
    <row r="1023">
      <c r="G1023">
        <f>IFERROR(INDEX(T_Domaines[Domain_label_fr],MATCH(F1023,T_Domaines[Domain_code],0)),"")</f>
        <v/>
      </c>
      <c r="I1023">
        <f>IFERROR(INDEX(T_Indicateurs[Stat_label_fr],MATCH(H1023,T_Indicateurs[Stat_code],0)),"")</f>
        <v/>
      </c>
      <c r="M1023">
        <f>IF(J1023=0,"",J1023)</f>
        <v/>
      </c>
      <c r="N1023">
        <f>IF(K1023=0,"",K1023)</f>
        <v/>
      </c>
      <c r="O1023">
        <f>IF(L1023=0,"",L1023)</f>
        <v/>
      </c>
      <c r="P1023">
        <f>IF(OR(J1023="",K1023="",L1023=""),"",J1023+K1023+L1023)</f>
        <v/>
      </c>
      <c r="Q1023">
        <f>IF(OR(M1023="",N1023="",O1023=""),"",M1023+N1023+O1023)</f>
        <v/>
      </c>
      <c r="S1023" s="13">
        <f>IF(AND($B1023&lt;&gt;"",$F1023&lt;&gt;""),IF(COUNTIFS($B$2:$B1023,$B1023,$F$2:$F1023,$F1023)=1,1,0),0)</f>
        <v/>
      </c>
      <c r="T1023" s="13">
        <f>IF(AND($B1023&lt;&gt;"",$H1023&lt;&gt;""),IF(COUNTIFS($B$2:$B1023,$B1023,$H$2:$H1023,$H1023)=1,1,0),0)</f>
        <v/>
      </c>
      <c r="U1023" s="13">
        <f>IF(AND($B1023&lt;&gt;"",$C1023&lt;&gt;""),IF(COUNTIFS($B$2:$B1023,$B1023,$C$2:$C1023,$C1023)=1,1,0),0)</f>
        <v/>
      </c>
      <c r="V1023" s="13">
        <f>IF(AND($B1023&lt;&gt;"",$D1023&lt;&gt;""),IF(COUNTIFS($B$2:$B1023,$B1023,$D$2:$D1023,$D1023)=1,1,0),0)</f>
        <v/>
      </c>
      <c r="W1023">
        <f>IFERROR(INDEX(T_Indicateurs[Domain_code],MATCH($H1023,T_Indicateurs[Stat_code],0)),"")</f>
        <v/>
      </c>
      <c r="X1023" s="13">
        <f>IF(OR($W1023="",$F1023=""),0,IF($F1023&lt;&gt;$W1023,1,0))</f>
        <v/>
      </c>
      <c r="Y1023" s="13">
        <f>IF(OR($J1023="", $K1023="", $L1023=""),0,IF(OR($J1023&lt;0,$J1023&gt;3,$K1023&lt;0,$K1023&gt;3,$L1023&lt;0,$L1023&gt;3),1,0))</f>
        <v/>
      </c>
    </row>
    <row r="1024">
      <c r="G1024">
        <f>IFERROR(INDEX(T_Domaines[Domain_label_fr],MATCH(F1024,T_Domaines[Domain_code],0)),"")</f>
        <v/>
      </c>
      <c r="I1024">
        <f>IFERROR(INDEX(T_Indicateurs[Stat_label_fr],MATCH(H1024,T_Indicateurs[Stat_code],0)),"")</f>
        <v/>
      </c>
      <c r="M1024">
        <f>IF(J1024=0,"",J1024)</f>
        <v/>
      </c>
      <c r="N1024">
        <f>IF(K1024=0,"",K1024)</f>
        <v/>
      </c>
      <c r="O1024">
        <f>IF(L1024=0,"",L1024)</f>
        <v/>
      </c>
      <c r="P1024">
        <f>IF(OR(J1024="",K1024="",L1024=""),"",J1024+K1024+L1024)</f>
        <v/>
      </c>
      <c r="Q1024">
        <f>IF(OR(M1024="",N1024="",O1024=""),"",M1024+N1024+O1024)</f>
        <v/>
      </c>
      <c r="S1024" s="13">
        <f>IF(AND($B1024&lt;&gt;"",$F1024&lt;&gt;""),IF(COUNTIFS($B$2:$B1024,$B1024,$F$2:$F1024,$F1024)=1,1,0),0)</f>
        <v/>
      </c>
      <c r="T1024" s="13">
        <f>IF(AND($B1024&lt;&gt;"",$H1024&lt;&gt;""),IF(COUNTIFS($B$2:$B1024,$B1024,$H$2:$H1024,$H1024)=1,1,0),0)</f>
        <v/>
      </c>
      <c r="U1024" s="13">
        <f>IF(AND($B1024&lt;&gt;"",$C1024&lt;&gt;""),IF(COUNTIFS($B$2:$B1024,$B1024,$C$2:$C1024,$C1024)=1,1,0),0)</f>
        <v/>
      </c>
      <c r="V1024" s="13">
        <f>IF(AND($B1024&lt;&gt;"",$D1024&lt;&gt;""),IF(COUNTIFS($B$2:$B1024,$B1024,$D$2:$D1024,$D1024)=1,1,0),0)</f>
        <v/>
      </c>
      <c r="W1024">
        <f>IFERROR(INDEX(T_Indicateurs[Domain_code],MATCH($H1024,T_Indicateurs[Stat_code],0)),"")</f>
        <v/>
      </c>
      <c r="X1024" s="13">
        <f>IF(OR($W1024="",$F1024=""),0,IF($F1024&lt;&gt;$W1024,1,0))</f>
        <v/>
      </c>
      <c r="Y1024" s="13">
        <f>IF(OR($J1024="", $K1024="", $L1024=""),0,IF(OR($J1024&lt;0,$J1024&gt;3,$K1024&lt;0,$K1024&gt;3,$L1024&lt;0,$L1024&gt;3),1,0))</f>
        <v/>
      </c>
    </row>
    <row r="1025">
      <c r="G1025">
        <f>IFERROR(INDEX(T_Domaines[Domain_label_fr],MATCH(F1025,T_Domaines[Domain_code],0)),"")</f>
        <v/>
      </c>
      <c r="I1025">
        <f>IFERROR(INDEX(T_Indicateurs[Stat_label_fr],MATCH(H1025,T_Indicateurs[Stat_code],0)),"")</f>
        <v/>
      </c>
      <c r="M1025">
        <f>IF(J1025=0,"",J1025)</f>
        <v/>
      </c>
      <c r="N1025">
        <f>IF(K1025=0,"",K1025)</f>
        <v/>
      </c>
      <c r="O1025">
        <f>IF(L1025=0,"",L1025)</f>
        <v/>
      </c>
      <c r="P1025">
        <f>IF(OR(J1025="",K1025="",L1025=""),"",J1025+K1025+L1025)</f>
        <v/>
      </c>
      <c r="Q1025">
        <f>IF(OR(M1025="",N1025="",O1025=""),"",M1025+N1025+O1025)</f>
        <v/>
      </c>
      <c r="S1025" s="13">
        <f>IF(AND($B1025&lt;&gt;"",$F1025&lt;&gt;""),IF(COUNTIFS($B$2:$B1025,$B1025,$F$2:$F1025,$F1025)=1,1,0),0)</f>
        <v/>
      </c>
      <c r="T1025" s="13">
        <f>IF(AND($B1025&lt;&gt;"",$H1025&lt;&gt;""),IF(COUNTIFS($B$2:$B1025,$B1025,$H$2:$H1025,$H1025)=1,1,0),0)</f>
        <v/>
      </c>
      <c r="U1025" s="13">
        <f>IF(AND($B1025&lt;&gt;"",$C1025&lt;&gt;""),IF(COUNTIFS($B$2:$B1025,$B1025,$C$2:$C1025,$C1025)=1,1,0),0)</f>
        <v/>
      </c>
      <c r="V1025" s="13">
        <f>IF(AND($B1025&lt;&gt;"",$D1025&lt;&gt;""),IF(COUNTIFS($B$2:$B1025,$B1025,$D$2:$D1025,$D1025)=1,1,0),0)</f>
        <v/>
      </c>
      <c r="W1025">
        <f>IFERROR(INDEX(T_Indicateurs[Domain_code],MATCH($H1025,T_Indicateurs[Stat_code],0)),"")</f>
        <v/>
      </c>
      <c r="X1025" s="13">
        <f>IF(OR($W1025="",$F1025=""),0,IF($F1025&lt;&gt;$W1025,1,0))</f>
        <v/>
      </c>
      <c r="Y1025" s="13">
        <f>IF(OR($J1025="", $K1025="", $L1025=""),0,IF(OR($J1025&lt;0,$J1025&gt;3,$K1025&lt;0,$K1025&gt;3,$L1025&lt;0,$L1025&gt;3),1,0))</f>
        <v/>
      </c>
    </row>
    <row r="1026">
      <c r="G1026">
        <f>IFERROR(INDEX(T_Domaines[Domain_label_fr],MATCH(F1026,T_Domaines[Domain_code],0)),"")</f>
        <v/>
      </c>
      <c r="I1026">
        <f>IFERROR(INDEX(T_Indicateurs[Stat_label_fr],MATCH(H1026,T_Indicateurs[Stat_code],0)),"")</f>
        <v/>
      </c>
      <c r="M1026">
        <f>IF(J1026=0,"",J1026)</f>
        <v/>
      </c>
      <c r="N1026">
        <f>IF(K1026=0,"",K1026)</f>
        <v/>
      </c>
      <c r="O1026">
        <f>IF(L1026=0,"",L1026)</f>
        <v/>
      </c>
      <c r="P1026">
        <f>IF(OR(J1026="",K1026="",L1026=""),"",J1026+K1026+L1026)</f>
        <v/>
      </c>
      <c r="Q1026">
        <f>IF(OR(M1026="",N1026="",O1026=""),"",M1026+N1026+O1026)</f>
        <v/>
      </c>
      <c r="S1026" s="13">
        <f>IF(AND($B1026&lt;&gt;"",$F1026&lt;&gt;""),IF(COUNTIFS($B$2:$B1026,$B1026,$F$2:$F1026,$F1026)=1,1,0),0)</f>
        <v/>
      </c>
      <c r="T1026" s="13">
        <f>IF(AND($B1026&lt;&gt;"",$H1026&lt;&gt;""),IF(COUNTIFS($B$2:$B1026,$B1026,$H$2:$H1026,$H1026)=1,1,0),0)</f>
        <v/>
      </c>
      <c r="U1026" s="13">
        <f>IF(AND($B1026&lt;&gt;"",$C1026&lt;&gt;""),IF(COUNTIFS($B$2:$B1026,$B1026,$C$2:$C1026,$C1026)=1,1,0),0)</f>
        <v/>
      </c>
      <c r="V1026" s="13">
        <f>IF(AND($B1026&lt;&gt;"",$D1026&lt;&gt;""),IF(COUNTIFS($B$2:$B1026,$B1026,$D$2:$D1026,$D1026)=1,1,0),0)</f>
        <v/>
      </c>
      <c r="W1026">
        <f>IFERROR(INDEX(T_Indicateurs[Domain_code],MATCH($H1026,T_Indicateurs[Stat_code],0)),"")</f>
        <v/>
      </c>
      <c r="X1026" s="13">
        <f>IF(OR($W1026="",$F1026=""),0,IF($F1026&lt;&gt;$W1026,1,0))</f>
        <v/>
      </c>
      <c r="Y1026" s="13">
        <f>IF(OR($J1026="", $K1026="", $L1026=""),0,IF(OR($J1026&lt;0,$J1026&gt;3,$K1026&lt;0,$K1026&gt;3,$L1026&lt;0,$L1026&gt;3),1,0))</f>
        <v/>
      </c>
    </row>
    <row r="1027">
      <c r="G1027">
        <f>IFERROR(INDEX(T_Domaines[Domain_label_fr],MATCH(F1027,T_Domaines[Domain_code],0)),"")</f>
        <v/>
      </c>
      <c r="I1027">
        <f>IFERROR(INDEX(T_Indicateurs[Stat_label_fr],MATCH(H1027,T_Indicateurs[Stat_code],0)),"")</f>
        <v/>
      </c>
      <c r="M1027">
        <f>IF(J1027=0,"",J1027)</f>
        <v/>
      </c>
      <c r="N1027">
        <f>IF(K1027=0,"",K1027)</f>
        <v/>
      </c>
      <c r="O1027">
        <f>IF(L1027=0,"",L1027)</f>
        <v/>
      </c>
      <c r="P1027">
        <f>IF(OR(J1027="",K1027="",L1027=""),"",J1027+K1027+L1027)</f>
        <v/>
      </c>
      <c r="Q1027">
        <f>IF(OR(M1027="",N1027="",O1027=""),"",M1027+N1027+O1027)</f>
        <v/>
      </c>
      <c r="S1027" s="13">
        <f>IF(AND($B1027&lt;&gt;"",$F1027&lt;&gt;""),IF(COUNTIFS($B$2:$B1027,$B1027,$F$2:$F1027,$F1027)=1,1,0),0)</f>
        <v/>
      </c>
      <c r="T1027" s="13">
        <f>IF(AND($B1027&lt;&gt;"",$H1027&lt;&gt;""),IF(COUNTIFS($B$2:$B1027,$B1027,$H$2:$H1027,$H1027)=1,1,0),0)</f>
        <v/>
      </c>
      <c r="U1027" s="13">
        <f>IF(AND($B1027&lt;&gt;"",$C1027&lt;&gt;""),IF(COUNTIFS($B$2:$B1027,$B1027,$C$2:$C1027,$C1027)=1,1,0),0)</f>
        <v/>
      </c>
      <c r="V1027" s="13">
        <f>IF(AND($B1027&lt;&gt;"",$D1027&lt;&gt;""),IF(COUNTIFS($B$2:$B1027,$B1027,$D$2:$D1027,$D1027)=1,1,0),0)</f>
        <v/>
      </c>
      <c r="W1027">
        <f>IFERROR(INDEX(T_Indicateurs[Domain_code],MATCH($H1027,T_Indicateurs[Stat_code],0)),"")</f>
        <v/>
      </c>
      <c r="X1027" s="13">
        <f>IF(OR($W1027="",$F1027=""),0,IF($F1027&lt;&gt;$W1027,1,0))</f>
        <v/>
      </c>
      <c r="Y1027" s="13">
        <f>IF(OR($J1027="", $K1027="", $L1027=""),0,IF(OR($J1027&lt;0,$J1027&gt;3,$K1027&lt;0,$K1027&gt;3,$L1027&lt;0,$L1027&gt;3),1,0))</f>
        <v/>
      </c>
    </row>
    <row r="1028">
      <c r="G1028">
        <f>IFERROR(INDEX(T_Domaines[Domain_label_fr],MATCH(F1028,T_Domaines[Domain_code],0)),"")</f>
        <v/>
      </c>
      <c r="I1028">
        <f>IFERROR(INDEX(T_Indicateurs[Stat_label_fr],MATCH(H1028,T_Indicateurs[Stat_code],0)),"")</f>
        <v/>
      </c>
      <c r="M1028">
        <f>IF(J1028=0,"",J1028)</f>
        <v/>
      </c>
      <c r="N1028">
        <f>IF(K1028=0,"",K1028)</f>
        <v/>
      </c>
      <c r="O1028">
        <f>IF(L1028=0,"",L1028)</f>
        <v/>
      </c>
      <c r="P1028">
        <f>IF(OR(J1028="",K1028="",L1028=""),"",J1028+K1028+L1028)</f>
        <v/>
      </c>
      <c r="Q1028">
        <f>IF(OR(M1028="",N1028="",O1028=""),"",M1028+N1028+O1028)</f>
        <v/>
      </c>
      <c r="S1028" s="13">
        <f>IF(AND($B1028&lt;&gt;"",$F1028&lt;&gt;""),IF(COUNTIFS($B$2:$B1028,$B1028,$F$2:$F1028,$F1028)=1,1,0),0)</f>
        <v/>
      </c>
      <c r="T1028" s="13">
        <f>IF(AND($B1028&lt;&gt;"",$H1028&lt;&gt;""),IF(COUNTIFS($B$2:$B1028,$B1028,$H$2:$H1028,$H1028)=1,1,0),0)</f>
        <v/>
      </c>
      <c r="U1028" s="13">
        <f>IF(AND($B1028&lt;&gt;"",$C1028&lt;&gt;""),IF(COUNTIFS($B$2:$B1028,$B1028,$C$2:$C1028,$C1028)=1,1,0),0)</f>
        <v/>
      </c>
      <c r="V1028" s="13">
        <f>IF(AND($B1028&lt;&gt;"",$D1028&lt;&gt;""),IF(COUNTIFS($B$2:$B1028,$B1028,$D$2:$D1028,$D1028)=1,1,0),0)</f>
        <v/>
      </c>
      <c r="W1028">
        <f>IFERROR(INDEX(T_Indicateurs[Domain_code],MATCH($H1028,T_Indicateurs[Stat_code],0)),"")</f>
        <v/>
      </c>
      <c r="X1028" s="13">
        <f>IF(OR($W1028="",$F1028=""),0,IF($F1028&lt;&gt;$W1028,1,0))</f>
        <v/>
      </c>
      <c r="Y1028" s="13">
        <f>IF(OR($J1028="", $K1028="", $L1028=""),0,IF(OR($J1028&lt;0,$J1028&gt;3,$K1028&lt;0,$K1028&gt;3,$L1028&lt;0,$L1028&gt;3),1,0))</f>
        <v/>
      </c>
    </row>
    <row r="1029">
      <c r="G1029">
        <f>IFERROR(INDEX(T_Domaines[Domain_label_fr],MATCH(F1029,T_Domaines[Domain_code],0)),"")</f>
        <v/>
      </c>
      <c r="I1029">
        <f>IFERROR(INDEX(T_Indicateurs[Stat_label_fr],MATCH(H1029,T_Indicateurs[Stat_code],0)),"")</f>
        <v/>
      </c>
      <c r="M1029">
        <f>IF(J1029=0,"",J1029)</f>
        <v/>
      </c>
      <c r="N1029">
        <f>IF(K1029=0,"",K1029)</f>
        <v/>
      </c>
      <c r="O1029">
        <f>IF(L1029=0,"",L1029)</f>
        <v/>
      </c>
      <c r="P1029">
        <f>IF(OR(J1029="",K1029="",L1029=""),"",J1029+K1029+L1029)</f>
        <v/>
      </c>
      <c r="Q1029">
        <f>IF(OR(M1029="",N1029="",O1029=""),"",M1029+N1029+O1029)</f>
        <v/>
      </c>
      <c r="S1029" s="13">
        <f>IF(AND($B1029&lt;&gt;"",$F1029&lt;&gt;""),IF(COUNTIFS($B$2:$B1029,$B1029,$F$2:$F1029,$F1029)=1,1,0),0)</f>
        <v/>
      </c>
      <c r="T1029" s="13">
        <f>IF(AND($B1029&lt;&gt;"",$H1029&lt;&gt;""),IF(COUNTIFS($B$2:$B1029,$B1029,$H$2:$H1029,$H1029)=1,1,0),0)</f>
        <v/>
      </c>
      <c r="U1029" s="13">
        <f>IF(AND($B1029&lt;&gt;"",$C1029&lt;&gt;""),IF(COUNTIFS($B$2:$B1029,$B1029,$C$2:$C1029,$C1029)=1,1,0),0)</f>
        <v/>
      </c>
      <c r="V1029" s="13">
        <f>IF(AND($B1029&lt;&gt;"",$D1029&lt;&gt;""),IF(COUNTIFS($B$2:$B1029,$B1029,$D$2:$D1029,$D1029)=1,1,0),0)</f>
        <v/>
      </c>
      <c r="W1029">
        <f>IFERROR(INDEX(T_Indicateurs[Domain_code],MATCH($H1029,T_Indicateurs[Stat_code],0)),"")</f>
        <v/>
      </c>
      <c r="X1029" s="13">
        <f>IF(OR($W1029="",$F1029=""),0,IF($F1029&lt;&gt;$W1029,1,0))</f>
        <v/>
      </c>
      <c r="Y1029" s="13">
        <f>IF(OR($J1029="", $K1029="", $L1029=""),0,IF(OR($J1029&lt;0,$J1029&gt;3,$K1029&lt;0,$K1029&gt;3,$L1029&lt;0,$L1029&gt;3),1,0))</f>
        <v/>
      </c>
    </row>
    <row r="1030">
      <c r="G1030">
        <f>IFERROR(INDEX(T_Domaines[Domain_label_fr],MATCH(F1030,T_Domaines[Domain_code],0)),"")</f>
        <v/>
      </c>
      <c r="I1030">
        <f>IFERROR(INDEX(T_Indicateurs[Stat_label_fr],MATCH(H1030,T_Indicateurs[Stat_code],0)),"")</f>
        <v/>
      </c>
      <c r="M1030">
        <f>IF(J1030=0,"",J1030)</f>
        <v/>
      </c>
      <c r="N1030">
        <f>IF(K1030=0,"",K1030)</f>
        <v/>
      </c>
      <c r="O1030">
        <f>IF(L1030=0,"",L1030)</f>
        <v/>
      </c>
      <c r="P1030">
        <f>IF(OR(J1030="",K1030="",L1030=""),"",J1030+K1030+L1030)</f>
        <v/>
      </c>
      <c r="Q1030">
        <f>IF(OR(M1030="",N1030="",O1030=""),"",M1030+N1030+O1030)</f>
        <v/>
      </c>
      <c r="S1030" s="13">
        <f>IF(AND($B1030&lt;&gt;"",$F1030&lt;&gt;""),IF(COUNTIFS($B$2:$B1030,$B1030,$F$2:$F1030,$F1030)=1,1,0),0)</f>
        <v/>
      </c>
      <c r="T1030" s="13">
        <f>IF(AND($B1030&lt;&gt;"",$H1030&lt;&gt;""),IF(COUNTIFS($B$2:$B1030,$B1030,$H$2:$H1030,$H1030)=1,1,0),0)</f>
        <v/>
      </c>
      <c r="U1030" s="13">
        <f>IF(AND($B1030&lt;&gt;"",$C1030&lt;&gt;""),IF(COUNTIFS($B$2:$B1030,$B1030,$C$2:$C1030,$C1030)=1,1,0),0)</f>
        <v/>
      </c>
      <c r="V1030" s="13">
        <f>IF(AND($B1030&lt;&gt;"",$D1030&lt;&gt;""),IF(COUNTIFS($B$2:$B1030,$B1030,$D$2:$D1030,$D1030)=1,1,0),0)</f>
        <v/>
      </c>
      <c r="W1030">
        <f>IFERROR(INDEX(T_Indicateurs[Domain_code],MATCH($H1030,T_Indicateurs[Stat_code],0)),"")</f>
        <v/>
      </c>
      <c r="X1030" s="13">
        <f>IF(OR($W1030="",$F1030=""),0,IF($F1030&lt;&gt;$W1030,1,0))</f>
        <v/>
      </c>
      <c r="Y1030" s="13">
        <f>IF(OR($J1030="", $K1030="", $L1030=""),0,IF(OR($J1030&lt;0,$J1030&gt;3,$K1030&lt;0,$K1030&gt;3,$L1030&lt;0,$L1030&gt;3),1,0))</f>
        <v/>
      </c>
    </row>
    <row r="1031">
      <c r="G1031">
        <f>IFERROR(INDEX(T_Domaines[Domain_label_fr],MATCH(F1031,T_Domaines[Domain_code],0)),"")</f>
        <v/>
      </c>
      <c r="I1031">
        <f>IFERROR(INDEX(T_Indicateurs[Stat_label_fr],MATCH(H1031,T_Indicateurs[Stat_code],0)),"")</f>
        <v/>
      </c>
      <c r="M1031">
        <f>IF(J1031=0,"",J1031)</f>
        <v/>
      </c>
      <c r="N1031">
        <f>IF(K1031=0,"",K1031)</f>
        <v/>
      </c>
      <c r="O1031">
        <f>IF(L1031=0,"",L1031)</f>
        <v/>
      </c>
      <c r="P1031">
        <f>IF(OR(J1031="",K1031="",L1031=""),"",J1031+K1031+L1031)</f>
        <v/>
      </c>
      <c r="Q1031">
        <f>IF(OR(M1031="",N1031="",O1031=""),"",M1031+N1031+O1031)</f>
        <v/>
      </c>
      <c r="S1031" s="13">
        <f>IF(AND($B1031&lt;&gt;"",$F1031&lt;&gt;""),IF(COUNTIFS($B$2:$B1031,$B1031,$F$2:$F1031,$F1031)=1,1,0),0)</f>
        <v/>
      </c>
      <c r="T1031" s="13">
        <f>IF(AND($B1031&lt;&gt;"",$H1031&lt;&gt;""),IF(COUNTIFS($B$2:$B1031,$B1031,$H$2:$H1031,$H1031)=1,1,0),0)</f>
        <v/>
      </c>
      <c r="U1031" s="13">
        <f>IF(AND($B1031&lt;&gt;"",$C1031&lt;&gt;""),IF(COUNTIFS($B$2:$B1031,$B1031,$C$2:$C1031,$C1031)=1,1,0),0)</f>
        <v/>
      </c>
      <c r="V1031" s="13">
        <f>IF(AND($B1031&lt;&gt;"",$D1031&lt;&gt;""),IF(COUNTIFS($B$2:$B1031,$B1031,$D$2:$D1031,$D1031)=1,1,0),0)</f>
        <v/>
      </c>
      <c r="W1031">
        <f>IFERROR(INDEX(T_Indicateurs[Domain_code],MATCH($H1031,T_Indicateurs[Stat_code],0)),"")</f>
        <v/>
      </c>
      <c r="X1031" s="13">
        <f>IF(OR($W1031="",$F1031=""),0,IF($F1031&lt;&gt;$W1031,1,0))</f>
        <v/>
      </c>
      <c r="Y1031" s="13">
        <f>IF(OR($J1031="", $K1031="", $L1031=""),0,IF(OR($J1031&lt;0,$J1031&gt;3,$K1031&lt;0,$K1031&gt;3,$L1031&lt;0,$L1031&gt;3),1,0))</f>
        <v/>
      </c>
    </row>
    <row r="1032">
      <c r="G1032">
        <f>IFERROR(INDEX(T_Domaines[Domain_label_fr],MATCH(F1032,T_Domaines[Domain_code],0)),"")</f>
        <v/>
      </c>
      <c r="I1032">
        <f>IFERROR(INDEX(T_Indicateurs[Stat_label_fr],MATCH(H1032,T_Indicateurs[Stat_code],0)),"")</f>
        <v/>
      </c>
      <c r="M1032">
        <f>IF(J1032=0,"",J1032)</f>
        <v/>
      </c>
      <c r="N1032">
        <f>IF(K1032=0,"",K1032)</f>
        <v/>
      </c>
      <c r="O1032">
        <f>IF(L1032=0,"",L1032)</f>
        <v/>
      </c>
      <c r="P1032">
        <f>IF(OR(J1032="",K1032="",L1032=""),"",J1032+K1032+L1032)</f>
        <v/>
      </c>
      <c r="Q1032">
        <f>IF(OR(M1032="",N1032="",O1032=""),"",M1032+N1032+O1032)</f>
        <v/>
      </c>
      <c r="S1032" s="13">
        <f>IF(AND($B1032&lt;&gt;"",$F1032&lt;&gt;""),IF(COUNTIFS($B$2:$B1032,$B1032,$F$2:$F1032,$F1032)=1,1,0),0)</f>
        <v/>
      </c>
      <c r="T1032" s="13">
        <f>IF(AND($B1032&lt;&gt;"",$H1032&lt;&gt;""),IF(COUNTIFS($B$2:$B1032,$B1032,$H$2:$H1032,$H1032)=1,1,0),0)</f>
        <v/>
      </c>
      <c r="U1032" s="13">
        <f>IF(AND($B1032&lt;&gt;"",$C1032&lt;&gt;""),IF(COUNTIFS($B$2:$B1032,$B1032,$C$2:$C1032,$C1032)=1,1,0),0)</f>
        <v/>
      </c>
      <c r="V1032" s="13">
        <f>IF(AND($B1032&lt;&gt;"",$D1032&lt;&gt;""),IF(COUNTIFS($B$2:$B1032,$B1032,$D$2:$D1032,$D1032)=1,1,0),0)</f>
        <v/>
      </c>
      <c r="W1032">
        <f>IFERROR(INDEX(T_Indicateurs[Domain_code],MATCH($H1032,T_Indicateurs[Stat_code],0)),"")</f>
        <v/>
      </c>
      <c r="X1032" s="13">
        <f>IF(OR($W1032="",$F1032=""),0,IF($F1032&lt;&gt;$W1032,1,0))</f>
        <v/>
      </c>
      <c r="Y1032" s="13">
        <f>IF(OR($J1032="", $K1032="", $L1032=""),0,IF(OR($J1032&lt;0,$J1032&gt;3,$K1032&lt;0,$K1032&gt;3,$L1032&lt;0,$L1032&gt;3),1,0))</f>
        <v/>
      </c>
    </row>
    <row r="1033">
      <c r="G1033">
        <f>IFERROR(INDEX(T_Domaines[Domain_label_fr],MATCH(F1033,T_Domaines[Domain_code],0)),"")</f>
        <v/>
      </c>
      <c r="I1033">
        <f>IFERROR(INDEX(T_Indicateurs[Stat_label_fr],MATCH(H1033,T_Indicateurs[Stat_code],0)),"")</f>
        <v/>
      </c>
      <c r="M1033">
        <f>IF(J1033=0,"",J1033)</f>
        <v/>
      </c>
      <c r="N1033">
        <f>IF(K1033=0,"",K1033)</f>
        <v/>
      </c>
      <c r="O1033">
        <f>IF(L1033=0,"",L1033)</f>
        <v/>
      </c>
      <c r="P1033">
        <f>IF(OR(J1033="",K1033="",L1033=""),"",J1033+K1033+L1033)</f>
        <v/>
      </c>
      <c r="Q1033">
        <f>IF(OR(M1033="",N1033="",O1033=""),"",M1033+N1033+O1033)</f>
        <v/>
      </c>
      <c r="S1033" s="13">
        <f>IF(AND($B1033&lt;&gt;"",$F1033&lt;&gt;""),IF(COUNTIFS($B$2:$B1033,$B1033,$F$2:$F1033,$F1033)=1,1,0),0)</f>
        <v/>
      </c>
      <c r="T1033" s="13">
        <f>IF(AND($B1033&lt;&gt;"",$H1033&lt;&gt;""),IF(COUNTIFS($B$2:$B1033,$B1033,$H$2:$H1033,$H1033)=1,1,0),0)</f>
        <v/>
      </c>
      <c r="U1033" s="13">
        <f>IF(AND($B1033&lt;&gt;"",$C1033&lt;&gt;""),IF(COUNTIFS($B$2:$B1033,$B1033,$C$2:$C1033,$C1033)=1,1,0),0)</f>
        <v/>
      </c>
      <c r="V1033" s="13">
        <f>IF(AND($B1033&lt;&gt;"",$D1033&lt;&gt;""),IF(COUNTIFS($B$2:$B1033,$B1033,$D$2:$D1033,$D1033)=1,1,0),0)</f>
        <v/>
      </c>
      <c r="W1033">
        <f>IFERROR(INDEX(T_Indicateurs[Domain_code],MATCH($H1033,T_Indicateurs[Stat_code],0)),"")</f>
        <v/>
      </c>
      <c r="X1033" s="13">
        <f>IF(OR($W1033="",$F1033=""),0,IF($F1033&lt;&gt;$W1033,1,0))</f>
        <v/>
      </c>
      <c r="Y1033" s="13">
        <f>IF(OR($J1033="", $K1033="", $L1033=""),0,IF(OR($J1033&lt;0,$J1033&gt;3,$K1033&lt;0,$K1033&gt;3,$L1033&lt;0,$L1033&gt;3),1,0))</f>
        <v/>
      </c>
    </row>
    <row r="1034">
      <c r="G1034">
        <f>IFERROR(INDEX(T_Domaines[Domain_label_fr],MATCH(F1034,T_Domaines[Domain_code],0)),"")</f>
        <v/>
      </c>
      <c r="I1034">
        <f>IFERROR(INDEX(T_Indicateurs[Stat_label_fr],MATCH(H1034,T_Indicateurs[Stat_code],0)),"")</f>
        <v/>
      </c>
      <c r="M1034">
        <f>IF(J1034=0,"",J1034)</f>
        <v/>
      </c>
      <c r="N1034">
        <f>IF(K1034=0,"",K1034)</f>
        <v/>
      </c>
      <c r="O1034">
        <f>IF(L1034=0,"",L1034)</f>
        <v/>
      </c>
      <c r="P1034">
        <f>IF(OR(J1034="",K1034="",L1034=""),"",J1034+K1034+L1034)</f>
        <v/>
      </c>
      <c r="Q1034">
        <f>IF(OR(M1034="",N1034="",O1034=""),"",M1034+N1034+O1034)</f>
        <v/>
      </c>
      <c r="S1034" s="13">
        <f>IF(AND($B1034&lt;&gt;"",$F1034&lt;&gt;""),IF(COUNTIFS($B$2:$B1034,$B1034,$F$2:$F1034,$F1034)=1,1,0),0)</f>
        <v/>
      </c>
      <c r="T1034" s="13">
        <f>IF(AND($B1034&lt;&gt;"",$H1034&lt;&gt;""),IF(COUNTIFS($B$2:$B1034,$B1034,$H$2:$H1034,$H1034)=1,1,0),0)</f>
        <v/>
      </c>
      <c r="U1034" s="13">
        <f>IF(AND($B1034&lt;&gt;"",$C1034&lt;&gt;""),IF(COUNTIFS($B$2:$B1034,$B1034,$C$2:$C1034,$C1034)=1,1,0),0)</f>
        <v/>
      </c>
      <c r="V1034" s="13">
        <f>IF(AND($B1034&lt;&gt;"",$D1034&lt;&gt;""),IF(COUNTIFS($B$2:$B1034,$B1034,$D$2:$D1034,$D1034)=1,1,0),0)</f>
        <v/>
      </c>
      <c r="W1034">
        <f>IFERROR(INDEX(T_Indicateurs[Domain_code],MATCH($H1034,T_Indicateurs[Stat_code],0)),"")</f>
        <v/>
      </c>
      <c r="X1034" s="13">
        <f>IF(OR($W1034="",$F1034=""),0,IF($F1034&lt;&gt;$W1034,1,0))</f>
        <v/>
      </c>
      <c r="Y1034" s="13">
        <f>IF(OR($J1034="", $K1034="", $L1034=""),0,IF(OR($J1034&lt;0,$J1034&gt;3,$K1034&lt;0,$K1034&gt;3,$L1034&lt;0,$L1034&gt;3),1,0))</f>
        <v/>
      </c>
    </row>
    <row r="1035">
      <c r="G1035">
        <f>IFERROR(INDEX(T_Domaines[Domain_label_fr],MATCH(F1035,T_Domaines[Domain_code],0)),"")</f>
        <v/>
      </c>
      <c r="I1035">
        <f>IFERROR(INDEX(T_Indicateurs[Stat_label_fr],MATCH(H1035,T_Indicateurs[Stat_code],0)),"")</f>
        <v/>
      </c>
      <c r="M1035">
        <f>IF(J1035=0,"",J1035)</f>
        <v/>
      </c>
      <c r="N1035">
        <f>IF(K1035=0,"",K1035)</f>
        <v/>
      </c>
      <c r="O1035">
        <f>IF(L1035=0,"",L1035)</f>
        <v/>
      </c>
      <c r="P1035">
        <f>IF(OR(J1035="",K1035="",L1035=""),"",J1035+K1035+L1035)</f>
        <v/>
      </c>
      <c r="Q1035">
        <f>IF(OR(M1035="",N1035="",O1035=""),"",M1035+N1035+O1035)</f>
        <v/>
      </c>
      <c r="S1035" s="13">
        <f>IF(AND($B1035&lt;&gt;"",$F1035&lt;&gt;""),IF(COUNTIFS($B$2:$B1035,$B1035,$F$2:$F1035,$F1035)=1,1,0),0)</f>
        <v/>
      </c>
      <c r="T1035" s="13">
        <f>IF(AND($B1035&lt;&gt;"",$H1035&lt;&gt;""),IF(COUNTIFS($B$2:$B1035,$B1035,$H$2:$H1035,$H1035)=1,1,0),0)</f>
        <v/>
      </c>
      <c r="U1035" s="13">
        <f>IF(AND($B1035&lt;&gt;"",$C1035&lt;&gt;""),IF(COUNTIFS($B$2:$B1035,$B1035,$C$2:$C1035,$C1035)=1,1,0),0)</f>
        <v/>
      </c>
      <c r="V1035" s="13">
        <f>IF(AND($B1035&lt;&gt;"",$D1035&lt;&gt;""),IF(COUNTIFS($B$2:$B1035,$B1035,$D$2:$D1035,$D1035)=1,1,0),0)</f>
        <v/>
      </c>
      <c r="W1035">
        <f>IFERROR(INDEX(T_Indicateurs[Domain_code],MATCH($H1035,T_Indicateurs[Stat_code],0)),"")</f>
        <v/>
      </c>
      <c r="X1035" s="13">
        <f>IF(OR($W1035="",$F1035=""),0,IF($F1035&lt;&gt;$W1035,1,0))</f>
        <v/>
      </c>
      <c r="Y1035" s="13">
        <f>IF(OR($J1035="", $K1035="", $L1035=""),0,IF(OR($J1035&lt;0,$J1035&gt;3,$K1035&lt;0,$K1035&gt;3,$L1035&lt;0,$L1035&gt;3),1,0))</f>
        <v/>
      </c>
    </row>
    <row r="1036">
      <c r="G1036">
        <f>IFERROR(INDEX(T_Domaines[Domain_label_fr],MATCH(F1036,T_Domaines[Domain_code],0)),"")</f>
        <v/>
      </c>
      <c r="I1036">
        <f>IFERROR(INDEX(T_Indicateurs[Stat_label_fr],MATCH(H1036,T_Indicateurs[Stat_code],0)),"")</f>
        <v/>
      </c>
      <c r="M1036">
        <f>IF(J1036=0,"",J1036)</f>
        <v/>
      </c>
      <c r="N1036">
        <f>IF(K1036=0,"",K1036)</f>
        <v/>
      </c>
      <c r="O1036">
        <f>IF(L1036=0,"",L1036)</f>
        <v/>
      </c>
      <c r="P1036">
        <f>IF(OR(J1036="",K1036="",L1036=""),"",J1036+K1036+L1036)</f>
        <v/>
      </c>
      <c r="Q1036">
        <f>IF(OR(M1036="",N1036="",O1036=""),"",M1036+N1036+O1036)</f>
        <v/>
      </c>
      <c r="S1036" s="13">
        <f>IF(AND($B1036&lt;&gt;"",$F1036&lt;&gt;""),IF(COUNTIFS($B$2:$B1036,$B1036,$F$2:$F1036,$F1036)=1,1,0),0)</f>
        <v/>
      </c>
      <c r="T1036" s="13">
        <f>IF(AND($B1036&lt;&gt;"",$H1036&lt;&gt;""),IF(COUNTIFS($B$2:$B1036,$B1036,$H$2:$H1036,$H1036)=1,1,0),0)</f>
        <v/>
      </c>
      <c r="U1036" s="13">
        <f>IF(AND($B1036&lt;&gt;"",$C1036&lt;&gt;""),IF(COUNTIFS($B$2:$B1036,$B1036,$C$2:$C1036,$C1036)=1,1,0),0)</f>
        <v/>
      </c>
      <c r="V1036" s="13">
        <f>IF(AND($B1036&lt;&gt;"",$D1036&lt;&gt;""),IF(COUNTIFS($B$2:$B1036,$B1036,$D$2:$D1036,$D1036)=1,1,0),0)</f>
        <v/>
      </c>
      <c r="W1036">
        <f>IFERROR(INDEX(T_Indicateurs[Domain_code],MATCH($H1036,T_Indicateurs[Stat_code],0)),"")</f>
        <v/>
      </c>
      <c r="X1036" s="13">
        <f>IF(OR($W1036="",$F1036=""),0,IF($F1036&lt;&gt;$W1036,1,0))</f>
        <v/>
      </c>
      <c r="Y1036" s="13">
        <f>IF(OR($J1036="", $K1036="", $L1036=""),0,IF(OR($J1036&lt;0,$J1036&gt;3,$K1036&lt;0,$K1036&gt;3,$L1036&lt;0,$L1036&gt;3),1,0))</f>
        <v/>
      </c>
    </row>
    <row r="1037">
      <c r="G1037">
        <f>IFERROR(INDEX(T_Domaines[Domain_label_fr],MATCH(F1037,T_Domaines[Domain_code],0)),"")</f>
        <v/>
      </c>
      <c r="I1037">
        <f>IFERROR(INDEX(T_Indicateurs[Stat_label_fr],MATCH(H1037,T_Indicateurs[Stat_code],0)),"")</f>
        <v/>
      </c>
      <c r="M1037">
        <f>IF(J1037=0,"",J1037)</f>
        <v/>
      </c>
      <c r="N1037">
        <f>IF(K1037=0,"",K1037)</f>
        <v/>
      </c>
      <c r="O1037">
        <f>IF(L1037=0,"",L1037)</f>
        <v/>
      </c>
      <c r="P1037">
        <f>IF(OR(J1037="",K1037="",L1037=""),"",J1037+K1037+L1037)</f>
        <v/>
      </c>
      <c r="Q1037">
        <f>IF(OR(M1037="",N1037="",O1037=""),"",M1037+N1037+O1037)</f>
        <v/>
      </c>
      <c r="S1037" s="13">
        <f>IF(AND($B1037&lt;&gt;"",$F1037&lt;&gt;""),IF(COUNTIFS($B$2:$B1037,$B1037,$F$2:$F1037,$F1037)=1,1,0),0)</f>
        <v/>
      </c>
      <c r="T1037" s="13">
        <f>IF(AND($B1037&lt;&gt;"",$H1037&lt;&gt;""),IF(COUNTIFS($B$2:$B1037,$B1037,$H$2:$H1037,$H1037)=1,1,0),0)</f>
        <v/>
      </c>
      <c r="U1037" s="13">
        <f>IF(AND($B1037&lt;&gt;"",$C1037&lt;&gt;""),IF(COUNTIFS($B$2:$B1037,$B1037,$C$2:$C1037,$C1037)=1,1,0),0)</f>
        <v/>
      </c>
      <c r="V1037" s="13">
        <f>IF(AND($B1037&lt;&gt;"",$D1037&lt;&gt;""),IF(COUNTIFS($B$2:$B1037,$B1037,$D$2:$D1037,$D1037)=1,1,0),0)</f>
        <v/>
      </c>
      <c r="W1037">
        <f>IFERROR(INDEX(T_Indicateurs[Domain_code],MATCH($H1037,T_Indicateurs[Stat_code],0)),"")</f>
        <v/>
      </c>
      <c r="X1037" s="13">
        <f>IF(OR($W1037="",$F1037=""),0,IF($F1037&lt;&gt;$W1037,1,0))</f>
        <v/>
      </c>
      <c r="Y1037" s="13">
        <f>IF(OR($J1037="", $K1037="", $L1037=""),0,IF(OR($J1037&lt;0,$J1037&gt;3,$K1037&lt;0,$K1037&gt;3,$L1037&lt;0,$L1037&gt;3),1,0))</f>
        <v/>
      </c>
    </row>
    <row r="1038">
      <c r="G1038">
        <f>IFERROR(INDEX(T_Domaines[Domain_label_fr],MATCH(F1038,T_Domaines[Domain_code],0)),"")</f>
        <v/>
      </c>
      <c r="I1038">
        <f>IFERROR(INDEX(T_Indicateurs[Stat_label_fr],MATCH(H1038,T_Indicateurs[Stat_code],0)),"")</f>
        <v/>
      </c>
      <c r="M1038">
        <f>IF(J1038=0,"",J1038)</f>
        <v/>
      </c>
      <c r="N1038">
        <f>IF(K1038=0,"",K1038)</f>
        <v/>
      </c>
      <c r="O1038">
        <f>IF(L1038=0,"",L1038)</f>
        <v/>
      </c>
      <c r="P1038">
        <f>IF(OR(J1038="",K1038="",L1038=""),"",J1038+K1038+L1038)</f>
        <v/>
      </c>
      <c r="Q1038">
        <f>IF(OR(M1038="",N1038="",O1038=""),"",M1038+N1038+O1038)</f>
        <v/>
      </c>
      <c r="S1038" s="13">
        <f>IF(AND($B1038&lt;&gt;"",$F1038&lt;&gt;""),IF(COUNTIFS($B$2:$B1038,$B1038,$F$2:$F1038,$F1038)=1,1,0),0)</f>
        <v/>
      </c>
      <c r="T1038" s="13">
        <f>IF(AND($B1038&lt;&gt;"",$H1038&lt;&gt;""),IF(COUNTIFS($B$2:$B1038,$B1038,$H$2:$H1038,$H1038)=1,1,0),0)</f>
        <v/>
      </c>
      <c r="U1038" s="13">
        <f>IF(AND($B1038&lt;&gt;"",$C1038&lt;&gt;""),IF(COUNTIFS($B$2:$B1038,$B1038,$C$2:$C1038,$C1038)=1,1,0),0)</f>
        <v/>
      </c>
      <c r="V1038" s="13">
        <f>IF(AND($B1038&lt;&gt;"",$D1038&lt;&gt;""),IF(COUNTIFS($B$2:$B1038,$B1038,$D$2:$D1038,$D1038)=1,1,0),0)</f>
        <v/>
      </c>
      <c r="W1038">
        <f>IFERROR(INDEX(T_Indicateurs[Domain_code],MATCH($H1038,T_Indicateurs[Stat_code],0)),"")</f>
        <v/>
      </c>
      <c r="X1038" s="13">
        <f>IF(OR($W1038="",$F1038=""),0,IF($F1038&lt;&gt;$W1038,1,0))</f>
        <v/>
      </c>
      <c r="Y1038" s="13">
        <f>IF(OR($J1038="", $K1038="", $L1038=""),0,IF(OR($J1038&lt;0,$J1038&gt;3,$K1038&lt;0,$K1038&gt;3,$L1038&lt;0,$L1038&gt;3),1,0))</f>
        <v/>
      </c>
    </row>
    <row r="1039">
      <c r="G1039">
        <f>IFERROR(INDEX(T_Domaines[Domain_label_fr],MATCH(F1039,T_Domaines[Domain_code],0)),"")</f>
        <v/>
      </c>
      <c r="I1039">
        <f>IFERROR(INDEX(T_Indicateurs[Stat_label_fr],MATCH(H1039,T_Indicateurs[Stat_code],0)),"")</f>
        <v/>
      </c>
      <c r="M1039">
        <f>IF(J1039=0,"",J1039)</f>
        <v/>
      </c>
      <c r="N1039">
        <f>IF(K1039=0,"",K1039)</f>
        <v/>
      </c>
      <c r="O1039">
        <f>IF(L1039=0,"",L1039)</f>
        <v/>
      </c>
      <c r="P1039">
        <f>IF(OR(J1039="",K1039="",L1039=""),"",J1039+K1039+L1039)</f>
        <v/>
      </c>
      <c r="Q1039">
        <f>IF(OR(M1039="",N1039="",O1039=""),"",M1039+N1039+O1039)</f>
        <v/>
      </c>
      <c r="S1039" s="13">
        <f>IF(AND($B1039&lt;&gt;"",$F1039&lt;&gt;""),IF(COUNTIFS($B$2:$B1039,$B1039,$F$2:$F1039,$F1039)=1,1,0),0)</f>
        <v/>
      </c>
      <c r="T1039" s="13">
        <f>IF(AND($B1039&lt;&gt;"",$H1039&lt;&gt;""),IF(COUNTIFS($B$2:$B1039,$B1039,$H$2:$H1039,$H1039)=1,1,0),0)</f>
        <v/>
      </c>
      <c r="U1039" s="13">
        <f>IF(AND($B1039&lt;&gt;"",$C1039&lt;&gt;""),IF(COUNTIFS($B$2:$B1039,$B1039,$C$2:$C1039,$C1039)=1,1,0),0)</f>
        <v/>
      </c>
      <c r="V1039" s="13">
        <f>IF(AND($B1039&lt;&gt;"",$D1039&lt;&gt;""),IF(COUNTIFS($B$2:$B1039,$B1039,$D$2:$D1039,$D1039)=1,1,0),0)</f>
        <v/>
      </c>
      <c r="W1039">
        <f>IFERROR(INDEX(T_Indicateurs[Domain_code],MATCH($H1039,T_Indicateurs[Stat_code],0)),"")</f>
        <v/>
      </c>
      <c r="X1039" s="13">
        <f>IF(OR($W1039="",$F1039=""),0,IF($F1039&lt;&gt;$W1039,1,0))</f>
        <v/>
      </c>
      <c r="Y1039" s="13">
        <f>IF(OR($J1039="", $K1039="", $L1039=""),0,IF(OR($J1039&lt;0,$J1039&gt;3,$K1039&lt;0,$K1039&gt;3,$L1039&lt;0,$L1039&gt;3),1,0))</f>
        <v/>
      </c>
    </row>
    <row r="1040">
      <c r="G1040">
        <f>IFERROR(INDEX(T_Domaines[Domain_label_fr],MATCH(F1040,T_Domaines[Domain_code],0)),"")</f>
        <v/>
      </c>
      <c r="I1040">
        <f>IFERROR(INDEX(T_Indicateurs[Stat_label_fr],MATCH(H1040,T_Indicateurs[Stat_code],0)),"")</f>
        <v/>
      </c>
      <c r="M1040">
        <f>IF(J1040=0,"",J1040)</f>
        <v/>
      </c>
      <c r="N1040">
        <f>IF(K1040=0,"",K1040)</f>
        <v/>
      </c>
      <c r="O1040">
        <f>IF(L1040=0,"",L1040)</f>
        <v/>
      </c>
      <c r="P1040">
        <f>IF(OR(J1040="",K1040="",L1040=""),"",J1040+K1040+L1040)</f>
        <v/>
      </c>
      <c r="Q1040">
        <f>IF(OR(M1040="",N1040="",O1040=""),"",M1040+N1040+O1040)</f>
        <v/>
      </c>
      <c r="S1040" s="13">
        <f>IF(AND($B1040&lt;&gt;"",$F1040&lt;&gt;""),IF(COUNTIFS($B$2:$B1040,$B1040,$F$2:$F1040,$F1040)=1,1,0),0)</f>
        <v/>
      </c>
      <c r="T1040" s="13">
        <f>IF(AND($B1040&lt;&gt;"",$H1040&lt;&gt;""),IF(COUNTIFS($B$2:$B1040,$B1040,$H$2:$H1040,$H1040)=1,1,0),0)</f>
        <v/>
      </c>
      <c r="U1040" s="13">
        <f>IF(AND($B1040&lt;&gt;"",$C1040&lt;&gt;""),IF(COUNTIFS($B$2:$B1040,$B1040,$C$2:$C1040,$C1040)=1,1,0),0)</f>
        <v/>
      </c>
      <c r="V1040" s="13">
        <f>IF(AND($B1040&lt;&gt;"",$D1040&lt;&gt;""),IF(COUNTIFS($B$2:$B1040,$B1040,$D$2:$D1040,$D1040)=1,1,0),0)</f>
        <v/>
      </c>
      <c r="W1040">
        <f>IFERROR(INDEX(T_Indicateurs[Domain_code],MATCH($H1040,T_Indicateurs[Stat_code],0)),"")</f>
        <v/>
      </c>
      <c r="X1040" s="13">
        <f>IF(OR($W1040="",$F1040=""),0,IF($F1040&lt;&gt;$W1040,1,0))</f>
        <v/>
      </c>
      <c r="Y1040" s="13">
        <f>IF(OR($J1040="", $K1040="", $L1040=""),0,IF(OR($J1040&lt;0,$J1040&gt;3,$K1040&lt;0,$K1040&gt;3,$L1040&lt;0,$L1040&gt;3),1,0))</f>
        <v/>
      </c>
    </row>
    <row r="1041">
      <c r="G1041">
        <f>IFERROR(INDEX(T_Domaines[Domain_label_fr],MATCH(F1041,T_Domaines[Domain_code],0)),"")</f>
        <v/>
      </c>
      <c r="I1041">
        <f>IFERROR(INDEX(T_Indicateurs[Stat_label_fr],MATCH(H1041,T_Indicateurs[Stat_code],0)),"")</f>
        <v/>
      </c>
      <c r="M1041">
        <f>IF(J1041=0,"",J1041)</f>
        <v/>
      </c>
      <c r="N1041">
        <f>IF(K1041=0,"",K1041)</f>
        <v/>
      </c>
      <c r="O1041">
        <f>IF(L1041=0,"",L1041)</f>
        <v/>
      </c>
      <c r="P1041">
        <f>IF(OR(J1041="",K1041="",L1041=""),"",J1041+K1041+L1041)</f>
        <v/>
      </c>
      <c r="Q1041">
        <f>IF(OR(M1041="",N1041="",O1041=""),"",M1041+N1041+O1041)</f>
        <v/>
      </c>
      <c r="S1041" s="13">
        <f>IF(AND($B1041&lt;&gt;"",$F1041&lt;&gt;""),IF(COUNTIFS($B$2:$B1041,$B1041,$F$2:$F1041,$F1041)=1,1,0),0)</f>
        <v/>
      </c>
      <c r="T1041" s="13">
        <f>IF(AND($B1041&lt;&gt;"",$H1041&lt;&gt;""),IF(COUNTIFS($B$2:$B1041,$B1041,$H$2:$H1041,$H1041)=1,1,0),0)</f>
        <v/>
      </c>
      <c r="U1041" s="13">
        <f>IF(AND($B1041&lt;&gt;"",$C1041&lt;&gt;""),IF(COUNTIFS($B$2:$B1041,$B1041,$C$2:$C1041,$C1041)=1,1,0),0)</f>
        <v/>
      </c>
      <c r="V1041" s="13">
        <f>IF(AND($B1041&lt;&gt;"",$D1041&lt;&gt;""),IF(COUNTIFS($B$2:$B1041,$B1041,$D$2:$D1041,$D1041)=1,1,0),0)</f>
        <v/>
      </c>
      <c r="W1041">
        <f>IFERROR(INDEX(T_Indicateurs[Domain_code],MATCH($H1041,T_Indicateurs[Stat_code],0)),"")</f>
        <v/>
      </c>
      <c r="X1041" s="13">
        <f>IF(OR($W1041="",$F1041=""),0,IF($F1041&lt;&gt;$W1041,1,0))</f>
        <v/>
      </c>
      <c r="Y1041" s="13">
        <f>IF(OR($J1041="", $K1041="", $L1041=""),0,IF(OR($J1041&lt;0,$J1041&gt;3,$K1041&lt;0,$K1041&gt;3,$L1041&lt;0,$L1041&gt;3),1,0))</f>
        <v/>
      </c>
    </row>
    <row r="1042">
      <c r="G1042">
        <f>IFERROR(INDEX(T_Domaines[Domain_label_fr],MATCH(F1042,T_Domaines[Domain_code],0)),"")</f>
        <v/>
      </c>
      <c r="I1042">
        <f>IFERROR(INDEX(T_Indicateurs[Stat_label_fr],MATCH(H1042,T_Indicateurs[Stat_code],0)),"")</f>
        <v/>
      </c>
      <c r="M1042">
        <f>IF(J1042=0,"",J1042)</f>
        <v/>
      </c>
      <c r="N1042">
        <f>IF(K1042=0,"",K1042)</f>
        <v/>
      </c>
      <c r="O1042">
        <f>IF(L1042=0,"",L1042)</f>
        <v/>
      </c>
      <c r="P1042">
        <f>IF(OR(J1042="",K1042="",L1042=""),"",J1042+K1042+L1042)</f>
        <v/>
      </c>
      <c r="Q1042">
        <f>IF(OR(M1042="",N1042="",O1042=""),"",M1042+N1042+O1042)</f>
        <v/>
      </c>
      <c r="S1042" s="13">
        <f>IF(AND($B1042&lt;&gt;"",$F1042&lt;&gt;""),IF(COUNTIFS($B$2:$B1042,$B1042,$F$2:$F1042,$F1042)=1,1,0),0)</f>
        <v/>
      </c>
      <c r="T1042" s="13">
        <f>IF(AND($B1042&lt;&gt;"",$H1042&lt;&gt;""),IF(COUNTIFS($B$2:$B1042,$B1042,$H$2:$H1042,$H1042)=1,1,0),0)</f>
        <v/>
      </c>
      <c r="U1042" s="13">
        <f>IF(AND($B1042&lt;&gt;"",$C1042&lt;&gt;""),IF(COUNTIFS($B$2:$B1042,$B1042,$C$2:$C1042,$C1042)=1,1,0),0)</f>
        <v/>
      </c>
      <c r="V1042" s="13">
        <f>IF(AND($B1042&lt;&gt;"",$D1042&lt;&gt;""),IF(COUNTIFS($B$2:$B1042,$B1042,$D$2:$D1042,$D1042)=1,1,0),0)</f>
        <v/>
      </c>
      <c r="W1042">
        <f>IFERROR(INDEX(T_Indicateurs[Domain_code],MATCH($H1042,T_Indicateurs[Stat_code],0)),"")</f>
        <v/>
      </c>
      <c r="X1042" s="13">
        <f>IF(OR($W1042="",$F1042=""),0,IF($F1042&lt;&gt;$W1042,1,0))</f>
        <v/>
      </c>
      <c r="Y1042" s="13">
        <f>IF(OR($J1042="", $K1042="", $L1042=""),0,IF(OR($J1042&lt;0,$J1042&gt;3,$K1042&lt;0,$K1042&gt;3,$L1042&lt;0,$L1042&gt;3),1,0))</f>
        <v/>
      </c>
    </row>
    <row r="1043">
      <c r="G1043">
        <f>IFERROR(INDEX(T_Domaines[Domain_label_fr],MATCH(F1043,T_Domaines[Domain_code],0)),"")</f>
        <v/>
      </c>
      <c r="I1043">
        <f>IFERROR(INDEX(T_Indicateurs[Stat_label_fr],MATCH(H1043,T_Indicateurs[Stat_code],0)),"")</f>
        <v/>
      </c>
      <c r="M1043">
        <f>IF(J1043=0,"",J1043)</f>
        <v/>
      </c>
      <c r="N1043">
        <f>IF(K1043=0,"",K1043)</f>
        <v/>
      </c>
      <c r="O1043">
        <f>IF(L1043=0,"",L1043)</f>
        <v/>
      </c>
      <c r="P1043">
        <f>IF(OR(J1043="",K1043="",L1043=""),"",J1043+K1043+L1043)</f>
        <v/>
      </c>
      <c r="Q1043">
        <f>IF(OR(M1043="",N1043="",O1043=""),"",M1043+N1043+O1043)</f>
        <v/>
      </c>
      <c r="S1043" s="13">
        <f>IF(AND($B1043&lt;&gt;"",$F1043&lt;&gt;""),IF(COUNTIFS($B$2:$B1043,$B1043,$F$2:$F1043,$F1043)=1,1,0),0)</f>
        <v/>
      </c>
      <c r="T1043" s="13">
        <f>IF(AND($B1043&lt;&gt;"",$H1043&lt;&gt;""),IF(COUNTIFS($B$2:$B1043,$B1043,$H$2:$H1043,$H1043)=1,1,0),0)</f>
        <v/>
      </c>
      <c r="U1043" s="13">
        <f>IF(AND($B1043&lt;&gt;"",$C1043&lt;&gt;""),IF(COUNTIFS($B$2:$B1043,$B1043,$C$2:$C1043,$C1043)=1,1,0),0)</f>
        <v/>
      </c>
      <c r="V1043" s="13">
        <f>IF(AND($B1043&lt;&gt;"",$D1043&lt;&gt;""),IF(COUNTIFS($B$2:$B1043,$B1043,$D$2:$D1043,$D1043)=1,1,0),0)</f>
        <v/>
      </c>
      <c r="W1043">
        <f>IFERROR(INDEX(T_Indicateurs[Domain_code],MATCH($H1043,T_Indicateurs[Stat_code],0)),"")</f>
        <v/>
      </c>
      <c r="X1043" s="13">
        <f>IF(OR($W1043="",$F1043=""),0,IF($F1043&lt;&gt;$W1043,1,0))</f>
        <v/>
      </c>
      <c r="Y1043" s="13">
        <f>IF(OR($J1043="", $K1043="", $L1043=""),0,IF(OR($J1043&lt;0,$J1043&gt;3,$K1043&lt;0,$K1043&gt;3,$L1043&lt;0,$L1043&gt;3),1,0))</f>
        <v/>
      </c>
    </row>
    <row r="1044">
      <c r="G1044">
        <f>IFERROR(INDEX(T_Domaines[Domain_label_fr],MATCH(F1044,T_Domaines[Domain_code],0)),"")</f>
        <v/>
      </c>
      <c r="I1044">
        <f>IFERROR(INDEX(T_Indicateurs[Stat_label_fr],MATCH(H1044,T_Indicateurs[Stat_code],0)),"")</f>
        <v/>
      </c>
      <c r="M1044">
        <f>IF(J1044=0,"",J1044)</f>
        <v/>
      </c>
      <c r="N1044">
        <f>IF(K1044=0,"",K1044)</f>
        <v/>
      </c>
      <c r="O1044">
        <f>IF(L1044=0,"",L1044)</f>
        <v/>
      </c>
      <c r="P1044">
        <f>IF(OR(J1044="",K1044="",L1044=""),"",J1044+K1044+L1044)</f>
        <v/>
      </c>
      <c r="Q1044">
        <f>IF(OR(M1044="",N1044="",O1044=""),"",M1044+N1044+O1044)</f>
        <v/>
      </c>
      <c r="S1044" s="13">
        <f>IF(AND($B1044&lt;&gt;"",$F1044&lt;&gt;""),IF(COUNTIFS($B$2:$B1044,$B1044,$F$2:$F1044,$F1044)=1,1,0),0)</f>
        <v/>
      </c>
      <c r="T1044" s="13">
        <f>IF(AND($B1044&lt;&gt;"",$H1044&lt;&gt;""),IF(COUNTIFS($B$2:$B1044,$B1044,$H$2:$H1044,$H1044)=1,1,0),0)</f>
        <v/>
      </c>
      <c r="U1044" s="13">
        <f>IF(AND($B1044&lt;&gt;"",$C1044&lt;&gt;""),IF(COUNTIFS($B$2:$B1044,$B1044,$C$2:$C1044,$C1044)=1,1,0),0)</f>
        <v/>
      </c>
      <c r="V1044" s="13">
        <f>IF(AND($B1044&lt;&gt;"",$D1044&lt;&gt;""),IF(COUNTIFS($B$2:$B1044,$B1044,$D$2:$D1044,$D1044)=1,1,0),0)</f>
        <v/>
      </c>
      <c r="W1044">
        <f>IFERROR(INDEX(T_Indicateurs[Domain_code],MATCH($H1044,T_Indicateurs[Stat_code],0)),"")</f>
        <v/>
      </c>
      <c r="X1044" s="13">
        <f>IF(OR($W1044="",$F1044=""),0,IF($F1044&lt;&gt;$W1044,1,0))</f>
        <v/>
      </c>
      <c r="Y1044" s="13">
        <f>IF(OR($J1044="", $K1044="", $L1044=""),0,IF(OR($J1044&lt;0,$J1044&gt;3,$K1044&lt;0,$K1044&gt;3,$L1044&lt;0,$L1044&gt;3),1,0))</f>
        <v/>
      </c>
    </row>
    <row r="1045">
      <c r="G1045">
        <f>IFERROR(INDEX(T_Domaines[Domain_label_fr],MATCH(F1045,T_Domaines[Domain_code],0)),"")</f>
        <v/>
      </c>
      <c r="I1045">
        <f>IFERROR(INDEX(T_Indicateurs[Stat_label_fr],MATCH(H1045,T_Indicateurs[Stat_code],0)),"")</f>
        <v/>
      </c>
      <c r="M1045">
        <f>IF(J1045=0,"",J1045)</f>
        <v/>
      </c>
      <c r="N1045">
        <f>IF(K1045=0,"",K1045)</f>
        <v/>
      </c>
      <c r="O1045">
        <f>IF(L1045=0,"",L1045)</f>
        <v/>
      </c>
      <c r="P1045">
        <f>IF(OR(J1045="",K1045="",L1045=""),"",J1045+K1045+L1045)</f>
        <v/>
      </c>
      <c r="Q1045">
        <f>IF(OR(M1045="",N1045="",O1045=""),"",M1045+N1045+O1045)</f>
        <v/>
      </c>
      <c r="S1045" s="13">
        <f>IF(AND($B1045&lt;&gt;"",$F1045&lt;&gt;""),IF(COUNTIFS($B$2:$B1045,$B1045,$F$2:$F1045,$F1045)=1,1,0),0)</f>
        <v/>
      </c>
      <c r="T1045" s="13">
        <f>IF(AND($B1045&lt;&gt;"",$H1045&lt;&gt;""),IF(COUNTIFS($B$2:$B1045,$B1045,$H$2:$H1045,$H1045)=1,1,0),0)</f>
        <v/>
      </c>
      <c r="U1045" s="13">
        <f>IF(AND($B1045&lt;&gt;"",$C1045&lt;&gt;""),IF(COUNTIFS($B$2:$B1045,$B1045,$C$2:$C1045,$C1045)=1,1,0),0)</f>
        <v/>
      </c>
      <c r="V1045" s="13">
        <f>IF(AND($B1045&lt;&gt;"",$D1045&lt;&gt;""),IF(COUNTIFS($B$2:$B1045,$B1045,$D$2:$D1045,$D1045)=1,1,0),0)</f>
        <v/>
      </c>
      <c r="W1045">
        <f>IFERROR(INDEX(T_Indicateurs[Domain_code],MATCH($H1045,T_Indicateurs[Stat_code],0)),"")</f>
        <v/>
      </c>
      <c r="X1045" s="13">
        <f>IF(OR($W1045="",$F1045=""),0,IF($F1045&lt;&gt;$W1045,1,0))</f>
        <v/>
      </c>
      <c r="Y1045" s="13">
        <f>IF(OR($J1045="", $K1045="", $L1045=""),0,IF(OR($J1045&lt;0,$J1045&gt;3,$K1045&lt;0,$K1045&gt;3,$L1045&lt;0,$L1045&gt;3),1,0))</f>
        <v/>
      </c>
    </row>
    <row r="1046">
      <c r="G1046">
        <f>IFERROR(INDEX(T_Domaines[Domain_label_fr],MATCH(F1046,T_Domaines[Domain_code],0)),"")</f>
        <v/>
      </c>
      <c r="I1046">
        <f>IFERROR(INDEX(T_Indicateurs[Stat_label_fr],MATCH(H1046,T_Indicateurs[Stat_code],0)),"")</f>
        <v/>
      </c>
      <c r="M1046">
        <f>IF(J1046=0,"",J1046)</f>
        <v/>
      </c>
      <c r="N1046">
        <f>IF(K1046=0,"",K1046)</f>
        <v/>
      </c>
      <c r="O1046">
        <f>IF(L1046=0,"",L1046)</f>
        <v/>
      </c>
      <c r="P1046">
        <f>IF(OR(J1046="",K1046="",L1046=""),"",J1046+K1046+L1046)</f>
        <v/>
      </c>
      <c r="Q1046">
        <f>IF(OR(M1046="",N1046="",O1046=""),"",M1046+N1046+O1046)</f>
        <v/>
      </c>
      <c r="S1046" s="13">
        <f>IF(AND($B1046&lt;&gt;"",$F1046&lt;&gt;""),IF(COUNTIFS($B$2:$B1046,$B1046,$F$2:$F1046,$F1046)=1,1,0),0)</f>
        <v/>
      </c>
      <c r="T1046" s="13">
        <f>IF(AND($B1046&lt;&gt;"",$H1046&lt;&gt;""),IF(COUNTIFS($B$2:$B1046,$B1046,$H$2:$H1046,$H1046)=1,1,0),0)</f>
        <v/>
      </c>
      <c r="U1046" s="13">
        <f>IF(AND($B1046&lt;&gt;"",$C1046&lt;&gt;""),IF(COUNTIFS($B$2:$B1046,$B1046,$C$2:$C1046,$C1046)=1,1,0),0)</f>
        <v/>
      </c>
      <c r="V1046" s="13">
        <f>IF(AND($B1046&lt;&gt;"",$D1046&lt;&gt;""),IF(COUNTIFS($B$2:$B1046,$B1046,$D$2:$D1046,$D1046)=1,1,0),0)</f>
        <v/>
      </c>
      <c r="W1046">
        <f>IFERROR(INDEX(T_Indicateurs[Domain_code],MATCH($H1046,T_Indicateurs[Stat_code],0)),"")</f>
        <v/>
      </c>
      <c r="X1046" s="13">
        <f>IF(OR($W1046="",$F1046=""),0,IF($F1046&lt;&gt;$W1046,1,0))</f>
        <v/>
      </c>
      <c r="Y1046" s="13">
        <f>IF(OR($J1046="", $K1046="", $L1046=""),0,IF(OR($J1046&lt;0,$J1046&gt;3,$K1046&lt;0,$K1046&gt;3,$L1046&lt;0,$L1046&gt;3),1,0))</f>
        <v/>
      </c>
    </row>
    <row r="1047">
      <c r="G1047">
        <f>IFERROR(INDEX(T_Domaines[Domain_label_fr],MATCH(F1047,T_Domaines[Domain_code],0)),"")</f>
        <v/>
      </c>
      <c r="I1047">
        <f>IFERROR(INDEX(T_Indicateurs[Stat_label_fr],MATCH(H1047,T_Indicateurs[Stat_code],0)),"")</f>
        <v/>
      </c>
      <c r="M1047">
        <f>IF(J1047=0,"",J1047)</f>
        <v/>
      </c>
      <c r="N1047">
        <f>IF(K1047=0,"",K1047)</f>
        <v/>
      </c>
      <c r="O1047">
        <f>IF(L1047=0,"",L1047)</f>
        <v/>
      </c>
      <c r="P1047">
        <f>IF(OR(J1047="",K1047="",L1047=""),"",J1047+K1047+L1047)</f>
        <v/>
      </c>
      <c r="Q1047">
        <f>IF(OR(M1047="",N1047="",O1047=""),"",M1047+N1047+O1047)</f>
        <v/>
      </c>
      <c r="S1047" s="13">
        <f>IF(AND($B1047&lt;&gt;"",$F1047&lt;&gt;""),IF(COUNTIFS($B$2:$B1047,$B1047,$F$2:$F1047,$F1047)=1,1,0),0)</f>
        <v/>
      </c>
      <c r="T1047" s="13">
        <f>IF(AND($B1047&lt;&gt;"",$H1047&lt;&gt;""),IF(COUNTIFS($B$2:$B1047,$B1047,$H$2:$H1047,$H1047)=1,1,0),0)</f>
        <v/>
      </c>
      <c r="U1047" s="13">
        <f>IF(AND($B1047&lt;&gt;"",$C1047&lt;&gt;""),IF(COUNTIFS($B$2:$B1047,$B1047,$C$2:$C1047,$C1047)=1,1,0),0)</f>
        <v/>
      </c>
      <c r="V1047" s="13">
        <f>IF(AND($B1047&lt;&gt;"",$D1047&lt;&gt;""),IF(COUNTIFS($B$2:$B1047,$B1047,$D$2:$D1047,$D1047)=1,1,0),0)</f>
        <v/>
      </c>
      <c r="W1047">
        <f>IFERROR(INDEX(T_Indicateurs[Domain_code],MATCH($H1047,T_Indicateurs[Stat_code],0)),"")</f>
        <v/>
      </c>
      <c r="X1047" s="13">
        <f>IF(OR($W1047="",$F1047=""),0,IF($F1047&lt;&gt;$W1047,1,0))</f>
        <v/>
      </c>
      <c r="Y1047" s="13">
        <f>IF(OR($J1047="", $K1047="", $L1047=""),0,IF(OR($J1047&lt;0,$J1047&gt;3,$K1047&lt;0,$K1047&gt;3,$L1047&lt;0,$L1047&gt;3),1,0))</f>
        <v/>
      </c>
    </row>
    <row r="1048">
      <c r="G1048">
        <f>IFERROR(INDEX(T_Domaines[Domain_label_fr],MATCH(F1048,T_Domaines[Domain_code],0)),"")</f>
        <v/>
      </c>
      <c r="I1048">
        <f>IFERROR(INDEX(T_Indicateurs[Stat_label_fr],MATCH(H1048,T_Indicateurs[Stat_code],0)),"")</f>
        <v/>
      </c>
      <c r="M1048">
        <f>IF(J1048=0,"",J1048)</f>
        <v/>
      </c>
      <c r="N1048">
        <f>IF(K1048=0,"",K1048)</f>
        <v/>
      </c>
      <c r="O1048">
        <f>IF(L1048=0,"",L1048)</f>
        <v/>
      </c>
      <c r="P1048">
        <f>IF(OR(J1048="",K1048="",L1048=""),"",J1048+K1048+L1048)</f>
        <v/>
      </c>
      <c r="Q1048">
        <f>IF(OR(M1048="",N1048="",O1048=""),"",M1048+N1048+O1048)</f>
        <v/>
      </c>
      <c r="S1048" s="13">
        <f>IF(AND($B1048&lt;&gt;"",$F1048&lt;&gt;""),IF(COUNTIFS($B$2:$B1048,$B1048,$F$2:$F1048,$F1048)=1,1,0),0)</f>
        <v/>
      </c>
      <c r="T1048" s="13">
        <f>IF(AND($B1048&lt;&gt;"",$H1048&lt;&gt;""),IF(COUNTIFS($B$2:$B1048,$B1048,$H$2:$H1048,$H1048)=1,1,0),0)</f>
        <v/>
      </c>
      <c r="U1048" s="13">
        <f>IF(AND($B1048&lt;&gt;"",$C1048&lt;&gt;""),IF(COUNTIFS($B$2:$B1048,$B1048,$C$2:$C1048,$C1048)=1,1,0),0)</f>
        <v/>
      </c>
      <c r="V1048" s="13">
        <f>IF(AND($B1048&lt;&gt;"",$D1048&lt;&gt;""),IF(COUNTIFS($B$2:$B1048,$B1048,$D$2:$D1048,$D1048)=1,1,0),0)</f>
        <v/>
      </c>
      <c r="W1048">
        <f>IFERROR(INDEX(T_Indicateurs[Domain_code],MATCH($H1048,T_Indicateurs[Stat_code],0)),"")</f>
        <v/>
      </c>
      <c r="X1048" s="13">
        <f>IF(OR($W1048="",$F1048=""),0,IF($F1048&lt;&gt;$W1048,1,0))</f>
        <v/>
      </c>
      <c r="Y1048" s="13">
        <f>IF(OR($J1048="", $K1048="", $L1048=""),0,IF(OR($J1048&lt;0,$J1048&gt;3,$K1048&lt;0,$K1048&gt;3,$L1048&lt;0,$L1048&gt;3),1,0))</f>
        <v/>
      </c>
    </row>
    <row r="1049">
      <c r="G1049">
        <f>IFERROR(INDEX(T_Domaines[Domain_label_fr],MATCH(F1049,T_Domaines[Domain_code],0)),"")</f>
        <v/>
      </c>
      <c r="I1049">
        <f>IFERROR(INDEX(T_Indicateurs[Stat_label_fr],MATCH(H1049,T_Indicateurs[Stat_code],0)),"")</f>
        <v/>
      </c>
      <c r="M1049">
        <f>IF(J1049=0,"",J1049)</f>
        <v/>
      </c>
      <c r="N1049">
        <f>IF(K1049=0,"",K1049)</f>
        <v/>
      </c>
      <c r="O1049">
        <f>IF(L1049=0,"",L1049)</f>
        <v/>
      </c>
      <c r="P1049">
        <f>IF(OR(J1049="",K1049="",L1049=""),"",J1049+K1049+L1049)</f>
        <v/>
      </c>
      <c r="Q1049">
        <f>IF(OR(M1049="",N1049="",O1049=""),"",M1049+N1049+O1049)</f>
        <v/>
      </c>
      <c r="S1049" s="13">
        <f>IF(AND($B1049&lt;&gt;"",$F1049&lt;&gt;""),IF(COUNTIFS($B$2:$B1049,$B1049,$F$2:$F1049,$F1049)=1,1,0),0)</f>
        <v/>
      </c>
      <c r="T1049" s="13">
        <f>IF(AND($B1049&lt;&gt;"",$H1049&lt;&gt;""),IF(COUNTIFS($B$2:$B1049,$B1049,$H$2:$H1049,$H1049)=1,1,0),0)</f>
        <v/>
      </c>
      <c r="U1049" s="13">
        <f>IF(AND($B1049&lt;&gt;"",$C1049&lt;&gt;""),IF(COUNTIFS($B$2:$B1049,$B1049,$C$2:$C1049,$C1049)=1,1,0),0)</f>
        <v/>
      </c>
      <c r="V1049" s="13">
        <f>IF(AND($B1049&lt;&gt;"",$D1049&lt;&gt;""),IF(COUNTIFS($B$2:$B1049,$B1049,$D$2:$D1049,$D1049)=1,1,0),0)</f>
        <v/>
      </c>
      <c r="W1049">
        <f>IFERROR(INDEX(T_Indicateurs[Domain_code],MATCH($H1049,T_Indicateurs[Stat_code],0)),"")</f>
        <v/>
      </c>
      <c r="X1049" s="13">
        <f>IF(OR($W1049="",$F1049=""),0,IF($F1049&lt;&gt;$W1049,1,0))</f>
        <v/>
      </c>
      <c r="Y1049" s="13">
        <f>IF(OR($J1049="", $K1049="", $L1049=""),0,IF(OR($J1049&lt;0,$J1049&gt;3,$K1049&lt;0,$K1049&gt;3,$L1049&lt;0,$L1049&gt;3),1,0))</f>
        <v/>
      </c>
    </row>
    <row r="1050">
      <c r="G1050">
        <f>IFERROR(INDEX(T_Domaines[Domain_label_fr],MATCH(F1050,T_Domaines[Domain_code],0)),"")</f>
        <v/>
      </c>
      <c r="I1050">
        <f>IFERROR(INDEX(T_Indicateurs[Stat_label_fr],MATCH(H1050,T_Indicateurs[Stat_code],0)),"")</f>
        <v/>
      </c>
      <c r="M1050">
        <f>IF(J1050=0,"",J1050)</f>
        <v/>
      </c>
      <c r="N1050">
        <f>IF(K1050=0,"",K1050)</f>
        <v/>
      </c>
      <c r="O1050">
        <f>IF(L1050=0,"",L1050)</f>
        <v/>
      </c>
      <c r="P1050">
        <f>IF(OR(J1050="",K1050="",L1050=""),"",J1050+K1050+L1050)</f>
        <v/>
      </c>
      <c r="Q1050">
        <f>IF(OR(M1050="",N1050="",O1050=""),"",M1050+N1050+O1050)</f>
        <v/>
      </c>
      <c r="S1050" s="13">
        <f>IF(AND($B1050&lt;&gt;"",$F1050&lt;&gt;""),IF(COUNTIFS($B$2:$B1050,$B1050,$F$2:$F1050,$F1050)=1,1,0),0)</f>
        <v/>
      </c>
      <c r="T1050" s="13">
        <f>IF(AND($B1050&lt;&gt;"",$H1050&lt;&gt;""),IF(COUNTIFS($B$2:$B1050,$B1050,$H$2:$H1050,$H1050)=1,1,0),0)</f>
        <v/>
      </c>
      <c r="U1050" s="13">
        <f>IF(AND($B1050&lt;&gt;"",$C1050&lt;&gt;""),IF(COUNTIFS($B$2:$B1050,$B1050,$C$2:$C1050,$C1050)=1,1,0),0)</f>
        <v/>
      </c>
      <c r="V1050" s="13">
        <f>IF(AND($B1050&lt;&gt;"",$D1050&lt;&gt;""),IF(COUNTIFS($B$2:$B1050,$B1050,$D$2:$D1050,$D1050)=1,1,0),0)</f>
        <v/>
      </c>
      <c r="W1050">
        <f>IFERROR(INDEX(T_Indicateurs[Domain_code],MATCH($H1050,T_Indicateurs[Stat_code],0)),"")</f>
        <v/>
      </c>
      <c r="X1050" s="13">
        <f>IF(OR($W1050="",$F1050=""),0,IF($F1050&lt;&gt;$W1050,1,0))</f>
        <v/>
      </c>
      <c r="Y1050" s="13">
        <f>IF(OR($J1050="", $K1050="", $L1050=""),0,IF(OR($J1050&lt;0,$J1050&gt;3,$K1050&lt;0,$K1050&gt;3,$L1050&lt;0,$L1050&gt;3),1,0))</f>
        <v/>
      </c>
    </row>
    <row r="1051">
      <c r="G1051">
        <f>IFERROR(INDEX(T_Domaines[Domain_label_fr],MATCH(F1051,T_Domaines[Domain_code],0)),"")</f>
        <v/>
      </c>
      <c r="I1051">
        <f>IFERROR(INDEX(T_Indicateurs[Stat_label_fr],MATCH(H1051,T_Indicateurs[Stat_code],0)),"")</f>
        <v/>
      </c>
      <c r="M1051">
        <f>IF(J1051=0,"",J1051)</f>
        <v/>
      </c>
      <c r="N1051">
        <f>IF(K1051=0,"",K1051)</f>
        <v/>
      </c>
      <c r="O1051">
        <f>IF(L1051=0,"",L1051)</f>
        <v/>
      </c>
      <c r="P1051">
        <f>IF(OR(J1051="",K1051="",L1051=""),"",J1051+K1051+L1051)</f>
        <v/>
      </c>
      <c r="Q1051">
        <f>IF(OR(M1051="",N1051="",O1051=""),"",M1051+N1051+O1051)</f>
        <v/>
      </c>
      <c r="S1051" s="13">
        <f>IF(AND($B1051&lt;&gt;"",$F1051&lt;&gt;""),IF(COUNTIFS($B$2:$B1051,$B1051,$F$2:$F1051,$F1051)=1,1,0),0)</f>
        <v/>
      </c>
      <c r="T1051" s="13">
        <f>IF(AND($B1051&lt;&gt;"",$H1051&lt;&gt;""),IF(COUNTIFS($B$2:$B1051,$B1051,$H$2:$H1051,$H1051)=1,1,0),0)</f>
        <v/>
      </c>
      <c r="U1051" s="13">
        <f>IF(AND($B1051&lt;&gt;"",$C1051&lt;&gt;""),IF(COUNTIFS($B$2:$B1051,$B1051,$C$2:$C1051,$C1051)=1,1,0),0)</f>
        <v/>
      </c>
      <c r="V1051" s="13">
        <f>IF(AND($B1051&lt;&gt;"",$D1051&lt;&gt;""),IF(COUNTIFS($B$2:$B1051,$B1051,$D$2:$D1051,$D1051)=1,1,0),0)</f>
        <v/>
      </c>
      <c r="W1051">
        <f>IFERROR(INDEX(T_Indicateurs[Domain_code],MATCH($H1051,T_Indicateurs[Stat_code],0)),"")</f>
        <v/>
      </c>
      <c r="X1051" s="13">
        <f>IF(OR($W1051="",$F1051=""),0,IF($F1051&lt;&gt;$W1051,1,0))</f>
        <v/>
      </c>
      <c r="Y1051" s="13">
        <f>IF(OR($J1051="", $K1051="", $L1051=""),0,IF(OR($J1051&lt;0,$J1051&gt;3,$K1051&lt;0,$K1051&gt;3,$L1051&lt;0,$L1051&gt;3),1,0))</f>
        <v/>
      </c>
    </row>
    <row r="1052">
      <c r="G1052">
        <f>IFERROR(INDEX(T_Domaines[Domain_label_fr],MATCH(F1052,T_Domaines[Domain_code],0)),"")</f>
        <v/>
      </c>
      <c r="I1052">
        <f>IFERROR(INDEX(T_Indicateurs[Stat_label_fr],MATCH(H1052,T_Indicateurs[Stat_code],0)),"")</f>
        <v/>
      </c>
      <c r="M1052">
        <f>IF(J1052=0,"",J1052)</f>
        <v/>
      </c>
      <c r="N1052">
        <f>IF(K1052=0,"",K1052)</f>
        <v/>
      </c>
      <c r="O1052">
        <f>IF(L1052=0,"",L1052)</f>
        <v/>
      </c>
      <c r="P1052">
        <f>IF(OR(J1052="",K1052="",L1052=""),"",J1052+K1052+L1052)</f>
        <v/>
      </c>
      <c r="Q1052">
        <f>IF(OR(M1052="",N1052="",O1052=""),"",M1052+N1052+O1052)</f>
        <v/>
      </c>
      <c r="S1052" s="13">
        <f>IF(AND($B1052&lt;&gt;"",$F1052&lt;&gt;""),IF(COUNTIFS($B$2:$B1052,$B1052,$F$2:$F1052,$F1052)=1,1,0),0)</f>
        <v/>
      </c>
      <c r="T1052" s="13">
        <f>IF(AND($B1052&lt;&gt;"",$H1052&lt;&gt;""),IF(COUNTIFS($B$2:$B1052,$B1052,$H$2:$H1052,$H1052)=1,1,0),0)</f>
        <v/>
      </c>
      <c r="U1052" s="13">
        <f>IF(AND($B1052&lt;&gt;"",$C1052&lt;&gt;""),IF(COUNTIFS($B$2:$B1052,$B1052,$C$2:$C1052,$C1052)=1,1,0),0)</f>
        <v/>
      </c>
      <c r="V1052" s="13">
        <f>IF(AND($B1052&lt;&gt;"",$D1052&lt;&gt;""),IF(COUNTIFS($B$2:$B1052,$B1052,$D$2:$D1052,$D1052)=1,1,0),0)</f>
        <v/>
      </c>
      <c r="W1052">
        <f>IFERROR(INDEX(T_Indicateurs[Domain_code],MATCH($H1052,T_Indicateurs[Stat_code],0)),"")</f>
        <v/>
      </c>
      <c r="X1052" s="13">
        <f>IF(OR($W1052="",$F1052=""),0,IF($F1052&lt;&gt;$W1052,1,0))</f>
        <v/>
      </c>
      <c r="Y1052" s="13">
        <f>IF(OR($J1052="", $K1052="", $L1052=""),0,IF(OR($J1052&lt;0,$J1052&gt;3,$K1052&lt;0,$K1052&gt;3,$L1052&lt;0,$L1052&gt;3),1,0))</f>
        <v/>
      </c>
    </row>
    <row r="1053">
      <c r="G1053">
        <f>IFERROR(INDEX(T_Domaines[Domain_label_fr],MATCH(F1053,T_Domaines[Domain_code],0)),"")</f>
        <v/>
      </c>
      <c r="I1053">
        <f>IFERROR(INDEX(T_Indicateurs[Stat_label_fr],MATCH(H1053,T_Indicateurs[Stat_code],0)),"")</f>
        <v/>
      </c>
      <c r="M1053">
        <f>IF(J1053=0,"",J1053)</f>
        <v/>
      </c>
      <c r="N1053">
        <f>IF(K1053=0,"",K1053)</f>
        <v/>
      </c>
      <c r="O1053">
        <f>IF(L1053=0,"",L1053)</f>
        <v/>
      </c>
      <c r="P1053">
        <f>IF(OR(J1053="",K1053="",L1053=""),"",J1053+K1053+L1053)</f>
        <v/>
      </c>
      <c r="Q1053">
        <f>IF(OR(M1053="",N1053="",O1053=""),"",M1053+N1053+O1053)</f>
        <v/>
      </c>
      <c r="S1053" s="13">
        <f>IF(AND($B1053&lt;&gt;"",$F1053&lt;&gt;""),IF(COUNTIFS($B$2:$B1053,$B1053,$F$2:$F1053,$F1053)=1,1,0),0)</f>
        <v/>
      </c>
      <c r="T1053" s="13">
        <f>IF(AND($B1053&lt;&gt;"",$H1053&lt;&gt;""),IF(COUNTIFS($B$2:$B1053,$B1053,$H$2:$H1053,$H1053)=1,1,0),0)</f>
        <v/>
      </c>
      <c r="U1053" s="13">
        <f>IF(AND($B1053&lt;&gt;"",$C1053&lt;&gt;""),IF(COUNTIFS($B$2:$B1053,$B1053,$C$2:$C1053,$C1053)=1,1,0),0)</f>
        <v/>
      </c>
      <c r="V1053" s="13">
        <f>IF(AND($B1053&lt;&gt;"",$D1053&lt;&gt;""),IF(COUNTIFS($B$2:$B1053,$B1053,$D$2:$D1053,$D1053)=1,1,0),0)</f>
        <v/>
      </c>
      <c r="W1053">
        <f>IFERROR(INDEX(T_Indicateurs[Domain_code],MATCH($H1053,T_Indicateurs[Stat_code],0)),"")</f>
        <v/>
      </c>
      <c r="X1053" s="13">
        <f>IF(OR($W1053="",$F1053=""),0,IF($F1053&lt;&gt;$W1053,1,0))</f>
        <v/>
      </c>
      <c r="Y1053" s="13">
        <f>IF(OR($J1053="", $K1053="", $L1053=""),0,IF(OR($J1053&lt;0,$J1053&gt;3,$K1053&lt;0,$K1053&gt;3,$L1053&lt;0,$L1053&gt;3),1,0))</f>
        <v/>
      </c>
    </row>
    <row r="1054">
      <c r="G1054">
        <f>IFERROR(INDEX(T_Domaines[Domain_label_fr],MATCH(F1054,T_Domaines[Domain_code],0)),"")</f>
        <v/>
      </c>
      <c r="I1054">
        <f>IFERROR(INDEX(T_Indicateurs[Stat_label_fr],MATCH(H1054,T_Indicateurs[Stat_code],0)),"")</f>
        <v/>
      </c>
      <c r="M1054">
        <f>IF(J1054=0,"",J1054)</f>
        <v/>
      </c>
      <c r="N1054">
        <f>IF(K1054=0,"",K1054)</f>
        <v/>
      </c>
      <c r="O1054">
        <f>IF(L1054=0,"",L1054)</f>
        <v/>
      </c>
      <c r="P1054">
        <f>IF(OR(J1054="",K1054="",L1054=""),"",J1054+K1054+L1054)</f>
        <v/>
      </c>
      <c r="Q1054">
        <f>IF(OR(M1054="",N1054="",O1054=""),"",M1054+N1054+O1054)</f>
        <v/>
      </c>
      <c r="S1054" s="13">
        <f>IF(AND($B1054&lt;&gt;"",$F1054&lt;&gt;""),IF(COUNTIFS($B$2:$B1054,$B1054,$F$2:$F1054,$F1054)=1,1,0),0)</f>
        <v/>
      </c>
      <c r="T1054" s="13">
        <f>IF(AND($B1054&lt;&gt;"",$H1054&lt;&gt;""),IF(COUNTIFS($B$2:$B1054,$B1054,$H$2:$H1054,$H1054)=1,1,0),0)</f>
        <v/>
      </c>
      <c r="U1054" s="13">
        <f>IF(AND($B1054&lt;&gt;"",$C1054&lt;&gt;""),IF(COUNTIFS($B$2:$B1054,$B1054,$C$2:$C1054,$C1054)=1,1,0),0)</f>
        <v/>
      </c>
      <c r="V1054" s="13">
        <f>IF(AND($B1054&lt;&gt;"",$D1054&lt;&gt;""),IF(COUNTIFS($B$2:$B1054,$B1054,$D$2:$D1054,$D1054)=1,1,0),0)</f>
        <v/>
      </c>
      <c r="W1054">
        <f>IFERROR(INDEX(T_Indicateurs[Domain_code],MATCH($H1054,T_Indicateurs[Stat_code],0)),"")</f>
        <v/>
      </c>
      <c r="X1054" s="13">
        <f>IF(OR($W1054="",$F1054=""),0,IF($F1054&lt;&gt;$W1054,1,0))</f>
        <v/>
      </c>
      <c r="Y1054" s="13">
        <f>IF(OR($J1054="", $K1054="", $L1054=""),0,IF(OR($J1054&lt;0,$J1054&gt;3,$K1054&lt;0,$K1054&gt;3,$L1054&lt;0,$L1054&gt;3),1,0))</f>
        <v/>
      </c>
    </row>
    <row r="1055">
      <c r="G1055">
        <f>IFERROR(INDEX(T_Domaines[Domain_label_fr],MATCH(F1055,T_Domaines[Domain_code],0)),"")</f>
        <v/>
      </c>
      <c r="I1055">
        <f>IFERROR(INDEX(T_Indicateurs[Stat_label_fr],MATCH(H1055,T_Indicateurs[Stat_code],0)),"")</f>
        <v/>
      </c>
      <c r="M1055">
        <f>IF(J1055=0,"",J1055)</f>
        <v/>
      </c>
      <c r="N1055">
        <f>IF(K1055=0,"",K1055)</f>
        <v/>
      </c>
      <c r="O1055">
        <f>IF(L1055=0,"",L1055)</f>
        <v/>
      </c>
      <c r="P1055">
        <f>IF(OR(J1055="",K1055="",L1055=""),"",J1055+K1055+L1055)</f>
        <v/>
      </c>
      <c r="Q1055">
        <f>IF(OR(M1055="",N1055="",O1055=""),"",M1055+N1055+O1055)</f>
        <v/>
      </c>
      <c r="S1055" s="13">
        <f>IF(AND($B1055&lt;&gt;"",$F1055&lt;&gt;""),IF(COUNTIFS($B$2:$B1055,$B1055,$F$2:$F1055,$F1055)=1,1,0),0)</f>
        <v/>
      </c>
      <c r="T1055" s="13">
        <f>IF(AND($B1055&lt;&gt;"",$H1055&lt;&gt;""),IF(COUNTIFS($B$2:$B1055,$B1055,$H$2:$H1055,$H1055)=1,1,0),0)</f>
        <v/>
      </c>
      <c r="U1055" s="13">
        <f>IF(AND($B1055&lt;&gt;"",$C1055&lt;&gt;""),IF(COUNTIFS($B$2:$B1055,$B1055,$C$2:$C1055,$C1055)=1,1,0),0)</f>
        <v/>
      </c>
      <c r="V1055" s="13">
        <f>IF(AND($B1055&lt;&gt;"",$D1055&lt;&gt;""),IF(COUNTIFS($B$2:$B1055,$B1055,$D$2:$D1055,$D1055)=1,1,0),0)</f>
        <v/>
      </c>
      <c r="W1055">
        <f>IFERROR(INDEX(T_Indicateurs[Domain_code],MATCH($H1055,T_Indicateurs[Stat_code],0)),"")</f>
        <v/>
      </c>
      <c r="X1055" s="13">
        <f>IF(OR($W1055="",$F1055=""),0,IF($F1055&lt;&gt;$W1055,1,0))</f>
        <v/>
      </c>
      <c r="Y1055" s="13">
        <f>IF(OR($J1055="", $K1055="", $L1055=""),0,IF(OR($J1055&lt;0,$J1055&gt;3,$K1055&lt;0,$K1055&gt;3,$L1055&lt;0,$L1055&gt;3),1,0))</f>
        <v/>
      </c>
    </row>
    <row r="1056">
      <c r="G1056">
        <f>IFERROR(INDEX(T_Domaines[Domain_label_fr],MATCH(F1056,T_Domaines[Domain_code],0)),"")</f>
        <v/>
      </c>
      <c r="I1056">
        <f>IFERROR(INDEX(T_Indicateurs[Stat_label_fr],MATCH(H1056,T_Indicateurs[Stat_code],0)),"")</f>
        <v/>
      </c>
      <c r="M1056">
        <f>IF(J1056=0,"",J1056)</f>
        <v/>
      </c>
      <c r="N1056">
        <f>IF(K1056=0,"",K1056)</f>
        <v/>
      </c>
      <c r="O1056">
        <f>IF(L1056=0,"",L1056)</f>
        <v/>
      </c>
      <c r="P1056">
        <f>IF(OR(J1056="",K1056="",L1056=""),"",J1056+K1056+L1056)</f>
        <v/>
      </c>
      <c r="Q1056">
        <f>IF(OR(M1056="",N1056="",O1056=""),"",M1056+N1056+O1056)</f>
        <v/>
      </c>
      <c r="S1056" s="13">
        <f>IF(AND($B1056&lt;&gt;"",$F1056&lt;&gt;""),IF(COUNTIFS($B$2:$B1056,$B1056,$F$2:$F1056,$F1056)=1,1,0),0)</f>
        <v/>
      </c>
      <c r="T1056" s="13">
        <f>IF(AND($B1056&lt;&gt;"",$H1056&lt;&gt;""),IF(COUNTIFS($B$2:$B1056,$B1056,$H$2:$H1056,$H1056)=1,1,0),0)</f>
        <v/>
      </c>
      <c r="U1056" s="13">
        <f>IF(AND($B1056&lt;&gt;"",$C1056&lt;&gt;""),IF(COUNTIFS($B$2:$B1056,$B1056,$C$2:$C1056,$C1056)=1,1,0),0)</f>
        <v/>
      </c>
      <c r="V1056" s="13">
        <f>IF(AND($B1056&lt;&gt;"",$D1056&lt;&gt;""),IF(COUNTIFS($B$2:$B1056,$B1056,$D$2:$D1056,$D1056)=1,1,0),0)</f>
        <v/>
      </c>
      <c r="W1056">
        <f>IFERROR(INDEX(T_Indicateurs[Domain_code],MATCH($H1056,T_Indicateurs[Stat_code],0)),"")</f>
        <v/>
      </c>
      <c r="X1056" s="13">
        <f>IF(OR($W1056="",$F1056=""),0,IF($F1056&lt;&gt;$W1056,1,0))</f>
        <v/>
      </c>
      <c r="Y1056" s="13">
        <f>IF(OR($J1056="", $K1056="", $L1056=""),0,IF(OR($J1056&lt;0,$J1056&gt;3,$K1056&lt;0,$K1056&gt;3,$L1056&lt;0,$L1056&gt;3),1,0))</f>
        <v/>
      </c>
    </row>
    <row r="1057">
      <c r="G1057">
        <f>IFERROR(INDEX(T_Domaines[Domain_label_fr],MATCH(F1057,T_Domaines[Domain_code],0)),"")</f>
        <v/>
      </c>
      <c r="I1057">
        <f>IFERROR(INDEX(T_Indicateurs[Stat_label_fr],MATCH(H1057,T_Indicateurs[Stat_code],0)),"")</f>
        <v/>
      </c>
      <c r="M1057">
        <f>IF(J1057=0,"",J1057)</f>
        <v/>
      </c>
      <c r="N1057">
        <f>IF(K1057=0,"",K1057)</f>
        <v/>
      </c>
      <c r="O1057">
        <f>IF(L1057=0,"",L1057)</f>
        <v/>
      </c>
      <c r="P1057">
        <f>IF(OR(J1057="",K1057="",L1057=""),"",J1057+K1057+L1057)</f>
        <v/>
      </c>
      <c r="Q1057">
        <f>IF(OR(M1057="",N1057="",O1057=""),"",M1057+N1057+O1057)</f>
        <v/>
      </c>
      <c r="S1057" s="13">
        <f>IF(AND($B1057&lt;&gt;"",$F1057&lt;&gt;""),IF(COUNTIFS($B$2:$B1057,$B1057,$F$2:$F1057,$F1057)=1,1,0),0)</f>
        <v/>
      </c>
      <c r="T1057" s="13">
        <f>IF(AND($B1057&lt;&gt;"",$H1057&lt;&gt;""),IF(COUNTIFS($B$2:$B1057,$B1057,$H$2:$H1057,$H1057)=1,1,0),0)</f>
        <v/>
      </c>
      <c r="U1057" s="13">
        <f>IF(AND($B1057&lt;&gt;"",$C1057&lt;&gt;""),IF(COUNTIFS($B$2:$B1057,$B1057,$C$2:$C1057,$C1057)=1,1,0),0)</f>
        <v/>
      </c>
      <c r="V1057" s="13">
        <f>IF(AND($B1057&lt;&gt;"",$D1057&lt;&gt;""),IF(COUNTIFS($B$2:$B1057,$B1057,$D$2:$D1057,$D1057)=1,1,0),0)</f>
        <v/>
      </c>
      <c r="W1057">
        <f>IFERROR(INDEX(T_Indicateurs[Domain_code],MATCH($H1057,T_Indicateurs[Stat_code],0)),"")</f>
        <v/>
      </c>
      <c r="X1057" s="13">
        <f>IF(OR($W1057="",$F1057=""),0,IF($F1057&lt;&gt;$W1057,1,0))</f>
        <v/>
      </c>
      <c r="Y1057" s="13">
        <f>IF(OR($J1057="", $K1057="", $L1057=""),0,IF(OR($J1057&lt;0,$J1057&gt;3,$K1057&lt;0,$K1057&gt;3,$L1057&lt;0,$L1057&gt;3),1,0))</f>
        <v/>
      </c>
    </row>
    <row r="1058">
      <c r="G1058">
        <f>IFERROR(INDEX(T_Domaines[Domain_label_fr],MATCH(F1058,T_Domaines[Domain_code],0)),"")</f>
        <v/>
      </c>
      <c r="I1058">
        <f>IFERROR(INDEX(T_Indicateurs[Stat_label_fr],MATCH(H1058,T_Indicateurs[Stat_code],0)),"")</f>
        <v/>
      </c>
      <c r="M1058">
        <f>IF(J1058=0,"",J1058)</f>
        <v/>
      </c>
      <c r="N1058">
        <f>IF(K1058=0,"",K1058)</f>
        <v/>
      </c>
      <c r="O1058">
        <f>IF(L1058=0,"",L1058)</f>
        <v/>
      </c>
      <c r="P1058">
        <f>IF(OR(J1058="",K1058="",L1058=""),"",J1058+K1058+L1058)</f>
        <v/>
      </c>
      <c r="Q1058">
        <f>IF(OR(M1058="",N1058="",O1058=""),"",M1058+N1058+O1058)</f>
        <v/>
      </c>
      <c r="S1058" s="13">
        <f>IF(AND($B1058&lt;&gt;"",$F1058&lt;&gt;""),IF(COUNTIFS($B$2:$B1058,$B1058,$F$2:$F1058,$F1058)=1,1,0),0)</f>
        <v/>
      </c>
      <c r="T1058" s="13">
        <f>IF(AND($B1058&lt;&gt;"",$H1058&lt;&gt;""),IF(COUNTIFS($B$2:$B1058,$B1058,$H$2:$H1058,$H1058)=1,1,0),0)</f>
        <v/>
      </c>
      <c r="U1058" s="13">
        <f>IF(AND($B1058&lt;&gt;"",$C1058&lt;&gt;""),IF(COUNTIFS($B$2:$B1058,$B1058,$C$2:$C1058,$C1058)=1,1,0),0)</f>
        <v/>
      </c>
      <c r="V1058" s="13">
        <f>IF(AND($B1058&lt;&gt;"",$D1058&lt;&gt;""),IF(COUNTIFS($B$2:$B1058,$B1058,$D$2:$D1058,$D1058)=1,1,0),0)</f>
        <v/>
      </c>
      <c r="W1058">
        <f>IFERROR(INDEX(T_Indicateurs[Domain_code],MATCH($H1058,T_Indicateurs[Stat_code],0)),"")</f>
        <v/>
      </c>
      <c r="X1058" s="13">
        <f>IF(OR($W1058="",$F1058=""),0,IF($F1058&lt;&gt;$W1058,1,0))</f>
        <v/>
      </c>
      <c r="Y1058" s="13">
        <f>IF(OR($J1058="", $K1058="", $L1058=""),0,IF(OR($J1058&lt;0,$J1058&gt;3,$K1058&lt;0,$K1058&gt;3,$L1058&lt;0,$L1058&gt;3),1,0))</f>
        <v/>
      </c>
    </row>
    <row r="1059">
      <c r="G1059">
        <f>IFERROR(INDEX(T_Domaines[Domain_label_fr],MATCH(F1059,T_Domaines[Domain_code],0)),"")</f>
        <v/>
      </c>
      <c r="I1059">
        <f>IFERROR(INDEX(T_Indicateurs[Stat_label_fr],MATCH(H1059,T_Indicateurs[Stat_code],0)),"")</f>
        <v/>
      </c>
      <c r="M1059">
        <f>IF(J1059=0,"",J1059)</f>
        <v/>
      </c>
      <c r="N1059">
        <f>IF(K1059=0,"",K1059)</f>
        <v/>
      </c>
      <c r="O1059">
        <f>IF(L1059=0,"",L1059)</f>
        <v/>
      </c>
      <c r="P1059">
        <f>IF(OR(J1059="",K1059="",L1059=""),"",J1059+K1059+L1059)</f>
        <v/>
      </c>
      <c r="Q1059">
        <f>IF(OR(M1059="",N1059="",O1059=""),"",M1059+N1059+O1059)</f>
        <v/>
      </c>
      <c r="S1059" s="13">
        <f>IF(AND($B1059&lt;&gt;"",$F1059&lt;&gt;""),IF(COUNTIFS($B$2:$B1059,$B1059,$F$2:$F1059,$F1059)=1,1,0),0)</f>
        <v/>
      </c>
      <c r="T1059" s="13">
        <f>IF(AND($B1059&lt;&gt;"",$H1059&lt;&gt;""),IF(COUNTIFS($B$2:$B1059,$B1059,$H$2:$H1059,$H1059)=1,1,0),0)</f>
        <v/>
      </c>
      <c r="U1059" s="13">
        <f>IF(AND($B1059&lt;&gt;"",$C1059&lt;&gt;""),IF(COUNTIFS($B$2:$B1059,$B1059,$C$2:$C1059,$C1059)=1,1,0),0)</f>
        <v/>
      </c>
      <c r="V1059" s="13">
        <f>IF(AND($B1059&lt;&gt;"",$D1059&lt;&gt;""),IF(COUNTIFS($B$2:$B1059,$B1059,$D$2:$D1059,$D1059)=1,1,0),0)</f>
        <v/>
      </c>
      <c r="W1059">
        <f>IFERROR(INDEX(T_Indicateurs[Domain_code],MATCH($H1059,T_Indicateurs[Stat_code],0)),"")</f>
        <v/>
      </c>
      <c r="X1059" s="13">
        <f>IF(OR($W1059="",$F1059=""),0,IF($F1059&lt;&gt;$W1059,1,0))</f>
        <v/>
      </c>
      <c r="Y1059" s="13">
        <f>IF(OR($J1059="", $K1059="", $L1059=""),0,IF(OR($J1059&lt;0,$J1059&gt;3,$K1059&lt;0,$K1059&gt;3,$L1059&lt;0,$L1059&gt;3),1,0))</f>
        <v/>
      </c>
    </row>
    <row r="1060">
      <c r="G1060">
        <f>IFERROR(INDEX(T_Domaines[Domain_label_fr],MATCH(F1060,T_Domaines[Domain_code],0)),"")</f>
        <v/>
      </c>
      <c r="I1060">
        <f>IFERROR(INDEX(T_Indicateurs[Stat_label_fr],MATCH(H1060,T_Indicateurs[Stat_code],0)),"")</f>
        <v/>
      </c>
      <c r="M1060">
        <f>IF(J1060=0,"",J1060)</f>
        <v/>
      </c>
      <c r="N1060">
        <f>IF(K1060=0,"",K1060)</f>
        <v/>
      </c>
      <c r="O1060">
        <f>IF(L1060=0,"",L1060)</f>
        <v/>
      </c>
      <c r="P1060">
        <f>IF(OR(J1060="",K1060="",L1060=""),"",J1060+K1060+L1060)</f>
        <v/>
      </c>
      <c r="Q1060">
        <f>IF(OR(M1060="",N1060="",O1060=""),"",M1060+N1060+O1060)</f>
        <v/>
      </c>
      <c r="S1060" s="13">
        <f>IF(AND($B1060&lt;&gt;"",$F1060&lt;&gt;""),IF(COUNTIFS($B$2:$B1060,$B1060,$F$2:$F1060,$F1060)=1,1,0),0)</f>
        <v/>
      </c>
      <c r="T1060" s="13">
        <f>IF(AND($B1060&lt;&gt;"",$H1060&lt;&gt;""),IF(COUNTIFS($B$2:$B1060,$B1060,$H$2:$H1060,$H1060)=1,1,0),0)</f>
        <v/>
      </c>
      <c r="U1060" s="13">
        <f>IF(AND($B1060&lt;&gt;"",$C1060&lt;&gt;""),IF(COUNTIFS($B$2:$B1060,$B1060,$C$2:$C1060,$C1060)=1,1,0),0)</f>
        <v/>
      </c>
      <c r="V1060" s="13">
        <f>IF(AND($B1060&lt;&gt;"",$D1060&lt;&gt;""),IF(COUNTIFS($B$2:$B1060,$B1060,$D$2:$D1060,$D1060)=1,1,0),0)</f>
        <v/>
      </c>
      <c r="W1060">
        <f>IFERROR(INDEX(T_Indicateurs[Domain_code],MATCH($H1060,T_Indicateurs[Stat_code],0)),"")</f>
        <v/>
      </c>
      <c r="X1060" s="13">
        <f>IF(OR($W1060="",$F1060=""),0,IF($F1060&lt;&gt;$W1060,1,0))</f>
        <v/>
      </c>
      <c r="Y1060" s="13">
        <f>IF(OR($J1060="", $K1060="", $L1060=""),0,IF(OR($J1060&lt;0,$J1060&gt;3,$K1060&lt;0,$K1060&gt;3,$L1060&lt;0,$L1060&gt;3),1,0))</f>
        <v/>
      </c>
    </row>
    <row r="1061">
      <c r="G1061">
        <f>IFERROR(INDEX(T_Domaines[Domain_label_fr],MATCH(F1061,T_Domaines[Domain_code],0)),"")</f>
        <v/>
      </c>
      <c r="I1061">
        <f>IFERROR(INDEX(T_Indicateurs[Stat_label_fr],MATCH(H1061,T_Indicateurs[Stat_code],0)),"")</f>
        <v/>
      </c>
      <c r="M1061">
        <f>IF(J1061=0,"",J1061)</f>
        <v/>
      </c>
      <c r="N1061">
        <f>IF(K1061=0,"",K1061)</f>
        <v/>
      </c>
      <c r="O1061">
        <f>IF(L1061=0,"",L1061)</f>
        <v/>
      </c>
      <c r="P1061">
        <f>IF(OR(J1061="",K1061="",L1061=""),"",J1061+K1061+L1061)</f>
        <v/>
      </c>
      <c r="Q1061">
        <f>IF(OR(M1061="",N1061="",O1061=""),"",M1061+N1061+O1061)</f>
        <v/>
      </c>
      <c r="S1061" s="13">
        <f>IF(AND($B1061&lt;&gt;"",$F1061&lt;&gt;""),IF(COUNTIFS($B$2:$B1061,$B1061,$F$2:$F1061,$F1061)=1,1,0),0)</f>
        <v/>
      </c>
      <c r="T1061" s="13">
        <f>IF(AND($B1061&lt;&gt;"",$H1061&lt;&gt;""),IF(COUNTIFS($B$2:$B1061,$B1061,$H$2:$H1061,$H1061)=1,1,0),0)</f>
        <v/>
      </c>
      <c r="U1061" s="13">
        <f>IF(AND($B1061&lt;&gt;"",$C1061&lt;&gt;""),IF(COUNTIFS($B$2:$B1061,$B1061,$C$2:$C1061,$C1061)=1,1,0),0)</f>
        <v/>
      </c>
      <c r="V1061" s="13">
        <f>IF(AND($B1061&lt;&gt;"",$D1061&lt;&gt;""),IF(COUNTIFS($B$2:$B1061,$B1061,$D$2:$D1061,$D1061)=1,1,0),0)</f>
        <v/>
      </c>
      <c r="W1061">
        <f>IFERROR(INDEX(T_Indicateurs[Domain_code],MATCH($H1061,T_Indicateurs[Stat_code],0)),"")</f>
        <v/>
      </c>
      <c r="X1061" s="13">
        <f>IF(OR($W1061="",$F1061=""),0,IF($F1061&lt;&gt;$W1061,1,0))</f>
        <v/>
      </c>
      <c r="Y1061" s="13">
        <f>IF(OR($J1061="", $K1061="", $L1061=""),0,IF(OR($J1061&lt;0,$J1061&gt;3,$K1061&lt;0,$K1061&gt;3,$L1061&lt;0,$L1061&gt;3),1,0))</f>
        <v/>
      </c>
    </row>
    <row r="1062">
      <c r="G1062">
        <f>IFERROR(INDEX(T_Domaines[Domain_label_fr],MATCH(F1062,T_Domaines[Domain_code],0)),"")</f>
        <v/>
      </c>
      <c r="I1062">
        <f>IFERROR(INDEX(T_Indicateurs[Stat_label_fr],MATCH(H1062,T_Indicateurs[Stat_code],0)),"")</f>
        <v/>
      </c>
      <c r="M1062">
        <f>IF(J1062=0,"",J1062)</f>
        <v/>
      </c>
      <c r="N1062">
        <f>IF(K1062=0,"",K1062)</f>
        <v/>
      </c>
      <c r="O1062">
        <f>IF(L1062=0,"",L1062)</f>
        <v/>
      </c>
      <c r="P1062">
        <f>IF(OR(J1062="",K1062="",L1062=""),"",J1062+K1062+L1062)</f>
        <v/>
      </c>
      <c r="Q1062">
        <f>IF(OR(M1062="",N1062="",O1062=""),"",M1062+N1062+O1062)</f>
        <v/>
      </c>
      <c r="S1062" s="13">
        <f>IF(AND($B1062&lt;&gt;"",$F1062&lt;&gt;""),IF(COUNTIFS($B$2:$B1062,$B1062,$F$2:$F1062,$F1062)=1,1,0),0)</f>
        <v/>
      </c>
      <c r="T1062" s="13">
        <f>IF(AND($B1062&lt;&gt;"",$H1062&lt;&gt;""),IF(COUNTIFS($B$2:$B1062,$B1062,$H$2:$H1062,$H1062)=1,1,0),0)</f>
        <v/>
      </c>
      <c r="U1062" s="13">
        <f>IF(AND($B1062&lt;&gt;"",$C1062&lt;&gt;""),IF(COUNTIFS($B$2:$B1062,$B1062,$C$2:$C1062,$C1062)=1,1,0),0)</f>
        <v/>
      </c>
      <c r="V1062" s="13">
        <f>IF(AND($B1062&lt;&gt;"",$D1062&lt;&gt;""),IF(COUNTIFS($B$2:$B1062,$B1062,$D$2:$D1062,$D1062)=1,1,0),0)</f>
        <v/>
      </c>
      <c r="W1062">
        <f>IFERROR(INDEX(T_Indicateurs[Domain_code],MATCH($H1062,T_Indicateurs[Stat_code],0)),"")</f>
        <v/>
      </c>
      <c r="X1062" s="13">
        <f>IF(OR($W1062="",$F1062=""),0,IF($F1062&lt;&gt;$W1062,1,0))</f>
        <v/>
      </c>
      <c r="Y1062" s="13">
        <f>IF(OR($J1062="", $K1062="", $L1062=""),0,IF(OR($J1062&lt;0,$J1062&gt;3,$K1062&lt;0,$K1062&gt;3,$L1062&lt;0,$L1062&gt;3),1,0))</f>
        <v/>
      </c>
    </row>
    <row r="1063">
      <c r="G1063">
        <f>IFERROR(INDEX(T_Domaines[Domain_label_fr],MATCH(F1063,T_Domaines[Domain_code],0)),"")</f>
        <v/>
      </c>
      <c r="I1063">
        <f>IFERROR(INDEX(T_Indicateurs[Stat_label_fr],MATCH(H1063,T_Indicateurs[Stat_code],0)),"")</f>
        <v/>
      </c>
      <c r="M1063">
        <f>IF(J1063=0,"",J1063)</f>
        <v/>
      </c>
      <c r="N1063">
        <f>IF(K1063=0,"",K1063)</f>
        <v/>
      </c>
      <c r="O1063">
        <f>IF(L1063=0,"",L1063)</f>
        <v/>
      </c>
      <c r="P1063">
        <f>IF(OR(J1063="",K1063="",L1063=""),"",J1063+K1063+L1063)</f>
        <v/>
      </c>
      <c r="Q1063">
        <f>IF(OR(M1063="",N1063="",O1063=""),"",M1063+N1063+O1063)</f>
        <v/>
      </c>
      <c r="S1063" s="13">
        <f>IF(AND($B1063&lt;&gt;"",$F1063&lt;&gt;""),IF(COUNTIFS($B$2:$B1063,$B1063,$F$2:$F1063,$F1063)=1,1,0),0)</f>
        <v/>
      </c>
      <c r="T1063" s="13">
        <f>IF(AND($B1063&lt;&gt;"",$H1063&lt;&gt;""),IF(COUNTIFS($B$2:$B1063,$B1063,$H$2:$H1063,$H1063)=1,1,0),0)</f>
        <v/>
      </c>
      <c r="U1063" s="13">
        <f>IF(AND($B1063&lt;&gt;"",$C1063&lt;&gt;""),IF(COUNTIFS($B$2:$B1063,$B1063,$C$2:$C1063,$C1063)=1,1,0),0)</f>
        <v/>
      </c>
      <c r="V1063" s="13">
        <f>IF(AND($B1063&lt;&gt;"",$D1063&lt;&gt;""),IF(COUNTIFS($B$2:$B1063,$B1063,$D$2:$D1063,$D1063)=1,1,0),0)</f>
        <v/>
      </c>
      <c r="W1063">
        <f>IFERROR(INDEX(T_Indicateurs[Domain_code],MATCH($H1063,T_Indicateurs[Stat_code],0)),"")</f>
        <v/>
      </c>
      <c r="X1063" s="13">
        <f>IF(OR($W1063="",$F1063=""),0,IF($F1063&lt;&gt;$W1063,1,0))</f>
        <v/>
      </c>
      <c r="Y1063" s="13">
        <f>IF(OR($J1063="", $K1063="", $L1063=""),0,IF(OR($J1063&lt;0,$J1063&gt;3,$K1063&lt;0,$K1063&gt;3,$L1063&lt;0,$L1063&gt;3),1,0))</f>
        <v/>
      </c>
    </row>
    <row r="1064">
      <c r="G1064">
        <f>IFERROR(INDEX(T_Domaines[Domain_label_fr],MATCH(F1064,T_Domaines[Domain_code],0)),"")</f>
        <v/>
      </c>
      <c r="I1064">
        <f>IFERROR(INDEX(T_Indicateurs[Stat_label_fr],MATCH(H1064,T_Indicateurs[Stat_code],0)),"")</f>
        <v/>
      </c>
      <c r="M1064">
        <f>IF(J1064=0,"",J1064)</f>
        <v/>
      </c>
      <c r="N1064">
        <f>IF(K1064=0,"",K1064)</f>
        <v/>
      </c>
      <c r="O1064">
        <f>IF(L1064=0,"",L1064)</f>
        <v/>
      </c>
      <c r="P1064">
        <f>IF(OR(J1064="",K1064="",L1064=""),"",J1064+K1064+L1064)</f>
        <v/>
      </c>
      <c r="Q1064">
        <f>IF(OR(M1064="",N1064="",O1064=""),"",M1064+N1064+O1064)</f>
        <v/>
      </c>
      <c r="S1064" s="13">
        <f>IF(AND($B1064&lt;&gt;"",$F1064&lt;&gt;""),IF(COUNTIFS($B$2:$B1064,$B1064,$F$2:$F1064,$F1064)=1,1,0),0)</f>
        <v/>
      </c>
      <c r="T1064" s="13">
        <f>IF(AND($B1064&lt;&gt;"",$H1064&lt;&gt;""),IF(COUNTIFS($B$2:$B1064,$B1064,$H$2:$H1064,$H1064)=1,1,0),0)</f>
        <v/>
      </c>
      <c r="U1064" s="13">
        <f>IF(AND($B1064&lt;&gt;"",$C1064&lt;&gt;""),IF(COUNTIFS($B$2:$B1064,$B1064,$C$2:$C1064,$C1064)=1,1,0),0)</f>
        <v/>
      </c>
      <c r="V1064" s="13">
        <f>IF(AND($B1064&lt;&gt;"",$D1064&lt;&gt;""),IF(COUNTIFS($B$2:$B1064,$B1064,$D$2:$D1064,$D1064)=1,1,0),0)</f>
        <v/>
      </c>
      <c r="W1064">
        <f>IFERROR(INDEX(T_Indicateurs[Domain_code],MATCH($H1064,T_Indicateurs[Stat_code],0)),"")</f>
        <v/>
      </c>
      <c r="X1064" s="13">
        <f>IF(OR($W1064="",$F1064=""),0,IF($F1064&lt;&gt;$W1064,1,0))</f>
        <v/>
      </c>
      <c r="Y1064" s="13">
        <f>IF(OR($J1064="", $K1064="", $L1064=""),0,IF(OR($J1064&lt;0,$J1064&gt;3,$K1064&lt;0,$K1064&gt;3,$L1064&lt;0,$L1064&gt;3),1,0))</f>
        <v/>
      </c>
    </row>
    <row r="1065">
      <c r="G1065">
        <f>IFERROR(INDEX(T_Domaines[Domain_label_fr],MATCH(F1065,T_Domaines[Domain_code],0)),"")</f>
        <v/>
      </c>
      <c r="I1065">
        <f>IFERROR(INDEX(T_Indicateurs[Stat_label_fr],MATCH(H1065,T_Indicateurs[Stat_code],0)),"")</f>
        <v/>
      </c>
      <c r="M1065">
        <f>IF(J1065=0,"",J1065)</f>
        <v/>
      </c>
      <c r="N1065">
        <f>IF(K1065=0,"",K1065)</f>
        <v/>
      </c>
      <c r="O1065">
        <f>IF(L1065=0,"",L1065)</f>
        <v/>
      </c>
      <c r="P1065">
        <f>IF(OR(J1065="",K1065="",L1065=""),"",J1065+K1065+L1065)</f>
        <v/>
      </c>
      <c r="Q1065">
        <f>IF(OR(M1065="",N1065="",O1065=""),"",M1065+N1065+O1065)</f>
        <v/>
      </c>
      <c r="S1065" s="13">
        <f>IF(AND($B1065&lt;&gt;"",$F1065&lt;&gt;""),IF(COUNTIFS($B$2:$B1065,$B1065,$F$2:$F1065,$F1065)=1,1,0),0)</f>
        <v/>
      </c>
      <c r="T1065" s="13">
        <f>IF(AND($B1065&lt;&gt;"",$H1065&lt;&gt;""),IF(COUNTIFS($B$2:$B1065,$B1065,$H$2:$H1065,$H1065)=1,1,0),0)</f>
        <v/>
      </c>
      <c r="U1065" s="13">
        <f>IF(AND($B1065&lt;&gt;"",$C1065&lt;&gt;""),IF(COUNTIFS($B$2:$B1065,$B1065,$C$2:$C1065,$C1065)=1,1,0),0)</f>
        <v/>
      </c>
      <c r="V1065" s="13">
        <f>IF(AND($B1065&lt;&gt;"",$D1065&lt;&gt;""),IF(COUNTIFS($B$2:$B1065,$B1065,$D$2:$D1065,$D1065)=1,1,0),0)</f>
        <v/>
      </c>
      <c r="W1065">
        <f>IFERROR(INDEX(T_Indicateurs[Domain_code],MATCH($H1065,T_Indicateurs[Stat_code],0)),"")</f>
        <v/>
      </c>
      <c r="X1065" s="13">
        <f>IF(OR($W1065="",$F1065=""),0,IF($F1065&lt;&gt;$W1065,1,0))</f>
        <v/>
      </c>
      <c r="Y1065" s="13">
        <f>IF(OR($J1065="", $K1065="", $L1065=""),0,IF(OR($J1065&lt;0,$J1065&gt;3,$K1065&lt;0,$K1065&gt;3,$L1065&lt;0,$L1065&gt;3),1,0))</f>
        <v/>
      </c>
    </row>
    <row r="1066">
      <c r="G1066">
        <f>IFERROR(INDEX(T_Domaines[Domain_label_fr],MATCH(F1066,T_Domaines[Domain_code],0)),"")</f>
        <v/>
      </c>
      <c r="I1066">
        <f>IFERROR(INDEX(T_Indicateurs[Stat_label_fr],MATCH(H1066,T_Indicateurs[Stat_code],0)),"")</f>
        <v/>
      </c>
      <c r="M1066">
        <f>IF(J1066=0,"",J1066)</f>
        <v/>
      </c>
      <c r="N1066">
        <f>IF(K1066=0,"",K1066)</f>
        <v/>
      </c>
      <c r="O1066">
        <f>IF(L1066=0,"",L1066)</f>
        <v/>
      </c>
      <c r="P1066">
        <f>IF(OR(J1066="",K1066="",L1066=""),"",J1066+K1066+L1066)</f>
        <v/>
      </c>
      <c r="Q1066">
        <f>IF(OR(M1066="",N1066="",O1066=""),"",M1066+N1066+O1066)</f>
        <v/>
      </c>
      <c r="S1066" s="13">
        <f>IF(AND($B1066&lt;&gt;"",$F1066&lt;&gt;""),IF(COUNTIFS($B$2:$B1066,$B1066,$F$2:$F1066,$F1066)=1,1,0),0)</f>
        <v/>
      </c>
      <c r="T1066" s="13">
        <f>IF(AND($B1066&lt;&gt;"",$H1066&lt;&gt;""),IF(COUNTIFS($B$2:$B1066,$B1066,$H$2:$H1066,$H1066)=1,1,0),0)</f>
        <v/>
      </c>
      <c r="U1066" s="13">
        <f>IF(AND($B1066&lt;&gt;"",$C1066&lt;&gt;""),IF(COUNTIFS($B$2:$B1066,$B1066,$C$2:$C1066,$C1066)=1,1,0),0)</f>
        <v/>
      </c>
      <c r="V1066" s="13">
        <f>IF(AND($B1066&lt;&gt;"",$D1066&lt;&gt;""),IF(COUNTIFS($B$2:$B1066,$B1066,$D$2:$D1066,$D1066)=1,1,0),0)</f>
        <v/>
      </c>
      <c r="W1066">
        <f>IFERROR(INDEX(T_Indicateurs[Domain_code],MATCH($H1066,T_Indicateurs[Stat_code],0)),"")</f>
        <v/>
      </c>
      <c r="X1066" s="13">
        <f>IF(OR($W1066="",$F1066=""),0,IF($F1066&lt;&gt;$W1066,1,0))</f>
        <v/>
      </c>
      <c r="Y1066" s="13">
        <f>IF(OR($J1066="", $K1066="", $L1066=""),0,IF(OR($J1066&lt;0,$J1066&gt;3,$K1066&lt;0,$K1066&gt;3,$L1066&lt;0,$L1066&gt;3),1,0))</f>
        <v/>
      </c>
    </row>
    <row r="1067">
      <c r="G1067">
        <f>IFERROR(INDEX(T_Domaines[Domain_label_fr],MATCH(F1067,T_Domaines[Domain_code],0)),"")</f>
        <v/>
      </c>
      <c r="I1067">
        <f>IFERROR(INDEX(T_Indicateurs[Stat_label_fr],MATCH(H1067,T_Indicateurs[Stat_code],0)),"")</f>
        <v/>
      </c>
      <c r="M1067">
        <f>IF(J1067=0,"",J1067)</f>
        <v/>
      </c>
      <c r="N1067">
        <f>IF(K1067=0,"",K1067)</f>
        <v/>
      </c>
      <c r="O1067">
        <f>IF(L1067=0,"",L1067)</f>
        <v/>
      </c>
      <c r="P1067">
        <f>IF(OR(J1067="",K1067="",L1067=""),"",J1067+K1067+L1067)</f>
        <v/>
      </c>
      <c r="Q1067">
        <f>IF(OR(M1067="",N1067="",O1067=""),"",M1067+N1067+O1067)</f>
        <v/>
      </c>
      <c r="S1067" s="13">
        <f>IF(AND($B1067&lt;&gt;"",$F1067&lt;&gt;""),IF(COUNTIFS($B$2:$B1067,$B1067,$F$2:$F1067,$F1067)=1,1,0),0)</f>
        <v/>
      </c>
      <c r="T1067" s="13">
        <f>IF(AND($B1067&lt;&gt;"",$H1067&lt;&gt;""),IF(COUNTIFS($B$2:$B1067,$B1067,$H$2:$H1067,$H1067)=1,1,0),0)</f>
        <v/>
      </c>
      <c r="U1067" s="13">
        <f>IF(AND($B1067&lt;&gt;"",$C1067&lt;&gt;""),IF(COUNTIFS($B$2:$B1067,$B1067,$C$2:$C1067,$C1067)=1,1,0),0)</f>
        <v/>
      </c>
      <c r="V1067" s="13">
        <f>IF(AND($B1067&lt;&gt;"",$D1067&lt;&gt;""),IF(COUNTIFS($B$2:$B1067,$B1067,$D$2:$D1067,$D1067)=1,1,0),0)</f>
        <v/>
      </c>
      <c r="W1067">
        <f>IFERROR(INDEX(T_Indicateurs[Domain_code],MATCH($H1067,T_Indicateurs[Stat_code],0)),"")</f>
        <v/>
      </c>
      <c r="X1067" s="13">
        <f>IF(OR($W1067="",$F1067=""),0,IF($F1067&lt;&gt;$W1067,1,0))</f>
        <v/>
      </c>
      <c r="Y1067" s="13">
        <f>IF(OR($J1067="", $K1067="", $L1067=""),0,IF(OR($J1067&lt;0,$J1067&gt;3,$K1067&lt;0,$K1067&gt;3,$L1067&lt;0,$L1067&gt;3),1,0))</f>
        <v/>
      </c>
    </row>
    <row r="1068">
      <c r="G1068">
        <f>IFERROR(INDEX(T_Domaines[Domain_label_fr],MATCH(F1068,T_Domaines[Domain_code],0)),"")</f>
        <v/>
      </c>
      <c r="I1068">
        <f>IFERROR(INDEX(T_Indicateurs[Stat_label_fr],MATCH(H1068,T_Indicateurs[Stat_code],0)),"")</f>
        <v/>
      </c>
      <c r="M1068">
        <f>IF(J1068=0,"",J1068)</f>
        <v/>
      </c>
      <c r="N1068">
        <f>IF(K1068=0,"",K1068)</f>
        <v/>
      </c>
      <c r="O1068">
        <f>IF(L1068=0,"",L1068)</f>
        <v/>
      </c>
      <c r="P1068">
        <f>IF(OR(J1068="",K1068="",L1068=""),"",J1068+K1068+L1068)</f>
        <v/>
      </c>
      <c r="Q1068">
        <f>IF(OR(M1068="",N1068="",O1068=""),"",M1068+N1068+O1068)</f>
        <v/>
      </c>
      <c r="S1068" s="13">
        <f>IF(AND($B1068&lt;&gt;"",$F1068&lt;&gt;""),IF(COUNTIFS($B$2:$B1068,$B1068,$F$2:$F1068,$F1068)=1,1,0),0)</f>
        <v/>
      </c>
      <c r="T1068" s="13">
        <f>IF(AND($B1068&lt;&gt;"",$H1068&lt;&gt;""),IF(COUNTIFS($B$2:$B1068,$B1068,$H$2:$H1068,$H1068)=1,1,0),0)</f>
        <v/>
      </c>
      <c r="U1068" s="13">
        <f>IF(AND($B1068&lt;&gt;"",$C1068&lt;&gt;""),IF(COUNTIFS($B$2:$B1068,$B1068,$C$2:$C1068,$C1068)=1,1,0),0)</f>
        <v/>
      </c>
      <c r="V1068" s="13">
        <f>IF(AND($B1068&lt;&gt;"",$D1068&lt;&gt;""),IF(COUNTIFS($B$2:$B1068,$B1068,$D$2:$D1068,$D1068)=1,1,0),0)</f>
        <v/>
      </c>
      <c r="W1068">
        <f>IFERROR(INDEX(T_Indicateurs[Domain_code],MATCH($H1068,T_Indicateurs[Stat_code],0)),"")</f>
        <v/>
      </c>
      <c r="X1068" s="13">
        <f>IF(OR($W1068="",$F1068=""),0,IF($F1068&lt;&gt;$W1068,1,0))</f>
        <v/>
      </c>
      <c r="Y1068" s="13">
        <f>IF(OR($J1068="", $K1068="", $L1068=""),0,IF(OR($J1068&lt;0,$J1068&gt;3,$K1068&lt;0,$K1068&gt;3,$L1068&lt;0,$L1068&gt;3),1,0))</f>
        <v/>
      </c>
    </row>
    <row r="1069">
      <c r="G1069">
        <f>IFERROR(INDEX(T_Domaines[Domain_label_fr],MATCH(F1069,T_Domaines[Domain_code],0)),"")</f>
        <v/>
      </c>
      <c r="I1069">
        <f>IFERROR(INDEX(T_Indicateurs[Stat_label_fr],MATCH(H1069,T_Indicateurs[Stat_code],0)),"")</f>
        <v/>
      </c>
      <c r="M1069">
        <f>IF(J1069=0,"",J1069)</f>
        <v/>
      </c>
      <c r="N1069">
        <f>IF(K1069=0,"",K1069)</f>
        <v/>
      </c>
      <c r="O1069">
        <f>IF(L1069=0,"",L1069)</f>
        <v/>
      </c>
      <c r="P1069">
        <f>IF(OR(J1069="",K1069="",L1069=""),"",J1069+K1069+L1069)</f>
        <v/>
      </c>
      <c r="Q1069">
        <f>IF(OR(M1069="",N1069="",O1069=""),"",M1069+N1069+O1069)</f>
        <v/>
      </c>
      <c r="S1069" s="13">
        <f>IF(AND($B1069&lt;&gt;"",$F1069&lt;&gt;""),IF(COUNTIFS($B$2:$B1069,$B1069,$F$2:$F1069,$F1069)=1,1,0),0)</f>
        <v/>
      </c>
      <c r="T1069" s="13">
        <f>IF(AND($B1069&lt;&gt;"",$H1069&lt;&gt;""),IF(COUNTIFS($B$2:$B1069,$B1069,$H$2:$H1069,$H1069)=1,1,0),0)</f>
        <v/>
      </c>
      <c r="U1069" s="13">
        <f>IF(AND($B1069&lt;&gt;"",$C1069&lt;&gt;""),IF(COUNTIFS($B$2:$B1069,$B1069,$C$2:$C1069,$C1069)=1,1,0),0)</f>
        <v/>
      </c>
      <c r="V1069" s="13">
        <f>IF(AND($B1069&lt;&gt;"",$D1069&lt;&gt;""),IF(COUNTIFS($B$2:$B1069,$B1069,$D$2:$D1069,$D1069)=1,1,0),0)</f>
        <v/>
      </c>
      <c r="W1069">
        <f>IFERROR(INDEX(T_Indicateurs[Domain_code],MATCH($H1069,T_Indicateurs[Stat_code],0)),"")</f>
        <v/>
      </c>
      <c r="X1069" s="13">
        <f>IF(OR($W1069="",$F1069=""),0,IF($F1069&lt;&gt;$W1069,1,0))</f>
        <v/>
      </c>
      <c r="Y1069" s="13">
        <f>IF(OR($J1069="", $K1069="", $L1069=""),0,IF(OR($J1069&lt;0,$J1069&gt;3,$K1069&lt;0,$K1069&gt;3,$L1069&lt;0,$L1069&gt;3),1,0))</f>
        <v/>
      </c>
    </row>
    <row r="1070">
      <c r="G1070">
        <f>IFERROR(INDEX(T_Domaines[Domain_label_fr],MATCH(F1070,T_Domaines[Domain_code],0)),"")</f>
        <v/>
      </c>
      <c r="I1070">
        <f>IFERROR(INDEX(T_Indicateurs[Stat_label_fr],MATCH(H1070,T_Indicateurs[Stat_code],0)),"")</f>
        <v/>
      </c>
      <c r="M1070">
        <f>IF(J1070=0,"",J1070)</f>
        <v/>
      </c>
      <c r="N1070">
        <f>IF(K1070=0,"",K1070)</f>
        <v/>
      </c>
      <c r="O1070">
        <f>IF(L1070=0,"",L1070)</f>
        <v/>
      </c>
      <c r="P1070">
        <f>IF(OR(J1070="",K1070="",L1070=""),"",J1070+K1070+L1070)</f>
        <v/>
      </c>
      <c r="Q1070">
        <f>IF(OR(M1070="",N1070="",O1070=""),"",M1070+N1070+O1070)</f>
        <v/>
      </c>
      <c r="S1070" s="13">
        <f>IF(AND($B1070&lt;&gt;"",$F1070&lt;&gt;""),IF(COUNTIFS($B$2:$B1070,$B1070,$F$2:$F1070,$F1070)=1,1,0),0)</f>
        <v/>
      </c>
      <c r="T1070" s="13">
        <f>IF(AND($B1070&lt;&gt;"",$H1070&lt;&gt;""),IF(COUNTIFS($B$2:$B1070,$B1070,$H$2:$H1070,$H1070)=1,1,0),0)</f>
        <v/>
      </c>
      <c r="U1070" s="13">
        <f>IF(AND($B1070&lt;&gt;"",$C1070&lt;&gt;""),IF(COUNTIFS($B$2:$B1070,$B1070,$C$2:$C1070,$C1070)=1,1,0),0)</f>
        <v/>
      </c>
      <c r="V1070" s="13">
        <f>IF(AND($B1070&lt;&gt;"",$D1070&lt;&gt;""),IF(COUNTIFS($B$2:$B1070,$B1070,$D$2:$D1070,$D1070)=1,1,0),0)</f>
        <v/>
      </c>
      <c r="W1070">
        <f>IFERROR(INDEX(T_Indicateurs[Domain_code],MATCH($H1070,T_Indicateurs[Stat_code],0)),"")</f>
        <v/>
      </c>
      <c r="X1070" s="13">
        <f>IF(OR($W1070="",$F1070=""),0,IF($F1070&lt;&gt;$W1070,1,0))</f>
        <v/>
      </c>
      <c r="Y1070" s="13">
        <f>IF(OR($J1070="", $K1070="", $L1070=""),0,IF(OR($J1070&lt;0,$J1070&gt;3,$K1070&lt;0,$K1070&gt;3,$L1070&lt;0,$L1070&gt;3),1,0))</f>
        <v/>
      </c>
    </row>
    <row r="1071">
      <c r="G1071">
        <f>IFERROR(INDEX(T_Domaines[Domain_label_fr],MATCH(F1071,T_Domaines[Domain_code],0)),"")</f>
        <v/>
      </c>
      <c r="I1071">
        <f>IFERROR(INDEX(T_Indicateurs[Stat_label_fr],MATCH(H1071,T_Indicateurs[Stat_code],0)),"")</f>
        <v/>
      </c>
      <c r="M1071">
        <f>IF(J1071=0,"",J1071)</f>
        <v/>
      </c>
      <c r="N1071">
        <f>IF(K1071=0,"",K1071)</f>
        <v/>
      </c>
      <c r="O1071">
        <f>IF(L1071=0,"",L1071)</f>
        <v/>
      </c>
      <c r="P1071">
        <f>IF(OR(J1071="",K1071="",L1071=""),"",J1071+K1071+L1071)</f>
        <v/>
      </c>
      <c r="Q1071">
        <f>IF(OR(M1071="",N1071="",O1071=""),"",M1071+N1071+O1071)</f>
        <v/>
      </c>
      <c r="S1071" s="13">
        <f>IF(AND($B1071&lt;&gt;"",$F1071&lt;&gt;""),IF(COUNTIFS($B$2:$B1071,$B1071,$F$2:$F1071,$F1071)=1,1,0),0)</f>
        <v/>
      </c>
      <c r="T1071" s="13">
        <f>IF(AND($B1071&lt;&gt;"",$H1071&lt;&gt;""),IF(COUNTIFS($B$2:$B1071,$B1071,$H$2:$H1071,$H1071)=1,1,0),0)</f>
        <v/>
      </c>
      <c r="U1071" s="13">
        <f>IF(AND($B1071&lt;&gt;"",$C1071&lt;&gt;""),IF(COUNTIFS($B$2:$B1071,$B1071,$C$2:$C1071,$C1071)=1,1,0),0)</f>
        <v/>
      </c>
      <c r="V1071" s="13">
        <f>IF(AND($B1071&lt;&gt;"",$D1071&lt;&gt;""),IF(COUNTIFS($B$2:$B1071,$B1071,$D$2:$D1071,$D1071)=1,1,0),0)</f>
        <v/>
      </c>
      <c r="W1071">
        <f>IFERROR(INDEX(T_Indicateurs[Domain_code],MATCH($H1071,T_Indicateurs[Stat_code],0)),"")</f>
        <v/>
      </c>
      <c r="X1071" s="13">
        <f>IF(OR($W1071="",$F1071=""),0,IF($F1071&lt;&gt;$W1071,1,0))</f>
        <v/>
      </c>
      <c r="Y1071" s="13">
        <f>IF(OR($J1071="", $K1071="", $L1071=""),0,IF(OR($J1071&lt;0,$J1071&gt;3,$K1071&lt;0,$K1071&gt;3,$L1071&lt;0,$L1071&gt;3),1,0))</f>
        <v/>
      </c>
    </row>
    <row r="1072">
      <c r="G1072">
        <f>IFERROR(INDEX(T_Domaines[Domain_label_fr],MATCH(F1072,T_Domaines[Domain_code],0)),"")</f>
        <v/>
      </c>
      <c r="I1072">
        <f>IFERROR(INDEX(T_Indicateurs[Stat_label_fr],MATCH(H1072,T_Indicateurs[Stat_code],0)),"")</f>
        <v/>
      </c>
      <c r="M1072">
        <f>IF(J1072=0,"",J1072)</f>
        <v/>
      </c>
      <c r="N1072">
        <f>IF(K1072=0,"",K1072)</f>
        <v/>
      </c>
      <c r="O1072">
        <f>IF(L1072=0,"",L1072)</f>
        <v/>
      </c>
      <c r="P1072">
        <f>IF(OR(J1072="",K1072="",L1072=""),"",J1072+K1072+L1072)</f>
        <v/>
      </c>
      <c r="Q1072">
        <f>IF(OR(M1072="",N1072="",O1072=""),"",M1072+N1072+O1072)</f>
        <v/>
      </c>
      <c r="S1072" s="13">
        <f>IF(AND($B1072&lt;&gt;"",$F1072&lt;&gt;""),IF(COUNTIFS($B$2:$B1072,$B1072,$F$2:$F1072,$F1072)=1,1,0),0)</f>
        <v/>
      </c>
      <c r="T1072" s="13">
        <f>IF(AND($B1072&lt;&gt;"",$H1072&lt;&gt;""),IF(COUNTIFS($B$2:$B1072,$B1072,$H$2:$H1072,$H1072)=1,1,0),0)</f>
        <v/>
      </c>
      <c r="U1072" s="13">
        <f>IF(AND($B1072&lt;&gt;"",$C1072&lt;&gt;""),IF(COUNTIFS($B$2:$B1072,$B1072,$C$2:$C1072,$C1072)=1,1,0),0)</f>
        <v/>
      </c>
      <c r="V1072" s="13">
        <f>IF(AND($B1072&lt;&gt;"",$D1072&lt;&gt;""),IF(COUNTIFS($B$2:$B1072,$B1072,$D$2:$D1072,$D1072)=1,1,0),0)</f>
        <v/>
      </c>
      <c r="W1072">
        <f>IFERROR(INDEX(T_Indicateurs[Domain_code],MATCH($H1072,T_Indicateurs[Stat_code],0)),"")</f>
        <v/>
      </c>
      <c r="X1072" s="13">
        <f>IF(OR($W1072="",$F1072=""),0,IF($F1072&lt;&gt;$W1072,1,0))</f>
        <v/>
      </c>
      <c r="Y1072" s="13">
        <f>IF(OR($J1072="", $K1072="", $L1072=""),0,IF(OR($J1072&lt;0,$J1072&gt;3,$K1072&lt;0,$K1072&gt;3,$L1072&lt;0,$L1072&gt;3),1,0))</f>
        <v/>
      </c>
    </row>
    <row r="1073">
      <c r="G1073">
        <f>IFERROR(INDEX(T_Domaines[Domain_label_fr],MATCH(F1073,T_Domaines[Domain_code],0)),"")</f>
        <v/>
      </c>
      <c r="I1073">
        <f>IFERROR(INDEX(T_Indicateurs[Stat_label_fr],MATCH(H1073,T_Indicateurs[Stat_code],0)),"")</f>
        <v/>
      </c>
      <c r="M1073">
        <f>IF(J1073=0,"",J1073)</f>
        <v/>
      </c>
      <c r="N1073">
        <f>IF(K1073=0,"",K1073)</f>
        <v/>
      </c>
      <c r="O1073">
        <f>IF(L1073=0,"",L1073)</f>
        <v/>
      </c>
      <c r="P1073">
        <f>IF(OR(J1073="",K1073="",L1073=""),"",J1073+K1073+L1073)</f>
        <v/>
      </c>
      <c r="Q1073">
        <f>IF(OR(M1073="",N1073="",O1073=""),"",M1073+N1073+O1073)</f>
        <v/>
      </c>
      <c r="S1073" s="13">
        <f>IF(AND($B1073&lt;&gt;"",$F1073&lt;&gt;""),IF(COUNTIFS($B$2:$B1073,$B1073,$F$2:$F1073,$F1073)=1,1,0),0)</f>
        <v/>
      </c>
      <c r="T1073" s="13">
        <f>IF(AND($B1073&lt;&gt;"",$H1073&lt;&gt;""),IF(COUNTIFS($B$2:$B1073,$B1073,$H$2:$H1073,$H1073)=1,1,0),0)</f>
        <v/>
      </c>
      <c r="U1073" s="13">
        <f>IF(AND($B1073&lt;&gt;"",$C1073&lt;&gt;""),IF(COUNTIFS($B$2:$B1073,$B1073,$C$2:$C1073,$C1073)=1,1,0),0)</f>
        <v/>
      </c>
      <c r="V1073" s="13">
        <f>IF(AND($B1073&lt;&gt;"",$D1073&lt;&gt;""),IF(COUNTIFS($B$2:$B1073,$B1073,$D$2:$D1073,$D1073)=1,1,0),0)</f>
        <v/>
      </c>
      <c r="W1073">
        <f>IFERROR(INDEX(T_Indicateurs[Domain_code],MATCH($H1073,T_Indicateurs[Stat_code],0)),"")</f>
        <v/>
      </c>
      <c r="X1073" s="13">
        <f>IF(OR($W1073="",$F1073=""),0,IF($F1073&lt;&gt;$W1073,1,0))</f>
        <v/>
      </c>
      <c r="Y1073" s="13">
        <f>IF(OR($J1073="", $K1073="", $L1073=""),0,IF(OR($J1073&lt;0,$J1073&gt;3,$K1073&lt;0,$K1073&gt;3,$L1073&lt;0,$L1073&gt;3),1,0))</f>
        <v/>
      </c>
    </row>
    <row r="1074">
      <c r="G1074">
        <f>IFERROR(INDEX(T_Domaines[Domain_label_fr],MATCH(F1074,T_Domaines[Domain_code],0)),"")</f>
        <v/>
      </c>
      <c r="I1074">
        <f>IFERROR(INDEX(T_Indicateurs[Stat_label_fr],MATCH(H1074,T_Indicateurs[Stat_code],0)),"")</f>
        <v/>
      </c>
      <c r="M1074">
        <f>IF(J1074=0,"",J1074)</f>
        <v/>
      </c>
      <c r="N1074">
        <f>IF(K1074=0,"",K1074)</f>
        <v/>
      </c>
      <c r="O1074">
        <f>IF(L1074=0,"",L1074)</f>
        <v/>
      </c>
      <c r="P1074">
        <f>IF(OR(J1074="",K1074="",L1074=""),"",J1074+K1074+L1074)</f>
        <v/>
      </c>
      <c r="Q1074">
        <f>IF(OR(M1074="",N1074="",O1074=""),"",M1074+N1074+O1074)</f>
        <v/>
      </c>
      <c r="S1074" s="13">
        <f>IF(AND($B1074&lt;&gt;"",$F1074&lt;&gt;""),IF(COUNTIFS($B$2:$B1074,$B1074,$F$2:$F1074,$F1074)=1,1,0),0)</f>
        <v/>
      </c>
      <c r="T1074" s="13">
        <f>IF(AND($B1074&lt;&gt;"",$H1074&lt;&gt;""),IF(COUNTIFS($B$2:$B1074,$B1074,$H$2:$H1074,$H1074)=1,1,0),0)</f>
        <v/>
      </c>
      <c r="U1074" s="13">
        <f>IF(AND($B1074&lt;&gt;"",$C1074&lt;&gt;""),IF(COUNTIFS($B$2:$B1074,$B1074,$C$2:$C1074,$C1074)=1,1,0),0)</f>
        <v/>
      </c>
      <c r="V1074" s="13">
        <f>IF(AND($B1074&lt;&gt;"",$D1074&lt;&gt;""),IF(COUNTIFS($B$2:$B1074,$B1074,$D$2:$D1074,$D1074)=1,1,0),0)</f>
        <v/>
      </c>
      <c r="W1074">
        <f>IFERROR(INDEX(T_Indicateurs[Domain_code],MATCH($H1074,T_Indicateurs[Stat_code],0)),"")</f>
        <v/>
      </c>
      <c r="X1074" s="13">
        <f>IF(OR($W1074="",$F1074=""),0,IF($F1074&lt;&gt;$W1074,1,0))</f>
        <v/>
      </c>
      <c r="Y1074" s="13">
        <f>IF(OR($J1074="", $K1074="", $L1074=""),0,IF(OR($J1074&lt;0,$J1074&gt;3,$K1074&lt;0,$K1074&gt;3,$L1074&lt;0,$L1074&gt;3),1,0))</f>
        <v/>
      </c>
    </row>
    <row r="1075">
      <c r="G1075">
        <f>IFERROR(INDEX(T_Domaines[Domain_label_fr],MATCH(F1075,T_Domaines[Domain_code],0)),"")</f>
        <v/>
      </c>
      <c r="I1075">
        <f>IFERROR(INDEX(T_Indicateurs[Stat_label_fr],MATCH(H1075,T_Indicateurs[Stat_code],0)),"")</f>
        <v/>
      </c>
      <c r="M1075">
        <f>IF(J1075=0,"",J1075)</f>
        <v/>
      </c>
      <c r="N1075">
        <f>IF(K1075=0,"",K1075)</f>
        <v/>
      </c>
      <c r="O1075">
        <f>IF(L1075=0,"",L1075)</f>
        <v/>
      </c>
      <c r="P1075">
        <f>IF(OR(J1075="",K1075="",L1075=""),"",J1075+K1075+L1075)</f>
        <v/>
      </c>
      <c r="Q1075">
        <f>IF(OR(M1075="",N1075="",O1075=""),"",M1075+N1075+O1075)</f>
        <v/>
      </c>
      <c r="S1075" s="13">
        <f>IF(AND($B1075&lt;&gt;"",$F1075&lt;&gt;""),IF(COUNTIFS($B$2:$B1075,$B1075,$F$2:$F1075,$F1075)=1,1,0),0)</f>
        <v/>
      </c>
      <c r="T1075" s="13">
        <f>IF(AND($B1075&lt;&gt;"",$H1075&lt;&gt;""),IF(COUNTIFS($B$2:$B1075,$B1075,$H$2:$H1075,$H1075)=1,1,0),0)</f>
        <v/>
      </c>
      <c r="U1075" s="13">
        <f>IF(AND($B1075&lt;&gt;"",$C1075&lt;&gt;""),IF(COUNTIFS($B$2:$B1075,$B1075,$C$2:$C1075,$C1075)=1,1,0),0)</f>
        <v/>
      </c>
      <c r="V1075" s="13">
        <f>IF(AND($B1075&lt;&gt;"",$D1075&lt;&gt;""),IF(COUNTIFS($B$2:$B1075,$B1075,$D$2:$D1075,$D1075)=1,1,0),0)</f>
        <v/>
      </c>
      <c r="W1075">
        <f>IFERROR(INDEX(T_Indicateurs[Domain_code],MATCH($H1075,T_Indicateurs[Stat_code],0)),"")</f>
        <v/>
      </c>
      <c r="X1075" s="13">
        <f>IF(OR($W1075="",$F1075=""),0,IF($F1075&lt;&gt;$W1075,1,0))</f>
        <v/>
      </c>
      <c r="Y1075" s="13">
        <f>IF(OR($J1075="", $K1075="", $L1075=""),0,IF(OR($J1075&lt;0,$J1075&gt;3,$K1075&lt;0,$K1075&gt;3,$L1075&lt;0,$L1075&gt;3),1,0))</f>
        <v/>
      </c>
    </row>
    <row r="1076">
      <c r="G1076">
        <f>IFERROR(INDEX(T_Domaines[Domain_label_fr],MATCH(F1076,T_Domaines[Domain_code],0)),"")</f>
        <v/>
      </c>
      <c r="I1076">
        <f>IFERROR(INDEX(T_Indicateurs[Stat_label_fr],MATCH(H1076,T_Indicateurs[Stat_code],0)),"")</f>
        <v/>
      </c>
      <c r="M1076">
        <f>IF(J1076=0,"",J1076)</f>
        <v/>
      </c>
      <c r="N1076">
        <f>IF(K1076=0,"",K1076)</f>
        <v/>
      </c>
      <c r="O1076">
        <f>IF(L1076=0,"",L1076)</f>
        <v/>
      </c>
      <c r="P1076">
        <f>IF(OR(J1076="",K1076="",L1076=""),"",J1076+K1076+L1076)</f>
        <v/>
      </c>
      <c r="Q1076">
        <f>IF(OR(M1076="",N1076="",O1076=""),"",M1076+N1076+O1076)</f>
        <v/>
      </c>
      <c r="S1076" s="13">
        <f>IF(AND($B1076&lt;&gt;"",$F1076&lt;&gt;""),IF(COUNTIFS($B$2:$B1076,$B1076,$F$2:$F1076,$F1076)=1,1,0),0)</f>
        <v/>
      </c>
      <c r="T1076" s="13">
        <f>IF(AND($B1076&lt;&gt;"",$H1076&lt;&gt;""),IF(COUNTIFS($B$2:$B1076,$B1076,$H$2:$H1076,$H1076)=1,1,0),0)</f>
        <v/>
      </c>
      <c r="U1076" s="13">
        <f>IF(AND($B1076&lt;&gt;"",$C1076&lt;&gt;""),IF(COUNTIFS($B$2:$B1076,$B1076,$C$2:$C1076,$C1076)=1,1,0),0)</f>
        <v/>
      </c>
      <c r="V1076" s="13">
        <f>IF(AND($B1076&lt;&gt;"",$D1076&lt;&gt;""),IF(COUNTIFS($B$2:$B1076,$B1076,$D$2:$D1076,$D1076)=1,1,0),0)</f>
        <v/>
      </c>
      <c r="W1076">
        <f>IFERROR(INDEX(T_Indicateurs[Domain_code],MATCH($H1076,T_Indicateurs[Stat_code],0)),"")</f>
        <v/>
      </c>
      <c r="X1076" s="13">
        <f>IF(OR($W1076="",$F1076=""),0,IF($F1076&lt;&gt;$W1076,1,0))</f>
        <v/>
      </c>
      <c r="Y1076" s="13">
        <f>IF(OR($J1076="", $K1076="", $L1076=""),0,IF(OR($J1076&lt;0,$J1076&gt;3,$K1076&lt;0,$K1076&gt;3,$L1076&lt;0,$L1076&gt;3),1,0))</f>
        <v/>
      </c>
    </row>
    <row r="1077">
      <c r="G1077">
        <f>IFERROR(INDEX(T_Domaines[Domain_label_fr],MATCH(F1077,T_Domaines[Domain_code],0)),"")</f>
        <v/>
      </c>
      <c r="I1077">
        <f>IFERROR(INDEX(T_Indicateurs[Stat_label_fr],MATCH(H1077,T_Indicateurs[Stat_code],0)),"")</f>
        <v/>
      </c>
      <c r="M1077">
        <f>IF(J1077=0,"",J1077)</f>
        <v/>
      </c>
      <c r="N1077">
        <f>IF(K1077=0,"",K1077)</f>
        <v/>
      </c>
      <c r="O1077">
        <f>IF(L1077=0,"",L1077)</f>
        <v/>
      </c>
      <c r="P1077">
        <f>IF(OR(J1077="",K1077="",L1077=""),"",J1077+K1077+L1077)</f>
        <v/>
      </c>
      <c r="Q1077">
        <f>IF(OR(M1077="",N1077="",O1077=""),"",M1077+N1077+O1077)</f>
        <v/>
      </c>
      <c r="S1077" s="13">
        <f>IF(AND($B1077&lt;&gt;"",$F1077&lt;&gt;""),IF(COUNTIFS($B$2:$B1077,$B1077,$F$2:$F1077,$F1077)=1,1,0),0)</f>
        <v/>
      </c>
      <c r="T1077" s="13">
        <f>IF(AND($B1077&lt;&gt;"",$H1077&lt;&gt;""),IF(COUNTIFS($B$2:$B1077,$B1077,$H$2:$H1077,$H1077)=1,1,0),0)</f>
        <v/>
      </c>
      <c r="U1077" s="13">
        <f>IF(AND($B1077&lt;&gt;"",$C1077&lt;&gt;""),IF(COUNTIFS($B$2:$B1077,$B1077,$C$2:$C1077,$C1077)=1,1,0),0)</f>
        <v/>
      </c>
      <c r="V1077" s="13">
        <f>IF(AND($B1077&lt;&gt;"",$D1077&lt;&gt;""),IF(COUNTIFS($B$2:$B1077,$B1077,$D$2:$D1077,$D1077)=1,1,0),0)</f>
        <v/>
      </c>
      <c r="W1077">
        <f>IFERROR(INDEX(T_Indicateurs[Domain_code],MATCH($H1077,T_Indicateurs[Stat_code],0)),"")</f>
        <v/>
      </c>
      <c r="X1077" s="13">
        <f>IF(OR($W1077="",$F1077=""),0,IF($F1077&lt;&gt;$W1077,1,0))</f>
        <v/>
      </c>
      <c r="Y1077" s="13">
        <f>IF(OR($J1077="", $K1077="", $L1077=""),0,IF(OR($J1077&lt;0,$J1077&gt;3,$K1077&lt;0,$K1077&gt;3,$L1077&lt;0,$L1077&gt;3),1,0))</f>
        <v/>
      </c>
    </row>
    <row r="1078">
      <c r="G1078">
        <f>IFERROR(INDEX(T_Domaines[Domain_label_fr],MATCH(F1078,T_Domaines[Domain_code],0)),"")</f>
        <v/>
      </c>
      <c r="I1078">
        <f>IFERROR(INDEX(T_Indicateurs[Stat_label_fr],MATCH(H1078,T_Indicateurs[Stat_code],0)),"")</f>
        <v/>
      </c>
      <c r="M1078">
        <f>IF(J1078=0,"",J1078)</f>
        <v/>
      </c>
      <c r="N1078">
        <f>IF(K1078=0,"",K1078)</f>
        <v/>
      </c>
      <c r="O1078">
        <f>IF(L1078=0,"",L1078)</f>
        <v/>
      </c>
      <c r="P1078">
        <f>IF(OR(J1078="",K1078="",L1078=""),"",J1078+K1078+L1078)</f>
        <v/>
      </c>
      <c r="Q1078">
        <f>IF(OR(M1078="",N1078="",O1078=""),"",M1078+N1078+O1078)</f>
        <v/>
      </c>
      <c r="S1078" s="13">
        <f>IF(AND($B1078&lt;&gt;"",$F1078&lt;&gt;""),IF(COUNTIFS($B$2:$B1078,$B1078,$F$2:$F1078,$F1078)=1,1,0),0)</f>
        <v/>
      </c>
      <c r="T1078" s="13">
        <f>IF(AND($B1078&lt;&gt;"",$H1078&lt;&gt;""),IF(COUNTIFS($B$2:$B1078,$B1078,$H$2:$H1078,$H1078)=1,1,0),0)</f>
        <v/>
      </c>
      <c r="U1078" s="13">
        <f>IF(AND($B1078&lt;&gt;"",$C1078&lt;&gt;""),IF(COUNTIFS($B$2:$B1078,$B1078,$C$2:$C1078,$C1078)=1,1,0),0)</f>
        <v/>
      </c>
      <c r="V1078" s="13">
        <f>IF(AND($B1078&lt;&gt;"",$D1078&lt;&gt;""),IF(COUNTIFS($B$2:$B1078,$B1078,$D$2:$D1078,$D1078)=1,1,0),0)</f>
        <v/>
      </c>
      <c r="W1078">
        <f>IFERROR(INDEX(T_Indicateurs[Domain_code],MATCH($H1078,T_Indicateurs[Stat_code],0)),"")</f>
        <v/>
      </c>
      <c r="X1078" s="13">
        <f>IF(OR($W1078="",$F1078=""),0,IF($F1078&lt;&gt;$W1078,1,0))</f>
        <v/>
      </c>
      <c r="Y1078" s="13">
        <f>IF(OR($J1078="", $K1078="", $L1078=""),0,IF(OR($J1078&lt;0,$J1078&gt;3,$K1078&lt;0,$K1078&gt;3,$L1078&lt;0,$L1078&gt;3),1,0))</f>
        <v/>
      </c>
    </row>
    <row r="1079">
      <c r="G1079">
        <f>IFERROR(INDEX(T_Domaines[Domain_label_fr],MATCH(F1079,T_Domaines[Domain_code],0)),"")</f>
        <v/>
      </c>
      <c r="I1079">
        <f>IFERROR(INDEX(T_Indicateurs[Stat_label_fr],MATCH(H1079,T_Indicateurs[Stat_code],0)),"")</f>
        <v/>
      </c>
      <c r="M1079">
        <f>IF(J1079=0,"",J1079)</f>
        <v/>
      </c>
      <c r="N1079">
        <f>IF(K1079=0,"",K1079)</f>
        <v/>
      </c>
      <c r="O1079">
        <f>IF(L1079=0,"",L1079)</f>
        <v/>
      </c>
      <c r="P1079">
        <f>IF(OR(J1079="",K1079="",L1079=""),"",J1079+K1079+L1079)</f>
        <v/>
      </c>
      <c r="Q1079">
        <f>IF(OR(M1079="",N1079="",O1079=""),"",M1079+N1079+O1079)</f>
        <v/>
      </c>
      <c r="S1079" s="13">
        <f>IF(AND($B1079&lt;&gt;"",$F1079&lt;&gt;""),IF(COUNTIFS($B$2:$B1079,$B1079,$F$2:$F1079,$F1079)=1,1,0),0)</f>
        <v/>
      </c>
      <c r="T1079" s="13">
        <f>IF(AND($B1079&lt;&gt;"",$H1079&lt;&gt;""),IF(COUNTIFS($B$2:$B1079,$B1079,$H$2:$H1079,$H1079)=1,1,0),0)</f>
        <v/>
      </c>
      <c r="U1079" s="13">
        <f>IF(AND($B1079&lt;&gt;"",$C1079&lt;&gt;""),IF(COUNTIFS($B$2:$B1079,$B1079,$C$2:$C1079,$C1079)=1,1,0),0)</f>
        <v/>
      </c>
      <c r="V1079" s="13">
        <f>IF(AND($B1079&lt;&gt;"",$D1079&lt;&gt;""),IF(COUNTIFS($B$2:$B1079,$B1079,$D$2:$D1079,$D1079)=1,1,0),0)</f>
        <v/>
      </c>
      <c r="W1079">
        <f>IFERROR(INDEX(T_Indicateurs[Domain_code],MATCH($H1079,T_Indicateurs[Stat_code],0)),"")</f>
        <v/>
      </c>
      <c r="X1079" s="13">
        <f>IF(OR($W1079="",$F1079=""),0,IF($F1079&lt;&gt;$W1079,1,0))</f>
        <v/>
      </c>
      <c r="Y1079" s="13">
        <f>IF(OR($J1079="", $K1079="", $L1079=""),0,IF(OR($J1079&lt;0,$J1079&gt;3,$K1079&lt;0,$K1079&gt;3,$L1079&lt;0,$L1079&gt;3),1,0))</f>
        <v/>
      </c>
    </row>
    <row r="1080">
      <c r="G1080">
        <f>IFERROR(INDEX(T_Domaines[Domain_label_fr],MATCH(F1080,T_Domaines[Domain_code],0)),"")</f>
        <v/>
      </c>
      <c r="I1080">
        <f>IFERROR(INDEX(T_Indicateurs[Stat_label_fr],MATCH(H1080,T_Indicateurs[Stat_code],0)),"")</f>
        <v/>
      </c>
      <c r="M1080">
        <f>IF(J1080=0,"",J1080)</f>
        <v/>
      </c>
      <c r="N1080">
        <f>IF(K1080=0,"",K1080)</f>
        <v/>
      </c>
      <c r="O1080">
        <f>IF(L1080=0,"",L1080)</f>
        <v/>
      </c>
      <c r="P1080">
        <f>IF(OR(J1080="",K1080="",L1080=""),"",J1080+K1080+L1080)</f>
        <v/>
      </c>
      <c r="Q1080">
        <f>IF(OR(M1080="",N1080="",O1080=""),"",M1080+N1080+O1080)</f>
        <v/>
      </c>
      <c r="S1080" s="13">
        <f>IF(AND($B1080&lt;&gt;"",$F1080&lt;&gt;""),IF(COUNTIFS($B$2:$B1080,$B1080,$F$2:$F1080,$F1080)=1,1,0),0)</f>
        <v/>
      </c>
      <c r="T1080" s="13">
        <f>IF(AND($B1080&lt;&gt;"",$H1080&lt;&gt;""),IF(COUNTIFS($B$2:$B1080,$B1080,$H$2:$H1080,$H1080)=1,1,0),0)</f>
        <v/>
      </c>
      <c r="U1080" s="13">
        <f>IF(AND($B1080&lt;&gt;"",$C1080&lt;&gt;""),IF(COUNTIFS($B$2:$B1080,$B1080,$C$2:$C1080,$C1080)=1,1,0),0)</f>
        <v/>
      </c>
      <c r="V1080" s="13">
        <f>IF(AND($B1080&lt;&gt;"",$D1080&lt;&gt;""),IF(COUNTIFS($B$2:$B1080,$B1080,$D$2:$D1080,$D1080)=1,1,0),0)</f>
        <v/>
      </c>
      <c r="W1080">
        <f>IFERROR(INDEX(T_Indicateurs[Domain_code],MATCH($H1080,T_Indicateurs[Stat_code],0)),"")</f>
        <v/>
      </c>
      <c r="X1080" s="13">
        <f>IF(OR($W1080="",$F1080=""),0,IF($F1080&lt;&gt;$W1080,1,0))</f>
        <v/>
      </c>
      <c r="Y1080" s="13">
        <f>IF(OR($J1080="", $K1080="", $L1080=""),0,IF(OR($J1080&lt;0,$J1080&gt;3,$K1080&lt;0,$K1080&gt;3,$L1080&lt;0,$L1080&gt;3),1,0))</f>
        <v/>
      </c>
    </row>
    <row r="1081">
      <c r="G1081">
        <f>IFERROR(INDEX(T_Domaines[Domain_label_fr],MATCH(F1081,T_Domaines[Domain_code],0)),"")</f>
        <v/>
      </c>
      <c r="I1081">
        <f>IFERROR(INDEX(T_Indicateurs[Stat_label_fr],MATCH(H1081,T_Indicateurs[Stat_code],0)),"")</f>
        <v/>
      </c>
      <c r="M1081">
        <f>IF(J1081=0,"",J1081)</f>
        <v/>
      </c>
      <c r="N1081">
        <f>IF(K1081=0,"",K1081)</f>
        <v/>
      </c>
      <c r="O1081">
        <f>IF(L1081=0,"",L1081)</f>
        <v/>
      </c>
      <c r="P1081">
        <f>IF(OR(J1081="",K1081="",L1081=""),"",J1081+K1081+L1081)</f>
        <v/>
      </c>
      <c r="Q1081">
        <f>IF(OR(M1081="",N1081="",O1081=""),"",M1081+N1081+O1081)</f>
        <v/>
      </c>
      <c r="S1081" s="13">
        <f>IF(AND($B1081&lt;&gt;"",$F1081&lt;&gt;""),IF(COUNTIFS($B$2:$B1081,$B1081,$F$2:$F1081,$F1081)=1,1,0),0)</f>
        <v/>
      </c>
      <c r="T1081" s="13">
        <f>IF(AND($B1081&lt;&gt;"",$H1081&lt;&gt;""),IF(COUNTIFS($B$2:$B1081,$B1081,$H$2:$H1081,$H1081)=1,1,0),0)</f>
        <v/>
      </c>
      <c r="U1081" s="13">
        <f>IF(AND($B1081&lt;&gt;"",$C1081&lt;&gt;""),IF(COUNTIFS($B$2:$B1081,$B1081,$C$2:$C1081,$C1081)=1,1,0),0)</f>
        <v/>
      </c>
      <c r="V1081" s="13">
        <f>IF(AND($B1081&lt;&gt;"",$D1081&lt;&gt;""),IF(COUNTIFS($B$2:$B1081,$B1081,$D$2:$D1081,$D1081)=1,1,0),0)</f>
        <v/>
      </c>
      <c r="W1081">
        <f>IFERROR(INDEX(T_Indicateurs[Domain_code],MATCH($H1081,T_Indicateurs[Stat_code],0)),"")</f>
        <v/>
      </c>
      <c r="X1081" s="13">
        <f>IF(OR($W1081="",$F1081=""),0,IF($F1081&lt;&gt;$W1081,1,0))</f>
        <v/>
      </c>
      <c r="Y1081" s="13">
        <f>IF(OR($J1081="", $K1081="", $L1081=""),0,IF(OR($J1081&lt;0,$J1081&gt;3,$K1081&lt;0,$K1081&gt;3,$L1081&lt;0,$L1081&gt;3),1,0))</f>
        <v/>
      </c>
    </row>
    <row r="1082">
      <c r="G1082">
        <f>IFERROR(INDEX(T_Domaines[Domain_label_fr],MATCH(F1082,T_Domaines[Domain_code],0)),"")</f>
        <v/>
      </c>
      <c r="I1082">
        <f>IFERROR(INDEX(T_Indicateurs[Stat_label_fr],MATCH(H1082,T_Indicateurs[Stat_code],0)),"")</f>
        <v/>
      </c>
      <c r="M1082">
        <f>IF(J1082=0,"",J1082)</f>
        <v/>
      </c>
      <c r="N1082">
        <f>IF(K1082=0,"",K1082)</f>
        <v/>
      </c>
      <c r="O1082">
        <f>IF(L1082=0,"",L1082)</f>
        <v/>
      </c>
      <c r="P1082">
        <f>IF(OR(J1082="",K1082="",L1082=""),"",J1082+K1082+L1082)</f>
        <v/>
      </c>
      <c r="Q1082">
        <f>IF(OR(M1082="",N1082="",O1082=""),"",M1082+N1082+O1082)</f>
        <v/>
      </c>
      <c r="S1082" s="13">
        <f>IF(AND($B1082&lt;&gt;"",$F1082&lt;&gt;""),IF(COUNTIFS($B$2:$B1082,$B1082,$F$2:$F1082,$F1082)=1,1,0),0)</f>
        <v/>
      </c>
      <c r="T1082" s="13">
        <f>IF(AND($B1082&lt;&gt;"",$H1082&lt;&gt;""),IF(COUNTIFS($B$2:$B1082,$B1082,$H$2:$H1082,$H1082)=1,1,0),0)</f>
        <v/>
      </c>
      <c r="U1082" s="13">
        <f>IF(AND($B1082&lt;&gt;"",$C1082&lt;&gt;""),IF(COUNTIFS($B$2:$B1082,$B1082,$C$2:$C1082,$C1082)=1,1,0),0)</f>
        <v/>
      </c>
      <c r="V1082" s="13">
        <f>IF(AND($B1082&lt;&gt;"",$D1082&lt;&gt;""),IF(COUNTIFS($B$2:$B1082,$B1082,$D$2:$D1082,$D1082)=1,1,0),0)</f>
        <v/>
      </c>
      <c r="W1082">
        <f>IFERROR(INDEX(T_Indicateurs[Domain_code],MATCH($H1082,T_Indicateurs[Stat_code],0)),"")</f>
        <v/>
      </c>
      <c r="X1082" s="13">
        <f>IF(OR($W1082="",$F1082=""),0,IF($F1082&lt;&gt;$W1082,1,0))</f>
        <v/>
      </c>
      <c r="Y1082" s="13">
        <f>IF(OR($J1082="", $K1082="", $L1082=""),0,IF(OR($J1082&lt;0,$J1082&gt;3,$K1082&lt;0,$K1082&gt;3,$L1082&lt;0,$L1082&gt;3),1,0))</f>
        <v/>
      </c>
    </row>
    <row r="1083">
      <c r="G1083">
        <f>IFERROR(INDEX(T_Domaines[Domain_label_fr],MATCH(F1083,T_Domaines[Domain_code],0)),"")</f>
        <v/>
      </c>
      <c r="I1083">
        <f>IFERROR(INDEX(T_Indicateurs[Stat_label_fr],MATCH(H1083,T_Indicateurs[Stat_code],0)),"")</f>
        <v/>
      </c>
      <c r="M1083">
        <f>IF(J1083=0,"",J1083)</f>
        <v/>
      </c>
      <c r="N1083">
        <f>IF(K1083=0,"",K1083)</f>
        <v/>
      </c>
      <c r="O1083">
        <f>IF(L1083=0,"",L1083)</f>
        <v/>
      </c>
      <c r="P1083">
        <f>IF(OR(J1083="",K1083="",L1083=""),"",J1083+K1083+L1083)</f>
        <v/>
      </c>
      <c r="Q1083">
        <f>IF(OR(M1083="",N1083="",O1083=""),"",M1083+N1083+O1083)</f>
        <v/>
      </c>
      <c r="S1083" s="13">
        <f>IF(AND($B1083&lt;&gt;"",$F1083&lt;&gt;""),IF(COUNTIFS($B$2:$B1083,$B1083,$F$2:$F1083,$F1083)=1,1,0),0)</f>
        <v/>
      </c>
      <c r="T1083" s="13">
        <f>IF(AND($B1083&lt;&gt;"",$H1083&lt;&gt;""),IF(COUNTIFS($B$2:$B1083,$B1083,$H$2:$H1083,$H1083)=1,1,0),0)</f>
        <v/>
      </c>
      <c r="U1083" s="13">
        <f>IF(AND($B1083&lt;&gt;"",$C1083&lt;&gt;""),IF(COUNTIFS($B$2:$B1083,$B1083,$C$2:$C1083,$C1083)=1,1,0),0)</f>
        <v/>
      </c>
      <c r="V1083" s="13">
        <f>IF(AND($B1083&lt;&gt;"",$D1083&lt;&gt;""),IF(COUNTIFS($B$2:$B1083,$B1083,$D$2:$D1083,$D1083)=1,1,0),0)</f>
        <v/>
      </c>
      <c r="W1083">
        <f>IFERROR(INDEX(T_Indicateurs[Domain_code],MATCH($H1083,T_Indicateurs[Stat_code],0)),"")</f>
        <v/>
      </c>
      <c r="X1083" s="13">
        <f>IF(OR($W1083="",$F1083=""),0,IF($F1083&lt;&gt;$W1083,1,0))</f>
        <v/>
      </c>
      <c r="Y1083" s="13">
        <f>IF(OR($J1083="", $K1083="", $L1083=""),0,IF(OR($J1083&lt;0,$J1083&gt;3,$K1083&lt;0,$K1083&gt;3,$L1083&lt;0,$L1083&gt;3),1,0))</f>
        <v/>
      </c>
    </row>
    <row r="1084">
      <c r="G1084">
        <f>IFERROR(INDEX(T_Domaines[Domain_label_fr],MATCH(F1084,T_Domaines[Domain_code],0)),"")</f>
        <v/>
      </c>
      <c r="I1084">
        <f>IFERROR(INDEX(T_Indicateurs[Stat_label_fr],MATCH(H1084,T_Indicateurs[Stat_code],0)),"")</f>
        <v/>
      </c>
      <c r="M1084">
        <f>IF(J1084=0,"",J1084)</f>
        <v/>
      </c>
      <c r="N1084">
        <f>IF(K1084=0,"",K1084)</f>
        <v/>
      </c>
      <c r="O1084">
        <f>IF(L1084=0,"",L1084)</f>
        <v/>
      </c>
      <c r="P1084">
        <f>IF(OR(J1084="",K1084="",L1084=""),"",J1084+K1084+L1084)</f>
        <v/>
      </c>
      <c r="Q1084">
        <f>IF(OR(M1084="",N1084="",O1084=""),"",M1084+N1084+O1084)</f>
        <v/>
      </c>
      <c r="S1084" s="13">
        <f>IF(AND($B1084&lt;&gt;"",$F1084&lt;&gt;""),IF(COUNTIFS($B$2:$B1084,$B1084,$F$2:$F1084,$F1084)=1,1,0),0)</f>
        <v/>
      </c>
      <c r="T1084" s="13">
        <f>IF(AND($B1084&lt;&gt;"",$H1084&lt;&gt;""),IF(COUNTIFS($B$2:$B1084,$B1084,$H$2:$H1084,$H1084)=1,1,0),0)</f>
        <v/>
      </c>
      <c r="U1084" s="13">
        <f>IF(AND($B1084&lt;&gt;"",$C1084&lt;&gt;""),IF(COUNTIFS($B$2:$B1084,$B1084,$C$2:$C1084,$C1084)=1,1,0),0)</f>
        <v/>
      </c>
      <c r="V1084" s="13">
        <f>IF(AND($B1084&lt;&gt;"",$D1084&lt;&gt;""),IF(COUNTIFS($B$2:$B1084,$B1084,$D$2:$D1084,$D1084)=1,1,0),0)</f>
        <v/>
      </c>
      <c r="W1084">
        <f>IFERROR(INDEX(T_Indicateurs[Domain_code],MATCH($H1084,T_Indicateurs[Stat_code],0)),"")</f>
        <v/>
      </c>
      <c r="X1084" s="13">
        <f>IF(OR($W1084="",$F1084=""),0,IF($F1084&lt;&gt;$W1084,1,0))</f>
        <v/>
      </c>
      <c r="Y1084" s="13">
        <f>IF(OR($J1084="", $K1084="", $L1084=""),0,IF(OR($J1084&lt;0,$J1084&gt;3,$K1084&lt;0,$K1084&gt;3,$L1084&lt;0,$L1084&gt;3),1,0))</f>
        <v/>
      </c>
    </row>
    <row r="1085">
      <c r="G1085">
        <f>IFERROR(INDEX(T_Domaines[Domain_label_fr],MATCH(F1085,T_Domaines[Domain_code],0)),"")</f>
        <v/>
      </c>
      <c r="I1085">
        <f>IFERROR(INDEX(T_Indicateurs[Stat_label_fr],MATCH(H1085,T_Indicateurs[Stat_code],0)),"")</f>
        <v/>
      </c>
      <c r="M1085">
        <f>IF(J1085=0,"",J1085)</f>
        <v/>
      </c>
      <c r="N1085">
        <f>IF(K1085=0,"",K1085)</f>
        <v/>
      </c>
      <c r="O1085">
        <f>IF(L1085=0,"",L1085)</f>
        <v/>
      </c>
      <c r="P1085">
        <f>IF(OR(J1085="",K1085="",L1085=""),"",J1085+K1085+L1085)</f>
        <v/>
      </c>
      <c r="Q1085">
        <f>IF(OR(M1085="",N1085="",O1085=""),"",M1085+N1085+O1085)</f>
        <v/>
      </c>
      <c r="S1085" s="13">
        <f>IF(AND($B1085&lt;&gt;"",$F1085&lt;&gt;""),IF(COUNTIFS($B$2:$B1085,$B1085,$F$2:$F1085,$F1085)=1,1,0),0)</f>
        <v/>
      </c>
      <c r="T1085" s="13">
        <f>IF(AND($B1085&lt;&gt;"",$H1085&lt;&gt;""),IF(COUNTIFS($B$2:$B1085,$B1085,$H$2:$H1085,$H1085)=1,1,0),0)</f>
        <v/>
      </c>
      <c r="U1085" s="13">
        <f>IF(AND($B1085&lt;&gt;"",$C1085&lt;&gt;""),IF(COUNTIFS($B$2:$B1085,$B1085,$C$2:$C1085,$C1085)=1,1,0),0)</f>
        <v/>
      </c>
      <c r="V1085" s="13">
        <f>IF(AND($B1085&lt;&gt;"",$D1085&lt;&gt;""),IF(COUNTIFS($B$2:$B1085,$B1085,$D$2:$D1085,$D1085)=1,1,0),0)</f>
        <v/>
      </c>
      <c r="W1085">
        <f>IFERROR(INDEX(T_Indicateurs[Domain_code],MATCH($H1085,T_Indicateurs[Stat_code],0)),"")</f>
        <v/>
      </c>
      <c r="X1085" s="13">
        <f>IF(OR($W1085="",$F1085=""),0,IF($F1085&lt;&gt;$W1085,1,0))</f>
        <v/>
      </c>
      <c r="Y1085" s="13">
        <f>IF(OR($J1085="", $K1085="", $L1085=""),0,IF(OR($J1085&lt;0,$J1085&gt;3,$K1085&lt;0,$K1085&gt;3,$L1085&lt;0,$L1085&gt;3),1,0))</f>
        <v/>
      </c>
    </row>
    <row r="1086">
      <c r="G1086">
        <f>IFERROR(INDEX(T_Domaines[Domain_label_fr],MATCH(F1086,T_Domaines[Domain_code],0)),"")</f>
        <v/>
      </c>
      <c r="I1086">
        <f>IFERROR(INDEX(T_Indicateurs[Stat_label_fr],MATCH(H1086,T_Indicateurs[Stat_code],0)),"")</f>
        <v/>
      </c>
      <c r="M1086">
        <f>IF(J1086=0,"",J1086)</f>
        <v/>
      </c>
      <c r="N1086">
        <f>IF(K1086=0,"",K1086)</f>
        <v/>
      </c>
      <c r="O1086">
        <f>IF(L1086=0,"",L1086)</f>
        <v/>
      </c>
      <c r="P1086">
        <f>IF(OR(J1086="",K1086="",L1086=""),"",J1086+K1086+L1086)</f>
        <v/>
      </c>
      <c r="Q1086">
        <f>IF(OR(M1086="",N1086="",O1086=""),"",M1086+N1086+O1086)</f>
        <v/>
      </c>
      <c r="S1086" s="13">
        <f>IF(AND($B1086&lt;&gt;"",$F1086&lt;&gt;""),IF(COUNTIFS($B$2:$B1086,$B1086,$F$2:$F1086,$F1086)=1,1,0),0)</f>
        <v/>
      </c>
      <c r="T1086" s="13">
        <f>IF(AND($B1086&lt;&gt;"",$H1086&lt;&gt;""),IF(COUNTIFS($B$2:$B1086,$B1086,$H$2:$H1086,$H1086)=1,1,0),0)</f>
        <v/>
      </c>
      <c r="U1086" s="13">
        <f>IF(AND($B1086&lt;&gt;"",$C1086&lt;&gt;""),IF(COUNTIFS($B$2:$B1086,$B1086,$C$2:$C1086,$C1086)=1,1,0),0)</f>
        <v/>
      </c>
      <c r="V1086" s="13">
        <f>IF(AND($B1086&lt;&gt;"",$D1086&lt;&gt;""),IF(COUNTIFS($B$2:$B1086,$B1086,$D$2:$D1086,$D1086)=1,1,0),0)</f>
        <v/>
      </c>
      <c r="W1086">
        <f>IFERROR(INDEX(T_Indicateurs[Domain_code],MATCH($H1086,T_Indicateurs[Stat_code],0)),"")</f>
        <v/>
      </c>
      <c r="X1086" s="13">
        <f>IF(OR($W1086="",$F1086=""),0,IF($F1086&lt;&gt;$W1086,1,0))</f>
        <v/>
      </c>
      <c r="Y1086" s="13">
        <f>IF(OR($J1086="", $K1086="", $L1086=""),0,IF(OR($J1086&lt;0,$J1086&gt;3,$K1086&lt;0,$K1086&gt;3,$L1086&lt;0,$L1086&gt;3),1,0))</f>
        <v/>
      </c>
    </row>
    <row r="1087">
      <c r="G1087">
        <f>IFERROR(INDEX(T_Domaines[Domain_label_fr],MATCH(F1087,T_Domaines[Domain_code],0)),"")</f>
        <v/>
      </c>
      <c r="I1087">
        <f>IFERROR(INDEX(T_Indicateurs[Stat_label_fr],MATCH(H1087,T_Indicateurs[Stat_code],0)),"")</f>
        <v/>
      </c>
      <c r="M1087">
        <f>IF(J1087=0,"",J1087)</f>
        <v/>
      </c>
      <c r="N1087">
        <f>IF(K1087=0,"",K1087)</f>
        <v/>
      </c>
      <c r="O1087">
        <f>IF(L1087=0,"",L1087)</f>
        <v/>
      </c>
      <c r="P1087">
        <f>IF(OR(J1087="",K1087="",L1087=""),"",J1087+K1087+L1087)</f>
        <v/>
      </c>
      <c r="Q1087">
        <f>IF(OR(M1087="",N1087="",O1087=""),"",M1087+N1087+O1087)</f>
        <v/>
      </c>
      <c r="S1087" s="13">
        <f>IF(AND($B1087&lt;&gt;"",$F1087&lt;&gt;""),IF(COUNTIFS($B$2:$B1087,$B1087,$F$2:$F1087,$F1087)=1,1,0),0)</f>
        <v/>
      </c>
      <c r="T1087" s="13">
        <f>IF(AND($B1087&lt;&gt;"",$H1087&lt;&gt;""),IF(COUNTIFS($B$2:$B1087,$B1087,$H$2:$H1087,$H1087)=1,1,0),0)</f>
        <v/>
      </c>
      <c r="U1087" s="13">
        <f>IF(AND($B1087&lt;&gt;"",$C1087&lt;&gt;""),IF(COUNTIFS($B$2:$B1087,$B1087,$C$2:$C1087,$C1087)=1,1,0),0)</f>
        <v/>
      </c>
      <c r="V1087" s="13">
        <f>IF(AND($B1087&lt;&gt;"",$D1087&lt;&gt;""),IF(COUNTIFS($B$2:$B1087,$B1087,$D$2:$D1087,$D1087)=1,1,0),0)</f>
        <v/>
      </c>
      <c r="W1087">
        <f>IFERROR(INDEX(T_Indicateurs[Domain_code],MATCH($H1087,T_Indicateurs[Stat_code],0)),"")</f>
        <v/>
      </c>
      <c r="X1087" s="13">
        <f>IF(OR($W1087="",$F1087=""),0,IF($F1087&lt;&gt;$W1087,1,0))</f>
        <v/>
      </c>
      <c r="Y1087" s="13">
        <f>IF(OR($J1087="", $K1087="", $L1087=""),0,IF(OR($J1087&lt;0,$J1087&gt;3,$K1087&lt;0,$K1087&gt;3,$L1087&lt;0,$L1087&gt;3),1,0))</f>
        <v/>
      </c>
    </row>
    <row r="1088">
      <c r="G1088">
        <f>IFERROR(INDEX(T_Domaines[Domain_label_fr],MATCH(F1088,T_Domaines[Domain_code],0)),"")</f>
        <v/>
      </c>
      <c r="I1088">
        <f>IFERROR(INDEX(T_Indicateurs[Stat_label_fr],MATCH(H1088,T_Indicateurs[Stat_code],0)),"")</f>
        <v/>
      </c>
      <c r="M1088">
        <f>IF(J1088=0,"",J1088)</f>
        <v/>
      </c>
      <c r="N1088">
        <f>IF(K1088=0,"",K1088)</f>
        <v/>
      </c>
      <c r="O1088">
        <f>IF(L1088=0,"",L1088)</f>
        <v/>
      </c>
      <c r="P1088">
        <f>IF(OR(J1088="",K1088="",L1088=""),"",J1088+K1088+L1088)</f>
        <v/>
      </c>
      <c r="Q1088">
        <f>IF(OR(M1088="",N1088="",O1088=""),"",M1088+N1088+O1088)</f>
        <v/>
      </c>
      <c r="S1088" s="13">
        <f>IF(AND($B1088&lt;&gt;"",$F1088&lt;&gt;""),IF(COUNTIFS($B$2:$B1088,$B1088,$F$2:$F1088,$F1088)=1,1,0),0)</f>
        <v/>
      </c>
      <c r="T1088" s="13">
        <f>IF(AND($B1088&lt;&gt;"",$H1088&lt;&gt;""),IF(COUNTIFS($B$2:$B1088,$B1088,$H$2:$H1088,$H1088)=1,1,0),0)</f>
        <v/>
      </c>
      <c r="U1088" s="13">
        <f>IF(AND($B1088&lt;&gt;"",$C1088&lt;&gt;""),IF(COUNTIFS($B$2:$B1088,$B1088,$C$2:$C1088,$C1088)=1,1,0),0)</f>
        <v/>
      </c>
      <c r="V1088" s="13">
        <f>IF(AND($B1088&lt;&gt;"",$D1088&lt;&gt;""),IF(COUNTIFS($B$2:$B1088,$B1088,$D$2:$D1088,$D1088)=1,1,0),0)</f>
        <v/>
      </c>
      <c r="W1088">
        <f>IFERROR(INDEX(T_Indicateurs[Domain_code],MATCH($H1088,T_Indicateurs[Stat_code],0)),"")</f>
        <v/>
      </c>
      <c r="X1088" s="13">
        <f>IF(OR($W1088="",$F1088=""),0,IF($F1088&lt;&gt;$W1088,1,0))</f>
        <v/>
      </c>
      <c r="Y1088" s="13">
        <f>IF(OR($J1088="", $K1088="", $L1088=""),0,IF(OR($J1088&lt;0,$J1088&gt;3,$K1088&lt;0,$K1088&gt;3,$L1088&lt;0,$L1088&gt;3),1,0))</f>
        <v/>
      </c>
    </row>
    <row r="1089">
      <c r="G1089">
        <f>IFERROR(INDEX(T_Domaines[Domain_label_fr],MATCH(F1089,T_Domaines[Domain_code],0)),"")</f>
        <v/>
      </c>
      <c r="I1089">
        <f>IFERROR(INDEX(T_Indicateurs[Stat_label_fr],MATCH(H1089,T_Indicateurs[Stat_code],0)),"")</f>
        <v/>
      </c>
      <c r="M1089">
        <f>IF(J1089=0,"",J1089)</f>
        <v/>
      </c>
      <c r="N1089">
        <f>IF(K1089=0,"",K1089)</f>
        <v/>
      </c>
      <c r="O1089">
        <f>IF(L1089=0,"",L1089)</f>
        <v/>
      </c>
      <c r="P1089">
        <f>IF(OR(J1089="",K1089="",L1089=""),"",J1089+K1089+L1089)</f>
        <v/>
      </c>
      <c r="Q1089">
        <f>IF(OR(M1089="",N1089="",O1089=""),"",M1089+N1089+O1089)</f>
        <v/>
      </c>
      <c r="S1089" s="13">
        <f>IF(AND($B1089&lt;&gt;"",$F1089&lt;&gt;""),IF(COUNTIFS($B$2:$B1089,$B1089,$F$2:$F1089,$F1089)=1,1,0),0)</f>
        <v/>
      </c>
      <c r="T1089" s="13">
        <f>IF(AND($B1089&lt;&gt;"",$H1089&lt;&gt;""),IF(COUNTIFS($B$2:$B1089,$B1089,$H$2:$H1089,$H1089)=1,1,0),0)</f>
        <v/>
      </c>
      <c r="U1089" s="13">
        <f>IF(AND($B1089&lt;&gt;"",$C1089&lt;&gt;""),IF(COUNTIFS($B$2:$B1089,$B1089,$C$2:$C1089,$C1089)=1,1,0),0)</f>
        <v/>
      </c>
      <c r="V1089" s="13">
        <f>IF(AND($B1089&lt;&gt;"",$D1089&lt;&gt;""),IF(COUNTIFS($B$2:$B1089,$B1089,$D$2:$D1089,$D1089)=1,1,0),0)</f>
        <v/>
      </c>
      <c r="W1089">
        <f>IFERROR(INDEX(T_Indicateurs[Domain_code],MATCH($H1089,T_Indicateurs[Stat_code],0)),"")</f>
        <v/>
      </c>
      <c r="X1089" s="13">
        <f>IF(OR($W1089="",$F1089=""),0,IF($F1089&lt;&gt;$W1089,1,0))</f>
        <v/>
      </c>
      <c r="Y1089" s="13">
        <f>IF(OR($J1089="", $K1089="", $L1089=""),0,IF(OR($J1089&lt;0,$J1089&gt;3,$K1089&lt;0,$K1089&gt;3,$L1089&lt;0,$L1089&gt;3),1,0))</f>
        <v/>
      </c>
    </row>
    <row r="1090">
      <c r="G1090">
        <f>IFERROR(INDEX(T_Domaines[Domain_label_fr],MATCH(F1090,T_Domaines[Domain_code],0)),"")</f>
        <v/>
      </c>
      <c r="I1090">
        <f>IFERROR(INDEX(T_Indicateurs[Stat_label_fr],MATCH(H1090,T_Indicateurs[Stat_code],0)),"")</f>
        <v/>
      </c>
      <c r="M1090">
        <f>IF(J1090=0,"",J1090)</f>
        <v/>
      </c>
      <c r="N1090">
        <f>IF(K1090=0,"",K1090)</f>
        <v/>
      </c>
      <c r="O1090">
        <f>IF(L1090=0,"",L1090)</f>
        <v/>
      </c>
      <c r="P1090">
        <f>IF(OR(J1090="",K1090="",L1090=""),"",J1090+K1090+L1090)</f>
        <v/>
      </c>
      <c r="Q1090">
        <f>IF(OR(M1090="",N1090="",O1090=""),"",M1090+N1090+O1090)</f>
        <v/>
      </c>
      <c r="S1090" s="13">
        <f>IF(AND($B1090&lt;&gt;"",$F1090&lt;&gt;""),IF(COUNTIFS($B$2:$B1090,$B1090,$F$2:$F1090,$F1090)=1,1,0),0)</f>
        <v/>
      </c>
      <c r="T1090" s="13">
        <f>IF(AND($B1090&lt;&gt;"",$H1090&lt;&gt;""),IF(COUNTIFS($B$2:$B1090,$B1090,$H$2:$H1090,$H1090)=1,1,0),0)</f>
        <v/>
      </c>
      <c r="U1090" s="13">
        <f>IF(AND($B1090&lt;&gt;"",$C1090&lt;&gt;""),IF(COUNTIFS($B$2:$B1090,$B1090,$C$2:$C1090,$C1090)=1,1,0),0)</f>
        <v/>
      </c>
      <c r="V1090" s="13">
        <f>IF(AND($B1090&lt;&gt;"",$D1090&lt;&gt;""),IF(COUNTIFS($B$2:$B1090,$B1090,$D$2:$D1090,$D1090)=1,1,0),0)</f>
        <v/>
      </c>
      <c r="W1090">
        <f>IFERROR(INDEX(T_Indicateurs[Domain_code],MATCH($H1090,T_Indicateurs[Stat_code],0)),"")</f>
        <v/>
      </c>
      <c r="X1090" s="13">
        <f>IF(OR($W1090="",$F1090=""),0,IF($F1090&lt;&gt;$W1090,1,0))</f>
        <v/>
      </c>
      <c r="Y1090" s="13">
        <f>IF(OR($J1090="", $K1090="", $L1090=""),0,IF(OR($J1090&lt;0,$J1090&gt;3,$K1090&lt;0,$K1090&gt;3,$L1090&lt;0,$L1090&gt;3),1,0))</f>
        <v/>
      </c>
    </row>
    <row r="1091">
      <c r="G1091">
        <f>IFERROR(INDEX(T_Domaines[Domain_label_fr],MATCH(F1091,T_Domaines[Domain_code],0)),"")</f>
        <v/>
      </c>
      <c r="I1091">
        <f>IFERROR(INDEX(T_Indicateurs[Stat_label_fr],MATCH(H1091,T_Indicateurs[Stat_code],0)),"")</f>
        <v/>
      </c>
      <c r="M1091">
        <f>IF(J1091=0,"",J1091)</f>
        <v/>
      </c>
      <c r="N1091">
        <f>IF(K1091=0,"",K1091)</f>
        <v/>
      </c>
      <c r="O1091">
        <f>IF(L1091=0,"",L1091)</f>
        <v/>
      </c>
      <c r="P1091">
        <f>IF(OR(J1091="",K1091="",L1091=""),"",J1091+K1091+L1091)</f>
        <v/>
      </c>
      <c r="Q1091">
        <f>IF(OR(M1091="",N1091="",O1091=""),"",M1091+N1091+O1091)</f>
        <v/>
      </c>
      <c r="S1091" s="13">
        <f>IF(AND($B1091&lt;&gt;"",$F1091&lt;&gt;""),IF(COUNTIFS($B$2:$B1091,$B1091,$F$2:$F1091,$F1091)=1,1,0),0)</f>
        <v/>
      </c>
      <c r="T1091" s="13">
        <f>IF(AND($B1091&lt;&gt;"",$H1091&lt;&gt;""),IF(COUNTIFS($B$2:$B1091,$B1091,$H$2:$H1091,$H1091)=1,1,0),0)</f>
        <v/>
      </c>
      <c r="U1091" s="13">
        <f>IF(AND($B1091&lt;&gt;"",$C1091&lt;&gt;""),IF(COUNTIFS($B$2:$B1091,$B1091,$C$2:$C1091,$C1091)=1,1,0),0)</f>
        <v/>
      </c>
      <c r="V1091" s="13">
        <f>IF(AND($B1091&lt;&gt;"",$D1091&lt;&gt;""),IF(COUNTIFS($B$2:$B1091,$B1091,$D$2:$D1091,$D1091)=1,1,0),0)</f>
        <v/>
      </c>
      <c r="W1091">
        <f>IFERROR(INDEX(T_Indicateurs[Domain_code],MATCH($H1091,T_Indicateurs[Stat_code],0)),"")</f>
        <v/>
      </c>
      <c r="X1091" s="13">
        <f>IF(OR($W1091="",$F1091=""),0,IF($F1091&lt;&gt;$W1091,1,0))</f>
        <v/>
      </c>
      <c r="Y1091" s="13">
        <f>IF(OR($J1091="", $K1091="", $L1091=""),0,IF(OR($J1091&lt;0,$J1091&gt;3,$K1091&lt;0,$K1091&gt;3,$L1091&lt;0,$L1091&gt;3),1,0))</f>
        <v/>
      </c>
    </row>
    <row r="1092">
      <c r="G1092">
        <f>IFERROR(INDEX(T_Domaines[Domain_label_fr],MATCH(F1092,T_Domaines[Domain_code],0)),"")</f>
        <v/>
      </c>
      <c r="I1092">
        <f>IFERROR(INDEX(T_Indicateurs[Stat_label_fr],MATCH(H1092,T_Indicateurs[Stat_code],0)),"")</f>
        <v/>
      </c>
      <c r="M1092">
        <f>IF(J1092=0,"",J1092)</f>
        <v/>
      </c>
      <c r="N1092">
        <f>IF(K1092=0,"",K1092)</f>
        <v/>
      </c>
      <c r="O1092">
        <f>IF(L1092=0,"",L1092)</f>
        <v/>
      </c>
      <c r="P1092">
        <f>IF(OR(J1092="",K1092="",L1092=""),"",J1092+K1092+L1092)</f>
        <v/>
      </c>
      <c r="Q1092">
        <f>IF(OR(M1092="",N1092="",O1092=""),"",M1092+N1092+O1092)</f>
        <v/>
      </c>
      <c r="S1092" s="13">
        <f>IF(AND($B1092&lt;&gt;"",$F1092&lt;&gt;""),IF(COUNTIFS($B$2:$B1092,$B1092,$F$2:$F1092,$F1092)=1,1,0),0)</f>
        <v/>
      </c>
      <c r="T1092" s="13">
        <f>IF(AND($B1092&lt;&gt;"",$H1092&lt;&gt;""),IF(COUNTIFS($B$2:$B1092,$B1092,$H$2:$H1092,$H1092)=1,1,0),0)</f>
        <v/>
      </c>
      <c r="U1092" s="13">
        <f>IF(AND($B1092&lt;&gt;"",$C1092&lt;&gt;""),IF(COUNTIFS($B$2:$B1092,$B1092,$C$2:$C1092,$C1092)=1,1,0),0)</f>
        <v/>
      </c>
      <c r="V1092" s="13">
        <f>IF(AND($B1092&lt;&gt;"",$D1092&lt;&gt;""),IF(COUNTIFS($B$2:$B1092,$B1092,$D$2:$D1092,$D1092)=1,1,0),0)</f>
        <v/>
      </c>
      <c r="W1092">
        <f>IFERROR(INDEX(T_Indicateurs[Domain_code],MATCH($H1092,T_Indicateurs[Stat_code],0)),"")</f>
        <v/>
      </c>
      <c r="X1092" s="13">
        <f>IF(OR($W1092="",$F1092=""),0,IF($F1092&lt;&gt;$W1092,1,0))</f>
        <v/>
      </c>
      <c r="Y1092" s="13">
        <f>IF(OR($J1092="", $K1092="", $L1092=""),0,IF(OR($J1092&lt;0,$J1092&gt;3,$K1092&lt;0,$K1092&gt;3,$L1092&lt;0,$L1092&gt;3),1,0))</f>
        <v/>
      </c>
    </row>
    <row r="1093">
      <c r="G1093">
        <f>IFERROR(INDEX(T_Domaines[Domain_label_fr],MATCH(F1093,T_Domaines[Domain_code],0)),"")</f>
        <v/>
      </c>
      <c r="I1093">
        <f>IFERROR(INDEX(T_Indicateurs[Stat_label_fr],MATCH(H1093,T_Indicateurs[Stat_code],0)),"")</f>
        <v/>
      </c>
      <c r="M1093">
        <f>IF(J1093=0,"",J1093)</f>
        <v/>
      </c>
      <c r="N1093">
        <f>IF(K1093=0,"",K1093)</f>
        <v/>
      </c>
      <c r="O1093">
        <f>IF(L1093=0,"",L1093)</f>
        <v/>
      </c>
      <c r="P1093">
        <f>IF(OR(J1093="",K1093="",L1093=""),"",J1093+K1093+L1093)</f>
        <v/>
      </c>
      <c r="Q1093">
        <f>IF(OR(M1093="",N1093="",O1093=""),"",M1093+N1093+O1093)</f>
        <v/>
      </c>
      <c r="S1093" s="13">
        <f>IF(AND($B1093&lt;&gt;"",$F1093&lt;&gt;""),IF(COUNTIFS($B$2:$B1093,$B1093,$F$2:$F1093,$F1093)=1,1,0),0)</f>
        <v/>
      </c>
      <c r="T1093" s="13">
        <f>IF(AND($B1093&lt;&gt;"",$H1093&lt;&gt;""),IF(COUNTIFS($B$2:$B1093,$B1093,$H$2:$H1093,$H1093)=1,1,0),0)</f>
        <v/>
      </c>
      <c r="U1093" s="13">
        <f>IF(AND($B1093&lt;&gt;"",$C1093&lt;&gt;""),IF(COUNTIFS($B$2:$B1093,$B1093,$C$2:$C1093,$C1093)=1,1,0),0)</f>
        <v/>
      </c>
      <c r="V1093" s="13">
        <f>IF(AND($B1093&lt;&gt;"",$D1093&lt;&gt;""),IF(COUNTIFS($B$2:$B1093,$B1093,$D$2:$D1093,$D1093)=1,1,0),0)</f>
        <v/>
      </c>
      <c r="W1093">
        <f>IFERROR(INDEX(T_Indicateurs[Domain_code],MATCH($H1093,T_Indicateurs[Stat_code],0)),"")</f>
        <v/>
      </c>
      <c r="X1093" s="13">
        <f>IF(OR($W1093="",$F1093=""),0,IF($F1093&lt;&gt;$W1093,1,0))</f>
        <v/>
      </c>
      <c r="Y1093" s="13">
        <f>IF(OR($J1093="", $K1093="", $L1093=""),0,IF(OR($J1093&lt;0,$J1093&gt;3,$K1093&lt;0,$K1093&gt;3,$L1093&lt;0,$L1093&gt;3),1,0))</f>
        <v/>
      </c>
    </row>
    <row r="1094">
      <c r="G1094">
        <f>IFERROR(INDEX(T_Domaines[Domain_label_fr],MATCH(F1094,T_Domaines[Domain_code],0)),"")</f>
        <v/>
      </c>
      <c r="I1094">
        <f>IFERROR(INDEX(T_Indicateurs[Stat_label_fr],MATCH(H1094,T_Indicateurs[Stat_code],0)),"")</f>
        <v/>
      </c>
      <c r="M1094">
        <f>IF(J1094=0,"",J1094)</f>
        <v/>
      </c>
      <c r="N1094">
        <f>IF(K1094=0,"",K1094)</f>
        <v/>
      </c>
      <c r="O1094">
        <f>IF(L1094=0,"",L1094)</f>
        <v/>
      </c>
      <c r="P1094">
        <f>IF(OR(J1094="",K1094="",L1094=""),"",J1094+K1094+L1094)</f>
        <v/>
      </c>
      <c r="Q1094">
        <f>IF(OR(M1094="",N1094="",O1094=""),"",M1094+N1094+O1094)</f>
        <v/>
      </c>
      <c r="S1094" s="13">
        <f>IF(AND($B1094&lt;&gt;"",$F1094&lt;&gt;""),IF(COUNTIFS($B$2:$B1094,$B1094,$F$2:$F1094,$F1094)=1,1,0),0)</f>
        <v/>
      </c>
      <c r="T1094" s="13">
        <f>IF(AND($B1094&lt;&gt;"",$H1094&lt;&gt;""),IF(COUNTIFS($B$2:$B1094,$B1094,$H$2:$H1094,$H1094)=1,1,0),0)</f>
        <v/>
      </c>
      <c r="U1094" s="13">
        <f>IF(AND($B1094&lt;&gt;"",$C1094&lt;&gt;""),IF(COUNTIFS($B$2:$B1094,$B1094,$C$2:$C1094,$C1094)=1,1,0),0)</f>
        <v/>
      </c>
      <c r="V1094" s="13">
        <f>IF(AND($B1094&lt;&gt;"",$D1094&lt;&gt;""),IF(COUNTIFS($B$2:$B1094,$B1094,$D$2:$D1094,$D1094)=1,1,0),0)</f>
        <v/>
      </c>
      <c r="W1094">
        <f>IFERROR(INDEX(T_Indicateurs[Domain_code],MATCH($H1094,T_Indicateurs[Stat_code],0)),"")</f>
        <v/>
      </c>
      <c r="X1094" s="13">
        <f>IF(OR($W1094="",$F1094=""),0,IF($F1094&lt;&gt;$W1094,1,0))</f>
        <v/>
      </c>
      <c r="Y1094" s="13">
        <f>IF(OR($J1094="", $K1094="", $L1094=""),0,IF(OR($J1094&lt;0,$J1094&gt;3,$K1094&lt;0,$K1094&gt;3,$L1094&lt;0,$L1094&gt;3),1,0))</f>
        <v/>
      </c>
    </row>
    <row r="1095">
      <c r="G1095">
        <f>IFERROR(INDEX(T_Domaines[Domain_label_fr],MATCH(F1095,T_Domaines[Domain_code],0)),"")</f>
        <v/>
      </c>
      <c r="I1095">
        <f>IFERROR(INDEX(T_Indicateurs[Stat_label_fr],MATCH(H1095,T_Indicateurs[Stat_code],0)),"")</f>
        <v/>
      </c>
      <c r="M1095">
        <f>IF(J1095=0,"",J1095)</f>
        <v/>
      </c>
      <c r="N1095">
        <f>IF(K1095=0,"",K1095)</f>
        <v/>
      </c>
      <c r="O1095">
        <f>IF(L1095=0,"",L1095)</f>
        <v/>
      </c>
      <c r="P1095">
        <f>IF(OR(J1095="",K1095="",L1095=""),"",J1095+K1095+L1095)</f>
        <v/>
      </c>
      <c r="Q1095">
        <f>IF(OR(M1095="",N1095="",O1095=""),"",M1095+N1095+O1095)</f>
        <v/>
      </c>
      <c r="S1095" s="13">
        <f>IF(AND($B1095&lt;&gt;"",$F1095&lt;&gt;""),IF(COUNTIFS($B$2:$B1095,$B1095,$F$2:$F1095,$F1095)=1,1,0),0)</f>
        <v/>
      </c>
      <c r="T1095" s="13">
        <f>IF(AND($B1095&lt;&gt;"",$H1095&lt;&gt;""),IF(COUNTIFS($B$2:$B1095,$B1095,$H$2:$H1095,$H1095)=1,1,0),0)</f>
        <v/>
      </c>
      <c r="U1095" s="13">
        <f>IF(AND($B1095&lt;&gt;"",$C1095&lt;&gt;""),IF(COUNTIFS($B$2:$B1095,$B1095,$C$2:$C1095,$C1095)=1,1,0),0)</f>
        <v/>
      </c>
      <c r="V1095" s="13">
        <f>IF(AND($B1095&lt;&gt;"",$D1095&lt;&gt;""),IF(COUNTIFS($B$2:$B1095,$B1095,$D$2:$D1095,$D1095)=1,1,0),0)</f>
        <v/>
      </c>
      <c r="W1095">
        <f>IFERROR(INDEX(T_Indicateurs[Domain_code],MATCH($H1095,T_Indicateurs[Stat_code],0)),"")</f>
        <v/>
      </c>
      <c r="X1095" s="13">
        <f>IF(OR($W1095="",$F1095=""),0,IF($F1095&lt;&gt;$W1095,1,0))</f>
        <v/>
      </c>
      <c r="Y1095" s="13">
        <f>IF(OR($J1095="", $K1095="", $L1095=""),0,IF(OR($J1095&lt;0,$J1095&gt;3,$K1095&lt;0,$K1095&gt;3,$L1095&lt;0,$L1095&gt;3),1,0))</f>
        <v/>
      </c>
    </row>
    <row r="1096">
      <c r="G1096">
        <f>IFERROR(INDEX(T_Domaines[Domain_label_fr],MATCH(F1096,T_Domaines[Domain_code],0)),"")</f>
        <v/>
      </c>
      <c r="I1096">
        <f>IFERROR(INDEX(T_Indicateurs[Stat_label_fr],MATCH(H1096,T_Indicateurs[Stat_code],0)),"")</f>
        <v/>
      </c>
      <c r="M1096">
        <f>IF(J1096=0,"",J1096)</f>
        <v/>
      </c>
      <c r="N1096">
        <f>IF(K1096=0,"",K1096)</f>
        <v/>
      </c>
      <c r="O1096">
        <f>IF(L1096=0,"",L1096)</f>
        <v/>
      </c>
      <c r="P1096">
        <f>IF(OR(J1096="",K1096="",L1096=""),"",J1096+K1096+L1096)</f>
        <v/>
      </c>
      <c r="Q1096">
        <f>IF(OR(M1096="",N1096="",O1096=""),"",M1096+N1096+O1096)</f>
        <v/>
      </c>
      <c r="S1096" s="13">
        <f>IF(AND($B1096&lt;&gt;"",$F1096&lt;&gt;""),IF(COUNTIFS($B$2:$B1096,$B1096,$F$2:$F1096,$F1096)=1,1,0),0)</f>
        <v/>
      </c>
      <c r="T1096" s="13">
        <f>IF(AND($B1096&lt;&gt;"",$H1096&lt;&gt;""),IF(COUNTIFS($B$2:$B1096,$B1096,$H$2:$H1096,$H1096)=1,1,0),0)</f>
        <v/>
      </c>
      <c r="U1096" s="13">
        <f>IF(AND($B1096&lt;&gt;"",$C1096&lt;&gt;""),IF(COUNTIFS($B$2:$B1096,$B1096,$C$2:$C1096,$C1096)=1,1,0),0)</f>
        <v/>
      </c>
      <c r="V1096" s="13">
        <f>IF(AND($B1096&lt;&gt;"",$D1096&lt;&gt;""),IF(COUNTIFS($B$2:$B1096,$B1096,$D$2:$D1096,$D1096)=1,1,0),0)</f>
        <v/>
      </c>
      <c r="W1096">
        <f>IFERROR(INDEX(T_Indicateurs[Domain_code],MATCH($H1096,T_Indicateurs[Stat_code],0)),"")</f>
        <v/>
      </c>
      <c r="X1096" s="13">
        <f>IF(OR($W1096="",$F1096=""),0,IF($F1096&lt;&gt;$W1096,1,0))</f>
        <v/>
      </c>
      <c r="Y1096" s="13">
        <f>IF(OR($J1096="", $K1096="", $L1096=""),0,IF(OR($J1096&lt;0,$J1096&gt;3,$K1096&lt;0,$K1096&gt;3,$L1096&lt;0,$L1096&gt;3),1,0))</f>
        <v/>
      </c>
    </row>
    <row r="1097">
      <c r="G1097">
        <f>IFERROR(INDEX(T_Domaines[Domain_label_fr],MATCH(F1097,T_Domaines[Domain_code],0)),"")</f>
        <v/>
      </c>
      <c r="I1097">
        <f>IFERROR(INDEX(T_Indicateurs[Stat_label_fr],MATCH(H1097,T_Indicateurs[Stat_code],0)),"")</f>
        <v/>
      </c>
      <c r="M1097">
        <f>IF(J1097=0,"",J1097)</f>
        <v/>
      </c>
      <c r="N1097">
        <f>IF(K1097=0,"",K1097)</f>
        <v/>
      </c>
      <c r="O1097">
        <f>IF(L1097=0,"",L1097)</f>
        <v/>
      </c>
      <c r="P1097">
        <f>IF(OR(J1097="",K1097="",L1097=""),"",J1097+K1097+L1097)</f>
        <v/>
      </c>
      <c r="Q1097">
        <f>IF(OR(M1097="",N1097="",O1097=""),"",M1097+N1097+O1097)</f>
        <v/>
      </c>
      <c r="S1097" s="13">
        <f>IF(AND($B1097&lt;&gt;"",$F1097&lt;&gt;""),IF(COUNTIFS($B$2:$B1097,$B1097,$F$2:$F1097,$F1097)=1,1,0),0)</f>
        <v/>
      </c>
      <c r="T1097" s="13">
        <f>IF(AND($B1097&lt;&gt;"",$H1097&lt;&gt;""),IF(COUNTIFS($B$2:$B1097,$B1097,$H$2:$H1097,$H1097)=1,1,0),0)</f>
        <v/>
      </c>
      <c r="U1097" s="13">
        <f>IF(AND($B1097&lt;&gt;"",$C1097&lt;&gt;""),IF(COUNTIFS($B$2:$B1097,$B1097,$C$2:$C1097,$C1097)=1,1,0),0)</f>
        <v/>
      </c>
      <c r="V1097" s="13">
        <f>IF(AND($B1097&lt;&gt;"",$D1097&lt;&gt;""),IF(COUNTIFS($B$2:$B1097,$B1097,$D$2:$D1097,$D1097)=1,1,0),0)</f>
        <v/>
      </c>
      <c r="W1097">
        <f>IFERROR(INDEX(T_Indicateurs[Domain_code],MATCH($H1097,T_Indicateurs[Stat_code],0)),"")</f>
        <v/>
      </c>
      <c r="X1097" s="13">
        <f>IF(OR($W1097="",$F1097=""),0,IF($F1097&lt;&gt;$W1097,1,0))</f>
        <v/>
      </c>
      <c r="Y1097" s="13">
        <f>IF(OR($J1097="", $K1097="", $L1097=""),0,IF(OR($J1097&lt;0,$J1097&gt;3,$K1097&lt;0,$K1097&gt;3,$L1097&lt;0,$L1097&gt;3),1,0))</f>
        <v/>
      </c>
    </row>
    <row r="1098">
      <c r="G1098">
        <f>IFERROR(INDEX(T_Domaines[Domain_label_fr],MATCH(F1098,T_Domaines[Domain_code],0)),"")</f>
        <v/>
      </c>
      <c r="I1098">
        <f>IFERROR(INDEX(T_Indicateurs[Stat_label_fr],MATCH(H1098,T_Indicateurs[Stat_code],0)),"")</f>
        <v/>
      </c>
      <c r="M1098">
        <f>IF(J1098=0,"",J1098)</f>
        <v/>
      </c>
      <c r="N1098">
        <f>IF(K1098=0,"",K1098)</f>
        <v/>
      </c>
      <c r="O1098">
        <f>IF(L1098=0,"",L1098)</f>
        <v/>
      </c>
      <c r="P1098">
        <f>IF(OR(J1098="",K1098="",L1098=""),"",J1098+K1098+L1098)</f>
        <v/>
      </c>
      <c r="Q1098">
        <f>IF(OR(M1098="",N1098="",O1098=""),"",M1098+N1098+O1098)</f>
        <v/>
      </c>
      <c r="S1098" s="13">
        <f>IF(AND($B1098&lt;&gt;"",$F1098&lt;&gt;""),IF(COUNTIFS($B$2:$B1098,$B1098,$F$2:$F1098,$F1098)=1,1,0),0)</f>
        <v/>
      </c>
      <c r="T1098" s="13">
        <f>IF(AND($B1098&lt;&gt;"",$H1098&lt;&gt;""),IF(COUNTIFS($B$2:$B1098,$B1098,$H$2:$H1098,$H1098)=1,1,0),0)</f>
        <v/>
      </c>
      <c r="U1098" s="13">
        <f>IF(AND($B1098&lt;&gt;"",$C1098&lt;&gt;""),IF(COUNTIFS($B$2:$B1098,$B1098,$C$2:$C1098,$C1098)=1,1,0),0)</f>
        <v/>
      </c>
      <c r="V1098" s="13">
        <f>IF(AND($B1098&lt;&gt;"",$D1098&lt;&gt;""),IF(COUNTIFS($B$2:$B1098,$B1098,$D$2:$D1098,$D1098)=1,1,0),0)</f>
        <v/>
      </c>
      <c r="W1098">
        <f>IFERROR(INDEX(T_Indicateurs[Domain_code],MATCH($H1098,T_Indicateurs[Stat_code],0)),"")</f>
        <v/>
      </c>
      <c r="X1098" s="13">
        <f>IF(OR($W1098="",$F1098=""),0,IF($F1098&lt;&gt;$W1098,1,0))</f>
        <v/>
      </c>
      <c r="Y1098" s="13">
        <f>IF(OR($J1098="", $K1098="", $L1098=""),0,IF(OR($J1098&lt;0,$J1098&gt;3,$K1098&lt;0,$K1098&gt;3,$L1098&lt;0,$L1098&gt;3),1,0))</f>
        <v/>
      </c>
    </row>
    <row r="1099">
      <c r="G1099">
        <f>IFERROR(INDEX(T_Domaines[Domain_label_fr],MATCH(F1099,T_Domaines[Domain_code],0)),"")</f>
        <v/>
      </c>
      <c r="I1099">
        <f>IFERROR(INDEX(T_Indicateurs[Stat_label_fr],MATCH(H1099,T_Indicateurs[Stat_code],0)),"")</f>
        <v/>
      </c>
      <c r="M1099">
        <f>IF(J1099=0,"",J1099)</f>
        <v/>
      </c>
      <c r="N1099">
        <f>IF(K1099=0,"",K1099)</f>
        <v/>
      </c>
      <c r="O1099">
        <f>IF(L1099=0,"",L1099)</f>
        <v/>
      </c>
      <c r="P1099">
        <f>IF(OR(J1099="",K1099="",L1099=""),"",J1099+K1099+L1099)</f>
        <v/>
      </c>
      <c r="Q1099">
        <f>IF(OR(M1099="",N1099="",O1099=""),"",M1099+N1099+O1099)</f>
        <v/>
      </c>
      <c r="S1099" s="13">
        <f>IF(AND($B1099&lt;&gt;"",$F1099&lt;&gt;""),IF(COUNTIFS($B$2:$B1099,$B1099,$F$2:$F1099,$F1099)=1,1,0),0)</f>
        <v/>
      </c>
      <c r="T1099" s="13">
        <f>IF(AND($B1099&lt;&gt;"",$H1099&lt;&gt;""),IF(COUNTIFS($B$2:$B1099,$B1099,$H$2:$H1099,$H1099)=1,1,0),0)</f>
        <v/>
      </c>
      <c r="U1099" s="13">
        <f>IF(AND($B1099&lt;&gt;"",$C1099&lt;&gt;""),IF(COUNTIFS($B$2:$B1099,$B1099,$C$2:$C1099,$C1099)=1,1,0),0)</f>
        <v/>
      </c>
      <c r="V1099" s="13">
        <f>IF(AND($B1099&lt;&gt;"",$D1099&lt;&gt;""),IF(COUNTIFS($B$2:$B1099,$B1099,$D$2:$D1099,$D1099)=1,1,0),0)</f>
        <v/>
      </c>
      <c r="W1099">
        <f>IFERROR(INDEX(T_Indicateurs[Domain_code],MATCH($H1099,T_Indicateurs[Stat_code],0)),"")</f>
        <v/>
      </c>
      <c r="X1099" s="13">
        <f>IF(OR($W1099="",$F1099=""),0,IF($F1099&lt;&gt;$W1099,1,0))</f>
        <v/>
      </c>
      <c r="Y1099" s="13">
        <f>IF(OR($J1099="", $K1099="", $L1099=""),0,IF(OR($J1099&lt;0,$J1099&gt;3,$K1099&lt;0,$K1099&gt;3,$L1099&lt;0,$L1099&gt;3),1,0))</f>
        <v/>
      </c>
    </row>
    <row r="1100">
      <c r="G1100">
        <f>IFERROR(INDEX(T_Domaines[Domain_label_fr],MATCH(F1100,T_Domaines[Domain_code],0)),"")</f>
        <v/>
      </c>
      <c r="I1100">
        <f>IFERROR(INDEX(T_Indicateurs[Stat_label_fr],MATCH(H1100,T_Indicateurs[Stat_code],0)),"")</f>
        <v/>
      </c>
      <c r="M1100">
        <f>IF(J1100=0,"",J1100)</f>
        <v/>
      </c>
      <c r="N1100">
        <f>IF(K1100=0,"",K1100)</f>
        <v/>
      </c>
      <c r="O1100">
        <f>IF(L1100=0,"",L1100)</f>
        <v/>
      </c>
      <c r="P1100">
        <f>IF(OR(J1100="",K1100="",L1100=""),"",J1100+K1100+L1100)</f>
        <v/>
      </c>
      <c r="Q1100">
        <f>IF(OR(M1100="",N1100="",O1100=""),"",M1100+N1100+O1100)</f>
        <v/>
      </c>
      <c r="S1100" s="13">
        <f>IF(AND($B1100&lt;&gt;"",$F1100&lt;&gt;""),IF(COUNTIFS($B$2:$B1100,$B1100,$F$2:$F1100,$F1100)=1,1,0),0)</f>
        <v/>
      </c>
      <c r="T1100" s="13">
        <f>IF(AND($B1100&lt;&gt;"",$H1100&lt;&gt;""),IF(COUNTIFS($B$2:$B1100,$B1100,$H$2:$H1100,$H1100)=1,1,0),0)</f>
        <v/>
      </c>
      <c r="U1100" s="13">
        <f>IF(AND($B1100&lt;&gt;"",$C1100&lt;&gt;""),IF(COUNTIFS($B$2:$B1100,$B1100,$C$2:$C1100,$C1100)=1,1,0),0)</f>
        <v/>
      </c>
      <c r="V1100" s="13">
        <f>IF(AND($B1100&lt;&gt;"",$D1100&lt;&gt;""),IF(COUNTIFS($B$2:$B1100,$B1100,$D$2:$D1100,$D1100)=1,1,0),0)</f>
        <v/>
      </c>
      <c r="W1100">
        <f>IFERROR(INDEX(T_Indicateurs[Domain_code],MATCH($H1100,T_Indicateurs[Stat_code],0)),"")</f>
        <v/>
      </c>
      <c r="X1100" s="13">
        <f>IF(OR($W1100="",$F1100=""),0,IF($F1100&lt;&gt;$W1100,1,0))</f>
        <v/>
      </c>
      <c r="Y1100" s="13">
        <f>IF(OR($J1100="", $K1100="", $L1100=""),0,IF(OR($J1100&lt;0,$J1100&gt;3,$K1100&lt;0,$K1100&gt;3,$L1100&lt;0,$L1100&gt;3),1,0))</f>
        <v/>
      </c>
    </row>
    <row r="1101">
      <c r="G1101">
        <f>IFERROR(INDEX(T_Domaines[Domain_label_fr],MATCH(F1101,T_Domaines[Domain_code],0)),"")</f>
        <v/>
      </c>
      <c r="I1101">
        <f>IFERROR(INDEX(T_Indicateurs[Stat_label_fr],MATCH(H1101,T_Indicateurs[Stat_code],0)),"")</f>
        <v/>
      </c>
      <c r="M1101">
        <f>IF(J1101=0,"",J1101)</f>
        <v/>
      </c>
      <c r="N1101">
        <f>IF(K1101=0,"",K1101)</f>
        <v/>
      </c>
      <c r="O1101">
        <f>IF(L1101=0,"",L1101)</f>
        <v/>
      </c>
      <c r="P1101">
        <f>IF(OR(J1101="",K1101="",L1101=""),"",J1101+K1101+L1101)</f>
        <v/>
      </c>
      <c r="Q1101">
        <f>IF(OR(M1101="",N1101="",O1101=""),"",M1101+N1101+O1101)</f>
        <v/>
      </c>
      <c r="S1101" s="13">
        <f>IF(AND($B1101&lt;&gt;"",$F1101&lt;&gt;""),IF(COUNTIFS($B$2:$B1101,$B1101,$F$2:$F1101,$F1101)=1,1,0),0)</f>
        <v/>
      </c>
      <c r="T1101" s="13">
        <f>IF(AND($B1101&lt;&gt;"",$H1101&lt;&gt;""),IF(COUNTIFS($B$2:$B1101,$B1101,$H$2:$H1101,$H1101)=1,1,0),0)</f>
        <v/>
      </c>
      <c r="U1101" s="13">
        <f>IF(AND($B1101&lt;&gt;"",$C1101&lt;&gt;""),IF(COUNTIFS($B$2:$B1101,$B1101,$C$2:$C1101,$C1101)=1,1,0),0)</f>
        <v/>
      </c>
      <c r="V1101" s="13">
        <f>IF(AND($B1101&lt;&gt;"",$D1101&lt;&gt;""),IF(COUNTIFS($B$2:$B1101,$B1101,$D$2:$D1101,$D1101)=1,1,0),0)</f>
        <v/>
      </c>
      <c r="W1101">
        <f>IFERROR(INDEX(T_Indicateurs[Domain_code],MATCH($H1101,T_Indicateurs[Stat_code],0)),"")</f>
        <v/>
      </c>
      <c r="X1101" s="13">
        <f>IF(OR($W1101="",$F1101=""),0,IF($F1101&lt;&gt;$W1101,1,0))</f>
        <v/>
      </c>
      <c r="Y1101" s="13">
        <f>IF(OR($J1101="", $K1101="", $L1101=""),0,IF(OR($J1101&lt;0,$J1101&gt;3,$K1101&lt;0,$K1101&gt;3,$L1101&lt;0,$L1101&gt;3),1,0))</f>
        <v/>
      </c>
    </row>
    <row r="1102">
      <c r="G1102">
        <f>IFERROR(INDEX(T_Domaines[Domain_label_fr],MATCH(F1102,T_Domaines[Domain_code],0)),"")</f>
        <v/>
      </c>
      <c r="I1102">
        <f>IFERROR(INDEX(T_Indicateurs[Stat_label_fr],MATCH(H1102,T_Indicateurs[Stat_code],0)),"")</f>
        <v/>
      </c>
      <c r="M1102">
        <f>IF(J1102=0,"",J1102)</f>
        <v/>
      </c>
      <c r="N1102">
        <f>IF(K1102=0,"",K1102)</f>
        <v/>
      </c>
      <c r="O1102">
        <f>IF(L1102=0,"",L1102)</f>
        <v/>
      </c>
      <c r="P1102">
        <f>IF(OR(J1102="",K1102="",L1102=""),"",J1102+K1102+L1102)</f>
        <v/>
      </c>
      <c r="Q1102">
        <f>IF(OR(M1102="",N1102="",O1102=""),"",M1102+N1102+O1102)</f>
        <v/>
      </c>
      <c r="S1102" s="13">
        <f>IF(AND($B1102&lt;&gt;"",$F1102&lt;&gt;""),IF(COUNTIFS($B$2:$B1102,$B1102,$F$2:$F1102,$F1102)=1,1,0),0)</f>
        <v/>
      </c>
      <c r="T1102" s="13">
        <f>IF(AND($B1102&lt;&gt;"",$H1102&lt;&gt;""),IF(COUNTIFS($B$2:$B1102,$B1102,$H$2:$H1102,$H1102)=1,1,0),0)</f>
        <v/>
      </c>
      <c r="U1102" s="13">
        <f>IF(AND($B1102&lt;&gt;"",$C1102&lt;&gt;""),IF(COUNTIFS($B$2:$B1102,$B1102,$C$2:$C1102,$C1102)=1,1,0),0)</f>
        <v/>
      </c>
      <c r="V1102" s="13">
        <f>IF(AND($B1102&lt;&gt;"",$D1102&lt;&gt;""),IF(COUNTIFS($B$2:$B1102,$B1102,$D$2:$D1102,$D1102)=1,1,0),0)</f>
        <v/>
      </c>
      <c r="W1102">
        <f>IFERROR(INDEX(T_Indicateurs[Domain_code],MATCH($H1102,T_Indicateurs[Stat_code],0)),"")</f>
        <v/>
      </c>
      <c r="X1102" s="13">
        <f>IF(OR($W1102="",$F1102=""),0,IF($F1102&lt;&gt;$W1102,1,0))</f>
        <v/>
      </c>
      <c r="Y1102" s="13">
        <f>IF(OR($J1102="", $K1102="", $L1102=""),0,IF(OR($J1102&lt;0,$J1102&gt;3,$K1102&lt;0,$K1102&gt;3,$L1102&lt;0,$L1102&gt;3),1,0))</f>
        <v/>
      </c>
    </row>
    <row r="1103">
      <c r="G1103">
        <f>IFERROR(INDEX(T_Domaines[Domain_label_fr],MATCH(F1103,T_Domaines[Domain_code],0)),"")</f>
        <v/>
      </c>
      <c r="I1103">
        <f>IFERROR(INDEX(T_Indicateurs[Stat_label_fr],MATCH(H1103,T_Indicateurs[Stat_code],0)),"")</f>
        <v/>
      </c>
      <c r="M1103">
        <f>IF(J1103=0,"",J1103)</f>
        <v/>
      </c>
      <c r="N1103">
        <f>IF(K1103=0,"",K1103)</f>
        <v/>
      </c>
      <c r="O1103">
        <f>IF(L1103=0,"",L1103)</f>
        <v/>
      </c>
      <c r="P1103">
        <f>IF(OR(J1103="",K1103="",L1103=""),"",J1103+K1103+L1103)</f>
        <v/>
      </c>
      <c r="Q1103">
        <f>IF(OR(M1103="",N1103="",O1103=""),"",M1103+N1103+O1103)</f>
        <v/>
      </c>
      <c r="S1103" s="13">
        <f>IF(AND($B1103&lt;&gt;"",$F1103&lt;&gt;""),IF(COUNTIFS($B$2:$B1103,$B1103,$F$2:$F1103,$F1103)=1,1,0),0)</f>
        <v/>
      </c>
      <c r="T1103" s="13">
        <f>IF(AND($B1103&lt;&gt;"",$H1103&lt;&gt;""),IF(COUNTIFS($B$2:$B1103,$B1103,$H$2:$H1103,$H1103)=1,1,0),0)</f>
        <v/>
      </c>
      <c r="U1103" s="13">
        <f>IF(AND($B1103&lt;&gt;"",$C1103&lt;&gt;""),IF(COUNTIFS($B$2:$B1103,$B1103,$C$2:$C1103,$C1103)=1,1,0),0)</f>
        <v/>
      </c>
      <c r="V1103" s="13">
        <f>IF(AND($B1103&lt;&gt;"",$D1103&lt;&gt;""),IF(COUNTIFS($B$2:$B1103,$B1103,$D$2:$D1103,$D1103)=1,1,0),0)</f>
        <v/>
      </c>
      <c r="W1103">
        <f>IFERROR(INDEX(T_Indicateurs[Domain_code],MATCH($H1103,T_Indicateurs[Stat_code],0)),"")</f>
        <v/>
      </c>
      <c r="X1103" s="13">
        <f>IF(OR($W1103="",$F1103=""),0,IF($F1103&lt;&gt;$W1103,1,0))</f>
        <v/>
      </c>
      <c r="Y1103" s="13">
        <f>IF(OR($J1103="", $K1103="", $L1103=""),0,IF(OR($J1103&lt;0,$J1103&gt;3,$K1103&lt;0,$K1103&gt;3,$L1103&lt;0,$L1103&gt;3),1,0))</f>
        <v/>
      </c>
    </row>
    <row r="1104">
      <c r="G1104">
        <f>IFERROR(INDEX(T_Domaines[Domain_label_fr],MATCH(F1104,T_Domaines[Domain_code],0)),"")</f>
        <v/>
      </c>
      <c r="I1104">
        <f>IFERROR(INDEX(T_Indicateurs[Stat_label_fr],MATCH(H1104,T_Indicateurs[Stat_code],0)),"")</f>
        <v/>
      </c>
      <c r="M1104">
        <f>IF(J1104=0,"",J1104)</f>
        <v/>
      </c>
      <c r="N1104">
        <f>IF(K1104=0,"",K1104)</f>
        <v/>
      </c>
      <c r="O1104">
        <f>IF(L1104=0,"",L1104)</f>
        <v/>
      </c>
      <c r="P1104">
        <f>IF(OR(J1104="",K1104="",L1104=""),"",J1104+K1104+L1104)</f>
        <v/>
      </c>
      <c r="Q1104">
        <f>IF(OR(M1104="",N1104="",O1104=""),"",M1104+N1104+O1104)</f>
        <v/>
      </c>
      <c r="S1104" s="13">
        <f>IF(AND($B1104&lt;&gt;"",$F1104&lt;&gt;""),IF(COUNTIFS($B$2:$B1104,$B1104,$F$2:$F1104,$F1104)=1,1,0),0)</f>
        <v/>
      </c>
      <c r="T1104" s="13">
        <f>IF(AND($B1104&lt;&gt;"",$H1104&lt;&gt;""),IF(COUNTIFS($B$2:$B1104,$B1104,$H$2:$H1104,$H1104)=1,1,0),0)</f>
        <v/>
      </c>
      <c r="U1104" s="13">
        <f>IF(AND($B1104&lt;&gt;"",$C1104&lt;&gt;""),IF(COUNTIFS($B$2:$B1104,$B1104,$C$2:$C1104,$C1104)=1,1,0),0)</f>
        <v/>
      </c>
      <c r="V1104" s="13">
        <f>IF(AND($B1104&lt;&gt;"",$D1104&lt;&gt;""),IF(COUNTIFS($B$2:$B1104,$B1104,$D$2:$D1104,$D1104)=1,1,0),0)</f>
        <v/>
      </c>
      <c r="W1104">
        <f>IFERROR(INDEX(T_Indicateurs[Domain_code],MATCH($H1104,T_Indicateurs[Stat_code],0)),"")</f>
        <v/>
      </c>
      <c r="X1104" s="13">
        <f>IF(OR($W1104="",$F1104=""),0,IF($F1104&lt;&gt;$W1104,1,0))</f>
        <v/>
      </c>
      <c r="Y1104" s="13">
        <f>IF(OR($J1104="", $K1104="", $L1104=""),0,IF(OR($J1104&lt;0,$J1104&gt;3,$K1104&lt;0,$K1104&gt;3,$L1104&lt;0,$L1104&gt;3),1,0))</f>
        <v/>
      </c>
    </row>
    <row r="1105">
      <c r="G1105">
        <f>IFERROR(INDEX(T_Domaines[Domain_label_fr],MATCH(F1105,T_Domaines[Domain_code],0)),"")</f>
        <v/>
      </c>
      <c r="I1105">
        <f>IFERROR(INDEX(T_Indicateurs[Stat_label_fr],MATCH(H1105,T_Indicateurs[Stat_code],0)),"")</f>
        <v/>
      </c>
      <c r="M1105">
        <f>IF(J1105=0,"",J1105)</f>
        <v/>
      </c>
      <c r="N1105">
        <f>IF(K1105=0,"",K1105)</f>
        <v/>
      </c>
      <c r="O1105">
        <f>IF(L1105=0,"",L1105)</f>
        <v/>
      </c>
      <c r="P1105">
        <f>IF(OR(J1105="",K1105="",L1105=""),"",J1105+K1105+L1105)</f>
        <v/>
      </c>
      <c r="Q1105">
        <f>IF(OR(M1105="",N1105="",O1105=""),"",M1105+N1105+O1105)</f>
        <v/>
      </c>
      <c r="S1105" s="13">
        <f>IF(AND($B1105&lt;&gt;"",$F1105&lt;&gt;""),IF(COUNTIFS($B$2:$B1105,$B1105,$F$2:$F1105,$F1105)=1,1,0),0)</f>
        <v/>
      </c>
      <c r="T1105" s="13">
        <f>IF(AND($B1105&lt;&gt;"",$H1105&lt;&gt;""),IF(COUNTIFS($B$2:$B1105,$B1105,$H$2:$H1105,$H1105)=1,1,0),0)</f>
        <v/>
      </c>
      <c r="U1105" s="13">
        <f>IF(AND($B1105&lt;&gt;"",$C1105&lt;&gt;""),IF(COUNTIFS($B$2:$B1105,$B1105,$C$2:$C1105,$C1105)=1,1,0),0)</f>
        <v/>
      </c>
      <c r="V1105" s="13">
        <f>IF(AND($B1105&lt;&gt;"",$D1105&lt;&gt;""),IF(COUNTIFS($B$2:$B1105,$B1105,$D$2:$D1105,$D1105)=1,1,0),0)</f>
        <v/>
      </c>
      <c r="W1105">
        <f>IFERROR(INDEX(T_Indicateurs[Domain_code],MATCH($H1105,T_Indicateurs[Stat_code],0)),"")</f>
        <v/>
      </c>
      <c r="X1105" s="13">
        <f>IF(OR($W1105="",$F1105=""),0,IF($F1105&lt;&gt;$W1105,1,0))</f>
        <v/>
      </c>
      <c r="Y1105" s="13">
        <f>IF(OR($J1105="", $K1105="", $L1105=""),0,IF(OR($J1105&lt;0,$J1105&gt;3,$K1105&lt;0,$K1105&gt;3,$L1105&lt;0,$L1105&gt;3),1,0))</f>
        <v/>
      </c>
    </row>
    <row r="1106">
      <c r="G1106">
        <f>IFERROR(INDEX(T_Domaines[Domain_label_fr],MATCH(F1106,T_Domaines[Domain_code],0)),"")</f>
        <v/>
      </c>
      <c r="I1106">
        <f>IFERROR(INDEX(T_Indicateurs[Stat_label_fr],MATCH(H1106,T_Indicateurs[Stat_code],0)),"")</f>
        <v/>
      </c>
      <c r="M1106">
        <f>IF(J1106=0,"",J1106)</f>
        <v/>
      </c>
      <c r="N1106">
        <f>IF(K1106=0,"",K1106)</f>
        <v/>
      </c>
      <c r="O1106">
        <f>IF(L1106=0,"",L1106)</f>
        <v/>
      </c>
      <c r="P1106">
        <f>IF(OR(J1106="",K1106="",L1106=""),"",J1106+K1106+L1106)</f>
        <v/>
      </c>
      <c r="Q1106">
        <f>IF(OR(M1106="",N1106="",O1106=""),"",M1106+N1106+O1106)</f>
        <v/>
      </c>
      <c r="S1106" s="13">
        <f>IF(AND($B1106&lt;&gt;"",$F1106&lt;&gt;""),IF(COUNTIFS($B$2:$B1106,$B1106,$F$2:$F1106,$F1106)=1,1,0),0)</f>
        <v/>
      </c>
      <c r="T1106" s="13">
        <f>IF(AND($B1106&lt;&gt;"",$H1106&lt;&gt;""),IF(COUNTIFS($B$2:$B1106,$B1106,$H$2:$H1106,$H1106)=1,1,0),0)</f>
        <v/>
      </c>
      <c r="U1106" s="13">
        <f>IF(AND($B1106&lt;&gt;"",$C1106&lt;&gt;""),IF(COUNTIFS($B$2:$B1106,$B1106,$C$2:$C1106,$C1106)=1,1,0),0)</f>
        <v/>
      </c>
      <c r="V1106" s="13">
        <f>IF(AND($B1106&lt;&gt;"",$D1106&lt;&gt;""),IF(COUNTIFS($B$2:$B1106,$B1106,$D$2:$D1106,$D1106)=1,1,0),0)</f>
        <v/>
      </c>
      <c r="W1106">
        <f>IFERROR(INDEX(T_Indicateurs[Domain_code],MATCH($H1106,T_Indicateurs[Stat_code],0)),"")</f>
        <v/>
      </c>
      <c r="X1106" s="13">
        <f>IF(OR($W1106="",$F1106=""),0,IF($F1106&lt;&gt;$W1106,1,0))</f>
        <v/>
      </c>
      <c r="Y1106" s="13">
        <f>IF(OR($J1106="", $K1106="", $L1106=""),0,IF(OR($J1106&lt;0,$J1106&gt;3,$K1106&lt;0,$K1106&gt;3,$L1106&lt;0,$L1106&gt;3),1,0))</f>
        <v/>
      </c>
    </row>
    <row r="1107">
      <c r="G1107">
        <f>IFERROR(INDEX(T_Domaines[Domain_label_fr],MATCH(F1107,T_Domaines[Domain_code],0)),"")</f>
        <v/>
      </c>
      <c r="I1107">
        <f>IFERROR(INDEX(T_Indicateurs[Stat_label_fr],MATCH(H1107,T_Indicateurs[Stat_code],0)),"")</f>
        <v/>
      </c>
      <c r="M1107">
        <f>IF(J1107=0,"",J1107)</f>
        <v/>
      </c>
      <c r="N1107">
        <f>IF(K1107=0,"",K1107)</f>
        <v/>
      </c>
      <c r="O1107">
        <f>IF(L1107=0,"",L1107)</f>
        <v/>
      </c>
      <c r="P1107">
        <f>IF(OR(J1107="",K1107="",L1107=""),"",J1107+K1107+L1107)</f>
        <v/>
      </c>
      <c r="Q1107">
        <f>IF(OR(M1107="",N1107="",O1107=""),"",M1107+N1107+O1107)</f>
        <v/>
      </c>
      <c r="S1107" s="13">
        <f>IF(AND($B1107&lt;&gt;"",$F1107&lt;&gt;""),IF(COUNTIFS($B$2:$B1107,$B1107,$F$2:$F1107,$F1107)=1,1,0),0)</f>
        <v/>
      </c>
      <c r="T1107" s="13">
        <f>IF(AND($B1107&lt;&gt;"",$H1107&lt;&gt;""),IF(COUNTIFS($B$2:$B1107,$B1107,$H$2:$H1107,$H1107)=1,1,0),0)</f>
        <v/>
      </c>
      <c r="U1107" s="13">
        <f>IF(AND($B1107&lt;&gt;"",$C1107&lt;&gt;""),IF(COUNTIFS($B$2:$B1107,$B1107,$C$2:$C1107,$C1107)=1,1,0),0)</f>
        <v/>
      </c>
      <c r="V1107" s="13">
        <f>IF(AND($B1107&lt;&gt;"",$D1107&lt;&gt;""),IF(COUNTIFS($B$2:$B1107,$B1107,$D$2:$D1107,$D1107)=1,1,0),0)</f>
        <v/>
      </c>
      <c r="W1107">
        <f>IFERROR(INDEX(T_Indicateurs[Domain_code],MATCH($H1107,T_Indicateurs[Stat_code],0)),"")</f>
        <v/>
      </c>
      <c r="X1107" s="13">
        <f>IF(OR($W1107="",$F1107=""),0,IF($F1107&lt;&gt;$W1107,1,0))</f>
        <v/>
      </c>
      <c r="Y1107" s="13">
        <f>IF(OR($J1107="", $K1107="", $L1107=""),0,IF(OR($J1107&lt;0,$J1107&gt;3,$K1107&lt;0,$K1107&gt;3,$L1107&lt;0,$L1107&gt;3),1,0))</f>
        <v/>
      </c>
    </row>
    <row r="1108">
      <c r="G1108">
        <f>IFERROR(INDEX(T_Domaines[Domain_label_fr],MATCH(F1108,T_Domaines[Domain_code],0)),"")</f>
        <v/>
      </c>
      <c r="I1108">
        <f>IFERROR(INDEX(T_Indicateurs[Stat_label_fr],MATCH(H1108,T_Indicateurs[Stat_code],0)),"")</f>
        <v/>
      </c>
      <c r="M1108">
        <f>IF(J1108=0,"",J1108)</f>
        <v/>
      </c>
      <c r="N1108">
        <f>IF(K1108=0,"",K1108)</f>
        <v/>
      </c>
      <c r="O1108">
        <f>IF(L1108=0,"",L1108)</f>
        <v/>
      </c>
      <c r="P1108">
        <f>IF(OR(J1108="",K1108="",L1108=""),"",J1108+K1108+L1108)</f>
        <v/>
      </c>
      <c r="Q1108">
        <f>IF(OR(M1108="",N1108="",O1108=""),"",M1108+N1108+O1108)</f>
        <v/>
      </c>
      <c r="S1108" s="13">
        <f>IF(AND($B1108&lt;&gt;"",$F1108&lt;&gt;""),IF(COUNTIFS($B$2:$B1108,$B1108,$F$2:$F1108,$F1108)=1,1,0),0)</f>
        <v/>
      </c>
      <c r="T1108" s="13">
        <f>IF(AND($B1108&lt;&gt;"",$H1108&lt;&gt;""),IF(COUNTIFS($B$2:$B1108,$B1108,$H$2:$H1108,$H1108)=1,1,0),0)</f>
        <v/>
      </c>
      <c r="U1108" s="13">
        <f>IF(AND($B1108&lt;&gt;"",$C1108&lt;&gt;""),IF(COUNTIFS($B$2:$B1108,$B1108,$C$2:$C1108,$C1108)=1,1,0),0)</f>
        <v/>
      </c>
      <c r="V1108" s="13">
        <f>IF(AND($B1108&lt;&gt;"",$D1108&lt;&gt;""),IF(COUNTIFS($B$2:$B1108,$B1108,$D$2:$D1108,$D1108)=1,1,0),0)</f>
        <v/>
      </c>
      <c r="W1108">
        <f>IFERROR(INDEX(T_Indicateurs[Domain_code],MATCH($H1108,T_Indicateurs[Stat_code],0)),"")</f>
        <v/>
      </c>
      <c r="X1108" s="13">
        <f>IF(OR($W1108="",$F1108=""),0,IF($F1108&lt;&gt;$W1108,1,0))</f>
        <v/>
      </c>
      <c r="Y1108" s="13">
        <f>IF(OR($J1108="", $K1108="", $L1108=""),0,IF(OR($J1108&lt;0,$J1108&gt;3,$K1108&lt;0,$K1108&gt;3,$L1108&lt;0,$L1108&gt;3),1,0))</f>
        <v/>
      </c>
    </row>
    <row r="1109">
      <c r="G1109">
        <f>IFERROR(INDEX(T_Domaines[Domain_label_fr],MATCH(F1109,T_Domaines[Domain_code],0)),"")</f>
        <v/>
      </c>
      <c r="I1109">
        <f>IFERROR(INDEX(T_Indicateurs[Stat_label_fr],MATCH(H1109,T_Indicateurs[Stat_code],0)),"")</f>
        <v/>
      </c>
      <c r="M1109">
        <f>IF(J1109=0,"",J1109)</f>
        <v/>
      </c>
      <c r="N1109">
        <f>IF(K1109=0,"",K1109)</f>
        <v/>
      </c>
      <c r="O1109">
        <f>IF(L1109=0,"",L1109)</f>
        <v/>
      </c>
      <c r="P1109">
        <f>IF(OR(J1109="",K1109="",L1109=""),"",J1109+K1109+L1109)</f>
        <v/>
      </c>
      <c r="Q1109">
        <f>IF(OR(M1109="",N1109="",O1109=""),"",M1109+N1109+O1109)</f>
        <v/>
      </c>
      <c r="S1109" s="13">
        <f>IF(AND($B1109&lt;&gt;"",$F1109&lt;&gt;""),IF(COUNTIFS($B$2:$B1109,$B1109,$F$2:$F1109,$F1109)=1,1,0),0)</f>
        <v/>
      </c>
      <c r="T1109" s="13">
        <f>IF(AND($B1109&lt;&gt;"",$H1109&lt;&gt;""),IF(COUNTIFS($B$2:$B1109,$B1109,$H$2:$H1109,$H1109)=1,1,0),0)</f>
        <v/>
      </c>
      <c r="U1109" s="13">
        <f>IF(AND($B1109&lt;&gt;"",$C1109&lt;&gt;""),IF(COUNTIFS($B$2:$B1109,$B1109,$C$2:$C1109,$C1109)=1,1,0),0)</f>
        <v/>
      </c>
      <c r="V1109" s="13">
        <f>IF(AND($B1109&lt;&gt;"",$D1109&lt;&gt;""),IF(COUNTIFS($B$2:$B1109,$B1109,$D$2:$D1109,$D1109)=1,1,0),0)</f>
        <v/>
      </c>
      <c r="W1109">
        <f>IFERROR(INDEX(T_Indicateurs[Domain_code],MATCH($H1109,T_Indicateurs[Stat_code],0)),"")</f>
        <v/>
      </c>
      <c r="X1109" s="13">
        <f>IF(OR($W1109="",$F1109=""),0,IF($F1109&lt;&gt;$W1109,1,0))</f>
        <v/>
      </c>
      <c r="Y1109" s="13">
        <f>IF(OR($J1109="", $K1109="", $L1109=""),0,IF(OR($J1109&lt;0,$J1109&gt;3,$K1109&lt;0,$K1109&gt;3,$L1109&lt;0,$L1109&gt;3),1,0))</f>
        <v/>
      </c>
    </row>
    <row r="1110">
      <c r="G1110">
        <f>IFERROR(INDEX(T_Domaines[Domain_label_fr],MATCH(F1110,T_Domaines[Domain_code],0)),"")</f>
        <v/>
      </c>
      <c r="I1110">
        <f>IFERROR(INDEX(T_Indicateurs[Stat_label_fr],MATCH(H1110,T_Indicateurs[Stat_code],0)),"")</f>
        <v/>
      </c>
      <c r="M1110">
        <f>IF(J1110=0,"",J1110)</f>
        <v/>
      </c>
      <c r="N1110">
        <f>IF(K1110=0,"",K1110)</f>
        <v/>
      </c>
      <c r="O1110">
        <f>IF(L1110=0,"",L1110)</f>
        <v/>
      </c>
      <c r="P1110">
        <f>IF(OR(J1110="",K1110="",L1110=""),"",J1110+K1110+L1110)</f>
        <v/>
      </c>
      <c r="Q1110">
        <f>IF(OR(M1110="",N1110="",O1110=""),"",M1110+N1110+O1110)</f>
        <v/>
      </c>
      <c r="S1110" s="13">
        <f>IF(AND($B1110&lt;&gt;"",$F1110&lt;&gt;""),IF(COUNTIFS($B$2:$B1110,$B1110,$F$2:$F1110,$F1110)=1,1,0),0)</f>
        <v/>
      </c>
      <c r="T1110" s="13">
        <f>IF(AND($B1110&lt;&gt;"",$H1110&lt;&gt;""),IF(COUNTIFS($B$2:$B1110,$B1110,$H$2:$H1110,$H1110)=1,1,0),0)</f>
        <v/>
      </c>
      <c r="U1110" s="13">
        <f>IF(AND($B1110&lt;&gt;"",$C1110&lt;&gt;""),IF(COUNTIFS($B$2:$B1110,$B1110,$C$2:$C1110,$C1110)=1,1,0),0)</f>
        <v/>
      </c>
      <c r="V1110" s="13">
        <f>IF(AND($B1110&lt;&gt;"",$D1110&lt;&gt;""),IF(COUNTIFS($B$2:$B1110,$B1110,$D$2:$D1110,$D1110)=1,1,0),0)</f>
        <v/>
      </c>
      <c r="W1110">
        <f>IFERROR(INDEX(T_Indicateurs[Domain_code],MATCH($H1110,T_Indicateurs[Stat_code],0)),"")</f>
        <v/>
      </c>
      <c r="X1110" s="13">
        <f>IF(OR($W1110="",$F1110=""),0,IF($F1110&lt;&gt;$W1110,1,0))</f>
        <v/>
      </c>
      <c r="Y1110" s="13">
        <f>IF(OR($J1110="", $K1110="", $L1110=""),0,IF(OR($J1110&lt;0,$J1110&gt;3,$K1110&lt;0,$K1110&gt;3,$L1110&lt;0,$L1110&gt;3),1,0))</f>
        <v/>
      </c>
    </row>
    <row r="1111">
      <c r="G1111">
        <f>IFERROR(INDEX(T_Domaines[Domain_label_fr],MATCH(F1111,T_Domaines[Domain_code],0)),"")</f>
        <v/>
      </c>
      <c r="I1111">
        <f>IFERROR(INDEX(T_Indicateurs[Stat_label_fr],MATCH(H1111,T_Indicateurs[Stat_code],0)),"")</f>
        <v/>
      </c>
      <c r="M1111">
        <f>IF(J1111=0,"",J1111)</f>
        <v/>
      </c>
      <c r="N1111">
        <f>IF(K1111=0,"",K1111)</f>
        <v/>
      </c>
      <c r="O1111">
        <f>IF(L1111=0,"",L1111)</f>
        <v/>
      </c>
      <c r="P1111">
        <f>IF(OR(J1111="",K1111="",L1111=""),"",J1111+K1111+L1111)</f>
        <v/>
      </c>
      <c r="Q1111">
        <f>IF(OR(M1111="",N1111="",O1111=""),"",M1111+N1111+O1111)</f>
        <v/>
      </c>
      <c r="S1111" s="13">
        <f>IF(AND($B1111&lt;&gt;"",$F1111&lt;&gt;""),IF(COUNTIFS($B$2:$B1111,$B1111,$F$2:$F1111,$F1111)=1,1,0),0)</f>
        <v/>
      </c>
      <c r="T1111" s="13">
        <f>IF(AND($B1111&lt;&gt;"",$H1111&lt;&gt;""),IF(COUNTIFS($B$2:$B1111,$B1111,$H$2:$H1111,$H1111)=1,1,0),0)</f>
        <v/>
      </c>
      <c r="U1111" s="13">
        <f>IF(AND($B1111&lt;&gt;"",$C1111&lt;&gt;""),IF(COUNTIFS($B$2:$B1111,$B1111,$C$2:$C1111,$C1111)=1,1,0),0)</f>
        <v/>
      </c>
      <c r="V1111" s="13">
        <f>IF(AND($B1111&lt;&gt;"",$D1111&lt;&gt;""),IF(COUNTIFS($B$2:$B1111,$B1111,$D$2:$D1111,$D1111)=1,1,0),0)</f>
        <v/>
      </c>
      <c r="W1111">
        <f>IFERROR(INDEX(T_Indicateurs[Domain_code],MATCH($H1111,T_Indicateurs[Stat_code],0)),"")</f>
        <v/>
      </c>
      <c r="X1111" s="13">
        <f>IF(OR($W1111="",$F1111=""),0,IF($F1111&lt;&gt;$W1111,1,0))</f>
        <v/>
      </c>
      <c r="Y1111" s="13">
        <f>IF(OR($J1111="", $K1111="", $L1111=""),0,IF(OR($J1111&lt;0,$J1111&gt;3,$K1111&lt;0,$K1111&gt;3,$L1111&lt;0,$L1111&gt;3),1,0))</f>
        <v/>
      </c>
    </row>
    <row r="1112">
      <c r="G1112">
        <f>IFERROR(INDEX(T_Domaines[Domain_label_fr],MATCH(F1112,T_Domaines[Domain_code],0)),"")</f>
        <v/>
      </c>
      <c r="I1112">
        <f>IFERROR(INDEX(T_Indicateurs[Stat_label_fr],MATCH(H1112,T_Indicateurs[Stat_code],0)),"")</f>
        <v/>
      </c>
      <c r="M1112">
        <f>IF(J1112=0,"",J1112)</f>
        <v/>
      </c>
      <c r="N1112">
        <f>IF(K1112=0,"",K1112)</f>
        <v/>
      </c>
      <c r="O1112">
        <f>IF(L1112=0,"",L1112)</f>
        <v/>
      </c>
      <c r="P1112">
        <f>IF(OR(J1112="",K1112="",L1112=""),"",J1112+K1112+L1112)</f>
        <v/>
      </c>
      <c r="Q1112">
        <f>IF(OR(M1112="",N1112="",O1112=""),"",M1112+N1112+O1112)</f>
        <v/>
      </c>
      <c r="S1112" s="13">
        <f>IF(AND($B1112&lt;&gt;"",$F1112&lt;&gt;""),IF(COUNTIFS($B$2:$B1112,$B1112,$F$2:$F1112,$F1112)=1,1,0),0)</f>
        <v/>
      </c>
      <c r="T1112" s="13">
        <f>IF(AND($B1112&lt;&gt;"",$H1112&lt;&gt;""),IF(COUNTIFS($B$2:$B1112,$B1112,$H$2:$H1112,$H1112)=1,1,0),0)</f>
        <v/>
      </c>
      <c r="U1112" s="13">
        <f>IF(AND($B1112&lt;&gt;"",$C1112&lt;&gt;""),IF(COUNTIFS($B$2:$B1112,$B1112,$C$2:$C1112,$C1112)=1,1,0),0)</f>
        <v/>
      </c>
      <c r="V1112" s="13">
        <f>IF(AND($B1112&lt;&gt;"",$D1112&lt;&gt;""),IF(COUNTIFS($B$2:$B1112,$B1112,$D$2:$D1112,$D1112)=1,1,0),0)</f>
        <v/>
      </c>
      <c r="W1112">
        <f>IFERROR(INDEX(T_Indicateurs[Domain_code],MATCH($H1112,T_Indicateurs[Stat_code],0)),"")</f>
        <v/>
      </c>
      <c r="X1112" s="13">
        <f>IF(OR($W1112="",$F1112=""),0,IF($F1112&lt;&gt;$W1112,1,0))</f>
        <v/>
      </c>
      <c r="Y1112" s="13">
        <f>IF(OR($J1112="", $K1112="", $L1112=""),0,IF(OR($J1112&lt;0,$J1112&gt;3,$K1112&lt;0,$K1112&gt;3,$L1112&lt;0,$L1112&gt;3),1,0))</f>
        <v/>
      </c>
    </row>
    <row r="1113">
      <c r="G1113">
        <f>IFERROR(INDEX(T_Domaines[Domain_label_fr],MATCH(F1113,T_Domaines[Domain_code],0)),"")</f>
        <v/>
      </c>
      <c r="I1113">
        <f>IFERROR(INDEX(T_Indicateurs[Stat_label_fr],MATCH(H1113,T_Indicateurs[Stat_code],0)),"")</f>
        <v/>
      </c>
      <c r="M1113">
        <f>IF(J1113=0,"",J1113)</f>
        <v/>
      </c>
      <c r="N1113">
        <f>IF(K1113=0,"",K1113)</f>
        <v/>
      </c>
      <c r="O1113">
        <f>IF(L1113=0,"",L1113)</f>
        <v/>
      </c>
      <c r="P1113">
        <f>IF(OR(J1113="",K1113="",L1113=""),"",J1113+K1113+L1113)</f>
        <v/>
      </c>
      <c r="Q1113">
        <f>IF(OR(M1113="",N1113="",O1113=""),"",M1113+N1113+O1113)</f>
        <v/>
      </c>
      <c r="S1113" s="13">
        <f>IF(AND($B1113&lt;&gt;"",$F1113&lt;&gt;""),IF(COUNTIFS($B$2:$B1113,$B1113,$F$2:$F1113,$F1113)=1,1,0),0)</f>
        <v/>
      </c>
      <c r="T1113" s="13">
        <f>IF(AND($B1113&lt;&gt;"",$H1113&lt;&gt;""),IF(COUNTIFS($B$2:$B1113,$B1113,$H$2:$H1113,$H1113)=1,1,0),0)</f>
        <v/>
      </c>
      <c r="U1113" s="13">
        <f>IF(AND($B1113&lt;&gt;"",$C1113&lt;&gt;""),IF(COUNTIFS($B$2:$B1113,$B1113,$C$2:$C1113,$C1113)=1,1,0),0)</f>
        <v/>
      </c>
      <c r="V1113" s="13">
        <f>IF(AND($B1113&lt;&gt;"",$D1113&lt;&gt;""),IF(COUNTIFS($B$2:$B1113,$B1113,$D$2:$D1113,$D1113)=1,1,0),0)</f>
        <v/>
      </c>
      <c r="W1113">
        <f>IFERROR(INDEX(T_Indicateurs[Domain_code],MATCH($H1113,T_Indicateurs[Stat_code],0)),"")</f>
        <v/>
      </c>
      <c r="X1113" s="13">
        <f>IF(OR($W1113="",$F1113=""),0,IF($F1113&lt;&gt;$W1113,1,0))</f>
        <v/>
      </c>
      <c r="Y1113" s="13">
        <f>IF(OR($J1113="", $K1113="", $L1113=""),0,IF(OR($J1113&lt;0,$J1113&gt;3,$K1113&lt;0,$K1113&gt;3,$L1113&lt;0,$L1113&gt;3),1,0))</f>
        <v/>
      </c>
    </row>
    <row r="1114">
      <c r="G1114">
        <f>IFERROR(INDEX(T_Domaines[Domain_label_fr],MATCH(F1114,T_Domaines[Domain_code],0)),"")</f>
        <v/>
      </c>
      <c r="I1114">
        <f>IFERROR(INDEX(T_Indicateurs[Stat_label_fr],MATCH(H1114,T_Indicateurs[Stat_code],0)),"")</f>
        <v/>
      </c>
      <c r="M1114">
        <f>IF(J1114=0,"",J1114)</f>
        <v/>
      </c>
      <c r="N1114">
        <f>IF(K1114=0,"",K1114)</f>
        <v/>
      </c>
      <c r="O1114">
        <f>IF(L1114=0,"",L1114)</f>
        <v/>
      </c>
      <c r="P1114">
        <f>IF(OR(J1114="",K1114="",L1114=""),"",J1114+K1114+L1114)</f>
        <v/>
      </c>
      <c r="Q1114">
        <f>IF(OR(M1114="",N1114="",O1114=""),"",M1114+N1114+O1114)</f>
        <v/>
      </c>
      <c r="S1114" s="13">
        <f>IF(AND($B1114&lt;&gt;"",$F1114&lt;&gt;""),IF(COUNTIFS($B$2:$B1114,$B1114,$F$2:$F1114,$F1114)=1,1,0),0)</f>
        <v/>
      </c>
      <c r="T1114" s="13">
        <f>IF(AND($B1114&lt;&gt;"",$H1114&lt;&gt;""),IF(COUNTIFS($B$2:$B1114,$B1114,$H$2:$H1114,$H1114)=1,1,0),0)</f>
        <v/>
      </c>
      <c r="U1114" s="13">
        <f>IF(AND($B1114&lt;&gt;"",$C1114&lt;&gt;""),IF(COUNTIFS($B$2:$B1114,$B1114,$C$2:$C1114,$C1114)=1,1,0),0)</f>
        <v/>
      </c>
      <c r="V1114" s="13">
        <f>IF(AND($B1114&lt;&gt;"",$D1114&lt;&gt;""),IF(COUNTIFS($B$2:$B1114,$B1114,$D$2:$D1114,$D1114)=1,1,0),0)</f>
        <v/>
      </c>
      <c r="W1114">
        <f>IFERROR(INDEX(T_Indicateurs[Domain_code],MATCH($H1114,T_Indicateurs[Stat_code],0)),"")</f>
        <v/>
      </c>
      <c r="X1114" s="13">
        <f>IF(OR($W1114="",$F1114=""),0,IF($F1114&lt;&gt;$W1114,1,0))</f>
        <v/>
      </c>
      <c r="Y1114" s="13">
        <f>IF(OR($J1114="", $K1114="", $L1114=""),0,IF(OR($J1114&lt;0,$J1114&gt;3,$K1114&lt;0,$K1114&gt;3,$L1114&lt;0,$L1114&gt;3),1,0))</f>
        <v/>
      </c>
    </row>
    <row r="1115">
      <c r="G1115">
        <f>IFERROR(INDEX(T_Domaines[Domain_label_fr],MATCH(F1115,T_Domaines[Domain_code],0)),"")</f>
        <v/>
      </c>
      <c r="I1115">
        <f>IFERROR(INDEX(T_Indicateurs[Stat_label_fr],MATCH(H1115,T_Indicateurs[Stat_code],0)),"")</f>
        <v/>
      </c>
      <c r="M1115">
        <f>IF(J1115=0,"",J1115)</f>
        <v/>
      </c>
      <c r="N1115">
        <f>IF(K1115=0,"",K1115)</f>
        <v/>
      </c>
      <c r="O1115">
        <f>IF(L1115=0,"",L1115)</f>
        <v/>
      </c>
      <c r="P1115">
        <f>IF(OR(J1115="",K1115="",L1115=""),"",J1115+K1115+L1115)</f>
        <v/>
      </c>
      <c r="Q1115">
        <f>IF(OR(M1115="",N1115="",O1115=""),"",M1115+N1115+O1115)</f>
        <v/>
      </c>
      <c r="S1115" s="13">
        <f>IF(AND($B1115&lt;&gt;"",$F1115&lt;&gt;""),IF(COUNTIFS($B$2:$B1115,$B1115,$F$2:$F1115,$F1115)=1,1,0),0)</f>
        <v/>
      </c>
      <c r="T1115" s="13">
        <f>IF(AND($B1115&lt;&gt;"",$H1115&lt;&gt;""),IF(COUNTIFS($B$2:$B1115,$B1115,$H$2:$H1115,$H1115)=1,1,0),0)</f>
        <v/>
      </c>
      <c r="U1115" s="13">
        <f>IF(AND($B1115&lt;&gt;"",$C1115&lt;&gt;""),IF(COUNTIFS($B$2:$B1115,$B1115,$C$2:$C1115,$C1115)=1,1,0),0)</f>
        <v/>
      </c>
      <c r="V1115" s="13">
        <f>IF(AND($B1115&lt;&gt;"",$D1115&lt;&gt;""),IF(COUNTIFS($B$2:$B1115,$B1115,$D$2:$D1115,$D1115)=1,1,0),0)</f>
        <v/>
      </c>
      <c r="W1115">
        <f>IFERROR(INDEX(T_Indicateurs[Domain_code],MATCH($H1115,T_Indicateurs[Stat_code],0)),"")</f>
        <v/>
      </c>
      <c r="X1115" s="13">
        <f>IF(OR($W1115="",$F1115=""),0,IF($F1115&lt;&gt;$W1115,1,0))</f>
        <v/>
      </c>
      <c r="Y1115" s="13">
        <f>IF(OR($J1115="", $K1115="", $L1115=""),0,IF(OR($J1115&lt;0,$J1115&gt;3,$K1115&lt;0,$K1115&gt;3,$L1115&lt;0,$L1115&gt;3),1,0))</f>
        <v/>
      </c>
    </row>
    <row r="1116">
      <c r="G1116">
        <f>IFERROR(INDEX(T_Domaines[Domain_label_fr],MATCH(F1116,T_Domaines[Domain_code],0)),"")</f>
        <v/>
      </c>
      <c r="I1116">
        <f>IFERROR(INDEX(T_Indicateurs[Stat_label_fr],MATCH(H1116,T_Indicateurs[Stat_code],0)),"")</f>
        <v/>
      </c>
      <c r="M1116">
        <f>IF(J1116=0,"",J1116)</f>
        <v/>
      </c>
      <c r="N1116">
        <f>IF(K1116=0,"",K1116)</f>
        <v/>
      </c>
      <c r="O1116">
        <f>IF(L1116=0,"",L1116)</f>
        <v/>
      </c>
      <c r="P1116">
        <f>IF(OR(J1116="",K1116="",L1116=""),"",J1116+K1116+L1116)</f>
        <v/>
      </c>
      <c r="Q1116">
        <f>IF(OR(M1116="",N1116="",O1116=""),"",M1116+N1116+O1116)</f>
        <v/>
      </c>
      <c r="S1116" s="13">
        <f>IF(AND($B1116&lt;&gt;"",$F1116&lt;&gt;""),IF(COUNTIFS($B$2:$B1116,$B1116,$F$2:$F1116,$F1116)=1,1,0),0)</f>
        <v/>
      </c>
      <c r="T1116" s="13">
        <f>IF(AND($B1116&lt;&gt;"",$H1116&lt;&gt;""),IF(COUNTIFS($B$2:$B1116,$B1116,$H$2:$H1116,$H1116)=1,1,0),0)</f>
        <v/>
      </c>
      <c r="U1116" s="13">
        <f>IF(AND($B1116&lt;&gt;"",$C1116&lt;&gt;""),IF(COUNTIFS($B$2:$B1116,$B1116,$C$2:$C1116,$C1116)=1,1,0),0)</f>
        <v/>
      </c>
      <c r="V1116" s="13">
        <f>IF(AND($B1116&lt;&gt;"",$D1116&lt;&gt;""),IF(COUNTIFS($B$2:$B1116,$B1116,$D$2:$D1116,$D1116)=1,1,0),0)</f>
        <v/>
      </c>
      <c r="W1116">
        <f>IFERROR(INDEX(T_Indicateurs[Domain_code],MATCH($H1116,T_Indicateurs[Stat_code],0)),"")</f>
        <v/>
      </c>
      <c r="X1116" s="13">
        <f>IF(OR($W1116="",$F1116=""),0,IF($F1116&lt;&gt;$W1116,1,0))</f>
        <v/>
      </c>
      <c r="Y1116" s="13">
        <f>IF(OR($J1116="", $K1116="", $L1116=""),0,IF(OR($J1116&lt;0,$J1116&gt;3,$K1116&lt;0,$K1116&gt;3,$L1116&lt;0,$L1116&gt;3),1,0))</f>
        <v/>
      </c>
    </row>
    <row r="1117">
      <c r="G1117">
        <f>IFERROR(INDEX(T_Domaines[Domain_label_fr],MATCH(F1117,T_Domaines[Domain_code],0)),"")</f>
        <v/>
      </c>
      <c r="I1117">
        <f>IFERROR(INDEX(T_Indicateurs[Stat_label_fr],MATCH(H1117,T_Indicateurs[Stat_code],0)),"")</f>
        <v/>
      </c>
      <c r="M1117">
        <f>IF(J1117=0,"",J1117)</f>
        <v/>
      </c>
      <c r="N1117">
        <f>IF(K1117=0,"",K1117)</f>
        <v/>
      </c>
      <c r="O1117">
        <f>IF(L1117=0,"",L1117)</f>
        <v/>
      </c>
      <c r="P1117">
        <f>IF(OR(J1117="",K1117="",L1117=""),"",J1117+K1117+L1117)</f>
        <v/>
      </c>
      <c r="Q1117">
        <f>IF(OR(M1117="",N1117="",O1117=""),"",M1117+N1117+O1117)</f>
        <v/>
      </c>
      <c r="S1117" s="13">
        <f>IF(AND($B1117&lt;&gt;"",$F1117&lt;&gt;""),IF(COUNTIFS($B$2:$B1117,$B1117,$F$2:$F1117,$F1117)=1,1,0),0)</f>
        <v/>
      </c>
      <c r="T1117" s="13">
        <f>IF(AND($B1117&lt;&gt;"",$H1117&lt;&gt;""),IF(COUNTIFS($B$2:$B1117,$B1117,$H$2:$H1117,$H1117)=1,1,0),0)</f>
        <v/>
      </c>
      <c r="U1117" s="13">
        <f>IF(AND($B1117&lt;&gt;"",$C1117&lt;&gt;""),IF(COUNTIFS($B$2:$B1117,$B1117,$C$2:$C1117,$C1117)=1,1,0),0)</f>
        <v/>
      </c>
      <c r="V1117" s="13">
        <f>IF(AND($B1117&lt;&gt;"",$D1117&lt;&gt;""),IF(COUNTIFS($B$2:$B1117,$B1117,$D$2:$D1117,$D1117)=1,1,0),0)</f>
        <v/>
      </c>
      <c r="W1117">
        <f>IFERROR(INDEX(T_Indicateurs[Domain_code],MATCH($H1117,T_Indicateurs[Stat_code],0)),"")</f>
        <v/>
      </c>
      <c r="X1117" s="13">
        <f>IF(OR($W1117="",$F1117=""),0,IF($F1117&lt;&gt;$W1117,1,0))</f>
        <v/>
      </c>
      <c r="Y1117" s="13">
        <f>IF(OR($J1117="", $K1117="", $L1117=""),0,IF(OR($J1117&lt;0,$J1117&gt;3,$K1117&lt;0,$K1117&gt;3,$L1117&lt;0,$L1117&gt;3),1,0))</f>
        <v/>
      </c>
    </row>
    <row r="1118">
      <c r="G1118">
        <f>IFERROR(INDEX(T_Domaines[Domain_label_fr],MATCH(F1118,T_Domaines[Domain_code],0)),"")</f>
        <v/>
      </c>
      <c r="I1118">
        <f>IFERROR(INDEX(T_Indicateurs[Stat_label_fr],MATCH(H1118,T_Indicateurs[Stat_code],0)),"")</f>
        <v/>
      </c>
      <c r="M1118">
        <f>IF(J1118=0,"",J1118)</f>
        <v/>
      </c>
      <c r="N1118">
        <f>IF(K1118=0,"",K1118)</f>
        <v/>
      </c>
      <c r="O1118">
        <f>IF(L1118=0,"",L1118)</f>
        <v/>
      </c>
      <c r="P1118">
        <f>IF(OR(J1118="",K1118="",L1118=""),"",J1118+K1118+L1118)</f>
        <v/>
      </c>
      <c r="Q1118">
        <f>IF(OR(M1118="",N1118="",O1118=""),"",M1118+N1118+O1118)</f>
        <v/>
      </c>
      <c r="S1118" s="13">
        <f>IF(AND($B1118&lt;&gt;"",$F1118&lt;&gt;""),IF(COUNTIFS($B$2:$B1118,$B1118,$F$2:$F1118,$F1118)=1,1,0),0)</f>
        <v/>
      </c>
      <c r="T1118" s="13">
        <f>IF(AND($B1118&lt;&gt;"",$H1118&lt;&gt;""),IF(COUNTIFS($B$2:$B1118,$B1118,$H$2:$H1118,$H1118)=1,1,0),0)</f>
        <v/>
      </c>
      <c r="U1118" s="13">
        <f>IF(AND($B1118&lt;&gt;"",$C1118&lt;&gt;""),IF(COUNTIFS($B$2:$B1118,$B1118,$C$2:$C1118,$C1118)=1,1,0),0)</f>
        <v/>
      </c>
      <c r="V1118" s="13">
        <f>IF(AND($B1118&lt;&gt;"",$D1118&lt;&gt;""),IF(COUNTIFS($B$2:$B1118,$B1118,$D$2:$D1118,$D1118)=1,1,0),0)</f>
        <v/>
      </c>
      <c r="W1118">
        <f>IFERROR(INDEX(T_Indicateurs[Domain_code],MATCH($H1118,T_Indicateurs[Stat_code],0)),"")</f>
        <v/>
      </c>
      <c r="X1118" s="13">
        <f>IF(OR($W1118="",$F1118=""),0,IF($F1118&lt;&gt;$W1118,1,0))</f>
        <v/>
      </c>
      <c r="Y1118" s="13">
        <f>IF(OR($J1118="", $K1118="", $L1118=""),0,IF(OR($J1118&lt;0,$J1118&gt;3,$K1118&lt;0,$K1118&gt;3,$L1118&lt;0,$L1118&gt;3),1,0))</f>
        <v/>
      </c>
    </row>
    <row r="1119">
      <c r="G1119">
        <f>IFERROR(INDEX(T_Domaines[Domain_label_fr],MATCH(F1119,T_Domaines[Domain_code],0)),"")</f>
        <v/>
      </c>
      <c r="I1119">
        <f>IFERROR(INDEX(T_Indicateurs[Stat_label_fr],MATCH(H1119,T_Indicateurs[Stat_code],0)),"")</f>
        <v/>
      </c>
      <c r="M1119">
        <f>IF(J1119=0,"",J1119)</f>
        <v/>
      </c>
      <c r="N1119">
        <f>IF(K1119=0,"",K1119)</f>
        <v/>
      </c>
      <c r="O1119">
        <f>IF(L1119=0,"",L1119)</f>
        <v/>
      </c>
      <c r="P1119">
        <f>IF(OR(J1119="",K1119="",L1119=""),"",J1119+K1119+L1119)</f>
        <v/>
      </c>
      <c r="Q1119">
        <f>IF(OR(M1119="",N1119="",O1119=""),"",M1119+N1119+O1119)</f>
        <v/>
      </c>
      <c r="S1119" s="13">
        <f>IF(AND($B1119&lt;&gt;"",$F1119&lt;&gt;""),IF(COUNTIFS($B$2:$B1119,$B1119,$F$2:$F1119,$F1119)=1,1,0),0)</f>
        <v/>
      </c>
      <c r="T1119" s="13">
        <f>IF(AND($B1119&lt;&gt;"",$H1119&lt;&gt;""),IF(COUNTIFS($B$2:$B1119,$B1119,$H$2:$H1119,$H1119)=1,1,0),0)</f>
        <v/>
      </c>
      <c r="U1119" s="13">
        <f>IF(AND($B1119&lt;&gt;"",$C1119&lt;&gt;""),IF(COUNTIFS($B$2:$B1119,$B1119,$C$2:$C1119,$C1119)=1,1,0),0)</f>
        <v/>
      </c>
      <c r="V1119" s="13">
        <f>IF(AND($B1119&lt;&gt;"",$D1119&lt;&gt;""),IF(COUNTIFS($B$2:$B1119,$B1119,$D$2:$D1119,$D1119)=1,1,0),0)</f>
        <v/>
      </c>
      <c r="W1119">
        <f>IFERROR(INDEX(T_Indicateurs[Domain_code],MATCH($H1119,T_Indicateurs[Stat_code],0)),"")</f>
        <v/>
      </c>
      <c r="X1119" s="13">
        <f>IF(OR($W1119="",$F1119=""),0,IF($F1119&lt;&gt;$W1119,1,0))</f>
        <v/>
      </c>
      <c r="Y1119" s="13">
        <f>IF(OR($J1119="", $K1119="", $L1119=""),0,IF(OR($J1119&lt;0,$J1119&gt;3,$K1119&lt;0,$K1119&gt;3,$L1119&lt;0,$L1119&gt;3),1,0))</f>
        <v/>
      </c>
    </row>
    <row r="1120">
      <c r="G1120">
        <f>IFERROR(INDEX(T_Domaines[Domain_label_fr],MATCH(F1120,T_Domaines[Domain_code],0)),"")</f>
        <v/>
      </c>
      <c r="I1120">
        <f>IFERROR(INDEX(T_Indicateurs[Stat_label_fr],MATCH(H1120,T_Indicateurs[Stat_code],0)),"")</f>
        <v/>
      </c>
      <c r="M1120">
        <f>IF(J1120=0,"",J1120)</f>
        <v/>
      </c>
      <c r="N1120">
        <f>IF(K1120=0,"",K1120)</f>
        <v/>
      </c>
      <c r="O1120">
        <f>IF(L1120=0,"",L1120)</f>
        <v/>
      </c>
      <c r="P1120">
        <f>IF(OR(J1120="",K1120="",L1120=""),"",J1120+K1120+L1120)</f>
        <v/>
      </c>
      <c r="Q1120">
        <f>IF(OR(M1120="",N1120="",O1120=""),"",M1120+N1120+O1120)</f>
        <v/>
      </c>
      <c r="S1120" s="13">
        <f>IF(AND($B1120&lt;&gt;"",$F1120&lt;&gt;""),IF(COUNTIFS($B$2:$B1120,$B1120,$F$2:$F1120,$F1120)=1,1,0),0)</f>
        <v/>
      </c>
      <c r="T1120" s="13">
        <f>IF(AND($B1120&lt;&gt;"",$H1120&lt;&gt;""),IF(COUNTIFS($B$2:$B1120,$B1120,$H$2:$H1120,$H1120)=1,1,0),0)</f>
        <v/>
      </c>
      <c r="U1120" s="13">
        <f>IF(AND($B1120&lt;&gt;"",$C1120&lt;&gt;""),IF(COUNTIFS($B$2:$B1120,$B1120,$C$2:$C1120,$C1120)=1,1,0),0)</f>
        <v/>
      </c>
      <c r="V1120" s="13">
        <f>IF(AND($B1120&lt;&gt;"",$D1120&lt;&gt;""),IF(COUNTIFS($B$2:$B1120,$B1120,$D$2:$D1120,$D1120)=1,1,0),0)</f>
        <v/>
      </c>
      <c r="W1120">
        <f>IFERROR(INDEX(T_Indicateurs[Domain_code],MATCH($H1120,T_Indicateurs[Stat_code],0)),"")</f>
        <v/>
      </c>
      <c r="X1120" s="13">
        <f>IF(OR($W1120="",$F1120=""),0,IF($F1120&lt;&gt;$W1120,1,0))</f>
        <v/>
      </c>
      <c r="Y1120" s="13">
        <f>IF(OR($J1120="", $K1120="", $L1120=""),0,IF(OR($J1120&lt;0,$J1120&gt;3,$K1120&lt;0,$K1120&gt;3,$L1120&lt;0,$L1120&gt;3),1,0))</f>
        <v/>
      </c>
    </row>
    <row r="1121">
      <c r="G1121">
        <f>IFERROR(INDEX(T_Domaines[Domain_label_fr],MATCH(F1121,T_Domaines[Domain_code],0)),"")</f>
        <v/>
      </c>
      <c r="I1121">
        <f>IFERROR(INDEX(T_Indicateurs[Stat_label_fr],MATCH(H1121,T_Indicateurs[Stat_code],0)),"")</f>
        <v/>
      </c>
      <c r="M1121">
        <f>IF(J1121=0,"",J1121)</f>
        <v/>
      </c>
      <c r="N1121">
        <f>IF(K1121=0,"",K1121)</f>
        <v/>
      </c>
      <c r="O1121">
        <f>IF(L1121=0,"",L1121)</f>
        <v/>
      </c>
      <c r="P1121">
        <f>IF(OR(J1121="",K1121="",L1121=""),"",J1121+K1121+L1121)</f>
        <v/>
      </c>
      <c r="Q1121">
        <f>IF(OR(M1121="",N1121="",O1121=""),"",M1121+N1121+O1121)</f>
        <v/>
      </c>
      <c r="S1121" s="13">
        <f>IF(AND($B1121&lt;&gt;"",$F1121&lt;&gt;""),IF(COUNTIFS($B$2:$B1121,$B1121,$F$2:$F1121,$F1121)=1,1,0),0)</f>
        <v/>
      </c>
      <c r="T1121" s="13">
        <f>IF(AND($B1121&lt;&gt;"",$H1121&lt;&gt;""),IF(COUNTIFS($B$2:$B1121,$B1121,$H$2:$H1121,$H1121)=1,1,0),0)</f>
        <v/>
      </c>
      <c r="U1121" s="13">
        <f>IF(AND($B1121&lt;&gt;"",$C1121&lt;&gt;""),IF(COUNTIFS($B$2:$B1121,$B1121,$C$2:$C1121,$C1121)=1,1,0),0)</f>
        <v/>
      </c>
      <c r="V1121" s="13">
        <f>IF(AND($B1121&lt;&gt;"",$D1121&lt;&gt;""),IF(COUNTIFS($B$2:$B1121,$B1121,$D$2:$D1121,$D1121)=1,1,0),0)</f>
        <v/>
      </c>
      <c r="W1121">
        <f>IFERROR(INDEX(T_Indicateurs[Domain_code],MATCH($H1121,T_Indicateurs[Stat_code],0)),"")</f>
        <v/>
      </c>
      <c r="X1121" s="13">
        <f>IF(OR($W1121="",$F1121=""),0,IF($F1121&lt;&gt;$W1121,1,0))</f>
        <v/>
      </c>
      <c r="Y1121" s="13">
        <f>IF(OR($J1121="", $K1121="", $L1121=""),0,IF(OR($J1121&lt;0,$J1121&gt;3,$K1121&lt;0,$K1121&gt;3,$L1121&lt;0,$L1121&gt;3),1,0))</f>
        <v/>
      </c>
    </row>
    <row r="1122">
      <c r="G1122">
        <f>IFERROR(INDEX(T_Domaines[Domain_label_fr],MATCH(F1122,T_Domaines[Domain_code],0)),"")</f>
        <v/>
      </c>
      <c r="I1122">
        <f>IFERROR(INDEX(T_Indicateurs[Stat_label_fr],MATCH(H1122,T_Indicateurs[Stat_code],0)),"")</f>
        <v/>
      </c>
      <c r="M1122">
        <f>IF(J1122=0,"",J1122)</f>
        <v/>
      </c>
      <c r="N1122">
        <f>IF(K1122=0,"",K1122)</f>
        <v/>
      </c>
      <c r="O1122">
        <f>IF(L1122=0,"",L1122)</f>
        <v/>
      </c>
      <c r="P1122">
        <f>IF(OR(J1122="",K1122="",L1122=""),"",J1122+K1122+L1122)</f>
        <v/>
      </c>
      <c r="Q1122">
        <f>IF(OR(M1122="",N1122="",O1122=""),"",M1122+N1122+O1122)</f>
        <v/>
      </c>
      <c r="S1122" s="13">
        <f>IF(AND($B1122&lt;&gt;"",$F1122&lt;&gt;""),IF(COUNTIFS($B$2:$B1122,$B1122,$F$2:$F1122,$F1122)=1,1,0),0)</f>
        <v/>
      </c>
      <c r="T1122" s="13">
        <f>IF(AND($B1122&lt;&gt;"",$H1122&lt;&gt;""),IF(COUNTIFS($B$2:$B1122,$B1122,$H$2:$H1122,$H1122)=1,1,0),0)</f>
        <v/>
      </c>
      <c r="U1122" s="13">
        <f>IF(AND($B1122&lt;&gt;"",$C1122&lt;&gt;""),IF(COUNTIFS($B$2:$B1122,$B1122,$C$2:$C1122,$C1122)=1,1,0),0)</f>
        <v/>
      </c>
      <c r="V1122" s="13">
        <f>IF(AND($B1122&lt;&gt;"",$D1122&lt;&gt;""),IF(COUNTIFS($B$2:$B1122,$B1122,$D$2:$D1122,$D1122)=1,1,0),0)</f>
        <v/>
      </c>
      <c r="W1122">
        <f>IFERROR(INDEX(T_Indicateurs[Domain_code],MATCH($H1122,T_Indicateurs[Stat_code],0)),"")</f>
        <v/>
      </c>
      <c r="X1122" s="13">
        <f>IF(OR($W1122="",$F1122=""),0,IF($F1122&lt;&gt;$W1122,1,0))</f>
        <v/>
      </c>
      <c r="Y1122" s="13">
        <f>IF(OR($J1122="", $K1122="", $L1122=""),0,IF(OR($J1122&lt;0,$J1122&gt;3,$K1122&lt;0,$K1122&gt;3,$L1122&lt;0,$L1122&gt;3),1,0))</f>
        <v/>
      </c>
    </row>
    <row r="1123">
      <c r="G1123">
        <f>IFERROR(INDEX(T_Domaines[Domain_label_fr],MATCH(F1123,T_Domaines[Domain_code],0)),"")</f>
        <v/>
      </c>
      <c r="I1123">
        <f>IFERROR(INDEX(T_Indicateurs[Stat_label_fr],MATCH(H1123,T_Indicateurs[Stat_code],0)),"")</f>
        <v/>
      </c>
      <c r="M1123">
        <f>IF(J1123=0,"",J1123)</f>
        <v/>
      </c>
      <c r="N1123">
        <f>IF(K1123=0,"",K1123)</f>
        <v/>
      </c>
      <c r="O1123">
        <f>IF(L1123=0,"",L1123)</f>
        <v/>
      </c>
      <c r="P1123">
        <f>IF(OR(J1123="",K1123="",L1123=""),"",J1123+K1123+L1123)</f>
        <v/>
      </c>
      <c r="Q1123">
        <f>IF(OR(M1123="",N1123="",O1123=""),"",M1123+N1123+O1123)</f>
        <v/>
      </c>
      <c r="S1123" s="13">
        <f>IF(AND($B1123&lt;&gt;"",$F1123&lt;&gt;""),IF(COUNTIFS($B$2:$B1123,$B1123,$F$2:$F1123,$F1123)=1,1,0),0)</f>
        <v/>
      </c>
      <c r="T1123" s="13">
        <f>IF(AND($B1123&lt;&gt;"",$H1123&lt;&gt;""),IF(COUNTIFS($B$2:$B1123,$B1123,$H$2:$H1123,$H1123)=1,1,0),0)</f>
        <v/>
      </c>
      <c r="U1123" s="13">
        <f>IF(AND($B1123&lt;&gt;"",$C1123&lt;&gt;""),IF(COUNTIFS($B$2:$B1123,$B1123,$C$2:$C1123,$C1123)=1,1,0),0)</f>
        <v/>
      </c>
      <c r="V1123" s="13">
        <f>IF(AND($B1123&lt;&gt;"",$D1123&lt;&gt;""),IF(COUNTIFS($B$2:$B1123,$B1123,$D$2:$D1123,$D1123)=1,1,0),0)</f>
        <v/>
      </c>
      <c r="W1123">
        <f>IFERROR(INDEX(T_Indicateurs[Domain_code],MATCH($H1123,T_Indicateurs[Stat_code],0)),"")</f>
        <v/>
      </c>
      <c r="X1123" s="13">
        <f>IF(OR($W1123="",$F1123=""),0,IF($F1123&lt;&gt;$W1123,1,0))</f>
        <v/>
      </c>
      <c r="Y1123" s="13">
        <f>IF(OR($J1123="", $K1123="", $L1123=""),0,IF(OR($J1123&lt;0,$J1123&gt;3,$K1123&lt;0,$K1123&gt;3,$L1123&lt;0,$L1123&gt;3),1,0))</f>
        <v/>
      </c>
    </row>
    <row r="1124">
      <c r="G1124">
        <f>IFERROR(INDEX(T_Domaines[Domain_label_fr],MATCH(F1124,T_Domaines[Domain_code],0)),"")</f>
        <v/>
      </c>
      <c r="I1124">
        <f>IFERROR(INDEX(T_Indicateurs[Stat_label_fr],MATCH(H1124,T_Indicateurs[Stat_code],0)),"")</f>
        <v/>
      </c>
      <c r="M1124">
        <f>IF(J1124=0,"",J1124)</f>
        <v/>
      </c>
      <c r="N1124">
        <f>IF(K1124=0,"",K1124)</f>
        <v/>
      </c>
      <c r="O1124">
        <f>IF(L1124=0,"",L1124)</f>
        <v/>
      </c>
      <c r="P1124">
        <f>IF(OR(J1124="",K1124="",L1124=""),"",J1124+K1124+L1124)</f>
        <v/>
      </c>
      <c r="Q1124">
        <f>IF(OR(M1124="",N1124="",O1124=""),"",M1124+N1124+O1124)</f>
        <v/>
      </c>
      <c r="S1124" s="13">
        <f>IF(AND($B1124&lt;&gt;"",$F1124&lt;&gt;""),IF(COUNTIFS($B$2:$B1124,$B1124,$F$2:$F1124,$F1124)=1,1,0),0)</f>
        <v/>
      </c>
      <c r="T1124" s="13">
        <f>IF(AND($B1124&lt;&gt;"",$H1124&lt;&gt;""),IF(COUNTIFS($B$2:$B1124,$B1124,$H$2:$H1124,$H1124)=1,1,0),0)</f>
        <v/>
      </c>
      <c r="U1124" s="13">
        <f>IF(AND($B1124&lt;&gt;"",$C1124&lt;&gt;""),IF(COUNTIFS($B$2:$B1124,$B1124,$C$2:$C1124,$C1124)=1,1,0),0)</f>
        <v/>
      </c>
      <c r="V1124" s="13">
        <f>IF(AND($B1124&lt;&gt;"",$D1124&lt;&gt;""),IF(COUNTIFS($B$2:$B1124,$B1124,$D$2:$D1124,$D1124)=1,1,0),0)</f>
        <v/>
      </c>
      <c r="W1124">
        <f>IFERROR(INDEX(T_Indicateurs[Domain_code],MATCH($H1124,T_Indicateurs[Stat_code],0)),"")</f>
        <v/>
      </c>
      <c r="X1124" s="13">
        <f>IF(OR($W1124="",$F1124=""),0,IF($F1124&lt;&gt;$W1124,1,0))</f>
        <v/>
      </c>
      <c r="Y1124" s="13">
        <f>IF(OR($J1124="", $K1124="", $L1124=""),0,IF(OR($J1124&lt;0,$J1124&gt;3,$K1124&lt;0,$K1124&gt;3,$L1124&lt;0,$L1124&gt;3),1,0))</f>
        <v/>
      </c>
    </row>
    <row r="1125">
      <c r="G1125">
        <f>IFERROR(INDEX(T_Domaines[Domain_label_fr],MATCH(F1125,T_Domaines[Domain_code],0)),"")</f>
        <v/>
      </c>
      <c r="I1125">
        <f>IFERROR(INDEX(T_Indicateurs[Stat_label_fr],MATCH(H1125,T_Indicateurs[Stat_code],0)),"")</f>
        <v/>
      </c>
      <c r="M1125">
        <f>IF(J1125=0,"",J1125)</f>
        <v/>
      </c>
      <c r="N1125">
        <f>IF(K1125=0,"",K1125)</f>
        <v/>
      </c>
      <c r="O1125">
        <f>IF(L1125=0,"",L1125)</f>
        <v/>
      </c>
      <c r="P1125">
        <f>IF(OR(J1125="",K1125="",L1125=""),"",J1125+K1125+L1125)</f>
        <v/>
      </c>
      <c r="Q1125">
        <f>IF(OR(M1125="",N1125="",O1125=""),"",M1125+N1125+O1125)</f>
        <v/>
      </c>
      <c r="S1125" s="13">
        <f>IF(AND($B1125&lt;&gt;"",$F1125&lt;&gt;""),IF(COUNTIFS($B$2:$B1125,$B1125,$F$2:$F1125,$F1125)=1,1,0),0)</f>
        <v/>
      </c>
      <c r="T1125" s="13">
        <f>IF(AND($B1125&lt;&gt;"",$H1125&lt;&gt;""),IF(COUNTIFS($B$2:$B1125,$B1125,$H$2:$H1125,$H1125)=1,1,0),0)</f>
        <v/>
      </c>
      <c r="U1125" s="13">
        <f>IF(AND($B1125&lt;&gt;"",$C1125&lt;&gt;""),IF(COUNTIFS($B$2:$B1125,$B1125,$C$2:$C1125,$C1125)=1,1,0),0)</f>
        <v/>
      </c>
      <c r="V1125" s="13">
        <f>IF(AND($B1125&lt;&gt;"",$D1125&lt;&gt;""),IF(COUNTIFS($B$2:$B1125,$B1125,$D$2:$D1125,$D1125)=1,1,0),0)</f>
        <v/>
      </c>
      <c r="W1125">
        <f>IFERROR(INDEX(T_Indicateurs[Domain_code],MATCH($H1125,T_Indicateurs[Stat_code],0)),"")</f>
        <v/>
      </c>
      <c r="X1125" s="13">
        <f>IF(OR($W1125="",$F1125=""),0,IF($F1125&lt;&gt;$W1125,1,0))</f>
        <v/>
      </c>
      <c r="Y1125" s="13">
        <f>IF(OR($J1125="", $K1125="", $L1125=""),0,IF(OR($J1125&lt;0,$J1125&gt;3,$K1125&lt;0,$K1125&gt;3,$L1125&lt;0,$L1125&gt;3),1,0))</f>
        <v/>
      </c>
    </row>
    <row r="1126">
      <c r="G1126">
        <f>IFERROR(INDEX(T_Domaines[Domain_label_fr],MATCH(F1126,T_Domaines[Domain_code],0)),"")</f>
        <v/>
      </c>
      <c r="I1126">
        <f>IFERROR(INDEX(T_Indicateurs[Stat_label_fr],MATCH(H1126,T_Indicateurs[Stat_code],0)),"")</f>
        <v/>
      </c>
      <c r="M1126">
        <f>IF(J1126=0,"",J1126)</f>
        <v/>
      </c>
      <c r="N1126">
        <f>IF(K1126=0,"",K1126)</f>
        <v/>
      </c>
      <c r="O1126">
        <f>IF(L1126=0,"",L1126)</f>
        <v/>
      </c>
      <c r="P1126">
        <f>IF(OR(J1126="",K1126="",L1126=""),"",J1126+K1126+L1126)</f>
        <v/>
      </c>
      <c r="Q1126">
        <f>IF(OR(M1126="",N1126="",O1126=""),"",M1126+N1126+O1126)</f>
        <v/>
      </c>
      <c r="S1126" s="13">
        <f>IF(AND($B1126&lt;&gt;"",$F1126&lt;&gt;""),IF(COUNTIFS($B$2:$B1126,$B1126,$F$2:$F1126,$F1126)=1,1,0),0)</f>
        <v/>
      </c>
      <c r="T1126" s="13">
        <f>IF(AND($B1126&lt;&gt;"",$H1126&lt;&gt;""),IF(COUNTIFS($B$2:$B1126,$B1126,$H$2:$H1126,$H1126)=1,1,0),0)</f>
        <v/>
      </c>
      <c r="U1126" s="13">
        <f>IF(AND($B1126&lt;&gt;"",$C1126&lt;&gt;""),IF(COUNTIFS($B$2:$B1126,$B1126,$C$2:$C1126,$C1126)=1,1,0),0)</f>
        <v/>
      </c>
      <c r="V1126" s="13">
        <f>IF(AND($B1126&lt;&gt;"",$D1126&lt;&gt;""),IF(COUNTIFS($B$2:$B1126,$B1126,$D$2:$D1126,$D1126)=1,1,0),0)</f>
        <v/>
      </c>
      <c r="W1126">
        <f>IFERROR(INDEX(T_Indicateurs[Domain_code],MATCH($H1126,T_Indicateurs[Stat_code],0)),"")</f>
        <v/>
      </c>
      <c r="X1126" s="13">
        <f>IF(OR($W1126="",$F1126=""),0,IF($F1126&lt;&gt;$W1126,1,0))</f>
        <v/>
      </c>
      <c r="Y1126" s="13">
        <f>IF(OR($J1126="", $K1126="", $L1126=""),0,IF(OR($J1126&lt;0,$J1126&gt;3,$K1126&lt;0,$K1126&gt;3,$L1126&lt;0,$L1126&gt;3),1,0))</f>
        <v/>
      </c>
    </row>
    <row r="1127">
      <c r="G1127">
        <f>IFERROR(INDEX(T_Domaines[Domain_label_fr],MATCH(F1127,T_Domaines[Domain_code],0)),"")</f>
        <v/>
      </c>
      <c r="I1127">
        <f>IFERROR(INDEX(T_Indicateurs[Stat_label_fr],MATCH(H1127,T_Indicateurs[Stat_code],0)),"")</f>
        <v/>
      </c>
      <c r="M1127">
        <f>IF(J1127=0,"",J1127)</f>
        <v/>
      </c>
      <c r="N1127">
        <f>IF(K1127=0,"",K1127)</f>
        <v/>
      </c>
      <c r="O1127">
        <f>IF(L1127=0,"",L1127)</f>
        <v/>
      </c>
      <c r="P1127">
        <f>IF(OR(J1127="",K1127="",L1127=""),"",J1127+K1127+L1127)</f>
        <v/>
      </c>
      <c r="Q1127">
        <f>IF(OR(M1127="",N1127="",O1127=""),"",M1127+N1127+O1127)</f>
        <v/>
      </c>
      <c r="S1127" s="13">
        <f>IF(AND($B1127&lt;&gt;"",$F1127&lt;&gt;""),IF(COUNTIFS($B$2:$B1127,$B1127,$F$2:$F1127,$F1127)=1,1,0),0)</f>
        <v/>
      </c>
      <c r="T1127" s="13">
        <f>IF(AND($B1127&lt;&gt;"",$H1127&lt;&gt;""),IF(COUNTIFS($B$2:$B1127,$B1127,$H$2:$H1127,$H1127)=1,1,0),0)</f>
        <v/>
      </c>
      <c r="U1127" s="13">
        <f>IF(AND($B1127&lt;&gt;"",$C1127&lt;&gt;""),IF(COUNTIFS($B$2:$B1127,$B1127,$C$2:$C1127,$C1127)=1,1,0),0)</f>
        <v/>
      </c>
      <c r="V1127" s="13">
        <f>IF(AND($B1127&lt;&gt;"",$D1127&lt;&gt;""),IF(COUNTIFS($B$2:$B1127,$B1127,$D$2:$D1127,$D1127)=1,1,0),0)</f>
        <v/>
      </c>
      <c r="W1127">
        <f>IFERROR(INDEX(T_Indicateurs[Domain_code],MATCH($H1127,T_Indicateurs[Stat_code],0)),"")</f>
        <v/>
      </c>
      <c r="X1127" s="13">
        <f>IF(OR($W1127="",$F1127=""),0,IF($F1127&lt;&gt;$W1127,1,0))</f>
        <v/>
      </c>
      <c r="Y1127" s="13">
        <f>IF(OR($J1127="", $K1127="", $L1127=""),0,IF(OR($J1127&lt;0,$J1127&gt;3,$K1127&lt;0,$K1127&gt;3,$L1127&lt;0,$L1127&gt;3),1,0))</f>
        <v/>
      </c>
    </row>
    <row r="1128">
      <c r="G1128">
        <f>IFERROR(INDEX(T_Domaines[Domain_label_fr],MATCH(F1128,T_Domaines[Domain_code],0)),"")</f>
        <v/>
      </c>
      <c r="I1128">
        <f>IFERROR(INDEX(T_Indicateurs[Stat_label_fr],MATCH(H1128,T_Indicateurs[Stat_code],0)),"")</f>
        <v/>
      </c>
      <c r="M1128">
        <f>IF(J1128=0,"",J1128)</f>
        <v/>
      </c>
      <c r="N1128">
        <f>IF(K1128=0,"",K1128)</f>
        <v/>
      </c>
      <c r="O1128">
        <f>IF(L1128=0,"",L1128)</f>
        <v/>
      </c>
      <c r="P1128">
        <f>IF(OR(J1128="",K1128="",L1128=""),"",J1128+K1128+L1128)</f>
        <v/>
      </c>
      <c r="Q1128">
        <f>IF(OR(M1128="",N1128="",O1128=""),"",M1128+N1128+O1128)</f>
        <v/>
      </c>
      <c r="S1128" s="13">
        <f>IF(AND($B1128&lt;&gt;"",$F1128&lt;&gt;""),IF(COUNTIFS($B$2:$B1128,$B1128,$F$2:$F1128,$F1128)=1,1,0),0)</f>
        <v/>
      </c>
      <c r="T1128" s="13">
        <f>IF(AND($B1128&lt;&gt;"",$H1128&lt;&gt;""),IF(COUNTIFS($B$2:$B1128,$B1128,$H$2:$H1128,$H1128)=1,1,0),0)</f>
        <v/>
      </c>
      <c r="U1128" s="13">
        <f>IF(AND($B1128&lt;&gt;"",$C1128&lt;&gt;""),IF(COUNTIFS($B$2:$B1128,$B1128,$C$2:$C1128,$C1128)=1,1,0),0)</f>
        <v/>
      </c>
      <c r="V1128" s="13">
        <f>IF(AND($B1128&lt;&gt;"",$D1128&lt;&gt;""),IF(COUNTIFS($B$2:$B1128,$B1128,$D$2:$D1128,$D1128)=1,1,0),0)</f>
        <v/>
      </c>
      <c r="W1128">
        <f>IFERROR(INDEX(T_Indicateurs[Domain_code],MATCH($H1128,T_Indicateurs[Stat_code],0)),"")</f>
        <v/>
      </c>
      <c r="X1128" s="13">
        <f>IF(OR($W1128="",$F1128=""),0,IF($F1128&lt;&gt;$W1128,1,0))</f>
        <v/>
      </c>
      <c r="Y1128" s="13">
        <f>IF(OR($J1128="", $K1128="", $L1128=""),0,IF(OR($J1128&lt;0,$J1128&gt;3,$K1128&lt;0,$K1128&gt;3,$L1128&lt;0,$L1128&gt;3),1,0))</f>
        <v/>
      </c>
    </row>
    <row r="1129">
      <c r="G1129">
        <f>IFERROR(INDEX(T_Domaines[Domain_label_fr],MATCH(F1129,T_Domaines[Domain_code],0)),"")</f>
        <v/>
      </c>
      <c r="I1129">
        <f>IFERROR(INDEX(T_Indicateurs[Stat_label_fr],MATCH(H1129,T_Indicateurs[Stat_code],0)),"")</f>
        <v/>
      </c>
      <c r="M1129">
        <f>IF(J1129=0,"",J1129)</f>
        <v/>
      </c>
      <c r="N1129">
        <f>IF(K1129=0,"",K1129)</f>
        <v/>
      </c>
      <c r="O1129">
        <f>IF(L1129=0,"",L1129)</f>
        <v/>
      </c>
      <c r="P1129">
        <f>IF(OR(J1129="",K1129="",L1129=""),"",J1129+K1129+L1129)</f>
        <v/>
      </c>
      <c r="Q1129">
        <f>IF(OR(M1129="",N1129="",O1129=""),"",M1129+N1129+O1129)</f>
        <v/>
      </c>
      <c r="S1129" s="13">
        <f>IF(AND($B1129&lt;&gt;"",$F1129&lt;&gt;""),IF(COUNTIFS($B$2:$B1129,$B1129,$F$2:$F1129,$F1129)=1,1,0),0)</f>
        <v/>
      </c>
      <c r="T1129" s="13">
        <f>IF(AND($B1129&lt;&gt;"",$H1129&lt;&gt;""),IF(COUNTIFS($B$2:$B1129,$B1129,$H$2:$H1129,$H1129)=1,1,0),0)</f>
        <v/>
      </c>
      <c r="U1129" s="13">
        <f>IF(AND($B1129&lt;&gt;"",$C1129&lt;&gt;""),IF(COUNTIFS($B$2:$B1129,$B1129,$C$2:$C1129,$C1129)=1,1,0),0)</f>
        <v/>
      </c>
      <c r="V1129" s="13">
        <f>IF(AND($B1129&lt;&gt;"",$D1129&lt;&gt;""),IF(COUNTIFS($B$2:$B1129,$B1129,$D$2:$D1129,$D1129)=1,1,0),0)</f>
        <v/>
      </c>
      <c r="W1129">
        <f>IFERROR(INDEX(T_Indicateurs[Domain_code],MATCH($H1129,T_Indicateurs[Stat_code],0)),"")</f>
        <v/>
      </c>
      <c r="X1129" s="13">
        <f>IF(OR($W1129="",$F1129=""),0,IF($F1129&lt;&gt;$W1129,1,0))</f>
        <v/>
      </c>
      <c r="Y1129" s="13">
        <f>IF(OR($J1129="", $K1129="", $L1129=""),0,IF(OR($J1129&lt;0,$J1129&gt;3,$K1129&lt;0,$K1129&gt;3,$L1129&lt;0,$L1129&gt;3),1,0))</f>
        <v/>
      </c>
    </row>
    <row r="1130">
      <c r="G1130">
        <f>IFERROR(INDEX(T_Domaines[Domain_label_fr],MATCH(F1130,T_Domaines[Domain_code],0)),"")</f>
        <v/>
      </c>
      <c r="I1130">
        <f>IFERROR(INDEX(T_Indicateurs[Stat_label_fr],MATCH(H1130,T_Indicateurs[Stat_code],0)),"")</f>
        <v/>
      </c>
      <c r="M1130">
        <f>IF(J1130=0,"",J1130)</f>
        <v/>
      </c>
      <c r="N1130">
        <f>IF(K1130=0,"",K1130)</f>
        <v/>
      </c>
      <c r="O1130">
        <f>IF(L1130=0,"",L1130)</f>
        <v/>
      </c>
      <c r="P1130">
        <f>IF(OR(J1130="",K1130="",L1130=""),"",J1130+K1130+L1130)</f>
        <v/>
      </c>
      <c r="Q1130">
        <f>IF(OR(M1130="",N1130="",O1130=""),"",M1130+N1130+O1130)</f>
        <v/>
      </c>
      <c r="S1130" s="13">
        <f>IF(AND($B1130&lt;&gt;"",$F1130&lt;&gt;""),IF(COUNTIFS($B$2:$B1130,$B1130,$F$2:$F1130,$F1130)=1,1,0),0)</f>
        <v/>
      </c>
      <c r="T1130" s="13">
        <f>IF(AND($B1130&lt;&gt;"",$H1130&lt;&gt;""),IF(COUNTIFS($B$2:$B1130,$B1130,$H$2:$H1130,$H1130)=1,1,0),0)</f>
        <v/>
      </c>
      <c r="U1130" s="13">
        <f>IF(AND($B1130&lt;&gt;"",$C1130&lt;&gt;""),IF(COUNTIFS($B$2:$B1130,$B1130,$C$2:$C1130,$C1130)=1,1,0),0)</f>
        <v/>
      </c>
      <c r="V1130" s="13">
        <f>IF(AND($B1130&lt;&gt;"",$D1130&lt;&gt;""),IF(COUNTIFS($B$2:$B1130,$B1130,$D$2:$D1130,$D1130)=1,1,0),0)</f>
        <v/>
      </c>
      <c r="W1130">
        <f>IFERROR(INDEX(T_Indicateurs[Domain_code],MATCH($H1130,T_Indicateurs[Stat_code],0)),"")</f>
        <v/>
      </c>
      <c r="X1130" s="13">
        <f>IF(OR($W1130="",$F1130=""),0,IF($F1130&lt;&gt;$W1130,1,0))</f>
        <v/>
      </c>
      <c r="Y1130" s="13">
        <f>IF(OR($J1130="", $K1130="", $L1130=""),0,IF(OR($J1130&lt;0,$J1130&gt;3,$K1130&lt;0,$K1130&gt;3,$L1130&lt;0,$L1130&gt;3),1,0))</f>
        <v/>
      </c>
    </row>
    <row r="1131">
      <c r="G1131">
        <f>IFERROR(INDEX(T_Domaines[Domain_label_fr],MATCH(F1131,T_Domaines[Domain_code],0)),"")</f>
        <v/>
      </c>
      <c r="I1131">
        <f>IFERROR(INDEX(T_Indicateurs[Stat_label_fr],MATCH(H1131,T_Indicateurs[Stat_code],0)),"")</f>
        <v/>
      </c>
      <c r="M1131">
        <f>IF(J1131=0,"",J1131)</f>
        <v/>
      </c>
      <c r="N1131">
        <f>IF(K1131=0,"",K1131)</f>
        <v/>
      </c>
      <c r="O1131">
        <f>IF(L1131=0,"",L1131)</f>
        <v/>
      </c>
      <c r="P1131">
        <f>IF(OR(J1131="",K1131="",L1131=""),"",J1131+K1131+L1131)</f>
        <v/>
      </c>
      <c r="Q1131">
        <f>IF(OR(M1131="",N1131="",O1131=""),"",M1131+N1131+O1131)</f>
        <v/>
      </c>
      <c r="S1131" s="13">
        <f>IF(AND($B1131&lt;&gt;"",$F1131&lt;&gt;""),IF(COUNTIFS($B$2:$B1131,$B1131,$F$2:$F1131,$F1131)=1,1,0),0)</f>
        <v/>
      </c>
      <c r="T1131" s="13">
        <f>IF(AND($B1131&lt;&gt;"",$H1131&lt;&gt;""),IF(COUNTIFS($B$2:$B1131,$B1131,$H$2:$H1131,$H1131)=1,1,0),0)</f>
        <v/>
      </c>
      <c r="U1131" s="13">
        <f>IF(AND($B1131&lt;&gt;"",$C1131&lt;&gt;""),IF(COUNTIFS($B$2:$B1131,$B1131,$C$2:$C1131,$C1131)=1,1,0),0)</f>
        <v/>
      </c>
      <c r="V1131" s="13">
        <f>IF(AND($B1131&lt;&gt;"",$D1131&lt;&gt;""),IF(COUNTIFS($B$2:$B1131,$B1131,$D$2:$D1131,$D1131)=1,1,0),0)</f>
        <v/>
      </c>
      <c r="W1131">
        <f>IFERROR(INDEX(T_Indicateurs[Domain_code],MATCH($H1131,T_Indicateurs[Stat_code],0)),"")</f>
        <v/>
      </c>
      <c r="X1131" s="13">
        <f>IF(OR($W1131="",$F1131=""),0,IF($F1131&lt;&gt;$W1131,1,0))</f>
        <v/>
      </c>
      <c r="Y1131" s="13">
        <f>IF(OR($J1131="", $K1131="", $L1131=""),0,IF(OR($J1131&lt;0,$J1131&gt;3,$K1131&lt;0,$K1131&gt;3,$L1131&lt;0,$L1131&gt;3),1,0))</f>
        <v/>
      </c>
    </row>
    <row r="1132">
      <c r="G1132">
        <f>IFERROR(INDEX(T_Domaines[Domain_label_fr],MATCH(F1132,T_Domaines[Domain_code],0)),"")</f>
        <v/>
      </c>
      <c r="I1132">
        <f>IFERROR(INDEX(T_Indicateurs[Stat_label_fr],MATCH(H1132,T_Indicateurs[Stat_code],0)),"")</f>
        <v/>
      </c>
      <c r="M1132">
        <f>IF(J1132=0,"",J1132)</f>
        <v/>
      </c>
      <c r="N1132">
        <f>IF(K1132=0,"",K1132)</f>
        <v/>
      </c>
      <c r="O1132">
        <f>IF(L1132=0,"",L1132)</f>
        <v/>
      </c>
      <c r="P1132">
        <f>IF(OR(J1132="",K1132="",L1132=""),"",J1132+K1132+L1132)</f>
        <v/>
      </c>
      <c r="Q1132">
        <f>IF(OR(M1132="",N1132="",O1132=""),"",M1132+N1132+O1132)</f>
        <v/>
      </c>
      <c r="S1132" s="13">
        <f>IF(AND($B1132&lt;&gt;"",$F1132&lt;&gt;""),IF(COUNTIFS($B$2:$B1132,$B1132,$F$2:$F1132,$F1132)=1,1,0),0)</f>
        <v/>
      </c>
      <c r="T1132" s="13">
        <f>IF(AND($B1132&lt;&gt;"",$H1132&lt;&gt;""),IF(COUNTIFS($B$2:$B1132,$B1132,$H$2:$H1132,$H1132)=1,1,0),0)</f>
        <v/>
      </c>
      <c r="U1132" s="13">
        <f>IF(AND($B1132&lt;&gt;"",$C1132&lt;&gt;""),IF(COUNTIFS($B$2:$B1132,$B1132,$C$2:$C1132,$C1132)=1,1,0),0)</f>
        <v/>
      </c>
      <c r="V1132" s="13">
        <f>IF(AND($B1132&lt;&gt;"",$D1132&lt;&gt;""),IF(COUNTIFS($B$2:$B1132,$B1132,$D$2:$D1132,$D1132)=1,1,0),0)</f>
        <v/>
      </c>
      <c r="W1132">
        <f>IFERROR(INDEX(T_Indicateurs[Domain_code],MATCH($H1132,T_Indicateurs[Stat_code],0)),"")</f>
        <v/>
      </c>
      <c r="X1132" s="13">
        <f>IF(OR($W1132="",$F1132=""),0,IF($F1132&lt;&gt;$W1132,1,0))</f>
        <v/>
      </c>
      <c r="Y1132" s="13">
        <f>IF(OR($J1132="", $K1132="", $L1132=""),0,IF(OR($J1132&lt;0,$J1132&gt;3,$K1132&lt;0,$K1132&gt;3,$L1132&lt;0,$L1132&gt;3),1,0))</f>
        <v/>
      </c>
    </row>
    <row r="1133">
      <c r="G1133">
        <f>IFERROR(INDEX(T_Domaines[Domain_label_fr],MATCH(F1133,T_Domaines[Domain_code],0)),"")</f>
        <v/>
      </c>
      <c r="I1133">
        <f>IFERROR(INDEX(T_Indicateurs[Stat_label_fr],MATCH(H1133,T_Indicateurs[Stat_code],0)),"")</f>
        <v/>
      </c>
      <c r="M1133">
        <f>IF(J1133=0,"",J1133)</f>
        <v/>
      </c>
      <c r="N1133">
        <f>IF(K1133=0,"",K1133)</f>
        <v/>
      </c>
      <c r="O1133">
        <f>IF(L1133=0,"",L1133)</f>
        <v/>
      </c>
      <c r="P1133">
        <f>IF(OR(J1133="",K1133="",L1133=""),"",J1133+K1133+L1133)</f>
        <v/>
      </c>
      <c r="Q1133">
        <f>IF(OR(M1133="",N1133="",O1133=""),"",M1133+N1133+O1133)</f>
        <v/>
      </c>
      <c r="S1133" s="13">
        <f>IF(AND($B1133&lt;&gt;"",$F1133&lt;&gt;""),IF(COUNTIFS($B$2:$B1133,$B1133,$F$2:$F1133,$F1133)=1,1,0),0)</f>
        <v/>
      </c>
      <c r="T1133" s="13">
        <f>IF(AND($B1133&lt;&gt;"",$H1133&lt;&gt;""),IF(COUNTIFS($B$2:$B1133,$B1133,$H$2:$H1133,$H1133)=1,1,0),0)</f>
        <v/>
      </c>
      <c r="U1133" s="13">
        <f>IF(AND($B1133&lt;&gt;"",$C1133&lt;&gt;""),IF(COUNTIFS($B$2:$B1133,$B1133,$C$2:$C1133,$C1133)=1,1,0),0)</f>
        <v/>
      </c>
      <c r="V1133" s="13">
        <f>IF(AND($B1133&lt;&gt;"",$D1133&lt;&gt;""),IF(COUNTIFS($B$2:$B1133,$B1133,$D$2:$D1133,$D1133)=1,1,0),0)</f>
        <v/>
      </c>
      <c r="W1133">
        <f>IFERROR(INDEX(T_Indicateurs[Domain_code],MATCH($H1133,T_Indicateurs[Stat_code],0)),"")</f>
        <v/>
      </c>
      <c r="X1133" s="13">
        <f>IF(OR($W1133="",$F1133=""),0,IF($F1133&lt;&gt;$W1133,1,0))</f>
        <v/>
      </c>
      <c r="Y1133" s="13">
        <f>IF(OR($J1133="", $K1133="", $L1133=""),0,IF(OR($J1133&lt;0,$J1133&gt;3,$K1133&lt;0,$K1133&gt;3,$L1133&lt;0,$L1133&gt;3),1,0))</f>
        <v/>
      </c>
    </row>
    <row r="1134">
      <c r="G1134">
        <f>IFERROR(INDEX(T_Domaines[Domain_label_fr],MATCH(F1134,T_Domaines[Domain_code],0)),"")</f>
        <v/>
      </c>
      <c r="I1134">
        <f>IFERROR(INDEX(T_Indicateurs[Stat_label_fr],MATCH(H1134,T_Indicateurs[Stat_code],0)),"")</f>
        <v/>
      </c>
      <c r="M1134">
        <f>IF(J1134=0,"",J1134)</f>
        <v/>
      </c>
      <c r="N1134">
        <f>IF(K1134=0,"",K1134)</f>
        <v/>
      </c>
      <c r="O1134">
        <f>IF(L1134=0,"",L1134)</f>
        <v/>
      </c>
      <c r="P1134">
        <f>IF(OR(J1134="",K1134="",L1134=""),"",J1134+K1134+L1134)</f>
        <v/>
      </c>
      <c r="Q1134">
        <f>IF(OR(M1134="",N1134="",O1134=""),"",M1134+N1134+O1134)</f>
        <v/>
      </c>
      <c r="S1134" s="13">
        <f>IF(AND($B1134&lt;&gt;"",$F1134&lt;&gt;""),IF(COUNTIFS($B$2:$B1134,$B1134,$F$2:$F1134,$F1134)=1,1,0),0)</f>
        <v/>
      </c>
      <c r="T1134" s="13">
        <f>IF(AND($B1134&lt;&gt;"",$H1134&lt;&gt;""),IF(COUNTIFS($B$2:$B1134,$B1134,$H$2:$H1134,$H1134)=1,1,0),0)</f>
        <v/>
      </c>
      <c r="U1134" s="13">
        <f>IF(AND($B1134&lt;&gt;"",$C1134&lt;&gt;""),IF(COUNTIFS($B$2:$B1134,$B1134,$C$2:$C1134,$C1134)=1,1,0),0)</f>
        <v/>
      </c>
      <c r="V1134" s="13">
        <f>IF(AND($B1134&lt;&gt;"",$D1134&lt;&gt;""),IF(COUNTIFS($B$2:$B1134,$B1134,$D$2:$D1134,$D1134)=1,1,0),0)</f>
        <v/>
      </c>
      <c r="W1134">
        <f>IFERROR(INDEX(T_Indicateurs[Domain_code],MATCH($H1134,T_Indicateurs[Stat_code],0)),"")</f>
        <v/>
      </c>
      <c r="X1134" s="13">
        <f>IF(OR($W1134="",$F1134=""),0,IF($F1134&lt;&gt;$W1134,1,0))</f>
        <v/>
      </c>
      <c r="Y1134" s="13">
        <f>IF(OR($J1134="", $K1134="", $L1134=""),0,IF(OR($J1134&lt;0,$J1134&gt;3,$K1134&lt;0,$K1134&gt;3,$L1134&lt;0,$L1134&gt;3),1,0))</f>
        <v/>
      </c>
    </row>
    <row r="1135">
      <c r="G1135">
        <f>IFERROR(INDEX(T_Domaines[Domain_label_fr],MATCH(F1135,T_Domaines[Domain_code],0)),"")</f>
        <v/>
      </c>
      <c r="I1135">
        <f>IFERROR(INDEX(T_Indicateurs[Stat_label_fr],MATCH(H1135,T_Indicateurs[Stat_code],0)),"")</f>
        <v/>
      </c>
      <c r="M1135">
        <f>IF(J1135=0,"",J1135)</f>
        <v/>
      </c>
      <c r="N1135">
        <f>IF(K1135=0,"",K1135)</f>
        <v/>
      </c>
      <c r="O1135">
        <f>IF(L1135=0,"",L1135)</f>
        <v/>
      </c>
      <c r="P1135">
        <f>IF(OR(J1135="",K1135="",L1135=""),"",J1135+K1135+L1135)</f>
        <v/>
      </c>
      <c r="Q1135">
        <f>IF(OR(M1135="",N1135="",O1135=""),"",M1135+N1135+O1135)</f>
        <v/>
      </c>
      <c r="S1135" s="13">
        <f>IF(AND($B1135&lt;&gt;"",$F1135&lt;&gt;""),IF(COUNTIFS($B$2:$B1135,$B1135,$F$2:$F1135,$F1135)=1,1,0),0)</f>
        <v/>
      </c>
      <c r="T1135" s="13">
        <f>IF(AND($B1135&lt;&gt;"",$H1135&lt;&gt;""),IF(COUNTIFS($B$2:$B1135,$B1135,$H$2:$H1135,$H1135)=1,1,0),0)</f>
        <v/>
      </c>
      <c r="U1135" s="13">
        <f>IF(AND($B1135&lt;&gt;"",$C1135&lt;&gt;""),IF(COUNTIFS($B$2:$B1135,$B1135,$C$2:$C1135,$C1135)=1,1,0),0)</f>
        <v/>
      </c>
      <c r="V1135" s="13">
        <f>IF(AND($B1135&lt;&gt;"",$D1135&lt;&gt;""),IF(COUNTIFS($B$2:$B1135,$B1135,$D$2:$D1135,$D1135)=1,1,0),0)</f>
        <v/>
      </c>
      <c r="W1135">
        <f>IFERROR(INDEX(T_Indicateurs[Domain_code],MATCH($H1135,T_Indicateurs[Stat_code],0)),"")</f>
        <v/>
      </c>
      <c r="X1135" s="13">
        <f>IF(OR($W1135="",$F1135=""),0,IF($F1135&lt;&gt;$W1135,1,0))</f>
        <v/>
      </c>
      <c r="Y1135" s="13">
        <f>IF(OR($J1135="", $K1135="", $L1135=""),0,IF(OR($J1135&lt;0,$J1135&gt;3,$K1135&lt;0,$K1135&gt;3,$L1135&lt;0,$L1135&gt;3),1,0))</f>
        <v/>
      </c>
    </row>
    <row r="1136">
      <c r="G1136">
        <f>IFERROR(INDEX(T_Domaines[Domain_label_fr],MATCH(F1136,T_Domaines[Domain_code],0)),"")</f>
        <v/>
      </c>
      <c r="I1136">
        <f>IFERROR(INDEX(T_Indicateurs[Stat_label_fr],MATCH(H1136,T_Indicateurs[Stat_code],0)),"")</f>
        <v/>
      </c>
      <c r="M1136">
        <f>IF(J1136=0,"",J1136)</f>
        <v/>
      </c>
      <c r="N1136">
        <f>IF(K1136=0,"",K1136)</f>
        <v/>
      </c>
      <c r="O1136">
        <f>IF(L1136=0,"",L1136)</f>
        <v/>
      </c>
      <c r="P1136">
        <f>IF(OR(J1136="",K1136="",L1136=""),"",J1136+K1136+L1136)</f>
        <v/>
      </c>
      <c r="Q1136">
        <f>IF(OR(M1136="",N1136="",O1136=""),"",M1136+N1136+O1136)</f>
        <v/>
      </c>
      <c r="S1136" s="13">
        <f>IF(AND($B1136&lt;&gt;"",$F1136&lt;&gt;""),IF(COUNTIFS($B$2:$B1136,$B1136,$F$2:$F1136,$F1136)=1,1,0),0)</f>
        <v/>
      </c>
      <c r="T1136" s="13">
        <f>IF(AND($B1136&lt;&gt;"",$H1136&lt;&gt;""),IF(COUNTIFS($B$2:$B1136,$B1136,$H$2:$H1136,$H1136)=1,1,0),0)</f>
        <v/>
      </c>
      <c r="U1136" s="13">
        <f>IF(AND($B1136&lt;&gt;"",$C1136&lt;&gt;""),IF(COUNTIFS($B$2:$B1136,$B1136,$C$2:$C1136,$C1136)=1,1,0),0)</f>
        <v/>
      </c>
      <c r="V1136" s="13">
        <f>IF(AND($B1136&lt;&gt;"",$D1136&lt;&gt;""),IF(COUNTIFS($B$2:$B1136,$B1136,$D$2:$D1136,$D1136)=1,1,0),0)</f>
        <v/>
      </c>
      <c r="W1136">
        <f>IFERROR(INDEX(T_Indicateurs[Domain_code],MATCH($H1136,T_Indicateurs[Stat_code],0)),"")</f>
        <v/>
      </c>
      <c r="X1136" s="13">
        <f>IF(OR($W1136="",$F1136=""),0,IF($F1136&lt;&gt;$W1136,1,0))</f>
        <v/>
      </c>
      <c r="Y1136" s="13">
        <f>IF(OR($J1136="", $K1136="", $L1136=""),0,IF(OR($J1136&lt;0,$J1136&gt;3,$K1136&lt;0,$K1136&gt;3,$L1136&lt;0,$L1136&gt;3),1,0))</f>
        <v/>
      </c>
    </row>
    <row r="1137">
      <c r="G1137">
        <f>IFERROR(INDEX(T_Domaines[Domain_label_fr],MATCH(F1137,T_Domaines[Domain_code],0)),"")</f>
        <v/>
      </c>
      <c r="I1137">
        <f>IFERROR(INDEX(T_Indicateurs[Stat_label_fr],MATCH(H1137,T_Indicateurs[Stat_code],0)),"")</f>
        <v/>
      </c>
      <c r="M1137">
        <f>IF(J1137=0,"",J1137)</f>
        <v/>
      </c>
      <c r="N1137">
        <f>IF(K1137=0,"",K1137)</f>
        <v/>
      </c>
      <c r="O1137">
        <f>IF(L1137=0,"",L1137)</f>
        <v/>
      </c>
      <c r="P1137">
        <f>IF(OR(J1137="",K1137="",L1137=""),"",J1137+K1137+L1137)</f>
        <v/>
      </c>
      <c r="Q1137">
        <f>IF(OR(M1137="",N1137="",O1137=""),"",M1137+N1137+O1137)</f>
        <v/>
      </c>
      <c r="S1137" s="13">
        <f>IF(AND($B1137&lt;&gt;"",$F1137&lt;&gt;""),IF(COUNTIFS($B$2:$B1137,$B1137,$F$2:$F1137,$F1137)=1,1,0),0)</f>
        <v/>
      </c>
      <c r="T1137" s="13">
        <f>IF(AND($B1137&lt;&gt;"",$H1137&lt;&gt;""),IF(COUNTIFS($B$2:$B1137,$B1137,$H$2:$H1137,$H1137)=1,1,0),0)</f>
        <v/>
      </c>
      <c r="U1137" s="13">
        <f>IF(AND($B1137&lt;&gt;"",$C1137&lt;&gt;""),IF(COUNTIFS($B$2:$B1137,$B1137,$C$2:$C1137,$C1137)=1,1,0),0)</f>
        <v/>
      </c>
      <c r="V1137" s="13">
        <f>IF(AND($B1137&lt;&gt;"",$D1137&lt;&gt;""),IF(COUNTIFS($B$2:$B1137,$B1137,$D$2:$D1137,$D1137)=1,1,0),0)</f>
        <v/>
      </c>
      <c r="W1137">
        <f>IFERROR(INDEX(T_Indicateurs[Domain_code],MATCH($H1137,T_Indicateurs[Stat_code],0)),"")</f>
        <v/>
      </c>
      <c r="X1137" s="13">
        <f>IF(OR($W1137="",$F1137=""),0,IF($F1137&lt;&gt;$W1137,1,0))</f>
        <v/>
      </c>
      <c r="Y1137" s="13">
        <f>IF(OR($J1137="", $K1137="", $L1137=""),0,IF(OR($J1137&lt;0,$J1137&gt;3,$K1137&lt;0,$K1137&gt;3,$L1137&lt;0,$L1137&gt;3),1,0))</f>
        <v/>
      </c>
    </row>
    <row r="1138">
      <c r="G1138">
        <f>IFERROR(INDEX(T_Domaines[Domain_label_fr],MATCH(F1138,T_Domaines[Domain_code],0)),"")</f>
        <v/>
      </c>
      <c r="I1138">
        <f>IFERROR(INDEX(T_Indicateurs[Stat_label_fr],MATCH(H1138,T_Indicateurs[Stat_code],0)),"")</f>
        <v/>
      </c>
      <c r="M1138">
        <f>IF(J1138=0,"",J1138)</f>
        <v/>
      </c>
      <c r="N1138">
        <f>IF(K1138=0,"",K1138)</f>
        <v/>
      </c>
      <c r="O1138">
        <f>IF(L1138=0,"",L1138)</f>
        <v/>
      </c>
      <c r="P1138">
        <f>IF(OR(J1138="",K1138="",L1138=""),"",J1138+K1138+L1138)</f>
        <v/>
      </c>
      <c r="Q1138">
        <f>IF(OR(M1138="",N1138="",O1138=""),"",M1138+N1138+O1138)</f>
        <v/>
      </c>
      <c r="S1138" s="13">
        <f>IF(AND($B1138&lt;&gt;"",$F1138&lt;&gt;""),IF(COUNTIFS($B$2:$B1138,$B1138,$F$2:$F1138,$F1138)=1,1,0),0)</f>
        <v/>
      </c>
      <c r="T1138" s="13">
        <f>IF(AND($B1138&lt;&gt;"",$H1138&lt;&gt;""),IF(COUNTIFS($B$2:$B1138,$B1138,$H$2:$H1138,$H1138)=1,1,0),0)</f>
        <v/>
      </c>
      <c r="U1138" s="13">
        <f>IF(AND($B1138&lt;&gt;"",$C1138&lt;&gt;""),IF(COUNTIFS($B$2:$B1138,$B1138,$C$2:$C1138,$C1138)=1,1,0),0)</f>
        <v/>
      </c>
      <c r="V1138" s="13">
        <f>IF(AND($B1138&lt;&gt;"",$D1138&lt;&gt;""),IF(COUNTIFS($B$2:$B1138,$B1138,$D$2:$D1138,$D1138)=1,1,0),0)</f>
        <v/>
      </c>
      <c r="W1138">
        <f>IFERROR(INDEX(T_Indicateurs[Domain_code],MATCH($H1138,T_Indicateurs[Stat_code],0)),"")</f>
        <v/>
      </c>
      <c r="X1138" s="13">
        <f>IF(OR($W1138="",$F1138=""),0,IF($F1138&lt;&gt;$W1138,1,0))</f>
        <v/>
      </c>
      <c r="Y1138" s="13">
        <f>IF(OR($J1138="", $K1138="", $L1138=""),0,IF(OR($J1138&lt;0,$J1138&gt;3,$K1138&lt;0,$K1138&gt;3,$L1138&lt;0,$L1138&gt;3),1,0))</f>
        <v/>
      </c>
    </row>
    <row r="1139">
      <c r="G1139">
        <f>IFERROR(INDEX(T_Domaines[Domain_label_fr],MATCH(F1139,T_Domaines[Domain_code],0)),"")</f>
        <v/>
      </c>
      <c r="I1139">
        <f>IFERROR(INDEX(T_Indicateurs[Stat_label_fr],MATCH(H1139,T_Indicateurs[Stat_code],0)),"")</f>
        <v/>
      </c>
      <c r="M1139">
        <f>IF(J1139=0,"",J1139)</f>
        <v/>
      </c>
      <c r="N1139">
        <f>IF(K1139=0,"",K1139)</f>
        <v/>
      </c>
      <c r="O1139">
        <f>IF(L1139=0,"",L1139)</f>
        <v/>
      </c>
      <c r="P1139">
        <f>IF(OR(J1139="",K1139="",L1139=""),"",J1139+K1139+L1139)</f>
        <v/>
      </c>
      <c r="Q1139">
        <f>IF(OR(M1139="",N1139="",O1139=""),"",M1139+N1139+O1139)</f>
        <v/>
      </c>
      <c r="S1139" s="13">
        <f>IF(AND($B1139&lt;&gt;"",$F1139&lt;&gt;""),IF(COUNTIFS($B$2:$B1139,$B1139,$F$2:$F1139,$F1139)=1,1,0),0)</f>
        <v/>
      </c>
      <c r="T1139" s="13">
        <f>IF(AND($B1139&lt;&gt;"",$H1139&lt;&gt;""),IF(COUNTIFS($B$2:$B1139,$B1139,$H$2:$H1139,$H1139)=1,1,0),0)</f>
        <v/>
      </c>
      <c r="U1139" s="13">
        <f>IF(AND($B1139&lt;&gt;"",$C1139&lt;&gt;""),IF(COUNTIFS($B$2:$B1139,$B1139,$C$2:$C1139,$C1139)=1,1,0),0)</f>
        <v/>
      </c>
      <c r="V1139" s="13">
        <f>IF(AND($B1139&lt;&gt;"",$D1139&lt;&gt;""),IF(COUNTIFS($B$2:$B1139,$B1139,$D$2:$D1139,$D1139)=1,1,0),0)</f>
        <v/>
      </c>
      <c r="W1139">
        <f>IFERROR(INDEX(T_Indicateurs[Domain_code],MATCH($H1139,T_Indicateurs[Stat_code],0)),"")</f>
        <v/>
      </c>
      <c r="X1139" s="13">
        <f>IF(OR($W1139="",$F1139=""),0,IF($F1139&lt;&gt;$W1139,1,0))</f>
        <v/>
      </c>
      <c r="Y1139" s="13">
        <f>IF(OR($J1139="", $K1139="", $L1139=""),0,IF(OR($J1139&lt;0,$J1139&gt;3,$K1139&lt;0,$K1139&gt;3,$L1139&lt;0,$L1139&gt;3),1,0))</f>
        <v/>
      </c>
    </row>
    <row r="1140">
      <c r="G1140">
        <f>IFERROR(INDEX(T_Domaines[Domain_label_fr],MATCH(F1140,T_Domaines[Domain_code],0)),"")</f>
        <v/>
      </c>
      <c r="I1140">
        <f>IFERROR(INDEX(T_Indicateurs[Stat_label_fr],MATCH(H1140,T_Indicateurs[Stat_code],0)),"")</f>
        <v/>
      </c>
      <c r="M1140">
        <f>IF(J1140=0,"",J1140)</f>
        <v/>
      </c>
      <c r="N1140">
        <f>IF(K1140=0,"",K1140)</f>
        <v/>
      </c>
      <c r="O1140">
        <f>IF(L1140=0,"",L1140)</f>
        <v/>
      </c>
      <c r="P1140">
        <f>IF(OR(J1140="",K1140="",L1140=""),"",J1140+K1140+L1140)</f>
        <v/>
      </c>
      <c r="Q1140">
        <f>IF(OR(M1140="",N1140="",O1140=""),"",M1140+N1140+O1140)</f>
        <v/>
      </c>
      <c r="S1140" s="13">
        <f>IF(AND($B1140&lt;&gt;"",$F1140&lt;&gt;""),IF(COUNTIFS($B$2:$B1140,$B1140,$F$2:$F1140,$F1140)=1,1,0),0)</f>
        <v/>
      </c>
      <c r="T1140" s="13">
        <f>IF(AND($B1140&lt;&gt;"",$H1140&lt;&gt;""),IF(COUNTIFS($B$2:$B1140,$B1140,$H$2:$H1140,$H1140)=1,1,0),0)</f>
        <v/>
      </c>
      <c r="U1140" s="13">
        <f>IF(AND($B1140&lt;&gt;"",$C1140&lt;&gt;""),IF(COUNTIFS($B$2:$B1140,$B1140,$C$2:$C1140,$C1140)=1,1,0),0)</f>
        <v/>
      </c>
      <c r="V1140" s="13">
        <f>IF(AND($B1140&lt;&gt;"",$D1140&lt;&gt;""),IF(COUNTIFS($B$2:$B1140,$B1140,$D$2:$D1140,$D1140)=1,1,0),0)</f>
        <v/>
      </c>
      <c r="W1140">
        <f>IFERROR(INDEX(T_Indicateurs[Domain_code],MATCH($H1140,T_Indicateurs[Stat_code],0)),"")</f>
        <v/>
      </c>
      <c r="X1140" s="13">
        <f>IF(OR($W1140="",$F1140=""),0,IF($F1140&lt;&gt;$W1140,1,0))</f>
        <v/>
      </c>
      <c r="Y1140" s="13">
        <f>IF(OR($J1140="", $K1140="", $L1140=""),0,IF(OR($J1140&lt;0,$J1140&gt;3,$K1140&lt;0,$K1140&gt;3,$L1140&lt;0,$L1140&gt;3),1,0))</f>
        <v/>
      </c>
    </row>
    <row r="1141">
      <c r="G1141">
        <f>IFERROR(INDEX(T_Domaines[Domain_label_fr],MATCH(F1141,T_Domaines[Domain_code],0)),"")</f>
        <v/>
      </c>
      <c r="I1141">
        <f>IFERROR(INDEX(T_Indicateurs[Stat_label_fr],MATCH(H1141,T_Indicateurs[Stat_code],0)),"")</f>
        <v/>
      </c>
      <c r="M1141">
        <f>IF(J1141=0,"",J1141)</f>
        <v/>
      </c>
      <c r="N1141">
        <f>IF(K1141=0,"",K1141)</f>
        <v/>
      </c>
      <c r="O1141">
        <f>IF(L1141=0,"",L1141)</f>
        <v/>
      </c>
      <c r="P1141">
        <f>IF(OR(J1141="",K1141="",L1141=""),"",J1141+K1141+L1141)</f>
        <v/>
      </c>
      <c r="Q1141">
        <f>IF(OR(M1141="",N1141="",O1141=""),"",M1141+N1141+O1141)</f>
        <v/>
      </c>
      <c r="S1141" s="13">
        <f>IF(AND($B1141&lt;&gt;"",$F1141&lt;&gt;""),IF(COUNTIFS($B$2:$B1141,$B1141,$F$2:$F1141,$F1141)=1,1,0),0)</f>
        <v/>
      </c>
      <c r="T1141" s="13">
        <f>IF(AND($B1141&lt;&gt;"",$H1141&lt;&gt;""),IF(COUNTIFS($B$2:$B1141,$B1141,$H$2:$H1141,$H1141)=1,1,0),0)</f>
        <v/>
      </c>
      <c r="U1141" s="13">
        <f>IF(AND($B1141&lt;&gt;"",$C1141&lt;&gt;""),IF(COUNTIFS($B$2:$B1141,$B1141,$C$2:$C1141,$C1141)=1,1,0),0)</f>
        <v/>
      </c>
      <c r="V1141" s="13">
        <f>IF(AND($B1141&lt;&gt;"",$D1141&lt;&gt;""),IF(COUNTIFS($B$2:$B1141,$B1141,$D$2:$D1141,$D1141)=1,1,0),0)</f>
        <v/>
      </c>
      <c r="W1141">
        <f>IFERROR(INDEX(T_Indicateurs[Domain_code],MATCH($H1141,T_Indicateurs[Stat_code],0)),"")</f>
        <v/>
      </c>
      <c r="X1141" s="13">
        <f>IF(OR($W1141="",$F1141=""),0,IF($F1141&lt;&gt;$W1141,1,0))</f>
        <v/>
      </c>
      <c r="Y1141" s="13">
        <f>IF(OR($J1141="", $K1141="", $L1141=""),0,IF(OR($J1141&lt;0,$J1141&gt;3,$K1141&lt;0,$K1141&gt;3,$L1141&lt;0,$L1141&gt;3),1,0))</f>
        <v/>
      </c>
    </row>
    <row r="1142">
      <c r="G1142">
        <f>IFERROR(INDEX(T_Domaines[Domain_label_fr],MATCH(F1142,T_Domaines[Domain_code],0)),"")</f>
        <v/>
      </c>
      <c r="I1142">
        <f>IFERROR(INDEX(T_Indicateurs[Stat_label_fr],MATCH(H1142,T_Indicateurs[Stat_code],0)),"")</f>
        <v/>
      </c>
      <c r="M1142">
        <f>IF(J1142=0,"",J1142)</f>
        <v/>
      </c>
      <c r="N1142">
        <f>IF(K1142=0,"",K1142)</f>
        <v/>
      </c>
      <c r="O1142">
        <f>IF(L1142=0,"",L1142)</f>
        <v/>
      </c>
      <c r="P1142">
        <f>IF(OR(J1142="",K1142="",L1142=""),"",J1142+K1142+L1142)</f>
        <v/>
      </c>
      <c r="Q1142">
        <f>IF(OR(M1142="",N1142="",O1142=""),"",M1142+N1142+O1142)</f>
        <v/>
      </c>
      <c r="S1142" s="13">
        <f>IF(AND($B1142&lt;&gt;"",$F1142&lt;&gt;""),IF(COUNTIFS($B$2:$B1142,$B1142,$F$2:$F1142,$F1142)=1,1,0),0)</f>
        <v/>
      </c>
      <c r="T1142" s="13">
        <f>IF(AND($B1142&lt;&gt;"",$H1142&lt;&gt;""),IF(COUNTIFS($B$2:$B1142,$B1142,$H$2:$H1142,$H1142)=1,1,0),0)</f>
        <v/>
      </c>
      <c r="U1142" s="13">
        <f>IF(AND($B1142&lt;&gt;"",$C1142&lt;&gt;""),IF(COUNTIFS($B$2:$B1142,$B1142,$C$2:$C1142,$C1142)=1,1,0),0)</f>
        <v/>
      </c>
      <c r="V1142" s="13">
        <f>IF(AND($B1142&lt;&gt;"",$D1142&lt;&gt;""),IF(COUNTIFS($B$2:$B1142,$B1142,$D$2:$D1142,$D1142)=1,1,0),0)</f>
        <v/>
      </c>
      <c r="W1142">
        <f>IFERROR(INDEX(T_Indicateurs[Domain_code],MATCH($H1142,T_Indicateurs[Stat_code],0)),"")</f>
        <v/>
      </c>
      <c r="X1142" s="13">
        <f>IF(OR($W1142="",$F1142=""),0,IF($F1142&lt;&gt;$W1142,1,0))</f>
        <v/>
      </c>
      <c r="Y1142" s="13">
        <f>IF(OR($J1142="", $K1142="", $L1142=""),0,IF(OR($J1142&lt;0,$J1142&gt;3,$K1142&lt;0,$K1142&gt;3,$L1142&lt;0,$L1142&gt;3),1,0))</f>
        <v/>
      </c>
    </row>
    <row r="1143">
      <c r="G1143">
        <f>IFERROR(INDEX(T_Domaines[Domain_label_fr],MATCH(F1143,T_Domaines[Domain_code],0)),"")</f>
        <v/>
      </c>
      <c r="I1143">
        <f>IFERROR(INDEX(T_Indicateurs[Stat_label_fr],MATCH(H1143,T_Indicateurs[Stat_code],0)),"")</f>
        <v/>
      </c>
      <c r="M1143">
        <f>IF(J1143=0,"",J1143)</f>
        <v/>
      </c>
      <c r="N1143">
        <f>IF(K1143=0,"",K1143)</f>
        <v/>
      </c>
      <c r="O1143">
        <f>IF(L1143=0,"",L1143)</f>
        <v/>
      </c>
      <c r="P1143">
        <f>IF(OR(J1143="",K1143="",L1143=""),"",J1143+K1143+L1143)</f>
        <v/>
      </c>
      <c r="Q1143">
        <f>IF(OR(M1143="",N1143="",O1143=""),"",M1143+N1143+O1143)</f>
        <v/>
      </c>
      <c r="S1143" s="13">
        <f>IF(AND($B1143&lt;&gt;"",$F1143&lt;&gt;""),IF(COUNTIFS($B$2:$B1143,$B1143,$F$2:$F1143,$F1143)=1,1,0),0)</f>
        <v/>
      </c>
      <c r="T1143" s="13">
        <f>IF(AND($B1143&lt;&gt;"",$H1143&lt;&gt;""),IF(COUNTIFS($B$2:$B1143,$B1143,$H$2:$H1143,$H1143)=1,1,0),0)</f>
        <v/>
      </c>
      <c r="U1143" s="13">
        <f>IF(AND($B1143&lt;&gt;"",$C1143&lt;&gt;""),IF(COUNTIFS($B$2:$B1143,$B1143,$C$2:$C1143,$C1143)=1,1,0),0)</f>
        <v/>
      </c>
      <c r="V1143" s="13">
        <f>IF(AND($B1143&lt;&gt;"",$D1143&lt;&gt;""),IF(COUNTIFS($B$2:$B1143,$B1143,$D$2:$D1143,$D1143)=1,1,0),0)</f>
        <v/>
      </c>
      <c r="W1143">
        <f>IFERROR(INDEX(T_Indicateurs[Domain_code],MATCH($H1143,T_Indicateurs[Stat_code],0)),"")</f>
        <v/>
      </c>
      <c r="X1143" s="13">
        <f>IF(OR($W1143="",$F1143=""),0,IF($F1143&lt;&gt;$W1143,1,0))</f>
        <v/>
      </c>
      <c r="Y1143" s="13">
        <f>IF(OR($J1143="", $K1143="", $L1143=""),0,IF(OR($J1143&lt;0,$J1143&gt;3,$K1143&lt;0,$K1143&gt;3,$L1143&lt;0,$L1143&gt;3),1,0))</f>
        <v/>
      </c>
    </row>
    <row r="1144">
      <c r="G1144">
        <f>IFERROR(INDEX(T_Domaines[Domain_label_fr],MATCH(F1144,T_Domaines[Domain_code],0)),"")</f>
        <v/>
      </c>
      <c r="I1144">
        <f>IFERROR(INDEX(T_Indicateurs[Stat_label_fr],MATCH(H1144,T_Indicateurs[Stat_code],0)),"")</f>
        <v/>
      </c>
      <c r="M1144">
        <f>IF(J1144=0,"",J1144)</f>
        <v/>
      </c>
      <c r="N1144">
        <f>IF(K1144=0,"",K1144)</f>
        <v/>
      </c>
      <c r="O1144">
        <f>IF(L1144=0,"",L1144)</f>
        <v/>
      </c>
      <c r="P1144">
        <f>IF(OR(J1144="",K1144="",L1144=""),"",J1144+K1144+L1144)</f>
        <v/>
      </c>
      <c r="Q1144">
        <f>IF(OR(M1144="",N1144="",O1144=""),"",M1144+N1144+O1144)</f>
        <v/>
      </c>
      <c r="S1144" s="13">
        <f>IF(AND($B1144&lt;&gt;"",$F1144&lt;&gt;""),IF(COUNTIFS($B$2:$B1144,$B1144,$F$2:$F1144,$F1144)=1,1,0),0)</f>
        <v/>
      </c>
      <c r="T1144" s="13">
        <f>IF(AND($B1144&lt;&gt;"",$H1144&lt;&gt;""),IF(COUNTIFS($B$2:$B1144,$B1144,$H$2:$H1144,$H1144)=1,1,0),0)</f>
        <v/>
      </c>
      <c r="U1144" s="13">
        <f>IF(AND($B1144&lt;&gt;"",$C1144&lt;&gt;""),IF(COUNTIFS($B$2:$B1144,$B1144,$C$2:$C1144,$C1144)=1,1,0),0)</f>
        <v/>
      </c>
      <c r="V1144" s="13">
        <f>IF(AND($B1144&lt;&gt;"",$D1144&lt;&gt;""),IF(COUNTIFS($B$2:$B1144,$B1144,$D$2:$D1144,$D1144)=1,1,0),0)</f>
        <v/>
      </c>
      <c r="W1144">
        <f>IFERROR(INDEX(T_Indicateurs[Domain_code],MATCH($H1144,T_Indicateurs[Stat_code],0)),"")</f>
        <v/>
      </c>
      <c r="X1144" s="13">
        <f>IF(OR($W1144="",$F1144=""),0,IF($F1144&lt;&gt;$W1144,1,0))</f>
        <v/>
      </c>
      <c r="Y1144" s="13">
        <f>IF(OR($J1144="", $K1144="", $L1144=""),0,IF(OR($J1144&lt;0,$J1144&gt;3,$K1144&lt;0,$K1144&gt;3,$L1144&lt;0,$L1144&gt;3),1,0))</f>
        <v/>
      </c>
    </row>
    <row r="1145">
      <c r="G1145">
        <f>IFERROR(INDEX(T_Domaines[Domain_label_fr],MATCH(F1145,T_Domaines[Domain_code],0)),"")</f>
        <v/>
      </c>
      <c r="I1145">
        <f>IFERROR(INDEX(T_Indicateurs[Stat_label_fr],MATCH(H1145,T_Indicateurs[Stat_code],0)),"")</f>
        <v/>
      </c>
      <c r="M1145">
        <f>IF(J1145=0,"",J1145)</f>
        <v/>
      </c>
      <c r="N1145">
        <f>IF(K1145=0,"",K1145)</f>
        <v/>
      </c>
      <c r="O1145">
        <f>IF(L1145=0,"",L1145)</f>
        <v/>
      </c>
      <c r="P1145">
        <f>IF(OR(J1145="",K1145="",L1145=""),"",J1145+K1145+L1145)</f>
        <v/>
      </c>
      <c r="Q1145">
        <f>IF(OR(M1145="",N1145="",O1145=""),"",M1145+N1145+O1145)</f>
        <v/>
      </c>
      <c r="S1145" s="13">
        <f>IF(AND($B1145&lt;&gt;"",$F1145&lt;&gt;""),IF(COUNTIFS($B$2:$B1145,$B1145,$F$2:$F1145,$F1145)=1,1,0),0)</f>
        <v/>
      </c>
      <c r="T1145" s="13">
        <f>IF(AND($B1145&lt;&gt;"",$H1145&lt;&gt;""),IF(COUNTIFS($B$2:$B1145,$B1145,$H$2:$H1145,$H1145)=1,1,0),0)</f>
        <v/>
      </c>
      <c r="U1145" s="13">
        <f>IF(AND($B1145&lt;&gt;"",$C1145&lt;&gt;""),IF(COUNTIFS($B$2:$B1145,$B1145,$C$2:$C1145,$C1145)=1,1,0),0)</f>
        <v/>
      </c>
      <c r="V1145" s="13">
        <f>IF(AND($B1145&lt;&gt;"",$D1145&lt;&gt;""),IF(COUNTIFS($B$2:$B1145,$B1145,$D$2:$D1145,$D1145)=1,1,0),0)</f>
        <v/>
      </c>
      <c r="W1145">
        <f>IFERROR(INDEX(T_Indicateurs[Domain_code],MATCH($H1145,T_Indicateurs[Stat_code],0)),"")</f>
        <v/>
      </c>
      <c r="X1145" s="13">
        <f>IF(OR($W1145="",$F1145=""),0,IF($F1145&lt;&gt;$W1145,1,0))</f>
        <v/>
      </c>
      <c r="Y1145" s="13">
        <f>IF(OR($J1145="", $K1145="", $L1145=""),0,IF(OR($J1145&lt;0,$J1145&gt;3,$K1145&lt;0,$K1145&gt;3,$L1145&lt;0,$L1145&gt;3),1,0))</f>
        <v/>
      </c>
    </row>
    <row r="1146">
      <c r="G1146">
        <f>IFERROR(INDEX(T_Domaines[Domain_label_fr],MATCH(F1146,T_Domaines[Domain_code],0)),"")</f>
        <v/>
      </c>
      <c r="I1146">
        <f>IFERROR(INDEX(T_Indicateurs[Stat_label_fr],MATCH(H1146,T_Indicateurs[Stat_code],0)),"")</f>
        <v/>
      </c>
      <c r="M1146">
        <f>IF(J1146=0,"",J1146)</f>
        <v/>
      </c>
      <c r="N1146">
        <f>IF(K1146=0,"",K1146)</f>
        <v/>
      </c>
      <c r="O1146">
        <f>IF(L1146=0,"",L1146)</f>
        <v/>
      </c>
      <c r="P1146">
        <f>IF(OR(J1146="",K1146="",L1146=""),"",J1146+K1146+L1146)</f>
        <v/>
      </c>
      <c r="Q1146">
        <f>IF(OR(M1146="",N1146="",O1146=""),"",M1146+N1146+O1146)</f>
        <v/>
      </c>
      <c r="S1146" s="13">
        <f>IF(AND($B1146&lt;&gt;"",$F1146&lt;&gt;""),IF(COUNTIFS($B$2:$B1146,$B1146,$F$2:$F1146,$F1146)=1,1,0),0)</f>
        <v/>
      </c>
      <c r="T1146" s="13">
        <f>IF(AND($B1146&lt;&gt;"",$H1146&lt;&gt;""),IF(COUNTIFS($B$2:$B1146,$B1146,$H$2:$H1146,$H1146)=1,1,0),0)</f>
        <v/>
      </c>
      <c r="U1146" s="13">
        <f>IF(AND($B1146&lt;&gt;"",$C1146&lt;&gt;""),IF(COUNTIFS($B$2:$B1146,$B1146,$C$2:$C1146,$C1146)=1,1,0),0)</f>
        <v/>
      </c>
      <c r="V1146" s="13">
        <f>IF(AND($B1146&lt;&gt;"",$D1146&lt;&gt;""),IF(COUNTIFS($B$2:$B1146,$B1146,$D$2:$D1146,$D1146)=1,1,0),0)</f>
        <v/>
      </c>
      <c r="W1146">
        <f>IFERROR(INDEX(T_Indicateurs[Domain_code],MATCH($H1146,T_Indicateurs[Stat_code],0)),"")</f>
        <v/>
      </c>
      <c r="X1146" s="13">
        <f>IF(OR($W1146="",$F1146=""),0,IF($F1146&lt;&gt;$W1146,1,0))</f>
        <v/>
      </c>
      <c r="Y1146" s="13">
        <f>IF(OR($J1146="", $K1146="", $L1146=""),0,IF(OR($J1146&lt;0,$J1146&gt;3,$K1146&lt;0,$K1146&gt;3,$L1146&lt;0,$L1146&gt;3),1,0))</f>
        <v/>
      </c>
    </row>
    <row r="1147">
      <c r="G1147">
        <f>IFERROR(INDEX(T_Domaines[Domain_label_fr],MATCH(F1147,T_Domaines[Domain_code],0)),"")</f>
        <v/>
      </c>
      <c r="I1147">
        <f>IFERROR(INDEX(T_Indicateurs[Stat_label_fr],MATCH(H1147,T_Indicateurs[Stat_code],0)),"")</f>
        <v/>
      </c>
      <c r="M1147">
        <f>IF(J1147=0,"",J1147)</f>
        <v/>
      </c>
      <c r="N1147">
        <f>IF(K1147=0,"",K1147)</f>
        <v/>
      </c>
      <c r="O1147">
        <f>IF(L1147=0,"",L1147)</f>
        <v/>
      </c>
      <c r="P1147">
        <f>IF(OR(J1147="",K1147="",L1147=""),"",J1147+K1147+L1147)</f>
        <v/>
      </c>
      <c r="Q1147">
        <f>IF(OR(M1147="",N1147="",O1147=""),"",M1147+N1147+O1147)</f>
        <v/>
      </c>
      <c r="S1147" s="13">
        <f>IF(AND($B1147&lt;&gt;"",$F1147&lt;&gt;""),IF(COUNTIFS($B$2:$B1147,$B1147,$F$2:$F1147,$F1147)=1,1,0),0)</f>
        <v/>
      </c>
      <c r="T1147" s="13">
        <f>IF(AND($B1147&lt;&gt;"",$H1147&lt;&gt;""),IF(COUNTIFS($B$2:$B1147,$B1147,$H$2:$H1147,$H1147)=1,1,0),0)</f>
        <v/>
      </c>
      <c r="U1147" s="13">
        <f>IF(AND($B1147&lt;&gt;"",$C1147&lt;&gt;""),IF(COUNTIFS($B$2:$B1147,$B1147,$C$2:$C1147,$C1147)=1,1,0),0)</f>
        <v/>
      </c>
      <c r="V1147" s="13">
        <f>IF(AND($B1147&lt;&gt;"",$D1147&lt;&gt;""),IF(COUNTIFS($B$2:$B1147,$B1147,$D$2:$D1147,$D1147)=1,1,0),0)</f>
        <v/>
      </c>
      <c r="W1147">
        <f>IFERROR(INDEX(T_Indicateurs[Domain_code],MATCH($H1147,T_Indicateurs[Stat_code],0)),"")</f>
        <v/>
      </c>
      <c r="X1147" s="13">
        <f>IF(OR($W1147="",$F1147=""),0,IF($F1147&lt;&gt;$W1147,1,0))</f>
        <v/>
      </c>
      <c r="Y1147" s="13">
        <f>IF(OR($J1147="", $K1147="", $L1147=""),0,IF(OR($J1147&lt;0,$J1147&gt;3,$K1147&lt;0,$K1147&gt;3,$L1147&lt;0,$L1147&gt;3),1,0))</f>
        <v/>
      </c>
    </row>
    <row r="1148">
      <c r="G1148">
        <f>IFERROR(INDEX(T_Domaines[Domain_label_fr],MATCH(F1148,T_Domaines[Domain_code],0)),"")</f>
        <v/>
      </c>
      <c r="I1148">
        <f>IFERROR(INDEX(T_Indicateurs[Stat_label_fr],MATCH(H1148,T_Indicateurs[Stat_code],0)),"")</f>
        <v/>
      </c>
      <c r="M1148">
        <f>IF(J1148=0,"",J1148)</f>
        <v/>
      </c>
      <c r="N1148">
        <f>IF(K1148=0,"",K1148)</f>
        <v/>
      </c>
      <c r="O1148">
        <f>IF(L1148=0,"",L1148)</f>
        <v/>
      </c>
      <c r="P1148">
        <f>IF(OR(J1148="",K1148="",L1148=""),"",J1148+K1148+L1148)</f>
        <v/>
      </c>
      <c r="Q1148">
        <f>IF(OR(M1148="",N1148="",O1148=""),"",M1148+N1148+O1148)</f>
        <v/>
      </c>
      <c r="S1148" s="13">
        <f>IF(AND($B1148&lt;&gt;"",$F1148&lt;&gt;""),IF(COUNTIFS($B$2:$B1148,$B1148,$F$2:$F1148,$F1148)=1,1,0),0)</f>
        <v/>
      </c>
      <c r="T1148" s="13">
        <f>IF(AND($B1148&lt;&gt;"",$H1148&lt;&gt;""),IF(COUNTIFS($B$2:$B1148,$B1148,$H$2:$H1148,$H1148)=1,1,0),0)</f>
        <v/>
      </c>
      <c r="U1148" s="13">
        <f>IF(AND($B1148&lt;&gt;"",$C1148&lt;&gt;""),IF(COUNTIFS($B$2:$B1148,$B1148,$C$2:$C1148,$C1148)=1,1,0),0)</f>
        <v/>
      </c>
      <c r="V1148" s="13">
        <f>IF(AND($B1148&lt;&gt;"",$D1148&lt;&gt;""),IF(COUNTIFS($B$2:$B1148,$B1148,$D$2:$D1148,$D1148)=1,1,0),0)</f>
        <v/>
      </c>
      <c r="W1148">
        <f>IFERROR(INDEX(T_Indicateurs[Domain_code],MATCH($H1148,T_Indicateurs[Stat_code],0)),"")</f>
        <v/>
      </c>
      <c r="X1148" s="13">
        <f>IF(OR($W1148="",$F1148=""),0,IF($F1148&lt;&gt;$W1148,1,0))</f>
        <v/>
      </c>
      <c r="Y1148" s="13">
        <f>IF(OR($J1148="", $K1148="", $L1148=""),0,IF(OR($J1148&lt;0,$J1148&gt;3,$K1148&lt;0,$K1148&gt;3,$L1148&lt;0,$L1148&gt;3),1,0))</f>
        <v/>
      </c>
    </row>
    <row r="1149">
      <c r="G1149">
        <f>IFERROR(INDEX(T_Domaines[Domain_label_fr],MATCH(F1149,T_Domaines[Domain_code],0)),"")</f>
        <v/>
      </c>
      <c r="I1149">
        <f>IFERROR(INDEX(T_Indicateurs[Stat_label_fr],MATCH(H1149,T_Indicateurs[Stat_code],0)),"")</f>
        <v/>
      </c>
      <c r="M1149">
        <f>IF(J1149=0,"",J1149)</f>
        <v/>
      </c>
      <c r="N1149">
        <f>IF(K1149=0,"",K1149)</f>
        <v/>
      </c>
      <c r="O1149">
        <f>IF(L1149=0,"",L1149)</f>
        <v/>
      </c>
      <c r="P1149">
        <f>IF(OR(J1149="",K1149="",L1149=""),"",J1149+K1149+L1149)</f>
        <v/>
      </c>
      <c r="Q1149">
        <f>IF(OR(M1149="",N1149="",O1149=""),"",M1149+N1149+O1149)</f>
        <v/>
      </c>
      <c r="S1149" s="13">
        <f>IF(AND($B1149&lt;&gt;"",$F1149&lt;&gt;""),IF(COUNTIFS($B$2:$B1149,$B1149,$F$2:$F1149,$F1149)=1,1,0),0)</f>
        <v/>
      </c>
      <c r="T1149" s="13">
        <f>IF(AND($B1149&lt;&gt;"",$H1149&lt;&gt;""),IF(COUNTIFS($B$2:$B1149,$B1149,$H$2:$H1149,$H1149)=1,1,0),0)</f>
        <v/>
      </c>
      <c r="U1149" s="13">
        <f>IF(AND($B1149&lt;&gt;"",$C1149&lt;&gt;""),IF(COUNTIFS($B$2:$B1149,$B1149,$C$2:$C1149,$C1149)=1,1,0),0)</f>
        <v/>
      </c>
      <c r="V1149" s="13">
        <f>IF(AND($B1149&lt;&gt;"",$D1149&lt;&gt;""),IF(COUNTIFS($B$2:$B1149,$B1149,$D$2:$D1149,$D1149)=1,1,0),0)</f>
        <v/>
      </c>
      <c r="W1149">
        <f>IFERROR(INDEX(T_Indicateurs[Domain_code],MATCH($H1149,T_Indicateurs[Stat_code],0)),"")</f>
        <v/>
      </c>
      <c r="X1149" s="13">
        <f>IF(OR($W1149="",$F1149=""),0,IF($F1149&lt;&gt;$W1149,1,0))</f>
        <v/>
      </c>
      <c r="Y1149" s="13">
        <f>IF(OR($J1149="", $K1149="", $L1149=""),0,IF(OR($J1149&lt;0,$J1149&gt;3,$K1149&lt;0,$K1149&gt;3,$L1149&lt;0,$L1149&gt;3),1,0))</f>
        <v/>
      </c>
    </row>
    <row r="1150">
      <c r="G1150">
        <f>IFERROR(INDEX(T_Domaines[Domain_label_fr],MATCH(F1150,T_Domaines[Domain_code],0)),"")</f>
        <v/>
      </c>
      <c r="I1150">
        <f>IFERROR(INDEX(T_Indicateurs[Stat_label_fr],MATCH(H1150,T_Indicateurs[Stat_code],0)),"")</f>
        <v/>
      </c>
      <c r="M1150">
        <f>IF(J1150=0,"",J1150)</f>
        <v/>
      </c>
      <c r="N1150">
        <f>IF(K1150=0,"",K1150)</f>
        <v/>
      </c>
      <c r="O1150">
        <f>IF(L1150=0,"",L1150)</f>
        <v/>
      </c>
      <c r="P1150">
        <f>IF(OR(J1150="",K1150="",L1150=""),"",J1150+K1150+L1150)</f>
        <v/>
      </c>
      <c r="Q1150">
        <f>IF(OR(M1150="",N1150="",O1150=""),"",M1150+N1150+O1150)</f>
        <v/>
      </c>
      <c r="S1150" s="13">
        <f>IF(AND($B1150&lt;&gt;"",$F1150&lt;&gt;""),IF(COUNTIFS($B$2:$B1150,$B1150,$F$2:$F1150,$F1150)=1,1,0),0)</f>
        <v/>
      </c>
      <c r="T1150" s="13">
        <f>IF(AND($B1150&lt;&gt;"",$H1150&lt;&gt;""),IF(COUNTIFS($B$2:$B1150,$B1150,$H$2:$H1150,$H1150)=1,1,0),0)</f>
        <v/>
      </c>
      <c r="U1150" s="13">
        <f>IF(AND($B1150&lt;&gt;"",$C1150&lt;&gt;""),IF(COUNTIFS($B$2:$B1150,$B1150,$C$2:$C1150,$C1150)=1,1,0),0)</f>
        <v/>
      </c>
      <c r="V1150" s="13">
        <f>IF(AND($B1150&lt;&gt;"",$D1150&lt;&gt;""),IF(COUNTIFS($B$2:$B1150,$B1150,$D$2:$D1150,$D1150)=1,1,0),0)</f>
        <v/>
      </c>
      <c r="W1150">
        <f>IFERROR(INDEX(T_Indicateurs[Domain_code],MATCH($H1150,T_Indicateurs[Stat_code],0)),"")</f>
        <v/>
      </c>
      <c r="X1150" s="13">
        <f>IF(OR($W1150="",$F1150=""),0,IF($F1150&lt;&gt;$W1150,1,0))</f>
        <v/>
      </c>
      <c r="Y1150" s="13">
        <f>IF(OR($J1150="", $K1150="", $L1150=""),0,IF(OR($J1150&lt;0,$J1150&gt;3,$K1150&lt;0,$K1150&gt;3,$L1150&lt;0,$L1150&gt;3),1,0))</f>
        <v/>
      </c>
    </row>
    <row r="1151">
      <c r="G1151">
        <f>IFERROR(INDEX(T_Domaines[Domain_label_fr],MATCH(F1151,T_Domaines[Domain_code],0)),"")</f>
        <v/>
      </c>
      <c r="I1151">
        <f>IFERROR(INDEX(T_Indicateurs[Stat_label_fr],MATCH(H1151,T_Indicateurs[Stat_code],0)),"")</f>
        <v/>
      </c>
      <c r="M1151">
        <f>IF(J1151=0,"",J1151)</f>
        <v/>
      </c>
      <c r="N1151">
        <f>IF(K1151=0,"",K1151)</f>
        <v/>
      </c>
      <c r="O1151">
        <f>IF(L1151=0,"",L1151)</f>
        <v/>
      </c>
      <c r="P1151">
        <f>IF(OR(J1151="",K1151="",L1151=""),"",J1151+K1151+L1151)</f>
        <v/>
      </c>
      <c r="Q1151">
        <f>IF(OR(M1151="",N1151="",O1151=""),"",M1151+N1151+O1151)</f>
        <v/>
      </c>
      <c r="S1151" s="13">
        <f>IF(AND($B1151&lt;&gt;"",$F1151&lt;&gt;""),IF(COUNTIFS($B$2:$B1151,$B1151,$F$2:$F1151,$F1151)=1,1,0),0)</f>
        <v/>
      </c>
      <c r="T1151" s="13">
        <f>IF(AND($B1151&lt;&gt;"",$H1151&lt;&gt;""),IF(COUNTIFS($B$2:$B1151,$B1151,$H$2:$H1151,$H1151)=1,1,0),0)</f>
        <v/>
      </c>
      <c r="U1151" s="13">
        <f>IF(AND($B1151&lt;&gt;"",$C1151&lt;&gt;""),IF(COUNTIFS($B$2:$B1151,$B1151,$C$2:$C1151,$C1151)=1,1,0),0)</f>
        <v/>
      </c>
      <c r="V1151" s="13">
        <f>IF(AND($B1151&lt;&gt;"",$D1151&lt;&gt;""),IF(COUNTIFS($B$2:$B1151,$B1151,$D$2:$D1151,$D1151)=1,1,0),0)</f>
        <v/>
      </c>
      <c r="W1151">
        <f>IFERROR(INDEX(T_Indicateurs[Domain_code],MATCH($H1151,T_Indicateurs[Stat_code],0)),"")</f>
        <v/>
      </c>
      <c r="X1151" s="13">
        <f>IF(OR($W1151="",$F1151=""),0,IF($F1151&lt;&gt;$W1151,1,0))</f>
        <v/>
      </c>
      <c r="Y1151" s="13">
        <f>IF(OR($J1151="", $K1151="", $L1151=""),0,IF(OR($J1151&lt;0,$J1151&gt;3,$K1151&lt;0,$K1151&gt;3,$L1151&lt;0,$L1151&gt;3),1,0))</f>
        <v/>
      </c>
    </row>
    <row r="1152">
      <c r="G1152">
        <f>IFERROR(INDEX(T_Domaines[Domain_label_fr],MATCH(F1152,T_Domaines[Domain_code],0)),"")</f>
        <v/>
      </c>
      <c r="I1152">
        <f>IFERROR(INDEX(T_Indicateurs[Stat_label_fr],MATCH(H1152,T_Indicateurs[Stat_code],0)),"")</f>
        <v/>
      </c>
      <c r="M1152">
        <f>IF(J1152=0,"",J1152)</f>
        <v/>
      </c>
      <c r="N1152">
        <f>IF(K1152=0,"",K1152)</f>
        <v/>
      </c>
      <c r="O1152">
        <f>IF(L1152=0,"",L1152)</f>
        <v/>
      </c>
      <c r="P1152">
        <f>IF(OR(J1152="",K1152="",L1152=""),"",J1152+K1152+L1152)</f>
        <v/>
      </c>
      <c r="Q1152">
        <f>IF(OR(M1152="",N1152="",O1152=""),"",M1152+N1152+O1152)</f>
        <v/>
      </c>
      <c r="S1152" s="13">
        <f>IF(AND($B1152&lt;&gt;"",$F1152&lt;&gt;""),IF(COUNTIFS($B$2:$B1152,$B1152,$F$2:$F1152,$F1152)=1,1,0),0)</f>
        <v/>
      </c>
      <c r="T1152" s="13">
        <f>IF(AND($B1152&lt;&gt;"",$H1152&lt;&gt;""),IF(COUNTIFS($B$2:$B1152,$B1152,$H$2:$H1152,$H1152)=1,1,0),0)</f>
        <v/>
      </c>
      <c r="U1152" s="13">
        <f>IF(AND($B1152&lt;&gt;"",$C1152&lt;&gt;""),IF(COUNTIFS($B$2:$B1152,$B1152,$C$2:$C1152,$C1152)=1,1,0),0)</f>
        <v/>
      </c>
      <c r="V1152" s="13">
        <f>IF(AND($B1152&lt;&gt;"",$D1152&lt;&gt;""),IF(COUNTIFS($B$2:$B1152,$B1152,$D$2:$D1152,$D1152)=1,1,0),0)</f>
        <v/>
      </c>
      <c r="W1152">
        <f>IFERROR(INDEX(T_Indicateurs[Domain_code],MATCH($H1152,T_Indicateurs[Stat_code],0)),"")</f>
        <v/>
      </c>
      <c r="X1152" s="13">
        <f>IF(OR($W1152="",$F1152=""),0,IF($F1152&lt;&gt;$W1152,1,0))</f>
        <v/>
      </c>
      <c r="Y1152" s="13">
        <f>IF(OR($J1152="", $K1152="", $L1152=""),0,IF(OR($J1152&lt;0,$J1152&gt;3,$K1152&lt;0,$K1152&gt;3,$L1152&lt;0,$L1152&gt;3),1,0))</f>
        <v/>
      </c>
    </row>
    <row r="1153">
      <c r="G1153">
        <f>IFERROR(INDEX(T_Domaines[Domain_label_fr],MATCH(F1153,T_Domaines[Domain_code],0)),"")</f>
        <v/>
      </c>
      <c r="I1153">
        <f>IFERROR(INDEX(T_Indicateurs[Stat_label_fr],MATCH(H1153,T_Indicateurs[Stat_code],0)),"")</f>
        <v/>
      </c>
      <c r="M1153">
        <f>IF(J1153=0,"",J1153)</f>
        <v/>
      </c>
      <c r="N1153">
        <f>IF(K1153=0,"",K1153)</f>
        <v/>
      </c>
      <c r="O1153">
        <f>IF(L1153=0,"",L1153)</f>
        <v/>
      </c>
      <c r="P1153">
        <f>IF(OR(J1153="",K1153="",L1153=""),"",J1153+K1153+L1153)</f>
        <v/>
      </c>
      <c r="Q1153">
        <f>IF(OR(M1153="",N1153="",O1153=""),"",M1153+N1153+O1153)</f>
        <v/>
      </c>
      <c r="S1153" s="13">
        <f>IF(AND($B1153&lt;&gt;"",$F1153&lt;&gt;""),IF(COUNTIFS($B$2:$B1153,$B1153,$F$2:$F1153,$F1153)=1,1,0),0)</f>
        <v/>
      </c>
      <c r="T1153" s="13">
        <f>IF(AND($B1153&lt;&gt;"",$H1153&lt;&gt;""),IF(COUNTIFS($B$2:$B1153,$B1153,$H$2:$H1153,$H1153)=1,1,0),0)</f>
        <v/>
      </c>
      <c r="U1153" s="13">
        <f>IF(AND($B1153&lt;&gt;"",$C1153&lt;&gt;""),IF(COUNTIFS($B$2:$B1153,$B1153,$C$2:$C1153,$C1153)=1,1,0),0)</f>
        <v/>
      </c>
      <c r="V1153" s="13">
        <f>IF(AND($B1153&lt;&gt;"",$D1153&lt;&gt;""),IF(COUNTIFS($B$2:$B1153,$B1153,$D$2:$D1153,$D1153)=1,1,0),0)</f>
        <v/>
      </c>
      <c r="W1153">
        <f>IFERROR(INDEX(T_Indicateurs[Domain_code],MATCH($H1153,T_Indicateurs[Stat_code],0)),"")</f>
        <v/>
      </c>
      <c r="X1153" s="13">
        <f>IF(OR($W1153="",$F1153=""),0,IF($F1153&lt;&gt;$W1153,1,0))</f>
        <v/>
      </c>
      <c r="Y1153" s="13">
        <f>IF(OR($J1153="", $K1153="", $L1153=""),0,IF(OR($J1153&lt;0,$J1153&gt;3,$K1153&lt;0,$K1153&gt;3,$L1153&lt;0,$L1153&gt;3),1,0))</f>
        <v/>
      </c>
    </row>
    <row r="1154">
      <c r="G1154">
        <f>IFERROR(INDEX(T_Domaines[Domain_label_fr],MATCH(F1154,T_Domaines[Domain_code],0)),"")</f>
        <v/>
      </c>
      <c r="I1154">
        <f>IFERROR(INDEX(T_Indicateurs[Stat_label_fr],MATCH(H1154,T_Indicateurs[Stat_code],0)),"")</f>
        <v/>
      </c>
      <c r="M1154">
        <f>IF(J1154=0,"",J1154)</f>
        <v/>
      </c>
      <c r="N1154">
        <f>IF(K1154=0,"",K1154)</f>
        <v/>
      </c>
      <c r="O1154">
        <f>IF(L1154=0,"",L1154)</f>
        <v/>
      </c>
      <c r="P1154">
        <f>IF(OR(J1154="",K1154="",L1154=""),"",J1154+K1154+L1154)</f>
        <v/>
      </c>
      <c r="Q1154">
        <f>IF(OR(M1154="",N1154="",O1154=""),"",M1154+N1154+O1154)</f>
        <v/>
      </c>
      <c r="S1154" s="13">
        <f>IF(AND($B1154&lt;&gt;"",$F1154&lt;&gt;""),IF(COUNTIFS($B$2:$B1154,$B1154,$F$2:$F1154,$F1154)=1,1,0),0)</f>
        <v/>
      </c>
      <c r="T1154" s="13">
        <f>IF(AND($B1154&lt;&gt;"",$H1154&lt;&gt;""),IF(COUNTIFS($B$2:$B1154,$B1154,$H$2:$H1154,$H1154)=1,1,0),0)</f>
        <v/>
      </c>
      <c r="U1154" s="13">
        <f>IF(AND($B1154&lt;&gt;"",$C1154&lt;&gt;""),IF(COUNTIFS($B$2:$B1154,$B1154,$C$2:$C1154,$C1154)=1,1,0),0)</f>
        <v/>
      </c>
      <c r="V1154" s="13">
        <f>IF(AND($B1154&lt;&gt;"",$D1154&lt;&gt;""),IF(COUNTIFS($B$2:$B1154,$B1154,$D$2:$D1154,$D1154)=1,1,0),0)</f>
        <v/>
      </c>
      <c r="W1154">
        <f>IFERROR(INDEX(T_Indicateurs[Domain_code],MATCH($H1154,T_Indicateurs[Stat_code],0)),"")</f>
        <v/>
      </c>
      <c r="X1154" s="13">
        <f>IF(OR($W1154="",$F1154=""),0,IF($F1154&lt;&gt;$W1154,1,0))</f>
        <v/>
      </c>
      <c r="Y1154" s="13">
        <f>IF(OR($J1154="", $K1154="", $L1154=""),0,IF(OR($J1154&lt;0,$J1154&gt;3,$K1154&lt;0,$K1154&gt;3,$L1154&lt;0,$L1154&gt;3),1,0))</f>
        <v/>
      </c>
    </row>
    <row r="1155">
      <c r="G1155">
        <f>IFERROR(INDEX(T_Domaines[Domain_label_fr],MATCH(F1155,T_Domaines[Domain_code],0)),"")</f>
        <v/>
      </c>
      <c r="I1155">
        <f>IFERROR(INDEX(T_Indicateurs[Stat_label_fr],MATCH(H1155,T_Indicateurs[Stat_code],0)),"")</f>
        <v/>
      </c>
      <c r="M1155">
        <f>IF(J1155=0,"",J1155)</f>
        <v/>
      </c>
      <c r="N1155">
        <f>IF(K1155=0,"",K1155)</f>
        <v/>
      </c>
      <c r="O1155">
        <f>IF(L1155=0,"",L1155)</f>
        <v/>
      </c>
      <c r="P1155">
        <f>IF(OR(J1155="",K1155="",L1155=""),"",J1155+K1155+L1155)</f>
        <v/>
      </c>
      <c r="Q1155">
        <f>IF(OR(M1155="",N1155="",O1155=""),"",M1155+N1155+O1155)</f>
        <v/>
      </c>
      <c r="S1155" s="13">
        <f>IF(AND($B1155&lt;&gt;"",$F1155&lt;&gt;""),IF(COUNTIFS($B$2:$B1155,$B1155,$F$2:$F1155,$F1155)=1,1,0),0)</f>
        <v/>
      </c>
      <c r="T1155" s="13">
        <f>IF(AND($B1155&lt;&gt;"",$H1155&lt;&gt;""),IF(COUNTIFS($B$2:$B1155,$B1155,$H$2:$H1155,$H1155)=1,1,0),0)</f>
        <v/>
      </c>
      <c r="U1155" s="13">
        <f>IF(AND($B1155&lt;&gt;"",$C1155&lt;&gt;""),IF(COUNTIFS($B$2:$B1155,$B1155,$C$2:$C1155,$C1155)=1,1,0),0)</f>
        <v/>
      </c>
      <c r="V1155" s="13">
        <f>IF(AND($B1155&lt;&gt;"",$D1155&lt;&gt;""),IF(COUNTIFS($B$2:$B1155,$B1155,$D$2:$D1155,$D1155)=1,1,0),0)</f>
        <v/>
      </c>
      <c r="W1155">
        <f>IFERROR(INDEX(T_Indicateurs[Domain_code],MATCH($H1155,T_Indicateurs[Stat_code],0)),"")</f>
        <v/>
      </c>
      <c r="X1155" s="13">
        <f>IF(OR($W1155="",$F1155=""),0,IF($F1155&lt;&gt;$W1155,1,0))</f>
        <v/>
      </c>
      <c r="Y1155" s="13">
        <f>IF(OR($J1155="", $K1155="", $L1155=""),0,IF(OR($J1155&lt;0,$J1155&gt;3,$K1155&lt;0,$K1155&gt;3,$L1155&lt;0,$L1155&gt;3),1,0))</f>
        <v/>
      </c>
    </row>
    <row r="1156">
      <c r="G1156">
        <f>IFERROR(INDEX(T_Domaines[Domain_label_fr],MATCH(F1156,T_Domaines[Domain_code],0)),"")</f>
        <v/>
      </c>
      <c r="I1156">
        <f>IFERROR(INDEX(T_Indicateurs[Stat_label_fr],MATCH(H1156,T_Indicateurs[Stat_code],0)),"")</f>
        <v/>
      </c>
      <c r="M1156">
        <f>IF(J1156=0,"",J1156)</f>
        <v/>
      </c>
      <c r="N1156">
        <f>IF(K1156=0,"",K1156)</f>
        <v/>
      </c>
      <c r="O1156">
        <f>IF(L1156=0,"",L1156)</f>
        <v/>
      </c>
      <c r="P1156">
        <f>IF(OR(J1156="",K1156="",L1156=""),"",J1156+K1156+L1156)</f>
        <v/>
      </c>
      <c r="Q1156">
        <f>IF(OR(M1156="",N1156="",O1156=""),"",M1156+N1156+O1156)</f>
        <v/>
      </c>
      <c r="S1156" s="13">
        <f>IF(AND($B1156&lt;&gt;"",$F1156&lt;&gt;""),IF(COUNTIFS($B$2:$B1156,$B1156,$F$2:$F1156,$F1156)=1,1,0),0)</f>
        <v/>
      </c>
      <c r="T1156" s="13">
        <f>IF(AND($B1156&lt;&gt;"",$H1156&lt;&gt;""),IF(COUNTIFS($B$2:$B1156,$B1156,$H$2:$H1156,$H1156)=1,1,0),0)</f>
        <v/>
      </c>
      <c r="U1156" s="13">
        <f>IF(AND($B1156&lt;&gt;"",$C1156&lt;&gt;""),IF(COUNTIFS($B$2:$B1156,$B1156,$C$2:$C1156,$C1156)=1,1,0),0)</f>
        <v/>
      </c>
      <c r="V1156" s="13">
        <f>IF(AND($B1156&lt;&gt;"",$D1156&lt;&gt;""),IF(COUNTIFS($B$2:$B1156,$B1156,$D$2:$D1156,$D1156)=1,1,0),0)</f>
        <v/>
      </c>
      <c r="W1156">
        <f>IFERROR(INDEX(T_Indicateurs[Domain_code],MATCH($H1156,T_Indicateurs[Stat_code],0)),"")</f>
        <v/>
      </c>
      <c r="X1156" s="13">
        <f>IF(OR($W1156="",$F1156=""),0,IF($F1156&lt;&gt;$W1156,1,0))</f>
        <v/>
      </c>
      <c r="Y1156" s="13">
        <f>IF(OR($J1156="", $K1156="", $L1156=""),0,IF(OR($J1156&lt;0,$J1156&gt;3,$K1156&lt;0,$K1156&gt;3,$L1156&lt;0,$L1156&gt;3),1,0))</f>
        <v/>
      </c>
    </row>
    <row r="1157">
      <c r="G1157">
        <f>IFERROR(INDEX(T_Domaines[Domain_label_fr],MATCH(F1157,T_Domaines[Domain_code],0)),"")</f>
        <v/>
      </c>
      <c r="I1157">
        <f>IFERROR(INDEX(T_Indicateurs[Stat_label_fr],MATCH(H1157,T_Indicateurs[Stat_code],0)),"")</f>
        <v/>
      </c>
      <c r="M1157">
        <f>IF(J1157=0,"",J1157)</f>
        <v/>
      </c>
      <c r="N1157">
        <f>IF(K1157=0,"",K1157)</f>
        <v/>
      </c>
      <c r="O1157">
        <f>IF(L1157=0,"",L1157)</f>
        <v/>
      </c>
      <c r="P1157">
        <f>IF(OR(J1157="",K1157="",L1157=""),"",J1157+K1157+L1157)</f>
        <v/>
      </c>
      <c r="Q1157">
        <f>IF(OR(M1157="",N1157="",O1157=""),"",M1157+N1157+O1157)</f>
        <v/>
      </c>
      <c r="S1157" s="13">
        <f>IF(AND($B1157&lt;&gt;"",$F1157&lt;&gt;""),IF(COUNTIFS($B$2:$B1157,$B1157,$F$2:$F1157,$F1157)=1,1,0),0)</f>
        <v/>
      </c>
      <c r="T1157" s="13">
        <f>IF(AND($B1157&lt;&gt;"",$H1157&lt;&gt;""),IF(COUNTIFS($B$2:$B1157,$B1157,$H$2:$H1157,$H1157)=1,1,0),0)</f>
        <v/>
      </c>
      <c r="U1157" s="13">
        <f>IF(AND($B1157&lt;&gt;"",$C1157&lt;&gt;""),IF(COUNTIFS($B$2:$B1157,$B1157,$C$2:$C1157,$C1157)=1,1,0),0)</f>
        <v/>
      </c>
      <c r="V1157" s="13">
        <f>IF(AND($B1157&lt;&gt;"",$D1157&lt;&gt;""),IF(COUNTIFS($B$2:$B1157,$B1157,$D$2:$D1157,$D1157)=1,1,0),0)</f>
        <v/>
      </c>
      <c r="W1157">
        <f>IFERROR(INDEX(T_Indicateurs[Domain_code],MATCH($H1157,T_Indicateurs[Stat_code],0)),"")</f>
        <v/>
      </c>
      <c r="X1157" s="13">
        <f>IF(OR($W1157="",$F1157=""),0,IF($F1157&lt;&gt;$W1157,1,0))</f>
        <v/>
      </c>
      <c r="Y1157" s="13">
        <f>IF(OR($J1157="", $K1157="", $L1157=""),0,IF(OR($J1157&lt;0,$J1157&gt;3,$K1157&lt;0,$K1157&gt;3,$L1157&lt;0,$L1157&gt;3),1,0))</f>
        <v/>
      </c>
    </row>
    <row r="1158">
      <c r="G1158">
        <f>IFERROR(INDEX(T_Domaines[Domain_label_fr],MATCH(F1158,T_Domaines[Domain_code],0)),"")</f>
        <v/>
      </c>
      <c r="I1158">
        <f>IFERROR(INDEX(T_Indicateurs[Stat_label_fr],MATCH(H1158,T_Indicateurs[Stat_code],0)),"")</f>
        <v/>
      </c>
      <c r="M1158">
        <f>IF(J1158=0,"",J1158)</f>
        <v/>
      </c>
      <c r="N1158">
        <f>IF(K1158=0,"",K1158)</f>
        <v/>
      </c>
      <c r="O1158">
        <f>IF(L1158=0,"",L1158)</f>
        <v/>
      </c>
      <c r="P1158">
        <f>IF(OR(J1158="",K1158="",L1158=""),"",J1158+K1158+L1158)</f>
        <v/>
      </c>
      <c r="Q1158">
        <f>IF(OR(M1158="",N1158="",O1158=""),"",M1158+N1158+O1158)</f>
        <v/>
      </c>
      <c r="S1158" s="13">
        <f>IF(AND($B1158&lt;&gt;"",$F1158&lt;&gt;""),IF(COUNTIFS($B$2:$B1158,$B1158,$F$2:$F1158,$F1158)=1,1,0),0)</f>
        <v/>
      </c>
      <c r="T1158" s="13">
        <f>IF(AND($B1158&lt;&gt;"",$H1158&lt;&gt;""),IF(COUNTIFS($B$2:$B1158,$B1158,$H$2:$H1158,$H1158)=1,1,0),0)</f>
        <v/>
      </c>
      <c r="U1158" s="13">
        <f>IF(AND($B1158&lt;&gt;"",$C1158&lt;&gt;""),IF(COUNTIFS($B$2:$B1158,$B1158,$C$2:$C1158,$C1158)=1,1,0),0)</f>
        <v/>
      </c>
      <c r="V1158" s="13">
        <f>IF(AND($B1158&lt;&gt;"",$D1158&lt;&gt;""),IF(COUNTIFS($B$2:$B1158,$B1158,$D$2:$D1158,$D1158)=1,1,0),0)</f>
        <v/>
      </c>
      <c r="W1158">
        <f>IFERROR(INDEX(T_Indicateurs[Domain_code],MATCH($H1158,T_Indicateurs[Stat_code],0)),"")</f>
        <v/>
      </c>
      <c r="X1158" s="13">
        <f>IF(OR($W1158="",$F1158=""),0,IF($F1158&lt;&gt;$W1158,1,0))</f>
        <v/>
      </c>
      <c r="Y1158" s="13">
        <f>IF(OR($J1158="", $K1158="", $L1158=""),0,IF(OR($J1158&lt;0,$J1158&gt;3,$K1158&lt;0,$K1158&gt;3,$L1158&lt;0,$L1158&gt;3),1,0))</f>
        <v/>
      </c>
    </row>
    <row r="1159">
      <c r="G1159">
        <f>IFERROR(INDEX(T_Domaines[Domain_label_fr],MATCH(F1159,T_Domaines[Domain_code],0)),"")</f>
        <v/>
      </c>
      <c r="I1159">
        <f>IFERROR(INDEX(T_Indicateurs[Stat_label_fr],MATCH(H1159,T_Indicateurs[Stat_code],0)),"")</f>
        <v/>
      </c>
      <c r="M1159">
        <f>IF(J1159=0,"",J1159)</f>
        <v/>
      </c>
      <c r="N1159">
        <f>IF(K1159=0,"",K1159)</f>
        <v/>
      </c>
      <c r="O1159">
        <f>IF(L1159=0,"",L1159)</f>
        <v/>
      </c>
      <c r="P1159">
        <f>IF(OR(J1159="",K1159="",L1159=""),"",J1159+K1159+L1159)</f>
        <v/>
      </c>
      <c r="Q1159">
        <f>IF(OR(M1159="",N1159="",O1159=""),"",M1159+N1159+O1159)</f>
        <v/>
      </c>
      <c r="S1159" s="13">
        <f>IF(AND($B1159&lt;&gt;"",$F1159&lt;&gt;""),IF(COUNTIFS($B$2:$B1159,$B1159,$F$2:$F1159,$F1159)=1,1,0),0)</f>
        <v/>
      </c>
      <c r="T1159" s="13">
        <f>IF(AND($B1159&lt;&gt;"",$H1159&lt;&gt;""),IF(COUNTIFS($B$2:$B1159,$B1159,$H$2:$H1159,$H1159)=1,1,0),0)</f>
        <v/>
      </c>
      <c r="U1159" s="13">
        <f>IF(AND($B1159&lt;&gt;"",$C1159&lt;&gt;""),IF(COUNTIFS($B$2:$B1159,$B1159,$C$2:$C1159,$C1159)=1,1,0),0)</f>
        <v/>
      </c>
      <c r="V1159" s="13">
        <f>IF(AND($B1159&lt;&gt;"",$D1159&lt;&gt;""),IF(COUNTIFS($B$2:$B1159,$B1159,$D$2:$D1159,$D1159)=1,1,0),0)</f>
        <v/>
      </c>
      <c r="W1159">
        <f>IFERROR(INDEX(T_Indicateurs[Domain_code],MATCH($H1159,T_Indicateurs[Stat_code],0)),"")</f>
        <v/>
      </c>
      <c r="X1159" s="13">
        <f>IF(OR($W1159="",$F1159=""),0,IF($F1159&lt;&gt;$W1159,1,0))</f>
        <v/>
      </c>
      <c r="Y1159" s="13">
        <f>IF(OR($J1159="", $K1159="", $L1159=""),0,IF(OR($J1159&lt;0,$J1159&gt;3,$K1159&lt;0,$K1159&gt;3,$L1159&lt;0,$L1159&gt;3),1,0))</f>
        <v/>
      </c>
    </row>
    <row r="1160">
      <c r="G1160">
        <f>IFERROR(INDEX(T_Domaines[Domain_label_fr],MATCH(F1160,T_Domaines[Domain_code],0)),"")</f>
        <v/>
      </c>
      <c r="I1160">
        <f>IFERROR(INDEX(T_Indicateurs[Stat_label_fr],MATCH(H1160,T_Indicateurs[Stat_code],0)),"")</f>
        <v/>
      </c>
      <c r="M1160">
        <f>IF(J1160=0,"",J1160)</f>
        <v/>
      </c>
      <c r="N1160">
        <f>IF(K1160=0,"",K1160)</f>
        <v/>
      </c>
      <c r="O1160">
        <f>IF(L1160=0,"",L1160)</f>
        <v/>
      </c>
      <c r="P1160">
        <f>IF(OR(J1160="",K1160="",L1160=""),"",J1160+K1160+L1160)</f>
        <v/>
      </c>
      <c r="Q1160">
        <f>IF(OR(M1160="",N1160="",O1160=""),"",M1160+N1160+O1160)</f>
        <v/>
      </c>
      <c r="S1160" s="13">
        <f>IF(AND($B1160&lt;&gt;"",$F1160&lt;&gt;""),IF(COUNTIFS($B$2:$B1160,$B1160,$F$2:$F1160,$F1160)=1,1,0),0)</f>
        <v/>
      </c>
      <c r="T1160" s="13">
        <f>IF(AND($B1160&lt;&gt;"",$H1160&lt;&gt;""),IF(COUNTIFS($B$2:$B1160,$B1160,$H$2:$H1160,$H1160)=1,1,0),0)</f>
        <v/>
      </c>
      <c r="U1160" s="13">
        <f>IF(AND($B1160&lt;&gt;"",$C1160&lt;&gt;""),IF(COUNTIFS($B$2:$B1160,$B1160,$C$2:$C1160,$C1160)=1,1,0),0)</f>
        <v/>
      </c>
      <c r="V1160" s="13">
        <f>IF(AND($B1160&lt;&gt;"",$D1160&lt;&gt;""),IF(COUNTIFS($B$2:$B1160,$B1160,$D$2:$D1160,$D1160)=1,1,0),0)</f>
        <v/>
      </c>
      <c r="W1160">
        <f>IFERROR(INDEX(T_Indicateurs[Domain_code],MATCH($H1160,T_Indicateurs[Stat_code],0)),"")</f>
        <v/>
      </c>
      <c r="X1160" s="13">
        <f>IF(OR($W1160="",$F1160=""),0,IF($F1160&lt;&gt;$W1160,1,0))</f>
        <v/>
      </c>
      <c r="Y1160" s="13">
        <f>IF(OR($J1160="", $K1160="", $L1160=""),0,IF(OR($J1160&lt;0,$J1160&gt;3,$K1160&lt;0,$K1160&gt;3,$L1160&lt;0,$L1160&gt;3),1,0))</f>
        <v/>
      </c>
    </row>
    <row r="1161">
      <c r="G1161">
        <f>IFERROR(INDEX(T_Domaines[Domain_label_fr],MATCH(F1161,T_Domaines[Domain_code],0)),"")</f>
        <v/>
      </c>
      <c r="I1161">
        <f>IFERROR(INDEX(T_Indicateurs[Stat_label_fr],MATCH(H1161,T_Indicateurs[Stat_code],0)),"")</f>
        <v/>
      </c>
      <c r="M1161">
        <f>IF(J1161=0,"",J1161)</f>
        <v/>
      </c>
      <c r="N1161">
        <f>IF(K1161=0,"",K1161)</f>
        <v/>
      </c>
      <c r="O1161">
        <f>IF(L1161=0,"",L1161)</f>
        <v/>
      </c>
      <c r="P1161">
        <f>IF(OR(J1161="",K1161="",L1161=""),"",J1161+K1161+L1161)</f>
        <v/>
      </c>
      <c r="Q1161">
        <f>IF(OR(M1161="",N1161="",O1161=""),"",M1161+N1161+O1161)</f>
        <v/>
      </c>
      <c r="S1161" s="13">
        <f>IF(AND($B1161&lt;&gt;"",$F1161&lt;&gt;""),IF(COUNTIFS($B$2:$B1161,$B1161,$F$2:$F1161,$F1161)=1,1,0),0)</f>
        <v/>
      </c>
      <c r="T1161" s="13">
        <f>IF(AND($B1161&lt;&gt;"",$H1161&lt;&gt;""),IF(COUNTIFS($B$2:$B1161,$B1161,$H$2:$H1161,$H1161)=1,1,0),0)</f>
        <v/>
      </c>
      <c r="U1161" s="13">
        <f>IF(AND($B1161&lt;&gt;"",$C1161&lt;&gt;""),IF(COUNTIFS($B$2:$B1161,$B1161,$C$2:$C1161,$C1161)=1,1,0),0)</f>
        <v/>
      </c>
      <c r="V1161" s="13">
        <f>IF(AND($B1161&lt;&gt;"",$D1161&lt;&gt;""),IF(COUNTIFS($B$2:$B1161,$B1161,$D$2:$D1161,$D1161)=1,1,0),0)</f>
        <v/>
      </c>
      <c r="W1161">
        <f>IFERROR(INDEX(T_Indicateurs[Domain_code],MATCH($H1161,T_Indicateurs[Stat_code],0)),"")</f>
        <v/>
      </c>
      <c r="X1161" s="13">
        <f>IF(OR($W1161="",$F1161=""),0,IF($F1161&lt;&gt;$W1161,1,0))</f>
        <v/>
      </c>
      <c r="Y1161" s="13">
        <f>IF(OR($J1161="", $K1161="", $L1161=""),0,IF(OR($J1161&lt;0,$J1161&gt;3,$K1161&lt;0,$K1161&gt;3,$L1161&lt;0,$L1161&gt;3),1,0))</f>
        <v/>
      </c>
    </row>
    <row r="1162">
      <c r="G1162">
        <f>IFERROR(INDEX(T_Domaines[Domain_label_fr],MATCH(F1162,T_Domaines[Domain_code],0)),"")</f>
        <v/>
      </c>
      <c r="I1162">
        <f>IFERROR(INDEX(T_Indicateurs[Stat_label_fr],MATCH(H1162,T_Indicateurs[Stat_code],0)),"")</f>
        <v/>
      </c>
      <c r="M1162">
        <f>IF(J1162=0,"",J1162)</f>
        <v/>
      </c>
      <c r="N1162">
        <f>IF(K1162=0,"",K1162)</f>
        <v/>
      </c>
      <c r="O1162">
        <f>IF(L1162=0,"",L1162)</f>
        <v/>
      </c>
      <c r="P1162">
        <f>IF(OR(J1162="",K1162="",L1162=""),"",J1162+K1162+L1162)</f>
        <v/>
      </c>
      <c r="Q1162">
        <f>IF(OR(M1162="",N1162="",O1162=""),"",M1162+N1162+O1162)</f>
        <v/>
      </c>
      <c r="S1162" s="13">
        <f>IF(AND($B1162&lt;&gt;"",$F1162&lt;&gt;""),IF(COUNTIFS($B$2:$B1162,$B1162,$F$2:$F1162,$F1162)=1,1,0),0)</f>
        <v/>
      </c>
      <c r="T1162" s="13">
        <f>IF(AND($B1162&lt;&gt;"",$H1162&lt;&gt;""),IF(COUNTIFS($B$2:$B1162,$B1162,$H$2:$H1162,$H1162)=1,1,0),0)</f>
        <v/>
      </c>
      <c r="U1162" s="13">
        <f>IF(AND($B1162&lt;&gt;"",$C1162&lt;&gt;""),IF(COUNTIFS($B$2:$B1162,$B1162,$C$2:$C1162,$C1162)=1,1,0),0)</f>
        <v/>
      </c>
      <c r="V1162" s="13">
        <f>IF(AND($B1162&lt;&gt;"",$D1162&lt;&gt;""),IF(COUNTIFS($B$2:$B1162,$B1162,$D$2:$D1162,$D1162)=1,1,0),0)</f>
        <v/>
      </c>
      <c r="W1162">
        <f>IFERROR(INDEX(T_Indicateurs[Domain_code],MATCH($H1162,T_Indicateurs[Stat_code],0)),"")</f>
        <v/>
      </c>
      <c r="X1162" s="13">
        <f>IF(OR($W1162="",$F1162=""),0,IF($F1162&lt;&gt;$W1162,1,0))</f>
        <v/>
      </c>
      <c r="Y1162" s="13">
        <f>IF(OR($J1162="", $K1162="", $L1162=""),0,IF(OR($J1162&lt;0,$J1162&gt;3,$K1162&lt;0,$K1162&gt;3,$L1162&lt;0,$L1162&gt;3),1,0))</f>
        <v/>
      </c>
    </row>
    <row r="1163">
      <c r="G1163">
        <f>IFERROR(INDEX(T_Domaines[Domain_label_fr],MATCH(F1163,T_Domaines[Domain_code],0)),"")</f>
        <v/>
      </c>
      <c r="I1163">
        <f>IFERROR(INDEX(T_Indicateurs[Stat_label_fr],MATCH(H1163,T_Indicateurs[Stat_code],0)),"")</f>
        <v/>
      </c>
      <c r="M1163">
        <f>IF(J1163=0,"",J1163)</f>
        <v/>
      </c>
      <c r="N1163">
        <f>IF(K1163=0,"",K1163)</f>
        <v/>
      </c>
      <c r="O1163">
        <f>IF(L1163=0,"",L1163)</f>
        <v/>
      </c>
      <c r="P1163">
        <f>IF(OR(J1163="",K1163="",L1163=""),"",J1163+K1163+L1163)</f>
        <v/>
      </c>
      <c r="Q1163">
        <f>IF(OR(M1163="",N1163="",O1163=""),"",M1163+N1163+O1163)</f>
        <v/>
      </c>
      <c r="S1163" s="13">
        <f>IF(AND($B1163&lt;&gt;"",$F1163&lt;&gt;""),IF(COUNTIFS($B$2:$B1163,$B1163,$F$2:$F1163,$F1163)=1,1,0),0)</f>
        <v/>
      </c>
      <c r="T1163" s="13">
        <f>IF(AND($B1163&lt;&gt;"",$H1163&lt;&gt;""),IF(COUNTIFS($B$2:$B1163,$B1163,$H$2:$H1163,$H1163)=1,1,0),0)</f>
        <v/>
      </c>
      <c r="U1163" s="13">
        <f>IF(AND($B1163&lt;&gt;"",$C1163&lt;&gt;""),IF(COUNTIFS($B$2:$B1163,$B1163,$C$2:$C1163,$C1163)=1,1,0),0)</f>
        <v/>
      </c>
      <c r="V1163" s="13">
        <f>IF(AND($B1163&lt;&gt;"",$D1163&lt;&gt;""),IF(COUNTIFS($B$2:$B1163,$B1163,$D$2:$D1163,$D1163)=1,1,0),0)</f>
        <v/>
      </c>
      <c r="W1163">
        <f>IFERROR(INDEX(T_Indicateurs[Domain_code],MATCH($H1163,T_Indicateurs[Stat_code],0)),"")</f>
        <v/>
      </c>
      <c r="X1163" s="13">
        <f>IF(OR($W1163="",$F1163=""),0,IF($F1163&lt;&gt;$W1163,1,0))</f>
        <v/>
      </c>
      <c r="Y1163" s="13">
        <f>IF(OR($J1163="", $K1163="", $L1163=""),0,IF(OR($J1163&lt;0,$J1163&gt;3,$K1163&lt;0,$K1163&gt;3,$L1163&lt;0,$L1163&gt;3),1,0))</f>
        <v/>
      </c>
    </row>
    <row r="1164">
      <c r="G1164">
        <f>IFERROR(INDEX(T_Domaines[Domain_label_fr],MATCH(F1164,T_Domaines[Domain_code],0)),"")</f>
        <v/>
      </c>
      <c r="I1164">
        <f>IFERROR(INDEX(T_Indicateurs[Stat_label_fr],MATCH(H1164,T_Indicateurs[Stat_code],0)),"")</f>
        <v/>
      </c>
      <c r="M1164">
        <f>IF(J1164=0,"",J1164)</f>
        <v/>
      </c>
      <c r="N1164">
        <f>IF(K1164=0,"",K1164)</f>
        <v/>
      </c>
      <c r="O1164">
        <f>IF(L1164=0,"",L1164)</f>
        <v/>
      </c>
      <c r="P1164">
        <f>IF(OR(J1164="",K1164="",L1164=""),"",J1164+K1164+L1164)</f>
        <v/>
      </c>
      <c r="Q1164">
        <f>IF(OR(M1164="",N1164="",O1164=""),"",M1164+N1164+O1164)</f>
        <v/>
      </c>
      <c r="S1164" s="13">
        <f>IF(AND($B1164&lt;&gt;"",$F1164&lt;&gt;""),IF(COUNTIFS($B$2:$B1164,$B1164,$F$2:$F1164,$F1164)=1,1,0),0)</f>
        <v/>
      </c>
      <c r="T1164" s="13">
        <f>IF(AND($B1164&lt;&gt;"",$H1164&lt;&gt;""),IF(COUNTIFS($B$2:$B1164,$B1164,$H$2:$H1164,$H1164)=1,1,0),0)</f>
        <v/>
      </c>
      <c r="U1164" s="13">
        <f>IF(AND($B1164&lt;&gt;"",$C1164&lt;&gt;""),IF(COUNTIFS($B$2:$B1164,$B1164,$C$2:$C1164,$C1164)=1,1,0),0)</f>
        <v/>
      </c>
      <c r="V1164" s="13">
        <f>IF(AND($B1164&lt;&gt;"",$D1164&lt;&gt;""),IF(COUNTIFS($B$2:$B1164,$B1164,$D$2:$D1164,$D1164)=1,1,0),0)</f>
        <v/>
      </c>
      <c r="W1164">
        <f>IFERROR(INDEX(T_Indicateurs[Domain_code],MATCH($H1164,T_Indicateurs[Stat_code],0)),"")</f>
        <v/>
      </c>
      <c r="X1164" s="13">
        <f>IF(OR($W1164="",$F1164=""),0,IF($F1164&lt;&gt;$W1164,1,0))</f>
        <v/>
      </c>
      <c r="Y1164" s="13">
        <f>IF(OR($J1164="", $K1164="", $L1164=""),0,IF(OR($J1164&lt;0,$J1164&gt;3,$K1164&lt;0,$K1164&gt;3,$L1164&lt;0,$L1164&gt;3),1,0))</f>
        <v/>
      </c>
    </row>
    <row r="1165">
      <c r="G1165">
        <f>IFERROR(INDEX(T_Domaines[Domain_label_fr],MATCH(F1165,T_Domaines[Domain_code],0)),"")</f>
        <v/>
      </c>
      <c r="I1165">
        <f>IFERROR(INDEX(T_Indicateurs[Stat_label_fr],MATCH(H1165,T_Indicateurs[Stat_code],0)),"")</f>
        <v/>
      </c>
      <c r="M1165">
        <f>IF(J1165=0,"",J1165)</f>
        <v/>
      </c>
      <c r="N1165">
        <f>IF(K1165=0,"",K1165)</f>
        <v/>
      </c>
      <c r="O1165">
        <f>IF(L1165=0,"",L1165)</f>
        <v/>
      </c>
      <c r="P1165">
        <f>IF(OR(J1165="",K1165="",L1165=""),"",J1165+K1165+L1165)</f>
        <v/>
      </c>
      <c r="Q1165">
        <f>IF(OR(M1165="",N1165="",O1165=""),"",M1165+N1165+O1165)</f>
        <v/>
      </c>
      <c r="S1165" s="13">
        <f>IF(AND($B1165&lt;&gt;"",$F1165&lt;&gt;""),IF(COUNTIFS($B$2:$B1165,$B1165,$F$2:$F1165,$F1165)=1,1,0),0)</f>
        <v/>
      </c>
      <c r="T1165" s="13">
        <f>IF(AND($B1165&lt;&gt;"",$H1165&lt;&gt;""),IF(COUNTIFS($B$2:$B1165,$B1165,$H$2:$H1165,$H1165)=1,1,0),0)</f>
        <v/>
      </c>
      <c r="U1165" s="13">
        <f>IF(AND($B1165&lt;&gt;"",$C1165&lt;&gt;""),IF(COUNTIFS($B$2:$B1165,$B1165,$C$2:$C1165,$C1165)=1,1,0),0)</f>
        <v/>
      </c>
      <c r="V1165" s="13">
        <f>IF(AND($B1165&lt;&gt;"",$D1165&lt;&gt;""),IF(COUNTIFS($B$2:$B1165,$B1165,$D$2:$D1165,$D1165)=1,1,0),0)</f>
        <v/>
      </c>
      <c r="W1165">
        <f>IFERROR(INDEX(T_Indicateurs[Domain_code],MATCH($H1165,T_Indicateurs[Stat_code],0)),"")</f>
        <v/>
      </c>
      <c r="X1165" s="13">
        <f>IF(OR($W1165="",$F1165=""),0,IF($F1165&lt;&gt;$W1165,1,0))</f>
        <v/>
      </c>
      <c r="Y1165" s="13">
        <f>IF(OR($J1165="", $K1165="", $L1165=""),0,IF(OR($J1165&lt;0,$J1165&gt;3,$K1165&lt;0,$K1165&gt;3,$L1165&lt;0,$L1165&gt;3),1,0))</f>
        <v/>
      </c>
    </row>
    <row r="1166">
      <c r="G1166">
        <f>IFERROR(INDEX(T_Domaines[Domain_label_fr],MATCH(F1166,T_Domaines[Domain_code],0)),"")</f>
        <v/>
      </c>
      <c r="I1166">
        <f>IFERROR(INDEX(T_Indicateurs[Stat_label_fr],MATCH(H1166,T_Indicateurs[Stat_code],0)),"")</f>
        <v/>
      </c>
      <c r="M1166">
        <f>IF(J1166=0,"",J1166)</f>
        <v/>
      </c>
      <c r="N1166">
        <f>IF(K1166=0,"",K1166)</f>
        <v/>
      </c>
      <c r="O1166">
        <f>IF(L1166=0,"",L1166)</f>
        <v/>
      </c>
      <c r="P1166">
        <f>IF(OR(J1166="",K1166="",L1166=""),"",J1166+K1166+L1166)</f>
        <v/>
      </c>
      <c r="Q1166">
        <f>IF(OR(M1166="",N1166="",O1166=""),"",M1166+N1166+O1166)</f>
        <v/>
      </c>
      <c r="S1166" s="13">
        <f>IF(AND($B1166&lt;&gt;"",$F1166&lt;&gt;""),IF(COUNTIFS($B$2:$B1166,$B1166,$F$2:$F1166,$F1166)=1,1,0),0)</f>
        <v/>
      </c>
      <c r="T1166" s="13">
        <f>IF(AND($B1166&lt;&gt;"",$H1166&lt;&gt;""),IF(COUNTIFS($B$2:$B1166,$B1166,$H$2:$H1166,$H1166)=1,1,0),0)</f>
        <v/>
      </c>
      <c r="U1166" s="13">
        <f>IF(AND($B1166&lt;&gt;"",$C1166&lt;&gt;""),IF(COUNTIFS($B$2:$B1166,$B1166,$C$2:$C1166,$C1166)=1,1,0),0)</f>
        <v/>
      </c>
      <c r="V1166" s="13">
        <f>IF(AND($B1166&lt;&gt;"",$D1166&lt;&gt;""),IF(COUNTIFS($B$2:$B1166,$B1166,$D$2:$D1166,$D1166)=1,1,0),0)</f>
        <v/>
      </c>
      <c r="W1166">
        <f>IFERROR(INDEX(T_Indicateurs[Domain_code],MATCH($H1166,T_Indicateurs[Stat_code],0)),"")</f>
        <v/>
      </c>
      <c r="X1166" s="13">
        <f>IF(OR($W1166="",$F1166=""),0,IF($F1166&lt;&gt;$W1166,1,0))</f>
        <v/>
      </c>
      <c r="Y1166" s="13">
        <f>IF(OR($J1166="", $K1166="", $L1166=""),0,IF(OR($J1166&lt;0,$J1166&gt;3,$K1166&lt;0,$K1166&gt;3,$L1166&lt;0,$L1166&gt;3),1,0))</f>
        <v/>
      </c>
    </row>
    <row r="1167">
      <c r="G1167">
        <f>IFERROR(INDEX(T_Domaines[Domain_label_fr],MATCH(F1167,T_Domaines[Domain_code],0)),"")</f>
        <v/>
      </c>
      <c r="I1167">
        <f>IFERROR(INDEX(T_Indicateurs[Stat_label_fr],MATCH(H1167,T_Indicateurs[Stat_code],0)),"")</f>
        <v/>
      </c>
      <c r="M1167">
        <f>IF(J1167=0,"",J1167)</f>
        <v/>
      </c>
      <c r="N1167">
        <f>IF(K1167=0,"",K1167)</f>
        <v/>
      </c>
      <c r="O1167">
        <f>IF(L1167=0,"",L1167)</f>
        <v/>
      </c>
      <c r="P1167">
        <f>IF(OR(J1167="",K1167="",L1167=""),"",J1167+K1167+L1167)</f>
        <v/>
      </c>
      <c r="Q1167">
        <f>IF(OR(M1167="",N1167="",O1167=""),"",M1167+N1167+O1167)</f>
        <v/>
      </c>
      <c r="S1167" s="13">
        <f>IF(AND($B1167&lt;&gt;"",$F1167&lt;&gt;""),IF(COUNTIFS($B$2:$B1167,$B1167,$F$2:$F1167,$F1167)=1,1,0),0)</f>
        <v/>
      </c>
      <c r="T1167" s="13">
        <f>IF(AND($B1167&lt;&gt;"",$H1167&lt;&gt;""),IF(COUNTIFS($B$2:$B1167,$B1167,$H$2:$H1167,$H1167)=1,1,0),0)</f>
        <v/>
      </c>
      <c r="U1167" s="13">
        <f>IF(AND($B1167&lt;&gt;"",$C1167&lt;&gt;""),IF(COUNTIFS($B$2:$B1167,$B1167,$C$2:$C1167,$C1167)=1,1,0),0)</f>
        <v/>
      </c>
      <c r="V1167" s="13">
        <f>IF(AND($B1167&lt;&gt;"",$D1167&lt;&gt;""),IF(COUNTIFS($B$2:$B1167,$B1167,$D$2:$D1167,$D1167)=1,1,0),0)</f>
        <v/>
      </c>
      <c r="W1167">
        <f>IFERROR(INDEX(T_Indicateurs[Domain_code],MATCH($H1167,T_Indicateurs[Stat_code],0)),"")</f>
        <v/>
      </c>
      <c r="X1167" s="13">
        <f>IF(OR($W1167="",$F1167=""),0,IF($F1167&lt;&gt;$W1167,1,0))</f>
        <v/>
      </c>
      <c r="Y1167" s="13">
        <f>IF(OR($J1167="", $K1167="", $L1167=""),0,IF(OR($J1167&lt;0,$J1167&gt;3,$K1167&lt;0,$K1167&gt;3,$L1167&lt;0,$L1167&gt;3),1,0))</f>
        <v/>
      </c>
    </row>
    <row r="1168">
      <c r="G1168">
        <f>IFERROR(INDEX(T_Domaines[Domain_label_fr],MATCH(F1168,T_Domaines[Domain_code],0)),"")</f>
        <v/>
      </c>
      <c r="I1168">
        <f>IFERROR(INDEX(T_Indicateurs[Stat_label_fr],MATCH(H1168,T_Indicateurs[Stat_code],0)),"")</f>
        <v/>
      </c>
      <c r="M1168">
        <f>IF(J1168=0,"",J1168)</f>
        <v/>
      </c>
      <c r="N1168">
        <f>IF(K1168=0,"",K1168)</f>
        <v/>
      </c>
      <c r="O1168">
        <f>IF(L1168=0,"",L1168)</f>
        <v/>
      </c>
      <c r="P1168">
        <f>IF(OR(J1168="",K1168="",L1168=""),"",J1168+K1168+L1168)</f>
        <v/>
      </c>
      <c r="Q1168">
        <f>IF(OR(M1168="",N1168="",O1168=""),"",M1168+N1168+O1168)</f>
        <v/>
      </c>
      <c r="S1168" s="13">
        <f>IF(AND($B1168&lt;&gt;"",$F1168&lt;&gt;""),IF(COUNTIFS($B$2:$B1168,$B1168,$F$2:$F1168,$F1168)=1,1,0),0)</f>
        <v/>
      </c>
      <c r="T1168" s="13">
        <f>IF(AND($B1168&lt;&gt;"",$H1168&lt;&gt;""),IF(COUNTIFS($B$2:$B1168,$B1168,$H$2:$H1168,$H1168)=1,1,0),0)</f>
        <v/>
      </c>
      <c r="U1168" s="13">
        <f>IF(AND($B1168&lt;&gt;"",$C1168&lt;&gt;""),IF(COUNTIFS($B$2:$B1168,$B1168,$C$2:$C1168,$C1168)=1,1,0),0)</f>
        <v/>
      </c>
      <c r="V1168" s="13">
        <f>IF(AND($B1168&lt;&gt;"",$D1168&lt;&gt;""),IF(COUNTIFS($B$2:$B1168,$B1168,$D$2:$D1168,$D1168)=1,1,0),0)</f>
        <v/>
      </c>
      <c r="W1168">
        <f>IFERROR(INDEX(T_Indicateurs[Domain_code],MATCH($H1168,T_Indicateurs[Stat_code],0)),"")</f>
        <v/>
      </c>
      <c r="X1168" s="13">
        <f>IF(OR($W1168="",$F1168=""),0,IF($F1168&lt;&gt;$W1168,1,0))</f>
        <v/>
      </c>
      <c r="Y1168" s="13">
        <f>IF(OR($J1168="", $K1168="", $L1168=""),0,IF(OR($J1168&lt;0,$J1168&gt;3,$K1168&lt;0,$K1168&gt;3,$L1168&lt;0,$L1168&gt;3),1,0))</f>
        <v/>
      </c>
    </row>
    <row r="1169">
      <c r="G1169">
        <f>IFERROR(INDEX(T_Domaines[Domain_label_fr],MATCH(F1169,T_Domaines[Domain_code],0)),"")</f>
        <v/>
      </c>
      <c r="I1169">
        <f>IFERROR(INDEX(T_Indicateurs[Stat_label_fr],MATCH(H1169,T_Indicateurs[Stat_code],0)),"")</f>
        <v/>
      </c>
      <c r="M1169">
        <f>IF(J1169=0,"",J1169)</f>
        <v/>
      </c>
      <c r="N1169">
        <f>IF(K1169=0,"",K1169)</f>
        <v/>
      </c>
      <c r="O1169">
        <f>IF(L1169=0,"",L1169)</f>
        <v/>
      </c>
      <c r="P1169">
        <f>IF(OR(J1169="",K1169="",L1169=""),"",J1169+K1169+L1169)</f>
        <v/>
      </c>
      <c r="Q1169">
        <f>IF(OR(M1169="",N1169="",O1169=""),"",M1169+N1169+O1169)</f>
        <v/>
      </c>
      <c r="S1169" s="13">
        <f>IF(AND($B1169&lt;&gt;"",$F1169&lt;&gt;""),IF(COUNTIFS($B$2:$B1169,$B1169,$F$2:$F1169,$F1169)=1,1,0),0)</f>
        <v/>
      </c>
      <c r="T1169" s="13">
        <f>IF(AND($B1169&lt;&gt;"",$H1169&lt;&gt;""),IF(COUNTIFS($B$2:$B1169,$B1169,$H$2:$H1169,$H1169)=1,1,0),0)</f>
        <v/>
      </c>
      <c r="U1169" s="13">
        <f>IF(AND($B1169&lt;&gt;"",$C1169&lt;&gt;""),IF(COUNTIFS($B$2:$B1169,$B1169,$C$2:$C1169,$C1169)=1,1,0),0)</f>
        <v/>
      </c>
      <c r="V1169" s="13">
        <f>IF(AND($B1169&lt;&gt;"",$D1169&lt;&gt;""),IF(COUNTIFS($B$2:$B1169,$B1169,$D$2:$D1169,$D1169)=1,1,0),0)</f>
        <v/>
      </c>
      <c r="W1169">
        <f>IFERROR(INDEX(T_Indicateurs[Domain_code],MATCH($H1169,T_Indicateurs[Stat_code],0)),"")</f>
        <v/>
      </c>
      <c r="X1169" s="13">
        <f>IF(OR($W1169="",$F1169=""),0,IF($F1169&lt;&gt;$W1169,1,0))</f>
        <v/>
      </c>
      <c r="Y1169" s="13">
        <f>IF(OR($J1169="", $K1169="", $L1169=""),0,IF(OR($J1169&lt;0,$J1169&gt;3,$K1169&lt;0,$K1169&gt;3,$L1169&lt;0,$L1169&gt;3),1,0))</f>
        <v/>
      </c>
    </row>
    <row r="1170">
      <c r="G1170">
        <f>IFERROR(INDEX(T_Domaines[Domain_label_fr],MATCH(F1170,T_Domaines[Domain_code],0)),"")</f>
        <v/>
      </c>
      <c r="I1170">
        <f>IFERROR(INDEX(T_Indicateurs[Stat_label_fr],MATCH(H1170,T_Indicateurs[Stat_code],0)),"")</f>
        <v/>
      </c>
      <c r="M1170">
        <f>IF(J1170=0,"",J1170)</f>
        <v/>
      </c>
      <c r="N1170">
        <f>IF(K1170=0,"",K1170)</f>
        <v/>
      </c>
      <c r="O1170">
        <f>IF(L1170=0,"",L1170)</f>
        <v/>
      </c>
      <c r="P1170">
        <f>IF(OR(J1170="",K1170="",L1170=""),"",J1170+K1170+L1170)</f>
        <v/>
      </c>
      <c r="Q1170">
        <f>IF(OR(M1170="",N1170="",O1170=""),"",M1170+N1170+O1170)</f>
        <v/>
      </c>
      <c r="S1170" s="13">
        <f>IF(AND($B1170&lt;&gt;"",$F1170&lt;&gt;""),IF(COUNTIFS($B$2:$B1170,$B1170,$F$2:$F1170,$F1170)=1,1,0),0)</f>
        <v/>
      </c>
      <c r="T1170" s="13">
        <f>IF(AND($B1170&lt;&gt;"",$H1170&lt;&gt;""),IF(COUNTIFS($B$2:$B1170,$B1170,$H$2:$H1170,$H1170)=1,1,0),0)</f>
        <v/>
      </c>
      <c r="U1170" s="13">
        <f>IF(AND($B1170&lt;&gt;"",$C1170&lt;&gt;""),IF(COUNTIFS($B$2:$B1170,$B1170,$C$2:$C1170,$C1170)=1,1,0),0)</f>
        <v/>
      </c>
      <c r="V1170" s="13">
        <f>IF(AND($B1170&lt;&gt;"",$D1170&lt;&gt;""),IF(COUNTIFS($B$2:$B1170,$B1170,$D$2:$D1170,$D1170)=1,1,0),0)</f>
        <v/>
      </c>
      <c r="W1170">
        <f>IFERROR(INDEX(T_Indicateurs[Domain_code],MATCH($H1170,T_Indicateurs[Stat_code],0)),"")</f>
        <v/>
      </c>
      <c r="X1170" s="13">
        <f>IF(OR($W1170="",$F1170=""),0,IF($F1170&lt;&gt;$W1170,1,0))</f>
        <v/>
      </c>
      <c r="Y1170" s="13">
        <f>IF(OR($J1170="", $K1170="", $L1170=""),0,IF(OR($J1170&lt;0,$J1170&gt;3,$K1170&lt;0,$K1170&gt;3,$L1170&lt;0,$L1170&gt;3),1,0))</f>
        <v/>
      </c>
    </row>
    <row r="1171">
      <c r="G1171">
        <f>IFERROR(INDEX(T_Domaines[Domain_label_fr],MATCH(F1171,T_Domaines[Domain_code],0)),"")</f>
        <v/>
      </c>
      <c r="I1171">
        <f>IFERROR(INDEX(T_Indicateurs[Stat_label_fr],MATCH(H1171,T_Indicateurs[Stat_code],0)),"")</f>
        <v/>
      </c>
      <c r="M1171">
        <f>IF(J1171=0,"",J1171)</f>
        <v/>
      </c>
      <c r="N1171">
        <f>IF(K1171=0,"",K1171)</f>
        <v/>
      </c>
      <c r="O1171">
        <f>IF(L1171=0,"",L1171)</f>
        <v/>
      </c>
      <c r="P1171">
        <f>IF(OR(J1171="",K1171="",L1171=""),"",J1171+K1171+L1171)</f>
        <v/>
      </c>
      <c r="Q1171">
        <f>IF(OR(M1171="",N1171="",O1171=""),"",M1171+N1171+O1171)</f>
        <v/>
      </c>
      <c r="S1171" s="13">
        <f>IF(AND($B1171&lt;&gt;"",$F1171&lt;&gt;""),IF(COUNTIFS($B$2:$B1171,$B1171,$F$2:$F1171,$F1171)=1,1,0),0)</f>
        <v/>
      </c>
      <c r="T1171" s="13">
        <f>IF(AND($B1171&lt;&gt;"",$H1171&lt;&gt;""),IF(COUNTIFS($B$2:$B1171,$B1171,$H$2:$H1171,$H1171)=1,1,0),0)</f>
        <v/>
      </c>
      <c r="U1171" s="13">
        <f>IF(AND($B1171&lt;&gt;"",$C1171&lt;&gt;""),IF(COUNTIFS($B$2:$B1171,$B1171,$C$2:$C1171,$C1171)=1,1,0),0)</f>
        <v/>
      </c>
      <c r="V1171" s="13">
        <f>IF(AND($B1171&lt;&gt;"",$D1171&lt;&gt;""),IF(COUNTIFS($B$2:$B1171,$B1171,$D$2:$D1171,$D1171)=1,1,0),0)</f>
        <v/>
      </c>
      <c r="W1171">
        <f>IFERROR(INDEX(T_Indicateurs[Domain_code],MATCH($H1171,T_Indicateurs[Stat_code],0)),"")</f>
        <v/>
      </c>
      <c r="X1171" s="13">
        <f>IF(OR($W1171="",$F1171=""),0,IF($F1171&lt;&gt;$W1171,1,0))</f>
        <v/>
      </c>
      <c r="Y1171" s="13">
        <f>IF(OR($J1171="", $K1171="", $L1171=""),0,IF(OR($J1171&lt;0,$J1171&gt;3,$K1171&lt;0,$K1171&gt;3,$L1171&lt;0,$L1171&gt;3),1,0))</f>
        <v/>
      </c>
    </row>
    <row r="1172">
      <c r="G1172">
        <f>IFERROR(INDEX(T_Domaines[Domain_label_fr],MATCH(F1172,T_Domaines[Domain_code],0)),"")</f>
        <v/>
      </c>
      <c r="I1172">
        <f>IFERROR(INDEX(T_Indicateurs[Stat_label_fr],MATCH(H1172,T_Indicateurs[Stat_code],0)),"")</f>
        <v/>
      </c>
      <c r="M1172">
        <f>IF(J1172=0,"",J1172)</f>
        <v/>
      </c>
      <c r="N1172">
        <f>IF(K1172=0,"",K1172)</f>
        <v/>
      </c>
      <c r="O1172">
        <f>IF(L1172=0,"",L1172)</f>
        <v/>
      </c>
      <c r="P1172">
        <f>IF(OR(J1172="",K1172="",L1172=""),"",J1172+K1172+L1172)</f>
        <v/>
      </c>
      <c r="Q1172">
        <f>IF(OR(M1172="",N1172="",O1172=""),"",M1172+N1172+O1172)</f>
        <v/>
      </c>
      <c r="S1172" s="13">
        <f>IF(AND($B1172&lt;&gt;"",$F1172&lt;&gt;""),IF(COUNTIFS($B$2:$B1172,$B1172,$F$2:$F1172,$F1172)=1,1,0),0)</f>
        <v/>
      </c>
      <c r="T1172" s="13">
        <f>IF(AND($B1172&lt;&gt;"",$H1172&lt;&gt;""),IF(COUNTIFS($B$2:$B1172,$B1172,$H$2:$H1172,$H1172)=1,1,0),0)</f>
        <v/>
      </c>
      <c r="U1172" s="13">
        <f>IF(AND($B1172&lt;&gt;"",$C1172&lt;&gt;""),IF(COUNTIFS($B$2:$B1172,$B1172,$C$2:$C1172,$C1172)=1,1,0),0)</f>
        <v/>
      </c>
      <c r="V1172" s="13">
        <f>IF(AND($B1172&lt;&gt;"",$D1172&lt;&gt;""),IF(COUNTIFS($B$2:$B1172,$B1172,$D$2:$D1172,$D1172)=1,1,0),0)</f>
        <v/>
      </c>
      <c r="W1172">
        <f>IFERROR(INDEX(T_Indicateurs[Domain_code],MATCH($H1172,T_Indicateurs[Stat_code],0)),"")</f>
        <v/>
      </c>
      <c r="X1172" s="13">
        <f>IF(OR($W1172="",$F1172=""),0,IF($F1172&lt;&gt;$W1172,1,0))</f>
        <v/>
      </c>
      <c r="Y1172" s="13">
        <f>IF(OR($J1172="", $K1172="", $L1172=""),0,IF(OR($J1172&lt;0,$J1172&gt;3,$K1172&lt;0,$K1172&gt;3,$L1172&lt;0,$L1172&gt;3),1,0))</f>
        <v/>
      </c>
    </row>
    <row r="1173">
      <c r="G1173">
        <f>IFERROR(INDEX(T_Domaines[Domain_label_fr],MATCH(F1173,T_Domaines[Domain_code],0)),"")</f>
        <v/>
      </c>
      <c r="I1173">
        <f>IFERROR(INDEX(T_Indicateurs[Stat_label_fr],MATCH(H1173,T_Indicateurs[Stat_code],0)),"")</f>
        <v/>
      </c>
      <c r="M1173">
        <f>IF(J1173=0,"",J1173)</f>
        <v/>
      </c>
      <c r="N1173">
        <f>IF(K1173=0,"",K1173)</f>
        <v/>
      </c>
      <c r="O1173">
        <f>IF(L1173=0,"",L1173)</f>
        <v/>
      </c>
      <c r="P1173">
        <f>IF(OR(J1173="",K1173="",L1173=""),"",J1173+K1173+L1173)</f>
        <v/>
      </c>
      <c r="Q1173">
        <f>IF(OR(M1173="",N1173="",O1173=""),"",M1173+N1173+O1173)</f>
        <v/>
      </c>
      <c r="S1173" s="13">
        <f>IF(AND($B1173&lt;&gt;"",$F1173&lt;&gt;""),IF(COUNTIFS($B$2:$B1173,$B1173,$F$2:$F1173,$F1173)=1,1,0),0)</f>
        <v/>
      </c>
      <c r="T1173" s="13">
        <f>IF(AND($B1173&lt;&gt;"",$H1173&lt;&gt;""),IF(COUNTIFS($B$2:$B1173,$B1173,$H$2:$H1173,$H1173)=1,1,0),0)</f>
        <v/>
      </c>
      <c r="U1173" s="13">
        <f>IF(AND($B1173&lt;&gt;"",$C1173&lt;&gt;""),IF(COUNTIFS($B$2:$B1173,$B1173,$C$2:$C1173,$C1173)=1,1,0),0)</f>
        <v/>
      </c>
      <c r="V1173" s="13">
        <f>IF(AND($B1173&lt;&gt;"",$D1173&lt;&gt;""),IF(COUNTIFS($B$2:$B1173,$B1173,$D$2:$D1173,$D1173)=1,1,0),0)</f>
        <v/>
      </c>
      <c r="W1173">
        <f>IFERROR(INDEX(T_Indicateurs[Domain_code],MATCH($H1173,T_Indicateurs[Stat_code],0)),"")</f>
        <v/>
      </c>
      <c r="X1173" s="13">
        <f>IF(OR($W1173="",$F1173=""),0,IF($F1173&lt;&gt;$W1173,1,0))</f>
        <v/>
      </c>
      <c r="Y1173" s="13">
        <f>IF(OR($J1173="", $K1173="", $L1173=""),0,IF(OR($J1173&lt;0,$J1173&gt;3,$K1173&lt;0,$K1173&gt;3,$L1173&lt;0,$L1173&gt;3),1,0))</f>
        <v/>
      </c>
    </row>
    <row r="1174">
      <c r="G1174">
        <f>IFERROR(INDEX(T_Domaines[Domain_label_fr],MATCH(F1174,T_Domaines[Domain_code],0)),"")</f>
        <v/>
      </c>
      <c r="I1174">
        <f>IFERROR(INDEX(T_Indicateurs[Stat_label_fr],MATCH(H1174,T_Indicateurs[Stat_code],0)),"")</f>
        <v/>
      </c>
      <c r="M1174">
        <f>IF(J1174=0,"",J1174)</f>
        <v/>
      </c>
      <c r="N1174">
        <f>IF(K1174=0,"",K1174)</f>
        <v/>
      </c>
      <c r="O1174">
        <f>IF(L1174=0,"",L1174)</f>
        <v/>
      </c>
      <c r="P1174">
        <f>IF(OR(J1174="",K1174="",L1174=""),"",J1174+K1174+L1174)</f>
        <v/>
      </c>
      <c r="Q1174">
        <f>IF(OR(M1174="",N1174="",O1174=""),"",M1174+N1174+O1174)</f>
        <v/>
      </c>
      <c r="S1174" s="13">
        <f>IF(AND($B1174&lt;&gt;"",$F1174&lt;&gt;""),IF(COUNTIFS($B$2:$B1174,$B1174,$F$2:$F1174,$F1174)=1,1,0),0)</f>
        <v/>
      </c>
      <c r="T1174" s="13">
        <f>IF(AND($B1174&lt;&gt;"",$H1174&lt;&gt;""),IF(COUNTIFS($B$2:$B1174,$B1174,$H$2:$H1174,$H1174)=1,1,0),0)</f>
        <v/>
      </c>
      <c r="U1174" s="13">
        <f>IF(AND($B1174&lt;&gt;"",$C1174&lt;&gt;""),IF(COUNTIFS($B$2:$B1174,$B1174,$C$2:$C1174,$C1174)=1,1,0),0)</f>
        <v/>
      </c>
      <c r="V1174" s="13">
        <f>IF(AND($B1174&lt;&gt;"",$D1174&lt;&gt;""),IF(COUNTIFS($B$2:$B1174,$B1174,$D$2:$D1174,$D1174)=1,1,0),0)</f>
        <v/>
      </c>
      <c r="W1174">
        <f>IFERROR(INDEX(T_Indicateurs[Domain_code],MATCH($H1174,T_Indicateurs[Stat_code],0)),"")</f>
        <v/>
      </c>
      <c r="X1174" s="13">
        <f>IF(OR($W1174="",$F1174=""),0,IF($F1174&lt;&gt;$W1174,1,0))</f>
        <v/>
      </c>
      <c r="Y1174" s="13">
        <f>IF(OR($J1174="", $K1174="", $L1174=""),0,IF(OR($J1174&lt;0,$J1174&gt;3,$K1174&lt;0,$K1174&gt;3,$L1174&lt;0,$L1174&gt;3),1,0))</f>
        <v/>
      </c>
    </row>
    <row r="1175">
      <c r="G1175">
        <f>IFERROR(INDEX(T_Domaines[Domain_label_fr],MATCH(F1175,T_Domaines[Domain_code],0)),"")</f>
        <v/>
      </c>
      <c r="I1175">
        <f>IFERROR(INDEX(T_Indicateurs[Stat_label_fr],MATCH(H1175,T_Indicateurs[Stat_code],0)),"")</f>
        <v/>
      </c>
      <c r="M1175">
        <f>IF(J1175=0,"",J1175)</f>
        <v/>
      </c>
      <c r="N1175">
        <f>IF(K1175=0,"",K1175)</f>
        <v/>
      </c>
      <c r="O1175">
        <f>IF(L1175=0,"",L1175)</f>
        <v/>
      </c>
      <c r="P1175">
        <f>IF(OR(J1175="",K1175="",L1175=""),"",J1175+K1175+L1175)</f>
        <v/>
      </c>
      <c r="Q1175">
        <f>IF(OR(M1175="",N1175="",O1175=""),"",M1175+N1175+O1175)</f>
        <v/>
      </c>
      <c r="S1175" s="13">
        <f>IF(AND($B1175&lt;&gt;"",$F1175&lt;&gt;""),IF(COUNTIFS($B$2:$B1175,$B1175,$F$2:$F1175,$F1175)=1,1,0),0)</f>
        <v/>
      </c>
      <c r="T1175" s="13">
        <f>IF(AND($B1175&lt;&gt;"",$H1175&lt;&gt;""),IF(COUNTIFS($B$2:$B1175,$B1175,$H$2:$H1175,$H1175)=1,1,0),0)</f>
        <v/>
      </c>
      <c r="U1175" s="13">
        <f>IF(AND($B1175&lt;&gt;"",$C1175&lt;&gt;""),IF(COUNTIFS($B$2:$B1175,$B1175,$C$2:$C1175,$C1175)=1,1,0),0)</f>
        <v/>
      </c>
      <c r="V1175" s="13">
        <f>IF(AND($B1175&lt;&gt;"",$D1175&lt;&gt;""),IF(COUNTIFS($B$2:$B1175,$B1175,$D$2:$D1175,$D1175)=1,1,0),0)</f>
        <v/>
      </c>
      <c r="W1175">
        <f>IFERROR(INDEX(T_Indicateurs[Domain_code],MATCH($H1175,T_Indicateurs[Stat_code],0)),"")</f>
        <v/>
      </c>
      <c r="X1175" s="13">
        <f>IF(OR($W1175="",$F1175=""),0,IF($F1175&lt;&gt;$W1175,1,0))</f>
        <v/>
      </c>
      <c r="Y1175" s="13">
        <f>IF(OR($J1175="", $K1175="", $L1175=""),0,IF(OR($J1175&lt;0,$J1175&gt;3,$K1175&lt;0,$K1175&gt;3,$L1175&lt;0,$L1175&gt;3),1,0))</f>
        <v/>
      </c>
    </row>
    <row r="1176">
      <c r="G1176">
        <f>IFERROR(INDEX(T_Domaines[Domain_label_fr],MATCH(F1176,T_Domaines[Domain_code],0)),"")</f>
        <v/>
      </c>
      <c r="I1176">
        <f>IFERROR(INDEX(T_Indicateurs[Stat_label_fr],MATCH(H1176,T_Indicateurs[Stat_code],0)),"")</f>
        <v/>
      </c>
      <c r="M1176">
        <f>IF(J1176=0,"",J1176)</f>
        <v/>
      </c>
      <c r="N1176">
        <f>IF(K1176=0,"",K1176)</f>
        <v/>
      </c>
      <c r="O1176">
        <f>IF(L1176=0,"",L1176)</f>
        <v/>
      </c>
      <c r="P1176">
        <f>IF(OR(J1176="",K1176="",L1176=""),"",J1176+K1176+L1176)</f>
        <v/>
      </c>
      <c r="Q1176">
        <f>IF(OR(M1176="",N1176="",O1176=""),"",M1176+N1176+O1176)</f>
        <v/>
      </c>
      <c r="S1176" s="13">
        <f>IF(AND($B1176&lt;&gt;"",$F1176&lt;&gt;""),IF(COUNTIFS($B$2:$B1176,$B1176,$F$2:$F1176,$F1176)=1,1,0),0)</f>
        <v/>
      </c>
      <c r="T1176" s="13">
        <f>IF(AND($B1176&lt;&gt;"",$H1176&lt;&gt;""),IF(COUNTIFS($B$2:$B1176,$B1176,$H$2:$H1176,$H1176)=1,1,0),0)</f>
        <v/>
      </c>
      <c r="U1176" s="13">
        <f>IF(AND($B1176&lt;&gt;"",$C1176&lt;&gt;""),IF(COUNTIFS($B$2:$B1176,$B1176,$C$2:$C1176,$C1176)=1,1,0),0)</f>
        <v/>
      </c>
      <c r="V1176" s="13">
        <f>IF(AND($B1176&lt;&gt;"",$D1176&lt;&gt;""),IF(COUNTIFS($B$2:$B1176,$B1176,$D$2:$D1176,$D1176)=1,1,0),0)</f>
        <v/>
      </c>
      <c r="W1176">
        <f>IFERROR(INDEX(T_Indicateurs[Domain_code],MATCH($H1176,T_Indicateurs[Stat_code],0)),"")</f>
        <v/>
      </c>
      <c r="X1176" s="13">
        <f>IF(OR($W1176="",$F1176=""),0,IF($F1176&lt;&gt;$W1176,1,0))</f>
        <v/>
      </c>
      <c r="Y1176" s="13">
        <f>IF(OR($J1176="", $K1176="", $L1176=""),0,IF(OR($J1176&lt;0,$J1176&gt;3,$K1176&lt;0,$K1176&gt;3,$L1176&lt;0,$L1176&gt;3),1,0))</f>
        <v/>
      </c>
    </row>
    <row r="1177">
      <c r="G1177">
        <f>IFERROR(INDEX(T_Domaines[Domain_label_fr],MATCH(F1177,T_Domaines[Domain_code],0)),"")</f>
        <v/>
      </c>
      <c r="I1177">
        <f>IFERROR(INDEX(T_Indicateurs[Stat_label_fr],MATCH(H1177,T_Indicateurs[Stat_code],0)),"")</f>
        <v/>
      </c>
      <c r="M1177">
        <f>IF(J1177=0,"",J1177)</f>
        <v/>
      </c>
      <c r="N1177">
        <f>IF(K1177=0,"",K1177)</f>
        <v/>
      </c>
      <c r="O1177">
        <f>IF(L1177=0,"",L1177)</f>
        <v/>
      </c>
      <c r="P1177">
        <f>IF(OR(J1177="",K1177="",L1177=""),"",J1177+K1177+L1177)</f>
        <v/>
      </c>
      <c r="Q1177">
        <f>IF(OR(M1177="",N1177="",O1177=""),"",M1177+N1177+O1177)</f>
        <v/>
      </c>
      <c r="S1177" s="13">
        <f>IF(AND($B1177&lt;&gt;"",$F1177&lt;&gt;""),IF(COUNTIFS($B$2:$B1177,$B1177,$F$2:$F1177,$F1177)=1,1,0),0)</f>
        <v/>
      </c>
      <c r="T1177" s="13">
        <f>IF(AND($B1177&lt;&gt;"",$H1177&lt;&gt;""),IF(COUNTIFS($B$2:$B1177,$B1177,$H$2:$H1177,$H1177)=1,1,0),0)</f>
        <v/>
      </c>
      <c r="U1177" s="13">
        <f>IF(AND($B1177&lt;&gt;"",$C1177&lt;&gt;""),IF(COUNTIFS($B$2:$B1177,$B1177,$C$2:$C1177,$C1177)=1,1,0),0)</f>
        <v/>
      </c>
      <c r="V1177" s="13">
        <f>IF(AND($B1177&lt;&gt;"",$D1177&lt;&gt;""),IF(COUNTIFS($B$2:$B1177,$B1177,$D$2:$D1177,$D1177)=1,1,0),0)</f>
        <v/>
      </c>
      <c r="W1177">
        <f>IFERROR(INDEX(T_Indicateurs[Domain_code],MATCH($H1177,T_Indicateurs[Stat_code],0)),"")</f>
        <v/>
      </c>
      <c r="X1177" s="13">
        <f>IF(OR($W1177="",$F1177=""),0,IF($F1177&lt;&gt;$W1177,1,0))</f>
        <v/>
      </c>
      <c r="Y1177" s="13">
        <f>IF(OR($J1177="", $K1177="", $L1177=""),0,IF(OR($J1177&lt;0,$J1177&gt;3,$K1177&lt;0,$K1177&gt;3,$L1177&lt;0,$L1177&gt;3),1,0))</f>
        <v/>
      </c>
    </row>
    <row r="1178">
      <c r="G1178">
        <f>IFERROR(INDEX(T_Domaines[Domain_label_fr],MATCH(F1178,T_Domaines[Domain_code],0)),"")</f>
        <v/>
      </c>
      <c r="I1178">
        <f>IFERROR(INDEX(T_Indicateurs[Stat_label_fr],MATCH(H1178,T_Indicateurs[Stat_code],0)),"")</f>
        <v/>
      </c>
      <c r="M1178">
        <f>IF(J1178=0,"",J1178)</f>
        <v/>
      </c>
      <c r="N1178">
        <f>IF(K1178=0,"",K1178)</f>
        <v/>
      </c>
      <c r="O1178">
        <f>IF(L1178=0,"",L1178)</f>
        <v/>
      </c>
      <c r="P1178">
        <f>IF(OR(J1178="",K1178="",L1178=""),"",J1178+K1178+L1178)</f>
        <v/>
      </c>
      <c r="Q1178">
        <f>IF(OR(M1178="",N1178="",O1178=""),"",M1178+N1178+O1178)</f>
        <v/>
      </c>
      <c r="S1178" s="13">
        <f>IF(AND($B1178&lt;&gt;"",$F1178&lt;&gt;""),IF(COUNTIFS($B$2:$B1178,$B1178,$F$2:$F1178,$F1178)=1,1,0),0)</f>
        <v/>
      </c>
      <c r="T1178" s="13">
        <f>IF(AND($B1178&lt;&gt;"",$H1178&lt;&gt;""),IF(COUNTIFS($B$2:$B1178,$B1178,$H$2:$H1178,$H1178)=1,1,0),0)</f>
        <v/>
      </c>
      <c r="U1178" s="13">
        <f>IF(AND($B1178&lt;&gt;"",$C1178&lt;&gt;""),IF(COUNTIFS($B$2:$B1178,$B1178,$C$2:$C1178,$C1178)=1,1,0),0)</f>
        <v/>
      </c>
      <c r="V1178" s="13">
        <f>IF(AND($B1178&lt;&gt;"",$D1178&lt;&gt;""),IF(COUNTIFS($B$2:$B1178,$B1178,$D$2:$D1178,$D1178)=1,1,0),0)</f>
        <v/>
      </c>
      <c r="W1178">
        <f>IFERROR(INDEX(T_Indicateurs[Domain_code],MATCH($H1178,T_Indicateurs[Stat_code],0)),"")</f>
        <v/>
      </c>
      <c r="X1178" s="13">
        <f>IF(OR($W1178="",$F1178=""),0,IF($F1178&lt;&gt;$W1178,1,0))</f>
        <v/>
      </c>
      <c r="Y1178" s="13">
        <f>IF(OR($J1178="", $K1178="", $L1178=""),0,IF(OR($J1178&lt;0,$J1178&gt;3,$K1178&lt;0,$K1178&gt;3,$L1178&lt;0,$L1178&gt;3),1,0))</f>
        <v/>
      </c>
    </row>
    <row r="1179">
      <c r="G1179">
        <f>IFERROR(INDEX(T_Domaines[Domain_label_fr],MATCH(F1179,T_Domaines[Domain_code],0)),"")</f>
        <v/>
      </c>
      <c r="I1179">
        <f>IFERROR(INDEX(T_Indicateurs[Stat_label_fr],MATCH(H1179,T_Indicateurs[Stat_code],0)),"")</f>
        <v/>
      </c>
      <c r="M1179">
        <f>IF(J1179=0,"",J1179)</f>
        <v/>
      </c>
      <c r="N1179">
        <f>IF(K1179=0,"",K1179)</f>
        <v/>
      </c>
      <c r="O1179">
        <f>IF(L1179=0,"",L1179)</f>
        <v/>
      </c>
      <c r="P1179">
        <f>IF(OR(J1179="",K1179="",L1179=""),"",J1179+K1179+L1179)</f>
        <v/>
      </c>
      <c r="Q1179">
        <f>IF(OR(M1179="",N1179="",O1179=""),"",M1179+N1179+O1179)</f>
        <v/>
      </c>
      <c r="S1179" s="13">
        <f>IF(AND($B1179&lt;&gt;"",$F1179&lt;&gt;""),IF(COUNTIFS($B$2:$B1179,$B1179,$F$2:$F1179,$F1179)=1,1,0),0)</f>
        <v/>
      </c>
      <c r="T1179" s="13">
        <f>IF(AND($B1179&lt;&gt;"",$H1179&lt;&gt;""),IF(COUNTIFS($B$2:$B1179,$B1179,$H$2:$H1179,$H1179)=1,1,0),0)</f>
        <v/>
      </c>
      <c r="U1179" s="13">
        <f>IF(AND($B1179&lt;&gt;"",$C1179&lt;&gt;""),IF(COUNTIFS($B$2:$B1179,$B1179,$C$2:$C1179,$C1179)=1,1,0),0)</f>
        <v/>
      </c>
      <c r="V1179" s="13">
        <f>IF(AND($B1179&lt;&gt;"",$D1179&lt;&gt;""),IF(COUNTIFS($B$2:$B1179,$B1179,$D$2:$D1179,$D1179)=1,1,0),0)</f>
        <v/>
      </c>
      <c r="W1179">
        <f>IFERROR(INDEX(T_Indicateurs[Domain_code],MATCH($H1179,T_Indicateurs[Stat_code],0)),"")</f>
        <v/>
      </c>
      <c r="X1179" s="13">
        <f>IF(OR($W1179="",$F1179=""),0,IF($F1179&lt;&gt;$W1179,1,0))</f>
        <v/>
      </c>
      <c r="Y1179" s="13">
        <f>IF(OR($J1179="", $K1179="", $L1179=""),0,IF(OR($J1179&lt;0,$J1179&gt;3,$K1179&lt;0,$K1179&gt;3,$L1179&lt;0,$L1179&gt;3),1,0))</f>
        <v/>
      </c>
    </row>
    <row r="1180">
      <c r="G1180">
        <f>IFERROR(INDEX(T_Domaines[Domain_label_fr],MATCH(F1180,T_Domaines[Domain_code],0)),"")</f>
        <v/>
      </c>
      <c r="I1180">
        <f>IFERROR(INDEX(T_Indicateurs[Stat_label_fr],MATCH(H1180,T_Indicateurs[Stat_code],0)),"")</f>
        <v/>
      </c>
      <c r="M1180">
        <f>IF(J1180=0,"",J1180)</f>
        <v/>
      </c>
      <c r="N1180">
        <f>IF(K1180=0,"",K1180)</f>
        <v/>
      </c>
      <c r="O1180">
        <f>IF(L1180=0,"",L1180)</f>
        <v/>
      </c>
      <c r="P1180">
        <f>IF(OR(J1180="",K1180="",L1180=""),"",J1180+K1180+L1180)</f>
        <v/>
      </c>
      <c r="Q1180">
        <f>IF(OR(M1180="",N1180="",O1180=""),"",M1180+N1180+O1180)</f>
        <v/>
      </c>
      <c r="S1180" s="13">
        <f>IF(AND($B1180&lt;&gt;"",$F1180&lt;&gt;""),IF(COUNTIFS($B$2:$B1180,$B1180,$F$2:$F1180,$F1180)=1,1,0),0)</f>
        <v/>
      </c>
      <c r="T1180" s="13">
        <f>IF(AND($B1180&lt;&gt;"",$H1180&lt;&gt;""),IF(COUNTIFS($B$2:$B1180,$B1180,$H$2:$H1180,$H1180)=1,1,0),0)</f>
        <v/>
      </c>
      <c r="U1180" s="13">
        <f>IF(AND($B1180&lt;&gt;"",$C1180&lt;&gt;""),IF(COUNTIFS($B$2:$B1180,$B1180,$C$2:$C1180,$C1180)=1,1,0),0)</f>
        <v/>
      </c>
      <c r="V1180" s="13">
        <f>IF(AND($B1180&lt;&gt;"",$D1180&lt;&gt;""),IF(COUNTIFS($B$2:$B1180,$B1180,$D$2:$D1180,$D1180)=1,1,0),0)</f>
        <v/>
      </c>
      <c r="W1180">
        <f>IFERROR(INDEX(T_Indicateurs[Domain_code],MATCH($H1180,T_Indicateurs[Stat_code],0)),"")</f>
        <v/>
      </c>
      <c r="X1180" s="13">
        <f>IF(OR($W1180="",$F1180=""),0,IF($F1180&lt;&gt;$W1180,1,0))</f>
        <v/>
      </c>
      <c r="Y1180" s="13">
        <f>IF(OR($J1180="", $K1180="", $L1180=""),0,IF(OR($J1180&lt;0,$J1180&gt;3,$K1180&lt;0,$K1180&gt;3,$L1180&lt;0,$L1180&gt;3),1,0))</f>
        <v/>
      </c>
    </row>
    <row r="1181">
      <c r="G1181">
        <f>IFERROR(INDEX(T_Domaines[Domain_label_fr],MATCH(F1181,T_Domaines[Domain_code],0)),"")</f>
        <v/>
      </c>
      <c r="I1181">
        <f>IFERROR(INDEX(T_Indicateurs[Stat_label_fr],MATCH(H1181,T_Indicateurs[Stat_code],0)),"")</f>
        <v/>
      </c>
      <c r="M1181">
        <f>IF(J1181=0,"",J1181)</f>
        <v/>
      </c>
      <c r="N1181">
        <f>IF(K1181=0,"",K1181)</f>
        <v/>
      </c>
      <c r="O1181">
        <f>IF(L1181=0,"",L1181)</f>
        <v/>
      </c>
      <c r="P1181">
        <f>IF(OR(J1181="",K1181="",L1181=""),"",J1181+K1181+L1181)</f>
        <v/>
      </c>
      <c r="Q1181">
        <f>IF(OR(M1181="",N1181="",O1181=""),"",M1181+N1181+O1181)</f>
        <v/>
      </c>
      <c r="S1181" s="13">
        <f>IF(AND($B1181&lt;&gt;"",$F1181&lt;&gt;""),IF(COUNTIFS($B$2:$B1181,$B1181,$F$2:$F1181,$F1181)=1,1,0),0)</f>
        <v/>
      </c>
      <c r="T1181" s="13">
        <f>IF(AND($B1181&lt;&gt;"",$H1181&lt;&gt;""),IF(COUNTIFS($B$2:$B1181,$B1181,$H$2:$H1181,$H1181)=1,1,0),0)</f>
        <v/>
      </c>
      <c r="U1181" s="13">
        <f>IF(AND($B1181&lt;&gt;"",$C1181&lt;&gt;""),IF(COUNTIFS($B$2:$B1181,$B1181,$C$2:$C1181,$C1181)=1,1,0),0)</f>
        <v/>
      </c>
      <c r="V1181" s="13">
        <f>IF(AND($B1181&lt;&gt;"",$D1181&lt;&gt;""),IF(COUNTIFS($B$2:$B1181,$B1181,$D$2:$D1181,$D1181)=1,1,0),0)</f>
        <v/>
      </c>
      <c r="W1181">
        <f>IFERROR(INDEX(T_Indicateurs[Domain_code],MATCH($H1181,T_Indicateurs[Stat_code],0)),"")</f>
        <v/>
      </c>
      <c r="X1181" s="13">
        <f>IF(OR($W1181="",$F1181=""),0,IF($F1181&lt;&gt;$W1181,1,0))</f>
        <v/>
      </c>
      <c r="Y1181" s="13">
        <f>IF(OR($J1181="", $K1181="", $L1181=""),0,IF(OR($J1181&lt;0,$J1181&gt;3,$K1181&lt;0,$K1181&gt;3,$L1181&lt;0,$L1181&gt;3),1,0))</f>
        <v/>
      </c>
    </row>
    <row r="1182">
      <c r="G1182">
        <f>IFERROR(INDEX(T_Domaines[Domain_label_fr],MATCH(F1182,T_Domaines[Domain_code],0)),"")</f>
        <v/>
      </c>
      <c r="I1182">
        <f>IFERROR(INDEX(T_Indicateurs[Stat_label_fr],MATCH(H1182,T_Indicateurs[Stat_code],0)),"")</f>
        <v/>
      </c>
      <c r="M1182">
        <f>IF(J1182=0,"",J1182)</f>
        <v/>
      </c>
      <c r="N1182">
        <f>IF(K1182=0,"",K1182)</f>
        <v/>
      </c>
      <c r="O1182">
        <f>IF(L1182=0,"",L1182)</f>
        <v/>
      </c>
      <c r="P1182">
        <f>IF(OR(J1182="",K1182="",L1182=""),"",J1182+K1182+L1182)</f>
        <v/>
      </c>
      <c r="Q1182">
        <f>IF(OR(M1182="",N1182="",O1182=""),"",M1182+N1182+O1182)</f>
        <v/>
      </c>
      <c r="S1182" s="13">
        <f>IF(AND($B1182&lt;&gt;"",$F1182&lt;&gt;""),IF(COUNTIFS($B$2:$B1182,$B1182,$F$2:$F1182,$F1182)=1,1,0),0)</f>
        <v/>
      </c>
      <c r="T1182" s="13">
        <f>IF(AND($B1182&lt;&gt;"",$H1182&lt;&gt;""),IF(COUNTIFS($B$2:$B1182,$B1182,$H$2:$H1182,$H1182)=1,1,0),0)</f>
        <v/>
      </c>
      <c r="U1182" s="13">
        <f>IF(AND($B1182&lt;&gt;"",$C1182&lt;&gt;""),IF(COUNTIFS($B$2:$B1182,$B1182,$C$2:$C1182,$C1182)=1,1,0),0)</f>
        <v/>
      </c>
      <c r="V1182" s="13">
        <f>IF(AND($B1182&lt;&gt;"",$D1182&lt;&gt;""),IF(COUNTIFS($B$2:$B1182,$B1182,$D$2:$D1182,$D1182)=1,1,0),0)</f>
        <v/>
      </c>
      <c r="W1182">
        <f>IFERROR(INDEX(T_Indicateurs[Domain_code],MATCH($H1182,T_Indicateurs[Stat_code],0)),"")</f>
        <v/>
      </c>
      <c r="X1182" s="13">
        <f>IF(OR($W1182="",$F1182=""),0,IF($F1182&lt;&gt;$W1182,1,0))</f>
        <v/>
      </c>
      <c r="Y1182" s="13">
        <f>IF(OR($J1182="", $K1182="", $L1182=""),0,IF(OR($J1182&lt;0,$J1182&gt;3,$K1182&lt;0,$K1182&gt;3,$L1182&lt;0,$L1182&gt;3),1,0))</f>
        <v/>
      </c>
    </row>
    <row r="1183">
      <c r="G1183">
        <f>IFERROR(INDEX(T_Domaines[Domain_label_fr],MATCH(F1183,T_Domaines[Domain_code],0)),"")</f>
        <v/>
      </c>
      <c r="I1183">
        <f>IFERROR(INDEX(T_Indicateurs[Stat_label_fr],MATCH(H1183,T_Indicateurs[Stat_code],0)),"")</f>
        <v/>
      </c>
      <c r="M1183">
        <f>IF(J1183=0,"",J1183)</f>
        <v/>
      </c>
      <c r="N1183">
        <f>IF(K1183=0,"",K1183)</f>
        <v/>
      </c>
      <c r="O1183">
        <f>IF(L1183=0,"",L1183)</f>
        <v/>
      </c>
      <c r="P1183">
        <f>IF(OR(J1183="",K1183="",L1183=""),"",J1183+K1183+L1183)</f>
        <v/>
      </c>
      <c r="Q1183">
        <f>IF(OR(M1183="",N1183="",O1183=""),"",M1183+N1183+O1183)</f>
        <v/>
      </c>
      <c r="S1183" s="13">
        <f>IF(AND($B1183&lt;&gt;"",$F1183&lt;&gt;""),IF(COUNTIFS($B$2:$B1183,$B1183,$F$2:$F1183,$F1183)=1,1,0),0)</f>
        <v/>
      </c>
      <c r="T1183" s="13">
        <f>IF(AND($B1183&lt;&gt;"",$H1183&lt;&gt;""),IF(COUNTIFS($B$2:$B1183,$B1183,$H$2:$H1183,$H1183)=1,1,0),0)</f>
        <v/>
      </c>
      <c r="U1183" s="13">
        <f>IF(AND($B1183&lt;&gt;"",$C1183&lt;&gt;""),IF(COUNTIFS($B$2:$B1183,$B1183,$C$2:$C1183,$C1183)=1,1,0),0)</f>
        <v/>
      </c>
      <c r="V1183" s="13">
        <f>IF(AND($B1183&lt;&gt;"",$D1183&lt;&gt;""),IF(COUNTIFS($B$2:$B1183,$B1183,$D$2:$D1183,$D1183)=1,1,0),0)</f>
        <v/>
      </c>
      <c r="W1183">
        <f>IFERROR(INDEX(T_Indicateurs[Domain_code],MATCH($H1183,T_Indicateurs[Stat_code],0)),"")</f>
        <v/>
      </c>
      <c r="X1183" s="13">
        <f>IF(OR($W1183="",$F1183=""),0,IF($F1183&lt;&gt;$W1183,1,0))</f>
        <v/>
      </c>
      <c r="Y1183" s="13">
        <f>IF(OR($J1183="", $K1183="", $L1183=""),0,IF(OR($J1183&lt;0,$J1183&gt;3,$K1183&lt;0,$K1183&gt;3,$L1183&lt;0,$L1183&gt;3),1,0))</f>
        <v/>
      </c>
    </row>
    <row r="1184">
      <c r="G1184">
        <f>IFERROR(INDEX(T_Domaines[Domain_label_fr],MATCH(F1184,T_Domaines[Domain_code],0)),"")</f>
        <v/>
      </c>
      <c r="I1184">
        <f>IFERROR(INDEX(T_Indicateurs[Stat_label_fr],MATCH(H1184,T_Indicateurs[Stat_code],0)),"")</f>
        <v/>
      </c>
      <c r="M1184">
        <f>IF(J1184=0,"",J1184)</f>
        <v/>
      </c>
      <c r="N1184">
        <f>IF(K1184=0,"",K1184)</f>
        <v/>
      </c>
      <c r="O1184">
        <f>IF(L1184=0,"",L1184)</f>
        <v/>
      </c>
      <c r="P1184">
        <f>IF(OR(J1184="",K1184="",L1184=""),"",J1184+K1184+L1184)</f>
        <v/>
      </c>
      <c r="Q1184">
        <f>IF(OR(M1184="",N1184="",O1184=""),"",M1184+N1184+O1184)</f>
        <v/>
      </c>
      <c r="S1184" s="13">
        <f>IF(AND($B1184&lt;&gt;"",$F1184&lt;&gt;""),IF(COUNTIFS($B$2:$B1184,$B1184,$F$2:$F1184,$F1184)=1,1,0),0)</f>
        <v/>
      </c>
      <c r="T1184" s="13">
        <f>IF(AND($B1184&lt;&gt;"",$H1184&lt;&gt;""),IF(COUNTIFS($B$2:$B1184,$B1184,$H$2:$H1184,$H1184)=1,1,0),0)</f>
        <v/>
      </c>
      <c r="U1184" s="13">
        <f>IF(AND($B1184&lt;&gt;"",$C1184&lt;&gt;""),IF(COUNTIFS($B$2:$B1184,$B1184,$C$2:$C1184,$C1184)=1,1,0),0)</f>
        <v/>
      </c>
      <c r="V1184" s="13">
        <f>IF(AND($B1184&lt;&gt;"",$D1184&lt;&gt;""),IF(COUNTIFS($B$2:$B1184,$B1184,$D$2:$D1184,$D1184)=1,1,0),0)</f>
        <v/>
      </c>
      <c r="W1184">
        <f>IFERROR(INDEX(T_Indicateurs[Domain_code],MATCH($H1184,T_Indicateurs[Stat_code],0)),"")</f>
        <v/>
      </c>
      <c r="X1184" s="13">
        <f>IF(OR($W1184="",$F1184=""),0,IF($F1184&lt;&gt;$W1184,1,0))</f>
        <v/>
      </c>
      <c r="Y1184" s="13">
        <f>IF(OR($J1184="", $K1184="", $L1184=""),0,IF(OR($J1184&lt;0,$J1184&gt;3,$K1184&lt;0,$K1184&gt;3,$L1184&lt;0,$L1184&gt;3),1,0))</f>
        <v/>
      </c>
    </row>
    <row r="1185">
      <c r="G1185">
        <f>IFERROR(INDEX(T_Domaines[Domain_label_fr],MATCH(F1185,T_Domaines[Domain_code],0)),"")</f>
        <v/>
      </c>
      <c r="I1185">
        <f>IFERROR(INDEX(T_Indicateurs[Stat_label_fr],MATCH(H1185,T_Indicateurs[Stat_code],0)),"")</f>
        <v/>
      </c>
      <c r="M1185">
        <f>IF(J1185=0,"",J1185)</f>
        <v/>
      </c>
      <c r="N1185">
        <f>IF(K1185=0,"",K1185)</f>
        <v/>
      </c>
      <c r="O1185">
        <f>IF(L1185=0,"",L1185)</f>
        <v/>
      </c>
      <c r="P1185">
        <f>IF(OR(J1185="",K1185="",L1185=""),"",J1185+K1185+L1185)</f>
        <v/>
      </c>
      <c r="Q1185">
        <f>IF(OR(M1185="",N1185="",O1185=""),"",M1185+N1185+O1185)</f>
        <v/>
      </c>
      <c r="S1185" s="13">
        <f>IF(AND($B1185&lt;&gt;"",$F1185&lt;&gt;""),IF(COUNTIFS($B$2:$B1185,$B1185,$F$2:$F1185,$F1185)=1,1,0),0)</f>
        <v/>
      </c>
      <c r="T1185" s="13">
        <f>IF(AND($B1185&lt;&gt;"",$H1185&lt;&gt;""),IF(COUNTIFS($B$2:$B1185,$B1185,$H$2:$H1185,$H1185)=1,1,0),0)</f>
        <v/>
      </c>
      <c r="U1185" s="13">
        <f>IF(AND($B1185&lt;&gt;"",$C1185&lt;&gt;""),IF(COUNTIFS($B$2:$B1185,$B1185,$C$2:$C1185,$C1185)=1,1,0),0)</f>
        <v/>
      </c>
      <c r="V1185" s="13">
        <f>IF(AND($B1185&lt;&gt;"",$D1185&lt;&gt;""),IF(COUNTIFS($B$2:$B1185,$B1185,$D$2:$D1185,$D1185)=1,1,0),0)</f>
        <v/>
      </c>
      <c r="W1185">
        <f>IFERROR(INDEX(T_Indicateurs[Domain_code],MATCH($H1185,T_Indicateurs[Stat_code],0)),"")</f>
        <v/>
      </c>
      <c r="X1185" s="13">
        <f>IF(OR($W1185="",$F1185=""),0,IF($F1185&lt;&gt;$W1185,1,0))</f>
        <v/>
      </c>
      <c r="Y1185" s="13">
        <f>IF(OR($J1185="", $K1185="", $L1185=""),0,IF(OR($J1185&lt;0,$J1185&gt;3,$K1185&lt;0,$K1185&gt;3,$L1185&lt;0,$L1185&gt;3),1,0))</f>
        <v/>
      </c>
    </row>
    <row r="1186">
      <c r="G1186">
        <f>IFERROR(INDEX(T_Domaines[Domain_label_fr],MATCH(F1186,T_Domaines[Domain_code],0)),"")</f>
        <v/>
      </c>
      <c r="I1186">
        <f>IFERROR(INDEX(T_Indicateurs[Stat_label_fr],MATCH(H1186,T_Indicateurs[Stat_code],0)),"")</f>
        <v/>
      </c>
      <c r="M1186">
        <f>IF(J1186=0,"",J1186)</f>
        <v/>
      </c>
      <c r="N1186">
        <f>IF(K1186=0,"",K1186)</f>
        <v/>
      </c>
      <c r="O1186">
        <f>IF(L1186=0,"",L1186)</f>
        <v/>
      </c>
      <c r="P1186">
        <f>IF(OR(J1186="",K1186="",L1186=""),"",J1186+K1186+L1186)</f>
        <v/>
      </c>
      <c r="Q1186">
        <f>IF(OR(M1186="",N1186="",O1186=""),"",M1186+N1186+O1186)</f>
        <v/>
      </c>
      <c r="S1186" s="13">
        <f>IF(AND($B1186&lt;&gt;"",$F1186&lt;&gt;""),IF(COUNTIFS($B$2:$B1186,$B1186,$F$2:$F1186,$F1186)=1,1,0),0)</f>
        <v/>
      </c>
      <c r="T1186" s="13">
        <f>IF(AND($B1186&lt;&gt;"",$H1186&lt;&gt;""),IF(COUNTIFS($B$2:$B1186,$B1186,$H$2:$H1186,$H1186)=1,1,0),0)</f>
        <v/>
      </c>
      <c r="U1186" s="13">
        <f>IF(AND($B1186&lt;&gt;"",$C1186&lt;&gt;""),IF(COUNTIFS($B$2:$B1186,$B1186,$C$2:$C1186,$C1186)=1,1,0),0)</f>
        <v/>
      </c>
      <c r="V1186" s="13">
        <f>IF(AND($B1186&lt;&gt;"",$D1186&lt;&gt;""),IF(COUNTIFS($B$2:$B1186,$B1186,$D$2:$D1186,$D1186)=1,1,0),0)</f>
        <v/>
      </c>
      <c r="W1186">
        <f>IFERROR(INDEX(T_Indicateurs[Domain_code],MATCH($H1186,T_Indicateurs[Stat_code],0)),"")</f>
        <v/>
      </c>
      <c r="X1186" s="13">
        <f>IF(OR($W1186="",$F1186=""),0,IF($F1186&lt;&gt;$W1186,1,0))</f>
        <v/>
      </c>
      <c r="Y1186" s="13">
        <f>IF(OR($J1186="", $K1186="", $L1186=""),0,IF(OR($J1186&lt;0,$J1186&gt;3,$K1186&lt;0,$K1186&gt;3,$L1186&lt;0,$L1186&gt;3),1,0))</f>
        <v/>
      </c>
    </row>
    <row r="1187">
      <c r="G1187">
        <f>IFERROR(INDEX(T_Domaines[Domain_label_fr],MATCH(F1187,T_Domaines[Domain_code],0)),"")</f>
        <v/>
      </c>
      <c r="I1187">
        <f>IFERROR(INDEX(T_Indicateurs[Stat_label_fr],MATCH(H1187,T_Indicateurs[Stat_code],0)),"")</f>
        <v/>
      </c>
      <c r="M1187">
        <f>IF(J1187=0,"",J1187)</f>
        <v/>
      </c>
      <c r="N1187">
        <f>IF(K1187=0,"",K1187)</f>
        <v/>
      </c>
      <c r="O1187">
        <f>IF(L1187=0,"",L1187)</f>
        <v/>
      </c>
      <c r="P1187">
        <f>IF(OR(J1187="",K1187="",L1187=""),"",J1187+K1187+L1187)</f>
        <v/>
      </c>
      <c r="Q1187">
        <f>IF(OR(M1187="",N1187="",O1187=""),"",M1187+N1187+O1187)</f>
        <v/>
      </c>
      <c r="S1187" s="13">
        <f>IF(AND($B1187&lt;&gt;"",$F1187&lt;&gt;""),IF(COUNTIFS($B$2:$B1187,$B1187,$F$2:$F1187,$F1187)=1,1,0),0)</f>
        <v/>
      </c>
      <c r="T1187" s="13">
        <f>IF(AND($B1187&lt;&gt;"",$H1187&lt;&gt;""),IF(COUNTIFS($B$2:$B1187,$B1187,$H$2:$H1187,$H1187)=1,1,0),0)</f>
        <v/>
      </c>
      <c r="U1187" s="13">
        <f>IF(AND($B1187&lt;&gt;"",$C1187&lt;&gt;""),IF(COUNTIFS($B$2:$B1187,$B1187,$C$2:$C1187,$C1187)=1,1,0),0)</f>
        <v/>
      </c>
      <c r="V1187" s="13">
        <f>IF(AND($B1187&lt;&gt;"",$D1187&lt;&gt;""),IF(COUNTIFS($B$2:$B1187,$B1187,$D$2:$D1187,$D1187)=1,1,0),0)</f>
        <v/>
      </c>
      <c r="W1187">
        <f>IFERROR(INDEX(T_Indicateurs[Domain_code],MATCH($H1187,T_Indicateurs[Stat_code],0)),"")</f>
        <v/>
      </c>
      <c r="X1187" s="13">
        <f>IF(OR($W1187="",$F1187=""),0,IF($F1187&lt;&gt;$W1187,1,0))</f>
        <v/>
      </c>
      <c r="Y1187" s="13">
        <f>IF(OR($J1187="", $K1187="", $L1187=""),0,IF(OR($J1187&lt;0,$J1187&gt;3,$K1187&lt;0,$K1187&gt;3,$L1187&lt;0,$L1187&gt;3),1,0))</f>
        <v/>
      </c>
    </row>
    <row r="1188">
      <c r="G1188">
        <f>IFERROR(INDEX(T_Domaines[Domain_label_fr],MATCH(F1188,T_Domaines[Domain_code],0)),"")</f>
        <v/>
      </c>
      <c r="I1188">
        <f>IFERROR(INDEX(T_Indicateurs[Stat_label_fr],MATCH(H1188,T_Indicateurs[Stat_code],0)),"")</f>
        <v/>
      </c>
      <c r="M1188">
        <f>IF(J1188=0,"",J1188)</f>
        <v/>
      </c>
      <c r="N1188">
        <f>IF(K1188=0,"",K1188)</f>
        <v/>
      </c>
      <c r="O1188">
        <f>IF(L1188=0,"",L1188)</f>
        <v/>
      </c>
      <c r="P1188">
        <f>IF(OR(J1188="",K1188="",L1188=""),"",J1188+K1188+L1188)</f>
        <v/>
      </c>
      <c r="Q1188">
        <f>IF(OR(M1188="",N1188="",O1188=""),"",M1188+N1188+O1188)</f>
        <v/>
      </c>
      <c r="S1188" s="13">
        <f>IF(AND($B1188&lt;&gt;"",$F1188&lt;&gt;""),IF(COUNTIFS($B$2:$B1188,$B1188,$F$2:$F1188,$F1188)=1,1,0),0)</f>
        <v/>
      </c>
      <c r="T1188" s="13">
        <f>IF(AND($B1188&lt;&gt;"",$H1188&lt;&gt;""),IF(COUNTIFS($B$2:$B1188,$B1188,$H$2:$H1188,$H1188)=1,1,0),0)</f>
        <v/>
      </c>
      <c r="U1188" s="13">
        <f>IF(AND($B1188&lt;&gt;"",$C1188&lt;&gt;""),IF(COUNTIFS($B$2:$B1188,$B1188,$C$2:$C1188,$C1188)=1,1,0),0)</f>
        <v/>
      </c>
      <c r="V1188" s="13">
        <f>IF(AND($B1188&lt;&gt;"",$D1188&lt;&gt;""),IF(COUNTIFS($B$2:$B1188,$B1188,$D$2:$D1188,$D1188)=1,1,0),0)</f>
        <v/>
      </c>
      <c r="W1188">
        <f>IFERROR(INDEX(T_Indicateurs[Domain_code],MATCH($H1188,T_Indicateurs[Stat_code],0)),"")</f>
        <v/>
      </c>
      <c r="X1188" s="13">
        <f>IF(OR($W1188="",$F1188=""),0,IF($F1188&lt;&gt;$W1188,1,0))</f>
        <v/>
      </c>
      <c r="Y1188" s="13">
        <f>IF(OR($J1188="", $K1188="", $L1188=""),0,IF(OR($J1188&lt;0,$J1188&gt;3,$K1188&lt;0,$K1188&gt;3,$L1188&lt;0,$L1188&gt;3),1,0))</f>
        <v/>
      </c>
    </row>
    <row r="1189">
      <c r="G1189">
        <f>IFERROR(INDEX(T_Domaines[Domain_label_fr],MATCH(F1189,T_Domaines[Domain_code],0)),"")</f>
        <v/>
      </c>
      <c r="I1189">
        <f>IFERROR(INDEX(T_Indicateurs[Stat_label_fr],MATCH(H1189,T_Indicateurs[Stat_code],0)),"")</f>
        <v/>
      </c>
      <c r="M1189">
        <f>IF(J1189=0,"",J1189)</f>
        <v/>
      </c>
      <c r="N1189">
        <f>IF(K1189=0,"",K1189)</f>
        <v/>
      </c>
      <c r="O1189">
        <f>IF(L1189=0,"",L1189)</f>
        <v/>
      </c>
      <c r="P1189">
        <f>IF(OR(J1189="",K1189="",L1189=""),"",J1189+K1189+L1189)</f>
        <v/>
      </c>
      <c r="Q1189">
        <f>IF(OR(M1189="",N1189="",O1189=""),"",M1189+N1189+O1189)</f>
        <v/>
      </c>
      <c r="S1189" s="13">
        <f>IF(AND($B1189&lt;&gt;"",$F1189&lt;&gt;""),IF(COUNTIFS($B$2:$B1189,$B1189,$F$2:$F1189,$F1189)=1,1,0),0)</f>
        <v/>
      </c>
      <c r="T1189" s="13">
        <f>IF(AND($B1189&lt;&gt;"",$H1189&lt;&gt;""),IF(COUNTIFS($B$2:$B1189,$B1189,$H$2:$H1189,$H1189)=1,1,0),0)</f>
        <v/>
      </c>
      <c r="U1189" s="13">
        <f>IF(AND($B1189&lt;&gt;"",$C1189&lt;&gt;""),IF(COUNTIFS($B$2:$B1189,$B1189,$C$2:$C1189,$C1189)=1,1,0),0)</f>
        <v/>
      </c>
      <c r="V1189" s="13">
        <f>IF(AND($B1189&lt;&gt;"",$D1189&lt;&gt;""),IF(COUNTIFS($B$2:$B1189,$B1189,$D$2:$D1189,$D1189)=1,1,0),0)</f>
        <v/>
      </c>
      <c r="W1189">
        <f>IFERROR(INDEX(T_Indicateurs[Domain_code],MATCH($H1189,T_Indicateurs[Stat_code],0)),"")</f>
        <v/>
      </c>
      <c r="X1189" s="13">
        <f>IF(OR($W1189="",$F1189=""),0,IF($F1189&lt;&gt;$W1189,1,0))</f>
        <v/>
      </c>
      <c r="Y1189" s="13">
        <f>IF(OR($J1189="", $K1189="", $L1189=""),0,IF(OR($J1189&lt;0,$J1189&gt;3,$K1189&lt;0,$K1189&gt;3,$L1189&lt;0,$L1189&gt;3),1,0))</f>
        <v/>
      </c>
    </row>
    <row r="1190">
      <c r="G1190">
        <f>IFERROR(INDEX(T_Domaines[Domain_label_fr],MATCH(F1190,T_Domaines[Domain_code],0)),"")</f>
        <v/>
      </c>
      <c r="I1190">
        <f>IFERROR(INDEX(T_Indicateurs[Stat_label_fr],MATCH(H1190,T_Indicateurs[Stat_code],0)),"")</f>
        <v/>
      </c>
      <c r="M1190">
        <f>IF(J1190=0,"",J1190)</f>
        <v/>
      </c>
      <c r="N1190">
        <f>IF(K1190=0,"",K1190)</f>
        <v/>
      </c>
      <c r="O1190">
        <f>IF(L1190=0,"",L1190)</f>
        <v/>
      </c>
      <c r="P1190">
        <f>IF(OR(J1190="",K1190="",L1190=""),"",J1190+K1190+L1190)</f>
        <v/>
      </c>
      <c r="Q1190">
        <f>IF(OR(M1190="",N1190="",O1190=""),"",M1190+N1190+O1190)</f>
        <v/>
      </c>
      <c r="S1190" s="13">
        <f>IF(AND($B1190&lt;&gt;"",$F1190&lt;&gt;""),IF(COUNTIFS($B$2:$B1190,$B1190,$F$2:$F1190,$F1190)=1,1,0),0)</f>
        <v/>
      </c>
      <c r="T1190" s="13">
        <f>IF(AND($B1190&lt;&gt;"",$H1190&lt;&gt;""),IF(COUNTIFS($B$2:$B1190,$B1190,$H$2:$H1190,$H1190)=1,1,0),0)</f>
        <v/>
      </c>
      <c r="U1190" s="13">
        <f>IF(AND($B1190&lt;&gt;"",$C1190&lt;&gt;""),IF(COUNTIFS($B$2:$B1190,$B1190,$C$2:$C1190,$C1190)=1,1,0),0)</f>
        <v/>
      </c>
      <c r="V1190" s="13">
        <f>IF(AND($B1190&lt;&gt;"",$D1190&lt;&gt;""),IF(COUNTIFS($B$2:$B1190,$B1190,$D$2:$D1190,$D1190)=1,1,0),0)</f>
        <v/>
      </c>
      <c r="W1190">
        <f>IFERROR(INDEX(T_Indicateurs[Domain_code],MATCH($H1190,T_Indicateurs[Stat_code],0)),"")</f>
        <v/>
      </c>
      <c r="X1190" s="13">
        <f>IF(OR($W1190="",$F1190=""),0,IF($F1190&lt;&gt;$W1190,1,0))</f>
        <v/>
      </c>
      <c r="Y1190" s="13">
        <f>IF(OR($J1190="", $K1190="", $L1190=""),0,IF(OR($J1190&lt;0,$J1190&gt;3,$K1190&lt;0,$K1190&gt;3,$L1190&lt;0,$L1190&gt;3),1,0))</f>
        <v/>
      </c>
    </row>
    <row r="1191">
      <c r="G1191">
        <f>IFERROR(INDEX(T_Domaines[Domain_label_fr],MATCH(F1191,T_Domaines[Domain_code],0)),"")</f>
        <v/>
      </c>
      <c r="I1191">
        <f>IFERROR(INDEX(T_Indicateurs[Stat_label_fr],MATCH(H1191,T_Indicateurs[Stat_code],0)),"")</f>
        <v/>
      </c>
      <c r="M1191">
        <f>IF(J1191=0,"",J1191)</f>
        <v/>
      </c>
      <c r="N1191">
        <f>IF(K1191=0,"",K1191)</f>
        <v/>
      </c>
      <c r="O1191">
        <f>IF(L1191=0,"",L1191)</f>
        <v/>
      </c>
      <c r="P1191">
        <f>IF(OR(J1191="",K1191="",L1191=""),"",J1191+K1191+L1191)</f>
        <v/>
      </c>
      <c r="Q1191">
        <f>IF(OR(M1191="",N1191="",O1191=""),"",M1191+N1191+O1191)</f>
        <v/>
      </c>
      <c r="S1191" s="13">
        <f>IF(AND($B1191&lt;&gt;"",$F1191&lt;&gt;""),IF(COUNTIFS($B$2:$B1191,$B1191,$F$2:$F1191,$F1191)=1,1,0),0)</f>
        <v/>
      </c>
      <c r="T1191" s="13">
        <f>IF(AND($B1191&lt;&gt;"",$H1191&lt;&gt;""),IF(COUNTIFS($B$2:$B1191,$B1191,$H$2:$H1191,$H1191)=1,1,0),0)</f>
        <v/>
      </c>
      <c r="U1191" s="13">
        <f>IF(AND($B1191&lt;&gt;"",$C1191&lt;&gt;""),IF(COUNTIFS($B$2:$B1191,$B1191,$C$2:$C1191,$C1191)=1,1,0),0)</f>
        <v/>
      </c>
      <c r="V1191" s="13">
        <f>IF(AND($B1191&lt;&gt;"",$D1191&lt;&gt;""),IF(COUNTIFS($B$2:$B1191,$B1191,$D$2:$D1191,$D1191)=1,1,0),0)</f>
        <v/>
      </c>
      <c r="W1191">
        <f>IFERROR(INDEX(T_Indicateurs[Domain_code],MATCH($H1191,T_Indicateurs[Stat_code],0)),"")</f>
        <v/>
      </c>
      <c r="X1191" s="13">
        <f>IF(OR($W1191="",$F1191=""),0,IF($F1191&lt;&gt;$W1191,1,0))</f>
        <v/>
      </c>
      <c r="Y1191" s="13">
        <f>IF(OR($J1191="", $K1191="", $L1191=""),0,IF(OR($J1191&lt;0,$J1191&gt;3,$K1191&lt;0,$K1191&gt;3,$L1191&lt;0,$L1191&gt;3),1,0))</f>
        <v/>
      </c>
    </row>
    <row r="1192">
      <c r="G1192">
        <f>IFERROR(INDEX(T_Domaines[Domain_label_fr],MATCH(F1192,T_Domaines[Domain_code],0)),"")</f>
        <v/>
      </c>
      <c r="I1192">
        <f>IFERROR(INDEX(T_Indicateurs[Stat_label_fr],MATCH(H1192,T_Indicateurs[Stat_code],0)),"")</f>
        <v/>
      </c>
      <c r="M1192">
        <f>IF(J1192=0,"",J1192)</f>
        <v/>
      </c>
      <c r="N1192">
        <f>IF(K1192=0,"",K1192)</f>
        <v/>
      </c>
      <c r="O1192">
        <f>IF(L1192=0,"",L1192)</f>
        <v/>
      </c>
      <c r="P1192">
        <f>IF(OR(J1192="",K1192="",L1192=""),"",J1192+K1192+L1192)</f>
        <v/>
      </c>
      <c r="Q1192">
        <f>IF(OR(M1192="",N1192="",O1192=""),"",M1192+N1192+O1192)</f>
        <v/>
      </c>
      <c r="S1192" s="13">
        <f>IF(AND($B1192&lt;&gt;"",$F1192&lt;&gt;""),IF(COUNTIFS($B$2:$B1192,$B1192,$F$2:$F1192,$F1192)=1,1,0),0)</f>
        <v/>
      </c>
      <c r="T1192" s="13">
        <f>IF(AND($B1192&lt;&gt;"",$H1192&lt;&gt;""),IF(COUNTIFS($B$2:$B1192,$B1192,$H$2:$H1192,$H1192)=1,1,0),0)</f>
        <v/>
      </c>
      <c r="U1192" s="13">
        <f>IF(AND($B1192&lt;&gt;"",$C1192&lt;&gt;""),IF(COUNTIFS($B$2:$B1192,$B1192,$C$2:$C1192,$C1192)=1,1,0),0)</f>
        <v/>
      </c>
      <c r="V1192" s="13">
        <f>IF(AND($B1192&lt;&gt;"",$D1192&lt;&gt;""),IF(COUNTIFS($B$2:$B1192,$B1192,$D$2:$D1192,$D1192)=1,1,0),0)</f>
        <v/>
      </c>
      <c r="W1192">
        <f>IFERROR(INDEX(T_Indicateurs[Domain_code],MATCH($H1192,T_Indicateurs[Stat_code],0)),"")</f>
        <v/>
      </c>
      <c r="X1192" s="13">
        <f>IF(OR($W1192="",$F1192=""),0,IF($F1192&lt;&gt;$W1192,1,0))</f>
        <v/>
      </c>
      <c r="Y1192" s="13">
        <f>IF(OR($J1192="", $K1192="", $L1192=""),0,IF(OR($J1192&lt;0,$J1192&gt;3,$K1192&lt;0,$K1192&gt;3,$L1192&lt;0,$L1192&gt;3),1,0))</f>
        <v/>
      </c>
    </row>
    <row r="1193">
      <c r="G1193">
        <f>IFERROR(INDEX(T_Domaines[Domain_label_fr],MATCH(F1193,T_Domaines[Domain_code],0)),"")</f>
        <v/>
      </c>
      <c r="I1193">
        <f>IFERROR(INDEX(T_Indicateurs[Stat_label_fr],MATCH(H1193,T_Indicateurs[Stat_code],0)),"")</f>
        <v/>
      </c>
      <c r="M1193">
        <f>IF(J1193=0,"",J1193)</f>
        <v/>
      </c>
      <c r="N1193">
        <f>IF(K1193=0,"",K1193)</f>
        <v/>
      </c>
      <c r="O1193">
        <f>IF(L1193=0,"",L1193)</f>
        <v/>
      </c>
      <c r="P1193">
        <f>IF(OR(J1193="",K1193="",L1193=""),"",J1193+K1193+L1193)</f>
        <v/>
      </c>
      <c r="Q1193">
        <f>IF(OR(M1193="",N1193="",O1193=""),"",M1193+N1193+O1193)</f>
        <v/>
      </c>
      <c r="S1193" s="13">
        <f>IF(AND($B1193&lt;&gt;"",$F1193&lt;&gt;""),IF(COUNTIFS($B$2:$B1193,$B1193,$F$2:$F1193,$F1193)=1,1,0),0)</f>
        <v/>
      </c>
      <c r="T1193" s="13">
        <f>IF(AND($B1193&lt;&gt;"",$H1193&lt;&gt;""),IF(COUNTIFS($B$2:$B1193,$B1193,$H$2:$H1193,$H1193)=1,1,0),0)</f>
        <v/>
      </c>
      <c r="U1193" s="13">
        <f>IF(AND($B1193&lt;&gt;"",$C1193&lt;&gt;""),IF(COUNTIFS($B$2:$B1193,$B1193,$C$2:$C1193,$C1193)=1,1,0),0)</f>
        <v/>
      </c>
      <c r="V1193" s="13">
        <f>IF(AND($B1193&lt;&gt;"",$D1193&lt;&gt;""),IF(COUNTIFS($B$2:$B1193,$B1193,$D$2:$D1193,$D1193)=1,1,0),0)</f>
        <v/>
      </c>
      <c r="W1193">
        <f>IFERROR(INDEX(T_Indicateurs[Domain_code],MATCH($H1193,T_Indicateurs[Stat_code],0)),"")</f>
        <v/>
      </c>
      <c r="X1193" s="13">
        <f>IF(OR($W1193="",$F1193=""),0,IF($F1193&lt;&gt;$W1193,1,0))</f>
        <v/>
      </c>
      <c r="Y1193" s="13">
        <f>IF(OR($J1193="", $K1193="", $L1193=""),0,IF(OR($J1193&lt;0,$J1193&gt;3,$K1193&lt;0,$K1193&gt;3,$L1193&lt;0,$L1193&gt;3),1,0))</f>
        <v/>
      </c>
    </row>
    <row r="1194">
      <c r="G1194">
        <f>IFERROR(INDEX(T_Domaines[Domain_label_fr],MATCH(F1194,T_Domaines[Domain_code],0)),"")</f>
        <v/>
      </c>
      <c r="I1194">
        <f>IFERROR(INDEX(T_Indicateurs[Stat_label_fr],MATCH(H1194,T_Indicateurs[Stat_code],0)),"")</f>
        <v/>
      </c>
      <c r="M1194">
        <f>IF(J1194=0,"",J1194)</f>
        <v/>
      </c>
      <c r="N1194">
        <f>IF(K1194=0,"",K1194)</f>
        <v/>
      </c>
      <c r="O1194">
        <f>IF(L1194=0,"",L1194)</f>
        <v/>
      </c>
      <c r="P1194">
        <f>IF(OR(J1194="",K1194="",L1194=""),"",J1194+K1194+L1194)</f>
        <v/>
      </c>
      <c r="Q1194">
        <f>IF(OR(M1194="",N1194="",O1194=""),"",M1194+N1194+O1194)</f>
        <v/>
      </c>
      <c r="S1194" s="13">
        <f>IF(AND($B1194&lt;&gt;"",$F1194&lt;&gt;""),IF(COUNTIFS($B$2:$B1194,$B1194,$F$2:$F1194,$F1194)=1,1,0),0)</f>
        <v/>
      </c>
      <c r="T1194" s="13">
        <f>IF(AND($B1194&lt;&gt;"",$H1194&lt;&gt;""),IF(COUNTIFS($B$2:$B1194,$B1194,$H$2:$H1194,$H1194)=1,1,0),0)</f>
        <v/>
      </c>
      <c r="U1194" s="13">
        <f>IF(AND($B1194&lt;&gt;"",$C1194&lt;&gt;""),IF(COUNTIFS($B$2:$B1194,$B1194,$C$2:$C1194,$C1194)=1,1,0),0)</f>
        <v/>
      </c>
      <c r="V1194" s="13">
        <f>IF(AND($B1194&lt;&gt;"",$D1194&lt;&gt;""),IF(COUNTIFS($B$2:$B1194,$B1194,$D$2:$D1194,$D1194)=1,1,0),0)</f>
        <v/>
      </c>
      <c r="W1194">
        <f>IFERROR(INDEX(T_Indicateurs[Domain_code],MATCH($H1194,T_Indicateurs[Stat_code],0)),"")</f>
        <v/>
      </c>
      <c r="X1194" s="13">
        <f>IF(OR($W1194="",$F1194=""),0,IF($F1194&lt;&gt;$W1194,1,0))</f>
        <v/>
      </c>
      <c r="Y1194" s="13">
        <f>IF(OR($J1194="", $K1194="", $L1194=""),0,IF(OR($J1194&lt;0,$J1194&gt;3,$K1194&lt;0,$K1194&gt;3,$L1194&lt;0,$L1194&gt;3),1,0))</f>
        <v/>
      </c>
    </row>
    <row r="1195">
      <c r="G1195">
        <f>IFERROR(INDEX(T_Domaines[Domain_label_fr],MATCH(F1195,T_Domaines[Domain_code],0)),"")</f>
        <v/>
      </c>
      <c r="I1195">
        <f>IFERROR(INDEX(T_Indicateurs[Stat_label_fr],MATCH(H1195,T_Indicateurs[Stat_code],0)),"")</f>
        <v/>
      </c>
      <c r="M1195">
        <f>IF(J1195=0,"",J1195)</f>
        <v/>
      </c>
      <c r="N1195">
        <f>IF(K1195=0,"",K1195)</f>
        <v/>
      </c>
      <c r="O1195">
        <f>IF(L1195=0,"",L1195)</f>
        <v/>
      </c>
      <c r="P1195">
        <f>IF(OR(J1195="",K1195="",L1195=""),"",J1195+K1195+L1195)</f>
        <v/>
      </c>
      <c r="Q1195">
        <f>IF(OR(M1195="",N1195="",O1195=""),"",M1195+N1195+O1195)</f>
        <v/>
      </c>
      <c r="S1195" s="13">
        <f>IF(AND($B1195&lt;&gt;"",$F1195&lt;&gt;""),IF(COUNTIFS($B$2:$B1195,$B1195,$F$2:$F1195,$F1195)=1,1,0),0)</f>
        <v/>
      </c>
      <c r="T1195" s="13">
        <f>IF(AND($B1195&lt;&gt;"",$H1195&lt;&gt;""),IF(COUNTIFS($B$2:$B1195,$B1195,$H$2:$H1195,$H1195)=1,1,0),0)</f>
        <v/>
      </c>
      <c r="U1195" s="13">
        <f>IF(AND($B1195&lt;&gt;"",$C1195&lt;&gt;""),IF(COUNTIFS($B$2:$B1195,$B1195,$C$2:$C1195,$C1195)=1,1,0),0)</f>
        <v/>
      </c>
      <c r="V1195" s="13">
        <f>IF(AND($B1195&lt;&gt;"",$D1195&lt;&gt;""),IF(COUNTIFS($B$2:$B1195,$B1195,$D$2:$D1195,$D1195)=1,1,0),0)</f>
        <v/>
      </c>
      <c r="W1195">
        <f>IFERROR(INDEX(T_Indicateurs[Domain_code],MATCH($H1195,T_Indicateurs[Stat_code],0)),"")</f>
        <v/>
      </c>
      <c r="X1195" s="13">
        <f>IF(OR($W1195="",$F1195=""),0,IF($F1195&lt;&gt;$W1195,1,0))</f>
        <v/>
      </c>
      <c r="Y1195" s="13">
        <f>IF(OR($J1195="", $K1195="", $L1195=""),0,IF(OR($J1195&lt;0,$J1195&gt;3,$K1195&lt;0,$K1195&gt;3,$L1195&lt;0,$L1195&gt;3),1,0))</f>
        <v/>
      </c>
    </row>
    <row r="1196">
      <c r="G1196">
        <f>IFERROR(INDEX(T_Domaines[Domain_label_fr],MATCH(F1196,T_Domaines[Domain_code],0)),"")</f>
        <v/>
      </c>
      <c r="I1196">
        <f>IFERROR(INDEX(T_Indicateurs[Stat_label_fr],MATCH(H1196,T_Indicateurs[Stat_code],0)),"")</f>
        <v/>
      </c>
      <c r="M1196">
        <f>IF(J1196=0,"",J1196)</f>
        <v/>
      </c>
      <c r="N1196">
        <f>IF(K1196=0,"",K1196)</f>
        <v/>
      </c>
      <c r="O1196">
        <f>IF(L1196=0,"",L1196)</f>
        <v/>
      </c>
      <c r="P1196">
        <f>IF(OR(J1196="",K1196="",L1196=""),"",J1196+K1196+L1196)</f>
        <v/>
      </c>
      <c r="Q1196">
        <f>IF(OR(M1196="",N1196="",O1196=""),"",M1196+N1196+O1196)</f>
        <v/>
      </c>
      <c r="S1196" s="13">
        <f>IF(AND($B1196&lt;&gt;"",$F1196&lt;&gt;""),IF(COUNTIFS($B$2:$B1196,$B1196,$F$2:$F1196,$F1196)=1,1,0),0)</f>
        <v/>
      </c>
      <c r="T1196" s="13">
        <f>IF(AND($B1196&lt;&gt;"",$H1196&lt;&gt;""),IF(COUNTIFS($B$2:$B1196,$B1196,$H$2:$H1196,$H1196)=1,1,0),0)</f>
        <v/>
      </c>
      <c r="U1196" s="13">
        <f>IF(AND($B1196&lt;&gt;"",$C1196&lt;&gt;""),IF(COUNTIFS($B$2:$B1196,$B1196,$C$2:$C1196,$C1196)=1,1,0),0)</f>
        <v/>
      </c>
      <c r="V1196" s="13">
        <f>IF(AND($B1196&lt;&gt;"",$D1196&lt;&gt;""),IF(COUNTIFS($B$2:$B1196,$B1196,$D$2:$D1196,$D1196)=1,1,0),0)</f>
        <v/>
      </c>
      <c r="W1196">
        <f>IFERROR(INDEX(T_Indicateurs[Domain_code],MATCH($H1196,T_Indicateurs[Stat_code],0)),"")</f>
        <v/>
      </c>
      <c r="X1196" s="13">
        <f>IF(OR($W1196="",$F1196=""),0,IF($F1196&lt;&gt;$W1196,1,0))</f>
        <v/>
      </c>
      <c r="Y1196" s="13">
        <f>IF(OR($J1196="", $K1196="", $L1196=""),0,IF(OR($J1196&lt;0,$J1196&gt;3,$K1196&lt;0,$K1196&gt;3,$L1196&lt;0,$L1196&gt;3),1,0))</f>
        <v/>
      </c>
    </row>
    <row r="1197">
      <c r="G1197">
        <f>IFERROR(INDEX(T_Domaines[Domain_label_fr],MATCH(F1197,T_Domaines[Domain_code],0)),"")</f>
        <v/>
      </c>
      <c r="I1197">
        <f>IFERROR(INDEX(T_Indicateurs[Stat_label_fr],MATCH(H1197,T_Indicateurs[Stat_code],0)),"")</f>
        <v/>
      </c>
      <c r="M1197">
        <f>IF(J1197=0,"",J1197)</f>
        <v/>
      </c>
      <c r="N1197">
        <f>IF(K1197=0,"",K1197)</f>
        <v/>
      </c>
      <c r="O1197">
        <f>IF(L1197=0,"",L1197)</f>
        <v/>
      </c>
      <c r="P1197">
        <f>IF(OR(J1197="",K1197="",L1197=""),"",J1197+K1197+L1197)</f>
        <v/>
      </c>
      <c r="Q1197">
        <f>IF(OR(M1197="",N1197="",O1197=""),"",M1197+N1197+O1197)</f>
        <v/>
      </c>
      <c r="S1197" s="13">
        <f>IF(AND($B1197&lt;&gt;"",$F1197&lt;&gt;""),IF(COUNTIFS($B$2:$B1197,$B1197,$F$2:$F1197,$F1197)=1,1,0),0)</f>
        <v/>
      </c>
      <c r="T1197" s="13">
        <f>IF(AND($B1197&lt;&gt;"",$H1197&lt;&gt;""),IF(COUNTIFS($B$2:$B1197,$B1197,$H$2:$H1197,$H1197)=1,1,0),0)</f>
        <v/>
      </c>
      <c r="U1197" s="13">
        <f>IF(AND($B1197&lt;&gt;"",$C1197&lt;&gt;""),IF(COUNTIFS($B$2:$B1197,$B1197,$C$2:$C1197,$C1197)=1,1,0),0)</f>
        <v/>
      </c>
      <c r="V1197" s="13">
        <f>IF(AND($B1197&lt;&gt;"",$D1197&lt;&gt;""),IF(COUNTIFS($B$2:$B1197,$B1197,$D$2:$D1197,$D1197)=1,1,0),0)</f>
        <v/>
      </c>
      <c r="W1197">
        <f>IFERROR(INDEX(T_Indicateurs[Domain_code],MATCH($H1197,T_Indicateurs[Stat_code],0)),"")</f>
        <v/>
      </c>
      <c r="X1197" s="13">
        <f>IF(OR($W1197="",$F1197=""),0,IF($F1197&lt;&gt;$W1197,1,0))</f>
        <v/>
      </c>
      <c r="Y1197" s="13">
        <f>IF(OR($J1197="", $K1197="", $L1197=""),0,IF(OR($J1197&lt;0,$J1197&gt;3,$K1197&lt;0,$K1197&gt;3,$L1197&lt;0,$L1197&gt;3),1,0))</f>
        <v/>
      </c>
    </row>
    <row r="1198">
      <c r="G1198">
        <f>IFERROR(INDEX(T_Domaines[Domain_label_fr],MATCH(F1198,T_Domaines[Domain_code],0)),"")</f>
        <v/>
      </c>
      <c r="I1198">
        <f>IFERROR(INDEX(T_Indicateurs[Stat_label_fr],MATCH(H1198,T_Indicateurs[Stat_code],0)),"")</f>
        <v/>
      </c>
      <c r="M1198">
        <f>IF(J1198=0,"",J1198)</f>
        <v/>
      </c>
      <c r="N1198">
        <f>IF(K1198=0,"",K1198)</f>
        <v/>
      </c>
      <c r="O1198">
        <f>IF(L1198=0,"",L1198)</f>
        <v/>
      </c>
      <c r="P1198">
        <f>IF(OR(J1198="",K1198="",L1198=""),"",J1198+K1198+L1198)</f>
        <v/>
      </c>
      <c r="Q1198">
        <f>IF(OR(M1198="",N1198="",O1198=""),"",M1198+N1198+O1198)</f>
        <v/>
      </c>
      <c r="S1198" s="13">
        <f>IF(AND($B1198&lt;&gt;"",$F1198&lt;&gt;""),IF(COUNTIFS($B$2:$B1198,$B1198,$F$2:$F1198,$F1198)=1,1,0),0)</f>
        <v/>
      </c>
      <c r="T1198" s="13">
        <f>IF(AND($B1198&lt;&gt;"",$H1198&lt;&gt;""),IF(COUNTIFS($B$2:$B1198,$B1198,$H$2:$H1198,$H1198)=1,1,0),0)</f>
        <v/>
      </c>
      <c r="U1198" s="13">
        <f>IF(AND($B1198&lt;&gt;"",$C1198&lt;&gt;""),IF(COUNTIFS($B$2:$B1198,$B1198,$C$2:$C1198,$C1198)=1,1,0),0)</f>
        <v/>
      </c>
      <c r="V1198" s="13">
        <f>IF(AND($B1198&lt;&gt;"",$D1198&lt;&gt;""),IF(COUNTIFS($B$2:$B1198,$B1198,$D$2:$D1198,$D1198)=1,1,0),0)</f>
        <v/>
      </c>
      <c r="W1198">
        <f>IFERROR(INDEX(T_Indicateurs[Domain_code],MATCH($H1198,T_Indicateurs[Stat_code],0)),"")</f>
        <v/>
      </c>
      <c r="X1198" s="13">
        <f>IF(OR($W1198="",$F1198=""),0,IF($F1198&lt;&gt;$W1198,1,0))</f>
        <v/>
      </c>
      <c r="Y1198" s="13">
        <f>IF(OR($J1198="", $K1198="", $L1198=""),0,IF(OR($J1198&lt;0,$J1198&gt;3,$K1198&lt;0,$K1198&gt;3,$L1198&lt;0,$L1198&gt;3),1,0))</f>
        <v/>
      </c>
    </row>
    <row r="1199">
      <c r="G1199">
        <f>IFERROR(INDEX(T_Domaines[Domain_label_fr],MATCH(F1199,T_Domaines[Domain_code],0)),"")</f>
        <v/>
      </c>
      <c r="I1199">
        <f>IFERROR(INDEX(T_Indicateurs[Stat_label_fr],MATCH(H1199,T_Indicateurs[Stat_code],0)),"")</f>
        <v/>
      </c>
      <c r="M1199">
        <f>IF(J1199=0,"",J1199)</f>
        <v/>
      </c>
      <c r="N1199">
        <f>IF(K1199=0,"",K1199)</f>
        <v/>
      </c>
      <c r="O1199">
        <f>IF(L1199=0,"",L1199)</f>
        <v/>
      </c>
      <c r="P1199">
        <f>IF(OR(J1199="",K1199="",L1199=""),"",J1199+K1199+L1199)</f>
        <v/>
      </c>
      <c r="Q1199">
        <f>IF(OR(M1199="",N1199="",O1199=""),"",M1199+N1199+O1199)</f>
        <v/>
      </c>
      <c r="S1199" s="13">
        <f>IF(AND($B1199&lt;&gt;"",$F1199&lt;&gt;""),IF(COUNTIFS($B$2:$B1199,$B1199,$F$2:$F1199,$F1199)=1,1,0),0)</f>
        <v/>
      </c>
      <c r="T1199" s="13">
        <f>IF(AND($B1199&lt;&gt;"",$H1199&lt;&gt;""),IF(COUNTIFS($B$2:$B1199,$B1199,$H$2:$H1199,$H1199)=1,1,0),0)</f>
        <v/>
      </c>
      <c r="U1199" s="13">
        <f>IF(AND($B1199&lt;&gt;"",$C1199&lt;&gt;""),IF(COUNTIFS($B$2:$B1199,$B1199,$C$2:$C1199,$C1199)=1,1,0),0)</f>
        <v/>
      </c>
      <c r="V1199" s="13">
        <f>IF(AND($B1199&lt;&gt;"",$D1199&lt;&gt;""),IF(COUNTIFS($B$2:$B1199,$B1199,$D$2:$D1199,$D1199)=1,1,0),0)</f>
        <v/>
      </c>
      <c r="W1199">
        <f>IFERROR(INDEX(T_Indicateurs[Domain_code],MATCH($H1199,T_Indicateurs[Stat_code],0)),"")</f>
        <v/>
      </c>
      <c r="X1199" s="13">
        <f>IF(OR($W1199="",$F1199=""),0,IF($F1199&lt;&gt;$W1199,1,0))</f>
        <v/>
      </c>
      <c r="Y1199" s="13">
        <f>IF(OR($J1199="", $K1199="", $L1199=""),0,IF(OR($J1199&lt;0,$J1199&gt;3,$K1199&lt;0,$K1199&gt;3,$L1199&lt;0,$L1199&gt;3),1,0))</f>
        <v/>
      </c>
    </row>
    <row r="1200">
      <c r="G1200">
        <f>IFERROR(INDEX(T_Domaines[Domain_label_fr],MATCH(F1200,T_Domaines[Domain_code],0)),"")</f>
        <v/>
      </c>
      <c r="I1200">
        <f>IFERROR(INDEX(T_Indicateurs[Stat_label_fr],MATCH(H1200,T_Indicateurs[Stat_code],0)),"")</f>
        <v/>
      </c>
      <c r="M1200">
        <f>IF(J1200=0,"",J1200)</f>
        <v/>
      </c>
      <c r="N1200">
        <f>IF(K1200=0,"",K1200)</f>
        <v/>
      </c>
      <c r="O1200">
        <f>IF(L1200=0,"",L1200)</f>
        <v/>
      </c>
      <c r="P1200">
        <f>IF(OR(J1200="",K1200="",L1200=""),"",J1200+K1200+L1200)</f>
        <v/>
      </c>
      <c r="Q1200">
        <f>IF(OR(M1200="",N1200="",O1200=""),"",M1200+N1200+O1200)</f>
        <v/>
      </c>
      <c r="S1200" s="13">
        <f>IF(AND($B1200&lt;&gt;"",$F1200&lt;&gt;""),IF(COUNTIFS($B$2:$B1200,$B1200,$F$2:$F1200,$F1200)=1,1,0),0)</f>
        <v/>
      </c>
      <c r="T1200" s="13">
        <f>IF(AND($B1200&lt;&gt;"",$H1200&lt;&gt;""),IF(COUNTIFS($B$2:$B1200,$B1200,$H$2:$H1200,$H1200)=1,1,0),0)</f>
        <v/>
      </c>
      <c r="U1200" s="13">
        <f>IF(AND($B1200&lt;&gt;"",$C1200&lt;&gt;""),IF(COUNTIFS($B$2:$B1200,$B1200,$C$2:$C1200,$C1200)=1,1,0),0)</f>
        <v/>
      </c>
      <c r="V1200" s="13">
        <f>IF(AND($B1200&lt;&gt;"",$D1200&lt;&gt;""),IF(COUNTIFS($B$2:$B1200,$B1200,$D$2:$D1200,$D1200)=1,1,0),0)</f>
        <v/>
      </c>
      <c r="W1200">
        <f>IFERROR(INDEX(T_Indicateurs[Domain_code],MATCH($H1200,T_Indicateurs[Stat_code],0)),"")</f>
        <v/>
      </c>
      <c r="X1200" s="13">
        <f>IF(OR($W1200="",$F1200=""),0,IF($F1200&lt;&gt;$W1200,1,0))</f>
        <v/>
      </c>
      <c r="Y1200" s="13">
        <f>IF(OR($J1200="", $K1200="", $L1200=""),0,IF(OR($J1200&lt;0,$J1200&gt;3,$K1200&lt;0,$K1200&gt;3,$L1200&lt;0,$L1200&gt;3),1,0))</f>
        <v/>
      </c>
    </row>
    <row r="1201">
      <c r="G1201">
        <f>IFERROR(INDEX(T_Domaines[Domain_label_fr],MATCH(F1201,T_Domaines[Domain_code],0)),"")</f>
        <v/>
      </c>
      <c r="I1201">
        <f>IFERROR(INDEX(T_Indicateurs[Stat_label_fr],MATCH(H1201,T_Indicateurs[Stat_code],0)),"")</f>
        <v/>
      </c>
      <c r="M1201">
        <f>IF(J1201=0,"",J1201)</f>
        <v/>
      </c>
      <c r="N1201">
        <f>IF(K1201=0,"",K1201)</f>
        <v/>
      </c>
      <c r="O1201">
        <f>IF(L1201=0,"",L1201)</f>
        <v/>
      </c>
      <c r="P1201">
        <f>IF(OR(J1201="",K1201="",L1201=""),"",J1201+K1201+L1201)</f>
        <v/>
      </c>
      <c r="Q1201">
        <f>IF(OR(M1201="",N1201="",O1201=""),"",M1201+N1201+O1201)</f>
        <v/>
      </c>
      <c r="S1201" s="13">
        <f>IF(AND($B1201&lt;&gt;"",$F1201&lt;&gt;""),IF(COUNTIFS($B$2:$B1201,$B1201,$F$2:$F1201,$F1201)=1,1,0),0)</f>
        <v/>
      </c>
      <c r="T1201" s="13">
        <f>IF(AND($B1201&lt;&gt;"",$H1201&lt;&gt;""),IF(COUNTIFS($B$2:$B1201,$B1201,$H$2:$H1201,$H1201)=1,1,0),0)</f>
        <v/>
      </c>
      <c r="U1201" s="13">
        <f>IF(AND($B1201&lt;&gt;"",$C1201&lt;&gt;""),IF(COUNTIFS($B$2:$B1201,$B1201,$C$2:$C1201,$C1201)=1,1,0),0)</f>
        <v/>
      </c>
      <c r="V1201" s="13">
        <f>IF(AND($B1201&lt;&gt;"",$D1201&lt;&gt;""),IF(COUNTIFS($B$2:$B1201,$B1201,$D$2:$D1201,$D1201)=1,1,0),0)</f>
        <v/>
      </c>
      <c r="W1201">
        <f>IFERROR(INDEX(T_Indicateurs[Domain_code],MATCH($H1201,T_Indicateurs[Stat_code],0)),"")</f>
        <v/>
      </c>
      <c r="X1201" s="13">
        <f>IF(OR($W1201="",$F1201=""),0,IF($F1201&lt;&gt;$W1201,1,0))</f>
        <v/>
      </c>
      <c r="Y1201" s="13">
        <f>IF(OR($J1201="", $K1201="", $L1201=""),0,IF(OR($J1201&lt;0,$J1201&gt;3,$K1201&lt;0,$K1201&gt;3,$L1201&lt;0,$L1201&gt;3),1,0))</f>
        <v/>
      </c>
    </row>
    <row r="1202">
      <c r="G1202">
        <f>IFERROR(INDEX(T_Domaines[Domain_label_fr],MATCH(F1202,T_Domaines[Domain_code],0)),"")</f>
        <v/>
      </c>
      <c r="I1202">
        <f>IFERROR(INDEX(T_Indicateurs[Stat_label_fr],MATCH(H1202,T_Indicateurs[Stat_code],0)),"")</f>
        <v/>
      </c>
      <c r="M1202">
        <f>IF(J1202=0,"",J1202)</f>
        <v/>
      </c>
      <c r="N1202">
        <f>IF(K1202=0,"",K1202)</f>
        <v/>
      </c>
      <c r="O1202">
        <f>IF(L1202=0,"",L1202)</f>
        <v/>
      </c>
      <c r="P1202">
        <f>IF(OR(J1202="",K1202="",L1202=""),"",J1202+K1202+L1202)</f>
        <v/>
      </c>
      <c r="Q1202">
        <f>IF(OR(M1202="",N1202="",O1202=""),"",M1202+N1202+O1202)</f>
        <v/>
      </c>
      <c r="S1202" s="13">
        <f>IF(AND($B1202&lt;&gt;"",$F1202&lt;&gt;""),IF(COUNTIFS($B$2:$B1202,$B1202,$F$2:$F1202,$F1202)=1,1,0),0)</f>
        <v/>
      </c>
      <c r="T1202" s="13">
        <f>IF(AND($B1202&lt;&gt;"",$H1202&lt;&gt;""),IF(COUNTIFS($B$2:$B1202,$B1202,$H$2:$H1202,$H1202)=1,1,0),0)</f>
        <v/>
      </c>
      <c r="U1202" s="13">
        <f>IF(AND($B1202&lt;&gt;"",$C1202&lt;&gt;""),IF(COUNTIFS($B$2:$B1202,$B1202,$C$2:$C1202,$C1202)=1,1,0),0)</f>
        <v/>
      </c>
      <c r="V1202" s="13">
        <f>IF(AND($B1202&lt;&gt;"",$D1202&lt;&gt;""),IF(COUNTIFS($B$2:$B1202,$B1202,$D$2:$D1202,$D1202)=1,1,0),0)</f>
        <v/>
      </c>
      <c r="W1202">
        <f>IFERROR(INDEX(T_Indicateurs[Domain_code],MATCH($H1202,T_Indicateurs[Stat_code],0)),"")</f>
        <v/>
      </c>
      <c r="X1202" s="13">
        <f>IF(OR($W1202="",$F1202=""),0,IF($F1202&lt;&gt;$W1202,1,0))</f>
        <v/>
      </c>
      <c r="Y1202" s="13">
        <f>IF(OR($J1202="", $K1202="", $L1202=""),0,IF(OR($J1202&lt;0,$J1202&gt;3,$K1202&lt;0,$K1202&gt;3,$L1202&lt;0,$L1202&gt;3),1,0))</f>
        <v/>
      </c>
    </row>
    <row r="1203">
      <c r="G1203">
        <f>IFERROR(INDEX(T_Domaines[Domain_label_fr],MATCH(F1203,T_Domaines[Domain_code],0)),"")</f>
        <v/>
      </c>
      <c r="I1203">
        <f>IFERROR(INDEX(T_Indicateurs[Stat_label_fr],MATCH(H1203,T_Indicateurs[Stat_code],0)),"")</f>
        <v/>
      </c>
      <c r="M1203">
        <f>IF(J1203=0,"",J1203)</f>
        <v/>
      </c>
      <c r="N1203">
        <f>IF(K1203=0,"",K1203)</f>
        <v/>
      </c>
      <c r="O1203">
        <f>IF(L1203=0,"",L1203)</f>
        <v/>
      </c>
      <c r="P1203">
        <f>IF(OR(J1203="",K1203="",L1203=""),"",J1203+K1203+L1203)</f>
        <v/>
      </c>
      <c r="Q1203">
        <f>IF(OR(M1203="",N1203="",O1203=""),"",M1203+N1203+O1203)</f>
        <v/>
      </c>
      <c r="S1203" s="13">
        <f>IF(AND($B1203&lt;&gt;"",$F1203&lt;&gt;""),IF(COUNTIFS($B$2:$B1203,$B1203,$F$2:$F1203,$F1203)=1,1,0),0)</f>
        <v/>
      </c>
      <c r="T1203" s="13">
        <f>IF(AND($B1203&lt;&gt;"",$H1203&lt;&gt;""),IF(COUNTIFS($B$2:$B1203,$B1203,$H$2:$H1203,$H1203)=1,1,0),0)</f>
        <v/>
      </c>
      <c r="U1203" s="13">
        <f>IF(AND($B1203&lt;&gt;"",$C1203&lt;&gt;""),IF(COUNTIFS($B$2:$B1203,$B1203,$C$2:$C1203,$C1203)=1,1,0),0)</f>
        <v/>
      </c>
      <c r="V1203" s="13">
        <f>IF(AND($B1203&lt;&gt;"",$D1203&lt;&gt;""),IF(COUNTIFS($B$2:$B1203,$B1203,$D$2:$D1203,$D1203)=1,1,0),0)</f>
        <v/>
      </c>
      <c r="W1203">
        <f>IFERROR(INDEX(T_Indicateurs[Domain_code],MATCH($H1203,T_Indicateurs[Stat_code],0)),"")</f>
        <v/>
      </c>
      <c r="X1203" s="13">
        <f>IF(OR($W1203="",$F1203=""),0,IF($F1203&lt;&gt;$W1203,1,0))</f>
        <v/>
      </c>
      <c r="Y1203" s="13">
        <f>IF(OR($J1203="", $K1203="", $L1203=""),0,IF(OR($J1203&lt;0,$J1203&gt;3,$K1203&lt;0,$K1203&gt;3,$L1203&lt;0,$L1203&gt;3),1,0))</f>
        <v/>
      </c>
    </row>
    <row r="1204">
      <c r="G1204">
        <f>IFERROR(INDEX(T_Domaines[Domain_label_fr],MATCH(F1204,T_Domaines[Domain_code],0)),"")</f>
        <v/>
      </c>
      <c r="I1204">
        <f>IFERROR(INDEX(T_Indicateurs[Stat_label_fr],MATCH(H1204,T_Indicateurs[Stat_code],0)),"")</f>
        <v/>
      </c>
      <c r="M1204">
        <f>IF(J1204=0,"",J1204)</f>
        <v/>
      </c>
      <c r="N1204">
        <f>IF(K1204=0,"",K1204)</f>
        <v/>
      </c>
      <c r="O1204">
        <f>IF(L1204=0,"",L1204)</f>
        <v/>
      </c>
      <c r="P1204">
        <f>IF(OR(J1204="",K1204="",L1204=""),"",J1204+K1204+L1204)</f>
        <v/>
      </c>
      <c r="Q1204">
        <f>IF(OR(M1204="",N1204="",O1204=""),"",M1204+N1204+O1204)</f>
        <v/>
      </c>
      <c r="S1204" s="13">
        <f>IF(AND($B1204&lt;&gt;"",$F1204&lt;&gt;""),IF(COUNTIFS($B$2:$B1204,$B1204,$F$2:$F1204,$F1204)=1,1,0),0)</f>
        <v/>
      </c>
      <c r="T1204" s="13">
        <f>IF(AND($B1204&lt;&gt;"",$H1204&lt;&gt;""),IF(COUNTIFS($B$2:$B1204,$B1204,$H$2:$H1204,$H1204)=1,1,0),0)</f>
        <v/>
      </c>
      <c r="U1204" s="13">
        <f>IF(AND($B1204&lt;&gt;"",$C1204&lt;&gt;""),IF(COUNTIFS($B$2:$B1204,$B1204,$C$2:$C1204,$C1204)=1,1,0),0)</f>
        <v/>
      </c>
      <c r="V1204" s="13">
        <f>IF(AND($B1204&lt;&gt;"",$D1204&lt;&gt;""),IF(COUNTIFS($B$2:$B1204,$B1204,$D$2:$D1204,$D1204)=1,1,0),0)</f>
        <v/>
      </c>
      <c r="W1204">
        <f>IFERROR(INDEX(T_Indicateurs[Domain_code],MATCH($H1204,T_Indicateurs[Stat_code],0)),"")</f>
        <v/>
      </c>
      <c r="X1204" s="13">
        <f>IF(OR($W1204="",$F1204=""),0,IF($F1204&lt;&gt;$W1204,1,0))</f>
        <v/>
      </c>
      <c r="Y1204" s="13">
        <f>IF(OR($J1204="", $K1204="", $L1204=""),0,IF(OR($J1204&lt;0,$J1204&gt;3,$K1204&lt;0,$K1204&gt;3,$L1204&lt;0,$L1204&gt;3),1,0))</f>
        <v/>
      </c>
    </row>
    <row r="1205">
      <c r="G1205">
        <f>IFERROR(INDEX(T_Domaines[Domain_label_fr],MATCH(F1205,T_Domaines[Domain_code],0)),"")</f>
        <v/>
      </c>
      <c r="I1205">
        <f>IFERROR(INDEX(T_Indicateurs[Stat_label_fr],MATCH(H1205,T_Indicateurs[Stat_code],0)),"")</f>
        <v/>
      </c>
      <c r="M1205">
        <f>IF(J1205=0,"",J1205)</f>
        <v/>
      </c>
      <c r="N1205">
        <f>IF(K1205=0,"",K1205)</f>
        <v/>
      </c>
      <c r="O1205">
        <f>IF(L1205=0,"",L1205)</f>
        <v/>
      </c>
      <c r="P1205">
        <f>IF(OR(J1205="",K1205="",L1205=""),"",J1205+K1205+L1205)</f>
        <v/>
      </c>
      <c r="Q1205">
        <f>IF(OR(M1205="",N1205="",O1205=""),"",M1205+N1205+O1205)</f>
        <v/>
      </c>
      <c r="S1205" s="13">
        <f>IF(AND($B1205&lt;&gt;"",$F1205&lt;&gt;""),IF(COUNTIFS($B$2:$B1205,$B1205,$F$2:$F1205,$F1205)=1,1,0),0)</f>
        <v/>
      </c>
      <c r="T1205" s="13">
        <f>IF(AND($B1205&lt;&gt;"",$H1205&lt;&gt;""),IF(COUNTIFS($B$2:$B1205,$B1205,$H$2:$H1205,$H1205)=1,1,0),0)</f>
        <v/>
      </c>
      <c r="U1205" s="13">
        <f>IF(AND($B1205&lt;&gt;"",$C1205&lt;&gt;""),IF(COUNTIFS($B$2:$B1205,$B1205,$C$2:$C1205,$C1205)=1,1,0),0)</f>
        <v/>
      </c>
      <c r="V1205" s="13">
        <f>IF(AND($B1205&lt;&gt;"",$D1205&lt;&gt;""),IF(COUNTIFS($B$2:$B1205,$B1205,$D$2:$D1205,$D1205)=1,1,0),0)</f>
        <v/>
      </c>
      <c r="W1205">
        <f>IFERROR(INDEX(T_Indicateurs[Domain_code],MATCH($H1205,T_Indicateurs[Stat_code],0)),"")</f>
        <v/>
      </c>
      <c r="X1205" s="13">
        <f>IF(OR($W1205="",$F1205=""),0,IF($F1205&lt;&gt;$W1205,1,0))</f>
        <v/>
      </c>
      <c r="Y1205" s="13">
        <f>IF(OR($J1205="", $K1205="", $L1205=""),0,IF(OR($J1205&lt;0,$J1205&gt;3,$K1205&lt;0,$K1205&gt;3,$L1205&lt;0,$L1205&gt;3),1,0))</f>
        <v/>
      </c>
    </row>
    <row r="1206">
      <c r="G1206">
        <f>IFERROR(INDEX(T_Domaines[Domain_label_fr],MATCH(F1206,T_Domaines[Domain_code],0)),"")</f>
        <v/>
      </c>
      <c r="I1206">
        <f>IFERROR(INDEX(T_Indicateurs[Stat_label_fr],MATCH(H1206,T_Indicateurs[Stat_code],0)),"")</f>
        <v/>
      </c>
      <c r="M1206">
        <f>IF(J1206=0,"",J1206)</f>
        <v/>
      </c>
      <c r="N1206">
        <f>IF(K1206=0,"",K1206)</f>
        <v/>
      </c>
      <c r="O1206">
        <f>IF(L1206=0,"",L1206)</f>
        <v/>
      </c>
      <c r="P1206">
        <f>IF(OR(J1206="",K1206="",L1206=""),"",J1206+K1206+L1206)</f>
        <v/>
      </c>
      <c r="Q1206">
        <f>IF(OR(M1206="",N1206="",O1206=""),"",M1206+N1206+O1206)</f>
        <v/>
      </c>
      <c r="S1206" s="13">
        <f>IF(AND($B1206&lt;&gt;"",$F1206&lt;&gt;""),IF(COUNTIFS($B$2:$B1206,$B1206,$F$2:$F1206,$F1206)=1,1,0),0)</f>
        <v/>
      </c>
      <c r="T1206" s="13">
        <f>IF(AND($B1206&lt;&gt;"",$H1206&lt;&gt;""),IF(COUNTIFS($B$2:$B1206,$B1206,$H$2:$H1206,$H1206)=1,1,0),0)</f>
        <v/>
      </c>
      <c r="U1206" s="13">
        <f>IF(AND($B1206&lt;&gt;"",$C1206&lt;&gt;""),IF(COUNTIFS($B$2:$B1206,$B1206,$C$2:$C1206,$C1206)=1,1,0),0)</f>
        <v/>
      </c>
      <c r="V1206" s="13">
        <f>IF(AND($B1206&lt;&gt;"",$D1206&lt;&gt;""),IF(COUNTIFS($B$2:$B1206,$B1206,$D$2:$D1206,$D1206)=1,1,0),0)</f>
        <v/>
      </c>
      <c r="W1206">
        <f>IFERROR(INDEX(T_Indicateurs[Domain_code],MATCH($H1206,T_Indicateurs[Stat_code],0)),"")</f>
        <v/>
      </c>
      <c r="X1206" s="13">
        <f>IF(OR($W1206="",$F1206=""),0,IF($F1206&lt;&gt;$W1206,1,0))</f>
        <v/>
      </c>
      <c r="Y1206" s="13">
        <f>IF(OR($J1206="", $K1206="", $L1206=""),0,IF(OR($J1206&lt;0,$J1206&gt;3,$K1206&lt;0,$K1206&gt;3,$L1206&lt;0,$L1206&gt;3),1,0))</f>
        <v/>
      </c>
    </row>
    <row r="1207">
      <c r="G1207">
        <f>IFERROR(INDEX(T_Domaines[Domain_label_fr],MATCH(F1207,T_Domaines[Domain_code],0)),"")</f>
        <v/>
      </c>
      <c r="I1207">
        <f>IFERROR(INDEX(T_Indicateurs[Stat_label_fr],MATCH(H1207,T_Indicateurs[Stat_code],0)),"")</f>
        <v/>
      </c>
      <c r="M1207">
        <f>IF(J1207=0,"",J1207)</f>
        <v/>
      </c>
      <c r="N1207">
        <f>IF(K1207=0,"",K1207)</f>
        <v/>
      </c>
      <c r="O1207">
        <f>IF(L1207=0,"",L1207)</f>
        <v/>
      </c>
      <c r="P1207">
        <f>IF(OR(J1207="",K1207="",L1207=""),"",J1207+K1207+L1207)</f>
        <v/>
      </c>
      <c r="Q1207">
        <f>IF(OR(M1207="",N1207="",O1207=""),"",M1207+N1207+O1207)</f>
        <v/>
      </c>
      <c r="S1207" s="13">
        <f>IF(AND($B1207&lt;&gt;"",$F1207&lt;&gt;""),IF(COUNTIFS($B$2:$B1207,$B1207,$F$2:$F1207,$F1207)=1,1,0),0)</f>
        <v/>
      </c>
      <c r="T1207" s="13">
        <f>IF(AND($B1207&lt;&gt;"",$H1207&lt;&gt;""),IF(COUNTIFS($B$2:$B1207,$B1207,$H$2:$H1207,$H1207)=1,1,0),0)</f>
        <v/>
      </c>
      <c r="U1207" s="13">
        <f>IF(AND($B1207&lt;&gt;"",$C1207&lt;&gt;""),IF(COUNTIFS($B$2:$B1207,$B1207,$C$2:$C1207,$C1207)=1,1,0),0)</f>
        <v/>
      </c>
      <c r="V1207" s="13">
        <f>IF(AND($B1207&lt;&gt;"",$D1207&lt;&gt;""),IF(COUNTIFS($B$2:$B1207,$B1207,$D$2:$D1207,$D1207)=1,1,0),0)</f>
        <v/>
      </c>
      <c r="W1207">
        <f>IFERROR(INDEX(T_Indicateurs[Domain_code],MATCH($H1207,T_Indicateurs[Stat_code],0)),"")</f>
        <v/>
      </c>
      <c r="X1207" s="13">
        <f>IF(OR($W1207="",$F1207=""),0,IF($F1207&lt;&gt;$W1207,1,0))</f>
        <v/>
      </c>
      <c r="Y1207" s="13">
        <f>IF(OR($J1207="", $K1207="", $L1207=""),0,IF(OR($J1207&lt;0,$J1207&gt;3,$K1207&lt;0,$K1207&gt;3,$L1207&lt;0,$L1207&gt;3),1,0))</f>
        <v/>
      </c>
    </row>
    <row r="1208">
      <c r="G1208">
        <f>IFERROR(INDEX(T_Domaines[Domain_label_fr],MATCH(F1208,T_Domaines[Domain_code],0)),"")</f>
        <v/>
      </c>
      <c r="I1208">
        <f>IFERROR(INDEX(T_Indicateurs[Stat_label_fr],MATCH(H1208,T_Indicateurs[Stat_code],0)),"")</f>
        <v/>
      </c>
      <c r="M1208">
        <f>IF(J1208=0,"",J1208)</f>
        <v/>
      </c>
      <c r="N1208">
        <f>IF(K1208=0,"",K1208)</f>
        <v/>
      </c>
      <c r="O1208">
        <f>IF(L1208=0,"",L1208)</f>
        <v/>
      </c>
      <c r="P1208">
        <f>IF(OR(J1208="",K1208="",L1208=""),"",J1208+K1208+L1208)</f>
        <v/>
      </c>
      <c r="Q1208">
        <f>IF(OR(M1208="",N1208="",O1208=""),"",M1208+N1208+O1208)</f>
        <v/>
      </c>
      <c r="S1208" s="13">
        <f>IF(AND($B1208&lt;&gt;"",$F1208&lt;&gt;""),IF(COUNTIFS($B$2:$B1208,$B1208,$F$2:$F1208,$F1208)=1,1,0),0)</f>
        <v/>
      </c>
      <c r="T1208" s="13">
        <f>IF(AND($B1208&lt;&gt;"",$H1208&lt;&gt;""),IF(COUNTIFS($B$2:$B1208,$B1208,$H$2:$H1208,$H1208)=1,1,0),0)</f>
        <v/>
      </c>
      <c r="U1208" s="13">
        <f>IF(AND($B1208&lt;&gt;"",$C1208&lt;&gt;""),IF(COUNTIFS($B$2:$B1208,$B1208,$C$2:$C1208,$C1208)=1,1,0),0)</f>
        <v/>
      </c>
      <c r="V1208" s="13">
        <f>IF(AND($B1208&lt;&gt;"",$D1208&lt;&gt;""),IF(COUNTIFS($B$2:$B1208,$B1208,$D$2:$D1208,$D1208)=1,1,0),0)</f>
        <v/>
      </c>
      <c r="W1208">
        <f>IFERROR(INDEX(T_Indicateurs[Domain_code],MATCH($H1208,T_Indicateurs[Stat_code],0)),"")</f>
        <v/>
      </c>
      <c r="X1208" s="13">
        <f>IF(OR($W1208="",$F1208=""),0,IF($F1208&lt;&gt;$W1208,1,0))</f>
        <v/>
      </c>
      <c r="Y1208" s="13">
        <f>IF(OR($J1208="", $K1208="", $L1208=""),0,IF(OR($J1208&lt;0,$J1208&gt;3,$K1208&lt;0,$K1208&gt;3,$L1208&lt;0,$L1208&gt;3),1,0))</f>
        <v/>
      </c>
    </row>
    <row r="1209">
      <c r="G1209">
        <f>IFERROR(INDEX(T_Domaines[Domain_label_fr],MATCH(F1209,T_Domaines[Domain_code],0)),"")</f>
        <v/>
      </c>
      <c r="I1209">
        <f>IFERROR(INDEX(T_Indicateurs[Stat_label_fr],MATCH(H1209,T_Indicateurs[Stat_code],0)),"")</f>
        <v/>
      </c>
      <c r="M1209">
        <f>IF(J1209=0,"",J1209)</f>
        <v/>
      </c>
      <c r="N1209">
        <f>IF(K1209=0,"",K1209)</f>
        <v/>
      </c>
      <c r="O1209">
        <f>IF(L1209=0,"",L1209)</f>
        <v/>
      </c>
      <c r="P1209">
        <f>IF(OR(J1209="",K1209="",L1209=""),"",J1209+K1209+L1209)</f>
        <v/>
      </c>
      <c r="Q1209">
        <f>IF(OR(M1209="",N1209="",O1209=""),"",M1209+N1209+O1209)</f>
        <v/>
      </c>
      <c r="S1209" s="13">
        <f>IF(AND($B1209&lt;&gt;"",$F1209&lt;&gt;""),IF(COUNTIFS($B$2:$B1209,$B1209,$F$2:$F1209,$F1209)=1,1,0),0)</f>
        <v/>
      </c>
      <c r="T1209" s="13">
        <f>IF(AND($B1209&lt;&gt;"",$H1209&lt;&gt;""),IF(COUNTIFS($B$2:$B1209,$B1209,$H$2:$H1209,$H1209)=1,1,0),0)</f>
        <v/>
      </c>
      <c r="U1209" s="13">
        <f>IF(AND($B1209&lt;&gt;"",$C1209&lt;&gt;""),IF(COUNTIFS($B$2:$B1209,$B1209,$C$2:$C1209,$C1209)=1,1,0),0)</f>
        <v/>
      </c>
      <c r="V1209" s="13">
        <f>IF(AND($B1209&lt;&gt;"",$D1209&lt;&gt;""),IF(COUNTIFS($B$2:$B1209,$B1209,$D$2:$D1209,$D1209)=1,1,0),0)</f>
        <v/>
      </c>
      <c r="W1209">
        <f>IFERROR(INDEX(T_Indicateurs[Domain_code],MATCH($H1209,T_Indicateurs[Stat_code],0)),"")</f>
        <v/>
      </c>
      <c r="X1209" s="13">
        <f>IF(OR($W1209="",$F1209=""),0,IF($F1209&lt;&gt;$W1209,1,0))</f>
        <v/>
      </c>
      <c r="Y1209" s="13">
        <f>IF(OR($J1209="", $K1209="", $L1209=""),0,IF(OR($J1209&lt;0,$J1209&gt;3,$K1209&lt;0,$K1209&gt;3,$L1209&lt;0,$L1209&gt;3),1,0))</f>
        <v/>
      </c>
    </row>
    <row r="1210">
      <c r="G1210">
        <f>IFERROR(INDEX(T_Domaines[Domain_label_fr],MATCH(F1210,T_Domaines[Domain_code],0)),"")</f>
        <v/>
      </c>
      <c r="I1210">
        <f>IFERROR(INDEX(T_Indicateurs[Stat_label_fr],MATCH(H1210,T_Indicateurs[Stat_code],0)),"")</f>
        <v/>
      </c>
      <c r="M1210">
        <f>IF(J1210=0,"",J1210)</f>
        <v/>
      </c>
      <c r="N1210">
        <f>IF(K1210=0,"",K1210)</f>
        <v/>
      </c>
      <c r="O1210">
        <f>IF(L1210=0,"",L1210)</f>
        <v/>
      </c>
      <c r="P1210">
        <f>IF(OR(J1210="",K1210="",L1210=""),"",J1210+K1210+L1210)</f>
        <v/>
      </c>
      <c r="Q1210">
        <f>IF(OR(M1210="",N1210="",O1210=""),"",M1210+N1210+O1210)</f>
        <v/>
      </c>
      <c r="S1210" s="13">
        <f>IF(AND($B1210&lt;&gt;"",$F1210&lt;&gt;""),IF(COUNTIFS($B$2:$B1210,$B1210,$F$2:$F1210,$F1210)=1,1,0),0)</f>
        <v/>
      </c>
      <c r="T1210" s="13">
        <f>IF(AND($B1210&lt;&gt;"",$H1210&lt;&gt;""),IF(COUNTIFS($B$2:$B1210,$B1210,$H$2:$H1210,$H1210)=1,1,0),0)</f>
        <v/>
      </c>
      <c r="U1210" s="13">
        <f>IF(AND($B1210&lt;&gt;"",$C1210&lt;&gt;""),IF(COUNTIFS($B$2:$B1210,$B1210,$C$2:$C1210,$C1210)=1,1,0),0)</f>
        <v/>
      </c>
      <c r="V1210" s="13">
        <f>IF(AND($B1210&lt;&gt;"",$D1210&lt;&gt;""),IF(COUNTIFS($B$2:$B1210,$B1210,$D$2:$D1210,$D1210)=1,1,0),0)</f>
        <v/>
      </c>
      <c r="W1210">
        <f>IFERROR(INDEX(T_Indicateurs[Domain_code],MATCH($H1210,T_Indicateurs[Stat_code],0)),"")</f>
        <v/>
      </c>
      <c r="X1210" s="13">
        <f>IF(OR($W1210="",$F1210=""),0,IF($F1210&lt;&gt;$W1210,1,0))</f>
        <v/>
      </c>
      <c r="Y1210" s="13">
        <f>IF(OR($J1210="", $K1210="", $L1210=""),0,IF(OR($J1210&lt;0,$J1210&gt;3,$K1210&lt;0,$K1210&gt;3,$L1210&lt;0,$L1210&gt;3),1,0))</f>
        <v/>
      </c>
    </row>
    <row r="1211">
      <c r="G1211">
        <f>IFERROR(INDEX(T_Domaines[Domain_label_fr],MATCH(F1211,T_Domaines[Domain_code],0)),"")</f>
        <v/>
      </c>
      <c r="I1211">
        <f>IFERROR(INDEX(T_Indicateurs[Stat_label_fr],MATCH(H1211,T_Indicateurs[Stat_code],0)),"")</f>
        <v/>
      </c>
      <c r="M1211">
        <f>IF(J1211=0,"",J1211)</f>
        <v/>
      </c>
      <c r="N1211">
        <f>IF(K1211=0,"",K1211)</f>
        <v/>
      </c>
      <c r="O1211">
        <f>IF(L1211=0,"",L1211)</f>
        <v/>
      </c>
      <c r="P1211">
        <f>IF(OR(J1211="",K1211="",L1211=""),"",J1211+K1211+L1211)</f>
        <v/>
      </c>
      <c r="Q1211">
        <f>IF(OR(M1211="",N1211="",O1211=""),"",M1211+N1211+O1211)</f>
        <v/>
      </c>
      <c r="S1211" s="13">
        <f>IF(AND($B1211&lt;&gt;"",$F1211&lt;&gt;""),IF(COUNTIFS($B$2:$B1211,$B1211,$F$2:$F1211,$F1211)=1,1,0),0)</f>
        <v/>
      </c>
      <c r="T1211" s="13">
        <f>IF(AND($B1211&lt;&gt;"",$H1211&lt;&gt;""),IF(COUNTIFS($B$2:$B1211,$B1211,$H$2:$H1211,$H1211)=1,1,0),0)</f>
        <v/>
      </c>
      <c r="U1211" s="13">
        <f>IF(AND($B1211&lt;&gt;"",$C1211&lt;&gt;""),IF(COUNTIFS($B$2:$B1211,$B1211,$C$2:$C1211,$C1211)=1,1,0),0)</f>
        <v/>
      </c>
      <c r="V1211" s="13">
        <f>IF(AND($B1211&lt;&gt;"",$D1211&lt;&gt;""),IF(COUNTIFS($B$2:$B1211,$B1211,$D$2:$D1211,$D1211)=1,1,0),0)</f>
        <v/>
      </c>
      <c r="W1211">
        <f>IFERROR(INDEX(T_Indicateurs[Domain_code],MATCH($H1211,T_Indicateurs[Stat_code],0)),"")</f>
        <v/>
      </c>
      <c r="X1211" s="13">
        <f>IF(OR($W1211="",$F1211=""),0,IF($F1211&lt;&gt;$W1211,1,0))</f>
        <v/>
      </c>
      <c r="Y1211" s="13">
        <f>IF(OR($J1211="", $K1211="", $L1211=""),0,IF(OR($J1211&lt;0,$J1211&gt;3,$K1211&lt;0,$K1211&gt;3,$L1211&lt;0,$L1211&gt;3),1,0))</f>
        <v/>
      </c>
    </row>
    <row r="1212">
      <c r="G1212">
        <f>IFERROR(INDEX(T_Domaines[Domain_label_fr],MATCH(F1212,T_Domaines[Domain_code],0)),"")</f>
        <v/>
      </c>
      <c r="I1212">
        <f>IFERROR(INDEX(T_Indicateurs[Stat_label_fr],MATCH(H1212,T_Indicateurs[Stat_code],0)),"")</f>
        <v/>
      </c>
      <c r="M1212">
        <f>IF(J1212=0,"",J1212)</f>
        <v/>
      </c>
      <c r="N1212">
        <f>IF(K1212=0,"",K1212)</f>
        <v/>
      </c>
      <c r="O1212">
        <f>IF(L1212=0,"",L1212)</f>
        <v/>
      </c>
      <c r="P1212">
        <f>IF(OR(J1212="",K1212="",L1212=""),"",J1212+K1212+L1212)</f>
        <v/>
      </c>
      <c r="Q1212">
        <f>IF(OR(M1212="",N1212="",O1212=""),"",M1212+N1212+O1212)</f>
        <v/>
      </c>
      <c r="S1212" s="13">
        <f>IF(AND($B1212&lt;&gt;"",$F1212&lt;&gt;""),IF(COUNTIFS($B$2:$B1212,$B1212,$F$2:$F1212,$F1212)=1,1,0),0)</f>
        <v/>
      </c>
      <c r="T1212" s="13">
        <f>IF(AND($B1212&lt;&gt;"",$H1212&lt;&gt;""),IF(COUNTIFS($B$2:$B1212,$B1212,$H$2:$H1212,$H1212)=1,1,0),0)</f>
        <v/>
      </c>
      <c r="U1212" s="13">
        <f>IF(AND($B1212&lt;&gt;"",$C1212&lt;&gt;""),IF(COUNTIFS($B$2:$B1212,$B1212,$C$2:$C1212,$C1212)=1,1,0),0)</f>
        <v/>
      </c>
      <c r="V1212" s="13">
        <f>IF(AND($B1212&lt;&gt;"",$D1212&lt;&gt;""),IF(COUNTIFS($B$2:$B1212,$B1212,$D$2:$D1212,$D1212)=1,1,0),0)</f>
        <v/>
      </c>
      <c r="W1212">
        <f>IFERROR(INDEX(T_Indicateurs[Domain_code],MATCH($H1212,T_Indicateurs[Stat_code],0)),"")</f>
        <v/>
      </c>
      <c r="X1212" s="13">
        <f>IF(OR($W1212="",$F1212=""),0,IF($F1212&lt;&gt;$W1212,1,0))</f>
        <v/>
      </c>
      <c r="Y1212" s="13">
        <f>IF(OR($J1212="", $K1212="", $L1212=""),0,IF(OR($J1212&lt;0,$J1212&gt;3,$K1212&lt;0,$K1212&gt;3,$L1212&lt;0,$L1212&gt;3),1,0))</f>
        <v/>
      </c>
    </row>
    <row r="1213">
      <c r="G1213">
        <f>IFERROR(INDEX(T_Domaines[Domain_label_fr],MATCH(F1213,T_Domaines[Domain_code],0)),"")</f>
        <v/>
      </c>
      <c r="I1213">
        <f>IFERROR(INDEX(T_Indicateurs[Stat_label_fr],MATCH(H1213,T_Indicateurs[Stat_code],0)),"")</f>
        <v/>
      </c>
      <c r="M1213">
        <f>IF(J1213=0,"",J1213)</f>
        <v/>
      </c>
      <c r="N1213">
        <f>IF(K1213=0,"",K1213)</f>
        <v/>
      </c>
      <c r="O1213">
        <f>IF(L1213=0,"",L1213)</f>
        <v/>
      </c>
      <c r="P1213">
        <f>IF(OR(J1213="",K1213="",L1213=""),"",J1213+K1213+L1213)</f>
        <v/>
      </c>
      <c r="Q1213">
        <f>IF(OR(M1213="",N1213="",O1213=""),"",M1213+N1213+O1213)</f>
        <v/>
      </c>
      <c r="S1213" s="13">
        <f>IF(AND($B1213&lt;&gt;"",$F1213&lt;&gt;""),IF(COUNTIFS($B$2:$B1213,$B1213,$F$2:$F1213,$F1213)=1,1,0),0)</f>
        <v/>
      </c>
      <c r="T1213" s="13">
        <f>IF(AND($B1213&lt;&gt;"",$H1213&lt;&gt;""),IF(COUNTIFS($B$2:$B1213,$B1213,$H$2:$H1213,$H1213)=1,1,0),0)</f>
        <v/>
      </c>
      <c r="U1213" s="13">
        <f>IF(AND($B1213&lt;&gt;"",$C1213&lt;&gt;""),IF(COUNTIFS($B$2:$B1213,$B1213,$C$2:$C1213,$C1213)=1,1,0),0)</f>
        <v/>
      </c>
      <c r="V1213" s="13">
        <f>IF(AND($B1213&lt;&gt;"",$D1213&lt;&gt;""),IF(COUNTIFS($B$2:$B1213,$B1213,$D$2:$D1213,$D1213)=1,1,0),0)</f>
        <v/>
      </c>
      <c r="W1213">
        <f>IFERROR(INDEX(T_Indicateurs[Domain_code],MATCH($H1213,T_Indicateurs[Stat_code],0)),"")</f>
        <v/>
      </c>
      <c r="X1213" s="13">
        <f>IF(OR($W1213="",$F1213=""),0,IF($F1213&lt;&gt;$W1213,1,0))</f>
        <v/>
      </c>
      <c r="Y1213" s="13">
        <f>IF(OR($J1213="", $K1213="", $L1213=""),0,IF(OR($J1213&lt;0,$J1213&gt;3,$K1213&lt;0,$K1213&gt;3,$L1213&lt;0,$L1213&gt;3),1,0))</f>
        <v/>
      </c>
    </row>
    <row r="1214">
      <c r="G1214">
        <f>IFERROR(INDEX(T_Domaines[Domain_label_fr],MATCH(F1214,T_Domaines[Domain_code],0)),"")</f>
        <v/>
      </c>
      <c r="I1214">
        <f>IFERROR(INDEX(T_Indicateurs[Stat_label_fr],MATCH(H1214,T_Indicateurs[Stat_code],0)),"")</f>
        <v/>
      </c>
      <c r="M1214">
        <f>IF(J1214=0,"",J1214)</f>
        <v/>
      </c>
      <c r="N1214">
        <f>IF(K1214=0,"",K1214)</f>
        <v/>
      </c>
      <c r="O1214">
        <f>IF(L1214=0,"",L1214)</f>
        <v/>
      </c>
      <c r="P1214">
        <f>IF(OR(J1214="",K1214="",L1214=""),"",J1214+K1214+L1214)</f>
        <v/>
      </c>
      <c r="Q1214">
        <f>IF(OR(M1214="",N1214="",O1214=""),"",M1214+N1214+O1214)</f>
        <v/>
      </c>
      <c r="S1214" s="13">
        <f>IF(AND($B1214&lt;&gt;"",$F1214&lt;&gt;""),IF(COUNTIFS($B$2:$B1214,$B1214,$F$2:$F1214,$F1214)=1,1,0),0)</f>
        <v/>
      </c>
      <c r="T1214" s="13">
        <f>IF(AND($B1214&lt;&gt;"",$H1214&lt;&gt;""),IF(COUNTIFS($B$2:$B1214,$B1214,$H$2:$H1214,$H1214)=1,1,0),0)</f>
        <v/>
      </c>
      <c r="U1214" s="13">
        <f>IF(AND($B1214&lt;&gt;"",$C1214&lt;&gt;""),IF(COUNTIFS($B$2:$B1214,$B1214,$C$2:$C1214,$C1214)=1,1,0),0)</f>
        <v/>
      </c>
      <c r="V1214" s="13">
        <f>IF(AND($B1214&lt;&gt;"",$D1214&lt;&gt;""),IF(COUNTIFS($B$2:$B1214,$B1214,$D$2:$D1214,$D1214)=1,1,0),0)</f>
        <v/>
      </c>
      <c r="W1214">
        <f>IFERROR(INDEX(T_Indicateurs[Domain_code],MATCH($H1214,T_Indicateurs[Stat_code],0)),"")</f>
        <v/>
      </c>
      <c r="X1214" s="13">
        <f>IF(OR($W1214="",$F1214=""),0,IF($F1214&lt;&gt;$W1214,1,0))</f>
        <v/>
      </c>
      <c r="Y1214" s="13">
        <f>IF(OR($J1214="", $K1214="", $L1214=""),0,IF(OR($J1214&lt;0,$J1214&gt;3,$K1214&lt;0,$K1214&gt;3,$L1214&lt;0,$L1214&gt;3),1,0))</f>
        <v/>
      </c>
    </row>
    <row r="1215">
      <c r="G1215">
        <f>IFERROR(INDEX(T_Domaines[Domain_label_fr],MATCH(F1215,T_Domaines[Domain_code],0)),"")</f>
        <v/>
      </c>
      <c r="I1215">
        <f>IFERROR(INDEX(T_Indicateurs[Stat_label_fr],MATCH(H1215,T_Indicateurs[Stat_code],0)),"")</f>
        <v/>
      </c>
      <c r="M1215">
        <f>IF(J1215=0,"",J1215)</f>
        <v/>
      </c>
      <c r="N1215">
        <f>IF(K1215=0,"",K1215)</f>
        <v/>
      </c>
      <c r="O1215">
        <f>IF(L1215=0,"",L1215)</f>
        <v/>
      </c>
      <c r="P1215">
        <f>IF(OR(J1215="",K1215="",L1215=""),"",J1215+K1215+L1215)</f>
        <v/>
      </c>
      <c r="Q1215">
        <f>IF(OR(M1215="",N1215="",O1215=""),"",M1215+N1215+O1215)</f>
        <v/>
      </c>
      <c r="S1215" s="13">
        <f>IF(AND($B1215&lt;&gt;"",$F1215&lt;&gt;""),IF(COUNTIFS($B$2:$B1215,$B1215,$F$2:$F1215,$F1215)=1,1,0),0)</f>
        <v/>
      </c>
      <c r="T1215" s="13">
        <f>IF(AND($B1215&lt;&gt;"",$H1215&lt;&gt;""),IF(COUNTIFS($B$2:$B1215,$B1215,$H$2:$H1215,$H1215)=1,1,0),0)</f>
        <v/>
      </c>
      <c r="U1215" s="13">
        <f>IF(AND($B1215&lt;&gt;"",$C1215&lt;&gt;""),IF(COUNTIFS($B$2:$B1215,$B1215,$C$2:$C1215,$C1215)=1,1,0),0)</f>
        <v/>
      </c>
      <c r="V1215" s="13">
        <f>IF(AND($B1215&lt;&gt;"",$D1215&lt;&gt;""),IF(COUNTIFS($B$2:$B1215,$B1215,$D$2:$D1215,$D1215)=1,1,0),0)</f>
        <v/>
      </c>
      <c r="W1215">
        <f>IFERROR(INDEX(T_Indicateurs[Domain_code],MATCH($H1215,T_Indicateurs[Stat_code],0)),"")</f>
        <v/>
      </c>
      <c r="X1215" s="13">
        <f>IF(OR($W1215="",$F1215=""),0,IF($F1215&lt;&gt;$W1215,1,0))</f>
        <v/>
      </c>
      <c r="Y1215" s="13">
        <f>IF(OR($J1215="", $K1215="", $L1215=""),0,IF(OR($J1215&lt;0,$J1215&gt;3,$K1215&lt;0,$K1215&gt;3,$L1215&lt;0,$L1215&gt;3),1,0))</f>
        <v/>
      </c>
    </row>
    <row r="1216">
      <c r="G1216">
        <f>IFERROR(INDEX(T_Domaines[Domain_label_fr],MATCH(F1216,T_Domaines[Domain_code],0)),"")</f>
        <v/>
      </c>
      <c r="I1216">
        <f>IFERROR(INDEX(T_Indicateurs[Stat_label_fr],MATCH(H1216,T_Indicateurs[Stat_code],0)),"")</f>
        <v/>
      </c>
      <c r="M1216">
        <f>IF(J1216=0,"",J1216)</f>
        <v/>
      </c>
      <c r="N1216">
        <f>IF(K1216=0,"",K1216)</f>
        <v/>
      </c>
      <c r="O1216">
        <f>IF(L1216=0,"",L1216)</f>
        <v/>
      </c>
      <c r="P1216">
        <f>IF(OR(J1216="",K1216="",L1216=""),"",J1216+K1216+L1216)</f>
        <v/>
      </c>
      <c r="Q1216">
        <f>IF(OR(M1216="",N1216="",O1216=""),"",M1216+N1216+O1216)</f>
        <v/>
      </c>
      <c r="S1216" s="13">
        <f>IF(AND($B1216&lt;&gt;"",$F1216&lt;&gt;""),IF(COUNTIFS($B$2:$B1216,$B1216,$F$2:$F1216,$F1216)=1,1,0),0)</f>
        <v/>
      </c>
      <c r="T1216" s="13">
        <f>IF(AND($B1216&lt;&gt;"",$H1216&lt;&gt;""),IF(COUNTIFS($B$2:$B1216,$B1216,$H$2:$H1216,$H1216)=1,1,0),0)</f>
        <v/>
      </c>
      <c r="U1216" s="13">
        <f>IF(AND($B1216&lt;&gt;"",$C1216&lt;&gt;""),IF(COUNTIFS($B$2:$B1216,$B1216,$C$2:$C1216,$C1216)=1,1,0),0)</f>
        <v/>
      </c>
      <c r="V1216" s="13">
        <f>IF(AND($B1216&lt;&gt;"",$D1216&lt;&gt;""),IF(COUNTIFS($B$2:$B1216,$B1216,$D$2:$D1216,$D1216)=1,1,0),0)</f>
        <v/>
      </c>
      <c r="W1216">
        <f>IFERROR(INDEX(T_Indicateurs[Domain_code],MATCH($H1216,T_Indicateurs[Stat_code],0)),"")</f>
        <v/>
      </c>
      <c r="X1216" s="13">
        <f>IF(OR($W1216="",$F1216=""),0,IF($F1216&lt;&gt;$W1216,1,0))</f>
        <v/>
      </c>
      <c r="Y1216" s="13">
        <f>IF(OR($J1216="", $K1216="", $L1216=""),0,IF(OR($J1216&lt;0,$J1216&gt;3,$K1216&lt;0,$K1216&gt;3,$L1216&lt;0,$L1216&gt;3),1,0))</f>
        <v/>
      </c>
    </row>
    <row r="1217">
      <c r="G1217">
        <f>IFERROR(INDEX(T_Domaines[Domain_label_fr],MATCH(F1217,T_Domaines[Domain_code],0)),"")</f>
        <v/>
      </c>
      <c r="I1217">
        <f>IFERROR(INDEX(T_Indicateurs[Stat_label_fr],MATCH(H1217,T_Indicateurs[Stat_code],0)),"")</f>
        <v/>
      </c>
      <c r="M1217">
        <f>IF(J1217=0,"",J1217)</f>
        <v/>
      </c>
      <c r="N1217">
        <f>IF(K1217=0,"",K1217)</f>
        <v/>
      </c>
      <c r="O1217">
        <f>IF(L1217=0,"",L1217)</f>
        <v/>
      </c>
      <c r="P1217">
        <f>IF(OR(J1217="",K1217="",L1217=""),"",J1217+K1217+L1217)</f>
        <v/>
      </c>
      <c r="Q1217">
        <f>IF(OR(M1217="",N1217="",O1217=""),"",M1217+N1217+O1217)</f>
        <v/>
      </c>
      <c r="S1217" s="13">
        <f>IF(AND($B1217&lt;&gt;"",$F1217&lt;&gt;""),IF(COUNTIFS($B$2:$B1217,$B1217,$F$2:$F1217,$F1217)=1,1,0),0)</f>
        <v/>
      </c>
      <c r="T1217" s="13">
        <f>IF(AND($B1217&lt;&gt;"",$H1217&lt;&gt;""),IF(COUNTIFS($B$2:$B1217,$B1217,$H$2:$H1217,$H1217)=1,1,0),0)</f>
        <v/>
      </c>
      <c r="U1217" s="13">
        <f>IF(AND($B1217&lt;&gt;"",$C1217&lt;&gt;""),IF(COUNTIFS($B$2:$B1217,$B1217,$C$2:$C1217,$C1217)=1,1,0),0)</f>
        <v/>
      </c>
      <c r="V1217" s="13">
        <f>IF(AND($B1217&lt;&gt;"",$D1217&lt;&gt;""),IF(COUNTIFS($B$2:$B1217,$B1217,$D$2:$D1217,$D1217)=1,1,0),0)</f>
        <v/>
      </c>
      <c r="W1217">
        <f>IFERROR(INDEX(T_Indicateurs[Domain_code],MATCH($H1217,T_Indicateurs[Stat_code],0)),"")</f>
        <v/>
      </c>
      <c r="X1217" s="13">
        <f>IF(OR($W1217="",$F1217=""),0,IF($F1217&lt;&gt;$W1217,1,0))</f>
        <v/>
      </c>
      <c r="Y1217" s="13">
        <f>IF(OR($J1217="", $K1217="", $L1217=""),0,IF(OR($J1217&lt;0,$J1217&gt;3,$K1217&lt;0,$K1217&gt;3,$L1217&lt;0,$L1217&gt;3),1,0))</f>
        <v/>
      </c>
    </row>
    <row r="1218">
      <c r="G1218">
        <f>IFERROR(INDEX(T_Domaines[Domain_label_fr],MATCH(F1218,T_Domaines[Domain_code],0)),"")</f>
        <v/>
      </c>
      <c r="I1218">
        <f>IFERROR(INDEX(T_Indicateurs[Stat_label_fr],MATCH(H1218,T_Indicateurs[Stat_code],0)),"")</f>
        <v/>
      </c>
      <c r="M1218">
        <f>IF(J1218=0,"",J1218)</f>
        <v/>
      </c>
      <c r="N1218">
        <f>IF(K1218=0,"",K1218)</f>
        <v/>
      </c>
      <c r="O1218">
        <f>IF(L1218=0,"",L1218)</f>
        <v/>
      </c>
      <c r="P1218">
        <f>IF(OR(J1218="",K1218="",L1218=""),"",J1218+K1218+L1218)</f>
        <v/>
      </c>
      <c r="Q1218">
        <f>IF(OR(M1218="",N1218="",O1218=""),"",M1218+N1218+O1218)</f>
        <v/>
      </c>
      <c r="S1218" s="13">
        <f>IF(AND($B1218&lt;&gt;"",$F1218&lt;&gt;""),IF(COUNTIFS($B$2:$B1218,$B1218,$F$2:$F1218,$F1218)=1,1,0),0)</f>
        <v/>
      </c>
      <c r="T1218" s="13">
        <f>IF(AND($B1218&lt;&gt;"",$H1218&lt;&gt;""),IF(COUNTIFS($B$2:$B1218,$B1218,$H$2:$H1218,$H1218)=1,1,0),0)</f>
        <v/>
      </c>
      <c r="U1218" s="13">
        <f>IF(AND($B1218&lt;&gt;"",$C1218&lt;&gt;""),IF(COUNTIFS($B$2:$B1218,$B1218,$C$2:$C1218,$C1218)=1,1,0),0)</f>
        <v/>
      </c>
      <c r="V1218" s="13">
        <f>IF(AND($B1218&lt;&gt;"",$D1218&lt;&gt;""),IF(COUNTIFS($B$2:$B1218,$B1218,$D$2:$D1218,$D1218)=1,1,0),0)</f>
        <v/>
      </c>
      <c r="W1218">
        <f>IFERROR(INDEX(T_Indicateurs[Domain_code],MATCH($H1218,T_Indicateurs[Stat_code],0)),"")</f>
        <v/>
      </c>
      <c r="X1218" s="13">
        <f>IF(OR($W1218="",$F1218=""),0,IF($F1218&lt;&gt;$W1218,1,0))</f>
        <v/>
      </c>
      <c r="Y1218" s="13">
        <f>IF(OR($J1218="", $K1218="", $L1218=""),0,IF(OR($J1218&lt;0,$J1218&gt;3,$K1218&lt;0,$K1218&gt;3,$L1218&lt;0,$L1218&gt;3),1,0))</f>
        <v/>
      </c>
    </row>
    <row r="1219">
      <c r="G1219">
        <f>IFERROR(INDEX(T_Domaines[Domain_label_fr],MATCH(F1219,T_Domaines[Domain_code],0)),"")</f>
        <v/>
      </c>
      <c r="I1219">
        <f>IFERROR(INDEX(T_Indicateurs[Stat_label_fr],MATCH(H1219,T_Indicateurs[Stat_code],0)),"")</f>
        <v/>
      </c>
      <c r="M1219">
        <f>IF(J1219=0,"",J1219)</f>
        <v/>
      </c>
      <c r="N1219">
        <f>IF(K1219=0,"",K1219)</f>
        <v/>
      </c>
      <c r="O1219">
        <f>IF(L1219=0,"",L1219)</f>
        <v/>
      </c>
      <c r="P1219">
        <f>IF(OR(J1219="",K1219="",L1219=""),"",J1219+K1219+L1219)</f>
        <v/>
      </c>
      <c r="Q1219">
        <f>IF(OR(M1219="",N1219="",O1219=""),"",M1219+N1219+O1219)</f>
        <v/>
      </c>
      <c r="S1219" s="13">
        <f>IF(AND($B1219&lt;&gt;"",$F1219&lt;&gt;""),IF(COUNTIFS($B$2:$B1219,$B1219,$F$2:$F1219,$F1219)=1,1,0),0)</f>
        <v/>
      </c>
      <c r="T1219" s="13">
        <f>IF(AND($B1219&lt;&gt;"",$H1219&lt;&gt;""),IF(COUNTIFS($B$2:$B1219,$B1219,$H$2:$H1219,$H1219)=1,1,0),0)</f>
        <v/>
      </c>
      <c r="U1219" s="13">
        <f>IF(AND($B1219&lt;&gt;"",$C1219&lt;&gt;""),IF(COUNTIFS($B$2:$B1219,$B1219,$C$2:$C1219,$C1219)=1,1,0),0)</f>
        <v/>
      </c>
      <c r="V1219" s="13">
        <f>IF(AND($B1219&lt;&gt;"",$D1219&lt;&gt;""),IF(COUNTIFS($B$2:$B1219,$B1219,$D$2:$D1219,$D1219)=1,1,0),0)</f>
        <v/>
      </c>
      <c r="W1219">
        <f>IFERROR(INDEX(T_Indicateurs[Domain_code],MATCH($H1219,T_Indicateurs[Stat_code],0)),"")</f>
        <v/>
      </c>
      <c r="X1219" s="13">
        <f>IF(OR($W1219="",$F1219=""),0,IF($F1219&lt;&gt;$W1219,1,0))</f>
        <v/>
      </c>
      <c r="Y1219" s="13">
        <f>IF(OR($J1219="", $K1219="", $L1219=""),0,IF(OR($J1219&lt;0,$J1219&gt;3,$K1219&lt;0,$K1219&gt;3,$L1219&lt;0,$L1219&gt;3),1,0))</f>
        <v/>
      </c>
    </row>
    <row r="1220">
      <c r="G1220">
        <f>IFERROR(INDEX(T_Domaines[Domain_label_fr],MATCH(F1220,T_Domaines[Domain_code],0)),"")</f>
        <v/>
      </c>
      <c r="I1220">
        <f>IFERROR(INDEX(T_Indicateurs[Stat_label_fr],MATCH(H1220,T_Indicateurs[Stat_code],0)),"")</f>
        <v/>
      </c>
      <c r="M1220">
        <f>IF(J1220=0,"",J1220)</f>
        <v/>
      </c>
      <c r="N1220">
        <f>IF(K1220=0,"",K1220)</f>
        <v/>
      </c>
      <c r="O1220">
        <f>IF(L1220=0,"",L1220)</f>
        <v/>
      </c>
      <c r="P1220">
        <f>IF(OR(J1220="",K1220="",L1220=""),"",J1220+K1220+L1220)</f>
        <v/>
      </c>
      <c r="Q1220">
        <f>IF(OR(M1220="",N1220="",O1220=""),"",M1220+N1220+O1220)</f>
        <v/>
      </c>
      <c r="S1220" s="13">
        <f>IF(AND($B1220&lt;&gt;"",$F1220&lt;&gt;""),IF(COUNTIFS($B$2:$B1220,$B1220,$F$2:$F1220,$F1220)=1,1,0),0)</f>
        <v/>
      </c>
      <c r="T1220" s="13">
        <f>IF(AND($B1220&lt;&gt;"",$H1220&lt;&gt;""),IF(COUNTIFS($B$2:$B1220,$B1220,$H$2:$H1220,$H1220)=1,1,0),0)</f>
        <v/>
      </c>
      <c r="U1220" s="13">
        <f>IF(AND($B1220&lt;&gt;"",$C1220&lt;&gt;""),IF(COUNTIFS($B$2:$B1220,$B1220,$C$2:$C1220,$C1220)=1,1,0),0)</f>
        <v/>
      </c>
      <c r="V1220" s="13">
        <f>IF(AND($B1220&lt;&gt;"",$D1220&lt;&gt;""),IF(COUNTIFS($B$2:$B1220,$B1220,$D$2:$D1220,$D1220)=1,1,0),0)</f>
        <v/>
      </c>
      <c r="W1220">
        <f>IFERROR(INDEX(T_Indicateurs[Domain_code],MATCH($H1220,T_Indicateurs[Stat_code],0)),"")</f>
        <v/>
      </c>
      <c r="X1220" s="13">
        <f>IF(OR($W1220="",$F1220=""),0,IF($F1220&lt;&gt;$W1220,1,0))</f>
        <v/>
      </c>
      <c r="Y1220" s="13">
        <f>IF(OR($J1220="", $K1220="", $L1220=""),0,IF(OR($J1220&lt;0,$J1220&gt;3,$K1220&lt;0,$K1220&gt;3,$L1220&lt;0,$L1220&gt;3),1,0))</f>
        <v/>
      </c>
    </row>
    <row r="1221">
      <c r="G1221">
        <f>IFERROR(INDEX(T_Domaines[Domain_label_fr],MATCH(F1221,T_Domaines[Domain_code],0)),"")</f>
        <v/>
      </c>
      <c r="I1221">
        <f>IFERROR(INDEX(T_Indicateurs[Stat_label_fr],MATCH(H1221,T_Indicateurs[Stat_code],0)),"")</f>
        <v/>
      </c>
      <c r="M1221">
        <f>IF(J1221=0,"",J1221)</f>
        <v/>
      </c>
      <c r="N1221">
        <f>IF(K1221=0,"",K1221)</f>
        <v/>
      </c>
      <c r="O1221">
        <f>IF(L1221=0,"",L1221)</f>
        <v/>
      </c>
      <c r="P1221">
        <f>IF(OR(J1221="",K1221="",L1221=""),"",J1221+K1221+L1221)</f>
        <v/>
      </c>
      <c r="Q1221">
        <f>IF(OR(M1221="",N1221="",O1221=""),"",M1221+N1221+O1221)</f>
        <v/>
      </c>
      <c r="S1221" s="13">
        <f>IF(AND($B1221&lt;&gt;"",$F1221&lt;&gt;""),IF(COUNTIFS($B$2:$B1221,$B1221,$F$2:$F1221,$F1221)=1,1,0),0)</f>
        <v/>
      </c>
      <c r="T1221" s="13">
        <f>IF(AND($B1221&lt;&gt;"",$H1221&lt;&gt;""),IF(COUNTIFS($B$2:$B1221,$B1221,$H$2:$H1221,$H1221)=1,1,0),0)</f>
        <v/>
      </c>
      <c r="U1221" s="13">
        <f>IF(AND($B1221&lt;&gt;"",$C1221&lt;&gt;""),IF(COUNTIFS($B$2:$B1221,$B1221,$C$2:$C1221,$C1221)=1,1,0),0)</f>
        <v/>
      </c>
      <c r="V1221" s="13">
        <f>IF(AND($B1221&lt;&gt;"",$D1221&lt;&gt;""),IF(COUNTIFS($B$2:$B1221,$B1221,$D$2:$D1221,$D1221)=1,1,0),0)</f>
        <v/>
      </c>
      <c r="W1221">
        <f>IFERROR(INDEX(T_Indicateurs[Domain_code],MATCH($H1221,T_Indicateurs[Stat_code],0)),"")</f>
        <v/>
      </c>
      <c r="X1221" s="13">
        <f>IF(OR($W1221="",$F1221=""),0,IF($F1221&lt;&gt;$W1221,1,0))</f>
        <v/>
      </c>
      <c r="Y1221" s="13">
        <f>IF(OR($J1221="", $K1221="", $L1221=""),0,IF(OR($J1221&lt;0,$J1221&gt;3,$K1221&lt;0,$K1221&gt;3,$L1221&lt;0,$L1221&gt;3),1,0))</f>
        <v/>
      </c>
    </row>
    <row r="1222">
      <c r="G1222">
        <f>IFERROR(INDEX(T_Domaines[Domain_label_fr],MATCH(F1222,T_Domaines[Domain_code],0)),"")</f>
        <v/>
      </c>
      <c r="I1222">
        <f>IFERROR(INDEX(T_Indicateurs[Stat_label_fr],MATCH(H1222,T_Indicateurs[Stat_code],0)),"")</f>
        <v/>
      </c>
      <c r="M1222">
        <f>IF(J1222=0,"",J1222)</f>
        <v/>
      </c>
      <c r="N1222">
        <f>IF(K1222=0,"",K1222)</f>
        <v/>
      </c>
      <c r="O1222">
        <f>IF(L1222=0,"",L1222)</f>
        <v/>
      </c>
      <c r="P1222">
        <f>IF(OR(J1222="",K1222="",L1222=""),"",J1222+K1222+L1222)</f>
        <v/>
      </c>
      <c r="Q1222">
        <f>IF(OR(M1222="",N1222="",O1222=""),"",M1222+N1222+O1222)</f>
        <v/>
      </c>
      <c r="S1222" s="13">
        <f>IF(AND($B1222&lt;&gt;"",$F1222&lt;&gt;""),IF(COUNTIFS($B$2:$B1222,$B1222,$F$2:$F1222,$F1222)=1,1,0),0)</f>
        <v/>
      </c>
      <c r="T1222" s="13">
        <f>IF(AND($B1222&lt;&gt;"",$H1222&lt;&gt;""),IF(COUNTIFS($B$2:$B1222,$B1222,$H$2:$H1222,$H1222)=1,1,0),0)</f>
        <v/>
      </c>
      <c r="U1222" s="13">
        <f>IF(AND($B1222&lt;&gt;"",$C1222&lt;&gt;""),IF(COUNTIFS($B$2:$B1222,$B1222,$C$2:$C1222,$C1222)=1,1,0),0)</f>
        <v/>
      </c>
      <c r="V1222" s="13">
        <f>IF(AND($B1222&lt;&gt;"",$D1222&lt;&gt;""),IF(COUNTIFS($B$2:$B1222,$B1222,$D$2:$D1222,$D1222)=1,1,0),0)</f>
        <v/>
      </c>
      <c r="W1222">
        <f>IFERROR(INDEX(T_Indicateurs[Domain_code],MATCH($H1222,T_Indicateurs[Stat_code],0)),"")</f>
        <v/>
      </c>
      <c r="X1222" s="13">
        <f>IF(OR($W1222="",$F1222=""),0,IF($F1222&lt;&gt;$W1222,1,0))</f>
        <v/>
      </c>
      <c r="Y1222" s="13">
        <f>IF(OR($J1222="", $K1222="", $L1222=""),0,IF(OR($J1222&lt;0,$J1222&gt;3,$K1222&lt;0,$K1222&gt;3,$L1222&lt;0,$L1222&gt;3),1,0))</f>
        <v/>
      </c>
    </row>
    <row r="1223">
      <c r="G1223">
        <f>IFERROR(INDEX(T_Domaines[Domain_label_fr],MATCH(F1223,T_Domaines[Domain_code],0)),"")</f>
        <v/>
      </c>
      <c r="I1223">
        <f>IFERROR(INDEX(T_Indicateurs[Stat_label_fr],MATCH(H1223,T_Indicateurs[Stat_code],0)),"")</f>
        <v/>
      </c>
      <c r="M1223">
        <f>IF(J1223=0,"",J1223)</f>
        <v/>
      </c>
      <c r="N1223">
        <f>IF(K1223=0,"",K1223)</f>
        <v/>
      </c>
      <c r="O1223">
        <f>IF(L1223=0,"",L1223)</f>
        <v/>
      </c>
      <c r="P1223">
        <f>IF(OR(J1223="",K1223="",L1223=""),"",J1223+K1223+L1223)</f>
        <v/>
      </c>
      <c r="Q1223">
        <f>IF(OR(M1223="",N1223="",O1223=""),"",M1223+N1223+O1223)</f>
        <v/>
      </c>
      <c r="S1223" s="13">
        <f>IF(AND($B1223&lt;&gt;"",$F1223&lt;&gt;""),IF(COUNTIFS($B$2:$B1223,$B1223,$F$2:$F1223,$F1223)=1,1,0),0)</f>
        <v/>
      </c>
      <c r="T1223" s="13">
        <f>IF(AND($B1223&lt;&gt;"",$H1223&lt;&gt;""),IF(COUNTIFS($B$2:$B1223,$B1223,$H$2:$H1223,$H1223)=1,1,0),0)</f>
        <v/>
      </c>
      <c r="U1223" s="13">
        <f>IF(AND($B1223&lt;&gt;"",$C1223&lt;&gt;""),IF(COUNTIFS($B$2:$B1223,$B1223,$C$2:$C1223,$C1223)=1,1,0),0)</f>
        <v/>
      </c>
      <c r="V1223" s="13">
        <f>IF(AND($B1223&lt;&gt;"",$D1223&lt;&gt;""),IF(COUNTIFS($B$2:$B1223,$B1223,$D$2:$D1223,$D1223)=1,1,0),0)</f>
        <v/>
      </c>
      <c r="W1223">
        <f>IFERROR(INDEX(T_Indicateurs[Domain_code],MATCH($H1223,T_Indicateurs[Stat_code],0)),"")</f>
        <v/>
      </c>
      <c r="X1223" s="13">
        <f>IF(OR($W1223="",$F1223=""),0,IF($F1223&lt;&gt;$W1223,1,0))</f>
        <v/>
      </c>
      <c r="Y1223" s="13">
        <f>IF(OR($J1223="", $K1223="", $L1223=""),0,IF(OR($J1223&lt;0,$J1223&gt;3,$K1223&lt;0,$K1223&gt;3,$L1223&lt;0,$L1223&gt;3),1,0))</f>
        <v/>
      </c>
    </row>
    <row r="1224">
      <c r="G1224">
        <f>IFERROR(INDEX(T_Domaines[Domain_label_fr],MATCH(F1224,T_Domaines[Domain_code],0)),"")</f>
        <v/>
      </c>
      <c r="I1224">
        <f>IFERROR(INDEX(T_Indicateurs[Stat_label_fr],MATCH(H1224,T_Indicateurs[Stat_code],0)),"")</f>
        <v/>
      </c>
      <c r="M1224">
        <f>IF(J1224=0,"",J1224)</f>
        <v/>
      </c>
      <c r="N1224">
        <f>IF(K1224=0,"",K1224)</f>
        <v/>
      </c>
      <c r="O1224">
        <f>IF(L1224=0,"",L1224)</f>
        <v/>
      </c>
      <c r="P1224">
        <f>IF(OR(J1224="",K1224="",L1224=""),"",J1224+K1224+L1224)</f>
        <v/>
      </c>
      <c r="Q1224">
        <f>IF(OR(M1224="",N1224="",O1224=""),"",M1224+N1224+O1224)</f>
        <v/>
      </c>
      <c r="S1224" s="13">
        <f>IF(AND($B1224&lt;&gt;"",$F1224&lt;&gt;""),IF(COUNTIFS($B$2:$B1224,$B1224,$F$2:$F1224,$F1224)=1,1,0),0)</f>
        <v/>
      </c>
      <c r="T1224" s="13">
        <f>IF(AND($B1224&lt;&gt;"",$H1224&lt;&gt;""),IF(COUNTIFS($B$2:$B1224,$B1224,$H$2:$H1224,$H1224)=1,1,0),0)</f>
        <v/>
      </c>
      <c r="U1224" s="13">
        <f>IF(AND($B1224&lt;&gt;"",$C1224&lt;&gt;""),IF(COUNTIFS($B$2:$B1224,$B1224,$C$2:$C1224,$C1224)=1,1,0),0)</f>
        <v/>
      </c>
      <c r="V1224" s="13">
        <f>IF(AND($B1224&lt;&gt;"",$D1224&lt;&gt;""),IF(COUNTIFS($B$2:$B1224,$B1224,$D$2:$D1224,$D1224)=1,1,0),0)</f>
        <v/>
      </c>
      <c r="W1224">
        <f>IFERROR(INDEX(T_Indicateurs[Domain_code],MATCH($H1224,T_Indicateurs[Stat_code],0)),"")</f>
        <v/>
      </c>
      <c r="X1224" s="13">
        <f>IF(OR($W1224="",$F1224=""),0,IF($F1224&lt;&gt;$W1224,1,0))</f>
        <v/>
      </c>
      <c r="Y1224" s="13">
        <f>IF(OR($J1224="", $K1224="", $L1224=""),0,IF(OR($J1224&lt;0,$J1224&gt;3,$K1224&lt;0,$K1224&gt;3,$L1224&lt;0,$L1224&gt;3),1,0))</f>
        <v/>
      </c>
    </row>
    <row r="1225">
      <c r="G1225">
        <f>IFERROR(INDEX(T_Domaines[Domain_label_fr],MATCH(F1225,T_Domaines[Domain_code],0)),"")</f>
        <v/>
      </c>
      <c r="I1225">
        <f>IFERROR(INDEX(T_Indicateurs[Stat_label_fr],MATCH(H1225,T_Indicateurs[Stat_code],0)),"")</f>
        <v/>
      </c>
      <c r="M1225">
        <f>IF(J1225=0,"",J1225)</f>
        <v/>
      </c>
      <c r="N1225">
        <f>IF(K1225=0,"",K1225)</f>
        <v/>
      </c>
      <c r="O1225">
        <f>IF(L1225=0,"",L1225)</f>
        <v/>
      </c>
      <c r="P1225">
        <f>IF(OR(J1225="",K1225="",L1225=""),"",J1225+K1225+L1225)</f>
        <v/>
      </c>
      <c r="Q1225">
        <f>IF(OR(M1225="",N1225="",O1225=""),"",M1225+N1225+O1225)</f>
        <v/>
      </c>
      <c r="S1225" s="13">
        <f>IF(AND($B1225&lt;&gt;"",$F1225&lt;&gt;""),IF(COUNTIFS($B$2:$B1225,$B1225,$F$2:$F1225,$F1225)=1,1,0),0)</f>
        <v/>
      </c>
      <c r="T1225" s="13">
        <f>IF(AND($B1225&lt;&gt;"",$H1225&lt;&gt;""),IF(COUNTIFS($B$2:$B1225,$B1225,$H$2:$H1225,$H1225)=1,1,0),0)</f>
        <v/>
      </c>
      <c r="U1225" s="13">
        <f>IF(AND($B1225&lt;&gt;"",$C1225&lt;&gt;""),IF(COUNTIFS($B$2:$B1225,$B1225,$C$2:$C1225,$C1225)=1,1,0),0)</f>
        <v/>
      </c>
      <c r="V1225" s="13">
        <f>IF(AND($B1225&lt;&gt;"",$D1225&lt;&gt;""),IF(COUNTIFS($B$2:$B1225,$B1225,$D$2:$D1225,$D1225)=1,1,0),0)</f>
        <v/>
      </c>
      <c r="W1225">
        <f>IFERROR(INDEX(T_Indicateurs[Domain_code],MATCH($H1225,T_Indicateurs[Stat_code],0)),"")</f>
        <v/>
      </c>
      <c r="X1225" s="13">
        <f>IF(OR($W1225="",$F1225=""),0,IF($F1225&lt;&gt;$W1225,1,0))</f>
        <v/>
      </c>
      <c r="Y1225" s="13">
        <f>IF(OR($J1225="", $K1225="", $L1225=""),0,IF(OR($J1225&lt;0,$J1225&gt;3,$K1225&lt;0,$K1225&gt;3,$L1225&lt;0,$L1225&gt;3),1,0))</f>
        <v/>
      </c>
    </row>
    <row r="1226">
      <c r="G1226">
        <f>IFERROR(INDEX(T_Domaines[Domain_label_fr],MATCH(F1226,T_Domaines[Domain_code],0)),"")</f>
        <v/>
      </c>
      <c r="I1226">
        <f>IFERROR(INDEX(T_Indicateurs[Stat_label_fr],MATCH(H1226,T_Indicateurs[Stat_code],0)),"")</f>
        <v/>
      </c>
      <c r="M1226">
        <f>IF(J1226=0,"",J1226)</f>
        <v/>
      </c>
      <c r="N1226">
        <f>IF(K1226=0,"",K1226)</f>
        <v/>
      </c>
      <c r="O1226">
        <f>IF(L1226=0,"",L1226)</f>
        <v/>
      </c>
      <c r="P1226">
        <f>IF(OR(J1226="",K1226="",L1226=""),"",J1226+K1226+L1226)</f>
        <v/>
      </c>
      <c r="Q1226">
        <f>IF(OR(M1226="",N1226="",O1226=""),"",M1226+N1226+O1226)</f>
        <v/>
      </c>
      <c r="S1226" s="13">
        <f>IF(AND($B1226&lt;&gt;"",$F1226&lt;&gt;""),IF(COUNTIFS($B$2:$B1226,$B1226,$F$2:$F1226,$F1226)=1,1,0),0)</f>
        <v/>
      </c>
      <c r="T1226" s="13">
        <f>IF(AND($B1226&lt;&gt;"",$H1226&lt;&gt;""),IF(COUNTIFS($B$2:$B1226,$B1226,$H$2:$H1226,$H1226)=1,1,0),0)</f>
        <v/>
      </c>
      <c r="U1226" s="13">
        <f>IF(AND($B1226&lt;&gt;"",$C1226&lt;&gt;""),IF(COUNTIFS($B$2:$B1226,$B1226,$C$2:$C1226,$C1226)=1,1,0),0)</f>
        <v/>
      </c>
      <c r="V1226" s="13">
        <f>IF(AND($B1226&lt;&gt;"",$D1226&lt;&gt;""),IF(COUNTIFS($B$2:$B1226,$B1226,$D$2:$D1226,$D1226)=1,1,0),0)</f>
        <v/>
      </c>
      <c r="W1226">
        <f>IFERROR(INDEX(T_Indicateurs[Domain_code],MATCH($H1226,T_Indicateurs[Stat_code],0)),"")</f>
        <v/>
      </c>
      <c r="X1226" s="13">
        <f>IF(OR($W1226="",$F1226=""),0,IF($F1226&lt;&gt;$W1226,1,0))</f>
        <v/>
      </c>
      <c r="Y1226" s="13">
        <f>IF(OR($J1226="", $K1226="", $L1226=""),0,IF(OR($J1226&lt;0,$J1226&gt;3,$K1226&lt;0,$K1226&gt;3,$L1226&lt;0,$L1226&gt;3),1,0))</f>
        <v/>
      </c>
    </row>
    <row r="1227">
      <c r="G1227">
        <f>IFERROR(INDEX(T_Domaines[Domain_label_fr],MATCH(F1227,T_Domaines[Domain_code],0)),"")</f>
        <v/>
      </c>
      <c r="I1227">
        <f>IFERROR(INDEX(T_Indicateurs[Stat_label_fr],MATCH(H1227,T_Indicateurs[Stat_code],0)),"")</f>
        <v/>
      </c>
      <c r="M1227">
        <f>IF(J1227=0,"",J1227)</f>
        <v/>
      </c>
      <c r="N1227">
        <f>IF(K1227=0,"",K1227)</f>
        <v/>
      </c>
      <c r="O1227">
        <f>IF(L1227=0,"",L1227)</f>
        <v/>
      </c>
      <c r="P1227">
        <f>IF(OR(J1227="",K1227="",L1227=""),"",J1227+K1227+L1227)</f>
        <v/>
      </c>
      <c r="Q1227">
        <f>IF(OR(M1227="",N1227="",O1227=""),"",M1227+N1227+O1227)</f>
        <v/>
      </c>
      <c r="S1227" s="13">
        <f>IF(AND($B1227&lt;&gt;"",$F1227&lt;&gt;""),IF(COUNTIFS($B$2:$B1227,$B1227,$F$2:$F1227,$F1227)=1,1,0),0)</f>
        <v/>
      </c>
      <c r="T1227" s="13">
        <f>IF(AND($B1227&lt;&gt;"",$H1227&lt;&gt;""),IF(COUNTIFS($B$2:$B1227,$B1227,$H$2:$H1227,$H1227)=1,1,0),0)</f>
        <v/>
      </c>
      <c r="U1227" s="13">
        <f>IF(AND($B1227&lt;&gt;"",$C1227&lt;&gt;""),IF(COUNTIFS($B$2:$B1227,$B1227,$C$2:$C1227,$C1227)=1,1,0),0)</f>
        <v/>
      </c>
      <c r="V1227" s="13">
        <f>IF(AND($B1227&lt;&gt;"",$D1227&lt;&gt;""),IF(COUNTIFS($B$2:$B1227,$B1227,$D$2:$D1227,$D1227)=1,1,0),0)</f>
        <v/>
      </c>
      <c r="W1227">
        <f>IFERROR(INDEX(T_Indicateurs[Domain_code],MATCH($H1227,T_Indicateurs[Stat_code],0)),"")</f>
        <v/>
      </c>
      <c r="X1227" s="13">
        <f>IF(OR($W1227="",$F1227=""),0,IF($F1227&lt;&gt;$W1227,1,0))</f>
        <v/>
      </c>
      <c r="Y1227" s="13">
        <f>IF(OR($J1227="", $K1227="", $L1227=""),0,IF(OR($J1227&lt;0,$J1227&gt;3,$K1227&lt;0,$K1227&gt;3,$L1227&lt;0,$L1227&gt;3),1,0))</f>
        <v/>
      </c>
    </row>
    <row r="1228">
      <c r="G1228">
        <f>IFERROR(INDEX(T_Domaines[Domain_label_fr],MATCH(F1228,T_Domaines[Domain_code],0)),"")</f>
        <v/>
      </c>
      <c r="I1228">
        <f>IFERROR(INDEX(T_Indicateurs[Stat_label_fr],MATCH(H1228,T_Indicateurs[Stat_code],0)),"")</f>
        <v/>
      </c>
      <c r="M1228">
        <f>IF(J1228=0,"",J1228)</f>
        <v/>
      </c>
      <c r="N1228">
        <f>IF(K1228=0,"",K1228)</f>
        <v/>
      </c>
      <c r="O1228">
        <f>IF(L1228=0,"",L1228)</f>
        <v/>
      </c>
      <c r="P1228">
        <f>IF(OR(J1228="",K1228="",L1228=""),"",J1228+K1228+L1228)</f>
        <v/>
      </c>
      <c r="Q1228">
        <f>IF(OR(M1228="",N1228="",O1228=""),"",M1228+N1228+O1228)</f>
        <v/>
      </c>
      <c r="S1228" s="13">
        <f>IF(AND($B1228&lt;&gt;"",$F1228&lt;&gt;""),IF(COUNTIFS($B$2:$B1228,$B1228,$F$2:$F1228,$F1228)=1,1,0),0)</f>
        <v/>
      </c>
      <c r="T1228" s="13">
        <f>IF(AND($B1228&lt;&gt;"",$H1228&lt;&gt;""),IF(COUNTIFS($B$2:$B1228,$B1228,$H$2:$H1228,$H1228)=1,1,0),0)</f>
        <v/>
      </c>
      <c r="U1228" s="13">
        <f>IF(AND($B1228&lt;&gt;"",$C1228&lt;&gt;""),IF(COUNTIFS($B$2:$B1228,$B1228,$C$2:$C1228,$C1228)=1,1,0),0)</f>
        <v/>
      </c>
      <c r="V1228" s="13">
        <f>IF(AND($B1228&lt;&gt;"",$D1228&lt;&gt;""),IF(COUNTIFS($B$2:$B1228,$B1228,$D$2:$D1228,$D1228)=1,1,0),0)</f>
        <v/>
      </c>
      <c r="W1228">
        <f>IFERROR(INDEX(T_Indicateurs[Domain_code],MATCH($H1228,T_Indicateurs[Stat_code],0)),"")</f>
        <v/>
      </c>
      <c r="X1228" s="13">
        <f>IF(OR($W1228="",$F1228=""),0,IF($F1228&lt;&gt;$W1228,1,0))</f>
        <v/>
      </c>
      <c r="Y1228" s="13">
        <f>IF(OR($J1228="", $K1228="", $L1228=""),0,IF(OR($J1228&lt;0,$J1228&gt;3,$K1228&lt;0,$K1228&gt;3,$L1228&lt;0,$L1228&gt;3),1,0))</f>
        <v/>
      </c>
    </row>
    <row r="1229">
      <c r="G1229">
        <f>IFERROR(INDEX(T_Domaines[Domain_label_fr],MATCH(F1229,T_Domaines[Domain_code],0)),"")</f>
        <v/>
      </c>
      <c r="I1229">
        <f>IFERROR(INDEX(T_Indicateurs[Stat_label_fr],MATCH(H1229,T_Indicateurs[Stat_code],0)),"")</f>
        <v/>
      </c>
      <c r="M1229">
        <f>IF(J1229=0,"",J1229)</f>
        <v/>
      </c>
      <c r="N1229">
        <f>IF(K1229=0,"",K1229)</f>
        <v/>
      </c>
      <c r="O1229">
        <f>IF(L1229=0,"",L1229)</f>
        <v/>
      </c>
      <c r="P1229">
        <f>IF(OR(J1229="",K1229="",L1229=""),"",J1229+K1229+L1229)</f>
        <v/>
      </c>
      <c r="Q1229">
        <f>IF(OR(M1229="",N1229="",O1229=""),"",M1229+N1229+O1229)</f>
        <v/>
      </c>
      <c r="S1229" s="13">
        <f>IF(AND($B1229&lt;&gt;"",$F1229&lt;&gt;""),IF(COUNTIFS($B$2:$B1229,$B1229,$F$2:$F1229,$F1229)=1,1,0),0)</f>
        <v/>
      </c>
      <c r="T1229" s="13">
        <f>IF(AND($B1229&lt;&gt;"",$H1229&lt;&gt;""),IF(COUNTIFS($B$2:$B1229,$B1229,$H$2:$H1229,$H1229)=1,1,0),0)</f>
        <v/>
      </c>
      <c r="U1229" s="13">
        <f>IF(AND($B1229&lt;&gt;"",$C1229&lt;&gt;""),IF(COUNTIFS($B$2:$B1229,$B1229,$C$2:$C1229,$C1229)=1,1,0),0)</f>
        <v/>
      </c>
      <c r="V1229" s="13">
        <f>IF(AND($B1229&lt;&gt;"",$D1229&lt;&gt;""),IF(COUNTIFS($B$2:$B1229,$B1229,$D$2:$D1229,$D1229)=1,1,0),0)</f>
        <v/>
      </c>
      <c r="W1229">
        <f>IFERROR(INDEX(T_Indicateurs[Domain_code],MATCH($H1229,T_Indicateurs[Stat_code],0)),"")</f>
        <v/>
      </c>
      <c r="X1229" s="13">
        <f>IF(OR($W1229="",$F1229=""),0,IF($F1229&lt;&gt;$W1229,1,0))</f>
        <v/>
      </c>
      <c r="Y1229" s="13">
        <f>IF(OR($J1229="", $K1229="", $L1229=""),0,IF(OR($J1229&lt;0,$J1229&gt;3,$K1229&lt;0,$K1229&gt;3,$L1229&lt;0,$L1229&gt;3),1,0))</f>
        <v/>
      </c>
    </row>
    <row r="1230">
      <c r="G1230">
        <f>IFERROR(INDEX(T_Domaines[Domain_label_fr],MATCH(F1230,T_Domaines[Domain_code],0)),"")</f>
        <v/>
      </c>
      <c r="I1230">
        <f>IFERROR(INDEX(T_Indicateurs[Stat_label_fr],MATCH(H1230,T_Indicateurs[Stat_code],0)),"")</f>
        <v/>
      </c>
      <c r="M1230">
        <f>IF(J1230=0,"",J1230)</f>
        <v/>
      </c>
      <c r="N1230">
        <f>IF(K1230=0,"",K1230)</f>
        <v/>
      </c>
      <c r="O1230">
        <f>IF(L1230=0,"",L1230)</f>
        <v/>
      </c>
      <c r="P1230">
        <f>IF(OR(J1230="",K1230="",L1230=""),"",J1230+K1230+L1230)</f>
        <v/>
      </c>
      <c r="Q1230">
        <f>IF(OR(M1230="",N1230="",O1230=""),"",M1230+N1230+O1230)</f>
        <v/>
      </c>
      <c r="S1230" s="13">
        <f>IF(AND($B1230&lt;&gt;"",$F1230&lt;&gt;""),IF(COUNTIFS($B$2:$B1230,$B1230,$F$2:$F1230,$F1230)=1,1,0),0)</f>
        <v/>
      </c>
      <c r="T1230" s="13">
        <f>IF(AND($B1230&lt;&gt;"",$H1230&lt;&gt;""),IF(COUNTIFS($B$2:$B1230,$B1230,$H$2:$H1230,$H1230)=1,1,0),0)</f>
        <v/>
      </c>
      <c r="U1230" s="13">
        <f>IF(AND($B1230&lt;&gt;"",$C1230&lt;&gt;""),IF(COUNTIFS($B$2:$B1230,$B1230,$C$2:$C1230,$C1230)=1,1,0),0)</f>
        <v/>
      </c>
      <c r="V1230" s="13">
        <f>IF(AND($B1230&lt;&gt;"",$D1230&lt;&gt;""),IF(COUNTIFS($B$2:$B1230,$B1230,$D$2:$D1230,$D1230)=1,1,0),0)</f>
        <v/>
      </c>
      <c r="W1230">
        <f>IFERROR(INDEX(T_Indicateurs[Domain_code],MATCH($H1230,T_Indicateurs[Stat_code],0)),"")</f>
        <v/>
      </c>
      <c r="X1230" s="13">
        <f>IF(OR($W1230="",$F1230=""),0,IF($F1230&lt;&gt;$W1230,1,0))</f>
        <v/>
      </c>
      <c r="Y1230" s="13">
        <f>IF(OR($J1230="", $K1230="", $L1230=""),0,IF(OR($J1230&lt;0,$J1230&gt;3,$K1230&lt;0,$K1230&gt;3,$L1230&lt;0,$L1230&gt;3),1,0))</f>
        <v/>
      </c>
    </row>
    <row r="1231">
      <c r="G1231">
        <f>IFERROR(INDEX(T_Domaines[Domain_label_fr],MATCH(F1231,T_Domaines[Domain_code],0)),"")</f>
        <v/>
      </c>
      <c r="I1231">
        <f>IFERROR(INDEX(T_Indicateurs[Stat_label_fr],MATCH(H1231,T_Indicateurs[Stat_code],0)),"")</f>
        <v/>
      </c>
      <c r="M1231">
        <f>IF(J1231=0,"",J1231)</f>
        <v/>
      </c>
      <c r="N1231">
        <f>IF(K1231=0,"",K1231)</f>
        <v/>
      </c>
      <c r="O1231">
        <f>IF(L1231=0,"",L1231)</f>
        <v/>
      </c>
      <c r="P1231">
        <f>IF(OR(J1231="",K1231="",L1231=""),"",J1231+K1231+L1231)</f>
        <v/>
      </c>
      <c r="Q1231">
        <f>IF(OR(M1231="",N1231="",O1231=""),"",M1231+N1231+O1231)</f>
        <v/>
      </c>
      <c r="S1231" s="13">
        <f>IF(AND($B1231&lt;&gt;"",$F1231&lt;&gt;""),IF(COUNTIFS($B$2:$B1231,$B1231,$F$2:$F1231,$F1231)=1,1,0),0)</f>
        <v/>
      </c>
      <c r="T1231" s="13">
        <f>IF(AND($B1231&lt;&gt;"",$H1231&lt;&gt;""),IF(COUNTIFS($B$2:$B1231,$B1231,$H$2:$H1231,$H1231)=1,1,0),0)</f>
        <v/>
      </c>
      <c r="U1231" s="13">
        <f>IF(AND($B1231&lt;&gt;"",$C1231&lt;&gt;""),IF(COUNTIFS($B$2:$B1231,$B1231,$C$2:$C1231,$C1231)=1,1,0),0)</f>
        <v/>
      </c>
      <c r="V1231" s="13">
        <f>IF(AND($B1231&lt;&gt;"",$D1231&lt;&gt;""),IF(COUNTIFS($B$2:$B1231,$B1231,$D$2:$D1231,$D1231)=1,1,0),0)</f>
        <v/>
      </c>
      <c r="W1231">
        <f>IFERROR(INDEX(T_Indicateurs[Domain_code],MATCH($H1231,T_Indicateurs[Stat_code],0)),"")</f>
        <v/>
      </c>
      <c r="X1231" s="13">
        <f>IF(OR($W1231="",$F1231=""),0,IF($F1231&lt;&gt;$W1231,1,0))</f>
        <v/>
      </c>
      <c r="Y1231" s="13">
        <f>IF(OR($J1231="", $K1231="", $L1231=""),0,IF(OR($J1231&lt;0,$J1231&gt;3,$K1231&lt;0,$K1231&gt;3,$L1231&lt;0,$L1231&gt;3),1,0))</f>
        <v/>
      </c>
    </row>
    <row r="1232">
      <c r="G1232">
        <f>IFERROR(INDEX(T_Domaines[Domain_label_fr],MATCH(F1232,T_Domaines[Domain_code],0)),"")</f>
        <v/>
      </c>
      <c r="I1232">
        <f>IFERROR(INDEX(T_Indicateurs[Stat_label_fr],MATCH(H1232,T_Indicateurs[Stat_code],0)),"")</f>
        <v/>
      </c>
      <c r="M1232">
        <f>IF(J1232=0,"",J1232)</f>
        <v/>
      </c>
      <c r="N1232">
        <f>IF(K1232=0,"",K1232)</f>
        <v/>
      </c>
      <c r="O1232">
        <f>IF(L1232=0,"",L1232)</f>
        <v/>
      </c>
      <c r="P1232">
        <f>IF(OR(J1232="",K1232="",L1232=""),"",J1232+K1232+L1232)</f>
        <v/>
      </c>
      <c r="Q1232">
        <f>IF(OR(M1232="",N1232="",O1232=""),"",M1232+N1232+O1232)</f>
        <v/>
      </c>
      <c r="S1232" s="13">
        <f>IF(AND($B1232&lt;&gt;"",$F1232&lt;&gt;""),IF(COUNTIFS($B$2:$B1232,$B1232,$F$2:$F1232,$F1232)=1,1,0),0)</f>
        <v/>
      </c>
      <c r="T1232" s="13">
        <f>IF(AND($B1232&lt;&gt;"",$H1232&lt;&gt;""),IF(COUNTIFS($B$2:$B1232,$B1232,$H$2:$H1232,$H1232)=1,1,0),0)</f>
        <v/>
      </c>
      <c r="U1232" s="13">
        <f>IF(AND($B1232&lt;&gt;"",$C1232&lt;&gt;""),IF(COUNTIFS($B$2:$B1232,$B1232,$C$2:$C1232,$C1232)=1,1,0),0)</f>
        <v/>
      </c>
      <c r="V1232" s="13">
        <f>IF(AND($B1232&lt;&gt;"",$D1232&lt;&gt;""),IF(COUNTIFS($B$2:$B1232,$B1232,$D$2:$D1232,$D1232)=1,1,0),0)</f>
        <v/>
      </c>
      <c r="W1232">
        <f>IFERROR(INDEX(T_Indicateurs[Domain_code],MATCH($H1232,T_Indicateurs[Stat_code],0)),"")</f>
        <v/>
      </c>
      <c r="X1232" s="13">
        <f>IF(OR($W1232="",$F1232=""),0,IF($F1232&lt;&gt;$W1232,1,0))</f>
        <v/>
      </c>
      <c r="Y1232" s="13">
        <f>IF(OR($J1232="", $K1232="", $L1232=""),0,IF(OR($J1232&lt;0,$J1232&gt;3,$K1232&lt;0,$K1232&gt;3,$L1232&lt;0,$L1232&gt;3),1,0))</f>
        <v/>
      </c>
    </row>
    <row r="1233">
      <c r="G1233">
        <f>IFERROR(INDEX(T_Domaines[Domain_label_fr],MATCH(F1233,T_Domaines[Domain_code],0)),"")</f>
        <v/>
      </c>
      <c r="I1233">
        <f>IFERROR(INDEX(T_Indicateurs[Stat_label_fr],MATCH(H1233,T_Indicateurs[Stat_code],0)),"")</f>
        <v/>
      </c>
      <c r="M1233">
        <f>IF(J1233=0,"",J1233)</f>
        <v/>
      </c>
      <c r="N1233">
        <f>IF(K1233=0,"",K1233)</f>
        <v/>
      </c>
      <c r="O1233">
        <f>IF(L1233=0,"",L1233)</f>
        <v/>
      </c>
      <c r="P1233">
        <f>IF(OR(J1233="",K1233="",L1233=""),"",J1233+K1233+L1233)</f>
        <v/>
      </c>
      <c r="Q1233">
        <f>IF(OR(M1233="",N1233="",O1233=""),"",M1233+N1233+O1233)</f>
        <v/>
      </c>
      <c r="S1233" s="13">
        <f>IF(AND($B1233&lt;&gt;"",$F1233&lt;&gt;""),IF(COUNTIFS($B$2:$B1233,$B1233,$F$2:$F1233,$F1233)=1,1,0),0)</f>
        <v/>
      </c>
      <c r="T1233" s="13">
        <f>IF(AND($B1233&lt;&gt;"",$H1233&lt;&gt;""),IF(COUNTIFS($B$2:$B1233,$B1233,$H$2:$H1233,$H1233)=1,1,0),0)</f>
        <v/>
      </c>
      <c r="U1233" s="13">
        <f>IF(AND($B1233&lt;&gt;"",$C1233&lt;&gt;""),IF(COUNTIFS($B$2:$B1233,$B1233,$C$2:$C1233,$C1233)=1,1,0),0)</f>
        <v/>
      </c>
      <c r="V1233" s="13">
        <f>IF(AND($B1233&lt;&gt;"",$D1233&lt;&gt;""),IF(COUNTIFS($B$2:$B1233,$B1233,$D$2:$D1233,$D1233)=1,1,0),0)</f>
        <v/>
      </c>
      <c r="W1233">
        <f>IFERROR(INDEX(T_Indicateurs[Domain_code],MATCH($H1233,T_Indicateurs[Stat_code],0)),"")</f>
        <v/>
      </c>
      <c r="X1233" s="13">
        <f>IF(OR($W1233="",$F1233=""),0,IF($F1233&lt;&gt;$W1233,1,0))</f>
        <v/>
      </c>
      <c r="Y1233" s="13">
        <f>IF(OR($J1233="", $K1233="", $L1233=""),0,IF(OR($J1233&lt;0,$J1233&gt;3,$K1233&lt;0,$K1233&gt;3,$L1233&lt;0,$L1233&gt;3),1,0))</f>
        <v/>
      </c>
    </row>
    <row r="1234">
      <c r="G1234">
        <f>IFERROR(INDEX(T_Domaines[Domain_label_fr],MATCH(F1234,T_Domaines[Domain_code],0)),"")</f>
        <v/>
      </c>
      <c r="I1234">
        <f>IFERROR(INDEX(T_Indicateurs[Stat_label_fr],MATCH(H1234,T_Indicateurs[Stat_code],0)),"")</f>
        <v/>
      </c>
      <c r="M1234">
        <f>IF(J1234=0,"",J1234)</f>
        <v/>
      </c>
      <c r="N1234">
        <f>IF(K1234=0,"",K1234)</f>
        <v/>
      </c>
      <c r="O1234">
        <f>IF(L1234=0,"",L1234)</f>
        <v/>
      </c>
      <c r="P1234">
        <f>IF(OR(J1234="",K1234="",L1234=""),"",J1234+K1234+L1234)</f>
        <v/>
      </c>
      <c r="Q1234">
        <f>IF(OR(M1234="",N1234="",O1234=""),"",M1234+N1234+O1234)</f>
        <v/>
      </c>
      <c r="S1234" s="13">
        <f>IF(AND($B1234&lt;&gt;"",$F1234&lt;&gt;""),IF(COUNTIFS($B$2:$B1234,$B1234,$F$2:$F1234,$F1234)=1,1,0),0)</f>
        <v/>
      </c>
      <c r="T1234" s="13">
        <f>IF(AND($B1234&lt;&gt;"",$H1234&lt;&gt;""),IF(COUNTIFS($B$2:$B1234,$B1234,$H$2:$H1234,$H1234)=1,1,0),0)</f>
        <v/>
      </c>
      <c r="U1234" s="13">
        <f>IF(AND($B1234&lt;&gt;"",$C1234&lt;&gt;""),IF(COUNTIFS($B$2:$B1234,$B1234,$C$2:$C1234,$C1234)=1,1,0),0)</f>
        <v/>
      </c>
      <c r="V1234" s="13">
        <f>IF(AND($B1234&lt;&gt;"",$D1234&lt;&gt;""),IF(COUNTIFS($B$2:$B1234,$B1234,$D$2:$D1234,$D1234)=1,1,0),0)</f>
        <v/>
      </c>
      <c r="W1234">
        <f>IFERROR(INDEX(T_Indicateurs[Domain_code],MATCH($H1234,T_Indicateurs[Stat_code],0)),"")</f>
        <v/>
      </c>
      <c r="X1234" s="13">
        <f>IF(OR($W1234="",$F1234=""),0,IF($F1234&lt;&gt;$W1234,1,0))</f>
        <v/>
      </c>
      <c r="Y1234" s="13">
        <f>IF(OR($J1234="", $K1234="", $L1234=""),0,IF(OR($J1234&lt;0,$J1234&gt;3,$K1234&lt;0,$K1234&gt;3,$L1234&lt;0,$L1234&gt;3),1,0))</f>
        <v/>
      </c>
    </row>
    <row r="1235">
      <c r="G1235">
        <f>IFERROR(INDEX(T_Domaines[Domain_label_fr],MATCH(F1235,T_Domaines[Domain_code],0)),"")</f>
        <v/>
      </c>
      <c r="I1235">
        <f>IFERROR(INDEX(T_Indicateurs[Stat_label_fr],MATCH(H1235,T_Indicateurs[Stat_code],0)),"")</f>
        <v/>
      </c>
      <c r="M1235">
        <f>IF(J1235=0,"",J1235)</f>
        <v/>
      </c>
      <c r="N1235">
        <f>IF(K1235=0,"",K1235)</f>
        <v/>
      </c>
      <c r="O1235">
        <f>IF(L1235=0,"",L1235)</f>
        <v/>
      </c>
      <c r="P1235">
        <f>IF(OR(J1235="",K1235="",L1235=""),"",J1235+K1235+L1235)</f>
        <v/>
      </c>
      <c r="Q1235">
        <f>IF(OR(M1235="",N1235="",O1235=""),"",M1235+N1235+O1235)</f>
        <v/>
      </c>
      <c r="S1235" s="13">
        <f>IF(AND($B1235&lt;&gt;"",$F1235&lt;&gt;""),IF(COUNTIFS($B$2:$B1235,$B1235,$F$2:$F1235,$F1235)=1,1,0),0)</f>
        <v/>
      </c>
      <c r="T1235" s="13">
        <f>IF(AND($B1235&lt;&gt;"",$H1235&lt;&gt;""),IF(COUNTIFS($B$2:$B1235,$B1235,$H$2:$H1235,$H1235)=1,1,0),0)</f>
        <v/>
      </c>
      <c r="U1235" s="13">
        <f>IF(AND($B1235&lt;&gt;"",$C1235&lt;&gt;""),IF(COUNTIFS($B$2:$B1235,$B1235,$C$2:$C1235,$C1235)=1,1,0),0)</f>
        <v/>
      </c>
      <c r="V1235" s="13">
        <f>IF(AND($B1235&lt;&gt;"",$D1235&lt;&gt;""),IF(COUNTIFS($B$2:$B1235,$B1235,$D$2:$D1235,$D1235)=1,1,0),0)</f>
        <v/>
      </c>
      <c r="W1235">
        <f>IFERROR(INDEX(T_Indicateurs[Domain_code],MATCH($H1235,T_Indicateurs[Stat_code],0)),"")</f>
        <v/>
      </c>
      <c r="X1235" s="13">
        <f>IF(OR($W1235="",$F1235=""),0,IF($F1235&lt;&gt;$W1235,1,0))</f>
        <v/>
      </c>
      <c r="Y1235" s="13">
        <f>IF(OR($J1235="", $K1235="", $L1235=""),0,IF(OR($J1235&lt;0,$J1235&gt;3,$K1235&lt;0,$K1235&gt;3,$L1235&lt;0,$L1235&gt;3),1,0))</f>
        <v/>
      </c>
    </row>
    <row r="1236">
      <c r="G1236">
        <f>IFERROR(INDEX(T_Domaines[Domain_label_fr],MATCH(F1236,T_Domaines[Domain_code],0)),"")</f>
        <v/>
      </c>
      <c r="I1236">
        <f>IFERROR(INDEX(T_Indicateurs[Stat_label_fr],MATCH(H1236,T_Indicateurs[Stat_code],0)),"")</f>
        <v/>
      </c>
      <c r="M1236">
        <f>IF(J1236=0,"",J1236)</f>
        <v/>
      </c>
      <c r="N1236">
        <f>IF(K1236=0,"",K1236)</f>
        <v/>
      </c>
      <c r="O1236">
        <f>IF(L1236=0,"",L1236)</f>
        <v/>
      </c>
      <c r="P1236">
        <f>IF(OR(J1236="",K1236="",L1236=""),"",J1236+K1236+L1236)</f>
        <v/>
      </c>
      <c r="Q1236">
        <f>IF(OR(M1236="",N1236="",O1236=""),"",M1236+N1236+O1236)</f>
        <v/>
      </c>
      <c r="S1236" s="13">
        <f>IF(AND($B1236&lt;&gt;"",$F1236&lt;&gt;""),IF(COUNTIFS($B$2:$B1236,$B1236,$F$2:$F1236,$F1236)=1,1,0),0)</f>
        <v/>
      </c>
      <c r="T1236" s="13">
        <f>IF(AND($B1236&lt;&gt;"",$H1236&lt;&gt;""),IF(COUNTIFS($B$2:$B1236,$B1236,$H$2:$H1236,$H1236)=1,1,0),0)</f>
        <v/>
      </c>
      <c r="U1236" s="13">
        <f>IF(AND($B1236&lt;&gt;"",$C1236&lt;&gt;""),IF(COUNTIFS($B$2:$B1236,$B1236,$C$2:$C1236,$C1236)=1,1,0),0)</f>
        <v/>
      </c>
      <c r="V1236" s="13">
        <f>IF(AND($B1236&lt;&gt;"",$D1236&lt;&gt;""),IF(COUNTIFS($B$2:$B1236,$B1236,$D$2:$D1236,$D1236)=1,1,0),0)</f>
        <v/>
      </c>
      <c r="W1236">
        <f>IFERROR(INDEX(T_Indicateurs[Domain_code],MATCH($H1236,T_Indicateurs[Stat_code],0)),"")</f>
        <v/>
      </c>
      <c r="X1236" s="13">
        <f>IF(OR($W1236="",$F1236=""),0,IF($F1236&lt;&gt;$W1236,1,0))</f>
        <v/>
      </c>
      <c r="Y1236" s="13">
        <f>IF(OR($J1236="", $K1236="", $L1236=""),0,IF(OR($J1236&lt;0,$J1236&gt;3,$K1236&lt;0,$K1236&gt;3,$L1236&lt;0,$L1236&gt;3),1,0))</f>
        <v/>
      </c>
    </row>
    <row r="1237">
      <c r="G1237">
        <f>IFERROR(INDEX(T_Domaines[Domain_label_fr],MATCH(F1237,T_Domaines[Domain_code],0)),"")</f>
        <v/>
      </c>
      <c r="I1237">
        <f>IFERROR(INDEX(T_Indicateurs[Stat_label_fr],MATCH(H1237,T_Indicateurs[Stat_code],0)),"")</f>
        <v/>
      </c>
      <c r="M1237">
        <f>IF(J1237=0,"",J1237)</f>
        <v/>
      </c>
      <c r="N1237">
        <f>IF(K1237=0,"",K1237)</f>
        <v/>
      </c>
      <c r="O1237">
        <f>IF(L1237=0,"",L1237)</f>
        <v/>
      </c>
      <c r="P1237">
        <f>IF(OR(J1237="",K1237="",L1237=""),"",J1237+K1237+L1237)</f>
        <v/>
      </c>
      <c r="Q1237">
        <f>IF(OR(M1237="",N1237="",O1237=""),"",M1237+N1237+O1237)</f>
        <v/>
      </c>
      <c r="S1237" s="13">
        <f>IF(AND($B1237&lt;&gt;"",$F1237&lt;&gt;""),IF(COUNTIFS($B$2:$B1237,$B1237,$F$2:$F1237,$F1237)=1,1,0),0)</f>
        <v/>
      </c>
      <c r="T1237" s="13">
        <f>IF(AND($B1237&lt;&gt;"",$H1237&lt;&gt;""),IF(COUNTIFS($B$2:$B1237,$B1237,$H$2:$H1237,$H1237)=1,1,0),0)</f>
        <v/>
      </c>
      <c r="U1237" s="13">
        <f>IF(AND($B1237&lt;&gt;"",$C1237&lt;&gt;""),IF(COUNTIFS($B$2:$B1237,$B1237,$C$2:$C1237,$C1237)=1,1,0),0)</f>
        <v/>
      </c>
      <c r="V1237" s="13">
        <f>IF(AND($B1237&lt;&gt;"",$D1237&lt;&gt;""),IF(COUNTIFS($B$2:$B1237,$B1237,$D$2:$D1237,$D1237)=1,1,0),0)</f>
        <v/>
      </c>
      <c r="W1237">
        <f>IFERROR(INDEX(T_Indicateurs[Domain_code],MATCH($H1237,T_Indicateurs[Stat_code],0)),"")</f>
        <v/>
      </c>
      <c r="X1237" s="13">
        <f>IF(OR($W1237="",$F1237=""),0,IF($F1237&lt;&gt;$W1237,1,0))</f>
        <v/>
      </c>
      <c r="Y1237" s="13">
        <f>IF(OR($J1237="", $K1237="", $L1237=""),0,IF(OR($J1237&lt;0,$J1237&gt;3,$K1237&lt;0,$K1237&gt;3,$L1237&lt;0,$L1237&gt;3),1,0))</f>
        <v/>
      </c>
    </row>
    <row r="1238">
      <c r="G1238">
        <f>IFERROR(INDEX(T_Domaines[Domain_label_fr],MATCH(F1238,T_Domaines[Domain_code],0)),"")</f>
        <v/>
      </c>
      <c r="I1238">
        <f>IFERROR(INDEX(T_Indicateurs[Stat_label_fr],MATCH(H1238,T_Indicateurs[Stat_code],0)),"")</f>
        <v/>
      </c>
      <c r="M1238">
        <f>IF(J1238=0,"",J1238)</f>
        <v/>
      </c>
      <c r="N1238">
        <f>IF(K1238=0,"",K1238)</f>
        <v/>
      </c>
      <c r="O1238">
        <f>IF(L1238=0,"",L1238)</f>
        <v/>
      </c>
      <c r="P1238">
        <f>IF(OR(J1238="",K1238="",L1238=""),"",J1238+K1238+L1238)</f>
        <v/>
      </c>
      <c r="Q1238">
        <f>IF(OR(M1238="",N1238="",O1238=""),"",M1238+N1238+O1238)</f>
        <v/>
      </c>
      <c r="S1238" s="13">
        <f>IF(AND($B1238&lt;&gt;"",$F1238&lt;&gt;""),IF(COUNTIFS($B$2:$B1238,$B1238,$F$2:$F1238,$F1238)=1,1,0),0)</f>
        <v/>
      </c>
      <c r="T1238" s="13">
        <f>IF(AND($B1238&lt;&gt;"",$H1238&lt;&gt;""),IF(COUNTIFS($B$2:$B1238,$B1238,$H$2:$H1238,$H1238)=1,1,0),0)</f>
        <v/>
      </c>
      <c r="U1238" s="13">
        <f>IF(AND($B1238&lt;&gt;"",$C1238&lt;&gt;""),IF(COUNTIFS($B$2:$B1238,$B1238,$C$2:$C1238,$C1238)=1,1,0),0)</f>
        <v/>
      </c>
      <c r="V1238" s="13">
        <f>IF(AND($B1238&lt;&gt;"",$D1238&lt;&gt;""),IF(COUNTIFS($B$2:$B1238,$B1238,$D$2:$D1238,$D1238)=1,1,0),0)</f>
        <v/>
      </c>
      <c r="W1238">
        <f>IFERROR(INDEX(T_Indicateurs[Domain_code],MATCH($H1238,T_Indicateurs[Stat_code],0)),"")</f>
        <v/>
      </c>
      <c r="X1238" s="13">
        <f>IF(OR($W1238="",$F1238=""),0,IF($F1238&lt;&gt;$W1238,1,0))</f>
        <v/>
      </c>
      <c r="Y1238" s="13">
        <f>IF(OR($J1238="", $K1238="", $L1238=""),0,IF(OR($J1238&lt;0,$J1238&gt;3,$K1238&lt;0,$K1238&gt;3,$L1238&lt;0,$L1238&gt;3),1,0))</f>
        <v/>
      </c>
    </row>
    <row r="1239">
      <c r="G1239">
        <f>IFERROR(INDEX(T_Domaines[Domain_label_fr],MATCH(F1239,T_Domaines[Domain_code],0)),"")</f>
        <v/>
      </c>
      <c r="I1239">
        <f>IFERROR(INDEX(T_Indicateurs[Stat_label_fr],MATCH(H1239,T_Indicateurs[Stat_code],0)),"")</f>
        <v/>
      </c>
      <c r="M1239">
        <f>IF(J1239=0,"",J1239)</f>
        <v/>
      </c>
      <c r="N1239">
        <f>IF(K1239=0,"",K1239)</f>
        <v/>
      </c>
      <c r="O1239">
        <f>IF(L1239=0,"",L1239)</f>
        <v/>
      </c>
      <c r="P1239">
        <f>IF(OR(J1239="",K1239="",L1239=""),"",J1239+K1239+L1239)</f>
        <v/>
      </c>
      <c r="Q1239">
        <f>IF(OR(M1239="",N1239="",O1239=""),"",M1239+N1239+O1239)</f>
        <v/>
      </c>
      <c r="S1239" s="13">
        <f>IF(AND($B1239&lt;&gt;"",$F1239&lt;&gt;""),IF(COUNTIFS($B$2:$B1239,$B1239,$F$2:$F1239,$F1239)=1,1,0),0)</f>
        <v/>
      </c>
      <c r="T1239" s="13">
        <f>IF(AND($B1239&lt;&gt;"",$H1239&lt;&gt;""),IF(COUNTIFS($B$2:$B1239,$B1239,$H$2:$H1239,$H1239)=1,1,0),0)</f>
        <v/>
      </c>
      <c r="U1239" s="13">
        <f>IF(AND($B1239&lt;&gt;"",$C1239&lt;&gt;""),IF(COUNTIFS($B$2:$B1239,$B1239,$C$2:$C1239,$C1239)=1,1,0),0)</f>
        <v/>
      </c>
      <c r="V1239" s="13">
        <f>IF(AND($B1239&lt;&gt;"",$D1239&lt;&gt;""),IF(COUNTIFS($B$2:$B1239,$B1239,$D$2:$D1239,$D1239)=1,1,0),0)</f>
        <v/>
      </c>
      <c r="W1239">
        <f>IFERROR(INDEX(T_Indicateurs[Domain_code],MATCH($H1239,T_Indicateurs[Stat_code],0)),"")</f>
        <v/>
      </c>
      <c r="X1239" s="13">
        <f>IF(OR($W1239="",$F1239=""),0,IF($F1239&lt;&gt;$W1239,1,0))</f>
        <v/>
      </c>
      <c r="Y1239" s="13">
        <f>IF(OR($J1239="", $K1239="", $L1239=""),0,IF(OR($J1239&lt;0,$J1239&gt;3,$K1239&lt;0,$K1239&gt;3,$L1239&lt;0,$L1239&gt;3),1,0))</f>
        <v/>
      </c>
    </row>
    <row r="1240">
      <c r="G1240">
        <f>IFERROR(INDEX(T_Domaines[Domain_label_fr],MATCH(F1240,T_Domaines[Domain_code],0)),"")</f>
        <v/>
      </c>
      <c r="I1240">
        <f>IFERROR(INDEX(T_Indicateurs[Stat_label_fr],MATCH(H1240,T_Indicateurs[Stat_code],0)),"")</f>
        <v/>
      </c>
      <c r="M1240">
        <f>IF(J1240=0,"",J1240)</f>
        <v/>
      </c>
      <c r="N1240">
        <f>IF(K1240=0,"",K1240)</f>
        <v/>
      </c>
      <c r="O1240">
        <f>IF(L1240=0,"",L1240)</f>
        <v/>
      </c>
      <c r="P1240">
        <f>IF(OR(J1240="",K1240="",L1240=""),"",J1240+K1240+L1240)</f>
        <v/>
      </c>
      <c r="Q1240">
        <f>IF(OR(M1240="",N1240="",O1240=""),"",M1240+N1240+O1240)</f>
        <v/>
      </c>
      <c r="S1240" s="13">
        <f>IF(AND($B1240&lt;&gt;"",$F1240&lt;&gt;""),IF(COUNTIFS($B$2:$B1240,$B1240,$F$2:$F1240,$F1240)=1,1,0),0)</f>
        <v/>
      </c>
      <c r="T1240" s="13">
        <f>IF(AND($B1240&lt;&gt;"",$H1240&lt;&gt;""),IF(COUNTIFS($B$2:$B1240,$B1240,$H$2:$H1240,$H1240)=1,1,0),0)</f>
        <v/>
      </c>
      <c r="U1240" s="13">
        <f>IF(AND($B1240&lt;&gt;"",$C1240&lt;&gt;""),IF(COUNTIFS($B$2:$B1240,$B1240,$C$2:$C1240,$C1240)=1,1,0),0)</f>
        <v/>
      </c>
      <c r="V1240" s="13">
        <f>IF(AND($B1240&lt;&gt;"",$D1240&lt;&gt;""),IF(COUNTIFS($B$2:$B1240,$B1240,$D$2:$D1240,$D1240)=1,1,0),0)</f>
        <v/>
      </c>
      <c r="W1240">
        <f>IFERROR(INDEX(T_Indicateurs[Domain_code],MATCH($H1240,T_Indicateurs[Stat_code],0)),"")</f>
        <v/>
      </c>
      <c r="X1240" s="13">
        <f>IF(OR($W1240="",$F1240=""),0,IF($F1240&lt;&gt;$W1240,1,0))</f>
        <v/>
      </c>
      <c r="Y1240" s="13">
        <f>IF(OR($J1240="", $K1240="", $L1240=""),0,IF(OR($J1240&lt;0,$J1240&gt;3,$K1240&lt;0,$K1240&gt;3,$L1240&lt;0,$L1240&gt;3),1,0))</f>
        <v/>
      </c>
    </row>
    <row r="1241">
      <c r="G1241">
        <f>IFERROR(INDEX(T_Domaines[Domain_label_fr],MATCH(F1241,T_Domaines[Domain_code],0)),"")</f>
        <v/>
      </c>
      <c r="I1241">
        <f>IFERROR(INDEX(T_Indicateurs[Stat_label_fr],MATCH(H1241,T_Indicateurs[Stat_code],0)),"")</f>
        <v/>
      </c>
      <c r="M1241">
        <f>IF(J1241=0,"",J1241)</f>
        <v/>
      </c>
      <c r="N1241">
        <f>IF(K1241=0,"",K1241)</f>
        <v/>
      </c>
      <c r="O1241">
        <f>IF(L1241=0,"",L1241)</f>
        <v/>
      </c>
      <c r="P1241">
        <f>IF(OR(J1241="",K1241="",L1241=""),"",J1241+K1241+L1241)</f>
        <v/>
      </c>
      <c r="Q1241">
        <f>IF(OR(M1241="",N1241="",O1241=""),"",M1241+N1241+O1241)</f>
        <v/>
      </c>
      <c r="S1241" s="13">
        <f>IF(AND($B1241&lt;&gt;"",$F1241&lt;&gt;""),IF(COUNTIFS($B$2:$B1241,$B1241,$F$2:$F1241,$F1241)=1,1,0),0)</f>
        <v/>
      </c>
      <c r="T1241" s="13">
        <f>IF(AND($B1241&lt;&gt;"",$H1241&lt;&gt;""),IF(COUNTIFS($B$2:$B1241,$B1241,$H$2:$H1241,$H1241)=1,1,0),0)</f>
        <v/>
      </c>
      <c r="U1241" s="13">
        <f>IF(AND($B1241&lt;&gt;"",$C1241&lt;&gt;""),IF(COUNTIFS($B$2:$B1241,$B1241,$C$2:$C1241,$C1241)=1,1,0),0)</f>
        <v/>
      </c>
      <c r="V1241" s="13">
        <f>IF(AND($B1241&lt;&gt;"",$D1241&lt;&gt;""),IF(COUNTIFS($B$2:$B1241,$B1241,$D$2:$D1241,$D1241)=1,1,0),0)</f>
        <v/>
      </c>
      <c r="W1241">
        <f>IFERROR(INDEX(T_Indicateurs[Domain_code],MATCH($H1241,T_Indicateurs[Stat_code],0)),"")</f>
        <v/>
      </c>
      <c r="X1241" s="13">
        <f>IF(OR($W1241="",$F1241=""),0,IF($F1241&lt;&gt;$W1241,1,0))</f>
        <v/>
      </c>
      <c r="Y1241" s="13">
        <f>IF(OR($J1241="", $K1241="", $L1241=""),0,IF(OR($J1241&lt;0,$J1241&gt;3,$K1241&lt;0,$K1241&gt;3,$L1241&lt;0,$L1241&gt;3),1,0))</f>
        <v/>
      </c>
    </row>
    <row r="1242">
      <c r="G1242">
        <f>IFERROR(INDEX(T_Domaines[Domain_label_fr],MATCH(F1242,T_Domaines[Domain_code],0)),"")</f>
        <v/>
      </c>
      <c r="I1242">
        <f>IFERROR(INDEX(T_Indicateurs[Stat_label_fr],MATCH(H1242,T_Indicateurs[Stat_code],0)),"")</f>
        <v/>
      </c>
      <c r="M1242">
        <f>IF(J1242=0,"",J1242)</f>
        <v/>
      </c>
      <c r="N1242">
        <f>IF(K1242=0,"",K1242)</f>
        <v/>
      </c>
      <c r="O1242">
        <f>IF(L1242=0,"",L1242)</f>
        <v/>
      </c>
      <c r="P1242">
        <f>IF(OR(J1242="",K1242="",L1242=""),"",J1242+K1242+L1242)</f>
        <v/>
      </c>
      <c r="Q1242">
        <f>IF(OR(M1242="",N1242="",O1242=""),"",M1242+N1242+O1242)</f>
        <v/>
      </c>
      <c r="S1242" s="13">
        <f>IF(AND($B1242&lt;&gt;"",$F1242&lt;&gt;""),IF(COUNTIFS($B$2:$B1242,$B1242,$F$2:$F1242,$F1242)=1,1,0),0)</f>
        <v/>
      </c>
      <c r="T1242" s="13">
        <f>IF(AND($B1242&lt;&gt;"",$H1242&lt;&gt;""),IF(COUNTIFS($B$2:$B1242,$B1242,$H$2:$H1242,$H1242)=1,1,0),0)</f>
        <v/>
      </c>
      <c r="U1242" s="13">
        <f>IF(AND($B1242&lt;&gt;"",$C1242&lt;&gt;""),IF(COUNTIFS($B$2:$B1242,$B1242,$C$2:$C1242,$C1242)=1,1,0),0)</f>
        <v/>
      </c>
      <c r="V1242" s="13">
        <f>IF(AND($B1242&lt;&gt;"",$D1242&lt;&gt;""),IF(COUNTIFS($B$2:$B1242,$B1242,$D$2:$D1242,$D1242)=1,1,0),0)</f>
        <v/>
      </c>
      <c r="W1242">
        <f>IFERROR(INDEX(T_Indicateurs[Domain_code],MATCH($H1242,T_Indicateurs[Stat_code],0)),"")</f>
        <v/>
      </c>
      <c r="X1242" s="13">
        <f>IF(OR($W1242="",$F1242=""),0,IF($F1242&lt;&gt;$W1242,1,0))</f>
        <v/>
      </c>
      <c r="Y1242" s="13">
        <f>IF(OR($J1242="", $K1242="", $L1242=""),0,IF(OR($J1242&lt;0,$J1242&gt;3,$K1242&lt;0,$K1242&gt;3,$L1242&lt;0,$L1242&gt;3),1,0))</f>
        <v/>
      </c>
    </row>
    <row r="1243">
      <c r="G1243">
        <f>IFERROR(INDEX(T_Domaines[Domain_label_fr],MATCH(F1243,T_Domaines[Domain_code],0)),"")</f>
        <v/>
      </c>
      <c r="I1243">
        <f>IFERROR(INDEX(T_Indicateurs[Stat_label_fr],MATCH(H1243,T_Indicateurs[Stat_code],0)),"")</f>
        <v/>
      </c>
      <c r="M1243">
        <f>IF(J1243=0,"",J1243)</f>
        <v/>
      </c>
      <c r="N1243">
        <f>IF(K1243=0,"",K1243)</f>
        <v/>
      </c>
      <c r="O1243">
        <f>IF(L1243=0,"",L1243)</f>
        <v/>
      </c>
      <c r="P1243">
        <f>IF(OR(J1243="",K1243="",L1243=""),"",J1243+K1243+L1243)</f>
        <v/>
      </c>
      <c r="Q1243">
        <f>IF(OR(M1243="",N1243="",O1243=""),"",M1243+N1243+O1243)</f>
        <v/>
      </c>
      <c r="S1243" s="13">
        <f>IF(AND($B1243&lt;&gt;"",$F1243&lt;&gt;""),IF(COUNTIFS($B$2:$B1243,$B1243,$F$2:$F1243,$F1243)=1,1,0),0)</f>
        <v/>
      </c>
      <c r="T1243" s="13">
        <f>IF(AND($B1243&lt;&gt;"",$H1243&lt;&gt;""),IF(COUNTIFS($B$2:$B1243,$B1243,$H$2:$H1243,$H1243)=1,1,0),0)</f>
        <v/>
      </c>
      <c r="U1243" s="13">
        <f>IF(AND($B1243&lt;&gt;"",$C1243&lt;&gt;""),IF(COUNTIFS($B$2:$B1243,$B1243,$C$2:$C1243,$C1243)=1,1,0),0)</f>
        <v/>
      </c>
      <c r="V1243" s="13">
        <f>IF(AND($B1243&lt;&gt;"",$D1243&lt;&gt;""),IF(COUNTIFS($B$2:$B1243,$B1243,$D$2:$D1243,$D1243)=1,1,0),0)</f>
        <v/>
      </c>
      <c r="W1243">
        <f>IFERROR(INDEX(T_Indicateurs[Domain_code],MATCH($H1243,T_Indicateurs[Stat_code],0)),"")</f>
        <v/>
      </c>
      <c r="X1243" s="13">
        <f>IF(OR($W1243="",$F1243=""),0,IF($F1243&lt;&gt;$W1243,1,0))</f>
        <v/>
      </c>
      <c r="Y1243" s="13">
        <f>IF(OR($J1243="", $K1243="", $L1243=""),0,IF(OR($J1243&lt;0,$J1243&gt;3,$K1243&lt;0,$K1243&gt;3,$L1243&lt;0,$L1243&gt;3),1,0))</f>
        <v/>
      </c>
    </row>
    <row r="1244">
      <c r="G1244">
        <f>IFERROR(INDEX(T_Domaines[Domain_label_fr],MATCH(F1244,T_Domaines[Domain_code],0)),"")</f>
        <v/>
      </c>
      <c r="I1244">
        <f>IFERROR(INDEX(T_Indicateurs[Stat_label_fr],MATCH(H1244,T_Indicateurs[Stat_code],0)),"")</f>
        <v/>
      </c>
      <c r="M1244">
        <f>IF(J1244=0,"",J1244)</f>
        <v/>
      </c>
      <c r="N1244">
        <f>IF(K1244=0,"",K1244)</f>
        <v/>
      </c>
      <c r="O1244">
        <f>IF(L1244=0,"",L1244)</f>
        <v/>
      </c>
      <c r="P1244">
        <f>IF(OR(J1244="",K1244="",L1244=""),"",J1244+K1244+L1244)</f>
        <v/>
      </c>
      <c r="Q1244">
        <f>IF(OR(M1244="",N1244="",O1244=""),"",M1244+N1244+O1244)</f>
        <v/>
      </c>
      <c r="S1244" s="13">
        <f>IF(AND($B1244&lt;&gt;"",$F1244&lt;&gt;""),IF(COUNTIFS($B$2:$B1244,$B1244,$F$2:$F1244,$F1244)=1,1,0),0)</f>
        <v/>
      </c>
      <c r="T1244" s="13">
        <f>IF(AND($B1244&lt;&gt;"",$H1244&lt;&gt;""),IF(COUNTIFS($B$2:$B1244,$B1244,$H$2:$H1244,$H1244)=1,1,0),0)</f>
        <v/>
      </c>
      <c r="U1244" s="13">
        <f>IF(AND($B1244&lt;&gt;"",$C1244&lt;&gt;""),IF(COUNTIFS($B$2:$B1244,$B1244,$C$2:$C1244,$C1244)=1,1,0),0)</f>
        <v/>
      </c>
      <c r="V1244" s="13">
        <f>IF(AND($B1244&lt;&gt;"",$D1244&lt;&gt;""),IF(COUNTIFS($B$2:$B1244,$B1244,$D$2:$D1244,$D1244)=1,1,0),0)</f>
        <v/>
      </c>
      <c r="W1244">
        <f>IFERROR(INDEX(T_Indicateurs[Domain_code],MATCH($H1244,T_Indicateurs[Stat_code],0)),"")</f>
        <v/>
      </c>
      <c r="X1244" s="13">
        <f>IF(OR($W1244="",$F1244=""),0,IF($F1244&lt;&gt;$W1244,1,0))</f>
        <v/>
      </c>
      <c r="Y1244" s="13">
        <f>IF(OR($J1244="", $K1244="", $L1244=""),0,IF(OR($J1244&lt;0,$J1244&gt;3,$K1244&lt;0,$K1244&gt;3,$L1244&lt;0,$L1244&gt;3),1,0))</f>
        <v/>
      </c>
    </row>
    <row r="1245">
      <c r="G1245">
        <f>IFERROR(INDEX(T_Domaines[Domain_label_fr],MATCH(F1245,T_Domaines[Domain_code],0)),"")</f>
        <v/>
      </c>
      <c r="I1245">
        <f>IFERROR(INDEX(T_Indicateurs[Stat_label_fr],MATCH(H1245,T_Indicateurs[Stat_code],0)),"")</f>
        <v/>
      </c>
      <c r="M1245">
        <f>IF(J1245=0,"",J1245)</f>
        <v/>
      </c>
      <c r="N1245">
        <f>IF(K1245=0,"",K1245)</f>
        <v/>
      </c>
      <c r="O1245">
        <f>IF(L1245=0,"",L1245)</f>
        <v/>
      </c>
      <c r="P1245">
        <f>IF(OR(J1245="",K1245="",L1245=""),"",J1245+K1245+L1245)</f>
        <v/>
      </c>
      <c r="Q1245">
        <f>IF(OR(M1245="",N1245="",O1245=""),"",M1245+N1245+O1245)</f>
        <v/>
      </c>
      <c r="S1245" s="13">
        <f>IF(AND($B1245&lt;&gt;"",$F1245&lt;&gt;""),IF(COUNTIFS($B$2:$B1245,$B1245,$F$2:$F1245,$F1245)=1,1,0),0)</f>
        <v/>
      </c>
      <c r="T1245" s="13">
        <f>IF(AND($B1245&lt;&gt;"",$H1245&lt;&gt;""),IF(COUNTIFS($B$2:$B1245,$B1245,$H$2:$H1245,$H1245)=1,1,0),0)</f>
        <v/>
      </c>
      <c r="U1245" s="13">
        <f>IF(AND($B1245&lt;&gt;"",$C1245&lt;&gt;""),IF(COUNTIFS($B$2:$B1245,$B1245,$C$2:$C1245,$C1245)=1,1,0),0)</f>
        <v/>
      </c>
      <c r="V1245" s="13">
        <f>IF(AND($B1245&lt;&gt;"",$D1245&lt;&gt;""),IF(COUNTIFS($B$2:$B1245,$B1245,$D$2:$D1245,$D1245)=1,1,0),0)</f>
        <v/>
      </c>
      <c r="W1245">
        <f>IFERROR(INDEX(T_Indicateurs[Domain_code],MATCH($H1245,T_Indicateurs[Stat_code],0)),"")</f>
        <v/>
      </c>
      <c r="X1245" s="13">
        <f>IF(OR($W1245="",$F1245=""),0,IF($F1245&lt;&gt;$W1245,1,0))</f>
        <v/>
      </c>
      <c r="Y1245" s="13">
        <f>IF(OR($J1245="", $K1245="", $L1245=""),0,IF(OR($J1245&lt;0,$J1245&gt;3,$K1245&lt;0,$K1245&gt;3,$L1245&lt;0,$L1245&gt;3),1,0))</f>
        <v/>
      </c>
    </row>
    <row r="1246">
      <c r="G1246">
        <f>IFERROR(INDEX(T_Domaines[Domain_label_fr],MATCH(F1246,T_Domaines[Domain_code],0)),"")</f>
        <v/>
      </c>
      <c r="I1246">
        <f>IFERROR(INDEX(T_Indicateurs[Stat_label_fr],MATCH(H1246,T_Indicateurs[Stat_code],0)),"")</f>
        <v/>
      </c>
      <c r="M1246">
        <f>IF(J1246=0,"",J1246)</f>
        <v/>
      </c>
      <c r="N1246">
        <f>IF(K1246=0,"",K1246)</f>
        <v/>
      </c>
      <c r="O1246">
        <f>IF(L1246=0,"",L1246)</f>
        <v/>
      </c>
      <c r="P1246">
        <f>IF(OR(J1246="",K1246="",L1246=""),"",J1246+K1246+L1246)</f>
        <v/>
      </c>
      <c r="Q1246">
        <f>IF(OR(M1246="",N1246="",O1246=""),"",M1246+N1246+O1246)</f>
        <v/>
      </c>
      <c r="S1246" s="13">
        <f>IF(AND($B1246&lt;&gt;"",$F1246&lt;&gt;""),IF(COUNTIFS($B$2:$B1246,$B1246,$F$2:$F1246,$F1246)=1,1,0),0)</f>
        <v/>
      </c>
      <c r="T1246" s="13">
        <f>IF(AND($B1246&lt;&gt;"",$H1246&lt;&gt;""),IF(COUNTIFS($B$2:$B1246,$B1246,$H$2:$H1246,$H1246)=1,1,0),0)</f>
        <v/>
      </c>
      <c r="U1246" s="13">
        <f>IF(AND($B1246&lt;&gt;"",$C1246&lt;&gt;""),IF(COUNTIFS($B$2:$B1246,$B1246,$C$2:$C1246,$C1246)=1,1,0),0)</f>
        <v/>
      </c>
      <c r="V1246" s="13">
        <f>IF(AND($B1246&lt;&gt;"",$D1246&lt;&gt;""),IF(COUNTIFS($B$2:$B1246,$B1246,$D$2:$D1246,$D1246)=1,1,0),0)</f>
        <v/>
      </c>
      <c r="W1246">
        <f>IFERROR(INDEX(T_Indicateurs[Domain_code],MATCH($H1246,T_Indicateurs[Stat_code],0)),"")</f>
        <v/>
      </c>
      <c r="X1246" s="13">
        <f>IF(OR($W1246="",$F1246=""),0,IF($F1246&lt;&gt;$W1246,1,0))</f>
        <v/>
      </c>
      <c r="Y1246" s="13">
        <f>IF(OR($J1246="", $K1246="", $L1246=""),0,IF(OR($J1246&lt;0,$J1246&gt;3,$K1246&lt;0,$K1246&gt;3,$L1246&lt;0,$L1246&gt;3),1,0))</f>
        <v/>
      </c>
    </row>
    <row r="1247">
      <c r="G1247">
        <f>IFERROR(INDEX(T_Domaines[Domain_label_fr],MATCH(F1247,T_Domaines[Domain_code],0)),"")</f>
        <v/>
      </c>
      <c r="I1247">
        <f>IFERROR(INDEX(T_Indicateurs[Stat_label_fr],MATCH(H1247,T_Indicateurs[Stat_code],0)),"")</f>
        <v/>
      </c>
      <c r="M1247">
        <f>IF(J1247=0,"",J1247)</f>
        <v/>
      </c>
      <c r="N1247">
        <f>IF(K1247=0,"",K1247)</f>
        <v/>
      </c>
      <c r="O1247">
        <f>IF(L1247=0,"",L1247)</f>
        <v/>
      </c>
      <c r="P1247">
        <f>IF(OR(J1247="",K1247="",L1247=""),"",J1247+K1247+L1247)</f>
        <v/>
      </c>
      <c r="Q1247">
        <f>IF(OR(M1247="",N1247="",O1247=""),"",M1247+N1247+O1247)</f>
        <v/>
      </c>
      <c r="S1247" s="13">
        <f>IF(AND($B1247&lt;&gt;"",$F1247&lt;&gt;""),IF(COUNTIFS($B$2:$B1247,$B1247,$F$2:$F1247,$F1247)=1,1,0),0)</f>
        <v/>
      </c>
      <c r="T1247" s="13">
        <f>IF(AND($B1247&lt;&gt;"",$H1247&lt;&gt;""),IF(COUNTIFS($B$2:$B1247,$B1247,$H$2:$H1247,$H1247)=1,1,0),0)</f>
        <v/>
      </c>
      <c r="U1247" s="13">
        <f>IF(AND($B1247&lt;&gt;"",$C1247&lt;&gt;""),IF(COUNTIFS($B$2:$B1247,$B1247,$C$2:$C1247,$C1247)=1,1,0),0)</f>
        <v/>
      </c>
      <c r="V1247" s="13">
        <f>IF(AND($B1247&lt;&gt;"",$D1247&lt;&gt;""),IF(COUNTIFS($B$2:$B1247,$B1247,$D$2:$D1247,$D1247)=1,1,0),0)</f>
        <v/>
      </c>
      <c r="W1247">
        <f>IFERROR(INDEX(T_Indicateurs[Domain_code],MATCH($H1247,T_Indicateurs[Stat_code],0)),"")</f>
        <v/>
      </c>
      <c r="X1247" s="13">
        <f>IF(OR($W1247="",$F1247=""),0,IF($F1247&lt;&gt;$W1247,1,0))</f>
        <v/>
      </c>
      <c r="Y1247" s="13">
        <f>IF(OR($J1247="", $K1247="", $L1247=""),0,IF(OR($J1247&lt;0,$J1247&gt;3,$K1247&lt;0,$K1247&gt;3,$L1247&lt;0,$L1247&gt;3),1,0))</f>
        <v/>
      </c>
    </row>
    <row r="1248">
      <c r="G1248">
        <f>IFERROR(INDEX(T_Domaines[Domain_label_fr],MATCH(F1248,T_Domaines[Domain_code],0)),"")</f>
        <v/>
      </c>
      <c r="I1248">
        <f>IFERROR(INDEX(T_Indicateurs[Stat_label_fr],MATCH(H1248,T_Indicateurs[Stat_code],0)),"")</f>
        <v/>
      </c>
      <c r="M1248">
        <f>IF(J1248=0,"",J1248)</f>
        <v/>
      </c>
      <c r="N1248">
        <f>IF(K1248=0,"",K1248)</f>
        <v/>
      </c>
      <c r="O1248">
        <f>IF(L1248=0,"",L1248)</f>
        <v/>
      </c>
      <c r="P1248">
        <f>IF(OR(J1248="",K1248="",L1248=""),"",J1248+K1248+L1248)</f>
        <v/>
      </c>
      <c r="Q1248">
        <f>IF(OR(M1248="",N1248="",O1248=""),"",M1248+N1248+O1248)</f>
        <v/>
      </c>
      <c r="S1248" s="13">
        <f>IF(AND($B1248&lt;&gt;"",$F1248&lt;&gt;""),IF(COUNTIFS($B$2:$B1248,$B1248,$F$2:$F1248,$F1248)=1,1,0),0)</f>
        <v/>
      </c>
      <c r="T1248" s="13">
        <f>IF(AND($B1248&lt;&gt;"",$H1248&lt;&gt;""),IF(COUNTIFS($B$2:$B1248,$B1248,$H$2:$H1248,$H1248)=1,1,0),0)</f>
        <v/>
      </c>
      <c r="U1248" s="13">
        <f>IF(AND($B1248&lt;&gt;"",$C1248&lt;&gt;""),IF(COUNTIFS($B$2:$B1248,$B1248,$C$2:$C1248,$C1248)=1,1,0),0)</f>
        <v/>
      </c>
      <c r="V1248" s="13">
        <f>IF(AND($B1248&lt;&gt;"",$D1248&lt;&gt;""),IF(COUNTIFS($B$2:$B1248,$B1248,$D$2:$D1248,$D1248)=1,1,0),0)</f>
        <v/>
      </c>
      <c r="W1248">
        <f>IFERROR(INDEX(T_Indicateurs[Domain_code],MATCH($H1248,T_Indicateurs[Stat_code],0)),"")</f>
        <v/>
      </c>
      <c r="X1248" s="13">
        <f>IF(OR($W1248="",$F1248=""),0,IF($F1248&lt;&gt;$W1248,1,0))</f>
        <v/>
      </c>
      <c r="Y1248" s="13">
        <f>IF(OR($J1248="", $K1248="", $L1248=""),0,IF(OR($J1248&lt;0,$J1248&gt;3,$K1248&lt;0,$K1248&gt;3,$L1248&lt;0,$L1248&gt;3),1,0))</f>
        <v/>
      </c>
    </row>
    <row r="1249">
      <c r="G1249">
        <f>IFERROR(INDEX(T_Domaines[Domain_label_fr],MATCH(F1249,T_Domaines[Domain_code],0)),"")</f>
        <v/>
      </c>
      <c r="I1249">
        <f>IFERROR(INDEX(T_Indicateurs[Stat_label_fr],MATCH(H1249,T_Indicateurs[Stat_code],0)),"")</f>
        <v/>
      </c>
      <c r="M1249">
        <f>IF(J1249=0,"",J1249)</f>
        <v/>
      </c>
      <c r="N1249">
        <f>IF(K1249=0,"",K1249)</f>
        <v/>
      </c>
      <c r="O1249">
        <f>IF(L1249=0,"",L1249)</f>
        <v/>
      </c>
      <c r="P1249">
        <f>IF(OR(J1249="",K1249="",L1249=""),"",J1249+K1249+L1249)</f>
        <v/>
      </c>
      <c r="Q1249">
        <f>IF(OR(M1249="",N1249="",O1249=""),"",M1249+N1249+O1249)</f>
        <v/>
      </c>
      <c r="S1249" s="13">
        <f>IF(AND($B1249&lt;&gt;"",$F1249&lt;&gt;""),IF(COUNTIFS($B$2:$B1249,$B1249,$F$2:$F1249,$F1249)=1,1,0),0)</f>
        <v/>
      </c>
      <c r="T1249" s="13">
        <f>IF(AND($B1249&lt;&gt;"",$H1249&lt;&gt;""),IF(COUNTIFS($B$2:$B1249,$B1249,$H$2:$H1249,$H1249)=1,1,0),0)</f>
        <v/>
      </c>
      <c r="U1249" s="13">
        <f>IF(AND($B1249&lt;&gt;"",$C1249&lt;&gt;""),IF(COUNTIFS($B$2:$B1249,$B1249,$C$2:$C1249,$C1249)=1,1,0),0)</f>
        <v/>
      </c>
      <c r="V1249" s="13">
        <f>IF(AND($B1249&lt;&gt;"",$D1249&lt;&gt;""),IF(COUNTIFS($B$2:$B1249,$B1249,$D$2:$D1249,$D1249)=1,1,0),0)</f>
        <v/>
      </c>
      <c r="W1249">
        <f>IFERROR(INDEX(T_Indicateurs[Domain_code],MATCH($H1249,T_Indicateurs[Stat_code],0)),"")</f>
        <v/>
      </c>
      <c r="X1249" s="13">
        <f>IF(OR($W1249="",$F1249=""),0,IF($F1249&lt;&gt;$W1249,1,0))</f>
        <v/>
      </c>
      <c r="Y1249" s="13">
        <f>IF(OR($J1249="", $K1249="", $L1249=""),0,IF(OR($J1249&lt;0,$J1249&gt;3,$K1249&lt;0,$K1249&gt;3,$L1249&lt;0,$L1249&gt;3),1,0))</f>
        <v/>
      </c>
    </row>
    <row r="1250">
      <c r="G1250">
        <f>IFERROR(INDEX(T_Domaines[Domain_label_fr],MATCH(F1250,T_Domaines[Domain_code],0)),"")</f>
        <v/>
      </c>
      <c r="I1250">
        <f>IFERROR(INDEX(T_Indicateurs[Stat_label_fr],MATCH(H1250,T_Indicateurs[Stat_code],0)),"")</f>
        <v/>
      </c>
      <c r="M1250">
        <f>IF(J1250=0,"",J1250)</f>
        <v/>
      </c>
      <c r="N1250">
        <f>IF(K1250=0,"",K1250)</f>
        <v/>
      </c>
      <c r="O1250">
        <f>IF(L1250=0,"",L1250)</f>
        <v/>
      </c>
      <c r="P1250">
        <f>IF(OR(J1250="",K1250="",L1250=""),"",J1250+K1250+L1250)</f>
        <v/>
      </c>
      <c r="Q1250">
        <f>IF(OR(M1250="",N1250="",O1250=""),"",M1250+N1250+O1250)</f>
        <v/>
      </c>
      <c r="S1250" s="13">
        <f>IF(AND($B1250&lt;&gt;"",$F1250&lt;&gt;""),IF(COUNTIFS($B$2:$B1250,$B1250,$F$2:$F1250,$F1250)=1,1,0),0)</f>
        <v/>
      </c>
      <c r="T1250" s="13">
        <f>IF(AND($B1250&lt;&gt;"",$H1250&lt;&gt;""),IF(COUNTIFS($B$2:$B1250,$B1250,$H$2:$H1250,$H1250)=1,1,0),0)</f>
        <v/>
      </c>
      <c r="U1250" s="13">
        <f>IF(AND($B1250&lt;&gt;"",$C1250&lt;&gt;""),IF(COUNTIFS($B$2:$B1250,$B1250,$C$2:$C1250,$C1250)=1,1,0),0)</f>
        <v/>
      </c>
      <c r="V1250" s="13">
        <f>IF(AND($B1250&lt;&gt;"",$D1250&lt;&gt;""),IF(COUNTIFS($B$2:$B1250,$B1250,$D$2:$D1250,$D1250)=1,1,0),0)</f>
        <v/>
      </c>
      <c r="W1250">
        <f>IFERROR(INDEX(T_Indicateurs[Domain_code],MATCH($H1250,T_Indicateurs[Stat_code],0)),"")</f>
        <v/>
      </c>
      <c r="X1250" s="13">
        <f>IF(OR($W1250="",$F1250=""),0,IF($F1250&lt;&gt;$W1250,1,0))</f>
        <v/>
      </c>
      <c r="Y1250" s="13">
        <f>IF(OR($J1250="", $K1250="", $L1250=""),0,IF(OR($J1250&lt;0,$J1250&gt;3,$K1250&lt;0,$K1250&gt;3,$L1250&lt;0,$L1250&gt;3),1,0))</f>
        <v/>
      </c>
    </row>
    <row r="1251">
      <c r="G1251">
        <f>IFERROR(INDEX(T_Domaines[Domain_label_fr],MATCH(F1251,T_Domaines[Domain_code],0)),"")</f>
        <v/>
      </c>
      <c r="I1251">
        <f>IFERROR(INDEX(T_Indicateurs[Stat_label_fr],MATCH(H1251,T_Indicateurs[Stat_code],0)),"")</f>
        <v/>
      </c>
      <c r="M1251">
        <f>IF(J1251=0,"",J1251)</f>
        <v/>
      </c>
      <c r="N1251">
        <f>IF(K1251=0,"",K1251)</f>
        <v/>
      </c>
      <c r="O1251">
        <f>IF(L1251=0,"",L1251)</f>
        <v/>
      </c>
      <c r="P1251">
        <f>IF(OR(J1251="",K1251="",L1251=""),"",J1251+K1251+L1251)</f>
        <v/>
      </c>
      <c r="Q1251">
        <f>IF(OR(M1251="",N1251="",O1251=""),"",M1251+N1251+O1251)</f>
        <v/>
      </c>
      <c r="S1251" s="13">
        <f>IF(AND($B1251&lt;&gt;"",$F1251&lt;&gt;""),IF(COUNTIFS($B$2:$B1251,$B1251,$F$2:$F1251,$F1251)=1,1,0),0)</f>
        <v/>
      </c>
      <c r="T1251" s="13">
        <f>IF(AND($B1251&lt;&gt;"",$H1251&lt;&gt;""),IF(COUNTIFS($B$2:$B1251,$B1251,$H$2:$H1251,$H1251)=1,1,0),0)</f>
        <v/>
      </c>
      <c r="U1251" s="13">
        <f>IF(AND($B1251&lt;&gt;"",$C1251&lt;&gt;""),IF(COUNTIFS($B$2:$B1251,$B1251,$C$2:$C1251,$C1251)=1,1,0),0)</f>
        <v/>
      </c>
      <c r="V1251" s="13">
        <f>IF(AND($B1251&lt;&gt;"",$D1251&lt;&gt;""),IF(COUNTIFS($B$2:$B1251,$B1251,$D$2:$D1251,$D1251)=1,1,0),0)</f>
        <v/>
      </c>
      <c r="W1251">
        <f>IFERROR(INDEX(T_Indicateurs[Domain_code],MATCH($H1251,T_Indicateurs[Stat_code],0)),"")</f>
        <v/>
      </c>
      <c r="X1251" s="13">
        <f>IF(OR($W1251="",$F1251=""),0,IF($F1251&lt;&gt;$W1251,1,0))</f>
        <v/>
      </c>
      <c r="Y1251" s="13">
        <f>IF(OR($J1251="", $K1251="", $L1251=""),0,IF(OR($J1251&lt;0,$J1251&gt;3,$K1251&lt;0,$K1251&gt;3,$L1251&lt;0,$L1251&gt;3),1,0))</f>
        <v/>
      </c>
    </row>
    <row r="1252">
      <c r="G1252">
        <f>IFERROR(INDEX(T_Domaines[Domain_label_fr],MATCH(F1252,T_Domaines[Domain_code],0)),"")</f>
        <v/>
      </c>
      <c r="I1252">
        <f>IFERROR(INDEX(T_Indicateurs[Stat_label_fr],MATCH(H1252,T_Indicateurs[Stat_code],0)),"")</f>
        <v/>
      </c>
      <c r="M1252">
        <f>IF(J1252=0,"",J1252)</f>
        <v/>
      </c>
      <c r="N1252">
        <f>IF(K1252=0,"",K1252)</f>
        <v/>
      </c>
      <c r="O1252">
        <f>IF(L1252=0,"",L1252)</f>
        <v/>
      </c>
      <c r="P1252">
        <f>IF(OR(J1252="",K1252="",L1252=""),"",J1252+K1252+L1252)</f>
        <v/>
      </c>
      <c r="Q1252">
        <f>IF(OR(M1252="",N1252="",O1252=""),"",M1252+N1252+O1252)</f>
        <v/>
      </c>
      <c r="S1252" s="13">
        <f>IF(AND($B1252&lt;&gt;"",$F1252&lt;&gt;""),IF(COUNTIFS($B$2:$B1252,$B1252,$F$2:$F1252,$F1252)=1,1,0),0)</f>
        <v/>
      </c>
      <c r="T1252" s="13">
        <f>IF(AND($B1252&lt;&gt;"",$H1252&lt;&gt;""),IF(COUNTIFS($B$2:$B1252,$B1252,$H$2:$H1252,$H1252)=1,1,0),0)</f>
        <v/>
      </c>
      <c r="U1252" s="13">
        <f>IF(AND($B1252&lt;&gt;"",$C1252&lt;&gt;""),IF(COUNTIFS($B$2:$B1252,$B1252,$C$2:$C1252,$C1252)=1,1,0),0)</f>
        <v/>
      </c>
      <c r="V1252" s="13">
        <f>IF(AND($B1252&lt;&gt;"",$D1252&lt;&gt;""),IF(COUNTIFS($B$2:$B1252,$B1252,$D$2:$D1252,$D1252)=1,1,0),0)</f>
        <v/>
      </c>
      <c r="W1252">
        <f>IFERROR(INDEX(T_Indicateurs[Domain_code],MATCH($H1252,T_Indicateurs[Stat_code],0)),"")</f>
        <v/>
      </c>
      <c r="X1252" s="13">
        <f>IF(OR($W1252="",$F1252=""),0,IF($F1252&lt;&gt;$W1252,1,0))</f>
        <v/>
      </c>
      <c r="Y1252" s="13">
        <f>IF(OR($J1252="", $K1252="", $L1252=""),0,IF(OR($J1252&lt;0,$J1252&gt;3,$K1252&lt;0,$K1252&gt;3,$L1252&lt;0,$L1252&gt;3),1,0))</f>
        <v/>
      </c>
    </row>
    <row r="1253">
      <c r="G1253">
        <f>IFERROR(INDEX(T_Domaines[Domain_label_fr],MATCH(F1253,T_Domaines[Domain_code],0)),"")</f>
        <v/>
      </c>
      <c r="I1253">
        <f>IFERROR(INDEX(T_Indicateurs[Stat_label_fr],MATCH(H1253,T_Indicateurs[Stat_code],0)),"")</f>
        <v/>
      </c>
      <c r="M1253">
        <f>IF(J1253=0,"",J1253)</f>
        <v/>
      </c>
      <c r="N1253">
        <f>IF(K1253=0,"",K1253)</f>
        <v/>
      </c>
      <c r="O1253">
        <f>IF(L1253=0,"",L1253)</f>
        <v/>
      </c>
      <c r="P1253">
        <f>IF(OR(J1253="",K1253="",L1253=""),"",J1253+K1253+L1253)</f>
        <v/>
      </c>
      <c r="Q1253">
        <f>IF(OR(M1253="",N1253="",O1253=""),"",M1253+N1253+O1253)</f>
        <v/>
      </c>
      <c r="S1253" s="13">
        <f>IF(AND($B1253&lt;&gt;"",$F1253&lt;&gt;""),IF(COUNTIFS($B$2:$B1253,$B1253,$F$2:$F1253,$F1253)=1,1,0),0)</f>
        <v/>
      </c>
      <c r="T1253" s="13">
        <f>IF(AND($B1253&lt;&gt;"",$H1253&lt;&gt;""),IF(COUNTIFS($B$2:$B1253,$B1253,$H$2:$H1253,$H1253)=1,1,0),0)</f>
        <v/>
      </c>
      <c r="U1253" s="13">
        <f>IF(AND($B1253&lt;&gt;"",$C1253&lt;&gt;""),IF(COUNTIFS($B$2:$B1253,$B1253,$C$2:$C1253,$C1253)=1,1,0),0)</f>
        <v/>
      </c>
      <c r="V1253" s="13">
        <f>IF(AND($B1253&lt;&gt;"",$D1253&lt;&gt;""),IF(COUNTIFS($B$2:$B1253,$B1253,$D$2:$D1253,$D1253)=1,1,0),0)</f>
        <v/>
      </c>
      <c r="W1253">
        <f>IFERROR(INDEX(T_Indicateurs[Domain_code],MATCH($H1253,T_Indicateurs[Stat_code],0)),"")</f>
        <v/>
      </c>
      <c r="X1253" s="13">
        <f>IF(OR($W1253="",$F1253=""),0,IF($F1253&lt;&gt;$W1253,1,0))</f>
        <v/>
      </c>
      <c r="Y1253" s="13">
        <f>IF(OR($J1253="", $K1253="", $L1253=""),0,IF(OR($J1253&lt;0,$J1253&gt;3,$K1253&lt;0,$K1253&gt;3,$L1253&lt;0,$L1253&gt;3),1,0))</f>
        <v/>
      </c>
    </row>
    <row r="1254">
      <c r="G1254">
        <f>IFERROR(INDEX(T_Domaines[Domain_label_fr],MATCH(F1254,T_Domaines[Domain_code],0)),"")</f>
        <v/>
      </c>
      <c r="I1254">
        <f>IFERROR(INDEX(T_Indicateurs[Stat_label_fr],MATCH(H1254,T_Indicateurs[Stat_code],0)),"")</f>
        <v/>
      </c>
      <c r="M1254">
        <f>IF(J1254=0,"",J1254)</f>
        <v/>
      </c>
      <c r="N1254">
        <f>IF(K1254=0,"",K1254)</f>
        <v/>
      </c>
      <c r="O1254">
        <f>IF(L1254=0,"",L1254)</f>
        <v/>
      </c>
      <c r="P1254">
        <f>IF(OR(J1254="",K1254="",L1254=""),"",J1254+K1254+L1254)</f>
        <v/>
      </c>
      <c r="Q1254">
        <f>IF(OR(M1254="",N1254="",O1254=""),"",M1254+N1254+O1254)</f>
        <v/>
      </c>
      <c r="S1254" s="13">
        <f>IF(AND($B1254&lt;&gt;"",$F1254&lt;&gt;""),IF(COUNTIFS($B$2:$B1254,$B1254,$F$2:$F1254,$F1254)=1,1,0),0)</f>
        <v/>
      </c>
      <c r="T1254" s="13">
        <f>IF(AND($B1254&lt;&gt;"",$H1254&lt;&gt;""),IF(COUNTIFS($B$2:$B1254,$B1254,$H$2:$H1254,$H1254)=1,1,0),0)</f>
        <v/>
      </c>
      <c r="U1254" s="13">
        <f>IF(AND($B1254&lt;&gt;"",$C1254&lt;&gt;""),IF(COUNTIFS($B$2:$B1254,$B1254,$C$2:$C1254,$C1254)=1,1,0),0)</f>
        <v/>
      </c>
      <c r="V1254" s="13">
        <f>IF(AND($B1254&lt;&gt;"",$D1254&lt;&gt;""),IF(COUNTIFS($B$2:$B1254,$B1254,$D$2:$D1254,$D1254)=1,1,0),0)</f>
        <v/>
      </c>
      <c r="W1254">
        <f>IFERROR(INDEX(T_Indicateurs[Domain_code],MATCH($H1254,T_Indicateurs[Stat_code],0)),"")</f>
        <v/>
      </c>
      <c r="X1254" s="13">
        <f>IF(OR($W1254="",$F1254=""),0,IF($F1254&lt;&gt;$W1254,1,0))</f>
        <v/>
      </c>
      <c r="Y1254" s="13">
        <f>IF(OR($J1254="", $K1254="", $L1254=""),0,IF(OR($J1254&lt;0,$J1254&gt;3,$K1254&lt;0,$K1254&gt;3,$L1254&lt;0,$L1254&gt;3),1,0))</f>
        <v/>
      </c>
    </row>
    <row r="1255">
      <c r="G1255">
        <f>IFERROR(INDEX(T_Domaines[Domain_label_fr],MATCH(F1255,T_Domaines[Domain_code],0)),"")</f>
        <v/>
      </c>
      <c r="I1255">
        <f>IFERROR(INDEX(T_Indicateurs[Stat_label_fr],MATCH(H1255,T_Indicateurs[Stat_code],0)),"")</f>
        <v/>
      </c>
      <c r="M1255">
        <f>IF(J1255=0,"",J1255)</f>
        <v/>
      </c>
      <c r="N1255">
        <f>IF(K1255=0,"",K1255)</f>
        <v/>
      </c>
      <c r="O1255">
        <f>IF(L1255=0,"",L1255)</f>
        <v/>
      </c>
      <c r="P1255">
        <f>IF(OR(J1255="",K1255="",L1255=""),"",J1255+K1255+L1255)</f>
        <v/>
      </c>
      <c r="Q1255">
        <f>IF(OR(M1255="",N1255="",O1255=""),"",M1255+N1255+O1255)</f>
        <v/>
      </c>
      <c r="S1255" s="13">
        <f>IF(AND($B1255&lt;&gt;"",$F1255&lt;&gt;""),IF(COUNTIFS($B$2:$B1255,$B1255,$F$2:$F1255,$F1255)=1,1,0),0)</f>
        <v/>
      </c>
      <c r="T1255" s="13">
        <f>IF(AND($B1255&lt;&gt;"",$H1255&lt;&gt;""),IF(COUNTIFS($B$2:$B1255,$B1255,$H$2:$H1255,$H1255)=1,1,0),0)</f>
        <v/>
      </c>
      <c r="U1255" s="13">
        <f>IF(AND($B1255&lt;&gt;"",$C1255&lt;&gt;""),IF(COUNTIFS($B$2:$B1255,$B1255,$C$2:$C1255,$C1255)=1,1,0),0)</f>
        <v/>
      </c>
      <c r="V1255" s="13">
        <f>IF(AND($B1255&lt;&gt;"",$D1255&lt;&gt;""),IF(COUNTIFS($B$2:$B1255,$B1255,$D$2:$D1255,$D1255)=1,1,0),0)</f>
        <v/>
      </c>
      <c r="W1255">
        <f>IFERROR(INDEX(T_Indicateurs[Domain_code],MATCH($H1255,T_Indicateurs[Stat_code],0)),"")</f>
        <v/>
      </c>
      <c r="X1255" s="13">
        <f>IF(OR($W1255="",$F1255=""),0,IF($F1255&lt;&gt;$W1255,1,0))</f>
        <v/>
      </c>
      <c r="Y1255" s="13">
        <f>IF(OR($J1255="", $K1255="", $L1255=""),0,IF(OR($J1255&lt;0,$J1255&gt;3,$K1255&lt;0,$K1255&gt;3,$L1255&lt;0,$L1255&gt;3),1,0))</f>
        <v/>
      </c>
    </row>
    <row r="1256">
      <c r="G1256">
        <f>IFERROR(INDEX(T_Domaines[Domain_label_fr],MATCH(F1256,T_Domaines[Domain_code],0)),"")</f>
        <v/>
      </c>
      <c r="I1256">
        <f>IFERROR(INDEX(T_Indicateurs[Stat_label_fr],MATCH(H1256,T_Indicateurs[Stat_code],0)),"")</f>
        <v/>
      </c>
      <c r="M1256">
        <f>IF(J1256=0,"",J1256)</f>
        <v/>
      </c>
      <c r="N1256">
        <f>IF(K1256=0,"",K1256)</f>
        <v/>
      </c>
      <c r="O1256">
        <f>IF(L1256=0,"",L1256)</f>
        <v/>
      </c>
      <c r="P1256">
        <f>IF(OR(J1256="",K1256="",L1256=""),"",J1256+K1256+L1256)</f>
        <v/>
      </c>
      <c r="Q1256">
        <f>IF(OR(M1256="",N1256="",O1256=""),"",M1256+N1256+O1256)</f>
        <v/>
      </c>
      <c r="S1256" s="13">
        <f>IF(AND($B1256&lt;&gt;"",$F1256&lt;&gt;""),IF(COUNTIFS($B$2:$B1256,$B1256,$F$2:$F1256,$F1256)=1,1,0),0)</f>
        <v/>
      </c>
      <c r="T1256" s="13">
        <f>IF(AND($B1256&lt;&gt;"",$H1256&lt;&gt;""),IF(COUNTIFS($B$2:$B1256,$B1256,$H$2:$H1256,$H1256)=1,1,0),0)</f>
        <v/>
      </c>
      <c r="U1256" s="13">
        <f>IF(AND($B1256&lt;&gt;"",$C1256&lt;&gt;""),IF(COUNTIFS($B$2:$B1256,$B1256,$C$2:$C1256,$C1256)=1,1,0),0)</f>
        <v/>
      </c>
      <c r="V1256" s="13">
        <f>IF(AND($B1256&lt;&gt;"",$D1256&lt;&gt;""),IF(COUNTIFS($B$2:$B1256,$B1256,$D$2:$D1256,$D1256)=1,1,0),0)</f>
        <v/>
      </c>
      <c r="W1256">
        <f>IFERROR(INDEX(T_Indicateurs[Domain_code],MATCH($H1256,T_Indicateurs[Stat_code],0)),"")</f>
        <v/>
      </c>
      <c r="X1256" s="13">
        <f>IF(OR($W1256="",$F1256=""),0,IF($F1256&lt;&gt;$W1256,1,0))</f>
        <v/>
      </c>
      <c r="Y1256" s="13">
        <f>IF(OR($J1256="", $K1256="", $L1256=""),0,IF(OR($J1256&lt;0,$J1256&gt;3,$K1256&lt;0,$K1256&gt;3,$L1256&lt;0,$L1256&gt;3),1,0))</f>
        <v/>
      </c>
    </row>
    <row r="1257">
      <c r="G1257">
        <f>IFERROR(INDEX(T_Domaines[Domain_label_fr],MATCH(F1257,T_Domaines[Domain_code],0)),"")</f>
        <v/>
      </c>
      <c r="I1257">
        <f>IFERROR(INDEX(T_Indicateurs[Stat_label_fr],MATCH(H1257,T_Indicateurs[Stat_code],0)),"")</f>
        <v/>
      </c>
      <c r="M1257">
        <f>IF(J1257=0,"",J1257)</f>
        <v/>
      </c>
      <c r="N1257">
        <f>IF(K1257=0,"",K1257)</f>
        <v/>
      </c>
      <c r="O1257">
        <f>IF(L1257=0,"",L1257)</f>
        <v/>
      </c>
      <c r="P1257">
        <f>IF(OR(J1257="",K1257="",L1257=""),"",J1257+K1257+L1257)</f>
        <v/>
      </c>
      <c r="Q1257">
        <f>IF(OR(M1257="",N1257="",O1257=""),"",M1257+N1257+O1257)</f>
        <v/>
      </c>
      <c r="S1257" s="13">
        <f>IF(AND($B1257&lt;&gt;"",$F1257&lt;&gt;""),IF(COUNTIFS($B$2:$B1257,$B1257,$F$2:$F1257,$F1257)=1,1,0),0)</f>
        <v/>
      </c>
      <c r="T1257" s="13">
        <f>IF(AND($B1257&lt;&gt;"",$H1257&lt;&gt;""),IF(COUNTIFS($B$2:$B1257,$B1257,$H$2:$H1257,$H1257)=1,1,0),0)</f>
        <v/>
      </c>
      <c r="U1257" s="13">
        <f>IF(AND($B1257&lt;&gt;"",$C1257&lt;&gt;""),IF(COUNTIFS($B$2:$B1257,$B1257,$C$2:$C1257,$C1257)=1,1,0),0)</f>
        <v/>
      </c>
      <c r="V1257" s="13">
        <f>IF(AND($B1257&lt;&gt;"",$D1257&lt;&gt;""),IF(COUNTIFS($B$2:$B1257,$B1257,$D$2:$D1257,$D1257)=1,1,0),0)</f>
        <v/>
      </c>
      <c r="W1257">
        <f>IFERROR(INDEX(T_Indicateurs[Domain_code],MATCH($H1257,T_Indicateurs[Stat_code],0)),"")</f>
        <v/>
      </c>
      <c r="X1257" s="13">
        <f>IF(OR($W1257="",$F1257=""),0,IF($F1257&lt;&gt;$W1257,1,0))</f>
        <v/>
      </c>
      <c r="Y1257" s="13">
        <f>IF(OR($J1257="", $K1257="", $L1257=""),0,IF(OR($J1257&lt;0,$J1257&gt;3,$K1257&lt;0,$K1257&gt;3,$L1257&lt;0,$L1257&gt;3),1,0))</f>
        <v/>
      </c>
    </row>
    <row r="1258">
      <c r="G1258">
        <f>IFERROR(INDEX(T_Domaines[Domain_label_fr],MATCH(F1258,T_Domaines[Domain_code],0)),"")</f>
        <v/>
      </c>
      <c r="I1258">
        <f>IFERROR(INDEX(T_Indicateurs[Stat_label_fr],MATCH(H1258,T_Indicateurs[Stat_code],0)),"")</f>
        <v/>
      </c>
      <c r="M1258">
        <f>IF(J1258=0,"",J1258)</f>
        <v/>
      </c>
      <c r="N1258">
        <f>IF(K1258=0,"",K1258)</f>
        <v/>
      </c>
      <c r="O1258">
        <f>IF(L1258=0,"",L1258)</f>
        <v/>
      </c>
      <c r="P1258">
        <f>IF(OR(J1258="",K1258="",L1258=""),"",J1258+K1258+L1258)</f>
        <v/>
      </c>
      <c r="Q1258">
        <f>IF(OR(M1258="",N1258="",O1258=""),"",M1258+N1258+O1258)</f>
        <v/>
      </c>
      <c r="S1258" s="13">
        <f>IF(AND($B1258&lt;&gt;"",$F1258&lt;&gt;""),IF(COUNTIFS($B$2:$B1258,$B1258,$F$2:$F1258,$F1258)=1,1,0),0)</f>
        <v/>
      </c>
      <c r="T1258" s="13">
        <f>IF(AND($B1258&lt;&gt;"",$H1258&lt;&gt;""),IF(COUNTIFS($B$2:$B1258,$B1258,$H$2:$H1258,$H1258)=1,1,0),0)</f>
        <v/>
      </c>
      <c r="U1258" s="13">
        <f>IF(AND($B1258&lt;&gt;"",$C1258&lt;&gt;""),IF(COUNTIFS($B$2:$B1258,$B1258,$C$2:$C1258,$C1258)=1,1,0),0)</f>
        <v/>
      </c>
      <c r="V1258" s="13">
        <f>IF(AND($B1258&lt;&gt;"",$D1258&lt;&gt;""),IF(COUNTIFS($B$2:$B1258,$B1258,$D$2:$D1258,$D1258)=1,1,0),0)</f>
        <v/>
      </c>
      <c r="W1258">
        <f>IFERROR(INDEX(T_Indicateurs[Domain_code],MATCH($H1258,T_Indicateurs[Stat_code],0)),"")</f>
        <v/>
      </c>
      <c r="X1258" s="13">
        <f>IF(OR($W1258="",$F1258=""),0,IF($F1258&lt;&gt;$W1258,1,0))</f>
        <v/>
      </c>
      <c r="Y1258" s="13">
        <f>IF(OR($J1258="", $K1258="", $L1258=""),0,IF(OR($J1258&lt;0,$J1258&gt;3,$K1258&lt;0,$K1258&gt;3,$L1258&lt;0,$L1258&gt;3),1,0))</f>
        <v/>
      </c>
    </row>
    <row r="1259">
      <c r="G1259">
        <f>IFERROR(INDEX(T_Domaines[Domain_label_fr],MATCH(F1259,T_Domaines[Domain_code],0)),"")</f>
        <v/>
      </c>
      <c r="I1259">
        <f>IFERROR(INDEX(T_Indicateurs[Stat_label_fr],MATCH(H1259,T_Indicateurs[Stat_code],0)),"")</f>
        <v/>
      </c>
      <c r="M1259">
        <f>IF(J1259=0,"",J1259)</f>
        <v/>
      </c>
      <c r="N1259">
        <f>IF(K1259=0,"",K1259)</f>
        <v/>
      </c>
      <c r="O1259">
        <f>IF(L1259=0,"",L1259)</f>
        <v/>
      </c>
      <c r="P1259">
        <f>IF(OR(J1259="",K1259="",L1259=""),"",J1259+K1259+L1259)</f>
        <v/>
      </c>
      <c r="Q1259">
        <f>IF(OR(M1259="",N1259="",O1259=""),"",M1259+N1259+O1259)</f>
        <v/>
      </c>
      <c r="S1259" s="13">
        <f>IF(AND($B1259&lt;&gt;"",$F1259&lt;&gt;""),IF(COUNTIFS($B$2:$B1259,$B1259,$F$2:$F1259,$F1259)=1,1,0),0)</f>
        <v/>
      </c>
      <c r="T1259" s="13">
        <f>IF(AND($B1259&lt;&gt;"",$H1259&lt;&gt;""),IF(COUNTIFS($B$2:$B1259,$B1259,$H$2:$H1259,$H1259)=1,1,0),0)</f>
        <v/>
      </c>
      <c r="U1259" s="13">
        <f>IF(AND($B1259&lt;&gt;"",$C1259&lt;&gt;""),IF(COUNTIFS($B$2:$B1259,$B1259,$C$2:$C1259,$C1259)=1,1,0),0)</f>
        <v/>
      </c>
      <c r="V1259" s="13">
        <f>IF(AND($B1259&lt;&gt;"",$D1259&lt;&gt;""),IF(COUNTIFS($B$2:$B1259,$B1259,$D$2:$D1259,$D1259)=1,1,0),0)</f>
        <v/>
      </c>
      <c r="W1259">
        <f>IFERROR(INDEX(T_Indicateurs[Domain_code],MATCH($H1259,T_Indicateurs[Stat_code],0)),"")</f>
        <v/>
      </c>
      <c r="X1259" s="13">
        <f>IF(OR($W1259="",$F1259=""),0,IF($F1259&lt;&gt;$W1259,1,0))</f>
        <v/>
      </c>
      <c r="Y1259" s="13">
        <f>IF(OR($J1259="", $K1259="", $L1259=""),0,IF(OR($J1259&lt;0,$J1259&gt;3,$K1259&lt;0,$K1259&gt;3,$L1259&lt;0,$L1259&gt;3),1,0))</f>
        <v/>
      </c>
    </row>
    <row r="1260">
      <c r="G1260">
        <f>IFERROR(INDEX(T_Domaines[Domain_label_fr],MATCH(F1260,T_Domaines[Domain_code],0)),"")</f>
        <v/>
      </c>
      <c r="I1260">
        <f>IFERROR(INDEX(T_Indicateurs[Stat_label_fr],MATCH(H1260,T_Indicateurs[Stat_code],0)),"")</f>
        <v/>
      </c>
      <c r="M1260">
        <f>IF(J1260=0,"",J1260)</f>
        <v/>
      </c>
      <c r="N1260">
        <f>IF(K1260=0,"",K1260)</f>
        <v/>
      </c>
      <c r="O1260">
        <f>IF(L1260=0,"",L1260)</f>
        <v/>
      </c>
      <c r="P1260">
        <f>IF(OR(J1260="",K1260="",L1260=""),"",J1260+K1260+L1260)</f>
        <v/>
      </c>
      <c r="Q1260">
        <f>IF(OR(M1260="",N1260="",O1260=""),"",M1260+N1260+O1260)</f>
        <v/>
      </c>
      <c r="S1260" s="13">
        <f>IF(AND($B1260&lt;&gt;"",$F1260&lt;&gt;""),IF(COUNTIFS($B$2:$B1260,$B1260,$F$2:$F1260,$F1260)=1,1,0),0)</f>
        <v/>
      </c>
      <c r="T1260" s="13">
        <f>IF(AND($B1260&lt;&gt;"",$H1260&lt;&gt;""),IF(COUNTIFS($B$2:$B1260,$B1260,$H$2:$H1260,$H1260)=1,1,0),0)</f>
        <v/>
      </c>
      <c r="U1260" s="13">
        <f>IF(AND($B1260&lt;&gt;"",$C1260&lt;&gt;""),IF(COUNTIFS($B$2:$B1260,$B1260,$C$2:$C1260,$C1260)=1,1,0),0)</f>
        <v/>
      </c>
      <c r="V1260" s="13">
        <f>IF(AND($B1260&lt;&gt;"",$D1260&lt;&gt;""),IF(COUNTIFS($B$2:$B1260,$B1260,$D$2:$D1260,$D1260)=1,1,0),0)</f>
        <v/>
      </c>
      <c r="W1260">
        <f>IFERROR(INDEX(T_Indicateurs[Domain_code],MATCH($H1260,T_Indicateurs[Stat_code],0)),"")</f>
        <v/>
      </c>
      <c r="X1260" s="13">
        <f>IF(OR($W1260="",$F1260=""),0,IF($F1260&lt;&gt;$W1260,1,0))</f>
        <v/>
      </c>
      <c r="Y1260" s="13">
        <f>IF(OR($J1260="", $K1260="", $L1260=""),0,IF(OR($J1260&lt;0,$J1260&gt;3,$K1260&lt;0,$K1260&gt;3,$L1260&lt;0,$L1260&gt;3),1,0))</f>
        <v/>
      </c>
    </row>
    <row r="1261">
      <c r="G1261">
        <f>IFERROR(INDEX(T_Domaines[Domain_label_fr],MATCH(F1261,T_Domaines[Domain_code],0)),"")</f>
        <v/>
      </c>
      <c r="I1261">
        <f>IFERROR(INDEX(T_Indicateurs[Stat_label_fr],MATCH(H1261,T_Indicateurs[Stat_code],0)),"")</f>
        <v/>
      </c>
      <c r="M1261">
        <f>IF(J1261=0,"",J1261)</f>
        <v/>
      </c>
      <c r="N1261">
        <f>IF(K1261=0,"",K1261)</f>
        <v/>
      </c>
      <c r="O1261">
        <f>IF(L1261=0,"",L1261)</f>
        <v/>
      </c>
      <c r="P1261">
        <f>IF(OR(J1261="",K1261="",L1261=""),"",J1261+K1261+L1261)</f>
        <v/>
      </c>
      <c r="Q1261">
        <f>IF(OR(M1261="",N1261="",O1261=""),"",M1261+N1261+O1261)</f>
        <v/>
      </c>
      <c r="S1261" s="13">
        <f>IF(AND($B1261&lt;&gt;"",$F1261&lt;&gt;""),IF(COUNTIFS($B$2:$B1261,$B1261,$F$2:$F1261,$F1261)=1,1,0),0)</f>
        <v/>
      </c>
      <c r="T1261" s="13">
        <f>IF(AND($B1261&lt;&gt;"",$H1261&lt;&gt;""),IF(COUNTIFS($B$2:$B1261,$B1261,$H$2:$H1261,$H1261)=1,1,0),0)</f>
        <v/>
      </c>
      <c r="U1261" s="13">
        <f>IF(AND($B1261&lt;&gt;"",$C1261&lt;&gt;""),IF(COUNTIFS($B$2:$B1261,$B1261,$C$2:$C1261,$C1261)=1,1,0),0)</f>
        <v/>
      </c>
      <c r="V1261" s="13">
        <f>IF(AND($B1261&lt;&gt;"",$D1261&lt;&gt;""),IF(COUNTIFS($B$2:$B1261,$B1261,$D$2:$D1261,$D1261)=1,1,0),0)</f>
        <v/>
      </c>
      <c r="W1261">
        <f>IFERROR(INDEX(T_Indicateurs[Domain_code],MATCH($H1261,T_Indicateurs[Stat_code],0)),"")</f>
        <v/>
      </c>
      <c r="X1261" s="13">
        <f>IF(OR($W1261="",$F1261=""),0,IF($F1261&lt;&gt;$W1261,1,0))</f>
        <v/>
      </c>
      <c r="Y1261" s="13">
        <f>IF(OR($J1261="", $K1261="", $L1261=""),0,IF(OR($J1261&lt;0,$J1261&gt;3,$K1261&lt;0,$K1261&gt;3,$L1261&lt;0,$L1261&gt;3),1,0))</f>
        <v/>
      </c>
    </row>
    <row r="1262">
      <c r="G1262">
        <f>IFERROR(INDEX(T_Domaines[Domain_label_fr],MATCH(F1262,T_Domaines[Domain_code],0)),"")</f>
        <v/>
      </c>
      <c r="I1262">
        <f>IFERROR(INDEX(T_Indicateurs[Stat_label_fr],MATCH(H1262,T_Indicateurs[Stat_code],0)),"")</f>
        <v/>
      </c>
      <c r="M1262">
        <f>IF(J1262=0,"",J1262)</f>
        <v/>
      </c>
      <c r="N1262">
        <f>IF(K1262=0,"",K1262)</f>
        <v/>
      </c>
      <c r="O1262">
        <f>IF(L1262=0,"",L1262)</f>
        <v/>
      </c>
      <c r="P1262">
        <f>IF(OR(J1262="",K1262="",L1262=""),"",J1262+K1262+L1262)</f>
        <v/>
      </c>
      <c r="Q1262">
        <f>IF(OR(M1262="",N1262="",O1262=""),"",M1262+N1262+O1262)</f>
        <v/>
      </c>
      <c r="S1262" s="13">
        <f>IF(AND($B1262&lt;&gt;"",$F1262&lt;&gt;""),IF(COUNTIFS($B$2:$B1262,$B1262,$F$2:$F1262,$F1262)=1,1,0),0)</f>
        <v/>
      </c>
      <c r="T1262" s="13">
        <f>IF(AND($B1262&lt;&gt;"",$H1262&lt;&gt;""),IF(COUNTIFS($B$2:$B1262,$B1262,$H$2:$H1262,$H1262)=1,1,0),0)</f>
        <v/>
      </c>
      <c r="U1262" s="13">
        <f>IF(AND($B1262&lt;&gt;"",$C1262&lt;&gt;""),IF(COUNTIFS($B$2:$B1262,$B1262,$C$2:$C1262,$C1262)=1,1,0),0)</f>
        <v/>
      </c>
      <c r="V1262" s="13">
        <f>IF(AND($B1262&lt;&gt;"",$D1262&lt;&gt;""),IF(COUNTIFS($B$2:$B1262,$B1262,$D$2:$D1262,$D1262)=1,1,0),0)</f>
        <v/>
      </c>
      <c r="W1262">
        <f>IFERROR(INDEX(T_Indicateurs[Domain_code],MATCH($H1262,T_Indicateurs[Stat_code],0)),"")</f>
        <v/>
      </c>
      <c r="X1262" s="13">
        <f>IF(OR($W1262="",$F1262=""),0,IF($F1262&lt;&gt;$W1262,1,0))</f>
        <v/>
      </c>
      <c r="Y1262" s="13">
        <f>IF(OR($J1262="", $K1262="", $L1262=""),0,IF(OR($J1262&lt;0,$J1262&gt;3,$K1262&lt;0,$K1262&gt;3,$L1262&lt;0,$L1262&gt;3),1,0))</f>
        <v/>
      </c>
    </row>
    <row r="1263">
      <c r="G1263">
        <f>IFERROR(INDEX(T_Domaines[Domain_label_fr],MATCH(F1263,T_Domaines[Domain_code],0)),"")</f>
        <v/>
      </c>
      <c r="I1263">
        <f>IFERROR(INDEX(T_Indicateurs[Stat_label_fr],MATCH(H1263,T_Indicateurs[Stat_code],0)),"")</f>
        <v/>
      </c>
      <c r="M1263">
        <f>IF(J1263=0,"",J1263)</f>
        <v/>
      </c>
      <c r="N1263">
        <f>IF(K1263=0,"",K1263)</f>
        <v/>
      </c>
      <c r="O1263">
        <f>IF(L1263=0,"",L1263)</f>
        <v/>
      </c>
      <c r="P1263">
        <f>IF(OR(J1263="",K1263="",L1263=""),"",J1263+K1263+L1263)</f>
        <v/>
      </c>
      <c r="Q1263">
        <f>IF(OR(M1263="",N1263="",O1263=""),"",M1263+N1263+O1263)</f>
        <v/>
      </c>
      <c r="S1263" s="13">
        <f>IF(AND($B1263&lt;&gt;"",$F1263&lt;&gt;""),IF(COUNTIFS($B$2:$B1263,$B1263,$F$2:$F1263,$F1263)=1,1,0),0)</f>
        <v/>
      </c>
      <c r="T1263" s="13">
        <f>IF(AND($B1263&lt;&gt;"",$H1263&lt;&gt;""),IF(COUNTIFS($B$2:$B1263,$B1263,$H$2:$H1263,$H1263)=1,1,0),0)</f>
        <v/>
      </c>
      <c r="U1263" s="13">
        <f>IF(AND($B1263&lt;&gt;"",$C1263&lt;&gt;""),IF(COUNTIFS($B$2:$B1263,$B1263,$C$2:$C1263,$C1263)=1,1,0),0)</f>
        <v/>
      </c>
      <c r="V1263" s="13">
        <f>IF(AND($B1263&lt;&gt;"",$D1263&lt;&gt;""),IF(COUNTIFS($B$2:$B1263,$B1263,$D$2:$D1263,$D1263)=1,1,0),0)</f>
        <v/>
      </c>
      <c r="W1263">
        <f>IFERROR(INDEX(T_Indicateurs[Domain_code],MATCH($H1263,T_Indicateurs[Stat_code],0)),"")</f>
        <v/>
      </c>
      <c r="X1263" s="13">
        <f>IF(OR($W1263="",$F1263=""),0,IF($F1263&lt;&gt;$W1263,1,0))</f>
        <v/>
      </c>
      <c r="Y1263" s="13">
        <f>IF(OR($J1263="", $K1263="", $L1263=""),0,IF(OR($J1263&lt;0,$J1263&gt;3,$K1263&lt;0,$K1263&gt;3,$L1263&lt;0,$L1263&gt;3),1,0))</f>
        <v/>
      </c>
    </row>
    <row r="1264">
      <c r="G1264">
        <f>IFERROR(INDEX(T_Domaines[Domain_label_fr],MATCH(F1264,T_Domaines[Domain_code],0)),"")</f>
        <v/>
      </c>
      <c r="I1264">
        <f>IFERROR(INDEX(T_Indicateurs[Stat_label_fr],MATCH(H1264,T_Indicateurs[Stat_code],0)),"")</f>
        <v/>
      </c>
      <c r="M1264">
        <f>IF(J1264=0,"",J1264)</f>
        <v/>
      </c>
      <c r="N1264">
        <f>IF(K1264=0,"",K1264)</f>
        <v/>
      </c>
      <c r="O1264">
        <f>IF(L1264=0,"",L1264)</f>
        <v/>
      </c>
      <c r="P1264">
        <f>IF(OR(J1264="",K1264="",L1264=""),"",J1264+K1264+L1264)</f>
        <v/>
      </c>
      <c r="Q1264">
        <f>IF(OR(M1264="",N1264="",O1264=""),"",M1264+N1264+O1264)</f>
        <v/>
      </c>
      <c r="S1264" s="13">
        <f>IF(AND($B1264&lt;&gt;"",$F1264&lt;&gt;""),IF(COUNTIFS($B$2:$B1264,$B1264,$F$2:$F1264,$F1264)=1,1,0),0)</f>
        <v/>
      </c>
      <c r="T1264" s="13">
        <f>IF(AND($B1264&lt;&gt;"",$H1264&lt;&gt;""),IF(COUNTIFS($B$2:$B1264,$B1264,$H$2:$H1264,$H1264)=1,1,0),0)</f>
        <v/>
      </c>
      <c r="U1264" s="13">
        <f>IF(AND($B1264&lt;&gt;"",$C1264&lt;&gt;""),IF(COUNTIFS($B$2:$B1264,$B1264,$C$2:$C1264,$C1264)=1,1,0),0)</f>
        <v/>
      </c>
      <c r="V1264" s="13">
        <f>IF(AND($B1264&lt;&gt;"",$D1264&lt;&gt;""),IF(COUNTIFS($B$2:$B1264,$B1264,$D$2:$D1264,$D1264)=1,1,0),0)</f>
        <v/>
      </c>
      <c r="W1264">
        <f>IFERROR(INDEX(T_Indicateurs[Domain_code],MATCH($H1264,T_Indicateurs[Stat_code],0)),"")</f>
        <v/>
      </c>
      <c r="X1264" s="13">
        <f>IF(OR($W1264="",$F1264=""),0,IF($F1264&lt;&gt;$W1264,1,0))</f>
        <v/>
      </c>
      <c r="Y1264" s="13">
        <f>IF(OR($J1264="", $K1264="", $L1264=""),0,IF(OR($J1264&lt;0,$J1264&gt;3,$K1264&lt;0,$K1264&gt;3,$L1264&lt;0,$L1264&gt;3),1,0))</f>
        <v/>
      </c>
    </row>
    <row r="1265">
      <c r="G1265">
        <f>IFERROR(INDEX(T_Domaines[Domain_label_fr],MATCH(F1265,T_Domaines[Domain_code],0)),"")</f>
        <v/>
      </c>
      <c r="I1265">
        <f>IFERROR(INDEX(T_Indicateurs[Stat_label_fr],MATCH(H1265,T_Indicateurs[Stat_code],0)),"")</f>
        <v/>
      </c>
      <c r="M1265">
        <f>IF(J1265=0,"",J1265)</f>
        <v/>
      </c>
      <c r="N1265">
        <f>IF(K1265=0,"",K1265)</f>
        <v/>
      </c>
      <c r="O1265">
        <f>IF(L1265=0,"",L1265)</f>
        <v/>
      </c>
      <c r="P1265">
        <f>IF(OR(J1265="",K1265="",L1265=""),"",J1265+K1265+L1265)</f>
        <v/>
      </c>
      <c r="Q1265">
        <f>IF(OR(M1265="",N1265="",O1265=""),"",M1265+N1265+O1265)</f>
        <v/>
      </c>
      <c r="S1265" s="13">
        <f>IF(AND($B1265&lt;&gt;"",$F1265&lt;&gt;""),IF(COUNTIFS($B$2:$B1265,$B1265,$F$2:$F1265,$F1265)=1,1,0),0)</f>
        <v/>
      </c>
      <c r="T1265" s="13">
        <f>IF(AND($B1265&lt;&gt;"",$H1265&lt;&gt;""),IF(COUNTIFS($B$2:$B1265,$B1265,$H$2:$H1265,$H1265)=1,1,0),0)</f>
        <v/>
      </c>
      <c r="U1265" s="13">
        <f>IF(AND($B1265&lt;&gt;"",$C1265&lt;&gt;""),IF(COUNTIFS($B$2:$B1265,$B1265,$C$2:$C1265,$C1265)=1,1,0),0)</f>
        <v/>
      </c>
      <c r="V1265" s="13">
        <f>IF(AND($B1265&lt;&gt;"",$D1265&lt;&gt;""),IF(COUNTIFS($B$2:$B1265,$B1265,$D$2:$D1265,$D1265)=1,1,0),0)</f>
        <v/>
      </c>
      <c r="W1265">
        <f>IFERROR(INDEX(T_Indicateurs[Domain_code],MATCH($H1265,T_Indicateurs[Stat_code],0)),"")</f>
        <v/>
      </c>
      <c r="X1265" s="13">
        <f>IF(OR($W1265="",$F1265=""),0,IF($F1265&lt;&gt;$W1265,1,0))</f>
        <v/>
      </c>
      <c r="Y1265" s="13">
        <f>IF(OR($J1265="", $K1265="", $L1265=""),0,IF(OR($J1265&lt;0,$J1265&gt;3,$K1265&lt;0,$K1265&gt;3,$L1265&lt;0,$L1265&gt;3),1,0))</f>
        <v/>
      </c>
    </row>
    <row r="1266">
      <c r="G1266">
        <f>IFERROR(INDEX(T_Domaines[Domain_label_fr],MATCH(F1266,T_Domaines[Domain_code],0)),"")</f>
        <v/>
      </c>
      <c r="I1266">
        <f>IFERROR(INDEX(T_Indicateurs[Stat_label_fr],MATCH(H1266,T_Indicateurs[Stat_code],0)),"")</f>
        <v/>
      </c>
      <c r="M1266">
        <f>IF(J1266=0,"",J1266)</f>
        <v/>
      </c>
      <c r="N1266">
        <f>IF(K1266=0,"",K1266)</f>
        <v/>
      </c>
      <c r="O1266">
        <f>IF(L1266=0,"",L1266)</f>
        <v/>
      </c>
      <c r="P1266">
        <f>IF(OR(J1266="",K1266="",L1266=""),"",J1266+K1266+L1266)</f>
        <v/>
      </c>
      <c r="Q1266">
        <f>IF(OR(M1266="",N1266="",O1266=""),"",M1266+N1266+O1266)</f>
        <v/>
      </c>
      <c r="S1266" s="13">
        <f>IF(AND($B1266&lt;&gt;"",$F1266&lt;&gt;""),IF(COUNTIFS($B$2:$B1266,$B1266,$F$2:$F1266,$F1266)=1,1,0),0)</f>
        <v/>
      </c>
      <c r="T1266" s="13">
        <f>IF(AND($B1266&lt;&gt;"",$H1266&lt;&gt;""),IF(COUNTIFS($B$2:$B1266,$B1266,$H$2:$H1266,$H1266)=1,1,0),0)</f>
        <v/>
      </c>
      <c r="U1266" s="13">
        <f>IF(AND($B1266&lt;&gt;"",$C1266&lt;&gt;""),IF(COUNTIFS($B$2:$B1266,$B1266,$C$2:$C1266,$C1266)=1,1,0),0)</f>
        <v/>
      </c>
      <c r="V1266" s="13">
        <f>IF(AND($B1266&lt;&gt;"",$D1266&lt;&gt;""),IF(COUNTIFS($B$2:$B1266,$B1266,$D$2:$D1266,$D1266)=1,1,0),0)</f>
        <v/>
      </c>
      <c r="W1266">
        <f>IFERROR(INDEX(T_Indicateurs[Domain_code],MATCH($H1266,T_Indicateurs[Stat_code],0)),"")</f>
        <v/>
      </c>
      <c r="X1266" s="13">
        <f>IF(OR($W1266="",$F1266=""),0,IF($F1266&lt;&gt;$W1266,1,0))</f>
        <v/>
      </c>
      <c r="Y1266" s="13">
        <f>IF(OR($J1266="", $K1266="", $L1266=""),0,IF(OR($J1266&lt;0,$J1266&gt;3,$K1266&lt;0,$K1266&gt;3,$L1266&lt;0,$L1266&gt;3),1,0))</f>
        <v/>
      </c>
    </row>
    <row r="1267">
      <c r="G1267">
        <f>IFERROR(INDEX(T_Domaines[Domain_label_fr],MATCH(F1267,T_Domaines[Domain_code],0)),"")</f>
        <v/>
      </c>
      <c r="I1267">
        <f>IFERROR(INDEX(T_Indicateurs[Stat_label_fr],MATCH(H1267,T_Indicateurs[Stat_code],0)),"")</f>
        <v/>
      </c>
      <c r="M1267">
        <f>IF(J1267=0,"",J1267)</f>
        <v/>
      </c>
      <c r="N1267">
        <f>IF(K1267=0,"",K1267)</f>
        <v/>
      </c>
      <c r="O1267">
        <f>IF(L1267=0,"",L1267)</f>
        <v/>
      </c>
      <c r="P1267">
        <f>IF(OR(J1267="",K1267="",L1267=""),"",J1267+K1267+L1267)</f>
        <v/>
      </c>
      <c r="Q1267">
        <f>IF(OR(M1267="",N1267="",O1267=""),"",M1267+N1267+O1267)</f>
        <v/>
      </c>
      <c r="S1267" s="13">
        <f>IF(AND($B1267&lt;&gt;"",$F1267&lt;&gt;""),IF(COUNTIFS($B$2:$B1267,$B1267,$F$2:$F1267,$F1267)=1,1,0),0)</f>
        <v/>
      </c>
      <c r="T1267" s="13">
        <f>IF(AND($B1267&lt;&gt;"",$H1267&lt;&gt;""),IF(COUNTIFS($B$2:$B1267,$B1267,$H$2:$H1267,$H1267)=1,1,0),0)</f>
        <v/>
      </c>
      <c r="U1267" s="13">
        <f>IF(AND($B1267&lt;&gt;"",$C1267&lt;&gt;""),IF(COUNTIFS($B$2:$B1267,$B1267,$C$2:$C1267,$C1267)=1,1,0),0)</f>
        <v/>
      </c>
      <c r="V1267" s="13">
        <f>IF(AND($B1267&lt;&gt;"",$D1267&lt;&gt;""),IF(COUNTIFS($B$2:$B1267,$B1267,$D$2:$D1267,$D1267)=1,1,0),0)</f>
        <v/>
      </c>
      <c r="W1267">
        <f>IFERROR(INDEX(T_Indicateurs[Domain_code],MATCH($H1267,T_Indicateurs[Stat_code],0)),"")</f>
        <v/>
      </c>
      <c r="X1267" s="13">
        <f>IF(OR($W1267="",$F1267=""),0,IF($F1267&lt;&gt;$W1267,1,0))</f>
        <v/>
      </c>
      <c r="Y1267" s="13">
        <f>IF(OR($J1267="", $K1267="", $L1267=""),0,IF(OR($J1267&lt;0,$J1267&gt;3,$K1267&lt;0,$K1267&gt;3,$L1267&lt;0,$L1267&gt;3),1,0))</f>
        <v/>
      </c>
    </row>
    <row r="1268">
      <c r="G1268">
        <f>IFERROR(INDEX(T_Domaines[Domain_label_fr],MATCH(F1268,T_Domaines[Domain_code],0)),"")</f>
        <v/>
      </c>
      <c r="I1268">
        <f>IFERROR(INDEX(T_Indicateurs[Stat_label_fr],MATCH(H1268,T_Indicateurs[Stat_code],0)),"")</f>
        <v/>
      </c>
      <c r="M1268">
        <f>IF(J1268=0,"",J1268)</f>
        <v/>
      </c>
      <c r="N1268">
        <f>IF(K1268=0,"",K1268)</f>
        <v/>
      </c>
      <c r="O1268">
        <f>IF(L1268=0,"",L1268)</f>
        <v/>
      </c>
      <c r="P1268">
        <f>IF(OR(J1268="",K1268="",L1268=""),"",J1268+K1268+L1268)</f>
        <v/>
      </c>
      <c r="Q1268">
        <f>IF(OR(M1268="",N1268="",O1268=""),"",M1268+N1268+O1268)</f>
        <v/>
      </c>
      <c r="S1268" s="13">
        <f>IF(AND($B1268&lt;&gt;"",$F1268&lt;&gt;""),IF(COUNTIFS($B$2:$B1268,$B1268,$F$2:$F1268,$F1268)=1,1,0),0)</f>
        <v/>
      </c>
      <c r="T1268" s="13">
        <f>IF(AND($B1268&lt;&gt;"",$H1268&lt;&gt;""),IF(COUNTIFS($B$2:$B1268,$B1268,$H$2:$H1268,$H1268)=1,1,0),0)</f>
        <v/>
      </c>
      <c r="U1268" s="13">
        <f>IF(AND($B1268&lt;&gt;"",$C1268&lt;&gt;""),IF(COUNTIFS($B$2:$B1268,$B1268,$C$2:$C1268,$C1268)=1,1,0),0)</f>
        <v/>
      </c>
      <c r="V1268" s="13">
        <f>IF(AND($B1268&lt;&gt;"",$D1268&lt;&gt;""),IF(COUNTIFS($B$2:$B1268,$B1268,$D$2:$D1268,$D1268)=1,1,0),0)</f>
        <v/>
      </c>
      <c r="W1268">
        <f>IFERROR(INDEX(T_Indicateurs[Domain_code],MATCH($H1268,T_Indicateurs[Stat_code],0)),"")</f>
        <v/>
      </c>
      <c r="X1268" s="13">
        <f>IF(OR($W1268="",$F1268=""),0,IF($F1268&lt;&gt;$W1268,1,0))</f>
        <v/>
      </c>
      <c r="Y1268" s="13">
        <f>IF(OR($J1268="", $K1268="", $L1268=""),0,IF(OR($J1268&lt;0,$J1268&gt;3,$K1268&lt;0,$K1268&gt;3,$L1268&lt;0,$L1268&gt;3),1,0))</f>
        <v/>
      </c>
    </row>
    <row r="1269">
      <c r="G1269">
        <f>IFERROR(INDEX(T_Domaines[Domain_label_fr],MATCH(F1269,T_Domaines[Domain_code],0)),"")</f>
        <v/>
      </c>
      <c r="I1269">
        <f>IFERROR(INDEX(T_Indicateurs[Stat_label_fr],MATCH(H1269,T_Indicateurs[Stat_code],0)),"")</f>
        <v/>
      </c>
      <c r="M1269">
        <f>IF(J1269=0,"",J1269)</f>
        <v/>
      </c>
      <c r="N1269">
        <f>IF(K1269=0,"",K1269)</f>
        <v/>
      </c>
      <c r="O1269">
        <f>IF(L1269=0,"",L1269)</f>
        <v/>
      </c>
      <c r="P1269">
        <f>IF(OR(J1269="",K1269="",L1269=""),"",J1269+K1269+L1269)</f>
        <v/>
      </c>
      <c r="Q1269">
        <f>IF(OR(M1269="",N1269="",O1269=""),"",M1269+N1269+O1269)</f>
        <v/>
      </c>
      <c r="S1269" s="13">
        <f>IF(AND($B1269&lt;&gt;"",$F1269&lt;&gt;""),IF(COUNTIFS($B$2:$B1269,$B1269,$F$2:$F1269,$F1269)=1,1,0),0)</f>
        <v/>
      </c>
      <c r="T1269" s="13">
        <f>IF(AND($B1269&lt;&gt;"",$H1269&lt;&gt;""),IF(COUNTIFS($B$2:$B1269,$B1269,$H$2:$H1269,$H1269)=1,1,0),0)</f>
        <v/>
      </c>
      <c r="U1269" s="13">
        <f>IF(AND($B1269&lt;&gt;"",$C1269&lt;&gt;""),IF(COUNTIFS($B$2:$B1269,$B1269,$C$2:$C1269,$C1269)=1,1,0),0)</f>
        <v/>
      </c>
      <c r="V1269" s="13">
        <f>IF(AND($B1269&lt;&gt;"",$D1269&lt;&gt;""),IF(COUNTIFS($B$2:$B1269,$B1269,$D$2:$D1269,$D1269)=1,1,0),0)</f>
        <v/>
      </c>
      <c r="W1269">
        <f>IFERROR(INDEX(T_Indicateurs[Domain_code],MATCH($H1269,T_Indicateurs[Stat_code],0)),"")</f>
        <v/>
      </c>
      <c r="X1269" s="13">
        <f>IF(OR($W1269="",$F1269=""),0,IF($F1269&lt;&gt;$W1269,1,0))</f>
        <v/>
      </c>
      <c r="Y1269" s="13">
        <f>IF(OR($J1269="", $K1269="", $L1269=""),0,IF(OR($J1269&lt;0,$J1269&gt;3,$K1269&lt;0,$K1269&gt;3,$L1269&lt;0,$L1269&gt;3),1,0))</f>
        <v/>
      </c>
    </row>
    <row r="1270">
      <c r="G1270">
        <f>IFERROR(INDEX(T_Domaines[Domain_label_fr],MATCH(F1270,T_Domaines[Domain_code],0)),"")</f>
        <v/>
      </c>
      <c r="I1270">
        <f>IFERROR(INDEX(T_Indicateurs[Stat_label_fr],MATCH(H1270,T_Indicateurs[Stat_code],0)),"")</f>
        <v/>
      </c>
      <c r="M1270">
        <f>IF(J1270=0,"",J1270)</f>
        <v/>
      </c>
      <c r="N1270">
        <f>IF(K1270=0,"",K1270)</f>
        <v/>
      </c>
      <c r="O1270">
        <f>IF(L1270=0,"",L1270)</f>
        <v/>
      </c>
      <c r="P1270">
        <f>IF(OR(J1270="",K1270="",L1270=""),"",J1270+K1270+L1270)</f>
        <v/>
      </c>
      <c r="Q1270">
        <f>IF(OR(M1270="",N1270="",O1270=""),"",M1270+N1270+O1270)</f>
        <v/>
      </c>
      <c r="S1270" s="13">
        <f>IF(AND($B1270&lt;&gt;"",$F1270&lt;&gt;""),IF(COUNTIFS($B$2:$B1270,$B1270,$F$2:$F1270,$F1270)=1,1,0),0)</f>
        <v/>
      </c>
      <c r="T1270" s="13">
        <f>IF(AND($B1270&lt;&gt;"",$H1270&lt;&gt;""),IF(COUNTIFS($B$2:$B1270,$B1270,$H$2:$H1270,$H1270)=1,1,0),0)</f>
        <v/>
      </c>
      <c r="U1270" s="13">
        <f>IF(AND($B1270&lt;&gt;"",$C1270&lt;&gt;""),IF(COUNTIFS($B$2:$B1270,$B1270,$C$2:$C1270,$C1270)=1,1,0),0)</f>
        <v/>
      </c>
      <c r="V1270" s="13">
        <f>IF(AND($B1270&lt;&gt;"",$D1270&lt;&gt;""),IF(COUNTIFS($B$2:$B1270,$B1270,$D$2:$D1270,$D1270)=1,1,0),0)</f>
        <v/>
      </c>
      <c r="W1270">
        <f>IFERROR(INDEX(T_Indicateurs[Domain_code],MATCH($H1270,T_Indicateurs[Stat_code],0)),"")</f>
        <v/>
      </c>
      <c r="X1270" s="13">
        <f>IF(OR($W1270="",$F1270=""),0,IF($F1270&lt;&gt;$W1270,1,0))</f>
        <v/>
      </c>
      <c r="Y1270" s="13">
        <f>IF(OR($J1270="", $K1270="", $L1270=""),0,IF(OR($J1270&lt;0,$J1270&gt;3,$K1270&lt;0,$K1270&gt;3,$L1270&lt;0,$L1270&gt;3),1,0))</f>
        <v/>
      </c>
    </row>
    <row r="1271">
      <c r="G1271">
        <f>IFERROR(INDEX(T_Domaines[Domain_label_fr],MATCH(F1271,T_Domaines[Domain_code],0)),"")</f>
        <v/>
      </c>
      <c r="I1271">
        <f>IFERROR(INDEX(T_Indicateurs[Stat_label_fr],MATCH(H1271,T_Indicateurs[Stat_code],0)),"")</f>
        <v/>
      </c>
      <c r="M1271">
        <f>IF(J1271=0,"",J1271)</f>
        <v/>
      </c>
      <c r="N1271">
        <f>IF(K1271=0,"",K1271)</f>
        <v/>
      </c>
      <c r="O1271">
        <f>IF(L1271=0,"",L1271)</f>
        <v/>
      </c>
      <c r="P1271">
        <f>IF(OR(J1271="",K1271="",L1271=""),"",J1271+K1271+L1271)</f>
        <v/>
      </c>
      <c r="Q1271">
        <f>IF(OR(M1271="",N1271="",O1271=""),"",M1271+N1271+O1271)</f>
        <v/>
      </c>
      <c r="S1271" s="13">
        <f>IF(AND($B1271&lt;&gt;"",$F1271&lt;&gt;""),IF(COUNTIFS($B$2:$B1271,$B1271,$F$2:$F1271,$F1271)=1,1,0),0)</f>
        <v/>
      </c>
      <c r="T1271" s="13">
        <f>IF(AND($B1271&lt;&gt;"",$H1271&lt;&gt;""),IF(COUNTIFS($B$2:$B1271,$B1271,$H$2:$H1271,$H1271)=1,1,0),0)</f>
        <v/>
      </c>
      <c r="U1271" s="13">
        <f>IF(AND($B1271&lt;&gt;"",$C1271&lt;&gt;""),IF(COUNTIFS($B$2:$B1271,$B1271,$C$2:$C1271,$C1271)=1,1,0),0)</f>
        <v/>
      </c>
      <c r="V1271" s="13">
        <f>IF(AND($B1271&lt;&gt;"",$D1271&lt;&gt;""),IF(COUNTIFS($B$2:$B1271,$B1271,$D$2:$D1271,$D1271)=1,1,0),0)</f>
        <v/>
      </c>
      <c r="W1271">
        <f>IFERROR(INDEX(T_Indicateurs[Domain_code],MATCH($H1271,T_Indicateurs[Stat_code],0)),"")</f>
        <v/>
      </c>
      <c r="X1271" s="13">
        <f>IF(OR($W1271="",$F1271=""),0,IF($F1271&lt;&gt;$W1271,1,0))</f>
        <v/>
      </c>
      <c r="Y1271" s="13">
        <f>IF(OR($J1271="", $K1271="", $L1271=""),0,IF(OR($J1271&lt;0,$J1271&gt;3,$K1271&lt;0,$K1271&gt;3,$L1271&lt;0,$L1271&gt;3),1,0))</f>
        <v/>
      </c>
    </row>
    <row r="1272">
      <c r="G1272">
        <f>IFERROR(INDEX(T_Domaines[Domain_label_fr],MATCH(F1272,T_Domaines[Domain_code],0)),"")</f>
        <v/>
      </c>
      <c r="I1272">
        <f>IFERROR(INDEX(T_Indicateurs[Stat_label_fr],MATCH(H1272,T_Indicateurs[Stat_code],0)),"")</f>
        <v/>
      </c>
      <c r="M1272">
        <f>IF(J1272=0,"",J1272)</f>
        <v/>
      </c>
      <c r="N1272">
        <f>IF(K1272=0,"",K1272)</f>
        <v/>
      </c>
      <c r="O1272">
        <f>IF(L1272=0,"",L1272)</f>
        <v/>
      </c>
      <c r="P1272">
        <f>IF(OR(J1272="",K1272="",L1272=""),"",J1272+K1272+L1272)</f>
        <v/>
      </c>
      <c r="Q1272">
        <f>IF(OR(M1272="",N1272="",O1272=""),"",M1272+N1272+O1272)</f>
        <v/>
      </c>
      <c r="S1272" s="13">
        <f>IF(AND($B1272&lt;&gt;"",$F1272&lt;&gt;""),IF(COUNTIFS($B$2:$B1272,$B1272,$F$2:$F1272,$F1272)=1,1,0),0)</f>
        <v/>
      </c>
      <c r="T1272" s="13">
        <f>IF(AND($B1272&lt;&gt;"",$H1272&lt;&gt;""),IF(COUNTIFS($B$2:$B1272,$B1272,$H$2:$H1272,$H1272)=1,1,0),0)</f>
        <v/>
      </c>
      <c r="U1272" s="13">
        <f>IF(AND($B1272&lt;&gt;"",$C1272&lt;&gt;""),IF(COUNTIFS($B$2:$B1272,$B1272,$C$2:$C1272,$C1272)=1,1,0),0)</f>
        <v/>
      </c>
      <c r="V1272" s="13">
        <f>IF(AND($B1272&lt;&gt;"",$D1272&lt;&gt;""),IF(COUNTIFS($B$2:$B1272,$B1272,$D$2:$D1272,$D1272)=1,1,0),0)</f>
        <v/>
      </c>
      <c r="W1272">
        <f>IFERROR(INDEX(T_Indicateurs[Domain_code],MATCH($H1272,T_Indicateurs[Stat_code],0)),"")</f>
        <v/>
      </c>
      <c r="X1272" s="13">
        <f>IF(OR($W1272="",$F1272=""),0,IF($F1272&lt;&gt;$W1272,1,0))</f>
        <v/>
      </c>
      <c r="Y1272" s="13">
        <f>IF(OR($J1272="", $K1272="", $L1272=""),0,IF(OR($J1272&lt;0,$J1272&gt;3,$K1272&lt;0,$K1272&gt;3,$L1272&lt;0,$L1272&gt;3),1,0))</f>
        <v/>
      </c>
    </row>
    <row r="1273">
      <c r="G1273">
        <f>IFERROR(INDEX(T_Domaines[Domain_label_fr],MATCH(F1273,T_Domaines[Domain_code],0)),"")</f>
        <v/>
      </c>
      <c r="I1273">
        <f>IFERROR(INDEX(T_Indicateurs[Stat_label_fr],MATCH(H1273,T_Indicateurs[Stat_code],0)),"")</f>
        <v/>
      </c>
      <c r="M1273">
        <f>IF(J1273=0,"",J1273)</f>
        <v/>
      </c>
      <c r="N1273">
        <f>IF(K1273=0,"",K1273)</f>
        <v/>
      </c>
      <c r="O1273">
        <f>IF(L1273=0,"",L1273)</f>
        <v/>
      </c>
      <c r="P1273">
        <f>IF(OR(J1273="",K1273="",L1273=""),"",J1273+K1273+L1273)</f>
        <v/>
      </c>
      <c r="Q1273">
        <f>IF(OR(M1273="",N1273="",O1273=""),"",M1273+N1273+O1273)</f>
        <v/>
      </c>
      <c r="S1273" s="13">
        <f>IF(AND($B1273&lt;&gt;"",$F1273&lt;&gt;""),IF(COUNTIFS($B$2:$B1273,$B1273,$F$2:$F1273,$F1273)=1,1,0),0)</f>
        <v/>
      </c>
      <c r="T1273" s="13">
        <f>IF(AND($B1273&lt;&gt;"",$H1273&lt;&gt;""),IF(COUNTIFS($B$2:$B1273,$B1273,$H$2:$H1273,$H1273)=1,1,0),0)</f>
        <v/>
      </c>
      <c r="U1273" s="13">
        <f>IF(AND($B1273&lt;&gt;"",$C1273&lt;&gt;""),IF(COUNTIFS($B$2:$B1273,$B1273,$C$2:$C1273,$C1273)=1,1,0),0)</f>
        <v/>
      </c>
      <c r="V1273" s="13">
        <f>IF(AND($B1273&lt;&gt;"",$D1273&lt;&gt;""),IF(COUNTIFS($B$2:$B1273,$B1273,$D$2:$D1273,$D1273)=1,1,0),0)</f>
        <v/>
      </c>
      <c r="W1273">
        <f>IFERROR(INDEX(T_Indicateurs[Domain_code],MATCH($H1273,T_Indicateurs[Stat_code],0)),"")</f>
        <v/>
      </c>
      <c r="X1273" s="13">
        <f>IF(OR($W1273="",$F1273=""),0,IF($F1273&lt;&gt;$W1273,1,0))</f>
        <v/>
      </c>
      <c r="Y1273" s="13">
        <f>IF(OR($J1273="", $K1273="", $L1273=""),0,IF(OR($J1273&lt;0,$J1273&gt;3,$K1273&lt;0,$K1273&gt;3,$L1273&lt;0,$L1273&gt;3),1,0))</f>
        <v/>
      </c>
    </row>
    <row r="1274">
      <c r="G1274">
        <f>IFERROR(INDEX(T_Domaines[Domain_label_fr],MATCH(F1274,T_Domaines[Domain_code],0)),"")</f>
        <v/>
      </c>
      <c r="I1274">
        <f>IFERROR(INDEX(T_Indicateurs[Stat_label_fr],MATCH(H1274,T_Indicateurs[Stat_code],0)),"")</f>
        <v/>
      </c>
      <c r="M1274">
        <f>IF(J1274=0,"",J1274)</f>
        <v/>
      </c>
      <c r="N1274">
        <f>IF(K1274=0,"",K1274)</f>
        <v/>
      </c>
      <c r="O1274">
        <f>IF(L1274=0,"",L1274)</f>
        <v/>
      </c>
      <c r="P1274">
        <f>IF(OR(J1274="",K1274="",L1274=""),"",J1274+K1274+L1274)</f>
        <v/>
      </c>
      <c r="Q1274">
        <f>IF(OR(M1274="",N1274="",O1274=""),"",M1274+N1274+O1274)</f>
        <v/>
      </c>
      <c r="S1274" s="13">
        <f>IF(AND($B1274&lt;&gt;"",$F1274&lt;&gt;""),IF(COUNTIFS($B$2:$B1274,$B1274,$F$2:$F1274,$F1274)=1,1,0),0)</f>
        <v/>
      </c>
      <c r="T1274" s="13">
        <f>IF(AND($B1274&lt;&gt;"",$H1274&lt;&gt;""),IF(COUNTIFS($B$2:$B1274,$B1274,$H$2:$H1274,$H1274)=1,1,0),0)</f>
        <v/>
      </c>
      <c r="U1274" s="13">
        <f>IF(AND($B1274&lt;&gt;"",$C1274&lt;&gt;""),IF(COUNTIFS($B$2:$B1274,$B1274,$C$2:$C1274,$C1274)=1,1,0),0)</f>
        <v/>
      </c>
      <c r="V1274" s="13">
        <f>IF(AND($B1274&lt;&gt;"",$D1274&lt;&gt;""),IF(COUNTIFS($B$2:$B1274,$B1274,$D$2:$D1274,$D1274)=1,1,0),0)</f>
        <v/>
      </c>
      <c r="W1274">
        <f>IFERROR(INDEX(T_Indicateurs[Domain_code],MATCH($H1274,T_Indicateurs[Stat_code],0)),"")</f>
        <v/>
      </c>
      <c r="X1274" s="13">
        <f>IF(OR($W1274="",$F1274=""),0,IF($F1274&lt;&gt;$W1274,1,0))</f>
        <v/>
      </c>
      <c r="Y1274" s="13">
        <f>IF(OR($J1274="", $K1274="", $L1274=""),0,IF(OR($J1274&lt;0,$J1274&gt;3,$K1274&lt;0,$K1274&gt;3,$L1274&lt;0,$L1274&gt;3),1,0))</f>
        <v/>
      </c>
    </row>
    <row r="1275">
      <c r="G1275">
        <f>IFERROR(INDEX(T_Domaines[Domain_label_fr],MATCH(F1275,T_Domaines[Domain_code],0)),"")</f>
        <v/>
      </c>
      <c r="I1275">
        <f>IFERROR(INDEX(T_Indicateurs[Stat_label_fr],MATCH(H1275,T_Indicateurs[Stat_code],0)),"")</f>
        <v/>
      </c>
      <c r="M1275">
        <f>IF(J1275=0,"",J1275)</f>
        <v/>
      </c>
      <c r="N1275">
        <f>IF(K1275=0,"",K1275)</f>
        <v/>
      </c>
      <c r="O1275">
        <f>IF(L1275=0,"",L1275)</f>
        <v/>
      </c>
      <c r="P1275">
        <f>IF(OR(J1275="",K1275="",L1275=""),"",J1275+K1275+L1275)</f>
        <v/>
      </c>
      <c r="Q1275">
        <f>IF(OR(M1275="",N1275="",O1275=""),"",M1275+N1275+O1275)</f>
        <v/>
      </c>
      <c r="S1275" s="13">
        <f>IF(AND($B1275&lt;&gt;"",$F1275&lt;&gt;""),IF(COUNTIFS($B$2:$B1275,$B1275,$F$2:$F1275,$F1275)=1,1,0),0)</f>
        <v/>
      </c>
      <c r="T1275" s="13">
        <f>IF(AND($B1275&lt;&gt;"",$H1275&lt;&gt;""),IF(COUNTIFS($B$2:$B1275,$B1275,$H$2:$H1275,$H1275)=1,1,0),0)</f>
        <v/>
      </c>
      <c r="U1275" s="13">
        <f>IF(AND($B1275&lt;&gt;"",$C1275&lt;&gt;""),IF(COUNTIFS($B$2:$B1275,$B1275,$C$2:$C1275,$C1275)=1,1,0),0)</f>
        <v/>
      </c>
      <c r="V1275" s="13">
        <f>IF(AND($B1275&lt;&gt;"",$D1275&lt;&gt;""),IF(COUNTIFS($B$2:$B1275,$B1275,$D$2:$D1275,$D1275)=1,1,0),0)</f>
        <v/>
      </c>
      <c r="W1275">
        <f>IFERROR(INDEX(T_Indicateurs[Domain_code],MATCH($H1275,T_Indicateurs[Stat_code],0)),"")</f>
        <v/>
      </c>
      <c r="X1275" s="13">
        <f>IF(OR($W1275="",$F1275=""),0,IF($F1275&lt;&gt;$W1275,1,0))</f>
        <v/>
      </c>
      <c r="Y1275" s="13">
        <f>IF(OR($J1275="", $K1275="", $L1275=""),0,IF(OR($J1275&lt;0,$J1275&gt;3,$K1275&lt;0,$K1275&gt;3,$L1275&lt;0,$L1275&gt;3),1,0))</f>
        <v/>
      </c>
    </row>
    <row r="1276">
      <c r="G1276">
        <f>IFERROR(INDEX(T_Domaines[Domain_label_fr],MATCH(F1276,T_Domaines[Domain_code],0)),"")</f>
        <v/>
      </c>
      <c r="I1276">
        <f>IFERROR(INDEX(T_Indicateurs[Stat_label_fr],MATCH(H1276,T_Indicateurs[Stat_code],0)),"")</f>
        <v/>
      </c>
      <c r="M1276">
        <f>IF(J1276=0,"",J1276)</f>
        <v/>
      </c>
      <c r="N1276">
        <f>IF(K1276=0,"",K1276)</f>
        <v/>
      </c>
      <c r="O1276">
        <f>IF(L1276=0,"",L1276)</f>
        <v/>
      </c>
      <c r="P1276">
        <f>IF(OR(J1276="",K1276="",L1276=""),"",J1276+K1276+L1276)</f>
        <v/>
      </c>
      <c r="Q1276">
        <f>IF(OR(M1276="",N1276="",O1276=""),"",M1276+N1276+O1276)</f>
        <v/>
      </c>
      <c r="S1276" s="13">
        <f>IF(AND($B1276&lt;&gt;"",$F1276&lt;&gt;""),IF(COUNTIFS($B$2:$B1276,$B1276,$F$2:$F1276,$F1276)=1,1,0),0)</f>
        <v/>
      </c>
      <c r="T1276" s="13">
        <f>IF(AND($B1276&lt;&gt;"",$H1276&lt;&gt;""),IF(COUNTIFS($B$2:$B1276,$B1276,$H$2:$H1276,$H1276)=1,1,0),0)</f>
        <v/>
      </c>
      <c r="U1276" s="13">
        <f>IF(AND($B1276&lt;&gt;"",$C1276&lt;&gt;""),IF(COUNTIFS($B$2:$B1276,$B1276,$C$2:$C1276,$C1276)=1,1,0),0)</f>
        <v/>
      </c>
      <c r="V1276" s="13">
        <f>IF(AND($B1276&lt;&gt;"",$D1276&lt;&gt;""),IF(COUNTIFS($B$2:$B1276,$B1276,$D$2:$D1276,$D1276)=1,1,0),0)</f>
        <v/>
      </c>
      <c r="W1276">
        <f>IFERROR(INDEX(T_Indicateurs[Domain_code],MATCH($H1276,T_Indicateurs[Stat_code],0)),"")</f>
        <v/>
      </c>
      <c r="X1276" s="13">
        <f>IF(OR($W1276="",$F1276=""),0,IF($F1276&lt;&gt;$W1276,1,0))</f>
        <v/>
      </c>
      <c r="Y1276" s="13">
        <f>IF(OR($J1276="", $K1276="", $L1276=""),0,IF(OR($J1276&lt;0,$J1276&gt;3,$K1276&lt;0,$K1276&gt;3,$L1276&lt;0,$L1276&gt;3),1,0))</f>
        <v/>
      </c>
    </row>
    <row r="1277">
      <c r="G1277">
        <f>IFERROR(INDEX(T_Domaines[Domain_label_fr],MATCH(F1277,T_Domaines[Domain_code],0)),"")</f>
        <v/>
      </c>
      <c r="I1277">
        <f>IFERROR(INDEX(T_Indicateurs[Stat_label_fr],MATCH(H1277,T_Indicateurs[Stat_code],0)),"")</f>
        <v/>
      </c>
      <c r="M1277">
        <f>IF(J1277=0,"",J1277)</f>
        <v/>
      </c>
      <c r="N1277">
        <f>IF(K1277=0,"",K1277)</f>
        <v/>
      </c>
      <c r="O1277">
        <f>IF(L1277=0,"",L1277)</f>
        <v/>
      </c>
      <c r="P1277">
        <f>IF(OR(J1277="",K1277="",L1277=""),"",J1277+K1277+L1277)</f>
        <v/>
      </c>
      <c r="Q1277">
        <f>IF(OR(M1277="",N1277="",O1277=""),"",M1277+N1277+O1277)</f>
        <v/>
      </c>
      <c r="S1277" s="13">
        <f>IF(AND($B1277&lt;&gt;"",$F1277&lt;&gt;""),IF(COUNTIFS($B$2:$B1277,$B1277,$F$2:$F1277,$F1277)=1,1,0),0)</f>
        <v/>
      </c>
      <c r="T1277" s="13">
        <f>IF(AND($B1277&lt;&gt;"",$H1277&lt;&gt;""),IF(COUNTIFS($B$2:$B1277,$B1277,$H$2:$H1277,$H1277)=1,1,0),0)</f>
        <v/>
      </c>
      <c r="U1277" s="13">
        <f>IF(AND($B1277&lt;&gt;"",$C1277&lt;&gt;""),IF(COUNTIFS($B$2:$B1277,$B1277,$C$2:$C1277,$C1277)=1,1,0),0)</f>
        <v/>
      </c>
      <c r="V1277" s="13">
        <f>IF(AND($B1277&lt;&gt;"",$D1277&lt;&gt;""),IF(COUNTIFS($B$2:$B1277,$B1277,$D$2:$D1277,$D1277)=1,1,0),0)</f>
        <v/>
      </c>
      <c r="W1277">
        <f>IFERROR(INDEX(T_Indicateurs[Domain_code],MATCH($H1277,T_Indicateurs[Stat_code],0)),"")</f>
        <v/>
      </c>
      <c r="X1277" s="13">
        <f>IF(OR($W1277="",$F1277=""),0,IF($F1277&lt;&gt;$W1277,1,0))</f>
        <v/>
      </c>
      <c r="Y1277" s="13">
        <f>IF(OR($J1277="", $K1277="", $L1277=""),0,IF(OR($J1277&lt;0,$J1277&gt;3,$K1277&lt;0,$K1277&gt;3,$L1277&lt;0,$L1277&gt;3),1,0))</f>
        <v/>
      </c>
    </row>
    <row r="1278">
      <c r="G1278">
        <f>IFERROR(INDEX(T_Domaines[Domain_label_fr],MATCH(F1278,T_Domaines[Domain_code],0)),"")</f>
        <v/>
      </c>
      <c r="I1278">
        <f>IFERROR(INDEX(T_Indicateurs[Stat_label_fr],MATCH(H1278,T_Indicateurs[Stat_code],0)),"")</f>
        <v/>
      </c>
      <c r="M1278">
        <f>IF(J1278=0,"",J1278)</f>
        <v/>
      </c>
      <c r="N1278">
        <f>IF(K1278=0,"",K1278)</f>
        <v/>
      </c>
      <c r="O1278">
        <f>IF(L1278=0,"",L1278)</f>
        <v/>
      </c>
      <c r="P1278">
        <f>IF(OR(J1278="",K1278="",L1278=""),"",J1278+K1278+L1278)</f>
        <v/>
      </c>
      <c r="Q1278">
        <f>IF(OR(M1278="",N1278="",O1278=""),"",M1278+N1278+O1278)</f>
        <v/>
      </c>
      <c r="S1278" s="13">
        <f>IF(AND($B1278&lt;&gt;"",$F1278&lt;&gt;""),IF(COUNTIFS($B$2:$B1278,$B1278,$F$2:$F1278,$F1278)=1,1,0),0)</f>
        <v/>
      </c>
      <c r="T1278" s="13">
        <f>IF(AND($B1278&lt;&gt;"",$H1278&lt;&gt;""),IF(COUNTIFS($B$2:$B1278,$B1278,$H$2:$H1278,$H1278)=1,1,0),0)</f>
        <v/>
      </c>
      <c r="U1278" s="13">
        <f>IF(AND($B1278&lt;&gt;"",$C1278&lt;&gt;""),IF(COUNTIFS($B$2:$B1278,$B1278,$C$2:$C1278,$C1278)=1,1,0),0)</f>
        <v/>
      </c>
      <c r="V1278" s="13">
        <f>IF(AND($B1278&lt;&gt;"",$D1278&lt;&gt;""),IF(COUNTIFS($B$2:$B1278,$B1278,$D$2:$D1278,$D1278)=1,1,0),0)</f>
        <v/>
      </c>
      <c r="W1278">
        <f>IFERROR(INDEX(T_Indicateurs[Domain_code],MATCH($H1278,T_Indicateurs[Stat_code],0)),"")</f>
        <v/>
      </c>
      <c r="X1278" s="13">
        <f>IF(OR($W1278="",$F1278=""),0,IF($F1278&lt;&gt;$W1278,1,0))</f>
        <v/>
      </c>
      <c r="Y1278" s="13">
        <f>IF(OR($J1278="", $K1278="", $L1278=""),0,IF(OR($J1278&lt;0,$J1278&gt;3,$K1278&lt;0,$K1278&gt;3,$L1278&lt;0,$L1278&gt;3),1,0))</f>
        <v/>
      </c>
    </row>
    <row r="1279">
      <c r="G1279">
        <f>IFERROR(INDEX(T_Domaines[Domain_label_fr],MATCH(F1279,T_Domaines[Domain_code],0)),"")</f>
        <v/>
      </c>
      <c r="I1279">
        <f>IFERROR(INDEX(T_Indicateurs[Stat_label_fr],MATCH(H1279,T_Indicateurs[Stat_code],0)),"")</f>
        <v/>
      </c>
      <c r="M1279">
        <f>IF(J1279=0,"",J1279)</f>
        <v/>
      </c>
      <c r="N1279">
        <f>IF(K1279=0,"",K1279)</f>
        <v/>
      </c>
      <c r="O1279">
        <f>IF(L1279=0,"",L1279)</f>
        <v/>
      </c>
      <c r="P1279">
        <f>IF(OR(J1279="",K1279="",L1279=""),"",J1279+K1279+L1279)</f>
        <v/>
      </c>
      <c r="Q1279">
        <f>IF(OR(M1279="",N1279="",O1279=""),"",M1279+N1279+O1279)</f>
        <v/>
      </c>
      <c r="S1279" s="13">
        <f>IF(AND($B1279&lt;&gt;"",$F1279&lt;&gt;""),IF(COUNTIFS($B$2:$B1279,$B1279,$F$2:$F1279,$F1279)=1,1,0),0)</f>
        <v/>
      </c>
      <c r="T1279" s="13">
        <f>IF(AND($B1279&lt;&gt;"",$H1279&lt;&gt;""),IF(COUNTIFS($B$2:$B1279,$B1279,$H$2:$H1279,$H1279)=1,1,0),0)</f>
        <v/>
      </c>
      <c r="U1279" s="13">
        <f>IF(AND($B1279&lt;&gt;"",$C1279&lt;&gt;""),IF(COUNTIFS($B$2:$B1279,$B1279,$C$2:$C1279,$C1279)=1,1,0),0)</f>
        <v/>
      </c>
      <c r="V1279" s="13">
        <f>IF(AND($B1279&lt;&gt;"",$D1279&lt;&gt;""),IF(COUNTIFS($B$2:$B1279,$B1279,$D$2:$D1279,$D1279)=1,1,0),0)</f>
        <v/>
      </c>
      <c r="W1279">
        <f>IFERROR(INDEX(T_Indicateurs[Domain_code],MATCH($H1279,T_Indicateurs[Stat_code],0)),"")</f>
        <v/>
      </c>
      <c r="X1279" s="13">
        <f>IF(OR($W1279="",$F1279=""),0,IF($F1279&lt;&gt;$W1279,1,0))</f>
        <v/>
      </c>
      <c r="Y1279" s="13">
        <f>IF(OR($J1279="", $K1279="", $L1279=""),0,IF(OR($J1279&lt;0,$J1279&gt;3,$K1279&lt;0,$K1279&gt;3,$L1279&lt;0,$L1279&gt;3),1,0))</f>
        <v/>
      </c>
    </row>
    <row r="1280">
      <c r="G1280">
        <f>IFERROR(INDEX(T_Domaines[Domain_label_fr],MATCH(F1280,T_Domaines[Domain_code],0)),"")</f>
        <v/>
      </c>
      <c r="I1280">
        <f>IFERROR(INDEX(T_Indicateurs[Stat_label_fr],MATCH(H1280,T_Indicateurs[Stat_code],0)),"")</f>
        <v/>
      </c>
      <c r="M1280">
        <f>IF(J1280=0,"",J1280)</f>
        <v/>
      </c>
      <c r="N1280">
        <f>IF(K1280=0,"",K1280)</f>
        <v/>
      </c>
      <c r="O1280">
        <f>IF(L1280=0,"",L1280)</f>
        <v/>
      </c>
      <c r="P1280">
        <f>IF(OR(J1280="",K1280="",L1280=""),"",J1280+K1280+L1280)</f>
        <v/>
      </c>
      <c r="Q1280">
        <f>IF(OR(M1280="",N1280="",O1280=""),"",M1280+N1280+O1280)</f>
        <v/>
      </c>
      <c r="S1280" s="13">
        <f>IF(AND($B1280&lt;&gt;"",$F1280&lt;&gt;""),IF(COUNTIFS($B$2:$B1280,$B1280,$F$2:$F1280,$F1280)=1,1,0),0)</f>
        <v/>
      </c>
      <c r="T1280" s="13">
        <f>IF(AND($B1280&lt;&gt;"",$H1280&lt;&gt;""),IF(COUNTIFS($B$2:$B1280,$B1280,$H$2:$H1280,$H1280)=1,1,0),0)</f>
        <v/>
      </c>
      <c r="U1280" s="13">
        <f>IF(AND($B1280&lt;&gt;"",$C1280&lt;&gt;""),IF(COUNTIFS($B$2:$B1280,$B1280,$C$2:$C1280,$C1280)=1,1,0),0)</f>
        <v/>
      </c>
      <c r="V1280" s="13">
        <f>IF(AND($B1280&lt;&gt;"",$D1280&lt;&gt;""),IF(COUNTIFS($B$2:$B1280,$B1280,$D$2:$D1280,$D1280)=1,1,0),0)</f>
        <v/>
      </c>
      <c r="W1280">
        <f>IFERROR(INDEX(T_Indicateurs[Domain_code],MATCH($H1280,T_Indicateurs[Stat_code],0)),"")</f>
        <v/>
      </c>
      <c r="X1280" s="13">
        <f>IF(OR($W1280="",$F1280=""),0,IF($F1280&lt;&gt;$W1280,1,0))</f>
        <v/>
      </c>
      <c r="Y1280" s="13">
        <f>IF(OR($J1280="", $K1280="", $L1280=""),0,IF(OR($J1280&lt;0,$J1280&gt;3,$K1280&lt;0,$K1280&gt;3,$L1280&lt;0,$L1280&gt;3),1,0))</f>
        <v/>
      </c>
    </row>
    <row r="1281">
      <c r="G1281">
        <f>IFERROR(INDEX(T_Domaines[Domain_label_fr],MATCH(F1281,T_Domaines[Domain_code],0)),"")</f>
        <v/>
      </c>
      <c r="I1281">
        <f>IFERROR(INDEX(T_Indicateurs[Stat_label_fr],MATCH(H1281,T_Indicateurs[Stat_code],0)),"")</f>
        <v/>
      </c>
      <c r="M1281">
        <f>IF(J1281=0,"",J1281)</f>
        <v/>
      </c>
      <c r="N1281">
        <f>IF(K1281=0,"",K1281)</f>
        <v/>
      </c>
      <c r="O1281">
        <f>IF(L1281=0,"",L1281)</f>
        <v/>
      </c>
      <c r="P1281">
        <f>IF(OR(J1281="",K1281="",L1281=""),"",J1281+K1281+L1281)</f>
        <v/>
      </c>
      <c r="Q1281">
        <f>IF(OR(M1281="",N1281="",O1281=""),"",M1281+N1281+O1281)</f>
        <v/>
      </c>
      <c r="S1281" s="13">
        <f>IF(AND($B1281&lt;&gt;"",$F1281&lt;&gt;""),IF(COUNTIFS($B$2:$B1281,$B1281,$F$2:$F1281,$F1281)=1,1,0),0)</f>
        <v/>
      </c>
      <c r="T1281" s="13">
        <f>IF(AND($B1281&lt;&gt;"",$H1281&lt;&gt;""),IF(COUNTIFS($B$2:$B1281,$B1281,$H$2:$H1281,$H1281)=1,1,0),0)</f>
        <v/>
      </c>
      <c r="U1281" s="13">
        <f>IF(AND($B1281&lt;&gt;"",$C1281&lt;&gt;""),IF(COUNTIFS($B$2:$B1281,$B1281,$C$2:$C1281,$C1281)=1,1,0),0)</f>
        <v/>
      </c>
      <c r="V1281" s="13">
        <f>IF(AND($B1281&lt;&gt;"",$D1281&lt;&gt;""),IF(COUNTIFS($B$2:$B1281,$B1281,$D$2:$D1281,$D1281)=1,1,0),0)</f>
        <v/>
      </c>
      <c r="W1281">
        <f>IFERROR(INDEX(T_Indicateurs[Domain_code],MATCH($H1281,T_Indicateurs[Stat_code],0)),"")</f>
        <v/>
      </c>
      <c r="X1281" s="13">
        <f>IF(OR($W1281="",$F1281=""),0,IF($F1281&lt;&gt;$W1281,1,0))</f>
        <v/>
      </c>
      <c r="Y1281" s="13">
        <f>IF(OR($J1281="", $K1281="", $L1281=""),0,IF(OR($J1281&lt;0,$J1281&gt;3,$K1281&lt;0,$K1281&gt;3,$L1281&lt;0,$L1281&gt;3),1,0))</f>
        <v/>
      </c>
    </row>
    <row r="1282">
      <c r="G1282">
        <f>IFERROR(INDEX(T_Domaines[Domain_label_fr],MATCH(F1282,T_Domaines[Domain_code],0)),"")</f>
        <v/>
      </c>
      <c r="I1282">
        <f>IFERROR(INDEX(T_Indicateurs[Stat_label_fr],MATCH(H1282,T_Indicateurs[Stat_code],0)),"")</f>
        <v/>
      </c>
      <c r="M1282">
        <f>IF(J1282=0,"",J1282)</f>
        <v/>
      </c>
      <c r="N1282">
        <f>IF(K1282=0,"",K1282)</f>
        <v/>
      </c>
      <c r="O1282">
        <f>IF(L1282=0,"",L1282)</f>
        <v/>
      </c>
      <c r="P1282">
        <f>IF(OR(J1282="",K1282="",L1282=""),"",J1282+K1282+L1282)</f>
        <v/>
      </c>
      <c r="Q1282">
        <f>IF(OR(M1282="",N1282="",O1282=""),"",M1282+N1282+O1282)</f>
        <v/>
      </c>
      <c r="S1282" s="13">
        <f>IF(AND($B1282&lt;&gt;"",$F1282&lt;&gt;""),IF(COUNTIFS($B$2:$B1282,$B1282,$F$2:$F1282,$F1282)=1,1,0),0)</f>
        <v/>
      </c>
      <c r="T1282" s="13">
        <f>IF(AND($B1282&lt;&gt;"",$H1282&lt;&gt;""),IF(COUNTIFS($B$2:$B1282,$B1282,$H$2:$H1282,$H1282)=1,1,0),0)</f>
        <v/>
      </c>
      <c r="U1282" s="13">
        <f>IF(AND($B1282&lt;&gt;"",$C1282&lt;&gt;""),IF(COUNTIFS($B$2:$B1282,$B1282,$C$2:$C1282,$C1282)=1,1,0),0)</f>
        <v/>
      </c>
      <c r="V1282" s="13">
        <f>IF(AND($B1282&lt;&gt;"",$D1282&lt;&gt;""),IF(COUNTIFS($B$2:$B1282,$B1282,$D$2:$D1282,$D1282)=1,1,0),0)</f>
        <v/>
      </c>
      <c r="W1282">
        <f>IFERROR(INDEX(T_Indicateurs[Domain_code],MATCH($H1282,T_Indicateurs[Stat_code],0)),"")</f>
        <v/>
      </c>
      <c r="X1282" s="13">
        <f>IF(OR($W1282="",$F1282=""),0,IF($F1282&lt;&gt;$W1282,1,0))</f>
        <v/>
      </c>
      <c r="Y1282" s="13">
        <f>IF(OR($J1282="", $K1282="", $L1282=""),0,IF(OR($J1282&lt;0,$J1282&gt;3,$K1282&lt;0,$K1282&gt;3,$L1282&lt;0,$L1282&gt;3),1,0))</f>
        <v/>
      </c>
    </row>
    <row r="1283">
      <c r="G1283">
        <f>IFERROR(INDEX(T_Domaines[Domain_label_fr],MATCH(F1283,T_Domaines[Domain_code],0)),"")</f>
        <v/>
      </c>
      <c r="I1283">
        <f>IFERROR(INDEX(T_Indicateurs[Stat_label_fr],MATCH(H1283,T_Indicateurs[Stat_code],0)),"")</f>
        <v/>
      </c>
      <c r="M1283">
        <f>IF(J1283=0,"",J1283)</f>
        <v/>
      </c>
      <c r="N1283">
        <f>IF(K1283=0,"",K1283)</f>
        <v/>
      </c>
      <c r="O1283">
        <f>IF(L1283=0,"",L1283)</f>
        <v/>
      </c>
      <c r="P1283">
        <f>IF(OR(J1283="",K1283="",L1283=""),"",J1283+K1283+L1283)</f>
        <v/>
      </c>
      <c r="Q1283">
        <f>IF(OR(M1283="",N1283="",O1283=""),"",M1283+N1283+O1283)</f>
        <v/>
      </c>
      <c r="S1283" s="13">
        <f>IF(AND($B1283&lt;&gt;"",$F1283&lt;&gt;""),IF(COUNTIFS($B$2:$B1283,$B1283,$F$2:$F1283,$F1283)=1,1,0),0)</f>
        <v/>
      </c>
      <c r="T1283" s="13">
        <f>IF(AND($B1283&lt;&gt;"",$H1283&lt;&gt;""),IF(COUNTIFS($B$2:$B1283,$B1283,$H$2:$H1283,$H1283)=1,1,0),0)</f>
        <v/>
      </c>
      <c r="U1283" s="13">
        <f>IF(AND($B1283&lt;&gt;"",$C1283&lt;&gt;""),IF(COUNTIFS($B$2:$B1283,$B1283,$C$2:$C1283,$C1283)=1,1,0),0)</f>
        <v/>
      </c>
      <c r="V1283" s="13">
        <f>IF(AND($B1283&lt;&gt;"",$D1283&lt;&gt;""),IF(COUNTIFS($B$2:$B1283,$B1283,$D$2:$D1283,$D1283)=1,1,0),0)</f>
        <v/>
      </c>
      <c r="W1283">
        <f>IFERROR(INDEX(T_Indicateurs[Domain_code],MATCH($H1283,T_Indicateurs[Stat_code],0)),"")</f>
        <v/>
      </c>
      <c r="X1283" s="13">
        <f>IF(OR($W1283="",$F1283=""),0,IF($F1283&lt;&gt;$W1283,1,0))</f>
        <v/>
      </c>
      <c r="Y1283" s="13">
        <f>IF(OR($J1283="", $K1283="", $L1283=""),0,IF(OR($J1283&lt;0,$J1283&gt;3,$K1283&lt;0,$K1283&gt;3,$L1283&lt;0,$L1283&gt;3),1,0))</f>
        <v/>
      </c>
    </row>
    <row r="1284">
      <c r="G1284">
        <f>IFERROR(INDEX(T_Domaines[Domain_label_fr],MATCH(F1284,T_Domaines[Domain_code],0)),"")</f>
        <v/>
      </c>
      <c r="I1284">
        <f>IFERROR(INDEX(T_Indicateurs[Stat_label_fr],MATCH(H1284,T_Indicateurs[Stat_code],0)),"")</f>
        <v/>
      </c>
      <c r="M1284">
        <f>IF(J1284=0,"",J1284)</f>
        <v/>
      </c>
      <c r="N1284">
        <f>IF(K1284=0,"",K1284)</f>
        <v/>
      </c>
      <c r="O1284">
        <f>IF(L1284=0,"",L1284)</f>
        <v/>
      </c>
      <c r="P1284">
        <f>IF(OR(J1284="",K1284="",L1284=""),"",J1284+K1284+L1284)</f>
        <v/>
      </c>
      <c r="Q1284">
        <f>IF(OR(M1284="",N1284="",O1284=""),"",M1284+N1284+O1284)</f>
        <v/>
      </c>
      <c r="S1284" s="13">
        <f>IF(AND($B1284&lt;&gt;"",$F1284&lt;&gt;""),IF(COUNTIFS($B$2:$B1284,$B1284,$F$2:$F1284,$F1284)=1,1,0),0)</f>
        <v/>
      </c>
      <c r="T1284" s="13">
        <f>IF(AND($B1284&lt;&gt;"",$H1284&lt;&gt;""),IF(COUNTIFS($B$2:$B1284,$B1284,$H$2:$H1284,$H1284)=1,1,0),0)</f>
        <v/>
      </c>
      <c r="U1284" s="13">
        <f>IF(AND($B1284&lt;&gt;"",$C1284&lt;&gt;""),IF(COUNTIFS($B$2:$B1284,$B1284,$C$2:$C1284,$C1284)=1,1,0),0)</f>
        <v/>
      </c>
      <c r="V1284" s="13">
        <f>IF(AND($B1284&lt;&gt;"",$D1284&lt;&gt;""),IF(COUNTIFS($B$2:$B1284,$B1284,$D$2:$D1284,$D1284)=1,1,0),0)</f>
        <v/>
      </c>
      <c r="W1284">
        <f>IFERROR(INDEX(T_Indicateurs[Domain_code],MATCH($H1284,T_Indicateurs[Stat_code],0)),"")</f>
        <v/>
      </c>
      <c r="X1284" s="13">
        <f>IF(OR($W1284="",$F1284=""),0,IF($F1284&lt;&gt;$W1284,1,0))</f>
        <v/>
      </c>
      <c r="Y1284" s="13">
        <f>IF(OR($J1284="", $K1284="", $L1284=""),0,IF(OR($J1284&lt;0,$J1284&gt;3,$K1284&lt;0,$K1284&gt;3,$L1284&lt;0,$L1284&gt;3),1,0))</f>
        <v/>
      </c>
    </row>
    <row r="1285">
      <c r="G1285">
        <f>IFERROR(INDEX(T_Domaines[Domain_label_fr],MATCH(F1285,T_Domaines[Domain_code],0)),"")</f>
        <v/>
      </c>
      <c r="I1285">
        <f>IFERROR(INDEX(T_Indicateurs[Stat_label_fr],MATCH(H1285,T_Indicateurs[Stat_code],0)),"")</f>
        <v/>
      </c>
      <c r="M1285">
        <f>IF(J1285=0,"",J1285)</f>
        <v/>
      </c>
      <c r="N1285">
        <f>IF(K1285=0,"",K1285)</f>
        <v/>
      </c>
      <c r="O1285">
        <f>IF(L1285=0,"",L1285)</f>
        <v/>
      </c>
      <c r="P1285">
        <f>IF(OR(J1285="",K1285="",L1285=""),"",J1285+K1285+L1285)</f>
        <v/>
      </c>
      <c r="Q1285">
        <f>IF(OR(M1285="",N1285="",O1285=""),"",M1285+N1285+O1285)</f>
        <v/>
      </c>
      <c r="S1285" s="13">
        <f>IF(AND($B1285&lt;&gt;"",$F1285&lt;&gt;""),IF(COUNTIFS($B$2:$B1285,$B1285,$F$2:$F1285,$F1285)=1,1,0),0)</f>
        <v/>
      </c>
      <c r="T1285" s="13">
        <f>IF(AND($B1285&lt;&gt;"",$H1285&lt;&gt;""),IF(COUNTIFS($B$2:$B1285,$B1285,$H$2:$H1285,$H1285)=1,1,0),0)</f>
        <v/>
      </c>
      <c r="U1285" s="13">
        <f>IF(AND($B1285&lt;&gt;"",$C1285&lt;&gt;""),IF(COUNTIFS($B$2:$B1285,$B1285,$C$2:$C1285,$C1285)=1,1,0),0)</f>
        <v/>
      </c>
      <c r="V1285" s="13">
        <f>IF(AND($B1285&lt;&gt;"",$D1285&lt;&gt;""),IF(COUNTIFS($B$2:$B1285,$B1285,$D$2:$D1285,$D1285)=1,1,0),0)</f>
        <v/>
      </c>
      <c r="W1285">
        <f>IFERROR(INDEX(T_Indicateurs[Domain_code],MATCH($H1285,T_Indicateurs[Stat_code],0)),"")</f>
        <v/>
      </c>
      <c r="X1285" s="13">
        <f>IF(OR($W1285="",$F1285=""),0,IF($F1285&lt;&gt;$W1285,1,0))</f>
        <v/>
      </c>
      <c r="Y1285" s="13">
        <f>IF(OR($J1285="", $K1285="", $L1285=""),0,IF(OR($J1285&lt;0,$J1285&gt;3,$K1285&lt;0,$K1285&gt;3,$L1285&lt;0,$L1285&gt;3),1,0))</f>
        <v/>
      </c>
    </row>
    <row r="1286">
      <c r="G1286">
        <f>IFERROR(INDEX(T_Domaines[Domain_label_fr],MATCH(F1286,T_Domaines[Domain_code],0)),"")</f>
        <v/>
      </c>
      <c r="I1286">
        <f>IFERROR(INDEX(T_Indicateurs[Stat_label_fr],MATCH(H1286,T_Indicateurs[Stat_code],0)),"")</f>
        <v/>
      </c>
      <c r="M1286">
        <f>IF(J1286=0,"",J1286)</f>
        <v/>
      </c>
      <c r="N1286">
        <f>IF(K1286=0,"",K1286)</f>
        <v/>
      </c>
      <c r="O1286">
        <f>IF(L1286=0,"",L1286)</f>
        <v/>
      </c>
      <c r="P1286">
        <f>IF(OR(J1286="",K1286="",L1286=""),"",J1286+K1286+L1286)</f>
        <v/>
      </c>
      <c r="Q1286">
        <f>IF(OR(M1286="",N1286="",O1286=""),"",M1286+N1286+O1286)</f>
        <v/>
      </c>
      <c r="S1286" s="13">
        <f>IF(AND($B1286&lt;&gt;"",$F1286&lt;&gt;""),IF(COUNTIFS($B$2:$B1286,$B1286,$F$2:$F1286,$F1286)=1,1,0),0)</f>
        <v/>
      </c>
      <c r="T1286" s="13">
        <f>IF(AND($B1286&lt;&gt;"",$H1286&lt;&gt;""),IF(COUNTIFS($B$2:$B1286,$B1286,$H$2:$H1286,$H1286)=1,1,0),0)</f>
        <v/>
      </c>
      <c r="U1286" s="13">
        <f>IF(AND($B1286&lt;&gt;"",$C1286&lt;&gt;""),IF(COUNTIFS($B$2:$B1286,$B1286,$C$2:$C1286,$C1286)=1,1,0),0)</f>
        <v/>
      </c>
      <c r="V1286" s="13">
        <f>IF(AND($B1286&lt;&gt;"",$D1286&lt;&gt;""),IF(COUNTIFS($B$2:$B1286,$B1286,$D$2:$D1286,$D1286)=1,1,0),0)</f>
        <v/>
      </c>
      <c r="W1286">
        <f>IFERROR(INDEX(T_Indicateurs[Domain_code],MATCH($H1286,T_Indicateurs[Stat_code],0)),"")</f>
        <v/>
      </c>
      <c r="X1286" s="13">
        <f>IF(OR($W1286="",$F1286=""),0,IF($F1286&lt;&gt;$W1286,1,0))</f>
        <v/>
      </c>
      <c r="Y1286" s="13">
        <f>IF(OR($J1286="", $K1286="", $L1286=""),0,IF(OR($J1286&lt;0,$J1286&gt;3,$K1286&lt;0,$K1286&gt;3,$L1286&lt;0,$L1286&gt;3),1,0))</f>
        <v/>
      </c>
    </row>
    <row r="1287">
      <c r="G1287">
        <f>IFERROR(INDEX(T_Domaines[Domain_label_fr],MATCH(F1287,T_Domaines[Domain_code],0)),"")</f>
        <v/>
      </c>
      <c r="I1287">
        <f>IFERROR(INDEX(T_Indicateurs[Stat_label_fr],MATCH(H1287,T_Indicateurs[Stat_code],0)),"")</f>
        <v/>
      </c>
      <c r="M1287">
        <f>IF(J1287=0,"",J1287)</f>
        <v/>
      </c>
      <c r="N1287">
        <f>IF(K1287=0,"",K1287)</f>
        <v/>
      </c>
      <c r="O1287">
        <f>IF(L1287=0,"",L1287)</f>
        <v/>
      </c>
      <c r="P1287">
        <f>IF(OR(J1287="",K1287="",L1287=""),"",J1287+K1287+L1287)</f>
        <v/>
      </c>
      <c r="Q1287">
        <f>IF(OR(M1287="",N1287="",O1287=""),"",M1287+N1287+O1287)</f>
        <v/>
      </c>
      <c r="S1287" s="13">
        <f>IF(AND($B1287&lt;&gt;"",$F1287&lt;&gt;""),IF(COUNTIFS($B$2:$B1287,$B1287,$F$2:$F1287,$F1287)=1,1,0),0)</f>
        <v/>
      </c>
      <c r="T1287" s="13">
        <f>IF(AND($B1287&lt;&gt;"",$H1287&lt;&gt;""),IF(COUNTIFS($B$2:$B1287,$B1287,$H$2:$H1287,$H1287)=1,1,0),0)</f>
        <v/>
      </c>
      <c r="U1287" s="13">
        <f>IF(AND($B1287&lt;&gt;"",$C1287&lt;&gt;""),IF(COUNTIFS($B$2:$B1287,$B1287,$C$2:$C1287,$C1287)=1,1,0),0)</f>
        <v/>
      </c>
      <c r="V1287" s="13">
        <f>IF(AND($B1287&lt;&gt;"",$D1287&lt;&gt;""),IF(COUNTIFS($B$2:$B1287,$B1287,$D$2:$D1287,$D1287)=1,1,0),0)</f>
        <v/>
      </c>
      <c r="W1287">
        <f>IFERROR(INDEX(T_Indicateurs[Domain_code],MATCH($H1287,T_Indicateurs[Stat_code],0)),"")</f>
        <v/>
      </c>
      <c r="X1287" s="13">
        <f>IF(OR($W1287="",$F1287=""),0,IF($F1287&lt;&gt;$W1287,1,0))</f>
        <v/>
      </c>
      <c r="Y1287" s="13">
        <f>IF(OR($J1287="", $K1287="", $L1287=""),0,IF(OR($J1287&lt;0,$J1287&gt;3,$K1287&lt;0,$K1287&gt;3,$L1287&lt;0,$L1287&gt;3),1,0))</f>
        <v/>
      </c>
    </row>
    <row r="1288">
      <c r="G1288">
        <f>IFERROR(INDEX(T_Domaines[Domain_label_fr],MATCH(F1288,T_Domaines[Domain_code],0)),"")</f>
        <v/>
      </c>
      <c r="I1288">
        <f>IFERROR(INDEX(T_Indicateurs[Stat_label_fr],MATCH(H1288,T_Indicateurs[Stat_code],0)),"")</f>
        <v/>
      </c>
      <c r="M1288">
        <f>IF(J1288=0,"",J1288)</f>
        <v/>
      </c>
      <c r="N1288">
        <f>IF(K1288=0,"",K1288)</f>
        <v/>
      </c>
      <c r="O1288">
        <f>IF(L1288=0,"",L1288)</f>
        <v/>
      </c>
      <c r="P1288">
        <f>IF(OR(J1288="",K1288="",L1288=""),"",J1288+K1288+L1288)</f>
        <v/>
      </c>
      <c r="Q1288">
        <f>IF(OR(M1288="",N1288="",O1288=""),"",M1288+N1288+O1288)</f>
        <v/>
      </c>
      <c r="S1288" s="13">
        <f>IF(AND($B1288&lt;&gt;"",$F1288&lt;&gt;""),IF(COUNTIFS($B$2:$B1288,$B1288,$F$2:$F1288,$F1288)=1,1,0),0)</f>
        <v/>
      </c>
      <c r="T1288" s="13">
        <f>IF(AND($B1288&lt;&gt;"",$H1288&lt;&gt;""),IF(COUNTIFS($B$2:$B1288,$B1288,$H$2:$H1288,$H1288)=1,1,0),0)</f>
        <v/>
      </c>
      <c r="U1288" s="13">
        <f>IF(AND($B1288&lt;&gt;"",$C1288&lt;&gt;""),IF(COUNTIFS($B$2:$B1288,$B1288,$C$2:$C1288,$C1288)=1,1,0),0)</f>
        <v/>
      </c>
      <c r="V1288" s="13">
        <f>IF(AND($B1288&lt;&gt;"",$D1288&lt;&gt;""),IF(COUNTIFS($B$2:$B1288,$B1288,$D$2:$D1288,$D1288)=1,1,0),0)</f>
        <v/>
      </c>
      <c r="W1288">
        <f>IFERROR(INDEX(T_Indicateurs[Domain_code],MATCH($H1288,T_Indicateurs[Stat_code],0)),"")</f>
        <v/>
      </c>
      <c r="X1288" s="13">
        <f>IF(OR($W1288="",$F1288=""),0,IF($F1288&lt;&gt;$W1288,1,0))</f>
        <v/>
      </c>
      <c r="Y1288" s="13">
        <f>IF(OR($J1288="", $K1288="", $L1288=""),0,IF(OR($J1288&lt;0,$J1288&gt;3,$K1288&lt;0,$K1288&gt;3,$L1288&lt;0,$L1288&gt;3),1,0))</f>
        <v/>
      </c>
    </row>
    <row r="1289">
      <c r="G1289">
        <f>IFERROR(INDEX(T_Domaines[Domain_label_fr],MATCH(F1289,T_Domaines[Domain_code],0)),"")</f>
        <v/>
      </c>
      <c r="I1289">
        <f>IFERROR(INDEX(T_Indicateurs[Stat_label_fr],MATCH(H1289,T_Indicateurs[Stat_code],0)),"")</f>
        <v/>
      </c>
      <c r="M1289">
        <f>IF(J1289=0,"",J1289)</f>
        <v/>
      </c>
      <c r="N1289">
        <f>IF(K1289=0,"",K1289)</f>
        <v/>
      </c>
      <c r="O1289">
        <f>IF(L1289=0,"",L1289)</f>
        <v/>
      </c>
      <c r="P1289">
        <f>IF(OR(J1289="",K1289="",L1289=""),"",J1289+K1289+L1289)</f>
        <v/>
      </c>
      <c r="Q1289">
        <f>IF(OR(M1289="",N1289="",O1289=""),"",M1289+N1289+O1289)</f>
        <v/>
      </c>
      <c r="S1289" s="13">
        <f>IF(AND($B1289&lt;&gt;"",$F1289&lt;&gt;""),IF(COUNTIFS($B$2:$B1289,$B1289,$F$2:$F1289,$F1289)=1,1,0),0)</f>
        <v/>
      </c>
      <c r="T1289" s="13">
        <f>IF(AND($B1289&lt;&gt;"",$H1289&lt;&gt;""),IF(COUNTIFS($B$2:$B1289,$B1289,$H$2:$H1289,$H1289)=1,1,0),0)</f>
        <v/>
      </c>
      <c r="U1289" s="13">
        <f>IF(AND($B1289&lt;&gt;"",$C1289&lt;&gt;""),IF(COUNTIFS($B$2:$B1289,$B1289,$C$2:$C1289,$C1289)=1,1,0),0)</f>
        <v/>
      </c>
      <c r="V1289" s="13">
        <f>IF(AND($B1289&lt;&gt;"",$D1289&lt;&gt;""),IF(COUNTIFS($B$2:$B1289,$B1289,$D$2:$D1289,$D1289)=1,1,0),0)</f>
        <v/>
      </c>
      <c r="W1289">
        <f>IFERROR(INDEX(T_Indicateurs[Domain_code],MATCH($H1289,T_Indicateurs[Stat_code],0)),"")</f>
        <v/>
      </c>
      <c r="X1289" s="13">
        <f>IF(OR($W1289="",$F1289=""),0,IF($F1289&lt;&gt;$W1289,1,0))</f>
        <v/>
      </c>
      <c r="Y1289" s="13">
        <f>IF(OR($J1289="", $K1289="", $L1289=""),0,IF(OR($J1289&lt;0,$J1289&gt;3,$K1289&lt;0,$K1289&gt;3,$L1289&lt;0,$L1289&gt;3),1,0))</f>
        <v/>
      </c>
    </row>
    <row r="1290">
      <c r="G1290">
        <f>IFERROR(INDEX(T_Domaines[Domain_label_fr],MATCH(F1290,T_Domaines[Domain_code],0)),"")</f>
        <v/>
      </c>
      <c r="I1290">
        <f>IFERROR(INDEX(T_Indicateurs[Stat_label_fr],MATCH(H1290,T_Indicateurs[Stat_code],0)),"")</f>
        <v/>
      </c>
      <c r="M1290">
        <f>IF(J1290=0,"",J1290)</f>
        <v/>
      </c>
      <c r="N1290">
        <f>IF(K1290=0,"",K1290)</f>
        <v/>
      </c>
      <c r="O1290">
        <f>IF(L1290=0,"",L1290)</f>
        <v/>
      </c>
      <c r="P1290">
        <f>IF(OR(J1290="",K1290="",L1290=""),"",J1290+K1290+L1290)</f>
        <v/>
      </c>
      <c r="Q1290">
        <f>IF(OR(M1290="",N1290="",O1290=""),"",M1290+N1290+O1290)</f>
        <v/>
      </c>
      <c r="S1290" s="13">
        <f>IF(AND($B1290&lt;&gt;"",$F1290&lt;&gt;""),IF(COUNTIFS($B$2:$B1290,$B1290,$F$2:$F1290,$F1290)=1,1,0),0)</f>
        <v/>
      </c>
      <c r="T1290" s="13">
        <f>IF(AND($B1290&lt;&gt;"",$H1290&lt;&gt;""),IF(COUNTIFS($B$2:$B1290,$B1290,$H$2:$H1290,$H1290)=1,1,0),0)</f>
        <v/>
      </c>
      <c r="U1290" s="13">
        <f>IF(AND($B1290&lt;&gt;"",$C1290&lt;&gt;""),IF(COUNTIFS($B$2:$B1290,$B1290,$C$2:$C1290,$C1290)=1,1,0),0)</f>
        <v/>
      </c>
      <c r="V1290" s="13">
        <f>IF(AND($B1290&lt;&gt;"",$D1290&lt;&gt;""),IF(COUNTIFS($B$2:$B1290,$B1290,$D$2:$D1290,$D1290)=1,1,0),0)</f>
        <v/>
      </c>
      <c r="W1290">
        <f>IFERROR(INDEX(T_Indicateurs[Domain_code],MATCH($H1290,T_Indicateurs[Stat_code],0)),"")</f>
        <v/>
      </c>
      <c r="X1290" s="13">
        <f>IF(OR($W1290="",$F1290=""),0,IF($F1290&lt;&gt;$W1290,1,0))</f>
        <v/>
      </c>
      <c r="Y1290" s="13">
        <f>IF(OR($J1290="", $K1290="", $L1290=""),0,IF(OR($J1290&lt;0,$J1290&gt;3,$K1290&lt;0,$K1290&gt;3,$L1290&lt;0,$L1290&gt;3),1,0))</f>
        <v/>
      </c>
    </row>
    <row r="1291">
      <c r="G1291">
        <f>IFERROR(INDEX(T_Domaines[Domain_label_fr],MATCH(F1291,T_Domaines[Domain_code],0)),"")</f>
        <v/>
      </c>
      <c r="I1291">
        <f>IFERROR(INDEX(T_Indicateurs[Stat_label_fr],MATCH(H1291,T_Indicateurs[Stat_code],0)),"")</f>
        <v/>
      </c>
      <c r="M1291">
        <f>IF(J1291=0,"",J1291)</f>
        <v/>
      </c>
      <c r="N1291">
        <f>IF(K1291=0,"",K1291)</f>
        <v/>
      </c>
      <c r="O1291">
        <f>IF(L1291=0,"",L1291)</f>
        <v/>
      </c>
      <c r="P1291">
        <f>IF(OR(J1291="",K1291="",L1291=""),"",J1291+K1291+L1291)</f>
        <v/>
      </c>
      <c r="Q1291">
        <f>IF(OR(M1291="",N1291="",O1291=""),"",M1291+N1291+O1291)</f>
        <v/>
      </c>
      <c r="S1291" s="13">
        <f>IF(AND($B1291&lt;&gt;"",$F1291&lt;&gt;""),IF(COUNTIFS($B$2:$B1291,$B1291,$F$2:$F1291,$F1291)=1,1,0),0)</f>
        <v/>
      </c>
      <c r="T1291" s="13">
        <f>IF(AND($B1291&lt;&gt;"",$H1291&lt;&gt;""),IF(COUNTIFS($B$2:$B1291,$B1291,$H$2:$H1291,$H1291)=1,1,0),0)</f>
        <v/>
      </c>
      <c r="U1291" s="13">
        <f>IF(AND($B1291&lt;&gt;"",$C1291&lt;&gt;""),IF(COUNTIFS($B$2:$B1291,$B1291,$C$2:$C1291,$C1291)=1,1,0),0)</f>
        <v/>
      </c>
      <c r="V1291" s="13">
        <f>IF(AND($B1291&lt;&gt;"",$D1291&lt;&gt;""),IF(COUNTIFS($B$2:$B1291,$B1291,$D$2:$D1291,$D1291)=1,1,0),0)</f>
        <v/>
      </c>
      <c r="W1291">
        <f>IFERROR(INDEX(T_Indicateurs[Domain_code],MATCH($H1291,T_Indicateurs[Stat_code],0)),"")</f>
        <v/>
      </c>
      <c r="X1291" s="13">
        <f>IF(OR($W1291="",$F1291=""),0,IF($F1291&lt;&gt;$W1291,1,0))</f>
        <v/>
      </c>
      <c r="Y1291" s="13">
        <f>IF(OR($J1291="", $K1291="", $L1291=""),0,IF(OR($J1291&lt;0,$J1291&gt;3,$K1291&lt;0,$K1291&gt;3,$L1291&lt;0,$L1291&gt;3),1,0))</f>
        <v/>
      </c>
    </row>
    <row r="1292">
      <c r="G1292">
        <f>IFERROR(INDEX(T_Domaines[Domain_label_fr],MATCH(F1292,T_Domaines[Domain_code],0)),"")</f>
        <v/>
      </c>
      <c r="I1292">
        <f>IFERROR(INDEX(T_Indicateurs[Stat_label_fr],MATCH(H1292,T_Indicateurs[Stat_code],0)),"")</f>
        <v/>
      </c>
      <c r="M1292">
        <f>IF(J1292=0,"",J1292)</f>
        <v/>
      </c>
      <c r="N1292">
        <f>IF(K1292=0,"",K1292)</f>
        <v/>
      </c>
      <c r="O1292">
        <f>IF(L1292=0,"",L1292)</f>
        <v/>
      </c>
      <c r="P1292">
        <f>IF(OR(J1292="",K1292="",L1292=""),"",J1292+K1292+L1292)</f>
        <v/>
      </c>
      <c r="Q1292">
        <f>IF(OR(M1292="",N1292="",O1292=""),"",M1292+N1292+O1292)</f>
        <v/>
      </c>
      <c r="S1292" s="13">
        <f>IF(AND($B1292&lt;&gt;"",$F1292&lt;&gt;""),IF(COUNTIFS($B$2:$B1292,$B1292,$F$2:$F1292,$F1292)=1,1,0),0)</f>
        <v/>
      </c>
      <c r="T1292" s="13">
        <f>IF(AND($B1292&lt;&gt;"",$H1292&lt;&gt;""),IF(COUNTIFS($B$2:$B1292,$B1292,$H$2:$H1292,$H1292)=1,1,0),0)</f>
        <v/>
      </c>
      <c r="U1292" s="13">
        <f>IF(AND($B1292&lt;&gt;"",$C1292&lt;&gt;""),IF(COUNTIFS($B$2:$B1292,$B1292,$C$2:$C1292,$C1292)=1,1,0),0)</f>
        <v/>
      </c>
      <c r="V1292" s="13">
        <f>IF(AND($B1292&lt;&gt;"",$D1292&lt;&gt;""),IF(COUNTIFS($B$2:$B1292,$B1292,$D$2:$D1292,$D1292)=1,1,0),0)</f>
        <v/>
      </c>
      <c r="W1292">
        <f>IFERROR(INDEX(T_Indicateurs[Domain_code],MATCH($H1292,T_Indicateurs[Stat_code],0)),"")</f>
        <v/>
      </c>
      <c r="X1292" s="13">
        <f>IF(OR($W1292="",$F1292=""),0,IF($F1292&lt;&gt;$W1292,1,0))</f>
        <v/>
      </c>
      <c r="Y1292" s="13">
        <f>IF(OR($J1292="", $K1292="", $L1292=""),0,IF(OR($J1292&lt;0,$J1292&gt;3,$K1292&lt;0,$K1292&gt;3,$L1292&lt;0,$L1292&gt;3),1,0))</f>
        <v/>
      </c>
    </row>
    <row r="1293">
      <c r="G1293">
        <f>IFERROR(INDEX(T_Domaines[Domain_label_fr],MATCH(F1293,T_Domaines[Domain_code],0)),"")</f>
        <v/>
      </c>
      <c r="I1293">
        <f>IFERROR(INDEX(T_Indicateurs[Stat_label_fr],MATCH(H1293,T_Indicateurs[Stat_code],0)),"")</f>
        <v/>
      </c>
      <c r="M1293">
        <f>IF(J1293=0,"",J1293)</f>
        <v/>
      </c>
      <c r="N1293">
        <f>IF(K1293=0,"",K1293)</f>
        <v/>
      </c>
      <c r="O1293">
        <f>IF(L1293=0,"",L1293)</f>
        <v/>
      </c>
      <c r="P1293">
        <f>IF(OR(J1293="",K1293="",L1293=""),"",J1293+K1293+L1293)</f>
        <v/>
      </c>
      <c r="Q1293">
        <f>IF(OR(M1293="",N1293="",O1293=""),"",M1293+N1293+O1293)</f>
        <v/>
      </c>
      <c r="S1293" s="13">
        <f>IF(AND($B1293&lt;&gt;"",$F1293&lt;&gt;""),IF(COUNTIFS($B$2:$B1293,$B1293,$F$2:$F1293,$F1293)=1,1,0),0)</f>
        <v/>
      </c>
      <c r="T1293" s="13">
        <f>IF(AND($B1293&lt;&gt;"",$H1293&lt;&gt;""),IF(COUNTIFS($B$2:$B1293,$B1293,$H$2:$H1293,$H1293)=1,1,0),0)</f>
        <v/>
      </c>
      <c r="U1293" s="13">
        <f>IF(AND($B1293&lt;&gt;"",$C1293&lt;&gt;""),IF(COUNTIFS($B$2:$B1293,$B1293,$C$2:$C1293,$C1293)=1,1,0),0)</f>
        <v/>
      </c>
      <c r="V1293" s="13">
        <f>IF(AND($B1293&lt;&gt;"",$D1293&lt;&gt;""),IF(COUNTIFS($B$2:$B1293,$B1293,$D$2:$D1293,$D1293)=1,1,0),0)</f>
        <v/>
      </c>
      <c r="W1293">
        <f>IFERROR(INDEX(T_Indicateurs[Domain_code],MATCH($H1293,T_Indicateurs[Stat_code],0)),"")</f>
        <v/>
      </c>
      <c r="X1293" s="13">
        <f>IF(OR($W1293="",$F1293=""),0,IF($F1293&lt;&gt;$W1293,1,0))</f>
        <v/>
      </c>
      <c r="Y1293" s="13">
        <f>IF(OR($J1293="", $K1293="", $L1293=""),0,IF(OR($J1293&lt;0,$J1293&gt;3,$K1293&lt;0,$K1293&gt;3,$L1293&lt;0,$L1293&gt;3),1,0))</f>
        <v/>
      </c>
    </row>
    <row r="1294">
      <c r="G1294">
        <f>IFERROR(INDEX(T_Domaines[Domain_label_fr],MATCH(F1294,T_Domaines[Domain_code],0)),"")</f>
        <v/>
      </c>
      <c r="I1294">
        <f>IFERROR(INDEX(T_Indicateurs[Stat_label_fr],MATCH(H1294,T_Indicateurs[Stat_code],0)),"")</f>
        <v/>
      </c>
      <c r="M1294">
        <f>IF(J1294=0,"",J1294)</f>
        <v/>
      </c>
      <c r="N1294">
        <f>IF(K1294=0,"",K1294)</f>
        <v/>
      </c>
      <c r="O1294">
        <f>IF(L1294=0,"",L1294)</f>
        <v/>
      </c>
      <c r="P1294">
        <f>IF(OR(J1294="",K1294="",L1294=""),"",J1294+K1294+L1294)</f>
        <v/>
      </c>
      <c r="Q1294">
        <f>IF(OR(M1294="",N1294="",O1294=""),"",M1294+N1294+O1294)</f>
        <v/>
      </c>
      <c r="S1294" s="13">
        <f>IF(AND($B1294&lt;&gt;"",$F1294&lt;&gt;""),IF(COUNTIFS($B$2:$B1294,$B1294,$F$2:$F1294,$F1294)=1,1,0),0)</f>
        <v/>
      </c>
      <c r="T1294" s="13">
        <f>IF(AND($B1294&lt;&gt;"",$H1294&lt;&gt;""),IF(COUNTIFS($B$2:$B1294,$B1294,$H$2:$H1294,$H1294)=1,1,0),0)</f>
        <v/>
      </c>
      <c r="U1294" s="13">
        <f>IF(AND($B1294&lt;&gt;"",$C1294&lt;&gt;""),IF(COUNTIFS($B$2:$B1294,$B1294,$C$2:$C1294,$C1294)=1,1,0),0)</f>
        <v/>
      </c>
      <c r="V1294" s="13">
        <f>IF(AND($B1294&lt;&gt;"",$D1294&lt;&gt;""),IF(COUNTIFS($B$2:$B1294,$B1294,$D$2:$D1294,$D1294)=1,1,0),0)</f>
        <v/>
      </c>
      <c r="W1294">
        <f>IFERROR(INDEX(T_Indicateurs[Domain_code],MATCH($H1294,T_Indicateurs[Stat_code],0)),"")</f>
        <v/>
      </c>
      <c r="X1294" s="13">
        <f>IF(OR($W1294="",$F1294=""),0,IF($F1294&lt;&gt;$W1294,1,0))</f>
        <v/>
      </c>
      <c r="Y1294" s="13">
        <f>IF(OR($J1294="", $K1294="", $L1294=""),0,IF(OR($J1294&lt;0,$J1294&gt;3,$K1294&lt;0,$K1294&gt;3,$L1294&lt;0,$L1294&gt;3),1,0))</f>
        <v/>
      </c>
    </row>
    <row r="1295">
      <c r="G1295">
        <f>IFERROR(INDEX(T_Domaines[Domain_label_fr],MATCH(F1295,T_Domaines[Domain_code],0)),"")</f>
        <v/>
      </c>
      <c r="I1295">
        <f>IFERROR(INDEX(T_Indicateurs[Stat_label_fr],MATCH(H1295,T_Indicateurs[Stat_code],0)),"")</f>
        <v/>
      </c>
      <c r="M1295">
        <f>IF(J1295=0,"",J1295)</f>
        <v/>
      </c>
      <c r="N1295">
        <f>IF(K1295=0,"",K1295)</f>
        <v/>
      </c>
      <c r="O1295">
        <f>IF(L1295=0,"",L1295)</f>
        <v/>
      </c>
      <c r="P1295">
        <f>IF(OR(J1295="",K1295="",L1295=""),"",J1295+K1295+L1295)</f>
        <v/>
      </c>
      <c r="Q1295">
        <f>IF(OR(M1295="",N1295="",O1295=""),"",M1295+N1295+O1295)</f>
        <v/>
      </c>
      <c r="S1295" s="13">
        <f>IF(AND($B1295&lt;&gt;"",$F1295&lt;&gt;""),IF(COUNTIFS($B$2:$B1295,$B1295,$F$2:$F1295,$F1295)=1,1,0),0)</f>
        <v/>
      </c>
      <c r="T1295" s="13">
        <f>IF(AND($B1295&lt;&gt;"",$H1295&lt;&gt;""),IF(COUNTIFS($B$2:$B1295,$B1295,$H$2:$H1295,$H1295)=1,1,0),0)</f>
        <v/>
      </c>
      <c r="U1295" s="13">
        <f>IF(AND($B1295&lt;&gt;"",$C1295&lt;&gt;""),IF(COUNTIFS($B$2:$B1295,$B1295,$C$2:$C1295,$C1295)=1,1,0),0)</f>
        <v/>
      </c>
      <c r="V1295" s="13">
        <f>IF(AND($B1295&lt;&gt;"",$D1295&lt;&gt;""),IF(COUNTIFS($B$2:$B1295,$B1295,$D$2:$D1295,$D1295)=1,1,0),0)</f>
        <v/>
      </c>
      <c r="W1295">
        <f>IFERROR(INDEX(T_Indicateurs[Domain_code],MATCH($H1295,T_Indicateurs[Stat_code],0)),"")</f>
        <v/>
      </c>
      <c r="X1295" s="13">
        <f>IF(OR($W1295="",$F1295=""),0,IF($F1295&lt;&gt;$W1295,1,0))</f>
        <v/>
      </c>
      <c r="Y1295" s="13">
        <f>IF(OR($J1295="", $K1295="", $L1295=""),0,IF(OR($J1295&lt;0,$J1295&gt;3,$K1295&lt;0,$K1295&gt;3,$L1295&lt;0,$L1295&gt;3),1,0))</f>
        <v/>
      </c>
    </row>
    <row r="1296">
      <c r="G1296">
        <f>IFERROR(INDEX(T_Domaines[Domain_label_fr],MATCH(F1296,T_Domaines[Domain_code],0)),"")</f>
        <v/>
      </c>
      <c r="I1296">
        <f>IFERROR(INDEX(T_Indicateurs[Stat_label_fr],MATCH(H1296,T_Indicateurs[Stat_code],0)),"")</f>
        <v/>
      </c>
      <c r="M1296">
        <f>IF(J1296=0,"",J1296)</f>
        <v/>
      </c>
      <c r="N1296">
        <f>IF(K1296=0,"",K1296)</f>
        <v/>
      </c>
      <c r="O1296">
        <f>IF(L1296=0,"",L1296)</f>
        <v/>
      </c>
      <c r="P1296">
        <f>IF(OR(J1296="",K1296="",L1296=""),"",J1296+K1296+L1296)</f>
        <v/>
      </c>
      <c r="Q1296">
        <f>IF(OR(M1296="",N1296="",O1296=""),"",M1296+N1296+O1296)</f>
        <v/>
      </c>
      <c r="S1296" s="13">
        <f>IF(AND($B1296&lt;&gt;"",$F1296&lt;&gt;""),IF(COUNTIFS($B$2:$B1296,$B1296,$F$2:$F1296,$F1296)=1,1,0),0)</f>
        <v/>
      </c>
      <c r="T1296" s="13">
        <f>IF(AND($B1296&lt;&gt;"",$H1296&lt;&gt;""),IF(COUNTIFS($B$2:$B1296,$B1296,$H$2:$H1296,$H1296)=1,1,0),0)</f>
        <v/>
      </c>
      <c r="U1296" s="13">
        <f>IF(AND($B1296&lt;&gt;"",$C1296&lt;&gt;""),IF(COUNTIFS($B$2:$B1296,$B1296,$C$2:$C1296,$C1296)=1,1,0),0)</f>
        <v/>
      </c>
      <c r="V1296" s="13">
        <f>IF(AND($B1296&lt;&gt;"",$D1296&lt;&gt;""),IF(COUNTIFS($B$2:$B1296,$B1296,$D$2:$D1296,$D1296)=1,1,0),0)</f>
        <v/>
      </c>
      <c r="W1296">
        <f>IFERROR(INDEX(T_Indicateurs[Domain_code],MATCH($H1296,T_Indicateurs[Stat_code],0)),"")</f>
        <v/>
      </c>
      <c r="X1296" s="13">
        <f>IF(OR($W1296="",$F1296=""),0,IF($F1296&lt;&gt;$W1296,1,0))</f>
        <v/>
      </c>
      <c r="Y1296" s="13">
        <f>IF(OR($J1296="", $K1296="", $L1296=""),0,IF(OR($J1296&lt;0,$J1296&gt;3,$K1296&lt;0,$K1296&gt;3,$L1296&lt;0,$L1296&gt;3),1,0))</f>
        <v/>
      </c>
    </row>
    <row r="1297">
      <c r="G1297">
        <f>IFERROR(INDEX(T_Domaines[Domain_label_fr],MATCH(F1297,T_Domaines[Domain_code],0)),"")</f>
        <v/>
      </c>
      <c r="I1297">
        <f>IFERROR(INDEX(T_Indicateurs[Stat_label_fr],MATCH(H1297,T_Indicateurs[Stat_code],0)),"")</f>
        <v/>
      </c>
      <c r="M1297">
        <f>IF(J1297=0,"",J1297)</f>
        <v/>
      </c>
      <c r="N1297">
        <f>IF(K1297=0,"",K1297)</f>
        <v/>
      </c>
      <c r="O1297">
        <f>IF(L1297=0,"",L1297)</f>
        <v/>
      </c>
      <c r="P1297">
        <f>IF(OR(J1297="",K1297="",L1297=""),"",J1297+K1297+L1297)</f>
        <v/>
      </c>
      <c r="Q1297">
        <f>IF(OR(M1297="",N1297="",O1297=""),"",M1297+N1297+O1297)</f>
        <v/>
      </c>
      <c r="S1297" s="13">
        <f>IF(AND($B1297&lt;&gt;"",$F1297&lt;&gt;""),IF(COUNTIFS($B$2:$B1297,$B1297,$F$2:$F1297,$F1297)=1,1,0),0)</f>
        <v/>
      </c>
      <c r="T1297" s="13">
        <f>IF(AND($B1297&lt;&gt;"",$H1297&lt;&gt;""),IF(COUNTIFS($B$2:$B1297,$B1297,$H$2:$H1297,$H1297)=1,1,0),0)</f>
        <v/>
      </c>
      <c r="U1297" s="13">
        <f>IF(AND($B1297&lt;&gt;"",$C1297&lt;&gt;""),IF(COUNTIFS($B$2:$B1297,$B1297,$C$2:$C1297,$C1297)=1,1,0),0)</f>
        <v/>
      </c>
      <c r="V1297" s="13">
        <f>IF(AND($B1297&lt;&gt;"",$D1297&lt;&gt;""),IF(COUNTIFS($B$2:$B1297,$B1297,$D$2:$D1297,$D1297)=1,1,0),0)</f>
        <v/>
      </c>
      <c r="W1297">
        <f>IFERROR(INDEX(T_Indicateurs[Domain_code],MATCH($H1297,T_Indicateurs[Stat_code],0)),"")</f>
        <v/>
      </c>
      <c r="X1297" s="13">
        <f>IF(OR($W1297="",$F1297=""),0,IF($F1297&lt;&gt;$W1297,1,0))</f>
        <v/>
      </c>
      <c r="Y1297" s="13">
        <f>IF(OR($J1297="", $K1297="", $L1297=""),0,IF(OR($J1297&lt;0,$J1297&gt;3,$K1297&lt;0,$K1297&gt;3,$L1297&lt;0,$L1297&gt;3),1,0))</f>
        <v/>
      </c>
    </row>
    <row r="1298">
      <c r="G1298">
        <f>IFERROR(INDEX(T_Domaines[Domain_label_fr],MATCH(F1298,T_Domaines[Domain_code],0)),"")</f>
        <v/>
      </c>
      <c r="I1298">
        <f>IFERROR(INDEX(T_Indicateurs[Stat_label_fr],MATCH(H1298,T_Indicateurs[Stat_code],0)),"")</f>
        <v/>
      </c>
      <c r="M1298">
        <f>IF(J1298=0,"",J1298)</f>
        <v/>
      </c>
      <c r="N1298">
        <f>IF(K1298=0,"",K1298)</f>
        <v/>
      </c>
      <c r="O1298">
        <f>IF(L1298=0,"",L1298)</f>
        <v/>
      </c>
      <c r="P1298">
        <f>IF(OR(J1298="",K1298="",L1298=""),"",J1298+K1298+L1298)</f>
        <v/>
      </c>
      <c r="Q1298">
        <f>IF(OR(M1298="",N1298="",O1298=""),"",M1298+N1298+O1298)</f>
        <v/>
      </c>
      <c r="S1298" s="13">
        <f>IF(AND($B1298&lt;&gt;"",$F1298&lt;&gt;""),IF(COUNTIFS($B$2:$B1298,$B1298,$F$2:$F1298,$F1298)=1,1,0),0)</f>
        <v/>
      </c>
      <c r="T1298" s="13">
        <f>IF(AND($B1298&lt;&gt;"",$H1298&lt;&gt;""),IF(COUNTIFS($B$2:$B1298,$B1298,$H$2:$H1298,$H1298)=1,1,0),0)</f>
        <v/>
      </c>
      <c r="U1298" s="13">
        <f>IF(AND($B1298&lt;&gt;"",$C1298&lt;&gt;""),IF(COUNTIFS($B$2:$B1298,$B1298,$C$2:$C1298,$C1298)=1,1,0),0)</f>
        <v/>
      </c>
      <c r="V1298" s="13">
        <f>IF(AND($B1298&lt;&gt;"",$D1298&lt;&gt;""),IF(COUNTIFS($B$2:$B1298,$B1298,$D$2:$D1298,$D1298)=1,1,0),0)</f>
        <v/>
      </c>
      <c r="W1298">
        <f>IFERROR(INDEX(T_Indicateurs[Domain_code],MATCH($H1298,T_Indicateurs[Stat_code],0)),"")</f>
        <v/>
      </c>
      <c r="X1298" s="13">
        <f>IF(OR($W1298="",$F1298=""),0,IF($F1298&lt;&gt;$W1298,1,0))</f>
        <v/>
      </c>
      <c r="Y1298" s="13">
        <f>IF(OR($J1298="", $K1298="", $L1298=""),0,IF(OR($J1298&lt;0,$J1298&gt;3,$K1298&lt;0,$K1298&gt;3,$L1298&lt;0,$L1298&gt;3),1,0))</f>
        <v/>
      </c>
    </row>
    <row r="1299">
      <c r="G1299">
        <f>IFERROR(INDEX(T_Domaines[Domain_label_fr],MATCH(F1299,T_Domaines[Domain_code],0)),"")</f>
        <v/>
      </c>
      <c r="I1299">
        <f>IFERROR(INDEX(T_Indicateurs[Stat_label_fr],MATCH(H1299,T_Indicateurs[Stat_code],0)),"")</f>
        <v/>
      </c>
      <c r="M1299">
        <f>IF(J1299=0,"",J1299)</f>
        <v/>
      </c>
      <c r="N1299">
        <f>IF(K1299=0,"",K1299)</f>
        <v/>
      </c>
      <c r="O1299">
        <f>IF(L1299=0,"",L1299)</f>
        <v/>
      </c>
      <c r="P1299">
        <f>IF(OR(J1299="",K1299="",L1299=""),"",J1299+K1299+L1299)</f>
        <v/>
      </c>
      <c r="Q1299">
        <f>IF(OR(M1299="",N1299="",O1299=""),"",M1299+N1299+O1299)</f>
        <v/>
      </c>
      <c r="S1299" s="13">
        <f>IF(AND($B1299&lt;&gt;"",$F1299&lt;&gt;""),IF(COUNTIFS($B$2:$B1299,$B1299,$F$2:$F1299,$F1299)=1,1,0),0)</f>
        <v/>
      </c>
      <c r="T1299" s="13">
        <f>IF(AND($B1299&lt;&gt;"",$H1299&lt;&gt;""),IF(COUNTIFS($B$2:$B1299,$B1299,$H$2:$H1299,$H1299)=1,1,0),0)</f>
        <v/>
      </c>
      <c r="U1299" s="13">
        <f>IF(AND($B1299&lt;&gt;"",$C1299&lt;&gt;""),IF(COUNTIFS($B$2:$B1299,$B1299,$C$2:$C1299,$C1299)=1,1,0),0)</f>
        <v/>
      </c>
      <c r="V1299" s="13">
        <f>IF(AND($B1299&lt;&gt;"",$D1299&lt;&gt;""),IF(COUNTIFS($B$2:$B1299,$B1299,$D$2:$D1299,$D1299)=1,1,0),0)</f>
        <v/>
      </c>
      <c r="W1299">
        <f>IFERROR(INDEX(T_Indicateurs[Domain_code],MATCH($H1299,T_Indicateurs[Stat_code],0)),"")</f>
        <v/>
      </c>
      <c r="X1299" s="13">
        <f>IF(OR($W1299="",$F1299=""),0,IF($F1299&lt;&gt;$W1299,1,0))</f>
        <v/>
      </c>
      <c r="Y1299" s="13">
        <f>IF(OR($J1299="", $K1299="", $L1299=""),0,IF(OR($J1299&lt;0,$J1299&gt;3,$K1299&lt;0,$K1299&gt;3,$L1299&lt;0,$L1299&gt;3),1,0))</f>
        <v/>
      </c>
    </row>
    <row r="1300">
      <c r="G1300">
        <f>IFERROR(INDEX(T_Domaines[Domain_label_fr],MATCH(F1300,T_Domaines[Domain_code],0)),"")</f>
        <v/>
      </c>
      <c r="I1300">
        <f>IFERROR(INDEX(T_Indicateurs[Stat_label_fr],MATCH(H1300,T_Indicateurs[Stat_code],0)),"")</f>
        <v/>
      </c>
      <c r="M1300">
        <f>IF(J1300=0,"",J1300)</f>
        <v/>
      </c>
      <c r="N1300">
        <f>IF(K1300=0,"",K1300)</f>
        <v/>
      </c>
      <c r="O1300">
        <f>IF(L1300=0,"",L1300)</f>
        <v/>
      </c>
      <c r="P1300">
        <f>IF(OR(J1300="",K1300="",L1300=""),"",J1300+K1300+L1300)</f>
        <v/>
      </c>
      <c r="Q1300">
        <f>IF(OR(M1300="",N1300="",O1300=""),"",M1300+N1300+O1300)</f>
        <v/>
      </c>
      <c r="S1300" s="13">
        <f>IF(AND($B1300&lt;&gt;"",$F1300&lt;&gt;""),IF(COUNTIFS($B$2:$B1300,$B1300,$F$2:$F1300,$F1300)=1,1,0),0)</f>
        <v/>
      </c>
      <c r="T1300" s="13">
        <f>IF(AND($B1300&lt;&gt;"",$H1300&lt;&gt;""),IF(COUNTIFS($B$2:$B1300,$B1300,$H$2:$H1300,$H1300)=1,1,0),0)</f>
        <v/>
      </c>
      <c r="U1300" s="13">
        <f>IF(AND($B1300&lt;&gt;"",$C1300&lt;&gt;""),IF(COUNTIFS($B$2:$B1300,$B1300,$C$2:$C1300,$C1300)=1,1,0),0)</f>
        <v/>
      </c>
      <c r="V1300" s="13">
        <f>IF(AND($B1300&lt;&gt;"",$D1300&lt;&gt;""),IF(COUNTIFS($B$2:$B1300,$B1300,$D$2:$D1300,$D1300)=1,1,0),0)</f>
        <v/>
      </c>
      <c r="W1300">
        <f>IFERROR(INDEX(T_Indicateurs[Domain_code],MATCH($H1300,T_Indicateurs[Stat_code],0)),"")</f>
        <v/>
      </c>
      <c r="X1300" s="13">
        <f>IF(OR($W1300="",$F1300=""),0,IF($F1300&lt;&gt;$W1300,1,0))</f>
        <v/>
      </c>
      <c r="Y1300" s="13">
        <f>IF(OR($J1300="", $K1300="", $L1300=""),0,IF(OR($J1300&lt;0,$J1300&gt;3,$K1300&lt;0,$K1300&gt;3,$L1300&lt;0,$L1300&gt;3),1,0))</f>
        <v/>
      </c>
    </row>
    <row r="1301">
      <c r="G1301">
        <f>IFERROR(INDEX(T_Domaines[Domain_label_fr],MATCH(F1301,T_Domaines[Domain_code],0)),"")</f>
        <v/>
      </c>
      <c r="I1301">
        <f>IFERROR(INDEX(T_Indicateurs[Stat_label_fr],MATCH(H1301,T_Indicateurs[Stat_code],0)),"")</f>
        <v/>
      </c>
      <c r="M1301">
        <f>IF(J1301=0,"",J1301)</f>
        <v/>
      </c>
      <c r="N1301">
        <f>IF(K1301=0,"",K1301)</f>
        <v/>
      </c>
      <c r="O1301">
        <f>IF(L1301=0,"",L1301)</f>
        <v/>
      </c>
      <c r="P1301">
        <f>IF(OR(J1301="",K1301="",L1301=""),"",J1301+K1301+L1301)</f>
        <v/>
      </c>
      <c r="Q1301">
        <f>IF(OR(M1301="",N1301="",O1301=""),"",M1301+N1301+O1301)</f>
        <v/>
      </c>
      <c r="S1301" s="13">
        <f>IF(AND($B1301&lt;&gt;"",$F1301&lt;&gt;""),IF(COUNTIFS($B$2:$B1301,$B1301,$F$2:$F1301,$F1301)=1,1,0),0)</f>
        <v/>
      </c>
      <c r="T1301" s="13">
        <f>IF(AND($B1301&lt;&gt;"",$H1301&lt;&gt;""),IF(COUNTIFS($B$2:$B1301,$B1301,$H$2:$H1301,$H1301)=1,1,0),0)</f>
        <v/>
      </c>
      <c r="U1301" s="13">
        <f>IF(AND($B1301&lt;&gt;"",$C1301&lt;&gt;""),IF(COUNTIFS($B$2:$B1301,$B1301,$C$2:$C1301,$C1301)=1,1,0),0)</f>
        <v/>
      </c>
      <c r="V1301" s="13">
        <f>IF(AND($B1301&lt;&gt;"",$D1301&lt;&gt;""),IF(COUNTIFS($B$2:$B1301,$B1301,$D$2:$D1301,$D1301)=1,1,0),0)</f>
        <v/>
      </c>
      <c r="W1301">
        <f>IFERROR(INDEX(T_Indicateurs[Domain_code],MATCH($H1301,T_Indicateurs[Stat_code],0)),"")</f>
        <v/>
      </c>
      <c r="X1301" s="13">
        <f>IF(OR($W1301="",$F1301=""),0,IF($F1301&lt;&gt;$W1301,1,0))</f>
        <v/>
      </c>
      <c r="Y1301" s="13">
        <f>IF(OR($J1301="", $K1301="", $L1301=""),0,IF(OR($J1301&lt;0,$J1301&gt;3,$K1301&lt;0,$K1301&gt;3,$L1301&lt;0,$L1301&gt;3),1,0))</f>
        <v/>
      </c>
    </row>
    <row r="1302">
      <c r="G1302">
        <f>IFERROR(INDEX(T_Domaines[Domain_label_fr],MATCH(F1302,T_Domaines[Domain_code],0)),"")</f>
        <v/>
      </c>
      <c r="I1302">
        <f>IFERROR(INDEX(T_Indicateurs[Stat_label_fr],MATCH(H1302,T_Indicateurs[Stat_code],0)),"")</f>
        <v/>
      </c>
      <c r="M1302">
        <f>IF(J1302=0,"",J1302)</f>
        <v/>
      </c>
      <c r="N1302">
        <f>IF(K1302=0,"",K1302)</f>
        <v/>
      </c>
      <c r="O1302">
        <f>IF(L1302=0,"",L1302)</f>
        <v/>
      </c>
      <c r="P1302">
        <f>IF(OR(J1302="",K1302="",L1302=""),"",J1302+K1302+L1302)</f>
        <v/>
      </c>
      <c r="Q1302">
        <f>IF(OR(M1302="",N1302="",O1302=""),"",M1302+N1302+O1302)</f>
        <v/>
      </c>
      <c r="S1302" s="13">
        <f>IF(AND($B1302&lt;&gt;"",$F1302&lt;&gt;""),IF(COUNTIFS($B$2:$B1302,$B1302,$F$2:$F1302,$F1302)=1,1,0),0)</f>
        <v/>
      </c>
      <c r="T1302" s="13">
        <f>IF(AND($B1302&lt;&gt;"",$H1302&lt;&gt;""),IF(COUNTIFS($B$2:$B1302,$B1302,$H$2:$H1302,$H1302)=1,1,0),0)</f>
        <v/>
      </c>
      <c r="U1302" s="13">
        <f>IF(AND($B1302&lt;&gt;"",$C1302&lt;&gt;""),IF(COUNTIFS($B$2:$B1302,$B1302,$C$2:$C1302,$C1302)=1,1,0),0)</f>
        <v/>
      </c>
      <c r="V1302" s="13">
        <f>IF(AND($B1302&lt;&gt;"",$D1302&lt;&gt;""),IF(COUNTIFS($B$2:$B1302,$B1302,$D$2:$D1302,$D1302)=1,1,0),0)</f>
        <v/>
      </c>
      <c r="W1302">
        <f>IFERROR(INDEX(T_Indicateurs[Domain_code],MATCH($H1302,T_Indicateurs[Stat_code],0)),"")</f>
        <v/>
      </c>
      <c r="X1302" s="13">
        <f>IF(OR($W1302="",$F1302=""),0,IF($F1302&lt;&gt;$W1302,1,0))</f>
        <v/>
      </c>
      <c r="Y1302" s="13">
        <f>IF(OR($J1302="", $K1302="", $L1302=""),0,IF(OR($J1302&lt;0,$J1302&gt;3,$K1302&lt;0,$K1302&gt;3,$L1302&lt;0,$L1302&gt;3),1,0))</f>
        <v/>
      </c>
    </row>
    <row r="1303">
      <c r="G1303">
        <f>IFERROR(INDEX(T_Domaines[Domain_label_fr],MATCH(F1303,T_Domaines[Domain_code],0)),"")</f>
        <v/>
      </c>
      <c r="I1303">
        <f>IFERROR(INDEX(T_Indicateurs[Stat_label_fr],MATCH(H1303,T_Indicateurs[Stat_code],0)),"")</f>
        <v/>
      </c>
      <c r="M1303">
        <f>IF(J1303=0,"",J1303)</f>
        <v/>
      </c>
      <c r="N1303">
        <f>IF(K1303=0,"",K1303)</f>
        <v/>
      </c>
      <c r="O1303">
        <f>IF(L1303=0,"",L1303)</f>
        <v/>
      </c>
      <c r="P1303">
        <f>IF(OR(J1303="",K1303="",L1303=""),"",J1303+K1303+L1303)</f>
        <v/>
      </c>
      <c r="Q1303">
        <f>IF(OR(M1303="",N1303="",O1303=""),"",M1303+N1303+O1303)</f>
        <v/>
      </c>
      <c r="S1303" s="13">
        <f>IF(AND($B1303&lt;&gt;"",$F1303&lt;&gt;""),IF(COUNTIFS($B$2:$B1303,$B1303,$F$2:$F1303,$F1303)=1,1,0),0)</f>
        <v/>
      </c>
      <c r="T1303" s="13">
        <f>IF(AND($B1303&lt;&gt;"",$H1303&lt;&gt;""),IF(COUNTIFS($B$2:$B1303,$B1303,$H$2:$H1303,$H1303)=1,1,0),0)</f>
        <v/>
      </c>
      <c r="U1303" s="13">
        <f>IF(AND($B1303&lt;&gt;"",$C1303&lt;&gt;""),IF(COUNTIFS($B$2:$B1303,$B1303,$C$2:$C1303,$C1303)=1,1,0),0)</f>
        <v/>
      </c>
      <c r="V1303" s="13">
        <f>IF(AND($B1303&lt;&gt;"",$D1303&lt;&gt;""),IF(COUNTIFS($B$2:$B1303,$B1303,$D$2:$D1303,$D1303)=1,1,0),0)</f>
        <v/>
      </c>
      <c r="W1303">
        <f>IFERROR(INDEX(T_Indicateurs[Domain_code],MATCH($H1303,T_Indicateurs[Stat_code],0)),"")</f>
        <v/>
      </c>
      <c r="X1303" s="13">
        <f>IF(OR($W1303="",$F1303=""),0,IF($F1303&lt;&gt;$W1303,1,0))</f>
        <v/>
      </c>
      <c r="Y1303" s="13">
        <f>IF(OR($J1303="", $K1303="", $L1303=""),0,IF(OR($J1303&lt;0,$J1303&gt;3,$K1303&lt;0,$K1303&gt;3,$L1303&lt;0,$L1303&gt;3),1,0))</f>
        <v/>
      </c>
    </row>
    <row r="1304">
      <c r="G1304">
        <f>IFERROR(INDEX(T_Domaines[Domain_label_fr],MATCH(F1304,T_Domaines[Domain_code],0)),"")</f>
        <v/>
      </c>
      <c r="I1304">
        <f>IFERROR(INDEX(T_Indicateurs[Stat_label_fr],MATCH(H1304,T_Indicateurs[Stat_code],0)),"")</f>
        <v/>
      </c>
      <c r="M1304">
        <f>IF(J1304=0,"",J1304)</f>
        <v/>
      </c>
      <c r="N1304">
        <f>IF(K1304=0,"",K1304)</f>
        <v/>
      </c>
      <c r="O1304">
        <f>IF(L1304=0,"",L1304)</f>
        <v/>
      </c>
      <c r="P1304">
        <f>IF(OR(J1304="",K1304="",L1304=""),"",J1304+K1304+L1304)</f>
        <v/>
      </c>
      <c r="Q1304">
        <f>IF(OR(M1304="",N1304="",O1304=""),"",M1304+N1304+O1304)</f>
        <v/>
      </c>
      <c r="S1304" s="13">
        <f>IF(AND($B1304&lt;&gt;"",$F1304&lt;&gt;""),IF(COUNTIFS($B$2:$B1304,$B1304,$F$2:$F1304,$F1304)=1,1,0),0)</f>
        <v/>
      </c>
      <c r="T1304" s="13">
        <f>IF(AND($B1304&lt;&gt;"",$H1304&lt;&gt;""),IF(COUNTIFS($B$2:$B1304,$B1304,$H$2:$H1304,$H1304)=1,1,0),0)</f>
        <v/>
      </c>
      <c r="U1304" s="13">
        <f>IF(AND($B1304&lt;&gt;"",$C1304&lt;&gt;""),IF(COUNTIFS($B$2:$B1304,$B1304,$C$2:$C1304,$C1304)=1,1,0),0)</f>
        <v/>
      </c>
      <c r="V1304" s="13">
        <f>IF(AND($B1304&lt;&gt;"",$D1304&lt;&gt;""),IF(COUNTIFS($B$2:$B1304,$B1304,$D$2:$D1304,$D1304)=1,1,0),0)</f>
        <v/>
      </c>
      <c r="W1304">
        <f>IFERROR(INDEX(T_Indicateurs[Domain_code],MATCH($H1304,T_Indicateurs[Stat_code],0)),"")</f>
        <v/>
      </c>
      <c r="X1304" s="13">
        <f>IF(OR($W1304="",$F1304=""),0,IF($F1304&lt;&gt;$W1304,1,0))</f>
        <v/>
      </c>
      <c r="Y1304" s="13">
        <f>IF(OR($J1304="", $K1304="", $L1304=""),0,IF(OR($J1304&lt;0,$J1304&gt;3,$K1304&lt;0,$K1304&gt;3,$L1304&lt;0,$L1304&gt;3),1,0))</f>
        <v/>
      </c>
    </row>
    <row r="1305">
      <c r="G1305">
        <f>IFERROR(INDEX(T_Domaines[Domain_label_fr],MATCH(F1305,T_Domaines[Domain_code],0)),"")</f>
        <v/>
      </c>
      <c r="I1305">
        <f>IFERROR(INDEX(T_Indicateurs[Stat_label_fr],MATCH(H1305,T_Indicateurs[Stat_code],0)),"")</f>
        <v/>
      </c>
      <c r="M1305">
        <f>IF(J1305=0,"",J1305)</f>
        <v/>
      </c>
      <c r="N1305">
        <f>IF(K1305=0,"",K1305)</f>
        <v/>
      </c>
      <c r="O1305">
        <f>IF(L1305=0,"",L1305)</f>
        <v/>
      </c>
      <c r="P1305">
        <f>IF(OR(J1305="",K1305="",L1305=""),"",J1305+K1305+L1305)</f>
        <v/>
      </c>
      <c r="Q1305">
        <f>IF(OR(M1305="",N1305="",O1305=""),"",M1305+N1305+O1305)</f>
        <v/>
      </c>
      <c r="S1305" s="13">
        <f>IF(AND($B1305&lt;&gt;"",$F1305&lt;&gt;""),IF(COUNTIFS($B$2:$B1305,$B1305,$F$2:$F1305,$F1305)=1,1,0),0)</f>
        <v/>
      </c>
      <c r="T1305" s="13">
        <f>IF(AND($B1305&lt;&gt;"",$H1305&lt;&gt;""),IF(COUNTIFS($B$2:$B1305,$B1305,$H$2:$H1305,$H1305)=1,1,0),0)</f>
        <v/>
      </c>
      <c r="U1305" s="13">
        <f>IF(AND($B1305&lt;&gt;"",$C1305&lt;&gt;""),IF(COUNTIFS($B$2:$B1305,$B1305,$C$2:$C1305,$C1305)=1,1,0),0)</f>
        <v/>
      </c>
      <c r="V1305" s="13">
        <f>IF(AND($B1305&lt;&gt;"",$D1305&lt;&gt;""),IF(COUNTIFS($B$2:$B1305,$B1305,$D$2:$D1305,$D1305)=1,1,0),0)</f>
        <v/>
      </c>
      <c r="W1305">
        <f>IFERROR(INDEX(T_Indicateurs[Domain_code],MATCH($H1305,T_Indicateurs[Stat_code],0)),"")</f>
        <v/>
      </c>
      <c r="X1305" s="13">
        <f>IF(OR($W1305="",$F1305=""),0,IF($F1305&lt;&gt;$W1305,1,0))</f>
        <v/>
      </c>
      <c r="Y1305" s="13">
        <f>IF(OR($J1305="", $K1305="", $L1305=""),0,IF(OR($J1305&lt;0,$J1305&gt;3,$K1305&lt;0,$K1305&gt;3,$L1305&lt;0,$L1305&gt;3),1,0))</f>
        <v/>
      </c>
    </row>
    <row r="1306">
      <c r="G1306">
        <f>IFERROR(INDEX(T_Domaines[Domain_label_fr],MATCH(F1306,T_Domaines[Domain_code],0)),"")</f>
        <v/>
      </c>
      <c r="I1306">
        <f>IFERROR(INDEX(T_Indicateurs[Stat_label_fr],MATCH(H1306,T_Indicateurs[Stat_code],0)),"")</f>
        <v/>
      </c>
      <c r="M1306">
        <f>IF(J1306=0,"",J1306)</f>
        <v/>
      </c>
      <c r="N1306">
        <f>IF(K1306=0,"",K1306)</f>
        <v/>
      </c>
      <c r="O1306">
        <f>IF(L1306=0,"",L1306)</f>
        <v/>
      </c>
      <c r="P1306">
        <f>IF(OR(J1306="",K1306="",L1306=""),"",J1306+K1306+L1306)</f>
        <v/>
      </c>
      <c r="Q1306">
        <f>IF(OR(M1306="",N1306="",O1306=""),"",M1306+N1306+O1306)</f>
        <v/>
      </c>
      <c r="S1306" s="13">
        <f>IF(AND($B1306&lt;&gt;"",$F1306&lt;&gt;""),IF(COUNTIFS($B$2:$B1306,$B1306,$F$2:$F1306,$F1306)=1,1,0),0)</f>
        <v/>
      </c>
      <c r="T1306" s="13">
        <f>IF(AND($B1306&lt;&gt;"",$H1306&lt;&gt;""),IF(COUNTIFS($B$2:$B1306,$B1306,$H$2:$H1306,$H1306)=1,1,0),0)</f>
        <v/>
      </c>
      <c r="U1306" s="13">
        <f>IF(AND($B1306&lt;&gt;"",$C1306&lt;&gt;""),IF(COUNTIFS($B$2:$B1306,$B1306,$C$2:$C1306,$C1306)=1,1,0),0)</f>
        <v/>
      </c>
      <c r="V1306" s="13">
        <f>IF(AND($B1306&lt;&gt;"",$D1306&lt;&gt;""),IF(COUNTIFS($B$2:$B1306,$B1306,$D$2:$D1306,$D1306)=1,1,0),0)</f>
        <v/>
      </c>
      <c r="W1306">
        <f>IFERROR(INDEX(T_Indicateurs[Domain_code],MATCH($H1306,T_Indicateurs[Stat_code],0)),"")</f>
        <v/>
      </c>
      <c r="X1306" s="13">
        <f>IF(OR($W1306="",$F1306=""),0,IF($F1306&lt;&gt;$W1306,1,0))</f>
        <v/>
      </c>
      <c r="Y1306" s="13">
        <f>IF(OR($J1306="", $K1306="", $L1306=""),0,IF(OR($J1306&lt;0,$J1306&gt;3,$K1306&lt;0,$K1306&gt;3,$L1306&lt;0,$L1306&gt;3),1,0))</f>
        <v/>
      </c>
    </row>
    <row r="1307">
      <c r="G1307">
        <f>IFERROR(INDEX(T_Domaines[Domain_label_fr],MATCH(F1307,T_Domaines[Domain_code],0)),"")</f>
        <v/>
      </c>
      <c r="I1307">
        <f>IFERROR(INDEX(T_Indicateurs[Stat_label_fr],MATCH(H1307,T_Indicateurs[Stat_code],0)),"")</f>
        <v/>
      </c>
      <c r="M1307">
        <f>IF(J1307=0,"",J1307)</f>
        <v/>
      </c>
      <c r="N1307">
        <f>IF(K1307=0,"",K1307)</f>
        <v/>
      </c>
      <c r="O1307">
        <f>IF(L1307=0,"",L1307)</f>
        <v/>
      </c>
      <c r="P1307">
        <f>IF(OR(J1307="",K1307="",L1307=""),"",J1307+K1307+L1307)</f>
        <v/>
      </c>
      <c r="Q1307">
        <f>IF(OR(M1307="",N1307="",O1307=""),"",M1307+N1307+O1307)</f>
        <v/>
      </c>
      <c r="S1307" s="13">
        <f>IF(AND($B1307&lt;&gt;"",$F1307&lt;&gt;""),IF(COUNTIFS($B$2:$B1307,$B1307,$F$2:$F1307,$F1307)=1,1,0),0)</f>
        <v/>
      </c>
      <c r="T1307" s="13">
        <f>IF(AND($B1307&lt;&gt;"",$H1307&lt;&gt;""),IF(COUNTIFS($B$2:$B1307,$B1307,$H$2:$H1307,$H1307)=1,1,0),0)</f>
        <v/>
      </c>
      <c r="U1307" s="13">
        <f>IF(AND($B1307&lt;&gt;"",$C1307&lt;&gt;""),IF(COUNTIFS($B$2:$B1307,$B1307,$C$2:$C1307,$C1307)=1,1,0),0)</f>
        <v/>
      </c>
      <c r="V1307" s="13">
        <f>IF(AND($B1307&lt;&gt;"",$D1307&lt;&gt;""),IF(COUNTIFS($B$2:$B1307,$B1307,$D$2:$D1307,$D1307)=1,1,0),0)</f>
        <v/>
      </c>
      <c r="W1307">
        <f>IFERROR(INDEX(T_Indicateurs[Domain_code],MATCH($H1307,T_Indicateurs[Stat_code],0)),"")</f>
        <v/>
      </c>
      <c r="X1307" s="13">
        <f>IF(OR($W1307="",$F1307=""),0,IF($F1307&lt;&gt;$W1307,1,0))</f>
        <v/>
      </c>
      <c r="Y1307" s="13">
        <f>IF(OR($J1307="", $K1307="", $L1307=""),0,IF(OR($J1307&lt;0,$J1307&gt;3,$K1307&lt;0,$K1307&gt;3,$L1307&lt;0,$L1307&gt;3),1,0))</f>
        <v/>
      </c>
    </row>
    <row r="1308">
      <c r="G1308">
        <f>IFERROR(INDEX(T_Domaines[Domain_label_fr],MATCH(F1308,T_Domaines[Domain_code],0)),"")</f>
        <v/>
      </c>
      <c r="I1308">
        <f>IFERROR(INDEX(T_Indicateurs[Stat_label_fr],MATCH(H1308,T_Indicateurs[Stat_code],0)),"")</f>
        <v/>
      </c>
      <c r="M1308">
        <f>IF(J1308=0,"",J1308)</f>
        <v/>
      </c>
      <c r="N1308">
        <f>IF(K1308=0,"",K1308)</f>
        <v/>
      </c>
      <c r="O1308">
        <f>IF(L1308=0,"",L1308)</f>
        <v/>
      </c>
      <c r="P1308">
        <f>IF(OR(J1308="",K1308="",L1308=""),"",J1308+K1308+L1308)</f>
        <v/>
      </c>
      <c r="Q1308">
        <f>IF(OR(M1308="",N1308="",O1308=""),"",M1308+N1308+O1308)</f>
        <v/>
      </c>
      <c r="S1308" s="13">
        <f>IF(AND($B1308&lt;&gt;"",$F1308&lt;&gt;""),IF(COUNTIFS($B$2:$B1308,$B1308,$F$2:$F1308,$F1308)=1,1,0),0)</f>
        <v/>
      </c>
      <c r="T1308" s="13">
        <f>IF(AND($B1308&lt;&gt;"",$H1308&lt;&gt;""),IF(COUNTIFS($B$2:$B1308,$B1308,$H$2:$H1308,$H1308)=1,1,0),0)</f>
        <v/>
      </c>
      <c r="U1308" s="13">
        <f>IF(AND($B1308&lt;&gt;"",$C1308&lt;&gt;""),IF(COUNTIFS($B$2:$B1308,$B1308,$C$2:$C1308,$C1308)=1,1,0),0)</f>
        <v/>
      </c>
      <c r="V1308" s="13">
        <f>IF(AND($B1308&lt;&gt;"",$D1308&lt;&gt;""),IF(COUNTIFS($B$2:$B1308,$B1308,$D$2:$D1308,$D1308)=1,1,0),0)</f>
        <v/>
      </c>
      <c r="W1308">
        <f>IFERROR(INDEX(T_Indicateurs[Domain_code],MATCH($H1308,T_Indicateurs[Stat_code],0)),"")</f>
        <v/>
      </c>
      <c r="X1308" s="13">
        <f>IF(OR($W1308="",$F1308=""),0,IF($F1308&lt;&gt;$W1308,1,0))</f>
        <v/>
      </c>
      <c r="Y1308" s="13">
        <f>IF(OR($J1308="", $K1308="", $L1308=""),0,IF(OR($J1308&lt;0,$J1308&gt;3,$K1308&lt;0,$K1308&gt;3,$L1308&lt;0,$L1308&gt;3),1,0))</f>
        <v/>
      </c>
    </row>
    <row r="1309">
      <c r="G1309">
        <f>IFERROR(INDEX(T_Domaines[Domain_label_fr],MATCH(F1309,T_Domaines[Domain_code],0)),"")</f>
        <v/>
      </c>
      <c r="I1309">
        <f>IFERROR(INDEX(T_Indicateurs[Stat_label_fr],MATCH(H1309,T_Indicateurs[Stat_code],0)),"")</f>
        <v/>
      </c>
      <c r="M1309">
        <f>IF(J1309=0,"",J1309)</f>
        <v/>
      </c>
      <c r="N1309">
        <f>IF(K1309=0,"",K1309)</f>
        <v/>
      </c>
      <c r="O1309">
        <f>IF(L1309=0,"",L1309)</f>
        <v/>
      </c>
      <c r="P1309">
        <f>IF(OR(J1309="",K1309="",L1309=""),"",J1309+K1309+L1309)</f>
        <v/>
      </c>
      <c r="Q1309">
        <f>IF(OR(M1309="",N1309="",O1309=""),"",M1309+N1309+O1309)</f>
        <v/>
      </c>
      <c r="S1309" s="13">
        <f>IF(AND($B1309&lt;&gt;"",$F1309&lt;&gt;""),IF(COUNTIFS($B$2:$B1309,$B1309,$F$2:$F1309,$F1309)=1,1,0),0)</f>
        <v/>
      </c>
      <c r="T1309" s="13">
        <f>IF(AND($B1309&lt;&gt;"",$H1309&lt;&gt;""),IF(COUNTIFS($B$2:$B1309,$B1309,$H$2:$H1309,$H1309)=1,1,0),0)</f>
        <v/>
      </c>
      <c r="U1309" s="13">
        <f>IF(AND($B1309&lt;&gt;"",$C1309&lt;&gt;""),IF(COUNTIFS($B$2:$B1309,$B1309,$C$2:$C1309,$C1309)=1,1,0),0)</f>
        <v/>
      </c>
      <c r="V1309" s="13">
        <f>IF(AND($B1309&lt;&gt;"",$D1309&lt;&gt;""),IF(COUNTIFS($B$2:$B1309,$B1309,$D$2:$D1309,$D1309)=1,1,0),0)</f>
        <v/>
      </c>
      <c r="W1309">
        <f>IFERROR(INDEX(T_Indicateurs[Domain_code],MATCH($H1309,T_Indicateurs[Stat_code],0)),"")</f>
        <v/>
      </c>
      <c r="X1309" s="13">
        <f>IF(OR($W1309="",$F1309=""),0,IF($F1309&lt;&gt;$W1309,1,0))</f>
        <v/>
      </c>
      <c r="Y1309" s="13">
        <f>IF(OR($J1309="", $K1309="", $L1309=""),0,IF(OR($J1309&lt;0,$J1309&gt;3,$K1309&lt;0,$K1309&gt;3,$L1309&lt;0,$L1309&gt;3),1,0))</f>
        <v/>
      </c>
    </row>
    <row r="1310">
      <c r="G1310">
        <f>IFERROR(INDEX(T_Domaines[Domain_label_fr],MATCH(F1310,T_Domaines[Domain_code],0)),"")</f>
        <v/>
      </c>
      <c r="I1310">
        <f>IFERROR(INDEX(T_Indicateurs[Stat_label_fr],MATCH(H1310,T_Indicateurs[Stat_code],0)),"")</f>
        <v/>
      </c>
      <c r="M1310">
        <f>IF(J1310=0,"",J1310)</f>
        <v/>
      </c>
      <c r="N1310">
        <f>IF(K1310=0,"",K1310)</f>
        <v/>
      </c>
      <c r="O1310">
        <f>IF(L1310=0,"",L1310)</f>
        <v/>
      </c>
      <c r="P1310">
        <f>IF(OR(J1310="",K1310="",L1310=""),"",J1310+K1310+L1310)</f>
        <v/>
      </c>
      <c r="Q1310">
        <f>IF(OR(M1310="",N1310="",O1310=""),"",M1310+N1310+O1310)</f>
        <v/>
      </c>
      <c r="S1310" s="13">
        <f>IF(AND($B1310&lt;&gt;"",$F1310&lt;&gt;""),IF(COUNTIFS($B$2:$B1310,$B1310,$F$2:$F1310,$F1310)=1,1,0),0)</f>
        <v/>
      </c>
      <c r="T1310" s="13">
        <f>IF(AND($B1310&lt;&gt;"",$H1310&lt;&gt;""),IF(COUNTIFS($B$2:$B1310,$B1310,$H$2:$H1310,$H1310)=1,1,0),0)</f>
        <v/>
      </c>
      <c r="U1310" s="13">
        <f>IF(AND($B1310&lt;&gt;"",$C1310&lt;&gt;""),IF(COUNTIFS($B$2:$B1310,$B1310,$C$2:$C1310,$C1310)=1,1,0),0)</f>
        <v/>
      </c>
      <c r="V1310" s="13">
        <f>IF(AND($B1310&lt;&gt;"",$D1310&lt;&gt;""),IF(COUNTIFS($B$2:$B1310,$B1310,$D$2:$D1310,$D1310)=1,1,0),0)</f>
        <v/>
      </c>
      <c r="W1310">
        <f>IFERROR(INDEX(T_Indicateurs[Domain_code],MATCH($H1310,T_Indicateurs[Stat_code],0)),"")</f>
        <v/>
      </c>
      <c r="X1310" s="13">
        <f>IF(OR($W1310="",$F1310=""),0,IF($F1310&lt;&gt;$W1310,1,0))</f>
        <v/>
      </c>
      <c r="Y1310" s="13">
        <f>IF(OR($J1310="", $K1310="", $L1310=""),0,IF(OR($J1310&lt;0,$J1310&gt;3,$K1310&lt;0,$K1310&gt;3,$L1310&lt;0,$L1310&gt;3),1,0))</f>
        <v/>
      </c>
    </row>
    <row r="1311">
      <c r="G1311">
        <f>IFERROR(INDEX(T_Domaines[Domain_label_fr],MATCH(F1311,T_Domaines[Domain_code],0)),"")</f>
        <v/>
      </c>
      <c r="I1311">
        <f>IFERROR(INDEX(T_Indicateurs[Stat_label_fr],MATCH(H1311,T_Indicateurs[Stat_code],0)),"")</f>
        <v/>
      </c>
      <c r="M1311">
        <f>IF(J1311=0,"",J1311)</f>
        <v/>
      </c>
      <c r="N1311">
        <f>IF(K1311=0,"",K1311)</f>
        <v/>
      </c>
      <c r="O1311">
        <f>IF(L1311=0,"",L1311)</f>
        <v/>
      </c>
      <c r="P1311">
        <f>IF(OR(J1311="",K1311="",L1311=""),"",J1311+K1311+L1311)</f>
        <v/>
      </c>
      <c r="Q1311">
        <f>IF(OR(M1311="",N1311="",O1311=""),"",M1311+N1311+O1311)</f>
        <v/>
      </c>
      <c r="S1311" s="13">
        <f>IF(AND($B1311&lt;&gt;"",$F1311&lt;&gt;""),IF(COUNTIFS($B$2:$B1311,$B1311,$F$2:$F1311,$F1311)=1,1,0),0)</f>
        <v/>
      </c>
      <c r="T1311" s="13">
        <f>IF(AND($B1311&lt;&gt;"",$H1311&lt;&gt;""),IF(COUNTIFS($B$2:$B1311,$B1311,$H$2:$H1311,$H1311)=1,1,0),0)</f>
        <v/>
      </c>
      <c r="U1311" s="13">
        <f>IF(AND($B1311&lt;&gt;"",$C1311&lt;&gt;""),IF(COUNTIFS($B$2:$B1311,$B1311,$C$2:$C1311,$C1311)=1,1,0),0)</f>
        <v/>
      </c>
      <c r="V1311" s="13">
        <f>IF(AND($B1311&lt;&gt;"",$D1311&lt;&gt;""),IF(COUNTIFS($B$2:$B1311,$B1311,$D$2:$D1311,$D1311)=1,1,0),0)</f>
        <v/>
      </c>
      <c r="W1311">
        <f>IFERROR(INDEX(T_Indicateurs[Domain_code],MATCH($H1311,T_Indicateurs[Stat_code],0)),"")</f>
        <v/>
      </c>
      <c r="X1311" s="13">
        <f>IF(OR($W1311="",$F1311=""),0,IF($F1311&lt;&gt;$W1311,1,0))</f>
        <v/>
      </c>
      <c r="Y1311" s="13">
        <f>IF(OR($J1311="", $K1311="", $L1311=""),0,IF(OR($J1311&lt;0,$J1311&gt;3,$K1311&lt;0,$K1311&gt;3,$L1311&lt;0,$L1311&gt;3),1,0))</f>
        <v/>
      </c>
    </row>
    <row r="1312">
      <c r="G1312">
        <f>IFERROR(INDEX(T_Domaines[Domain_label_fr],MATCH(F1312,T_Domaines[Domain_code],0)),"")</f>
        <v/>
      </c>
      <c r="I1312">
        <f>IFERROR(INDEX(T_Indicateurs[Stat_label_fr],MATCH(H1312,T_Indicateurs[Stat_code],0)),"")</f>
        <v/>
      </c>
      <c r="M1312">
        <f>IF(J1312=0,"",J1312)</f>
        <v/>
      </c>
      <c r="N1312">
        <f>IF(K1312=0,"",K1312)</f>
        <v/>
      </c>
      <c r="O1312">
        <f>IF(L1312=0,"",L1312)</f>
        <v/>
      </c>
      <c r="P1312">
        <f>IF(OR(J1312="",K1312="",L1312=""),"",J1312+K1312+L1312)</f>
        <v/>
      </c>
      <c r="Q1312">
        <f>IF(OR(M1312="",N1312="",O1312=""),"",M1312+N1312+O1312)</f>
        <v/>
      </c>
      <c r="S1312" s="13">
        <f>IF(AND($B1312&lt;&gt;"",$F1312&lt;&gt;""),IF(COUNTIFS($B$2:$B1312,$B1312,$F$2:$F1312,$F1312)=1,1,0),0)</f>
        <v/>
      </c>
      <c r="T1312" s="13">
        <f>IF(AND($B1312&lt;&gt;"",$H1312&lt;&gt;""),IF(COUNTIFS($B$2:$B1312,$B1312,$H$2:$H1312,$H1312)=1,1,0),0)</f>
        <v/>
      </c>
      <c r="U1312" s="13">
        <f>IF(AND($B1312&lt;&gt;"",$C1312&lt;&gt;""),IF(COUNTIFS($B$2:$B1312,$B1312,$C$2:$C1312,$C1312)=1,1,0),0)</f>
        <v/>
      </c>
      <c r="V1312" s="13">
        <f>IF(AND($B1312&lt;&gt;"",$D1312&lt;&gt;""),IF(COUNTIFS($B$2:$B1312,$B1312,$D$2:$D1312,$D1312)=1,1,0),0)</f>
        <v/>
      </c>
      <c r="W1312">
        <f>IFERROR(INDEX(T_Indicateurs[Domain_code],MATCH($H1312,T_Indicateurs[Stat_code],0)),"")</f>
        <v/>
      </c>
      <c r="X1312" s="13">
        <f>IF(OR($W1312="",$F1312=""),0,IF($F1312&lt;&gt;$W1312,1,0))</f>
        <v/>
      </c>
      <c r="Y1312" s="13">
        <f>IF(OR($J1312="", $K1312="", $L1312=""),0,IF(OR($J1312&lt;0,$J1312&gt;3,$K1312&lt;0,$K1312&gt;3,$L1312&lt;0,$L1312&gt;3),1,0))</f>
        <v/>
      </c>
    </row>
    <row r="1313">
      <c r="G1313">
        <f>IFERROR(INDEX(T_Domaines[Domain_label_fr],MATCH(F1313,T_Domaines[Domain_code],0)),"")</f>
        <v/>
      </c>
      <c r="I1313">
        <f>IFERROR(INDEX(T_Indicateurs[Stat_label_fr],MATCH(H1313,T_Indicateurs[Stat_code],0)),"")</f>
        <v/>
      </c>
      <c r="M1313">
        <f>IF(J1313=0,"",J1313)</f>
        <v/>
      </c>
      <c r="N1313">
        <f>IF(K1313=0,"",K1313)</f>
        <v/>
      </c>
      <c r="O1313">
        <f>IF(L1313=0,"",L1313)</f>
        <v/>
      </c>
      <c r="P1313">
        <f>IF(OR(J1313="",K1313="",L1313=""),"",J1313+K1313+L1313)</f>
        <v/>
      </c>
      <c r="Q1313">
        <f>IF(OR(M1313="",N1313="",O1313=""),"",M1313+N1313+O1313)</f>
        <v/>
      </c>
      <c r="S1313" s="13">
        <f>IF(AND($B1313&lt;&gt;"",$F1313&lt;&gt;""),IF(COUNTIFS($B$2:$B1313,$B1313,$F$2:$F1313,$F1313)=1,1,0),0)</f>
        <v/>
      </c>
      <c r="T1313" s="13">
        <f>IF(AND($B1313&lt;&gt;"",$H1313&lt;&gt;""),IF(COUNTIFS($B$2:$B1313,$B1313,$H$2:$H1313,$H1313)=1,1,0),0)</f>
        <v/>
      </c>
      <c r="U1313" s="13">
        <f>IF(AND($B1313&lt;&gt;"",$C1313&lt;&gt;""),IF(COUNTIFS($B$2:$B1313,$B1313,$C$2:$C1313,$C1313)=1,1,0),0)</f>
        <v/>
      </c>
      <c r="V1313" s="13">
        <f>IF(AND($B1313&lt;&gt;"",$D1313&lt;&gt;""),IF(COUNTIFS($B$2:$B1313,$B1313,$D$2:$D1313,$D1313)=1,1,0),0)</f>
        <v/>
      </c>
      <c r="W1313">
        <f>IFERROR(INDEX(T_Indicateurs[Domain_code],MATCH($H1313,T_Indicateurs[Stat_code],0)),"")</f>
        <v/>
      </c>
      <c r="X1313" s="13">
        <f>IF(OR($W1313="",$F1313=""),0,IF($F1313&lt;&gt;$W1313,1,0))</f>
        <v/>
      </c>
      <c r="Y1313" s="13">
        <f>IF(OR($J1313="", $K1313="", $L1313=""),0,IF(OR($J1313&lt;0,$J1313&gt;3,$K1313&lt;0,$K1313&gt;3,$L1313&lt;0,$L1313&gt;3),1,0))</f>
        <v/>
      </c>
    </row>
    <row r="1314">
      <c r="G1314">
        <f>IFERROR(INDEX(T_Domaines[Domain_label_fr],MATCH(F1314,T_Domaines[Domain_code],0)),"")</f>
        <v/>
      </c>
      <c r="I1314">
        <f>IFERROR(INDEX(T_Indicateurs[Stat_label_fr],MATCH(H1314,T_Indicateurs[Stat_code],0)),"")</f>
        <v/>
      </c>
      <c r="M1314">
        <f>IF(J1314=0,"",J1314)</f>
        <v/>
      </c>
      <c r="N1314">
        <f>IF(K1314=0,"",K1314)</f>
        <v/>
      </c>
      <c r="O1314">
        <f>IF(L1314=0,"",L1314)</f>
        <v/>
      </c>
      <c r="P1314">
        <f>IF(OR(J1314="",K1314="",L1314=""),"",J1314+K1314+L1314)</f>
        <v/>
      </c>
      <c r="Q1314">
        <f>IF(OR(M1314="",N1314="",O1314=""),"",M1314+N1314+O1314)</f>
        <v/>
      </c>
      <c r="S1314" s="13">
        <f>IF(AND($B1314&lt;&gt;"",$F1314&lt;&gt;""),IF(COUNTIFS($B$2:$B1314,$B1314,$F$2:$F1314,$F1314)=1,1,0),0)</f>
        <v/>
      </c>
      <c r="T1314" s="13">
        <f>IF(AND($B1314&lt;&gt;"",$H1314&lt;&gt;""),IF(COUNTIFS($B$2:$B1314,$B1314,$H$2:$H1314,$H1314)=1,1,0),0)</f>
        <v/>
      </c>
      <c r="U1314" s="13">
        <f>IF(AND($B1314&lt;&gt;"",$C1314&lt;&gt;""),IF(COUNTIFS($B$2:$B1314,$B1314,$C$2:$C1314,$C1314)=1,1,0),0)</f>
        <v/>
      </c>
      <c r="V1314" s="13">
        <f>IF(AND($B1314&lt;&gt;"",$D1314&lt;&gt;""),IF(COUNTIFS($B$2:$B1314,$B1314,$D$2:$D1314,$D1314)=1,1,0),0)</f>
        <v/>
      </c>
      <c r="W1314">
        <f>IFERROR(INDEX(T_Indicateurs[Domain_code],MATCH($H1314,T_Indicateurs[Stat_code],0)),"")</f>
        <v/>
      </c>
      <c r="X1314" s="13">
        <f>IF(OR($W1314="",$F1314=""),0,IF($F1314&lt;&gt;$W1314,1,0))</f>
        <v/>
      </c>
      <c r="Y1314" s="13">
        <f>IF(OR($J1314="", $K1314="", $L1314=""),0,IF(OR($J1314&lt;0,$J1314&gt;3,$K1314&lt;0,$K1314&gt;3,$L1314&lt;0,$L1314&gt;3),1,0))</f>
        <v/>
      </c>
    </row>
    <row r="1315">
      <c r="G1315">
        <f>IFERROR(INDEX(T_Domaines[Domain_label_fr],MATCH(F1315,T_Domaines[Domain_code],0)),"")</f>
        <v/>
      </c>
      <c r="I1315">
        <f>IFERROR(INDEX(T_Indicateurs[Stat_label_fr],MATCH(H1315,T_Indicateurs[Stat_code],0)),"")</f>
        <v/>
      </c>
      <c r="M1315">
        <f>IF(J1315=0,"",J1315)</f>
        <v/>
      </c>
      <c r="N1315">
        <f>IF(K1315=0,"",K1315)</f>
        <v/>
      </c>
      <c r="O1315">
        <f>IF(L1315=0,"",L1315)</f>
        <v/>
      </c>
      <c r="P1315">
        <f>IF(OR(J1315="",K1315="",L1315=""),"",J1315+K1315+L1315)</f>
        <v/>
      </c>
      <c r="Q1315">
        <f>IF(OR(M1315="",N1315="",O1315=""),"",M1315+N1315+O1315)</f>
        <v/>
      </c>
      <c r="S1315" s="13">
        <f>IF(AND($B1315&lt;&gt;"",$F1315&lt;&gt;""),IF(COUNTIFS($B$2:$B1315,$B1315,$F$2:$F1315,$F1315)=1,1,0),0)</f>
        <v/>
      </c>
      <c r="T1315" s="13">
        <f>IF(AND($B1315&lt;&gt;"",$H1315&lt;&gt;""),IF(COUNTIFS($B$2:$B1315,$B1315,$H$2:$H1315,$H1315)=1,1,0),0)</f>
        <v/>
      </c>
      <c r="U1315" s="13">
        <f>IF(AND($B1315&lt;&gt;"",$C1315&lt;&gt;""),IF(COUNTIFS($B$2:$B1315,$B1315,$C$2:$C1315,$C1315)=1,1,0),0)</f>
        <v/>
      </c>
      <c r="V1315" s="13">
        <f>IF(AND($B1315&lt;&gt;"",$D1315&lt;&gt;""),IF(COUNTIFS($B$2:$B1315,$B1315,$D$2:$D1315,$D1315)=1,1,0),0)</f>
        <v/>
      </c>
      <c r="W1315">
        <f>IFERROR(INDEX(T_Indicateurs[Domain_code],MATCH($H1315,T_Indicateurs[Stat_code],0)),"")</f>
        <v/>
      </c>
      <c r="X1315" s="13">
        <f>IF(OR($W1315="",$F1315=""),0,IF($F1315&lt;&gt;$W1315,1,0))</f>
        <v/>
      </c>
      <c r="Y1315" s="13">
        <f>IF(OR($J1315="", $K1315="", $L1315=""),0,IF(OR($J1315&lt;0,$J1315&gt;3,$K1315&lt;0,$K1315&gt;3,$L1315&lt;0,$L1315&gt;3),1,0))</f>
        <v/>
      </c>
    </row>
    <row r="1316">
      <c r="G1316">
        <f>IFERROR(INDEX(T_Domaines[Domain_label_fr],MATCH(F1316,T_Domaines[Domain_code],0)),"")</f>
        <v/>
      </c>
      <c r="I1316">
        <f>IFERROR(INDEX(T_Indicateurs[Stat_label_fr],MATCH(H1316,T_Indicateurs[Stat_code],0)),"")</f>
        <v/>
      </c>
      <c r="M1316">
        <f>IF(J1316=0,"",J1316)</f>
        <v/>
      </c>
      <c r="N1316">
        <f>IF(K1316=0,"",K1316)</f>
        <v/>
      </c>
      <c r="O1316">
        <f>IF(L1316=0,"",L1316)</f>
        <v/>
      </c>
      <c r="P1316">
        <f>IF(OR(J1316="",K1316="",L1316=""),"",J1316+K1316+L1316)</f>
        <v/>
      </c>
      <c r="Q1316">
        <f>IF(OR(M1316="",N1316="",O1316=""),"",M1316+N1316+O1316)</f>
        <v/>
      </c>
      <c r="S1316" s="13">
        <f>IF(AND($B1316&lt;&gt;"",$F1316&lt;&gt;""),IF(COUNTIFS($B$2:$B1316,$B1316,$F$2:$F1316,$F1316)=1,1,0),0)</f>
        <v/>
      </c>
      <c r="T1316" s="13">
        <f>IF(AND($B1316&lt;&gt;"",$H1316&lt;&gt;""),IF(COUNTIFS($B$2:$B1316,$B1316,$H$2:$H1316,$H1316)=1,1,0),0)</f>
        <v/>
      </c>
      <c r="U1316" s="13">
        <f>IF(AND($B1316&lt;&gt;"",$C1316&lt;&gt;""),IF(COUNTIFS($B$2:$B1316,$B1316,$C$2:$C1316,$C1316)=1,1,0),0)</f>
        <v/>
      </c>
      <c r="V1316" s="13">
        <f>IF(AND($B1316&lt;&gt;"",$D1316&lt;&gt;""),IF(COUNTIFS($B$2:$B1316,$B1316,$D$2:$D1316,$D1316)=1,1,0),0)</f>
        <v/>
      </c>
      <c r="W1316">
        <f>IFERROR(INDEX(T_Indicateurs[Domain_code],MATCH($H1316,T_Indicateurs[Stat_code],0)),"")</f>
        <v/>
      </c>
      <c r="X1316" s="13">
        <f>IF(OR($W1316="",$F1316=""),0,IF($F1316&lt;&gt;$W1316,1,0))</f>
        <v/>
      </c>
      <c r="Y1316" s="13">
        <f>IF(OR($J1316="", $K1316="", $L1316=""),0,IF(OR($J1316&lt;0,$J1316&gt;3,$K1316&lt;0,$K1316&gt;3,$L1316&lt;0,$L1316&gt;3),1,0))</f>
        <v/>
      </c>
    </row>
    <row r="1317">
      <c r="G1317">
        <f>IFERROR(INDEX(T_Domaines[Domain_label_fr],MATCH(F1317,T_Domaines[Domain_code],0)),"")</f>
        <v/>
      </c>
      <c r="I1317">
        <f>IFERROR(INDEX(T_Indicateurs[Stat_label_fr],MATCH(H1317,T_Indicateurs[Stat_code],0)),"")</f>
        <v/>
      </c>
      <c r="M1317">
        <f>IF(J1317=0,"",J1317)</f>
        <v/>
      </c>
      <c r="N1317">
        <f>IF(K1317=0,"",K1317)</f>
        <v/>
      </c>
      <c r="O1317">
        <f>IF(L1317=0,"",L1317)</f>
        <v/>
      </c>
      <c r="P1317">
        <f>IF(OR(J1317="",K1317="",L1317=""),"",J1317+K1317+L1317)</f>
        <v/>
      </c>
      <c r="Q1317">
        <f>IF(OR(M1317="",N1317="",O1317=""),"",M1317+N1317+O1317)</f>
        <v/>
      </c>
      <c r="S1317" s="13">
        <f>IF(AND($B1317&lt;&gt;"",$F1317&lt;&gt;""),IF(COUNTIFS($B$2:$B1317,$B1317,$F$2:$F1317,$F1317)=1,1,0),0)</f>
        <v/>
      </c>
      <c r="T1317" s="13">
        <f>IF(AND($B1317&lt;&gt;"",$H1317&lt;&gt;""),IF(COUNTIFS($B$2:$B1317,$B1317,$H$2:$H1317,$H1317)=1,1,0),0)</f>
        <v/>
      </c>
      <c r="U1317" s="13">
        <f>IF(AND($B1317&lt;&gt;"",$C1317&lt;&gt;""),IF(COUNTIFS($B$2:$B1317,$B1317,$C$2:$C1317,$C1317)=1,1,0),0)</f>
        <v/>
      </c>
      <c r="V1317" s="13">
        <f>IF(AND($B1317&lt;&gt;"",$D1317&lt;&gt;""),IF(COUNTIFS($B$2:$B1317,$B1317,$D$2:$D1317,$D1317)=1,1,0),0)</f>
        <v/>
      </c>
      <c r="W1317">
        <f>IFERROR(INDEX(T_Indicateurs[Domain_code],MATCH($H1317,T_Indicateurs[Stat_code],0)),"")</f>
        <v/>
      </c>
      <c r="X1317" s="13">
        <f>IF(OR($W1317="",$F1317=""),0,IF($F1317&lt;&gt;$W1317,1,0))</f>
        <v/>
      </c>
      <c r="Y1317" s="13">
        <f>IF(OR($J1317="", $K1317="", $L1317=""),0,IF(OR($J1317&lt;0,$J1317&gt;3,$K1317&lt;0,$K1317&gt;3,$L1317&lt;0,$L1317&gt;3),1,0))</f>
        <v/>
      </c>
    </row>
    <row r="1318">
      <c r="G1318">
        <f>IFERROR(INDEX(T_Domaines[Domain_label_fr],MATCH(F1318,T_Domaines[Domain_code],0)),"")</f>
        <v/>
      </c>
      <c r="I1318">
        <f>IFERROR(INDEX(T_Indicateurs[Stat_label_fr],MATCH(H1318,T_Indicateurs[Stat_code],0)),"")</f>
        <v/>
      </c>
      <c r="M1318">
        <f>IF(J1318=0,"",J1318)</f>
        <v/>
      </c>
      <c r="N1318">
        <f>IF(K1318=0,"",K1318)</f>
        <v/>
      </c>
      <c r="O1318">
        <f>IF(L1318=0,"",L1318)</f>
        <v/>
      </c>
      <c r="P1318">
        <f>IF(OR(J1318="",K1318="",L1318=""),"",J1318+K1318+L1318)</f>
        <v/>
      </c>
      <c r="Q1318">
        <f>IF(OR(M1318="",N1318="",O1318=""),"",M1318+N1318+O1318)</f>
        <v/>
      </c>
      <c r="S1318" s="13">
        <f>IF(AND($B1318&lt;&gt;"",$F1318&lt;&gt;""),IF(COUNTIFS($B$2:$B1318,$B1318,$F$2:$F1318,$F1318)=1,1,0),0)</f>
        <v/>
      </c>
      <c r="T1318" s="13">
        <f>IF(AND($B1318&lt;&gt;"",$H1318&lt;&gt;""),IF(COUNTIFS($B$2:$B1318,$B1318,$H$2:$H1318,$H1318)=1,1,0),0)</f>
        <v/>
      </c>
      <c r="U1318" s="13">
        <f>IF(AND($B1318&lt;&gt;"",$C1318&lt;&gt;""),IF(COUNTIFS($B$2:$B1318,$B1318,$C$2:$C1318,$C1318)=1,1,0),0)</f>
        <v/>
      </c>
      <c r="V1318" s="13">
        <f>IF(AND($B1318&lt;&gt;"",$D1318&lt;&gt;""),IF(COUNTIFS($B$2:$B1318,$B1318,$D$2:$D1318,$D1318)=1,1,0),0)</f>
        <v/>
      </c>
      <c r="W1318">
        <f>IFERROR(INDEX(T_Indicateurs[Domain_code],MATCH($H1318,T_Indicateurs[Stat_code],0)),"")</f>
        <v/>
      </c>
      <c r="X1318" s="13">
        <f>IF(OR($W1318="",$F1318=""),0,IF($F1318&lt;&gt;$W1318,1,0))</f>
        <v/>
      </c>
      <c r="Y1318" s="13">
        <f>IF(OR($J1318="", $K1318="", $L1318=""),0,IF(OR($J1318&lt;0,$J1318&gt;3,$K1318&lt;0,$K1318&gt;3,$L1318&lt;0,$L1318&gt;3),1,0))</f>
        <v/>
      </c>
    </row>
    <row r="1319">
      <c r="G1319">
        <f>IFERROR(INDEX(T_Domaines[Domain_label_fr],MATCH(F1319,T_Domaines[Domain_code],0)),"")</f>
        <v/>
      </c>
      <c r="I1319">
        <f>IFERROR(INDEX(T_Indicateurs[Stat_label_fr],MATCH(H1319,T_Indicateurs[Stat_code],0)),"")</f>
        <v/>
      </c>
      <c r="M1319">
        <f>IF(J1319=0,"",J1319)</f>
        <v/>
      </c>
      <c r="N1319">
        <f>IF(K1319=0,"",K1319)</f>
        <v/>
      </c>
      <c r="O1319">
        <f>IF(L1319=0,"",L1319)</f>
        <v/>
      </c>
      <c r="P1319">
        <f>IF(OR(J1319="",K1319="",L1319=""),"",J1319+K1319+L1319)</f>
        <v/>
      </c>
      <c r="Q1319">
        <f>IF(OR(M1319="",N1319="",O1319=""),"",M1319+N1319+O1319)</f>
        <v/>
      </c>
      <c r="S1319" s="13">
        <f>IF(AND($B1319&lt;&gt;"",$F1319&lt;&gt;""),IF(COUNTIFS($B$2:$B1319,$B1319,$F$2:$F1319,$F1319)=1,1,0),0)</f>
        <v/>
      </c>
      <c r="T1319" s="13">
        <f>IF(AND($B1319&lt;&gt;"",$H1319&lt;&gt;""),IF(COUNTIFS($B$2:$B1319,$B1319,$H$2:$H1319,$H1319)=1,1,0),0)</f>
        <v/>
      </c>
      <c r="U1319" s="13">
        <f>IF(AND($B1319&lt;&gt;"",$C1319&lt;&gt;""),IF(COUNTIFS($B$2:$B1319,$B1319,$C$2:$C1319,$C1319)=1,1,0),0)</f>
        <v/>
      </c>
      <c r="V1319" s="13">
        <f>IF(AND($B1319&lt;&gt;"",$D1319&lt;&gt;""),IF(COUNTIFS($B$2:$B1319,$B1319,$D$2:$D1319,$D1319)=1,1,0),0)</f>
        <v/>
      </c>
      <c r="W1319">
        <f>IFERROR(INDEX(T_Indicateurs[Domain_code],MATCH($H1319,T_Indicateurs[Stat_code],0)),"")</f>
        <v/>
      </c>
      <c r="X1319" s="13">
        <f>IF(OR($W1319="",$F1319=""),0,IF($F1319&lt;&gt;$W1319,1,0))</f>
        <v/>
      </c>
      <c r="Y1319" s="13">
        <f>IF(OR($J1319="", $K1319="", $L1319=""),0,IF(OR($J1319&lt;0,$J1319&gt;3,$K1319&lt;0,$K1319&gt;3,$L1319&lt;0,$L1319&gt;3),1,0))</f>
        <v/>
      </c>
    </row>
    <row r="1320">
      <c r="G1320">
        <f>IFERROR(INDEX(T_Domaines[Domain_label_fr],MATCH(F1320,T_Domaines[Domain_code],0)),"")</f>
        <v/>
      </c>
      <c r="I1320">
        <f>IFERROR(INDEX(T_Indicateurs[Stat_label_fr],MATCH(H1320,T_Indicateurs[Stat_code],0)),"")</f>
        <v/>
      </c>
      <c r="M1320">
        <f>IF(J1320=0,"",J1320)</f>
        <v/>
      </c>
      <c r="N1320">
        <f>IF(K1320=0,"",K1320)</f>
        <v/>
      </c>
      <c r="O1320">
        <f>IF(L1320=0,"",L1320)</f>
        <v/>
      </c>
      <c r="P1320">
        <f>IF(OR(J1320="",K1320="",L1320=""),"",J1320+K1320+L1320)</f>
        <v/>
      </c>
      <c r="Q1320">
        <f>IF(OR(M1320="",N1320="",O1320=""),"",M1320+N1320+O1320)</f>
        <v/>
      </c>
      <c r="S1320" s="13">
        <f>IF(AND($B1320&lt;&gt;"",$F1320&lt;&gt;""),IF(COUNTIFS($B$2:$B1320,$B1320,$F$2:$F1320,$F1320)=1,1,0),0)</f>
        <v/>
      </c>
      <c r="T1320" s="13">
        <f>IF(AND($B1320&lt;&gt;"",$H1320&lt;&gt;""),IF(COUNTIFS($B$2:$B1320,$B1320,$H$2:$H1320,$H1320)=1,1,0),0)</f>
        <v/>
      </c>
      <c r="U1320" s="13">
        <f>IF(AND($B1320&lt;&gt;"",$C1320&lt;&gt;""),IF(COUNTIFS($B$2:$B1320,$B1320,$C$2:$C1320,$C1320)=1,1,0),0)</f>
        <v/>
      </c>
      <c r="V1320" s="13">
        <f>IF(AND($B1320&lt;&gt;"",$D1320&lt;&gt;""),IF(COUNTIFS($B$2:$B1320,$B1320,$D$2:$D1320,$D1320)=1,1,0),0)</f>
        <v/>
      </c>
      <c r="W1320">
        <f>IFERROR(INDEX(T_Indicateurs[Domain_code],MATCH($H1320,T_Indicateurs[Stat_code],0)),"")</f>
        <v/>
      </c>
      <c r="X1320" s="13">
        <f>IF(OR($W1320="",$F1320=""),0,IF($F1320&lt;&gt;$W1320,1,0))</f>
        <v/>
      </c>
      <c r="Y1320" s="13">
        <f>IF(OR($J1320="", $K1320="", $L1320=""),0,IF(OR($J1320&lt;0,$J1320&gt;3,$K1320&lt;0,$K1320&gt;3,$L1320&lt;0,$L1320&gt;3),1,0))</f>
        <v/>
      </c>
    </row>
    <row r="1321">
      <c r="G1321">
        <f>IFERROR(INDEX(T_Domaines[Domain_label_fr],MATCH(F1321,T_Domaines[Domain_code],0)),"")</f>
        <v/>
      </c>
      <c r="I1321">
        <f>IFERROR(INDEX(T_Indicateurs[Stat_label_fr],MATCH(H1321,T_Indicateurs[Stat_code],0)),"")</f>
        <v/>
      </c>
      <c r="M1321">
        <f>IF(J1321=0,"",J1321)</f>
        <v/>
      </c>
      <c r="N1321">
        <f>IF(K1321=0,"",K1321)</f>
        <v/>
      </c>
      <c r="O1321">
        <f>IF(L1321=0,"",L1321)</f>
        <v/>
      </c>
      <c r="P1321">
        <f>IF(OR(J1321="",K1321="",L1321=""),"",J1321+K1321+L1321)</f>
        <v/>
      </c>
      <c r="Q1321">
        <f>IF(OR(M1321="",N1321="",O1321=""),"",M1321+N1321+O1321)</f>
        <v/>
      </c>
      <c r="S1321" s="13">
        <f>IF(AND($B1321&lt;&gt;"",$F1321&lt;&gt;""),IF(COUNTIFS($B$2:$B1321,$B1321,$F$2:$F1321,$F1321)=1,1,0),0)</f>
        <v/>
      </c>
      <c r="T1321" s="13">
        <f>IF(AND($B1321&lt;&gt;"",$H1321&lt;&gt;""),IF(COUNTIFS($B$2:$B1321,$B1321,$H$2:$H1321,$H1321)=1,1,0),0)</f>
        <v/>
      </c>
      <c r="U1321" s="13">
        <f>IF(AND($B1321&lt;&gt;"",$C1321&lt;&gt;""),IF(COUNTIFS($B$2:$B1321,$B1321,$C$2:$C1321,$C1321)=1,1,0),0)</f>
        <v/>
      </c>
      <c r="V1321" s="13">
        <f>IF(AND($B1321&lt;&gt;"",$D1321&lt;&gt;""),IF(COUNTIFS($B$2:$B1321,$B1321,$D$2:$D1321,$D1321)=1,1,0),0)</f>
        <v/>
      </c>
      <c r="W1321">
        <f>IFERROR(INDEX(T_Indicateurs[Domain_code],MATCH($H1321,T_Indicateurs[Stat_code],0)),"")</f>
        <v/>
      </c>
      <c r="X1321" s="13">
        <f>IF(OR($W1321="",$F1321=""),0,IF($F1321&lt;&gt;$W1321,1,0))</f>
        <v/>
      </c>
      <c r="Y1321" s="13">
        <f>IF(OR($J1321="", $K1321="", $L1321=""),0,IF(OR($J1321&lt;0,$J1321&gt;3,$K1321&lt;0,$K1321&gt;3,$L1321&lt;0,$L1321&gt;3),1,0))</f>
        <v/>
      </c>
    </row>
    <row r="1322">
      <c r="G1322">
        <f>IFERROR(INDEX(T_Domaines[Domain_label_fr],MATCH(F1322,T_Domaines[Domain_code],0)),"")</f>
        <v/>
      </c>
      <c r="I1322">
        <f>IFERROR(INDEX(T_Indicateurs[Stat_label_fr],MATCH(H1322,T_Indicateurs[Stat_code],0)),"")</f>
        <v/>
      </c>
      <c r="M1322">
        <f>IF(J1322=0,"",J1322)</f>
        <v/>
      </c>
      <c r="N1322">
        <f>IF(K1322=0,"",K1322)</f>
        <v/>
      </c>
      <c r="O1322">
        <f>IF(L1322=0,"",L1322)</f>
        <v/>
      </c>
      <c r="P1322">
        <f>IF(OR(J1322="",K1322="",L1322=""),"",J1322+K1322+L1322)</f>
        <v/>
      </c>
      <c r="Q1322">
        <f>IF(OR(M1322="",N1322="",O1322=""),"",M1322+N1322+O1322)</f>
        <v/>
      </c>
      <c r="S1322" s="13">
        <f>IF(AND($B1322&lt;&gt;"",$F1322&lt;&gt;""),IF(COUNTIFS($B$2:$B1322,$B1322,$F$2:$F1322,$F1322)=1,1,0),0)</f>
        <v/>
      </c>
      <c r="T1322" s="13">
        <f>IF(AND($B1322&lt;&gt;"",$H1322&lt;&gt;""),IF(COUNTIFS($B$2:$B1322,$B1322,$H$2:$H1322,$H1322)=1,1,0),0)</f>
        <v/>
      </c>
      <c r="U1322" s="13">
        <f>IF(AND($B1322&lt;&gt;"",$C1322&lt;&gt;""),IF(COUNTIFS($B$2:$B1322,$B1322,$C$2:$C1322,$C1322)=1,1,0),0)</f>
        <v/>
      </c>
      <c r="V1322" s="13">
        <f>IF(AND($B1322&lt;&gt;"",$D1322&lt;&gt;""),IF(COUNTIFS($B$2:$B1322,$B1322,$D$2:$D1322,$D1322)=1,1,0),0)</f>
        <v/>
      </c>
      <c r="W1322">
        <f>IFERROR(INDEX(T_Indicateurs[Domain_code],MATCH($H1322,T_Indicateurs[Stat_code],0)),"")</f>
        <v/>
      </c>
      <c r="X1322" s="13">
        <f>IF(OR($W1322="",$F1322=""),0,IF($F1322&lt;&gt;$W1322,1,0))</f>
        <v/>
      </c>
      <c r="Y1322" s="13">
        <f>IF(OR($J1322="", $K1322="", $L1322=""),0,IF(OR($J1322&lt;0,$J1322&gt;3,$K1322&lt;0,$K1322&gt;3,$L1322&lt;0,$L1322&gt;3),1,0))</f>
        <v/>
      </c>
    </row>
    <row r="1323">
      <c r="G1323">
        <f>IFERROR(INDEX(T_Domaines[Domain_label_fr],MATCH(F1323,T_Domaines[Domain_code],0)),"")</f>
        <v/>
      </c>
      <c r="I1323">
        <f>IFERROR(INDEX(T_Indicateurs[Stat_label_fr],MATCH(H1323,T_Indicateurs[Stat_code],0)),"")</f>
        <v/>
      </c>
      <c r="M1323">
        <f>IF(J1323=0,"",J1323)</f>
        <v/>
      </c>
      <c r="N1323">
        <f>IF(K1323=0,"",K1323)</f>
        <v/>
      </c>
      <c r="O1323">
        <f>IF(L1323=0,"",L1323)</f>
        <v/>
      </c>
      <c r="P1323">
        <f>IF(OR(J1323="",K1323="",L1323=""),"",J1323+K1323+L1323)</f>
        <v/>
      </c>
      <c r="Q1323">
        <f>IF(OR(M1323="",N1323="",O1323=""),"",M1323+N1323+O1323)</f>
        <v/>
      </c>
      <c r="S1323" s="13">
        <f>IF(AND($B1323&lt;&gt;"",$F1323&lt;&gt;""),IF(COUNTIFS($B$2:$B1323,$B1323,$F$2:$F1323,$F1323)=1,1,0),0)</f>
        <v/>
      </c>
      <c r="T1323" s="13">
        <f>IF(AND($B1323&lt;&gt;"",$H1323&lt;&gt;""),IF(COUNTIFS($B$2:$B1323,$B1323,$H$2:$H1323,$H1323)=1,1,0),0)</f>
        <v/>
      </c>
      <c r="U1323" s="13">
        <f>IF(AND($B1323&lt;&gt;"",$C1323&lt;&gt;""),IF(COUNTIFS($B$2:$B1323,$B1323,$C$2:$C1323,$C1323)=1,1,0),0)</f>
        <v/>
      </c>
      <c r="V1323" s="13">
        <f>IF(AND($B1323&lt;&gt;"",$D1323&lt;&gt;""),IF(COUNTIFS($B$2:$B1323,$B1323,$D$2:$D1323,$D1323)=1,1,0),0)</f>
        <v/>
      </c>
      <c r="W1323">
        <f>IFERROR(INDEX(T_Indicateurs[Domain_code],MATCH($H1323,T_Indicateurs[Stat_code],0)),"")</f>
        <v/>
      </c>
      <c r="X1323" s="13">
        <f>IF(OR($W1323="",$F1323=""),0,IF($F1323&lt;&gt;$W1323,1,0))</f>
        <v/>
      </c>
      <c r="Y1323" s="13">
        <f>IF(OR($J1323="", $K1323="", $L1323=""),0,IF(OR($J1323&lt;0,$J1323&gt;3,$K1323&lt;0,$K1323&gt;3,$L1323&lt;0,$L1323&gt;3),1,0))</f>
        <v/>
      </c>
    </row>
    <row r="1324">
      <c r="G1324">
        <f>IFERROR(INDEX(T_Domaines[Domain_label_fr],MATCH(F1324,T_Domaines[Domain_code],0)),"")</f>
        <v/>
      </c>
      <c r="I1324">
        <f>IFERROR(INDEX(T_Indicateurs[Stat_label_fr],MATCH(H1324,T_Indicateurs[Stat_code],0)),"")</f>
        <v/>
      </c>
      <c r="M1324">
        <f>IF(J1324=0,"",J1324)</f>
        <v/>
      </c>
      <c r="N1324">
        <f>IF(K1324=0,"",K1324)</f>
        <v/>
      </c>
      <c r="O1324">
        <f>IF(L1324=0,"",L1324)</f>
        <v/>
      </c>
      <c r="P1324">
        <f>IF(OR(J1324="",K1324="",L1324=""),"",J1324+K1324+L1324)</f>
        <v/>
      </c>
      <c r="Q1324">
        <f>IF(OR(M1324="",N1324="",O1324=""),"",M1324+N1324+O1324)</f>
        <v/>
      </c>
      <c r="S1324" s="13">
        <f>IF(AND($B1324&lt;&gt;"",$F1324&lt;&gt;""),IF(COUNTIFS($B$2:$B1324,$B1324,$F$2:$F1324,$F1324)=1,1,0),0)</f>
        <v/>
      </c>
      <c r="T1324" s="13">
        <f>IF(AND($B1324&lt;&gt;"",$H1324&lt;&gt;""),IF(COUNTIFS($B$2:$B1324,$B1324,$H$2:$H1324,$H1324)=1,1,0),0)</f>
        <v/>
      </c>
      <c r="U1324" s="13">
        <f>IF(AND($B1324&lt;&gt;"",$C1324&lt;&gt;""),IF(COUNTIFS($B$2:$B1324,$B1324,$C$2:$C1324,$C1324)=1,1,0),0)</f>
        <v/>
      </c>
      <c r="V1324" s="13">
        <f>IF(AND($B1324&lt;&gt;"",$D1324&lt;&gt;""),IF(COUNTIFS($B$2:$B1324,$B1324,$D$2:$D1324,$D1324)=1,1,0),0)</f>
        <v/>
      </c>
      <c r="W1324">
        <f>IFERROR(INDEX(T_Indicateurs[Domain_code],MATCH($H1324,T_Indicateurs[Stat_code],0)),"")</f>
        <v/>
      </c>
      <c r="X1324" s="13">
        <f>IF(OR($W1324="",$F1324=""),0,IF($F1324&lt;&gt;$W1324,1,0))</f>
        <v/>
      </c>
      <c r="Y1324" s="13">
        <f>IF(OR($J1324="", $K1324="", $L1324=""),0,IF(OR($J1324&lt;0,$J1324&gt;3,$K1324&lt;0,$K1324&gt;3,$L1324&lt;0,$L1324&gt;3),1,0))</f>
        <v/>
      </c>
    </row>
    <row r="1325">
      <c r="G1325">
        <f>IFERROR(INDEX(T_Domaines[Domain_label_fr],MATCH(F1325,T_Domaines[Domain_code],0)),"")</f>
        <v/>
      </c>
      <c r="I1325">
        <f>IFERROR(INDEX(T_Indicateurs[Stat_label_fr],MATCH(H1325,T_Indicateurs[Stat_code],0)),"")</f>
        <v/>
      </c>
      <c r="M1325">
        <f>IF(J1325=0,"",J1325)</f>
        <v/>
      </c>
      <c r="N1325">
        <f>IF(K1325=0,"",K1325)</f>
        <v/>
      </c>
      <c r="O1325">
        <f>IF(L1325=0,"",L1325)</f>
        <v/>
      </c>
      <c r="P1325">
        <f>IF(OR(J1325="",K1325="",L1325=""),"",J1325+K1325+L1325)</f>
        <v/>
      </c>
      <c r="Q1325">
        <f>IF(OR(M1325="",N1325="",O1325=""),"",M1325+N1325+O1325)</f>
        <v/>
      </c>
      <c r="S1325" s="13">
        <f>IF(AND($B1325&lt;&gt;"",$F1325&lt;&gt;""),IF(COUNTIFS($B$2:$B1325,$B1325,$F$2:$F1325,$F1325)=1,1,0),0)</f>
        <v/>
      </c>
      <c r="T1325" s="13">
        <f>IF(AND($B1325&lt;&gt;"",$H1325&lt;&gt;""),IF(COUNTIFS($B$2:$B1325,$B1325,$H$2:$H1325,$H1325)=1,1,0),0)</f>
        <v/>
      </c>
      <c r="U1325" s="13">
        <f>IF(AND($B1325&lt;&gt;"",$C1325&lt;&gt;""),IF(COUNTIFS($B$2:$B1325,$B1325,$C$2:$C1325,$C1325)=1,1,0),0)</f>
        <v/>
      </c>
      <c r="V1325" s="13">
        <f>IF(AND($B1325&lt;&gt;"",$D1325&lt;&gt;""),IF(COUNTIFS($B$2:$B1325,$B1325,$D$2:$D1325,$D1325)=1,1,0),0)</f>
        <v/>
      </c>
      <c r="W1325">
        <f>IFERROR(INDEX(T_Indicateurs[Domain_code],MATCH($H1325,T_Indicateurs[Stat_code],0)),"")</f>
        <v/>
      </c>
      <c r="X1325" s="13">
        <f>IF(OR($W1325="",$F1325=""),0,IF($F1325&lt;&gt;$W1325,1,0))</f>
        <v/>
      </c>
      <c r="Y1325" s="13">
        <f>IF(OR($J1325="", $K1325="", $L1325=""),0,IF(OR($J1325&lt;0,$J1325&gt;3,$K1325&lt;0,$K1325&gt;3,$L1325&lt;0,$L1325&gt;3),1,0))</f>
        <v/>
      </c>
    </row>
    <row r="1326">
      <c r="G1326">
        <f>IFERROR(INDEX(T_Domaines[Domain_label_fr],MATCH(F1326,T_Domaines[Domain_code],0)),"")</f>
        <v/>
      </c>
      <c r="I1326">
        <f>IFERROR(INDEX(T_Indicateurs[Stat_label_fr],MATCH(H1326,T_Indicateurs[Stat_code],0)),"")</f>
        <v/>
      </c>
      <c r="M1326">
        <f>IF(J1326=0,"",J1326)</f>
        <v/>
      </c>
      <c r="N1326">
        <f>IF(K1326=0,"",K1326)</f>
        <v/>
      </c>
      <c r="O1326">
        <f>IF(L1326=0,"",L1326)</f>
        <v/>
      </c>
      <c r="P1326">
        <f>IF(OR(J1326="",K1326="",L1326=""),"",J1326+K1326+L1326)</f>
        <v/>
      </c>
      <c r="Q1326">
        <f>IF(OR(M1326="",N1326="",O1326=""),"",M1326+N1326+O1326)</f>
        <v/>
      </c>
      <c r="S1326" s="13">
        <f>IF(AND($B1326&lt;&gt;"",$F1326&lt;&gt;""),IF(COUNTIFS($B$2:$B1326,$B1326,$F$2:$F1326,$F1326)=1,1,0),0)</f>
        <v/>
      </c>
      <c r="T1326" s="13">
        <f>IF(AND($B1326&lt;&gt;"",$H1326&lt;&gt;""),IF(COUNTIFS($B$2:$B1326,$B1326,$H$2:$H1326,$H1326)=1,1,0),0)</f>
        <v/>
      </c>
      <c r="U1326" s="13">
        <f>IF(AND($B1326&lt;&gt;"",$C1326&lt;&gt;""),IF(COUNTIFS($B$2:$B1326,$B1326,$C$2:$C1326,$C1326)=1,1,0),0)</f>
        <v/>
      </c>
      <c r="V1326" s="13">
        <f>IF(AND($B1326&lt;&gt;"",$D1326&lt;&gt;""),IF(COUNTIFS($B$2:$B1326,$B1326,$D$2:$D1326,$D1326)=1,1,0),0)</f>
        <v/>
      </c>
      <c r="W1326">
        <f>IFERROR(INDEX(T_Indicateurs[Domain_code],MATCH($H1326,T_Indicateurs[Stat_code],0)),"")</f>
        <v/>
      </c>
      <c r="X1326" s="13">
        <f>IF(OR($W1326="",$F1326=""),0,IF($F1326&lt;&gt;$W1326,1,0))</f>
        <v/>
      </c>
      <c r="Y1326" s="13">
        <f>IF(OR($J1326="", $K1326="", $L1326=""),0,IF(OR($J1326&lt;0,$J1326&gt;3,$K1326&lt;0,$K1326&gt;3,$L1326&lt;0,$L1326&gt;3),1,0))</f>
        <v/>
      </c>
    </row>
    <row r="1327">
      <c r="G1327">
        <f>IFERROR(INDEX(T_Domaines[Domain_label_fr],MATCH(F1327,T_Domaines[Domain_code],0)),"")</f>
        <v/>
      </c>
      <c r="I1327">
        <f>IFERROR(INDEX(T_Indicateurs[Stat_label_fr],MATCH(H1327,T_Indicateurs[Stat_code],0)),"")</f>
        <v/>
      </c>
      <c r="M1327">
        <f>IF(J1327=0,"",J1327)</f>
        <v/>
      </c>
      <c r="N1327">
        <f>IF(K1327=0,"",K1327)</f>
        <v/>
      </c>
      <c r="O1327">
        <f>IF(L1327=0,"",L1327)</f>
        <v/>
      </c>
      <c r="P1327">
        <f>IF(OR(J1327="",K1327="",L1327=""),"",J1327+K1327+L1327)</f>
        <v/>
      </c>
      <c r="Q1327">
        <f>IF(OR(M1327="",N1327="",O1327=""),"",M1327+N1327+O1327)</f>
        <v/>
      </c>
      <c r="S1327" s="13">
        <f>IF(AND($B1327&lt;&gt;"",$F1327&lt;&gt;""),IF(COUNTIFS($B$2:$B1327,$B1327,$F$2:$F1327,$F1327)=1,1,0),0)</f>
        <v/>
      </c>
      <c r="T1327" s="13">
        <f>IF(AND($B1327&lt;&gt;"",$H1327&lt;&gt;""),IF(COUNTIFS($B$2:$B1327,$B1327,$H$2:$H1327,$H1327)=1,1,0),0)</f>
        <v/>
      </c>
      <c r="U1327" s="13">
        <f>IF(AND($B1327&lt;&gt;"",$C1327&lt;&gt;""),IF(COUNTIFS($B$2:$B1327,$B1327,$C$2:$C1327,$C1327)=1,1,0),0)</f>
        <v/>
      </c>
      <c r="V1327" s="13">
        <f>IF(AND($B1327&lt;&gt;"",$D1327&lt;&gt;""),IF(COUNTIFS($B$2:$B1327,$B1327,$D$2:$D1327,$D1327)=1,1,0),0)</f>
        <v/>
      </c>
      <c r="W1327">
        <f>IFERROR(INDEX(T_Indicateurs[Domain_code],MATCH($H1327,T_Indicateurs[Stat_code],0)),"")</f>
        <v/>
      </c>
      <c r="X1327" s="13">
        <f>IF(OR($W1327="",$F1327=""),0,IF($F1327&lt;&gt;$W1327,1,0))</f>
        <v/>
      </c>
      <c r="Y1327" s="13">
        <f>IF(OR($J1327="", $K1327="", $L1327=""),0,IF(OR($J1327&lt;0,$J1327&gt;3,$K1327&lt;0,$K1327&gt;3,$L1327&lt;0,$L1327&gt;3),1,0))</f>
        <v/>
      </c>
    </row>
    <row r="1328">
      <c r="G1328">
        <f>IFERROR(INDEX(T_Domaines[Domain_label_fr],MATCH(F1328,T_Domaines[Domain_code],0)),"")</f>
        <v/>
      </c>
      <c r="I1328">
        <f>IFERROR(INDEX(T_Indicateurs[Stat_label_fr],MATCH(H1328,T_Indicateurs[Stat_code],0)),"")</f>
        <v/>
      </c>
      <c r="M1328">
        <f>IF(J1328=0,"",J1328)</f>
        <v/>
      </c>
      <c r="N1328">
        <f>IF(K1328=0,"",K1328)</f>
        <v/>
      </c>
      <c r="O1328">
        <f>IF(L1328=0,"",L1328)</f>
        <v/>
      </c>
      <c r="P1328">
        <f>IF(OR(J1328="",K1328="",L1328=""),"",J1328+K1328+L1328)</f>
        <v/>
      </c>
      <c r="Q1328">
        <f>IF(OR(M1328="",N1328="",O1328=""),"",M1328+N1328+O1328)</f>
        <v/>
      </c>
      <c r="S1328" s="13">
        <f>IF(AND($B1328&lt;&gt;"",$F1328&lt;&gt;""),IF(COUNTIFS($B$2:$B1328,$B1328,$F$2:$F1328,$F1328)=1,1,0),0)</f>
        <v/>
      </c>
      <c r="T1328" s="13">
        <f>IF(AND($B1328&lt;&gt;"",$H1328&lt;&gt;""),IF(COUNTIFS($B$2:$B1328,$B1328,$H$2:$H1328,$H1328)=1,1,0),0)</f>
        <v/>
      </c>
      <c r="U1328" s="13">
        <f>IF(AND($B1328&lt;&gt;"",$C1328&lt;&gt;""),IF(COUNTIFS($B$2:$B1328,$B1328,$C$2:$C1328,$C1328)=1,1,0),0)</f>
        <v/>
      </c>
      <c r="V1328" s="13">
        <f>IF(AND($B1328&lt;&gt;"",$D1328&lt;&gt;""),IF(COUNTIFS($B$2:$B1328,$B1328,$D$2:$D1328,$D1328)=1,1,0),0)</f>
        <v/>
      </c>
      <c r="W1328">
        <f>IFERROR(INDEX(T_Indicateurs[Domain_code],MATCH($H1328,T_Indicateurs[Stat_code],0)),"")</f>
        <v/>
      </c>
      <c r="X1328" s="13">
        <f>IF(OR($W1328="",$F1328=""),0,IF($F1328&lt;&gt;$W1328,1,0))</f>
        <v/>
      </c>
      <c r="Y1328" s="13">
        <f>IF(OR($J1328="", $K1328="", $L1328=""),0,IF(OR($J1328&lt;0,$J1328&gt;3,$K1328&lt;0,$K1328&gt;3,$L1328&lt;0,$L1328&gt;3),1,0))</f>
        <v/>
      </c>
    </row>
    <row r="1329">
      <c r="G1329">
        <f>IFERROR(INDEX(T_Domaines[Domain_label_fr],MATCH(F1329,T_Domaines[Domain_code],0)),"")</f>
        <v/>
      </c>
      <c r="I1329">
        <f>IFERROR(INDEX(T_Indicateurs[Stat_label_fr],MATCH(H1329,T_Indicateurs[Stat_code],0)),"")</f>
        <v/>
      </c>
      <c r="M1329">
        <f>IF(J1329=0,"",J1329)</f>
        <v/>
      </c>
      <c r="N1329">
        <f>IF(K1329=0,"",K1329)</f>
        <v/>
      </c>
      <c r="O1329">
        <f>IF(L1329=0,"",L1329)</f>
        <v/>
      </c>
      <c r="P1329">
        <f>IF(OR(J1329="",K1329="",L1329=""),"",J1329+K1329+L1329)</f>
        <v/>
      </c>
      <c r="Q1329">
        <f>IF(OR(M1329="",N1329="",O1329=""),"",M1329+N1329+O1329)</f>
        <v/>
      </c>
      <c r="S1329" s="13">
        <f>IF(AND($B1329&lt;&gt;"",$F1329&lt;&gt;""),IF(COUNTIFS($B$2:$B1329,$B1329,$F$2:$F1329,$F1329)=1,1,0),0)</f>
        <v/>
      </c>
      <c r="T1329" s="13">
        <f>IF(AND($B1329&lt;&gt;"",$H1329&lt;&gt;""),IF(COUNTIFS($B$2:$B1329,$B1329,$H$2:$H1329,$H1329)=1,1,0),0)</f>
        <v/>
      </c>
      <c r="U1329" s="13">
        <f>IF(AND($B1329&lt;&gt;"",$C1329&lt;&gt;""),IF(COUNTIFS($B$2:$B1329,$B1329,$C$2:$C1329,$C1329)=1,1,0),0)</f>
        <v/>
      </c>
      <c r="V1329" s="13">
        <f>IF(AND($B1329&lt;&gt;"",$D1329&lt;&gt;""),IF(COUNTIFS($B$2:$B1329,$B1329,$D$2:$D1329,$D1329)=1,1,0),0)</f>
        <v/>
      </c>
      <c r="W1329">
        <f>IFERROR(INDEX(T_Indicateurs[Domain_code],MATCH($H1329,T_Indicateurs[Stat_code],0)),"")</f>
        <v/>
      </c>
      <c r="X1329" s="13">
        <f>IF(OR($W1329="",$F1329=""),0,IF($F1329&lt;&gt;$W1329,1,0))</f>
        <v/>
      </c>
      <c r="Y1329" s="13">
        <f>IF(OR($J1329="", $K1329="", $L1329=""),0,IF(OR($J1329&lt;0,$J1329&gt;3,$K1329&lt;0,$K1329&gt;3,$L1329&lt;0,$L1329&gt;3),1,0))</f>
        <v/>
      </c>
    </row>
    <row r="1330">
      <c r="G1330">
        <f>IFERROR(INDEX(T_Domaines[Domain_label_fr],MATCH(F1330,T_Domaines[Domain_code],0)),"")</f>
        <v/>
      </c>
      <c r="I1330">
        <f>IFERROR(INDEX(T_Indicateurs[Stat_label_fr],MATCH(H1330,T_Indicateurs[Stat_code],0)),"")</f>
        <v/>
      </c>
      <c r="M1330">
        <f>IF(J1330=0,"",J1330)</f>
        <v/>
      </c>
      <c r="N1330">
        <f>IF(K1330=0,"",K1330)</f>
        <v/>
      </c>
      <c r="O1330">
        <f>IF(L1330=0,"",L1330)</f>
        <v/>
      </c>
      <c r="P1330">
        <f>IF(OR(J1330="",K1330="",L1330=""),"",J1330+K1330+L1330)</f>
        <v/>
      </c>
      <c r="Q1330">
        <f>IF(OR(M1330="",N1330="",O1330=""),"",M1330+N1330+O1330)</f>
        <v/>
      </c>
      <c r="S1330" s="13">
        <f>IF(AND($B1330&lt;&gt;"",$F1330&lt;&gt;""),IF(COUNTIFS($B$2:$B1330,$B1330,$F$2:$F1330,$F1330)=1,1,0),0)</f>
        <v/>
      </c>
      <c r="T1330" s="13">
        <f>IF(AND($B1330&lt;&gt;"",$H1330&lt;&gt;""),IF(COUNTIFS($B$2:$B1330,$B1330,$H$2:$H1330,$H1330)=1,1,0),0)</f>
        <v/>
      </c>
      <c r="U1330" s="13">
        <f>IF(AND($B1330&lt;&gt;"",$C1330&lt;&gt;""),IF(COUNTIFS($B$2:$B1330,$B1330,$C$2:$C1330,$C1330)=1,1,0),0)</f>
        <v/>
      </c>
      <c r="V1330" s="13">
        <f>IF(AND($B1330&lt;&gt;"",$D1330&lt;&gt;""),IF(COUNTIFS($B$2:$B1330,$B1330,$D$2:$D1330,$D1330)=1,1,0),0)</f>
        <v/>
      </c>
      <c r="W1330">
        <f>IFERROR(INDEX(T_Indicateurs[Domain_code],MATCH($H1330,T_Indicateurs[Stat_code],0)),"")</f>
        <v/>
      </c>
      <c r="X1330" s="13">
        <f>IF(OR($W1330="",$F1330=""),0,IF($F1330&lt;&gt;$W1330,1,0))</f>
        <v/>
      </c>
      <c r="Y1330" s="13">
        <f>IF(OR($J1330="", $K1330="", $L1330=""),0,IF(OR($J1330&lt;0,$J1330&gt;3,$K1330&lt;0,$K1330&gt;3,$L1330&lt;0,$L1330&gt;3),1,0))</f>
        <v/>
      </c>
    </row>
    <row r="1331">
      <c r="G1331">
        <f>IFERROR(INDEX(T_Domaines[Domain_label_fr],MATCH(F1331,T_Domaines[Domain_code],0)),"")</f>
        <v/>
      </c>
      <c r="I1331">
        <f>IFERROR(INDEX(T_Indicateurs[Stat_label_fr],MATCH(H1331,T_Indicateurs[Stat_code],0)),"")</f>
        <v/>
      </c>
      <c r="M1331">
        <f>IF(J1331=0,"",J1331)</f>
        <v/>
      </c>
      <c r="N1331">
        <f>IF(K1331=0,"",K1331)</f>
        <v/>
      </c>
      <c r="O1331">
        <f>IF(L1331=0,"",L1331)</f>
        <v/>
      </c>
      <c r="P1331">
        <f>IF(OR(J1331="",K1331="",L1331=""),"",J1331+K1331+L1331)</f>
        <v/>
      </c>
      <c r="Q1331">
        <f>IF(OR(M1331="",N1331="",O1331=""),"",M1331+N1331+O1331)</f>
        <v/>
      </c>
      <c r="S1331" s="13">
        <f>IF(AND($B1331&lt;&gt;"",$F1331&lt;&gt;""),IF(COUNTIFS($B$2:$B1331,$B1331,$F$2:$F1331,$F1331)=1,1,0),0)</f>
        <v/>
      </c>
      <c r="T1331" s="13">
        <f>IF(AND($B1331&lt;&gt;"",$H1331&lt;&gt;""),IF(COUNTIFS($B$2:$B1331,$B1331,$H$2:$H1331,$H1331)=1,1,0),0)</f>
        <v/>
      </c>
      <c r="U1331" s="13">
        <f>IF(AND($B1331&lt;&gt;"",$C1331&lt;&gt;""),IF(COUNTIFS($B$2:$B1331,$B1331,$C$2:$C1331,$C1331)=1,1,0),0)</f>
        <v/>
      </c>
      <c r="V1331" s="13">
        <f>IF(AND($B1331&lt;&gt;"",$D1331&lt;&gt;""),IF(COUNTIFS($B$2:$B1331,$B1331,$D$2:$D1331,$D1331)=1,1,0),0)</f>
        <v/>
      </c>
      <c r="W1331">
        <f>IFERROR(INDEX(T_Indicateurs[Domain_code],MATCH($H1331,T_Indicateurs[Stat_code],0)),"")</f>
        <v/>
      </c>
      <c r="X1331" s="13">
        <f>IF(OR($W1331="",$F1331=""),0,IF($F1331&lt;&gt;$W1331,1,0))</f>
        <v/>
      </c>
      <c r="Y1331" s="13">
        <f>IF(OR($J1331="", $K1331="", $L1331=""),0,IF(OR($J1331&lt;0,$J1331&gt;3,$K1331&lt;0,$K1331&gt;3,$L1331&lt;0,$L1331&gt;3),1,0))</f>
        <v/>
      </c>
    </row>
    <row r="1332">
      <c r="G1332">
        <f>IFERROR(INDEX(T_Domaines[Domain_label_fr],MATCH(F1332,T_Domaines[Domain_code],0)),"")</f>
        <v/>
      </c>
      <c r="I1332">
        <f>IFERROR(INDEX(T_Indicateurs[Stat_label_fr],MATCH(H1332,T_Indicateurs[Stat_code],0)),"")</f>
        <v/>
      </c>
      <c r="M1332">
        <f>IF(J1332=0,"",J1332)</f>
        <v/>
      </c>
      <c r="N1332">
        <f>IF(K1332=0,"",K1332)</f>
        <v/>
      </c>
      <c r="O1332">
        <f>IF(L1332=0,"",L1332)</f>
        <v/>
      </c>
      <c r="P1332">
        <f>IF(OR(J1332="",K1332="",L1332=""),"",J1332+K1332+L1332)</f>
        <v/>
      </c>
      <c r="Q1332">
        <f>IF(OR(M1332="",N1332="",O1332=""),"",M1332+N1332+O1332)</f>
        <v/>
      </c>
      <c r="S1332" s="13">
        <f>IF(AND($B1332&lt;&gt;"",$F1332&lt;&gt;""),IF(COUNTIFS($B$2:$B1332,$B1332,$F$2:$F1332,$F1332)=1,1,0),0)</f>
        <v/>
      </c>
      <c r="T1332" s="13">
        <f>IF(AND($B1332&lt;&gt;"",$H1332&lt;&gt;""),IF(COUNTIFS($B$2:$B1332,$B1332,$H$2:$H1332,$H1332)=1,1,0),0)</f>
        <v/>
      </c>
      <c r="U1332" s="13">
        <f>IF(AND($B1332&lt;&gt;"",$C1332&lt;&gt;""),IF(COUNTIFS($B$2:$B1332,$B1332,$C$2:$C1332,$C1332)=1,1,0),0)</f>
        <v/>
      </c>
      <c r="V1332" s="13">
        <f>IF(AND($B1332&lt;&gt;"",$D1332&lt;&gt;""),IF(COUNTIFS($B$2:$B1332,$B1332,$D$2:$D1332,$D1332)=1,1,0),0)</f>
        <v/>
      </c>
      <c r="W1332">
        <f>IFERROR(INDEX(T_Indicateurs[Domain_code],MATCH($H1332,T_Indicateurs[Stat_code],0)),"")</f>
        <v/>
      </c>
      <c r="X1332" s="13">
        <f>IF(OR($W1332="",$F1332=""),0,IF($F1332&lt;&gt;$W1332,1,0))</f>
        <v/>
      </c>
      <c r="Y1332" s="13">
        <f>IF(OR($J1332="", $K1332="", $L1332=""),0,IF(OR($J1332&lt;0,$J1332&gt;3,$K1332&lt;0,$K1332&gt;3,$L1332&lt;0,$L1332&gt;3),1,0))</f>
        <v/>
      </c>
    </row>
    <row r="1333">
      <c r="G1333">
        <f>IFERROR(INDEX(T_Domaines[Domain_label_fr],MATCH(F1333,T_Domaines[Domain_code],0)),"")</f>
        <v/>
      </c>
      <c r="I1333">
        <f>IFERROR(INDEX(T_Indicateurs[Stat_label_fr],MATCH(H1333,T_Indicateurs[Stat_code],0)),"")</f>
        <v/>
      </c>
      <c r="M1333">
        <f>IF(J1333=0,"",J1333)</f>
        <v/>
      </c>
      <c r="N1333">
        <f>IF(K1333=0,"",K1333)</f>
        <v/>
      </c>
      <c r="O1333">
        <f>IF(L1333=0,"",L1333)</f>
        <v/>
      </c>
      <c r="P1333">
        <f>IF(OR(J1333="",K1333="",L1333=""),"",J1333+K1333+L1333)</f>
        <v/>
      </c>
      <c r="Q1333">
        <f>IF(OR(M1333="",N1333="",O1333=""),"",M1333+N1333+O1333)</f>
        <v/>
      </c>
      <c r="S1333" s="13">
        <f>IF(AND($B1333&lt;&gt;"",$F1333&lt;&gt;""),IF(COUNTIFS($B$2:$B1333,$B1333,$F$2:$F1333,$F1333)=1,1,0),0)</f>
        <v/>
      </c>
      <c r="T1333" s="13">
        <f>IF(AND($B1333&lt;&gt;"",$H1333&lt;&gt;""),IF(COUNTIFS($B$2:$B1333,$B1333,$H$2:$H1333,$H1333)=1,1,0),0)</f>
        <v/>
      </c>
      <c r="U1333" s="13">
        <f>IF(AND($B1333&lt;&gt;"",$C1333&lt;&gt;""),IF(COUNTIFS($B$2:$B1333,$B1333,$C$2:$C1333,$C1333)=1,1,0),0)</f>
        <v/>
      </c>
      <c r="V1333" s="13">
        <f>IF(AND($B1333&lt;&gt;"",$D1333&lt;&gt;""),IF(COUNTIFS($B$2:$B1333,$B1333,$D$2:$D1333,$D1333)=1,1,0),0)</f>
        <v/>
      </c>
      <c r="W1333">
        <f>IFERROR(INDEX(T_Indicateurs[Domain_code],MATCH($H1333,T_Indicateurs[Stat_code],0)),"")</f>
        <v/>
      </c>
      <c r="X1333" s="13">
        <f>IF(OR($W1333="",$F1333=""),0,IF($F1333&lt;&gt;$W1333,1,0))</f>
        <v/>
      </c>
      <c r="Y1333" s="13">
        <f>IF(OR($J1333="", $K1333="", $L1333=""),0,IF(OR($J1333&lt;0,$J1333&gt;3,$K1333&lt;0,$K1333&gt;3,$L1333&lt;0,$L1333&gt;3),1,0))</f>
        <v/>
      </c>
    </row>
    <row r="1334">
      <c r="G1334">
        <f>IFERROR(INDEX(T_Domaines[Domain_label_fr],MATCH(F1334,T_Domaines[Domain_code],0)),"")</f>
        <v/>
      </c>
      <c r="I1334">
        <f>IFERROR(INDEX(T_Indicateurs[Stat_label_fr],MATCH(H1334,T_Indicateurs[Stat_code],0)),"")</f>
        <v/>
      </c>
      <c r="M1334">
        <f>IF(J1334=0,"",J1334)</f>
        <v/>
      </c>
      <c r="N1334">
        <f>IF(K1334=0,"",K1334)</f>
        <v/>
      </c>
      <c r="O1334">
        <f>IF(L1334=0,"",L1334)</f>
        <v/>
      </c>
      <c r="P1334">
        <f>IF(OR(J1334="",K1334="",L1334=""),"",J1334+K1334+L1334)</f>
        <v/>
      </c>
      <c r="Q1334">
        <f>IF(OR(M1334="",N1334="",O1334=""),"",M1334+N1334+O1334)</f>
        <v/>
      </c>
      <c r="S1334" s="13">
        <f>IF(AND($B1334&lt;&gt;"",$F1334&lt;&gt;""),IF(COUNTIFS($B$2:$B1334,$B1334,$F$2:$F1334,$F1334)=1,1,0),0)</f>
        <v/>
      </c>
      <c r="T1334" s="13">
        <f>IF(AND($B1334&lt;&gt;"",$H1334&lt;&gt;""),IF(COUNTIFS($B$2:$B1334,$B1334,$H$2:$H1334,$H1334)=1,1,0),0)</f>
        <v/>
      </c>
      <c r="U1334" s="13">
        <f>IF(AND($B1334&lt;&gt;"",$C1334&lt;&gt;""),IF(COUNTIFS($B$2:$B1334,$B1334,$C$2:$C1334,$C1334)=1,1,0),0)</f>
        <v/>
      </c>
      <c r="V1334" s="13">
        <f>IF(AND($B1334&lt;&gt;"",$D1334&lt;&gt;""),IF(COUNTIFS($B$2:$B1334,$B1334,$D$2:$D1334,$D1334)=1,1,0),0)</f>
        <v/>
      </c>
      <c r="W1334">
        <f>IFERROR(INDEX(T_Indicateurs[Domain_code],MATCH($H1334,T_Indicateurs[Stat_code],0)),"")</f>
        <v/>
      </c>
      <c r="X1334" s="13">
        <f>IF(OR($W1334="",$F1334=""),0,IF($F1334&lt;&gt;$W1334,1,0))</f>
        <v/>
      </c>
      <c r="Y1334" s="13">
        <f>IF(OR($J1334="", $K1334="", $L1334=""),0,IF(OR($J1334&lt;0,$J1334&gt;3,$K1334&lt;0,$K1334&gt;3,$L1334&lt;0,$L1334&gt;3),1,0))</f>
        <v/>
      </c>
    </row>
    <row r="1335">
      <c r="G1335">
        <f>IFERROR(INDEX(T_Domaines[Domain_label_fr],MATCH(F1335,T_Domaines[Domain_code],0)),"")</f>
        <v/>
      </c>
      <c r="I1335">
        <f>IFERROR(INDEX(T_Indicateurs[Stat_label_fr],MATCH(H1335,T_Indicateurs[Stat_code],0)),"")</f>
        <v/>
      </c>
      <c r="M1335">
        <f>IF(J1335=0,"",J1335)</f>
        <v/>
      </c>
      <c r="N1335">
        <f>IF(K1335=0,"",K1335)</f>
        <v/>
      </c>
      <c r="O1335">
        <f>IF(L1335=0,"",L1335)</f>
        <v/>
      </c>
      <c r="P1335">
        <f>IF(OR(J1335="",K1335="",L1335=""),"",J1335+K1335+L1335)</f>
        <v/>
      </c>
      <c r="Q1335">
        <f>IF(OR(M1335="",N1335="",O1335=""),"",M1335+N1335+O1335)</f>
        <v/>
      </c>
      <c r="S1335" s="13">
        <f>IF(AND($B1335&lt;&gt;"",$F1335&lt;&gt;""),IF(COUNTIFS($B$2:$B1335,$B1335,$F$2:$F1335,$F1335)=1,1,0),0)</f>
        <v/>
      </c>
      <c r="T1335" s="13">
        <f>IF(AND($B1335&lt;&gt;"",$H1335&lt;&gt;""),IF(COUNTIFS($B$2:$B1335,$B1335,$H$2:$H1335,$H1335)=1,1,0),0)</f>
        <v/>
      </c>
      <c r="U1335" s="13">
        <f>IF(AND($B1335&lt;&gt;"",$C1335&lt;&gt;""),IF(COUNTIFS($B$2:$B1335,$B1335,$C$2:$C1335,$C1335)=1,1,0),0)</f>
        <v/>
      </c>
      <c r="V1335" s="13">
        <f>IF(AND($B1335&lt;&gt;"",$D1335&lt;&gt;""),IF(COUNTIFS($B$2:$B1335,$B1335,$D$2:$D1335,$D1335)=1,1,0),0)</f>
        <v/>
      </c>
      <c r="W1335">
        <f>IFERROR(INDEX(T_Indicateurs[Domain_code],MATCH($H1335,T_Indicateurs[Stat_code],0)),"")</f>
        <v/>
      </c>
      <c r="X1335" s="13">
        <f>IF(OR($W1335="",$F1335=""),0,IF($F1335&lt;&gt;$W1335,1,0))</f>
        <v/>
      </c>
      <c r="Y1335" s="13">
        <f>IF(OR($J1335="", $K1335="", $L1335=""),0,IF(OR($J1335&lt;0,$J1335&gt;3,$K1335&lt;0,$K1335&gt;3,$L1335&lt;0,$L1335&gt;3),1,0))</f>
        <v/>
      </c>
    </row>
    <row r="1336">
      <c r="G1336">
        <f>IFERROR(INDEX(T_Domaines[Domain_label_fr],MATCH(F1336,T_Domaines[Domain_code],0)),"")</f>
        <v/>
      </c>
      <c r="I1336">
        <f>IFERROR(INDEX(T_Indicateurs[Stat_label_fr],MATCH(H1336,T_Indicateurs[Stat_code],0)),"")</f>
        <v/>
      </c>
      <c r="M1336">
        <f>IF(J1336=0,"",J1336)</f>
        <v/>
      </c>
      <c r="N1336">
        <f>IF(K1336=0,"",K1336)</f>
        <v/>
      </c>
      <c r="O1336">
        <f>IF(L1336=0,"",L1336)</f>
        <v/>
      </c>
      <c r="P1336">
        <f>IF(OR(J1336="",K1336="",L1336=""),"",J1336+K1336+L1336)</f>
        <v/>
      </c>
      <c r="Q1336">
        <f>IF(OR(M1336="",N1336="",O1336=""),"",M1336+N1336+O1336)</f>
        <v/>
      </c>
      <c r="S1336" s="13">
        <f>IF(AND($B1336&lt;&gt;"",$F1336&lt;&gt;""),IF(COUNTIFS($B$2:$B1336,$B1336,$F$2:$F1336,$F1336)=1,1,0),0)</f>
        <v/>
      </c>
      <c r="T1336" s="13">
        <f>IF(AND($B1336&lt;&gt;"",$H1336&lt;&gt;""),IF(COUNTIFS($B$2:$B1336,$B1336,$H$2:$H1336,$H1336)=1,1,0),0)</f>
        <v/>
      </c>
      <c r="U1336" s="13">
        <f>IF(AND($B1336&lt;&gt;"",$C1336&lt;&gt;""),IF(COUNTIFS($B$2:$B1336,$B1336,$C$2:$C1336,$C1336)=1,1,0),0)</f>
        <v/>
      </c>
      <c r="V1336" s="13">
        <f>IF(AND($B1336&lt;&gt;"",$D1336&lt;&gt;""),IF(COUNTIFS($B$2:$B1336,$B1336,$D$2:$D1336,$D1336)=1,1,0),0)</f>
        <v/>
      </c>
      <c r="W1336">
        <f>IFERROR(INDEX(T_Indicateurs[Domain_code],MATCH($H1336,T_Indicateurs[Stat_code],0)),"")</f>
        <v/>
      </c>
      <c r="X1336" s="13">
        <f>IF(OR($W1336="",$F1336=""),0,IF($F1336&lt;&gt;$W1336,1,0))</f>
        <v/>
      </c>
      <c r="Y1336" s="13">
        <f>IF(OR($J1336="", $K1336="", $L1336=""),0,IF(OR($J1336&lt;0,$J1336&gt;3,$K1336&lt;0,$K1336&gt;3,$L1336&lt;0,$L1336&gt;3),1,0))</f>
        <v/>
      </c>
    </row>
    <row r="1337">
      <c r="G1337">
        <f>IFERROR(INDEX(T_Domaines[Domain_label_fr],MATCH(F1337,T_Domaines[Domain_code],0)),"")</f>
        <v/>
      </c>
      <c r="I1337">
        <f>IFERROR(INDEX(T_Indicateurs[Stat_label_fr],MATCH(H1337,T_Indicateurs[Stat_code],0)),"")</f>
        <v/>
      </c>
      <c r="M1337">
        <f>IF(J1337=0,"",J1337)</f>
        <v/>
      </c>
      <c r="N1337">
        <f>IF(K1337=0,"",K1337)</f>
        <v/>
      </c>
      <c r="O1337">
        <f>IF(L1337=0,"",L1337)</f>
        <v/>
      </c>
      <c r="P1337">
        <f>IF(OR(J1337="",K1337="",L1337=""),"",J1337+K1337+L1337)</f>
        <v/>
      </c>
      <c r="Q1337">
        <f>IF(OR(M1337="",N1337="",O1337=""),"",M1337+N1337+O1337)</f>
        <v/>
      </c>
      <c r="S1337" s="13">
        <f>IF(AND($B1337&lt;&gt;"",$F1337&lt;&gt;""),IF(COUNTIFS($B$2:$B1337,$B1337,$F$2:$F1337,$F1337)=1,1,0),0)</f>
        <v/>
      </c>
      <c r="T1337" s="13">
        <f>IF(AND($B1337&lt;&gt;"",$H1337&lt;&gt;""),IF(COUNTIFS($B$2:$B1337,$B1337,$H$2:$H1337,$H1337)=1,1,0),0)</f>
        <v/>
      </c>
      <c r="U1337" s="13">
        <f>IF(AND($B1337&lt;&gt;"",$C1337&lt;&gt;""),IF(COUNTIFS($B$2:$B1337,$B1337,$C$2:$C1337,$C1337)=1,1,0),0)</f>
        <v/>
      </c>
      <c r="V1337" s="13">
        <f>IF(AND($B1337&lt;&gt;"",$D1337&lt;&gt;""),IF(COUNTIFS($B$2:$B1337,$B1337,$D$2:$D1337,$D1337)=1,1,0),0)</f>
        <v/>
      </c>
      <c r="W1337">
        <f>IFERROR(INDEX(T_Indicateurs[Domain_code],MATCH($H1337,T_Indicateurs[Stat_code],0)),"")</f>
        <v/>
      </c>
      <c r="X1337" s="13">
        <f>IF(OR($W1337="",$F1337=""),0,IF($F1337&lt;&gt;$W1337,1,0))</f>
        <v/>
      </c>
      <c r="Y1337" s="13">
        <f>IF(OR($J1337="", $K1337="", $L1337=""),0,IF(OR($J1337&lt;0,$J1337&gt;3,$K1337&lt;0,$K1337&gt;3,$L1337&lt;0,$L1337&gt;3),1,0))</f>
        <v/>
      </c>
    </row>
    <row r="1338">
      <c r="G1338">
        <f>IFERROR(INDEX(T_Domaines[Domain_label_fr],MATCH(F1338,T_Domaines[Domain_code],0)),"")</f>
        <v/>
      </c>
      <c r="I1338">
        <f>IFERROR(INDEX(T_Indicateurs[Stat_label_fr],MATCH(H1338,T_Indicateurs[Stat_code],0)),"")</f>
        <v/>
      </c>
      <c r="M1338">
        <f>IF(J1338=0,"",J1338)</f>
        <v/>
      </c>
      <c r="N1338">
        <f>IF(K1338=0,"",K1338)</f>
        <v/>
      </c>
      <c r="O1338">
        <f>IF(L1338=0,"",L1338)</f>
        <v/>
      </c>
      <c r="P1338">
        <f>IF(OR(J1338="",K1338="",L1338=""),"",J1338+K1338+L1338)</f>
        <v/>
      </c>
      <c r="Q1338">
        <f>IF(OR(M1338="",N1338="",O1338=""),"",M1338+N1338+O1338)</f>
        <v/>
      </c>
      <c r="S1338" s="13">
        <f>IF(AND($B1338&lt;&gt;"",$F1338&lt;&gt;""),IF(COUNTIFS($B$2:$B1338,$B1338,$F$2:$F1338,$F1338)=1,1,0),0)</f>
        <v/>
      </c>
      <c r="T1338" s="13">
        <f>IF(AND($B1338&lt;&gt;"",$H1338&lt;&gt;""),IF(COUNTIFS($B$2:$B1338,$B1338,$H$2:$H1338,$H1338)=1,1,0),0)</f>
        <v/>
      </c>
      <c r="U1338" s="13">
        <f>IF(AND($B1338&lt;&gt;"",$C1338&lt;&gt;""),IF(COUNTIFS($B$2:$B1338,$B1338,$C$2:$C1338,$C1338)=1,1,0),0)</f>
        <v/>
      </c>
      <c r="V1338" s="13">
        <f>IF(AND($B1338&lt;&gt;"",$D1338&lt;&gt;""),IF(COUNTIFS($B$2:$B1338,$B1338,$D$2:$D1338,$D1338)=1,1,0),0)</f>
        <v/>
      </c>
      <c r="W1338">
        <f>IFERROR(INDEX(T_Indicateurs[Domain_code],MATCH($H1338,T_Indicateurs[Stat_code],0)),"")</f>
        <v/>
      </c>
      <c r="X1338" s="13">
        <f>IF(OR($W1338="",$F1338=""),0,IF($F1338&lt;&gt;$W1338,1,0))</f>
        <v/>
      </c>
      <c r="Y1338" s="13">
        <f>IF(OR($J1338="", $K1338="", $L1338=""),0,IF(OR($J1338&lt;0,$J1338&gt;3,$K1338&lt;0,$K1338&gt;3,$L1338&lt;0,$L1338&gt;3),1,0))</f>
        <v/>
      </c>
    </row>
    <row r="1339">
      <c r="G1339">
        <f>IFERROR(INDEX(T_Domaines[Domain_label_fr],MATCH(F1339,T_Domaines[Domain_code],0)),"")</f>
        <v/>
      </c>
      <c r="I1339">
        <f>IFERROR(INDEX(T_Indicateurs[Stat_label_fr],MATCH(H1339,T_Indicateurs[Stat_code],0)),"")</f>
        <v/>
      </c>
      <c r="M1339">
        <f>IF(J1339=0,"",J1339)</f>
        <v/>
      </c>
      <c r="N1339">
        <f>IF(K1339=0,"",K1339)</f>
        <v/>
      </c>
      <c r="O1339">
        <f>IF(L1339=0,"",L1339)</f>
        <v/>
      </c>
      <c r="P1339">
        <f>IF(OR(J1339="",K1339="",L1339=""),"",J1339+K1339+L1339)</f>
        <v/>
      </c>
      <c r="Q1339">
        <f>IF(OR(M1339="",N1339="",O1339=""),"",M1339+N1339+O1339)</f>
        <v/>
      </c>
      <c r="S1339" s="13">
        <f>IF(AND($B1339&lt;&gt;"",$F1339&lt;&gt;""),IF(COUNTIFS($B$2:$B1339,$B1339,$F$2:$F1339,$F1339)=1,1,0),0)</f>
        <v/>
      </c>
      <c r="T1339" s="13">
        <f>IF(AND($B1339&lt;&gt;"",$H1339&lt;&gt;""),IF(COUNTIFS($B$2:$B1339,$B1339,$H$2:$H1339,$H1339)=1,1,0),0)</f>
        <v/>
      </c>
      <c r="U1339" s="13">
        <f>IF(AND($B1339&lt;&gt;"",$C1339&lt;&gt;""),IF(COUNTIFS($B$2:$B1339,$B1339,$C$2:$C1339,$C1339)=1,1,0),0)</f>
        <v/>
      </c>
      <c r="V1339" s="13">
        <f>IF(AND($B1339&lt;&gt;"",$D1339&lt;&gt;""),IF(COUNTIFS($B$2:$B1339,$B1339,$D$2:$D1339,$D1339)=1,1,0),0)</f>
        <v/>
      </c>
      <c r="W1339">
        <f>IFERROR(INDEX(T_Indicateurs[Domain_code],MATCH($H1339,T_Indicateurs[Stat_code],0)),"")</f>
        <v/>
      </c>
      <c r="X1339" s="13">
        <f>IF(OR($W1339="",$F1339=""),0,IF($F1339&lt;&gt;$W1339,1,0))</f>
        <v/>
      </c>
      <c r="Y1339" s="13">
        <f>IF(OR($J1339="", $K1339="", $L1339=""),0,IF(OR($J1339&lt;0,$J1339&gt;3,$K1339&lt;0,$K1339&gt;3,$L1339&lt;0,$L1339&gt;3),1,0))</f>
        <v/>
      </c>
    </row>
    <row r="1340">
      <c r="G1340">
        <f>IFERROR(INDEX(T_Domaines[Domain_label_fr],MATCH(F1340,T_Domaines[Domain_code],0)),"")</f>
        <v/>
      </c>
      <c r="I1340">
        <f>IFERROR(INDEX(T_Indicateurs[Stat_label_fr],MATCH(H1340,T_Indicateurs[Stat_code],0)),"")</f>
        <v/>
      </c>
      <c r="M1340">
        <f>IF(J1340=0,"",J1340)</f>
        <v/>
      </c>
      <c r="N1340">
        <f>IF(K1340=0,"",K1340)</f>
        <v/>
      </c>
      <c r="O1340">
        <f>IF(L1340=0,"",L1340)</f>
        <v/>
      </c>
      <c r="P1340">
        <f>IF(OR(J1340="",K1340="",L1340=""),"",J1340+K1340+L1340)</f>
        <v/>
      </c>
      <c r="Q1340">
        <f>IF(OR(M1340="",N1340="",O1340=""),"",M1340+N1340+O1340)</f>
        <v/>
      </c>
      <c r="S1340" s="13">
        <f>IF(AND($B1340&lt;&gt;"",$F1340&lt;&gt;""),IF(COUNTIFS($B$2:$B1340,$B1340,$F$2:$F1340,$F1340)=1,1,0),0)</f>
        <v/>
      </c>
      <c r="T1340" s="13">
        <f>IF(AND($B1340&lt;&gt;"",$H1340&lt;&gt;""),IF(COUNTIFS($B$2:$B1340,$B1340,$H$2:$H1340,$H1340)=1,1,0),0)</f>
        <v/>
      </c>
      <c r="U1340" s="13">
        <f>IF(AND($B1340&lt;&gt;"",$C1340&lt;&gt;""),IF(COUNTIFS($B$2:$B1340,$B1340,$C$2:$C1340,$C1340)=1,1,0),0)</f>
        <v/>
      </c>
      <c r="V1340" s="13">
        <f>IF(AND($B1340&lt;&gt;"",$D1340&lt;&gt;""),IF(COUNTIFS($B$2:$B1340,$B1340,$D$2:$D1340,$D1340)=1,1,0),0)</f>
        <v/>
      </c>
      <c r="W1340">
        <f>IFERROR(INDEX(T_Indicateurs[Domain_code],MATCH($H1340,T_Indicateurs[Stat_code],0)),"")</f>
        <v/>
      </c>
      <c r="X1340" s="13">
        <f>IF(OR($W1340="",$F1340=""),0,IF($F1340&lt;&gt;$W1340,1,0))</f>
        <v/>
      </c>
      <c r="Y1340" s="13">
        <f>IF(OR($J1340="", $K1340="", $L1340=""),0,IF(OR($J1340&lt;0,$J1340&gt;3,$K1340&lt;0,$K1340&gt;3,$L1340&lt;0,$L1340&gt;3),1,0))</f>
        <v/>
      </c>
    </row>
    <row r="1341">
      <c r="G1341">
        <f>IFERROR(INDEX(T_Domaines[Domain_label_fr],MATCH(F1341,T_Domaines[Domain_code],0)),"")</f>
        <v/>
      </c>
      <c r="I1341">
        <f>IFERROR(INDEX(T_Indicateurs[Stat_label_fr],MATCH(H1341,T_Indicateurs[Stat_code],0)),"")</f>
        <v/>
      </c>
      <c r="M1341">
        <f>IF(J1341=0,"",J1341)</f>
        <v/>
      </c>
      <c r="N1341">
        <f>IF(K1341=0,"",K1341)</f>
        <v/>
      </c>
      <c r="O1341">
        <f>IF(L1341=0,"",L1341)</f>
        <v/>
      </c>
      <c r="P1341">
        <f>IF(OR(J1341="",K1341="",L1341=""),"",J1341+K1341+L1341)</f>
        <v/>
      </c>
      <c r="Q1341">
        <f>IF(OR(M1341="",N1341="",O1341=""),"",M1341+N1341+O1341)</f>
        <v/>
      </c>
      <c r="S1341" s="13">
        <f>IF(AND($B1341&lt;&gt;"",$F1341&lt;&gt;""),IF(COUNTIFS($B$2:$B1341,$B1341,$F$2:$F1341,$F1341)=1,1,0),0)</f>
        <v/>
      </c>
      <c r="T1341" s="13">
        <f>IF(AND($B1341&lt;&gt;"",$H1341&lt;&gt;""),IF(COUNTIFS($B$2:$B1341,$B1341,$H$2:$H1341,$H1341)=1,1,0),0)</f>
        <v/>
      </c>
      <c r="U1341" s="13">
        <f>IF(AND($B1341&lt;&gt;"",$C1341&lt;&gt;""),IF(COUNTIFS($B$2:$B1341,$B1341,$C$2:$C1341,$C1341)=1,1,0),0)</f>
        <v/>
      </c>
      <c r="V1341" s="13">
        <f>IF(AND($B1341&lt;&gt;"",$D1341&lt;&gt;""),IF(COUNTIFS($B$2:$B1341,$B1341,$D$2:$D1341,$D1341)=1,1,0),0)</f>
        <v/>
      </c>
      <c r="W1341">
        <f>IFERROR(INDEX(T_Indicateurs[Domain_code],MATCH($H1341,T_Indicateurs[Stat_code],0)),"")</f>
        <v/>
      </c>
      <c r="X1341" s="13">
        <f>IF(OR($W1341="",$F1341=""),0,IF($F1341&lt;&gt;$W1341,1,0))</f>
        <v/>
      </c>
      <c r="Y1341" s="13">
        <f>IF(OR($J1341="", $K1341="", $L1341=""),0,IF(OR($J1341&lt;0,$J1341&gt;3,$K1341&lt;0,$K1341&gt;3,$L1341&lt;0,$L1341&gt;3),1,0))</f>
        <v/>
      </c>
    </row>
    <row r="1342">
      <c r="G1342">
        <f>IFERROR(INDEX(T_Domaines[Domain_label_fr],MATCH(F1342,T_Domaines[Domain_code],0)),"")</f>
        <v/>
      </c>
      <c r="I1342">
        <f>IFERROR(INDEX(T_Indicateurs[Stat_label_fr],MATCH(H1342,T_Indicateurs[Stat_code],0)),"")</f>
        <v/>
      </c>
      <c r="M1342">
        <f>IF(J1342=0,"",J1342)</f>
        <v/>
      </c>
      <c r="N1342">
        <f>IF(K1342=0,"",K1342)</f>
        <v/>
      </c>
      <c r="O1342">
        <f>IF(L1342=0,"",L1342)</f>
        <v/>
      </c>
      <c r="P1342">
        <f>IF(OR(J1342="",K1342="",L1342=""),"",J1342+K1342+L1342)</f>
        <v/>
      </c>
      <c r="Q1342">
        <f>IF(OR(M1342="",N1342="",O1342=""),"",M1342+N1342+O1342)</f>
        <v/>
      </c>
      <c r="S1342" s="13">
        <f>IF(AND($B1342&lt;&gt;"",$F1342&lt;&gt;""),IF(COUNTIFS($B$2:$B1342,$B1342,$F$2:$F1342,$F1342)=1,1,0),0)</f>
        <v/>
      </c>
      <c r="T1342" s="13">
        <f>IF(AND($B1342&lt;&gt;"",$H1342&lt;&gt;""),IF(COUNTIFS($B$2:$B1342,$B1342,$H$2:$H1342,$H1342)=1,1,0),0)</f>
        <v/>
      </c>
      <c r="U1342" s="13">
        <f>IF(AND($B1342&lt;&gt;"",$C1342&lt;&gt;""),IF(COUNTIFS($B$2:$B1342,$B1342,$C$2:$C1342,$C1342)=1,1,0),0)</f>
        <v/>
      </c>
      <c r="V1342" s="13">
        <f>IF(AND($B1342&lt;&gt;"",$D1342&lt;&gt;""),IF(COUNTIFS($B$2:$B1342,$B1342,$D$2:$D1342,$D1342)=1,1,0),0)</f>
        <v/>
      </c>
      <c r="W1342">
        <f>IFERROR(INDEX(T_Indicateurs[Domain_code],MATCH($H1342,T_Indicateurs[Stat_code],0)),"")</f>
        <v/>
      </c>
      <c r="X1342" s="13">
        <f>IF(OR($W1342="",$F1342=""),0,IF($F1342&lt;&gt;$W1342,1,0))</f>
        <v/>
      </c>
      <c r="Y1342" s="13">
        <f>IF(OR($J1342="", $K1342="", $L1342=""),0,IF(OR($J1342&lt;0,$J1342&gt;3,$K1342&lt;0,$K1342&gt;3,$L1342&lt;0,$L1342&gt;3),1,0))</f>
        <v/>
      </c>
    </row>
    <row r="1343">
      <c r="G1343">
        <f>IFERROR(INDEX(T_Domaines[Domain_label_fr],MATCH(F1343,T_Domaines[Domain_code],0)),"")</f>
        <v/>
      </c>
      <c r="I1343">
        <f>IFERROR(INDEX(T_Indicateurs[Stat_label_fr],MATCH(H1343,T_Indicateurs[Stat_code],0)),"")</f>
        <v/>
      </c>
      <c r="M1343">
        <f>IF(J1343=0,"",J1343)</f>
        <v/>
      </c>
      <c r="N1343">
        <f>IF(K1343=0,"",K1343)</f>
        <v/>
      </c>
      <c r="O1343">
        <f>IF(L1343=0,"",L1343)</f>
        <v/>
      </c>
      <c r="P1343">
        <f>IF(OR(J1343="",K1343="",L1343=""),"",J1343+K1343+L1343)</f>
        <v/>
      </c>
      <c r="Q1343">
        <f>IF(OR(M1343="",N1343="",O1343=""),"",M1343+N1343+O1343)</f>
        <v/>
      </c>
      <c r="S1343" s="13">
        <f>IF(AND($B1343&lt;&gt;"",$F1343&lt;&gt;""),IF(COUNTIFS($B$2:$B1343,$B1343,$F$2:$F1343,$F1343)=1,1,0),0)</f>
        <v/>
      </c>
      <c r="T1343" s="13">
        <f>IF(AND($B1343&lt;&gt;"",$H1343&lt;&gt;""),IF(COUNTIFS($B$2:$B1343,$B1343,$H$2:$H1343,$H1343)=1,1,0),0)</f>
        <v/>
      </c>
      <c r="U1343" s="13">
        <f>IF(AND($B1343&lt;&gt;"",$C1343&lt;&gt;""),IF(COUNTIFS($B$2:$B1343,$B1343,$C$2:$C1343,$C1343)=1,1,0),0)</f>
        <v/>
      </c>
      <c r="V1343" s="13">
        <f>IF(AND($B1343&lt;&gt;"",$D1343&lt;&gt;""),IF(COUNTIFS($B$2:$B1343,$B1343,$D$2:$D1343,$D1343)=1,1,0),0)</f>
        <v/>
      </c>
      <c r="W1343">
        <f>IFERROR(INDEX(T_Indicateurs[Domain_code],MATCH($H1343,T_Indicateurs[Stat_code],0)),"")</f>
        <v/>
      </c>
      <c r="X1343" s="13">
        <f>IF(OR($W1343="",$F1343=""),0,IF($F1343&lt;&gt;$W1343,1,0))</f>
        <v/>
      </c>
      <c r="Y1343" s="13">
        <f>IF(OR($J1343="", $K1343="", $L1343=""),0,IF(OR($J1343&lt;0,$J1343&gt;3,$K1343&lt;0,$K1343&gt;3,$L1343&lt;0,$L1343&gt;3),1,0))</f>
        <v/>
      </c>
    </row>
    <row r="1344">
      <c r="G1344">
        <f>IFERROR(INDEX(T_Domaines[Domain_label_fr],MATCH(F1344,T_Domaines[Domain_code],0)),"")</f>
        <v/>
      </c>
      <c r="I1344">
        <f>IFERROR(INDEX(T_Indicateurs[Stat_label_fr],MATCH(H1344,T_Indicateurs[Stat_code],0)),"")</f>
        <v/>
      </c>
      <c r="M1344">
        <f>IF(J1344=0,"",J1344)</f>
        <v/>
      </c>
      <c r="N1344">
        <f>IF(K1344=0,"",K1344)</f>
        <v/>
      </c>
      <c r="O1344">
        <f>IF(L1344=0,"",L1344)</f>
        <v/>
      </c>
      <c r="P1344">
        <f>IF(OR(J1344="",K1344="",L1344=""),"",J1344+K1344+L1344)</f>
        <v/>
      </c>
      <c r="Q1344">
        <f>IF(OR(M1344="",N1344="",O1344=""),"",M1344+N1344+O1344)</f>
        <v/>
      </c>
      <c r="S1344" s="13">
        <f>IF(AND($B1344&lt;&gt;"",$F1344&lt;&gt;""),IF(COUNTIFS($B$2:$B1344,$B1344,$F$2:$F1344,$F1344)=1,1,0),0)</f>
        <v/>
      </c>
      <c r="T1344" s="13">
        <f>IF(AND($B1344&lt;&gt;"",$H1344&lt;&gt;""),IF(COUNTIFS($B$2:$B1344,$B1344,$H$2:$H1344,$H1344)=1,1,0),0)</f>
        <v/>
      </c>
      <c r="U1344" s="13">
        <f>IF(AND($B1344&lt;&gt;"",$C1344&lt;&gt;""),IF(COUNTIFS($B$2:$B1344,$B1344,$C$2:$C1344,$C1344)=1,1,0),0)</f>
        <v/>
      </c>
      <c r="V1344" s="13">
        <f>IF(AND($B1344&lt;&gt;"",$D1344&lt;&gt;""),IF(COUNTIFS($B$2:$B1344,$B1344,$D$2:$D1344,$D1344)=1,1,0),0)</f>
        <v/>
      </c>
      <c r="W1344">
        <f>IFERROR(INDEX(T_Indicateurs[Domain_code],MATCH($H1344,T_Indicateurs[Stat_code],0)),"")</f>
        <v/>
      </c>
      <c r="X1344" s="13">
        <f>IF(OR($W1344="",$F1344=""),0,IF($F1344&lt;&gt;$W1344,1,0))</f>
        <v/>
      </c>
      <c r="Y1344" s="13">
        <f>IF(OR($J1344="", $K1344="", $L1344=""),0,IF(OR($J1344&lt;0,$J1344&gt;3,$K1344&lt;0,$K1344&gt;3,$L1344&lt;0,$L1344&gt;3),1,0))</f>
        <v/>
      </c>
    </row>
    <row r="1345">
      <c r="G1345">
        <f>IFERROR(INDEX(T_Domaines[Domain_label_fr],MATCH(F1345,T_Domaines[Domain_code],0)),"")</f>
        <v/>
      </c>
      <c r="I1345">
        <f>IFERROR(INDEX(T_Indicateurs[Stat_label_fr],MATCH(H1345,T_Indicateurs[Stat_code],0)),"")</f>
        <v/>
      </c>
      <c r="M1345">
        <f>IF(J1345=0,"",J1345)</f>
        <v/>
      </c>
      <c r="N1345">
        <f>IF(K1345=0,"",K1345)</f>
        <v/>
      </c>
      <c r="O1345">
        <f>IF(L1345=0,"",L1345)</f>
        <v/>
      </c>
      <c r="P1345">
        <f>IF(OR(J1345="",K1345="",L1345=""),"",J1345+K1345+L1345)</f>
        <v/>
      </c>
      <c r="Q1345">
        <f>IF(OR(M1345="",N1345="",O1345=""),"",M1345+N1345+O1345)</f>
        <v/>
      </c>
      <c r="S1345" s="13">
        <f>IF(AND($B1345&lt;&gt;"",$F1345&lt;&gt;""),IF(COUNTIFS($B$2:$B1345,$B1345,$F$2:$F1345,$F1345)=1,1,0),0)</f>
        <v/>
      </c>
      <c r="T1345" s="13">
        <f>IF(AND($B1345&lt;&gt;"",$H1345&lt;&gt;""),IF(COUNTIFS($B$2:$B1345,$B1345,$H$2:$H1345,$H1345)=1,1,0),0)</f>
        <v/>
      </c>
      <c r="U1345" s="13">
        <f>IF(AND($B1345&lt;&gt;"",$C1345&lt;&gt;""),IF(COUNTIFS($B$2:$B1345,$B1345,$C$2:$C1345,$C1345)=1,1,0),0)</f>
        <v/>
      </c>
      <c r="V1345" s="13">
        <f>IF(AND($B1345&lt;&gt;"",$D1345&lt;&gt;""),IF(COUNTIFS($B$2:$B1345,$B1345,$D$2:$D1345,$D1345)=1,1,0),0)</f>
        <v/>
      </c>
      <c r="W1345">
        <f>IFERROR(INDEX(T_Indicateurs[Domain_code],MATCH($H1345,T_Indicateurs[Stat_code],0)),"")</f>
        <v/>
      </c>
      <c r="X1345" s="13">
        <f>IF(OR($W1345="",$F1345=""),0,IF($F1345&lt;&gt;$W1345,1,0))</f>
        <v/>
      </c>
      <c r="Y1345" s="13">
        <f>IF(OR($J1345="", $K1345="", $L1345=""),0,IF(OR($J1345&lt;0,$J1345&gt;3,$K1345&lt;0,$K1345&gt;3,$L1345&lt;0,$L1345&gt;3),1,0))</f>
        <v/>
      </c>
    </row>
    <row r="1346">
      <c r="G1346">
        <f>IFERROR(INDEX(T_Domaines[Domain_label_fr],MATCH(F1346,T_Domaines[Domain_code],0)),"")</f>
        <v/>
      </c>
      <c r="I1346">
        <f>IFERROR(INDEX(T_Indicateurs[Stat_label_fr],MATCH(H1346,T_Indicateurs[Stat_code],0)),"")</f>
        <v/>
      </c>
      <c r="M1346">
        <f>IF(J1346=0,"",J1346)</f>
        <v/>
      </c>
      <c r="N1346">
        <f>IF(K1346=0,"",K1346)</f>
        <v/>
      </c>
      <c r="O1346">
        <f>IF(L1346=0,"",L1346)</f>
        <v/>
      </c>
      <c r="P1346">
        <f>IF(OR(J1346="",K1346="",L1346=""),"",J1346+K1346+L1346)</f>
        <v/>
      </c>
      <c r="Q1346">
        <f>IF(OR(M1346="",N1346="",O1346=""),"",M1346+N1346+O1346)</f>
        <v/>
      </c>
      <c r="S1346" s="13">
        <f>IF(AND($B1346&lt;&gt;"",$F1346&lt;&gt;""),IF(COUNTIFS($B$2:$B1346,$B1346,$F$2:$F1346,$F1346)=1,1,0),0)</f>
        <v/>
      </c>
      <c r="T1346" s="13">
        <f>IF(AND($B1346&lt;&gt;"",$H1346&lt;&gt;""),IF(COUNTIFS($B$2:$B1346,$B1346,$H$2:$H1346,$H1346)=1,1,0),0)</f>
        <v/>
      </c>
      <c r="U1346" s="13">
        <f>IF(AND($B1346&lt;&gt;"",$C1346&lt;&gt;""),IF(COUNTIFS($B$2:$B1346,$B1346,$C$2:$C1346,$C1346)=1,1,0),0)</f>
        <v/>
      </c>
      <c r="V1346" s="13">
        <f>IF(AND($B1346&lt;&gt;"",$D1346&lt;&gt;""),IF(COUNTIFS($B$2:$B1346,$B1346,$D$2:$D1346,$D1346)=1,1,0),0)</f>
        <v/>
      </c>
      <c r="W1346">
        <f>IFERROR(INDEX(T_Indicateurs[Domain_code],MATCH($H1346,T_Indicateurs[Stat_code],0)),"")</f>
        <v/>
      </c>
      <c r="X1346" s="13">
        <f>IF(OR($W1346="",$F1346=""),0,IF($F1346&lt;&gt;$W1346,1,0))</f>
        <v/>
      </c>
      <c r="Y1346" s="13">
        <f>IF(OR($J1346="", $K1346="", $L1346=""),0,IF(OR($J1346&lt;0,$J1346&gt;3,$K1346&lt;0,$K1346&gt;3,$L1346&lt;0,$L1346&gt;3),1,0))</f>
        <v/>
      </c>
    </row>
    <row r="1347">
      <c r="G1347">
        <f>IFERROR(INDEX(T_Domaines[Domain_label_fr],MATCH(F1347,T_Domaines[Domain_code],0)),"")</f>
        <v/>
      </c>
      <c r="I1347">
        <f>IFERROR(INDEX(T_Indicateurs[Stat_label_fr],MATCH(H1347,T_Indicateurs[Stat_code],0)),"")</f>
        <v/>
      </c>
      <c r="M1347">
        <f>IF(J1347=0,"",J1347)</f>
        <v/>
      </c>
      <c r="N1347">
        <f>IF(K1347=0,"",K1347)</f>
        <v/>
      </c>
      <c r="O1347">
        <f>IF(L1347=0,"",L1347)</f>
        <v/>
      </c>
      <c r="P1347">
        <f>IF(OR(J1347="",K1347="",L1347=""),"",J1347+K1347+L1347)</f>
        <v/>
      </c>
      <c r="Q1347">
        <f>IF(OR(M1347="",N1347="",O1347=""),"",M1347+N1347+O1347)</f>
        <v/>
      </c>
      <c r="S1347" s="13">
        <f>IF(AND($B1347&lt;&gt;"",$F1347&lt;&gt;""),IF(COUNTIFS($B$2:$B1347,$B1347,$F$2:$F1347,$F1347)=1,1,0),0)</f>
        <v/>
      </c>
      <c r="T1347" s="13">
        <f>IF(AND($B1347&lt;&gt;"",$H1347&lt;&gt;""),IF(COUNTIFS($B$2:$B1347,$B1347,$H$2:$H1347,$H1347)=1,1,0),0)</f>
        <v/>
      </c>
      <c r="U1347" s="13">
        <f>IF(AND($B1347&lt;&gt;"",$C1347&lt;&gt;""),IF(COUNTIFS($B$2:$B1347,$B1347,$C$2:$C1347,$C1347)=1,1,0),0)</f>
        <v/>
      </c>
      <c r="V1347" s="13">
        <f>IF(AND($B1347&lt;&gt;"",$D1347&lt;&gt;""),IF(COUNTIFS($B$2:$B1347,$B1347,$D$2:$D1347,$D1347)=1,1,0),0)</f>
        <v/>
      </c>
      <c r="W1347">
        <f>IFERROR(INDEX(T_Indicateurs[Domain_code],MATCH($H1347,T_Indicateurs[Stat_code],0)),"")</f>
        <v/>
      </c>
      <c r="X1347" s="13">
        <f>IF(OR($W1347="",$F1347=""),0,IF($F1347&lt;&gt;$W1347,1,0))</f>
        <v/>
      </c>
      <c r="Y1347" s="13">
        <f>IF(OR($J1347="", $K1347="", $L1347=""),0,IF(OR($J1347&lt;0,$J1347&gt;3,$K1347&lt;0,$K1347&gt;3,$L1347&lt;0,$L1347&gt;3),1,0))</f>
        <v/>
      </c>
    </row>
    <row r="1348">
      <c r="G1348">
        <f>IFERROR(INDEX(T_Domaines[Domain_label_fr],MATCH(F1348,T_Domaines[Domain_code],0)),"")</f>
        <v/>
      </c>
      <c r="I1348">
        <f>IFERROR(INDEX(T_Indicateurs[Stat_label_fr],MATCH(H1348,T_Indicateurs[Stat_code],0)),"")</f>
        <v/>
      </c>
      <c r="M1348">
        <f>IF(J1348=0,"",J1348)</f>
        <v/>
      </c>
      <c r="N1348">
        <f>IF(K1348=0,"",K1348)</f>
        <v/>
      </c>
      <c r="O1348">
        <f>IF(L1348=0,"",L1348)</f>
        <v/>
      </c>
      <c r="P1348">
        <f>IF(OR(J1348="",K1348="",L1348=""),"",J1348+K1348+L1348)</f>
        <v/>
      </c>
      <c r="Q1348">
        <f>IF(OR(M1348="",N1348="",O1348=""),"",M1348+N1348+O1348)</f>
        <v/>
      </c>
      <c r="S1348" s="13">
        <f>IF(AND($B1348&lt;&gt;"",$F1348&lt;&gt;""),IF(COUNTIFS($B$2:$B1348,$B1348,$F$2:$F1348,$F1348)=1,1,0),0)</f>
        <v/>
      </c>
      <c r="T1348" s="13">
        <f>IF(AND($B1348&lt;&gt;"",$H1348&lt;&gt;""),IF(COUNTIFS($B$2:$B1348,$B1348,$H$2:$H1348,$H1348)=1,1,0),0)</f>
        <v/>
      </c>
      <c r="U1348" s="13">
        <f>IF(AND($B1348&lt;&gt;"",$C1348&lt;&gt;""),IF(COUNTIFS($B$2:$B1348,$B1348,$C$2:$C1348,$C1348)=1,1,0),0)</f>
        <v/>
      </c>
      <c r="V1348" s="13">
        <f>IF(AND($B1348&lt;&gt;"",$D1348&lt;&gt;""),IF(COUNTIFS($B$2:$B1348,$B1348,$D$2:$D1348,$D1348)=1,1,0),0)</f>
        <v/>
      </c>
      <c r="W1348">
        <f>IFERROR(INDEX(T_Indicateurs[Domain_code],MATCH($H1348,T_Indicateurs[Stat_code],0)),"")</f>
        <v/>
      </c>
      <c r="X1348" s="13">
        <f>IF(OR($W1348="",$F1348=""),0,IF($F1348&lt;&gt;$W1348,1,0))</f>
        <v/>
      </c>
      <c r="Y1348" s="13">
        <f>IF(OR($J1348="", $K1348="", $L1348=""),0,IF(OR($J1348&lt;0,$J1348&gt;3,$K1348&lt;0,$K1348&gt;3,$L1348&lt;0,$L1348&gt;3),1,0))</f>
        <v/>
      </c>
    </row>
    <row r="1349">
      <c r="G1349">
        <f>IFERROR(INDEX(T_Domaines[Domain_label_fr],MATCH(F1349,T_Domaines[Domain_code],0)),"")</f>
        <v/>
      </c>
      <c r="I1349">
        <f>IFERROR(INDEX(T_Indicateurs[Stat_label_fr],MATCH(H1349,T_Indicateurs[Stat_code],0)),"")</f>
        <v/>
      </c>
      <c r="M1349">
        <f>IF(J1349=0,"",J1349)</f>
        <v/>
      </c>
      <c r="N1349">
        <f>IF(K1349=0,"",K1349)</f>
        <v/>
      </c>
      <c r="O1349">
        <f>IF(L1349=0,"",L1349)</f>
        <v/>
      </c>
      <c r="P1349">
        <f>IF(OR(J1349="",K1349="",L1349=""),"",J1349+K1349+L1349)</f>
        <v/>
      </c>
      <c r="Q1349">
        <f>IF(OR(M1349="",N1349="",O1349=""),"",M1349+N1349+O1349)</f>
        <v/>
      </c>
      <c r="S1349" s="13">
        <f>IF(AND($B1349&lt;&gt;"",$F1349&lt;&gt;""),IF(COUNTIFS($B$2:$B1349,$B1349,$F$2:$F1349,$F1349)=1,1,0),0)</f>
        <v/>
      </c>
      <c r="T1349" s="13">
        <f>IF(AND($B1349&lt;&gt;"",$H1349&lt;&gt;""),IF(COUNTIFS($B$2:$B1349,$B1349,$H$2:$H1349,$H1349)=1,1,0),0)</f>
        <v/>
      </c>
      <c r="U1349" s="13">
        <f>IF(AND($B1349&lt;&gt;"",$C1349&lt;&gt;""),IF(COUNTIFS($B$2:$B1349,$B1349,$C$2:$C1349,$C1349)=1,1,0),0)</f>
        <v/>
      </c>
      <c r="V1349" s="13">
        <f>IF(AND($B1349&lt;&gt;"",$D1349&lt;&gt;""),IF(COUNTIFS($B$2:$B1349,$B1349,$D$2:$D1349,$D1349)=1,1,0),0)</f>
        <v/>
      </c>
      <c r="W1349">
        <f>IFERROR(INDEX(T_Indicateurs[Domain_code],MATCH($H1349,T_Indicateurs[Stat_code],0)),"")</f>
        <v/>
      </c>
      <c r="X1349" s="13">
        <f>IF(OR($W1349="",$F1349=""),0,IF($F1349&lt;&gt;$W1349,1,0))</f>
        <v/>
      </c>
      <c r="Y1349" s="13">
        <f>IF(OR($J1349="", $K1349="", $L1349=""),0,IF(OR($J1349&lt;0,$J1349&gt;3,$K1349&lt;0,$K1349&gt;3,$L1349&lt;0,$L1349&gt;3),1,0))</f>
        <v/>
      </c>
    </row>
    <row r="1350">
      <c r="G1350">
        <f>IFERROR(INDEX(T_Domaines[Domain_label_fr],MATCH(F1350,T_Domaines[Domain_code],0)),"")</f>
        <v/>
      </c>
      <c r="I1350">
        <f>IFERROR(INDEX(T_Indicateurs[Stat_label_fr],MATCH(H1350,T_Indicateurs[Stat_code],0)),"")</f>
        <v/>
      </c>
      <c r="M1350">
        <f>IF(J1350=0,"",J1350)</f>
        <v/>
      </c>
      <c r="N1350">
        <f>IF(K1350=0,"",K1350)</f>
        <v/>
      </c>
      <c r="O1350">
        <f>IF(L1350=0,"",L1350)</f>
        <v/>
      </c>
      <c r="P1350">
        <f>IF(OR(J1350="",K1350="",L1350=""),"",J1350+K1350+L1350)</f>
        <v/>
      </c>
      <c r="Q1350">
        <f>IF(OR(M1350="",N1350="",O1350=""),"",M1350+N1350+O1350)</f>
        <v/>
      </c>
      <c r="S1350" s="13">
        <f>IF(AND($B1350&lt;&gt;"",$F1350&lt;&gt;""),IF(COUNTIFS($B$2:$B1350,$B1350,$F$2:$F1350,$F1350)=1,1,0),0)</f>
        <v/>
      </c>
      <c r="T1350" s="13">
        <f>IF(AND($B1350&lt;&gt;"",$H1350&lt;&gt;""),IF(COUNTIFS($B$2:$B1350,$B1350,$H$2:$H1350,$H1350)=1,1,0),0)</f>
        <v/>
      </c>
      <c r="U1350" s="13">
        <f>IF(AND($B1350&lt;&gt;"",$C1350&lt;&gt;""),IF(COUNTIFS($B$2:$B1350,$B1350,$C$2:$C1350,$C1350)=1,1,0),0)</f>
        <v/>
      </c>
      <c r="V1350" s="13">
        <f>IF(AND($B1350&lt;&gt;"",$D1350&lt;&gt;""),IF(COUNTIFS($B$2:$B1350,$B1350,$D$2:$D1350,$D1350)=1,1,0),0)</f>
        <v/>
      </c>
      <c r="W1350">
        <f>IFERROR(INDEX(T_Indicateurs[Domain_code],MATCH($H1350,T_Indicateurs[Stat_code],0)),"")</f>
        <v/>
      </c>
      <c r="X1350" s="13">
        <f>IF(OR($W1350="",$F1350=""),0,IF($F1350&lt;&gt;$W1350,1,0))</f>
        <v/>
      </c>
      <c r="Y1350" s="13">
        <f>IF(OR($J1350="", $K1350="", $L1350=""),0,IF(OR($J1350&lt;0,$J1350&gt;3,$K1350&lt;0,$K1350&gt;3,$L1350&lt;0,$L1350&gt;3),1,0))</f>
        <v/>
      </c>
    </row>
    <row r="1351">
      <c r="G1351">
        <f>IFERROR(INDEX(T_Domaines[Domain_label_fr],MATCH(F1351,T_Domaines[Domain_code],0)),"")</f>
        <v/>
      </c>
      <c r="I1351">
        <f>IFERROR(INDEX(T_Indicateurs[Stat_label_fr],MATCH(H1351,T_Indicateurs[Stat_code],0)),"")</f>
        <v/>
      </c>
      <c r="M1351">
        <f>IF(J1351=0,"",J1351)</f>
        <v/>
      </c>
      <c r="N1351">
        <f>IF(K1351=0,"",K1351)</f>
        <v/>
      </c>
      <c r="O1351">
        <f>IF(L1351=0,"",L1351)</f>
        <v/>
      </c>
      <c r="P1351">
        <f>IF(OR(J1351="",K1351="",L1351=""),"",J1351+K1351+L1351)</f>
        <v/>
      </c>
      <c r="Q1351">
        <f>IF(OR(M1351="",N1351="",O1351=""),"",M1351+N1351+O1351)</f>
        <v/>
      </c>
      <c r="S1351" s="13">
        <f>IF(AND($B1351&lt;&gt;"",$F1351&lt;&gt;""),IF(COUNTIFS($B$2:$B1351,$B1351,$F$2:$F1351,$F1351)=1,1,0),0)</f>
        <v/>
      </c>
      <c r="T1351" s="13">
        <f>IF(AND($B1351&lt;&gt;"",$H1351&lt;&gt;""),IF(COUNTIFS($B$2:$B1351,$B1351,$H$2:$H1351,$H1351)=1,1,0),0)</f>
        <v/>
      </c>
      <c r="U1351" s="13">
        <f>IF(AND($B1351&lt;&gt;"",$C1351&lt;&gt;""),IF(COUNTIFS($B$2:$B1351,$B1351,$C$2:$C1351,$C1351)=1,1,0),0)</f>
        <v/>
      </c>
      <c r="V1351" s="13">
        <f>IF(AND($B1351&lt;&gt;"",$D1351&lt;&gt;""),IF(COUNTIFS($B$2:$B1351,$B1351,$D$2:$D1351,$D1351)=1,1,0),0)</f>
        <v/>
      </c>
      <c r="W1351">
        <f>IFERROR(INDEX(T_Indicateurs[Domain_code],MATCH($H1351,T_Indicateurs[Stat_code],0)),"")</f>
        <v/>
      </c>
      <c r="X1351" s="13">
        <f>IF(OR($W1351="",$F1351=""),0,IF($F1351&lt;&gt;$W1351,1,0))</f>
        <v/>
      </c>
      <c r="Y1351" s="13">
        <f>IF(OR($J1351="", $K1351="", $L1351=""),0,IF(OR($J1351&lt;0,$J1351&gt;3,$K1351&lt;0,$K1351&gt;3,$L1351&lt;0,$L1351&gt;3),1,0))</f>
        <v/>
      </c>
    </row>
    <row r="1352">
      <c r="G1352">
        <f>IFERROR(INDEX(T_Domaines[Domain_label_fr],MATCH(F1352,T_Domaines[Domain_code],0)),"")</f>
        <v/>
      </c>
      <c r="I1352">
        <f>IFERROR(INDEX(T_Indicateurs[Stat_label_fr],MATCH(H1352,T_Indicateurs[Stat_code],0)),"")</f>
        <v/>
      </c>
      <c r="M1352">
        <f>IF(J1352=0,"",J1352)</f>
        <v/>
      </c>
      <c r="N1352">
        <f>IF(K1352=0,"",K1352)</f>
        <v/>
      </c>
      <c r="O1352">
        <f>IF(L1352=0,"",L1352)</f>
        <v/>
      </c>
      <c r="P1352">
        <f>IF(OR(J1352="",K1352="",L1352=""),"",J1352+K1352+L1352)</f>
        <v/>
      </c>
      <c r="Q1352">
        <f>IF(OR(M1352="",N1352="",O1352=""),"",M1352+N1352+O1352)</f>
        <v/>
      </c>
      <c r="S1352" s="13">
        <f>IF(AND($B1352&lt;&gt;"",$F1352&lt;&gt;""),IF(COUNTIFS($B$2:$B1352,$B1352,$F$2:$F1352,$F1352)=1,1,0),0)</f>
        <v/>
      </c>
      <c r="T1352" s="13">
        <f>IF(AND($B1352&lt;&gt;"",$H1352&lt;&gt;""),IF(COUNTIFS($B$2:$B1352,$B1352,$H$2:$H1352,$H1352)=1,1,0),0)</f>
        <v/>
      </c>
      <c r="U1352" s="13">
        <f>IF(AND($B1352&lt;&gt;"",$C1352&lt;&gt;""),IF(COUNTIFS($B$2:$B1352,$B1352,$C$2:$C1352,$C1352)=1,1,0),0)</f>
        <v/>
      </c>
      <c r="V1352" s="13">
        <f>IF(AND($B1352&lt;&gt;"",$D1352&lt;&gt;""),IF(COUNTIFS($B$2:$B1352,$B1352,$D$2:$D1352,$D1352)=1,1,0),0)</f>
        <v/>
      </c>
      <c r="W1352">
        <f>IFERROR(INDEX(T_Indicateurs[Domain_code],MATCH($H1352,T_Indicateurs[Stat_code],0)),"")</f>
        <v/>
      </c>
      <c r="X1352" s="13">
        <f>IF(OR($W1352="",$F1352=""),0,IF($F1352&lt;&gt;$W1352,1,0))</f>
        <v/>
      </c>
      <c r="Y1352" s="13">
        <f>IF(OR($J1352="", $K1352="", $L1352=""),0,IF(OR($J1352&lt;0,$J1352&gt;3,$K1352&lt;0,$K1352&gt;3,$L1352&lt;0,$L1352&gt;3),1,0))</f>
        <v/>
      </c>
    </row>
    <row r="1353">
      <c r="G1353">
        <f>IFERROR(INDEX(T_Domaines[Domain_label_fr],MATCH(F1353,T_Domaines[Domain_code],0)),"")</f>
        <v/>
      </c>
      <c r="I1353">
        <f>IFERROR(INDEX(T_Indicateurs[Stat_label_fr],MATCH(H1353,T_Indicateurs[Stat_code],0)),"")</f>
        <v/>
      </c>
      <c r="M1353">
        <f>IF(J1353=0,"",J1353)</f>
        <v/>
      </c>
      <c r="N1353">
        <f>IF(K1353=0,"",K1353)</f>
        <v/>
      </c>
      <c r="O1353">
        <f>IF(L1353=0,"",L1353)</f>
        <v/>
      </c>
      <c r="P1353">
        <f>IF(OR(J1353="",K1353="",L1353=""),"",J1353+K1353+L1353)</f>
        <v/>
      </c>
      <c r="Q1353">
        <f>IF(OR(M1353="",N1353="",O1353=""),"",M1353+N1353+O1353)</f>
        <v/>
      </c>
      <c r="S1353" s="13">
        <f>IF(AND($B1353&lt;&gt;"",$F1353&lt;&gt;""),IF(COUNTIFS($B$2:$B1353,$B1353,$F$2:$F1353,$F1353)=1,1,0),0)</f>
        <v/>
      </c>
      <c r="T1353" s="13">
        <f>IF(AND($B1353&lt;&gt;"",$H1353&lt;&gt;""),IF(COUNTIFS($B$2:$B1353,$B1353,$H$2:$H1353,$H1353)=1,1,0),0)</f>
        <v/>
      </c>
      <c r="U1353" s="13">
        <f>IF(AND($B1353&lt;&gt;"",$C1353&lt;&gt;""),IF(COUNTIFS($B$2:$B1353,$B1353,$C$2:$C1353,$C1353)=1,1,0),0)</f>
        <v/>
      </c>
      <c r="V1353" s="13">
        <f>IF(AND($B1353&lt;&gt;"",$D1353&lt;&gt;""),IF(COUNTIFS($B$2:$B1353,$B1353,$D$2:$D1353,$D1353)=1,1,0),0)</f>
        <v/>
      </c>
      <c r="W1353">
        <f>IFERROR(INDEX(T_Indicateurs[Domain_code],MATCH($H1353,T_Indicateurs[Stat_code],0)),"")</f>
        <v/>
      </c>
      <c r="X1353" s="13">
        <f>IF(OR($W1353="",$F1353=""),0,IF($F1353&lt;&gt;$W1353,1,0))</f>
        <v/>
      </c>
      <c r="Y1353" s="13">
        <f>IF(OR($J1353="", $K1353="", $L1353=""),0,IF(OR($J1353&lt;0,$J1353&gt;3,$K1353&lt;0,$K1353&gt;3,$L1353&lt;0,$L1353&gt;3),1,0))</f>
        <v/>
      </c>
    </row>
    <row r="1354">
      <c r="G1354">
        <f>IFERROR(INDEX(T_Domaines[Domain_label_fr],MATCH(F1354,T_Domaines[Domain_code],0)),"")</f>
        <v/>
      </c>
      <c r="I1354">
        <f>IFERROR(INDEX(T_Indicateurs[Stat_label_fr],MATCH(H1354,T_Indicateurs[Stat_code],0)),"")</f>
        <v/>
      </c>
      <c r="M1354">
        <f>IF(J1354=0,"",J1354)</f>
        <v/>
      </c>
      <c r="N1354">
        <f>IF(K1354=0,"",K1354)</f>
        <v/>
      </c>
      <c r="O1354">
        <f>IF(L1354=0,"",L1354)</f>
        <v/>
      </c>
      <c r="P1354">
        <f>IF(OR(J1354="",K1354="",L1354=""),"",J1354+K1354+L1354)</f>
        <v/>
      </c>
      <c r="Q1354">
        <f>IF(OR(M1354="",N1354="",O1354=""),"",M1354+N1354+O1354)</f>
        <v/>
      </c>
      <c r="S1354" s="13">
        <f>IF(AND($B1354&lt;&gt;"",$F1354&lt;&gt;""),IF(COUNTIFS($B$2:$B1354,$B1354,$F$2:$F1354,$F1354)=1,1,0),0)</f>
        <v/>
      </c>
      <c r="T1354" s="13">
        <f>IF(AND($B1354&lt;&gt;"",$H1354&lt;&gt;""),IF(COUNTIFS($B$2:$B1354,$B1354,$H$2:$H1354,$H1354)=1,1,0),0)</f>
        <v/>
      </c>
      <c r="U1354" s="13">
        <f>IF(AND($B1354&lt;&gt;"",$C1354&lt;&gt;""),IF(COUNTIFS($B$2:$B1354,$B1354,$C$2:$C1354,$C1354)=1,1,0),0)</f>
        <v/>
      </c>
      <c r="V1354" s="13">
        <f>IF(AND($B1354&lt;&gt;"",$D1354&lt;&gt;""),IF(COUNTIFS($B$2:$B1354,$B1354,$D$2:$D1354,$D1354)=1,1,0),0)</f>
        <v/>
      </c>
      <c r="W1354">
        <f>IFERROR(INDEX(T_Indicateurs[Domain_code],MATCH($H1354,T_Indicateurs[Stat_code],0)),"")</f>
        <v/>
      </c>
      <c r="X1354" s="13">
        <f>IF(OR($W1354="",$F1354=""),0,IF($F1354&lt;&gt;$W1354,1,0))</f>
        <v/>
      </c>
      <c r="Y1354" s="13">
        <f>IF(OR($J1354="", $K1354="", $L1354=""),0,IF(OR($J1354&lt;0,$J1354&gt;3,$K1354&lt;0,$K1354&gt;3,$L1354&lt;0,$L1354&gt;3),1,0))</f>
        <v/>
      </c>
    </row>
    <row r="1355">
      <c r="G1355">
        <f>IFERROR(INDEX(T_Domaines[Domain_label_fr],MATCH(F1355,T_Domaines[Domain_code],0)),"")</f>
        <v/>
      </c>
      <c r="I1355">
        <f>IFERROR(INDEX(T_Indicateurs[Stat_label_fr],MATCH(H1355,T_Indicateurs[Stat_code],0)),"")</f>
        <v/>
      </c>
      <c r="M1355">
        <f>IF(J1355=0,"",J1355)</f>
        <v/>
      </c>
      <c r="N1355">
        <f>IF(K1355=0,"",K1355)</f>
        <v/>
      </c>
      <c r="O1355">
        <f>IF(L1355=0,"",L1355)</f>
        <v/>
      </c>
      <c r="P1355">
        <f>IF(OR(J1355="",K1355="",L1355=""),"",J1355+K1355+L1355)</f>
        <v/>
      </c>
      <c r="Q1355">
        <f>IF(OR(M1355="",N1355="",O1355=""),"",M1355+N1355+O1355)</f>
        <v/>
      </c>
      <c r="S1355" s="13">
        <f>IF(AND($B1355&lt;&gt;"",$F1355&lt;&gt;""),IF(COUNTIFS($B$2:$B1355,$B1355,$F$2:$F1355,$F1355)=1,1,0),0)</f>
        <v/>
      </c>
      <c r="T1355" s="13">
        <f>IF(AND($B1355&lt;&gt;"",$H1355&lt;&gt;""),IF(COUNTIFS($B$2:$B1355,$B1355,$H$2:$H1355,$H1355)=1,1,0),0)</f>
        <v/>
      </c>
      <c r="U1355" s="13">
        <f>IF(AND($B1355&lt;&gt;"",$C1355&lt;&gt;""),IF(COUNTIFS($B$2:$B1355,$B1355,$C$2:$C1355,$C1355)=1,1,0),0)</f>
        <v/>
      </c>
      <c r="V1355" s="13">
        <f>IF(AND($B1355&lt;&gt;"",$D1355&lt;&gt;""),IF(COUNTIFS($B$2:$B1355,$B1355,$D$2:$D1355,$D1355)=1,1,0),0)</f>
        <v/>
      </c>
      <c r="W1355">
        <f>IFERROR(INDEX(T_Indicateurs[Domain_code],MATCH($H1355,T_Indicateurs[Stat_code],0)),"")</f>
        <v/>
      </c>
      <c r="X1355" s="13">
        <f>IF(OR($W1355="",$F1355=""),0,IF($F1355&lt;&gt;$W1355,1,0))</f>
        <v/>
      </c>
      <c r="Y1355" s="13">
        <f>IF(OR($J1355="", $K1355="", $L1355=""),0,IF(OR($J1355&lt;0,$J1355&gt;3,$K1355&lt;0,$K1355&gt;3,$L1355&lt;0,$L1355&gt;3),1,0))</f>
        <v/>
      </c>
    </row>
    <row r="1356">
      <c r="G1356">
        <f>IFERROR(INDEX(T_Domaines[Domain_label_fr],MATCH(F1356,T_Domaines[Domain_code],0)),"")</f>
        <v/>
      </c>
      <c r="I1356">
        <f>IFERROR(INDEX(T_Indicateurs[Stat_label_fr],MATCH(H1356,T_Indicateurs[Stat_code],0)),"")</f>
        <v/>
      </c>
      <c r="M1356">
        <f>IF(J1356=0,"",J1356)</f>
        <v/>
      </c>
      <c r="N1356">
        <f>IF(K1356=0,"",K1356)</f>
        <v/>
      </c>
      <c r="O1356">
        <f>IF(L1356=0,"",L1356)</f>
        <v/>
      </c>
      <c r="P1356">
        <f>IF(OR(J1356="",K1356="",L1356=""),"",J1356+K1356+L1356)</f>
        <v/>
      </c>
      <c r="Q1356">
        <f>IF(OR(M1356="",N1356="",O1356=""),"",M1356+N1356+O1356)</f>
        <v/>
      </c>
      <c r="S1356" s="13">
        <f>IF(AND($B1356&lt;&gt;"",$F1356&lt;&gt;""),IF(COUNTIFS($B$2:$B1356,$B1356,$F$2:$F1356,$F1356)=1,1,0),0)</f>
        <v/>
      </c>
      <c r="T1356" s="13">
        <f>IF(AND($B1356&lt;&gt;"",$H1356&lt;&gt;""),IF(COUNTIFS($B$2:$B1356,$B1356,$H$2:$H1356,$H1356)=1,1,0),0)</f>
        <v/>
      </c>
      <c r="U1356" s="13">
        <f>IF(AND($B1356&lt;&gt;"",$C1356&lt;&gt;""),IF(COUNTIFS($B$2:$B1356,$B1356,$C$2:$C1356,$C1356)=1,1,0),0)</f>
        <v/>
      </c>
      <c r="V1356" s="13">
        <f>IF(AND($B1356&lt;&gt;"",$D1356&lt;&gt;""),IF(COUNTIFS($B$2:$B1356,$B1356,$D$2:$D1356,$D1356)=1,1,0),0)</f>
        <v/>
      </c>
      <c r="W1356">
        <f>IFERROR(INDEX(T_Indicateurs[Domain_code],MATCH($H1356,T_Indicateurs[Stat_code],0)),"")</f>
        <v/>
      </c>
      <c r="X1356" s="13">
        <f>IF(OR($W1356="",$F1356=""),0,IF($F1356&lt;&gt;$W1356,1,0))</f>
        <v/>
      </c>
      <c r="Y1356" s="13">
        <f>IF(OR($J1356="", $K1356="", $L1356=""),0,IF(OR($J1356&lt;0,$J1356&gt;3,$K1356&lt;0,$K1356&gt;3,$L1356&lt;0,$L1356&gt;3),1,0))</f>
        <v/>
      </c>
    </row>
    <row r="1357">
      <c r="G1357">
        <f>IFERROR(INDEX(T_Domaines[Domain_label_fr],MATCH(F1357,T_Domaines[Domain_code],0)),"")</f>
        <v/>
      </c>
      <c r="I1357">
        <f>IFERROR(INDEX(T_Indicateurs[Stat_label_fr],MATCH(H1357,T_Indicateurs[Stat_code],0)),"")</f>
        <v/>
      </c>
      <c r="M1357">
        <f>IF(J1357=0,"",J1357)</f>
        <v/>
      </c>
      <c r="N1357">
        <f>IF(K1357=0,"",K1357)</f>
        <v/>
      </c>
      <c r="O1357">
        <f>IF(L1357=0,"",L1357)</f>
        <v/>
      </c>
      <c r="P1357">
        <f>IF(OR(J1357="",K1357="",L1357=""),"",J1357+K1357+L1357)</f>
        <v/>
      </c>
      <c r="Q1357">
        <f>IF(OR(M1357="",N1357="",O1357=""),"",M1357+N1357+O1357)</f>
        <v/>
      </c>
      <c r="S1357" s="13">
        <f>IF(AND($B1357&lt;&gt;"",$F1357&lt;&gt;""),IF(COUNTIFS($B$2:$B1357,$B1357,$F$2:$F1357,$F1357)=1,1,0),0)</f>
        <v/>
      </c>
      <c r="T1357" s="13">
        <f>IF(AND($B1357&lt;&gt;"",$H1357&lt;&gt;""),IF(COUNTIFS($B$2:$B1357,$B1357,$H$2:$H1357,$H1357)=1,1,0),0)</f>
        <v/>
      </c>
      <c r="U1357" s="13">
        <f>IF(AND($B1357&lt;&gt;"",$C1357&lt;&gt;""),IF(COUNTIFS($B$2:$B1357,$B1357,$C$2:$C1357,$C1357)=1,1,0),0)</f>
        <v/>
      </c>
      <c r="V1357" s="13">
        <f>IF(AND($B1357&lt;&gt;"",$D1357&lt;&gt;""),IF(COUNTIFS($B$2:$B1357,$B1357,$D$2:$D1357,$D1357)=1,1,0),0)</f>
        <v/>
      </c>
      <c r="W1357">
        <f>IFERROR(INDEX(T_Indicateurs[Domain_code],MATCH($H1357,T_Indicateurs[Stat_code],0)),"")</f>
        <v/>
      </c>
      <c r="X1357" s="13">
        <f>IF(OR($W1357="",$F1357=""),0,IF($F1357&lt;&gt;$W1357,1,0))</f>
        <v/>
      </c>
      <c r="Y1357" s="13">
        <f>IF(OR($J1357="", $K1357="", $L1357=""),0,IF(OR($J1357&lt;0,$J1357&gt;3,$K1357&lt;0,$K1357&gt;3,$L1357&lt;0,$L1357&gt;3),1,0))</f>
        <v/>
      </c>
    </row>
    <row r="1358">
      <c r="G1358">
        <f>IFERROR(INDEX(T_Domaines[Domain_label_fr],MATCH(F1358,T_Domaines[Domain_code],0)),"")</f>
        <v/>
      </c>
      <c r="I1358">
        <f>IFERROR(INDEX(T_Indicateurs[Stat_label_fr],MATCH(H1358,T_Indicateurs[Stat_code],0)),"")</f>
        <v/>
      </c>
      <c r="M1358">
        <f>IF(J1358=0,"",J1358)</f>
        <v/>
      </c>
      <c r="N1358">
        <f>IF(K1358=0,"",K1358)</f>
        <v/>
      </c>
      <c r="O1358">
        <f>IF(L1358=0,"",L1358)</f>
        <v/>
      </c>
      <c r="P1358">
        <f>IF(OR(J1358="",K1358="",L1358=""),"",J1358+K1358+L1358)</f>
        <v/>
      </c>
      <c r="Q1358">
        <f>IF(OR(M1358="",N1358="",O1358=""),"",M1358+N1358+O1358)</f>
        <v/>
      </c>
      <c r="S1358" s="13">
        <f>IF(AND($B1358&lt;&gt;"",$F1358&lt;&gt;""),IF(COUNTIFS($B$2:$B1358,$B1358,$F$2:$F1358,$F1358)=1,1,0),0)</f>
        <v/>
      </c>
      <c r="T1358" s="13">
        <f>IF(AND($B1358&lt;&gt;"",$H1358&lt;&gt;""),IF(COUNTIFS($B$2:$B1358,$B1358,$H$2:$H1358,$H1358)=1,1,0),0)</f>
        <v/>
      </c>
      <c r="U1358" s="13">
        <f>IF(AND($B1358&lt;&gt;"",$C1358&lt;&gt;""),IF(COUNTIFS($B$2:$B1358,$B1358,$C$2:$C1358,$C1358)=1,1,0),0)</f>
        <v/>
      </c>
      <c r="V1358" s="13">
        <f>IF(AND($B1358&lt;&gt;"",$D1358&lt;&gt;""),IF(COUNTIFS($B$2:$B1358,$B1358,$D$2:$D1358,$D1358)=1,1,0),0)</f>
        <v/>
      </c>
      <c r="W1358">
        <f>IFERROR(INDEX(T_Indicateurs[Domain_code],MATCH($H1358,T_Indicateurs[Stat_code],0)),"")</f>
        <v/>
      </c>
      <c r="X1358" s="13">
        <f>IF(OR($W1358="",$F1358=""),0,IF($F1358&lt;&gt;$W1358,1,0))</f>
        <v/>
      </c>
      <c r="Y1358" s="13">
        <f>IF(OR($J1358="", $K1358="", $L1358=""),0,IF(OR($J1358&lt;0,$J1358&gt;3,$K1358&lt;0,$K1358&gt;3,$L1358&lt;0,$L1358&gt;3),1,0))</f>
        <v/>
      </c>
    </row>
    <row r="1359">
      <c r="G1359">
        <f>IFERROR(INDEX(T_Domaines[Domain_label_fr],MATCH(F1359,T_Domaines[Domain_code],0)),"")</f>
        <v/>
      </c>
      <c r="I1359">
        <f>IFERROR(INDEX(T_Indicateurs[Stat_label_fr],MATCH(H1359,T_Indicateurs[Stat_code],0)),"")</f>
        <v/>
      </c>
      <c r="M1359">
        <f>IF(J1359=0,"",J1359)</f>
        <v/>
      </c>
      <c r="N1359">
        <f>IF(K1359=0,"",K1359)</f>
        <v/>
      </c>
      <c r="O1359">
        <f>IF(L1359=0,"",L1359)</f>
        <v/>
      </c>
      <c r="P1359">
        <f>IF(OR(J1359="",K1359="",L1359=""),"",J1359+K1359+L1359)</f>
        <v/>
      </c>
      <c r="Q1359">
        <f>IF(OR(M1359="",N1359="",O1359=""),"",M1359+N1359+O1359)</f>
        <v/>
      </c>
      <c r="S1359" s="13">
        <f>IF(AND($B1359&lt;&gt;"",$F1359&lt;&gt;""),IF(COUNTIFS($B$2:$B1359,$B1359,$F$2:$F1359,$F1359)=1,1,0),0)</f>
        <v/>
      </c>
      <c r="T1359" s="13">
        <f>IF(AND($B1359&lt;&gt;"",$H1359&lt;&gt;""),IF(COUNTIFS($B$2:$B1359,$B1359,$H$2:$H1359,$H1359)=1,1,0),0)</f>
        <v/>
      </c>
      <c r="U1359" s="13">
        <f>IF(AND($B1359&lt;&gt;"",$C1359&lt;&gt;""),IF(COUNTIFS($B$2:$B1359,$B1359,$C$2:$C1359,$C1359)=1,1,0),0)</f>
        <v/>
      </c>
      <c r="V1359" s="13">
        <f>IF(AND($B1359&lt;&gt;"",$D1359&lt;&gt;""),IF(COUNTIFS($B$2:$B1359,$B1359,$D$2:$D1359,$D1359)=1,1,0),0)</f>
        <v/>
      </c>
      <c r="W1359">
        <f>IFERROR(INDEX(T_Indicateurs[Domain_code],MATCH($H1359,T_Indicateurs[Stat_code],0)),"")</f>
        <v/>
      </c>
      <c r="X1359" s="13">
        <f>IF(OR($W1359="",$F1359=""),0,IF($F1359&lt;&gt;$W1359,1,0))</f>
        <v/>
      </c>
      <c r="Y1359" s="13">
        <f>IF(OR($J1359="", $K1359="", $L1359=""),0,IF(OR($J1359&lt;0,$J1359&gt;3,$K1359&lt;0,$K1359&gt;3,$L1359&lt;0,$L1359&gt;3),1,0))</f>
        <v/>
      </c>
    </row>
    <row r="1360">
      <c r="G1360">
        <f>IFERROR(INDEX(T_Domaines[Domain_label_fr],MATCH(F1360,T_Domaines[Domain_code],0)),"")</f>
        <v/>
      </c>
      <c r="I1360">
        <f>IFERROR(INDEX(T_Indicateurs[Stat_label_fr],MATCH(H1360,T_Indicateurs[Stat_code],0)),"")</f>
        <v/>
      </c>
      <c r="M1360">
        <f>IF(J1360=0,"",J1360)</f>
        <v/>
      </c>
      <c r="N1360">
        <f>IF(K1360=0,"",K1360)</f>
        <v/>
      </c>
      <c r="O1360">
        <f>IF(L1360=0,"",L1360)</f>
        <v/>
      </c>
      <c r="P1360">
        <f>IF(OR(J1360="",K1360="",L1360=""),"",J1360+K1360+L1360)</f>
        <v/>
      </c>
      <c r="Q1360">
        <f>IF(OR(M1360="",N1360="",O1360=""),"",M1360+N1360+O1360)</f>
        <v/>
      </c>
      <c r="S1360" s="13">
        <f>IF(AND($B1360&lt;&gt;"",$F1360&lt;&gt;""),IF(COUNTIFS($B$2:$B1360,$B1360,$F$2:$F1360,$F1360)=1,1,0),0)</f>
        <v/>
      </c>
      <c r="T1360" s="13">
        <f>IF(AND($B1360&lt;&gt;"",$H1360&lt;&gt;""),IF(COUNTIFS($B$2:$B1360,$B1360,$H$2:$H1360,$H1360)=1,1,0),0)</f>
        <v/>
      </c>
      <c r="U1360" s="13">
        <f>IF(AND($B1360&lt;&gt;"",$C1360&lt;&gt;""),IF(COUNTIFS($B$2:$B1360,$B1360,$C$2:$C1360,$C1360)=1,1,0),0)</f>
        <v/>
      </c>
      <c r="V1360" s="13">
        <f>IF(AND($B1360&lt;&gt;"",$D1360&lt;&gt;""),IF(COUNTIFS($B$2:$B1360,$B1360,$D$2:$D1360,$D1360)=1,1,0),0)</f>
        <v/>
      </c>
      <c r="W1360">
        <f>IFERROR(INDEX(T_Indicateurs[Domain_code],MATCH($H1360,T_Indicateurs[Stat_code],0)),"")</f>
        <v/>
      </c>
      <c r="X1360" s="13">
        <f>IF(OR($W1360="",$F1360=""),0,IF($F1360&lt;&gt;$W1360,1,0))</f>
        <v/>
      </c>
      <c r="Y1360" s="13">
        <f>IF(OR($J1360="", $K1360="", $L1360=""),0,IF(OR($J1360&lt;0,$J1360&gt;3,$K1360&lt;0,$K1360&gt;3,$L1360&lt;0,$L1360&gt;3),1,0))</f>
        <v/>
      </c>
    </row>
    <row r="1361">
      <c r="G1361">
        <f>IFERROR(INDEX(T_Domaines[Domain_label_fr],MATCH(F1361,T_Domaines[Domain_code],0)),"")</f>
        <v/>
      </c>
      <c r="I1361">
        <f>IFERROR(INDEX(T_Indicateurs[Stat_label_fr],MATCH(H1361,T_Indicateurs[Stat_code],0)),"")</f>
        <v/>
      </c>
      <c r="M1361">
        <f>IF(J1361=0,"",J1361)</f>
        <v/>
      </c>
      <c r="N1361">
        <f>IF(K1361=0,"",K1361)</f>
        <v/>
      </c>
      <c r="O1361">
        <f>IF(L1361=0,"",L1361)</f>
        <v/>
      </c>
      <c r="P1361">
        <f>IF(OR(J1361="",K1361="",L1361=""),"",J1361+K1361+L1361)</f>
        <v/>
      </c>
      <c r="Q1361">
        <f>IF(OR(M1361="",N1361="",O1361=""),"",M1361+N1361+O1361)</f>
        <v/>
      </c>
      <c r="S1361" s="13">
        <f>IF(AND($B1361&lt;&gt;"",$F1361&lt;&gt;""),IF(COUNTIFS($B$2:$B1361,$B1361,$F$2:$F1361,$F1361)=1,1,0),0)</f>
        <v/>
      </c>
      <c r="T1361" s="13">
        <f>IF(AND($B1361&lt;&gt;"",$H1361&lt;&gt;""),IF(COUNTIFS($B$2:$B1361,$B1361,$H$2:$H1361,$H1361)=1,1,0),0)</f>
        <v/>
      </c>
      <c r="U1361" s="13">
        <f>IF(AND($B1361&lt;&gt;"",$C1361&lt;&gt;""),IF(COUNTIFS($B$2:$B1361,$B1361,$C$2:$C1361,$C1361)=1,1,0),0)</f>
        <v/>
      </c>
      <c r="V1361" s="13">
        <f>IF(AND($B1361&lt;&gt;"",$D1361&lt;&gt;""),IF(COUNTIFS($B$2:$B1361,$B1361,$D$2:$D1361,$D1361)=1,1,0),0)</f>
        <v/>
      </c>
      <c r="W1361">
        <f>IFERROR(INDEX(T_Indicateurs[Domain_code],MATCH($H1361,T_Indicateurs[Stat_code],0)),"")</f>
        <v/>
      </c>
      <c r="X1361" s="13">
        <f>IF(OR($W1361="",$F1361=""),0,IF($F1361&lt;&gt;$W1361,1,0))</f>
        <v/>
      </c>
      <c r="Y1361" s="13">
        <f>IF(OR($J1361="", $K1361="", $L1361=""),0,IF(OR($J1361&lt;0,$J1361&gt;3,$K1361&lt;0,$K1361&gt;3,$L1361&lt;0,$L1361&gt;3),1,0))</f>
        <v/>
      </c>
    </row>
    <row r="1362">
      <c r="G1362">
        <f>IFERROR(INDEX(T_Domaines[Domain_label_fr],MATCH(F1362,T_Domaines[Domain_code],0)),"")</f>
        <v/>
      </c>
      <c r="I1362">
        <f>IFERROR(INDEX(T_Indicateurs[Stat_label_fr],MATCH(H1362,T_Indicateurs[Stat_code],0)),"")</f>
        <v/>
      </c>
      <c r="M1362">
        <f>IF(J1362=0,"",J1362)</f>
        <v/>
      </c>
      <c r="N1362">
        <f>IF(K1362=0,"",K1362)</f>
        <v/>
      </c>
      <c r="O1362">
        <f>IF(L1362=0,"",L1362)</f>
        <v/>
      </c>
      <c r="P1362">
        <f>IF(OR(J1362="",K1362="",L1362=""),"",J1362+K1362+L1362)</f>
        <v/>
      </c>
      <c r="Q1362">
        <f>IF(OR(M1362="",N1362="",O1362=""),"",M1362+N1362+O1362)</f>
        <v/>
      </c>
      <c r="S1362" s="13">
        <f>IF(AND($B1362&lt;&gt;"",$F1362&lt;&gt;""),IF(COUNTIFS($B$2:$B1362,$B1362,$F$2:$F1362,$F1362)=1,1,0),0)</f>
        <v/>
      </c>
      <c r="T1362" s="13">
        <f>IF(AND($B1362&lt;&gt;"",$H1362&lt;&gt;""),IF(COUNTIFS($B$2:$B1362,$B1362,$H$2:$H1362,$H1362)=1,1,0),0)</f>
        <v/>
      </c>
      <c r="U1362" s="13">
        <f>IF(AND($B1362&lt;&gt;"",$C1362&lt;&gt;""),IF(COUNTIFS($B$2:$B1362,$B1362,$C$2:$C1362,$C1362)=1,1,0),0)</f>
        <v/>
      </c>
      <c r="V1362" s="13">
        <f>IF(AND($B1362&lt;&gt;"",$D1362&lt;&gt;""),IF(COUNTIFS($B$2:$B1362,$B1362,$D$2:$D1362,$D1362)=1,1,0),0)</f>
        <v/>
      </c>
      <c r="W1362">
        <f>IFERROR(INDEX(T_Indicateurs[Domain_code],MATCH($H1362,T_Indicateurs[Stat_code],0)),"")</f>
        <v/>
      </c>
      <c r="X1362" s="13">
        <f>IF(OR($W1362="",$F1362=""),0,IF($F1362&lt;&gt;$W1362,1,0))</f>
        <v/>
      </c>
      <c r="Y1362" s="13">
        <f>IF(OR($J1362="", $K1362="", $L1362=""),0,IF(OR($J1362&lt;0,$J1362&gt;3,$K1362&lt;0,$K1362&gt;3,$L1362&lt;0,$L1362&gt;3),1,0))</f>
        <v/>
      </c>
    </row>
    <row r="1363">
      <c r="G1363">
        <f>IFERROR(INDEX(T_Domaines[Domain_label_fr],MATCH(F1363,T_Domaines[Domain_code],0)),"")</f>
        <v/>
      </c>
      <c r="I1363">
        <f>IFERROR(INDEX(T_Indicateurs[Stat_label_fr],MATCH(H1363,T_Indicateurs[Stat_code],0)),"")</f>
        <v/>
      </c>
      <c r="M1363">
        <f>IF(J1363=0,"",J1363)</f>
        <v/>
      </c>
      <c r="N1363">
        <f>IF(K1363=0,"",K1363)</f>
        <v/>
      </c>
      <c r="O1363">
        <f>IF(L1363=0,"",L1363)</f>
        <v/>
      </c>
      <c r="P1363">
        <f>IF(OR(J1363="",K1363="",L1363=""),"",J1363+K1363+L1363)</f>
        <v/>
      </c>
      <c r="Q1363">
        <f>IF(OR(M1363="",N1363="",O1363=""),"",M1363+N1363+O1363)</f>
        <v/>
      </c>
      <c r="S1363" s="13">
        <f>IF(AND($B1363&lt;&gt;"",$F1363&lt;&gt;""),IF(COUNTIFS($B$2:$B1363,$B1363,$F$2:$F1363,$F1363)=1,1,0),0)</f>
        <v/>
      </c>
      <c r="T1363" s="13">
        <f>IF(AND($B1363&lt;&gt;"",$H1363&lt;&gt;""),IF(COUNTIFS($B$2:$B1363,$B1363,$H$2:$H1363,$H1363)=1,1,0),0)</f>
        <v/>
      </c>
      <c r="U1363" s="13">
        <f>IF(AND($B1363&lt;&gt;"",$C1363&lt;&gt;""),IF(COUNTIFS($B$2:$B1363,$B1363,$C$2:$C1363,$C1363)=1,1,0),0)</f>
        <v/>
      </c>
      <c r="V1363" s="13">
        <f>IF(AND($B1363&lt;&gt;"",$D1363&lt;&gt;""),IF(COUNTIFS($B$2:$B1363,$B1363,$D$2:$D1363,$D1363)=1,1,0),0)</f>
        <v/>
      </c>
      <c r="W1363">
        <f>IFERROR(INDEX(T_Indicateurs[Domain_code],MATCH($H1363,T_Indicateurs[Stat_code],0)),"")</f>
        <v/>
      </c>
      <c r="X1363" s="13">
        <f>IF(OR($W1363="",$F1363=""),0,IF($F1363&lt;&gt;$W1363,1,0))</f>
        <v/>
      </c>
      <c r="Y1363" s="13">
        <f>IF(OR($J1363="", $K1363="", $L1363=""),0,IF(OR($J1363&lt;0,$J1363&gt;3,$K1363&lt;0,$K1363&gt;3,$L1363&lt;0,$L1363&gt;3),1,0))</f>
        <v/>
      </c>
    </row>
    <row r="1364">
      <c r="G1364">
        <f>IFERROR(INDEX(T_Domaines[Domain_label_fr],MATCH(F1364,T_Domaines[Domain_code],0)),"")</f>
        <v/>
      </c>
      <c r="I1364">
        <f>IFERROR(INDEX(T_Indicateurs[Stat_label_fr],MATCH(H1364,T_Indicateurs[Stat_code],0)),"")</f>
        <v/>
      </c>
      <c r="M1364">
        <f>IF(J1364=0,"",J1364)</f>
        <v/>
      </c>
      <c r="N1364">
        <f>IF(K1364=0,"",K1364)</f>
        <v/>
      </c>
      <c r="O1364">
        <f>IF(L1364=0,"",L1364)</f>
        <v/>
      </c>
      <c r="P1364">
        <f>IF(OR(J1364="",K1364="",L1364=""),"",J1364+K1364+L1364)</f>
        <v/>
      </c>
      <c r="Q1364">
        <f>IF(OR(M1364="",N1364="",O1364=""),"",M1364+N1364+O1364)</f>
        <v/>
      </c>
      <c r="S1364" s="13">
        <f>IF(AND($B1364&lt;&gt;"",$F1364&lt;&gt;""),IF(COUNTIFS($B$2:$B1364,$B1364,$F$2:$F1364,$F1364)=1,1,0),0)</f>
        <v/>
      </c>
      <c r="T1364" s="13">
        <f>IF(AND($B1364&lt;&gt;"",$H1364&lt;&gt;""),IF(COUNTIFS($B$2:$B1364,$B1364,$H$2:$H1364,$H1364)=1,1,0),0)</f>
        <v/>
      </c>
      <c r="U1364" s="13">
        <f>IF(AND($B1364&lt;&gt;"",$C1364&lt;&gt;""),IF(COUNTIFS($B$2:$B1364,$B1364,$C$2:$C1364,$C1364)=1,1,0),0)</f>
        <v/>
      </c>
      <c r="V1364" s="13">
        <f>IF(AND($B1364&lt;&gt;"",$D1364&lt;&gt;""),IF(COUNTIFS($B$2:$B1364,$B1364,$D$2:$D1364,$D1364)=1,1,0),0)</f>
        <v/>
      </c>
      <c r="W1364">
        <f>IFERROR(INDEX(T_Indicateurs[Domain_code],MATCH($H1364,T_Indicateurs[Stat_code],0)),"")</f>
        <v/>
      </c>
      <c r="X1364" s="13">
        <f>IF(OR($W1364="",$F1364=""),0,IF($F1364&lt;&gt;$W1364,1,0))</f>
        <v/>
      </c>
      <c r="Y1364" s="13">
        <f>IF(OR($J1364="", $K1364="", $L1364=""),0,IF(OR($J1364&lt;0,$J1364&gt;3,$K1364&lt;0,$K1364&gt;3,$L1364&lt;0,$L1364&gt;3),1,0))</f>
        <v/>
      </c>
    </row>
    <row r="1365">
      <c r="G1365">
        <f>IFERROR(INDEX(T_Domaines[Domain_label_fr],MATCH(F1365,T_Domaines[Domain_code],0)),"")</f>
        <v/>
      </c>
      <c r="I1365">
        <f>IFERROR(INDEX(T_Indicateurs[Stat_label_fr],MATCH(H1365,T_Indicateurs[Stat_code],0)),"")</f>
        <v/>
      </c>
      <c r="M1365">
        <f>IF(J1365=0,"",J1365)</f>
        <v/>
      </c>
      <c r="N1365">
        <f>IF(K1365=0,"",K1365)</f>
        <v/>
      </c>
      <c r="O1365">
        <f>IF(L1365=0,"",L1365)</f>
        <v/>
      </c>
      <c r="P1365">
        <f>IF(OR(J1365="",K1365="",L1365=""),"",J1365+K1365+L1365)</f>
        <v/>
      </c>
      <c r="Q1365">
        <f>IF(OR(M1365="",N1365="",O1365=""),"",M1365+N1365+O1365)</f>
        <v/>
      </c>
      <c r="S1365" s="13">
        <f>IF(AND($B1365&lt;&gt;"",$F1365&lt;&gt;""),IF(COUNTIFS($B$2:$B1365,$B1365,$F$2:$F1365,$F1365)=1,1,0),0)</f>
        <v/>
      </c>
      <c r="T1365" s="13">
        <f>IF(AND($B1365&lt;&gt;"",$H1365&lt;&gt;""),IF(COUNTIFS($B$2:$B1365,$B1365,$H$2:$H1365,$H1365)=1,1,0),0)</f>
        <v/>
      </c>
      <c r="U1365" s="13">
        <f>IF(AND($B1365&lt;&gt;"",$C1365&lt;&gt;""),IF(COUNTIFS($B$2:$B1365,$B1365,$C$2:$C1365,$C1365)=1,1,0),0)</f>
        <v/>
      </c>
      <c r="V1365" s="13">
        <f>IF(AND($B1365&lt;&gt;"",$D1365&lt;&gt;""),IF(COUNTIFS($B$2:$B1365,$B1365,$D$2:$D1365,$D1365)=1,1,0),0)</f>
        <v/>
      </c>
      <c r="W1365">
        <f>IFERROR(INDEX(T_Indicateurs[Domain_code],MATCH($H1365,T_Indicateurs[Stat_code],0)),"")</f>
        <v/>
      </c>
      <c r="X1365" s="13">
        <f>IF(OR($W1365="",$F1365=""),0,IF($F1365&lt;&gt;$W1365,1,0))</f>
        <v/>
      </c>
      <c r="Y1365" s="13">
        <f>IF(OR($J1365="", $K1365="", $L1365=""),0,IF(OR($J1365&lt;0,$J1365&gt;3,$K1365&lt;0,$K1365&gt;3,$L1365&lt;0,$L1365&gt;3),1,0))</f>
        <v/>
      </c>
    </row>
    <row r="1366">
      <c r="G1366">
        <f>IFERROR(INDEX(T_Domaines[Domain_label_fr],MATCH(F1366,T_Domaines[Domain_code],0)),"")</f>
        <v/>
      </c>
      <c r="I1366">
        <f>IFERROR(INDEX(T_Indicateurs[Stat_label_fr],MATCH(H1366,T_Indicateurs[Stat_code],0)),"")</f>
        <v/>
      </c>
      <c r="M1366">
        <f>IF(J1366=0,"",J1366)</f>
        <v/>
      </c>
      <c r="N1366">
        <f>IF(K1366=0,"",K1366)</f>
        <v/>
      </c>
      <c r="O1366">
        <f>IF(L1366=0,"",L1366)</f>
        <v/>
      </c>
      <c r="P1366">
        <f>IF(OR(J1366="",K1366="",L1366=""),"",J1366+K1366+L1366)</f>
        <v/>
      </c>
      <c r="Q1366">
        <f>IF(OR(M1366="",N1366="",O1366=""),"",M1366+N1366+O1366)</f>
        <v/>
      </c>
      <c r="S1366" s="13">
        <f>IF(AND($B1366&lt;&gt;"",$F1366&lt;&gt;""),IF(COUNTIFS($B$2:$B1366,$B1366,$F$2:$F1366,$F1366)=1,1,0),0)</f>
        <v/>
      </c>
      <c r="T1366" s="13">
        <f>IF(AND($B1366&lt;&gt;"",$H1366&lt;&gt;""),IF(COUNTIFS($B$2:$B1366,$B1366,$H$2:$H1366,$H1366)=1,1,0),0)</f>
        <v/>
      </c>
      <c r="U1366" s="13">
        <f>IF(AND($B1366&lt;&gt;"",$C1366&lt;&gt;""),IF(COUNTIFS($B$2:$B1366,$B1366,$C$2:$C1366,$C1366)=1,1,0),0)</f>
        <v/>
      </c>
      <c r="V1366" s="13">
        <f>IF(AND($B1366&lt;&gt;"",$D1366&lt;&gt;""),IF(COUNTIFS($B$2:$B1366,$B1366,$D$2:$D1366,$D1366)=1,1,0),0)</f>
        <v/>
      </c>
      <c r="W1366">
        <f>IFERROR(INDEX(T_Indicateurs[Domain_code],MATCH($H1366,T_Indicateurs[Stat_code],0)),"")</f>
        <v/>
      </c>
      <c r="X1366" s="13">
        <f>IF(OR($W1366="",$F1366=""),0,IF($F1366&lt;&gt;$W1366,1,0))</f>
        <v/>
      </c>
      <c r="Y1366" s="13">
        <f>IF(OR($J1366="", $K1366="", $L1366=""),0,IF(OR($J1366&lt;0,$J1366&gt;3,$K1366&lt;0,$K1366&gt;3,$L1366&lt;0,$L1366&gt;3),1,0))</f>
        <v/>
      </c>
    </row>
    <row r="1367">
      <c r="G1367">
        <f>IFERROR(INDEX(T_Domaines[Domain_label_fr],MATCH(F1367,T_Domaines[Domain_code],0)),"")</f>
        <v/>
      </c>
      <c r="I1367">
        <f>IFERROR(INDEX(T_Indicateurs[Stat_label_fr],MATCH(H1367,T_Indicateurs[Stat_code],0)),"")</f>
        <v/>
      </c>
      <c r="M1367">
        <f>IF(J1367=0,"",J1367)</f>
        <v/>
      </c>
      <c r="N1367">
        <f>IF(K1367=0,"",K1367)</f>
        <v/>
      </c>
      <c r="O1367">
        <f>IF(L1367=0,"",L1367)</f>
        <v/>
      </c>
      <c r="P1367">
        <f>IF(OR(J1367="",K1367="",L1367=""),"",J1367+K1367+L1367)</f>
        <v/>
      </c>
      <c r="Q1367">
        <f>IF(OR(M1367="",N1367="",O1367=""),"",M1367+N1367+O1367)</f>
        <v/>
      </c>
      <c r="S1367" s="13">
        <f>IF(AND($B1367&lt;&gt;"",$F1367&lt;&gt;""),IF(COUNTIFS($B$2:$B1367,$B1367,$F$2:$F1367,$F1367)=1,1,0),0)</f>
        <v/>
      </c>
      <c r="T1367" s="13">
        <f>IF(AND($B1367&lt;&gt;"",$H1367&lt;&gt;""),IF(COUNTIFS($B$2:$B1367,$B1367,$H$2:$H1367,$H1367)=1,1,0),0)</f>
        <v/>
      </c>
      <c r="U1367" s="13">
        <f>IF(AND($B1367&lt;&gt;"",$C1367&lt;&gt;""),IF(COUNTIFS($B$2:$B1367,$B1367,$C$2:$C1367,$C1367)=1,1,0),0)</f>
        <v/>
      </c>
      <c r="V1367" s="13">
        <f>IF(AND($B1367&lt;&gt;"",$D1367&lt;&gt;""),IF(COUNTIFS($B$2:$B1367,$B1367,$D$2:$D1367,$D1367)=1,1,0),0)</f>
        <v/>
      </c>
      <c r="W1367">
        <f>IFERROR(INDEX(T_Indicateurs[Domain_code],MATCH($H1367,T_Indicateurs[Stat_code],0)),"")</f>
        <v/>
      </c>
      <c r="X1367" s="13">
        <f>IF(OR($W1367="",$F1367=""),0,IF($F1367&lt;&gt;$W1367,1,0))</f>
        <v/>
      </c>
      <c r="Y1367" s="13">
        <f>IF(OR($J1367="", $K1367="", $L1367=""),0,IF(OR($J1367&lt;0,$J1367&gt;3,$K1367&lt;0,$K1367&gt;3,$L1367&lt;0,$L1367&gt;3),1,0))</f>
        <v/>
      </c>
    </row>
    <row r="1368">
      <c r="G1368">
        <f>IFERROR(INDEX(T_Domaines[Domain_label_fr],MATCH(F1368,T_Domaines[Domain_code],0)),"")</f>
        <v/>
      </c>
      <c r="I1368">
        <f>IFERROR(INDEX(T_Indicateurs[Stat_label_fr],MATCH(H1368,T_Indicateurs[Stat_code],0)),"")</f>
        <v/>
      </c>
      <c r="M1368">
        <f>IF(J1368=0,"",J1368)</f>
        <v/>
      </c>
      <c r="N1368">
        <f>IF(K1368=0,"",K1368)</f>
        <v/>
      </c>
      <c r="O1368">
        <f>IF(L1368=0,"",L1368)</f>
        <v/>
      </c>
      <c r="P1368">
        <f>IF(OR(J1368="",K1368="",L1368=""),"",J1368+K1368+L1368)</f>
        <v/>
      </c>
      <c r="Q1368">
        <f>IF(OR(M1368="",N1368="",O1368=""),"",M1368+N1368+O1368)</f>
        <v/>
      </c>
      <c r="S1368" s="13">
        <f>IF(AND($B1368&lt;&gt;"",$F1368&lt;&gt;""),IF(COUNTIFS($B$2:$B1368,$B1368,$F$2:$F1368,$F1368)=1,1,0),0)</f>
        <v/>
      </c>
      <c r="T1368" s="13">
        <f>IF(AND($B1368&lt;&gt;"",$H1368&lt;&gt;""),IF(COUNTIFS($B$2:$B1368,$B1368,$H$2:$H1368,$H1368)=1,1,0),0)</f>
        <v/>
      </c>
      <c r="U1368" s="13">
        <f>IF(AND($B1368&lt;&gt;"",$C1368&lt;&gt;""),IF(COUNTIFS($B$2:$B1368,$B1368,$C$2:$C1368,$C1368)=1,1,0),0)</f>
        <v/>
      </c>
      <c r="V1368" s="13">
        <f>IF(AND($B1368&lt;&gt;"",$D1368&lt;&gt;""),IF(COUNTIFS($B$2:$B1368,$B1368,$D$2:$D1368,$D1368)=1,1,0),0)</f>
        <v/>
      </c>
      <c r="W1368">
        <f>IFERROR(INDEX(T_Indicateurs[Domain_code],MATCH($H1368,T_Indicateurs[Stat_code],0)),"")</f>
        <v/>
      </c>
      <c r="X1368" s="13">
        <f>IF(OR($W1368="",$F1368=""),0,IF($F1368&lt;&gt;$W1368,1,0))</f>
        <v/>
      </c>
      <c r="Y1368" s="13">
        <f>IF(OR($J1368="", $K1368="", $L1368=""),0,IF(OR($J1368&lt;0,$J1368&gt;3,$K1368&lt;0,$K1368&gt;3,$L1368&lt;0,$L1368&gt;3),1,0))</f>
        <v/>
      </c>
    </row>
    <row r="1369">
      <c r="G1369">
        <f>IFERROR(INDEX(T_Domaines[Domain_label_fr],MATCH(F1369,T_Domaines[Domain_code],0)),"")</f>
        <v/>
      </c>
      <c r="I1369">
        <f>IFERROR(INDEX(T_Indicateurs[Stat_label_fr],MATCH(H1369,T_Indicateurs[Stat_code],0)),"")</f>
        <v/>
      </c>
      <c r="M1369">
        <f>IF(J1369=0,"",J1369)</f>
        <v/>
      </c>
      <c r="N1369">
        <f>IF(K1369=0,"",K1369)</f>
        <v/>
      </c>
      <c r="O1369">
        <f>IF(L1369=0,"",L1369)</f>
        <v/>
      </c>
      <c r="P1369">
        <f>IF(OR(J1369="",K1369="",L1369=""),"",J1369+K1369+L1369)</f>
        <v/>
      </c>
      <c r="Q1369">
        <f>IF(OR(M1369="",N1369="",O1369=""),"",M1369+N1369+O1369)</f>
        <v/>
      </c>
      <c r="S1369" s="13">
        <f>IF(AND($B1369&lt;&gt;"",$F1369&lt;&gt;""),IF(COUNTIFS($B$2:$B1369,$B1369,$F$2:$F1369,$F1369)=1,1,0),0)</f>
        <v/>
      </c>
      <c r="T1369" s="13">
        <f>IF(AND($B1369&lt;&gt;"",$H1369&lt;&gt;""),IF(COUNTIFS($B$2:$B1369,$B1369,$H$2:$H1369,$H1369)=1,1,0),0)</f>
        <v/>
      </c>
      <c r="U1369" s="13">
        <f>IF(AND($B1369&lt;&gt;"",$C1369&lt;&gt;""),IF(COUNTIFS($B$2:$B1369,$B1369,$C$2:$C1369,$C1369)=1,1,0),0)</f>
        <v/>
      </c>
      <c r="V1369" s="13">
        <f>IF(AND($B1369&lt;&gt;"",$D1369&lt;&gt;""),IF(COUNTIFS($B$2:$B1369,$B1369,$D$2:$D1369,$D1369)=1,1,0),0)</f>
        <v/>
      </c>
      <c r="W1369">
        <f>IFERROR(INDEX(T_Indicateurs[Domain_code],MATCH($H1369,T_Indicateurs[Stat_code],0)),"")</f>
        <v/>
      </c>
      <c r="X1369" s="13">
        <f>IF(OR($W1369="",$F1369=""),0,IF($F1369&lt;&gt;$W1369,1,0))</f>
        <v/>
      </c>
      <c r="Y1369" s="13">
        <f>IF(OR($J1369="", $K1369="", $L1369=""),0,IF(OR($J1369&lt;0,$J1369&gt;3,$K1369&lt;0,$K1369&gt;3,$L1369&lt;0,$L1369&gt;3),1,0))</f>
        <v/>
      </c>
    </row>
    <row r="1370">
      <c r="G1370">
        <f>IFERROR(INDEX(T_Domaines[Domain_label_fr],MATCH(F1370,T_Domaines[Domain_code],0)),"")</f>
        <v/>
      </c>
      <c r="I1370">
        <f>IFERROR(INDEX(T_Indicateurs[Stat_label_fr],MATCH(H1370,T_Indicateurs[Stat_code],0)),"")</f>
        <v/>
      </c>
      <c r="M1370">
        <f>IF(J1370=0,"",J1370)</f>
        <v/>
      </c>
      <c r="N1370">
        <f>IF(K1370=0,"",K1370)</f>
        <v/>
      </c>
      <c r="O1370">
        <f>IF(L1370=0,"",L1370)</f>
        <v/>
      </c>
      <c r="P1370">
        <f>IF(OR(J1370="",K1370="",L1370=""),"",J1370+K1370+L1370)</f>
        <v/>
      </c>
      <c r="Q1370">
        <f>IF(OR(M1370="",N1370="",O1370=""),"",M1370+N1370+O1370)</f>
        <v/>
      </c>
      <c r="S1370" s="13">
        <f>IF(AND($B1370&lt;&gt;"",$F1370&lt;&gt;""),IF(COUNTIFS($B$2:$B1370,$B1370,$F$2:$F1370,$F1370)=1,1,0),0)</f>
        <v/>
      </c>
      <c r="T1370" s="13">
        <f>IF(AND($B1370&lt;&gt;"",$H1370&lt;&gt;""),IF(COUNTIFS($B$2:$B1370,$B1370,$H$2:$H1370,$H1370)=1,1,0),0)</f>
        <v/>
      </c>
      <c r="U1370" s="13">
        <f>IF(AND($B1370&lt;&gt;"",$C1370&lt;&gt;""),IF(COUNTIFS($B$2:$B1370,$B1370,$C$2:$C1370,$C1370)=1,1,0),0)</f>
        <v/>
      </c>
      <c r="V1370" s="13">
        <f>IF(AND($B1370&lt;&gt;"",$D1370&lt;&gt;""),IF(COUNTIFS($B$2:$B1370,$B1370,$D$2:$D1370,$D1370)=1,1,0),0)</f>
        <v/>
      </c>
      <c r="W1370">
        <f>IFERROR(INDEX(T_Indicateurs[Domain_code],MATCH($H1370,T_Indicateurs[Stat_code],0)),"")</f>
        <v/>
      </c>
      <c r="X1370" s="13">
        <f>IF(OR($W1370="",$F1370=""),0,IF($F1370&lt;&gt;$W1370,1,0))</f>
        <v/>
      </c>
      <c r="Y1370" s="13">
        <f>IF(OR($J1370="", $K1370="", $L1370=""),0,IF(OR($J1370&lt;0,$J1370&gt;3,$K1370&lt;0,$K1370&gt;3,$L1370&lt;0,$L1370&gt;3),1,0))</f>
        <v/>
      </c>
    </row>
    <row r="1371">
      <c r="G1371">
        <f>IFERROR(INDEX(T_Domaines[Domain_label_fr],MATCH(F1371,T_Domaines[Domain_code],0)),"")</f>
        <v/>
      </c>
      <c r="I1371">
        <f>IFERROR(INDEX(T_Indicateurs[Stat_label_fr],MATCH(H1371,T_Indicateurs[Stat_code],0)),"")</f>
        <v/>
      </c>
      <c r="M1371">
        <f>IF(J1371=0,"",J1371)</f>
        <v/>
      </c>
      <c r="N1371">
        <f>IF(K1371=0,"",K1371)</f>
        <v/>
      </c>
      <c r="O1371">
        <f>IF(L1371=0,"",L1371)</f>
        <v/>
      </c>
      <c r="P1371">
        <f>IF(OR(J1371="",K1371="",L1371=""),"",J1371+K1371+L1371)</f>
        <v/>
      </c>
      <c r="Q1371">
        <f>IF(OR(M1371="",N1371="",O1371=""),"",M1371+N1371+O1371)</f>
        <v/>
      </c>
      <c r="S1371" s="13">
        <f>IF(AND($B1371&lt;&gt;"",$F1371&lt;&gt;""),IF(COUNTIFS($B$2:$B1371,$B1371,$F$2:$F1371,$F1371)=1,1,0),0)</f>
        <v/>
      </c>
      <c r="T1371" s="13">
        <f>IF(AND($B1371&lt;&gt;"",$H1371&lt;&gt;""),IF(COUNTIFS($B$2:$B1371,$B1371,$H$2:$H1371,$H1371)=1,1,0),0)</f>
        <v/>
      </c>
      <c r="U1371" s="13">
        <f>IF(AND($B1371&lt;&gt;"",$C1371&lt;&gt;""),IF(COUNTIFS($B$2:$B1371,$B1371,$C$2:$C1371,$C1371)=1,1,0),0)</f>
        <v/>
      </c>
      <c r="V1371" s="13">
        <f>IF(AND($B1371&lt;&gt;"",$D1371&lt;&gt;""),IF(COUNTIFS($B$2:$B1371,$B1371,$D$2:$D1371,$D1371)=1,1,0),0)</f>
        <v/>
      </c>
      <c r="W1371">
        <f>IFERROR(INDEX(T_Indicateurs[Domain_code],MATCH($H1371,T_Indicateurs[Stat_code],0)),"")</f>
        <v/>
      </c>
      <c r="X1371" s="13">
        <f>IF(OR($W1371="",$F1371=""),0,IF($F1371&lt;&gt;$W1371,1,0))</f>
        <v/>
      </c>
      <c r="Y1371" s="13">
        <f>IF(OR($J1371="", $K1371="", $L1371=""),0,IF(OR($J1371&lt;0,$J1371&gt;3,$K1371&lt;0,$K1371&gt;3,$L1371&lt;0,$L1371&gt;3),1,0))</f>
        <v/>
      </c>
    </row>
    <row r="1372">
      <c r="G1372">
        <f>IFERROR(INDEX(T_Domaines[Domain_label_fr],MATCH(F1372,T_Domaines[Domain_code],0)),"")</f>
        <v/>
      </c>
      <c r="I1372">
        <f>IFERROR(INDEX(T_Indicateurs[Stat_label_fr],MATCH(H1372,T_Indicateurs[Stat_code],0)),"")</f>
        <v/>
      </c>
      <c r="M1372">
        <f>IF(J1372=0,"",J1372)</f>
        <v/>
      </c>
      <c r="N1372">
        <f>IF(K1372=0,"",K1372)</f>
        <v/>
      </c>
      <c r="O1372">
        <f>IF(L1372=0,"",L1372)</f>
        <v/>
      </c>
      <c r="P1372">
        <f>IF(OR(J1372="",K1372="",L1372=""),"",J1372+K1372+L1372)</f>
        <v/>
      </c>
      <c r="Q1372">
        <f>IF(OR(M1372="",N1372="",O1372=""),"",M1372+N1372+O1372)</f>
        <v/>
      </c>
      <c r="S1372" s="13">
        <f>IF(AND($B1372&lt;&gt;"",$F1372&lt;&gt;""),IF(COUNTIFS($B$2:$B1372,$B1372,$F$2:$F1372,$F1372)=1,1,0),0)</f>
        <v/>
      </c>
      <c r="T1372" s="13">
        <f>IF(AND($B1372&lt;&gt;"",$H1372&lt;&gt;""),IF(COUNTIFS($B$2:$B1372,$B1372,$H$2:$H1372,$H1372)=1,1,0),0)</f>
        <v/>
      </c>
      <c r="U1372" s="13">
        <f>IF(AND($B1372&lt;&gt;"",$C1372&lt;&gt;""),IF(COUNTIFS($B$2:$B1372,$B1372,$C$2:$C1372,$C1372)=1,1,0),0)</f>
        <v/>
      </c>
      <c r="V1372" s="13">
        <f>IF(AND($B1372&lt;&gt;"",$D1372&lt;&gt;""),IF(COUNTIFS($B$2:$B1372,$B1372,$D$2:$D1372,$D1372)=1,1,0),0)</f>
        <v/>
      </c>
      <c r="W1372">
        <f>IFERROR(INDEX(T_Indicateurs[Domain_code],MATCH($H1372,T_Indicateurs[Stat_code],0)),"")</f>
        <v/>
      </c>
      <c r="X1372" s="13">
        <f>IF(OR($W1372="",$F1372=""),0,IF($F1372&lt;&gt;$W1372,1,0))</f>
        <v/>
      </c>
      <c r="Y1372" s="13">
        <f>IF(OR($J1372="", $K1372="", $L1372=""),0,IF(OR($J1372&lt;0,$J1372&gt;3,$K1372&lt;0,$K1372&gt;3,$L1372&lt;0,$L1372&gt;3),1,0))</f>
        <v/>
      </c>
    </row>
    <row r="1373">
      <c r="G1373">
        <f>IFERROR(INDEX(T_Domaines[Domain_label_fr],MATCH(F1373,T_Domaines[Domain_code],0)),"")</f>
        <v/>
      </c>
      <c r="I1373">
        <f>IFERROR(INDEX(T_Indicateurs[Stat_label_fr],MATCH(H1373,T_Indicateurs[Stat_code],0)),"")</f>
        <v/>
      </c>
      <c r="M1373">
        <f>IF(J1373=0,"",J1373)</f>
        <v/>
      </c>
      <c r="N1373">
        <f>IF(K1373=0,"",K1373)</f>
        <v/>
      </c>
      <c r="O1373">
        <f>IF(L1373=0,"",L1373)</f>
        <v/>
      </c>
      <c r="P1373">
        <f>IF(OR(J1373="",K1373="",L1373=""),"",J1373+K1373+L1373)</f>
        <v/>
      </c>
      <c r="Q1373">
        <f>IF(OR(M1373="",N1373="",O1373=""),"",M1373+N1373+O1373)</f>
        <v/>
      </c>
      <c r="S1373" s="13">
        <f>IF(AND($B1373&lt;&gt;"",$F1373&lt;&gt;""),IF(COUNTIFS($B$2:$B1373,$B1373,$F$2:$F1373,$F1373)=1,1,0),0)</f>
        <v/>
      </c>
      <c r="T1373" s="13">
        <f>IF(AND($B1373&lt;&gt;"",$H1373&lt;&gt;""),IF(COUNTIFS($B$2:$B1373,$B1373,$H$2:$H1373,$H1373)=1,1,0),0)</f>
        <v/>
      </c>
      <c r="U1373" s="13">
        <f>IF(AND($B1373&lt;&gt;"",$C1373&lt;&gt;""),IF(COUNTIFS($B$2:$B1373,$B1373,$C$2:$C1373,$C1373)=1,1,0),0)</f>
        <v/>
      </c>
      <c r="V1373" s="13">
        <f>IF(AND($B1373&lt;&gt;"",$D1373&lt;&gt;""),IF(COUNTIFS($B$2:$B1373,$B1373,$D$2:$D1373,$D1373)=1,1,0),0)</f>
        <v/>
      </c>
      <c r="W1373">
        <f>IFERROR(INDEX(T_Indicateurs[Domain_code],MATCH($H1373,T_Indicateurs[Stat_code],0)),"")</f>
        <v/>
      </c>
      <c r="X1373" s="13">
        <f>IF(OR($W1373="",$F1373=""),0,IF($F1373&lt;&gt;$W1373,1,0))</f>
        <v/>
      </c>
      <c r="Y1373" s="13">
        <f>IF(OR($J1373="", $K1373="", $L1373=""),0,IF(OR($J1373&lt;0,$J1373&gt;3,$K1373&lt;0,$K1373&gt;3,$L1373&lt;0,$L1373&gt;3),1,0))</f>
        <v/>
      </c>
    </row>
    <row r="1374">
      <c r="G1374">
        <f>IFERROR(INDEX(T_Domaines[Domain_label_fr],MATCH(F1374,T_Domaines[Domain_code],0)),"")</f>
        <v/>
      </c>
      <c r="I1374">
        <f>IFERROR(INDEX(T_Indicateurs[Stat_label_fr],MATCH(H1374,T_Indicateurs[Stat_code],0)),"")</f>
        <v/>
      </c>
      <c r="M1374">
        <f>IF(J1374=0,"",J1374)</f>
        <v/>
      </c>
      <c r="N1374">
        <f>IF(K1374=0,"",K1374)</f>
        <v/>
      </c>
      <c r="O1374">
        <f>IF(L1374=0,"",L1374)</f>
        <v/>
      </c>
      <c r="P1374">
        <f>IF(OR(J1374="",K1374="",L1374=""),"",J1374+K1374+L1374)</f>
        <v/>
      </c>
      <c r="Q1374">
        <f>IF(OR(M1374="",N1374="",O1374=""),"",M1374+N1374+O1374)</f>
        <v/>
      </c>
      <c r="S1374" s="13">
        <f>IF(AND($B1374&lt;&gt;"",$F1374&lt;&gt;""),IF(COUNTIFS($B$2:$B1374,$B1374,$F$2:$F1374,$F1374)=1,1,0),0)</f>
        <v/>
      </c>
      <c r="T1374" s="13">
        <f>IF(AND($B1374&lt;&gt;"",$H1374&lt;&gt;""),IF(COUNTIFS($B$2:$B1374,$B1374,$H$2:$H1374,$H1374)=1,1,0),0)</f>
        <v/>
      </c>
      <c r="U1374" s="13">
        <f>IF(AND($B1374&lt;&gt;"",$C1374&lt;&gt;""),IF(COUNTIFS($B$2:$B1374,$B1374,$C$2:$C1374,$C1374)=1,1,0),0)</f>
        <v/>
      </c>
      <c r="V1374" s="13">
        <f>IF(AND($B1374&lt;&gt;"",$D1374&lt;&gt;""),IF(COUNTIFS($B$2:$B1374,$B1374,$D$2:$D1374,$D1374)=1,1,0),0)</f>
        <v/>
      </c>
      <c r="W1374">
        <f>IFERROR(INDEX(T_Indicateurs[Domain_code],MATCH($H1374,T_Indicateurs[Stat_code],0)),"")</f>
        <v/>
      </c>
      <c r="X1374" s="13">
        <f>IF(OR($W1374="",$F1374=""),0,IF($F1374&lt;&gt;$W1374,1,0))</f>
        <v/>
      </c>
      <c r="Y1374" s="13">
        <f>IF(OR($J1374="", $K1374="", $L1374=""),0,IF(OR($J1374&lt;0,$J1374&gt;3,$K1374&lt;0,$K1374&gt;3,$L1374&lt;0,$L1374&gt;3),1,0))</f>
        <v/>
      </c>
    </row>
    <row r="1375">
      <c r="G1375">
        <f>IFERROR(INDEX(T_Domaines[Domain_label_fr],MATCH(F1375,T_Domaines[Domain_code],0)),"")</f>
        <v/>
      </c>
      <c r="I1375">
        <f>IFERROR(INDEX(T_Indicateurs[Stat_label_fr],MATCH(H1375,T_Indicateurs[Stat_code],0)),"")</f>
        <v/>
      </c>
      <c r="M1375">
        <f>IF(J1375=0,"",J1375)</f>
        <v/>
      </c>
      <c r="N1375">
        <f>IF(K1375=0,"",K1375)</f>
        <v/>
      </c>
      <c r="O1375">
        <f>IF(L1375=0,"",L1375)</f>
        <v/>
      </c>
      <c r="P1375">
        <f>IF(OR(J1375="",K1375="",L1375=""),"",J1375+K1375+L1375)</f>
        <v/>
      </c>
      <c r="Q1375">
        <f>IF(OR(M1375="",N1375="",O1375=""),"",M1375+N1375+O1375)</f>
        <v/>
      </c>
      <c r="S1375" s="13">
        <f>IF(AND($B1375&lt;&gt;"",$F1375&lt;&gt;""),IF(COUNTIFS($B$2:$B1375,$B1375,$F$2:$F1375,$F1375)=1,1,0),0)</f>
        <v/>
      </c>
      <c r="T1375" s="13">
        <f>IF(AND($B1375&lt;&gt;"",$H1375&lt;&gt;""),IF(COUNTIFS($B$2:$B1375,$B1375,$H$2:$H1375,$H1375)=1,1,0),0)</f>
        <v/>
      </c>
      <c r="U1375" s="13">
        <f>IF(AND($B1375&lt;&gt;"",$C1375&lt;&gt;""),IF(COUNTIFS($B$2:$B1375,$B1375,$C$2:$C1375,$C1375)=1,1,0),0)</f>
        <v/>
      </c>
      <c r="V1375" s="13">
        <f>IF(AND($B1375&lt;&gt;"",$D1375&lt;&gt;""),IF(COUNTIFS($B$2:$B1375,$B1375,$D$2:$D1375,$D1375)=1,1,0),0)</f>
        <v/>
      </c>
      <c r="W1375">
        <f>IFERROR(INDEX(T_Indicateurs[Domain_code],MATCH($H1375,T_Indicateurs[Stat_code],0)),"")</f>
        <v/>
      </c>
      <c r="X1375" s="13">
        <f>IF(OR($W1375="",$F1375=""),0,IF($F1375&lt;&gt;$W1375,1,0))</f>
        <v/>
      </c>
      <c r="Y1375" s="13">
        <f>IF(OR($J1375="", $K1375="", $L1375=""),0,IF(OR($J1375&lt;0,$J1375&gt;3,$K1375&lt;0,$K1375&gt;3,$L1375&lt;0,$L1375&gt;3),1,0))</f>
        <v/>
      </c>
    </row>
    <row r="1376">
      <c r="G1376">
        <f>IFERROR(INDEX(T_Domaines[Domain_label_fr],MATCH(F1376,T_Domaines[Domain_code],0)),"")</f>
        <v/>
      </c>
      <c r="I1376">
        <f>IFERROR(INDEX(T_Indicateurs[Stat_label_fr],MATCH(H1376,T_Indicateurs[Stat_code],0)),"")</f>
        <v/>
      </c>
      <c r="M1376">
        <f>IF(J1376=0,"",J1376)</f>
        <v/>
      </c>
      <c r="N1376">
        <f>IF(K1376=0,"",K1376)</f>
        <v/>
      </c>
      <c r="O1376">
        <f>IF(L1376=0,"",L1376)</f>
        <v/>
      </c>
      <c r="P1376">
        <f>IF(OR(J1376="",K1376="",L1376=""),"",J1376+K1376+L1376)</f>
        <v/>
      </c>
      <c r="Q1376">
        <f>IF(OR(M1376="",N1376="",O1376=""),"",M1376+N1376+O1376)</f>
        <v/>
      </c>
      <c r="S1376" s="13">
        <f>IF(AND($B1376&lt;&gt;"",$F1376&lt;&gt;""),IF(COUNTIFS($B$2:$B1376,$B1376,$F$2:$F1376,$F1376)=1,1,0),0)</f>
        <v/>
      </c>
      <c r="T1376" s="13">
        <f>IF(AND($B1376&lt;&gt;"",$H1376&lt;&gt;""),IF(COUNTIFS($B$2:$B1376,$B1376,$H$2:$H1376,$H1376)=1,1,0),0)</f>
        <v/>
      </c>
      <c r="U1376" s="13">
        <f>IF(AND($B1376&lt;&gt;"",$C1376&lt;&gt;""),IF(COUNTIFS($B$2:$B1376,$B1376,$C$2:$C1376,$C1376)=1,1,0),0)</f>
        <v/>
      </c>
      <c r="V1376" s="13">
        <f>IF(AND($B1376&lt;&gt;"",$D1376&lt;&gt;""),IF(COUNTIFS($B$2:$B1376,$B1376,$D$2:$D1376,$D1376)=1,1,0),0)</f>
        <v/>
      </c>
      <c r="W1376">
        <f>IFERROR(INDEX(T_Indicateurs[Domain_code],MATCH($H1376,T_Indicateurs[Stat_code],0)),"")</f>
        <v/>
      </c>
      <c r="X1376" s="13">
        <f>IF(OR($W1376="",$F1376=""),0,IF($F1376&lt;&gt;$W1376,1,0))</f>
        <v/>
      </c>
      <c r="Y1376" s="13">
        <f>IF(OR($J1376="", $K1376="", $L1376=""),0,IF(OR($J1376&lt;0,$J1376&gt;3,$K1376&lt;0,$K1376&gt;3,$L1376&lt;0,$L1376&gt;3),1,0))</f>
        <v/>
      </c>
    </row>
    <row r="1377">
      <c r="G1377">
        <f>IFERROR(INDEX(T_Domaines[Domain_label_fr],MATCH(F1377,T_Domaines[Domain_code],0)),"")</f>
        <v/>
      </c>
      <c r="I1377">
        <f>IFERROR(INDEX(T_Indicateurs[Stat_label_fr],MATCH(H1377,T_Indicateurs[Stat_code],0)),"")</f>
        <v/>
      </c>
      <c r="M1377">
        <f>IF(J1377=0,"",J1377)</f>
        <v/>
      </c>
      <c r="N1377">
        <f>IF(K1377=0,"",K1377)</f>
        <v/>
      </c>
      <c r="O1377">
        <f>IF(L1377=0,"",L1377)</f>
        <v/>
      </c>
      <c r="P1377">
        <f>IF(OR(J1377="",K1377="",L1377=""),"",J1377+K1377+L1377)</f>
        <v/>
      </c>
      <c r="Q1377">
        <f>IF(OR(M1377="",N1377="",O1377=""),"",M1377+N1377+O1377)</f>
        <v/>
      </c>
      <c r="S1377" s="13">
        <f>IF(AND($B1377&lt;&gt;"",$F1377&lt;&gt;""),IF(COUNTIFS($B$2:$B1377,$B1377,$F$2:$F1377,$F1377)=1,1,0),0)</f>
        <v/>
      </c>
      <c r="T1377" s="13">
        <f>IF(AND($B1377&lt;&gt;"",$H1377&lt;&gt;""),IF(COUNTIFS($B$2:$B1377,$B1377,$H$2:$H1377,$H1377)=1,1,0),0)</f>
        <v/>
      </c>
      <c r="U1377" s="13">
        <f>IF(AND($B1377&lt;&gt;"",$C1377&lt;&gt;""),IF(COUNTIFS($B$2:$B1377,$B1377,$C$2:$C1377,$C1377)=1,1,0),0)</f>
        <v/>
      </c>
      <c r="V1377" s="13">
        <f>IF(AND($B1377&lt;&gt;"",$D1377&lt;&gt;""),IF(COUNTIFS($B$2:$B1377,$B1377,$D$2:$D1377,$D1377)=1,1,0),0)</f>
        <v/>
      </c>
      <c r="W1377">
        <f>IFERROR(INDEX(T_Indicateurs[Domain_code],MATCH($H1377,T_Indicateurs[Stat_code],0)),"")</f>
        <v/>
      </c>
      <c r="X1377" s="13">
        <f>IF(OR($W1377="",$F1377=""),0,IF($F1377&lt;&gt;$W1377,1,0))</f>
        <v/>
      </c>
      <c r="Y1377" s="13">
        <f>IF(OR($J1377="", $K1377="", $L1377=""),0,IF(OR($J1377&lt;0,$J1377&gt;3,$K1377&lt;0,$K1377&gt;3,$L1377&lt;0,$L1377&gt;3),1,0))</f>
        <v/>
      </c>
    </row>
    <row r="1378">
      <c r="G1378">
        <f>IFERROR(INDEX(T_Domaines[Domain_label_fr],MATCH(F1378,T_Domaines[Domain_code],0)),"")</f>
        <v/>
      </c>
      <c r="I1378">
        <f>IFERROR(INDEX(T_Indicateurs[Stat_label_fr],MATCH(H1378,T_Indicateurs[Stat_code],0)),"")</f>
        <v/>
      </c>
      <c r="M1378">
        <f>IF(J1378=0,"",J1378)</f>
        <v/>
      </c>
      <c r="N1378">
        <f>IF(K1378=0,"",K1378)</f>
        <v/>
      </c>
      <c r="O1378">
        <f>IF(L1378=0,"",L1378)</f>
        <v/>
      </c>
      <c r="P1378">
        <f>IF(OR(J1378="",K1378="",L1378=""),"",J1378+K1378+L1378)</f>
        <v/>
      </c>
      <c r="Q1378">
        <f>IF(OR(M1378="",N1378="",O1378=""),"",M1378+N1378+O1378)</f>
        <v/>
      </c>
      <c r="S1378" s="13">
        <f>IF(AND($B1378&lt;&gt;"",$F1378&lt;&gt;""),IF(COUNTIFS($B$2:$B1378,$B1378,$F$2:$F1378,$F1378)=1,1,0),0)</f>
        <v/>
      </c>
      <c r="T1378" s="13">
        <f>IF(AND($B1378&lt;&gt;"",$H1378&lt;&gt;""),IF(COUNTIFS($B$2:$B1378,$B1378,$H$2:$H1378,$H1378)=1,1,0),0)</f>
        <v/>
      </c>
      <c r="U1378" s="13">
        <f>IF(AND($B1378&lt;&gt;"",$C1378&lt;&gt;""),IF(COUNTIFS($B$2:$B1378,$B1378,$C$2:$C1378,$C1378)=1,1,0),0)</f>
        <v/>
      </c>
      <c r="V1378" s="13">
        <f>IF(AND($B1378&lt;&gt;"",$D1378&lt;&gt;""),IF(COUNTIFS($B$2:$B1378,$B1378,$D$2:$D1378,$D1378)=1,1,0),0)</f>
        <v/>
      </c>
      <c r="W1378">
        <f>IFERROR(INDEX(T_Indicateurs[Domain_code],MATCH($H1378,T_Indicateurs[Stat_code],0)),"")</f>
        <v/>
      </c>
      <c r="X1378" s="13">
        <f>IF(OR($W1378="",$F1378=""),0,IF($F1378&lt;&gt;$W1378,1,0))</f>
        <v/>
      </c>
      <c r="Y1378" s="13">
        <f>IF(OR($J1378="", $K1378="", $L1378=""),0,IF(OR($J1378&lt;0,$J1378&gt;3,$K1378&lt;0,$K1378&gt;3,$L1378&lt;0,$L1378&gt;3),1,0))</f>
        <v/>
      </c>
    </row>
    <row r="1379">
      <c r="G1379">
        <f>IFERROR(INDEX(T_Domaines[Domain_label_fr],MATCH(F1379,T_Domaines[Domain_code],0)),"")</f>
        <v/>
      </c>
      <c r="I1379">
        <f>IFERROR(INDEX(T_Indicateurs[Stat_label_fr],MATCH(H1379,T_Indicateurs[Stat_code],0)),"")</f>
        <v/>
      </c>
      <c r="M1379">
        <f>IF(J1379=0,"",J1379)</f>
        <v/>
      </c>
      <c r="N1379">
        <f>IF(K1379=0,"",K1379)</f>
        <v/>
      </c>
      <c r="O1379">
        <f>IF(L1379=0,"",L1379)</f>
        <v/>
      </c>
      <c r="P1379">
        <f>IF(OR(J1379="",K1379="",L1379=""),"",J1379+K1379+L1379)</f>
        <v/>
      </c>
      <c r="Q1379">
        <f>IF(OR(M1379="",N1379="",O1379=""),"",M1379+N1379+O1379)</f>
        <v/>
      </c>
      <c r="S1379" s="13">
        <f>IF(AND($B1379&lt;&gt;"",$F1379&lt;&gt;""),IF(COUNTIFS($B$2:$B1379,$B1379,$F$2:$F1379,$F1379)=1,1,0),0)</f>
        <v/>
      </c>
      <c r="T1379" s="13">
        <f>IF(AND($B1379&lt;&gt;"",$H1379&lt;&gt;""),IF(COUNTIFS($B$2:$B1379,$B1379,$H$2:$H1379,$H1379)=1,1,0),0)</f>
        <v/>
      </c>
      <c r="U1379" s="13">
        <f>IF(AND($B1379&lt;&gt;"",$C1379&lt;&gt;""),IF(COUNTIFS($B$2:$B1379,$B1379,$C$2:$C1379,$C1379)=1,1,0),0)</f>
        <v/>
      </c>
      <c r="V1379" s="13">
        <f>IF(AND($B1379&lt;&gt;"",$D1379&lt;&gt;""),IF(COUNTIFS($B$2:$B1379,$B1379,$D$2:$D1379,$D1379)=1,1,0),0)</f>
        <v/>
      </c>
      <c r="W1379">
        <f>IFERROR(INDEX(T_Indicateurs[Domain_code],MATCH($H1379,T_Indicateurs[Stat_code],0)),"")</f>
        <v/>
      </c>
      <c r="X1379" s="13">
        <f>IF(OR($W1379="",$F1379=""),0,IF($F1379&lt;&gt;$W1379,1,0))</f>
        <v/>
      </c>
      <c r="Y1379" s="13">
        <f>IF(OR($J1379="", $K1379="", $L1379=""),0,IF(OR($J1379&lt;0,$J1379&gt;3,$K1379&lt;0,$K1379&gt;3,$L1379&lt;0,$L1379&gt;3),1,0))</f>
        <v/>
      </c>
    </row>
    <row r="1380">
      <c r="G1380">
        <f>IFERROR(INDEX(T_Domaines[Domain_label_fr],MATCH(F1380,T_Domaines[Domain_code],0)),"")</f>
        <v/>
      </c>
      <c r="I1380">
        <f>IFERROR(INDEX(T_Indicateurs[Stat_label_fr],MATCH(H1380,T_Indicateurs[Stat_code],0)),"")</f>
        <v/>
      </c>
      <c r="M1380">
        <f>IF(J1380=0,"",J1380)</f>
        <v/>
      </c>
      <c r="N1380">
        <f>IF(K1380=0,"",K1380)</f>
        <v/>
      </c>
      <c r="O1380">
        <f>IF(L1380=0,"",L1380)</f>
        <v/>
      </c>
      <c r="P1380">
        <f>IF(OR(J1380="",K1380="",L1380=""),"",J1380+K1380+L1380)</f>
        <v/>
      </c>
      <c r="Q1380">
        <f>IF(OR(M1380="",N1380="",O1380=""),"",M1380+N1380+O1380)</f>
        <v/>
      </c>
      <c r="S1380" s="13">
        <f>IF(AND($B1380&lt;&gt;"",$F1380&lt;&gt;""),IF(COUNTIFS($B$2:$B1380,$B1380,$F$2:$F1380,$F1380)=1,1,0),0)</f>
        <v/>
      </c>
      <c r="T1380" s="13">
        <f>IF(AND($B1380&lt;&gt;"",$H1380&lt;&gt;""),IF(COUNTIFS($B$2:$B1380,$B1380,$H$2:$H1380,$H1380)=1,1,0),0)</f>
        <v/>
      </c>
      <c r="U1380" s="13">
        <f>IF(AND($B1380&lt;&gt;"",$C1380&lt;&gt;""),IF(COUNTIFS($B$2:$B1380,$B1380,$C$2:$C1380,$C1380)=1,1,0),0)</f>
        <v/>
      </c>
      <c r="V1380" s="13">
        <f>IF(AND($B1380&lt;&gt;"",$D1380&lt;&gt;""),IF(COUNTIFS($B$2:$B1380,$B1380,$D$2:$D1380,$D1380)=1,1,0),0)</f>
        <v/>
      </c>
      <c r="W1380">
        <f>IFERROR(INDEX(T_Indicateurs[Domain_code],MATCH($H1380,T_Indicateurs[Stat_code],0)),"")</f>
        <v/>
      </c>
      <c r="X1380" s="13">
        <f>IF(OR($W1380="",$F1380=""),0,IF($F1380&lt;&gt;$W1380,1,0))</f>
        <v/>
      </c>
      <c r="Y1380" s="13">
        <f>IF(OR($J1380="", $K1380="", $L1380=""),0,IF(OR($J1380&lt;0,$J1380&gt;3,$K1380&lt;0,$K1380&gt;3,$L1380&lt;0,$L1380&gt;3),1,0))</f>
        <v/>
      </c>
    </row>
    <row r="1381">
      <c r="G1381">
        <f>IFERROR(INDEX(T_Domaines[Domain_label_fr],MATCH(F1381,T_Domaines[Domain_code],0)),"")</f>
        <v/>
      </c>
      <c r="I1381">
        <f>IFERROR(INDEX(T_Indicateurs[Stat_label_fr],MATCH(H1381,T_Indicateurs[Stat_code],0)),"")</f>
        <v/>
      </c>
      <c r="M1381">
        <f>IF(J1381=0,"",J1381)</f>
        <v/>
      </c>
      <c r="N1381">
        <f>IF(K1381=0,"",K1381)</f>
        <v/>
      </c>
      <c r="O1381">
        <f>IF(L1381=0,"",L1381)</f>
        <v/>
      </c>
      <c r="P1381">
        <f>IF(OR(J1381="",K1381="",L1381=""),"",J1381+K1381+L1381)</f>
        <v/>
      </c>
      <c r="Q1381">
        <f>IF(OR(M1381="",N1381="",O1381=""),"",M1381+N1381+O1381)</f>
        <v/>
      </c>
      <c r="S1381" s="13">
        <f>IF(AND($B1381&lt;&gt;"",$F1381&lt;&gt;""),IF(COUNTIFS($B$2:$B1381,$B1381,$F$2:$F1381,$F1381)=1,1,0),0)</f>
        <v/>
      </c>
      <c r="T1381" s="13">
        <f>IF(AND($B1381&lt;&gt;"",$H1381&lt;&gt;""),IF(COUNTIFS($B$2:$B1381,$B1381,$H$2:$H1381,$H1381)=1,1,0),0)</f>
        <v/>
      </c>
      <c r="U1381" s="13">
        <f>IF(AND($B1381&lt;&gt;"",$C1381&lt;&gt;""),IF(COUNTIFS($B$2:$B1381,$B1381,$C$2:$C1381,$C1381)=1,1,0),0)</f>
        <v/>
      </c>
      <c r="V1381" s="13">
        <f>IF(AND($B1381&lt;&gt;"",$D1381&lt;&gt;""),IF(COUNTIFS($B$2:$B1381,$B1381,$D$2:$D1381,$D1381)=1,1,0),0)</f>
        <v/>
      </c>
      <c r="W1381">
        <f>IFERROR(INDEX(T_Indicateurs[Domain_code],MATCH($H1381,T_Indicateurs[Stat_code],0)),"")</f>
        <v/>
      </c>
      <c r="X1381" s="13">
        <f>IF(OR($W1381="",$F1381=""),0,IF($F1381&lt;&gt;$W1381,1,0))</f>
        <v/>
      </c>
      <c r="Y1381" s="13">
        <f>IF(OR($J1381="", $K1381="", $L1381=""),0,IF(OR($J1381&lt;0,$J1381&gt;3,$K1381&lt;0,$K1381&gt;3,$L1381&lt;0,$L1381&gt;3),1,0))</f>
        <v/>
      </c>
    </row>
    <row r="1382">
      <c r="G1382">
        <f>IFERROR(INDEX(T_Domaines[Domain_label_fr],MATCH(F1382,T_Domaines[Domain_code],0)),"")</f>
        <v/>
      </c>
      <c r="I1382">
        <f>IFERROR(INDEX(T_Indicateurs[Stat_label_fr],MATCH(H1382,T_Indicateurs[Stat_code],0)),"")</f>
        <v/>
      </c>
      <c r="M1382">
        <f>IF(J1382=0,"",J1382)</f>
        <v/>
      </c>
      <c r="N1382">
        <f>IF(K1382=0,"",K1382)</f>
        <v/>
      </c>
      <c r="O1382">
        <f>IF(L1382=0,"",L1382)</f>
        <v/>
      </c>
      <c r="P1382">
        <f>IF(OR(J1382="",K1382="",L1382=""),"",J1382+K1382+L1382)</f>
        <v/>
      </c>
      <c r="Q1382">
        <f>IF(OR(M1382="",N1382="",O1382=""),"",M1382+N1382+O1382)</f>
        <v/>
      </c>
      <c r="S1382" s="13">
        <f>IF(AND($B1382&lt;&gt;"",$F1382&lt;&gt;""),IF(COUNTIFS($B$2:$B1382,$B1382,$F$2:$F1382,$F1382)=1,1,0),0)</f>
        <v/>
      </c>
      <c r="T1382" s="13">
        <f>IF(AND($B1382&lt;&gt;"",$H1382&lt;&gt;""),IF(COUNTIFS($B$2:$B1382,$B1382,$H$2:$H1382,$H1382)=1,1,0),0)</f>
        <v/>
      </c>
      <c r="U1382" s="13">
        <f>IF(AND($B1382&lt;&gt;"",$C1382&lt;&gt;""),IF(COUNTIFS($B$2:$B1382,$B1382,$C$2:$C1382,$C1382)=1,1,0),0)</f>
        <v/>
      </c>
      <c r="V1382" s="13">
        <f>IF(AND($B1382&lt;&gt;"",$D1382&lt;&gt;""),IF(COUNTIFS($B$2:$B1382,$B1382,$D$2:$D1382,$D1382)=1,1,0),0)</f>
        <v/>
      </c>
      <c r="W1382">
        <f>IFERROR(INDEX(T_Indicateurs[Domain_code],MATCH($H1382,T_Indicateurs[Stat_code],0)),"")</f>
        <v/>
      </c>
      <c r="X1382" s="13">
        <f>IF(OR($W1382="",$F1382=""),0,IF($F1382&lt;&gt;$W1382,1,0))</f>
        <v/>
      </c>
      <c r="Y1382" s="13">
        <f>IF(OR($J1382="", $K1382="", $L1382=""),0,IF(OR($J1382&lt;0,$J1382&gt;3,$K1382&lt;0,$K1382&gt;3,$L1382&lt;0,$L1382&gt;3),1,0))</f>
        <v/>
      </c>
    </row>
    <row r="1383">
      <c r="G1383">
        <f>IFERROR(INDEX(T_Domaines[Domain_label_fr],MATCH(F1383,T_Domaines[Domain_code],0)),"")</f>
        <v/>
      </c>
      <c r="I1383">
        <f>IFERROR(INDEX(T_Indicateurs[Stat_label_fr],MATCH(H1383,T_Indicateurs[Stat_code],0)),"")</f>
        <v/>
      </c>
      <c r="M1383">
        <f>IF(J1383=0,"",J1383)</f>
        <v/>
      </c>
      <c r="N1383">
        <f>IF(K1383=0,"",K1383)</f>
        <v/>
      </c>
      <c r="O1383">
        <f>IF(L1383=0,"",L1383)</f>
        <v/>
      </c>
      <c r="P1383">
        <f>IF(OR(J1383="",K1383="",L1383=""),"",J1383+K1383+L1383)</f>
        <v/>
      </c>
      <c r="Q1383">
        <f>IF(OR(M1383="",N1383="",O1383=""),"",M1383+N1383+O1383)</f>
        <v/>
      </c>
      <c r="S1383" s="13">
        <f>IF(AND($B1383&lt;&gt;"",$F1383&lt;&gt;""),IF(COUNTIFS($B$2:$B1383,$B1383,$F$2:$F1383,$F1383)=1,1,0),0)</f>
        <v/>
      </c>
      <c r="T1383" s="13">
        <f>IF(AND($B1383&lt;&gt;"",$H1383&lt;&gt;""),IF(COUNTIFS($B$2:$B1383,$B1383,$H$2:$H1383,$H1383)=1,1,0),0)</f>
        <v/>
      </c>
      <c r="U1383" s="13">
        <f>IF(AND($B1383&lt;&gt;"",$C1383&lt;&gt;""),IF(COUNTIFS($B$2:$B1383,$B1383,$C$2:$C1383,$C1383)=1,1,0),0)</f>
        <v/>
      </c>
      <c r="V1383" s="13">
        <f>IF(AND($B1383&lt;&gt;"",$D1383&lt;&gt;""),IF(COUNTIFS($B$2:$B1383,$B1383,$D$2:$D1383,$D1383)=1,1,0),0)</f>
        <v/>
      </c>
      <c r="W1383">
        <f>IFERROR(INDEX(T_Indicateurs[Domain_code],MATCH($H1383,T_Indicateurs[Stat_code],0)),"")</f>
        <v/>
      </c>
      <c r="X1383" s="13">
        <f>IF(OR($W1383="",$F1383=""),0,IF($F1383&lt;&gt;$W1383,1,0))</f>
        <v/>
      </c>
      <c r="Y1383" s="13">
        <f>IF(OR($J1383="", $K1383="", $L1383=""),0,IF(OR($J1383&lt;0,$J1383&gt;3,$K1383&lt;0,$K1383&gt;3,$L1383&lt;0,$L1383&gt;3),1,0))</f>
        <v/>
      </c>
    </row>
    <row r="1384">
      <c r="G1384">
        <f>IFERROR(INDEX(T_Domaines[Domain_label_fr],MATCH(F1384,T_Domaines[Domain_code],0)),"")</f>
        <v/>
      </c>
      <c r="I1384">
        <f>IFERROR(INDEX(T_Indicateurs[Stat_label_fr],MATCH(H1384,T_Indicateurs[Stat_code],0)),"")</f>
        <v/>
      </c>
      <c r="M1384">
        <f>IF(J1384=0,"",J1384)</f>
        <v/>
      </c>
      <c r="N1384">
        <f>IF(K1384=0,"",K1384)</f>
        <v/>
      </c>
      <c r="O1384">
        <f>IF(L1384=0,"",L1384)</f>
        <v/>
      </c>
      <c r="P1384">
        <f>IF(OR(J1384="",K1384="",L1384=""),"",J1384+K1384+L1384)</f>
        <v/>
      </c>
      <c r="Q1384">
        <f>IF(OR(M1384="",N1384="",O1384=""),"",M1384+N1384+O1384)</f>
        <v/>
      </c>
      <c r="S1384" s="13">
        <f>IF(AND($B1384&lt;&gt;"",$F1384&lt;&gt;""),IF(COUNTIFS($B$2:$B1384,$B1384,$F$2:$F1384,$F1384)=1,1,0),0)</f>
        <v/>
      </c>
      <c r="T1384" s="13">
        <f>IF(AND($B1384&lt;&gt;"",$H1384&lt;&gt;""),IF(COUNTIFS($B$2:$B1384,$B1384,$H$2:$H1384,$H1384)=1,1,0),0)</f>
        <v/>
      </c>
      <c r="U1384" s="13">
        <f>IF(AND($B1384&lt;&gt;"",$C1384&lt;&gt;""),IF(COUNTIFS($B$2:$B1384,$B1384,$C$2:$C1384,$C1384)=1,1,0),0)</f>
        <v/>
      </c>
      <c r="V1384" s="13">
        <f>IF(AND($B1384&lt;&gt;"",$D1384&lt;&gt;""),IF(COUNTIFS($B$2:$B1384,$B1384,$D$2:$D1384,$D1384)=1,1,0),0)</f>
        <v/>
      </c>
      <c r="W1384">
        <f>IFERROR(INDEX(T_Indicateurs[Domain_code],MATCH($H1384,T_Indicateurs[Stat_code],0)),"")</f>
        <v/>
      </c>
      <c r="X1384" s="13">
        <f>IF(OR($W1384="",$F1384=""),0,IF($F1384&lt;&gt;$W1384,1,0))</f>
        <v/>
      </c>
      <c r="Y1384" s="13">
        <f>IF(OR($J1384="", $K1384="", $L1384=""),0,IF(OR($J1384&lt;0,$J1384&gt;3,$K1384&lt;0,$K1384&gt;3,$L1384&lt;0,$L1384&gt;3),1,0))</f>
        <v/>
      </c>
    </row>
    <row r="1385">
      <c r="G1385">
        <f>IFERROR(INDEX(T_Domaines[Domain_label_fr],MATCH(F1385,T_Domaines[Domain_code],0)),"")</f>
        <v/>
      </c>
      <c r="I1385">
        <f>IFERROR(INDEX(T_Indicateurs[Stat_label_fr],MATCH(H1385,T_Indicateurs[Stat_code],0)),"")</f>
        <v/>
      </c>
      <c r="M1385">
        <f>IF(J1385=0,"",J1385)</f>
        <v/>
      </c>
      <c r="N1385">
        <f>IF(K1385=0,"",K1385)</f>
        <v/>
      </c>
      <c r="O1385">
        <f>IF(L1385=0,"",L1385)</f>
        <v/>
      </c>
      <c r="P1385">
        <f>IF(OR(J1385="",K1385="",L1385=""),"",J1385+K1385+L1385)</f>
        <v/>
      </c>
      <c r="Q1385">
        <f>IF(OR(M1385="",N1385="",O1385=""),"",M1385+N1385+O1385)</f>
        <v/>
      </c>
      <c r="S1385" s="13">
        <f>IF(AND($B1385&lt;&gt;"",$F1385&lt;&gt;""),IF(COUNTIFS($B$2:$B1385,$B1385,$F$2:$F1385,$F1385)=1,1,0),0)</f>
        <v/>
      </c>
      <c r="T1385" s="13">
        <f>IF(AND($B1385&lt;&gt;"",$H1385&lt;&gt;""),IF(COUNTIFS($B$2:$B1385,$B1385,$H$2:$H1385,$H1385)=1,1,0),0)</f>
        <v/>
      </c>
      <c r="U1385" s="13">
        <f>IF(AND($B1385&lt;&gt;"",$C1385&lt;&gt;""),IF(COUNTIFS($B$2:$B1385,$B1385,$C$2:$C1385,$C1385)=1,1,0),0)</f>
        <v/>
      </c>
      <c r="V1385" s="13">
        <f>IF(AND($B1385&lt;&gt;"",$D1385&lt;&gt;""),IF(COUNTIFS($B$2:$B1385,$B1385,$D$2:$D1385,$D1385)=1,1,0),0)</f>
        <v/>
      </c>
      <c r="W1385">
        <f>IFERROR(INDEX(T_Indicateurs[Domain_code],MATCH($H1385,T_Indicateurs[Stat_code],0)),"")</f>
        <v/>
      </c>
      <c r="X1385" s="13">
        <f>IF(OR($W1385="",$F1385=""),0,IF($F1385&lt;&gt;$W1385,1,0))</f>
        <v/>
      </c>
      <c r="Y1385" s="13">
        <f>IF(OR($J1385="", $K1385="", $L1385=""),0,IF(OR($J1385&lt;0,$J1385&gt;3,$K1385&lt;0,$K1385&gt;3,$L1385&lt;0,$L1385&gt;3),1,0))</f>
        <v/>
      </c>
    </row>
    <row r="1386">
      <c r="G1386">
        <f>IFERROR(INDEX(T_Domaines[Domain_label_fr],MATCH(F1386,T_Domaines[Domain_code],0)),"")</f>
        <v/>
      </c>
      <c r="I1386">
        <f>IFERROR(INDEX(T_Indicateurs[Stat_label_fr],MATCH(H1386,T_Indicateurs[Stat_code],0)),"")</f>
        <v/>
      </c>
      <c r="M1386">
        <f>IF(J1386=0,"",J1386)</f>
        <v/>
      </c>
      <c r="N1386">
        <f>IF(K1386=0,"",K1386)</f>
        <v/>
      </c>
      <c r="O1386">
        <f>IF(L1386=0,"",L1386)</f>
        <v/>
      </c>
      <c r="P1386">
        <f>IF(OR(J1386="",K1386="",L1386=""),"",J1386+K1386+L1386)</f>
        <v/>
      </c>
      <c r="Q1386">
        <f>IF(OR(M1386="",N1386="",O1386=""),"",M1386+N1386+O1386)</f>
        <v/>
      </c>
      <c r="S1386" s="13">
        <f>IF(AND($B1386&lt;&gt;"",$F1386&lt;&gt;""),IF(COUNTIFS($B$2:$B1386,$B1386,$F$2:$F1386,$F1386)=1,1,0),0)</f>
        <v/>
      </c>
      <c r="T1386" s="13">
        <f>IF(AND($B1386&lt;&gt;"",$H1386&lt;&gt;""),IF(COUNTIFS($B$2:$B1386,$B1386,$H$2:$H1386,$H1386)=1,1,0),0)</f>
        <v/>
      </c>
      <c r="U1386" s="13">
        <f>IF(AND($B1386&lt;&gt;"",$C1386&lt;&gt;""),IF(COUNTIFS($B$2:$B1386,$B1386,$C$2:$C1386,$C1386)=1,1,0),0)</f>
        <v/>
      </c>
      <c r="V1386" s="13">
        <f>IF(AND($B1386&lt;&gt;"",$D1386&lt;&gt;""),IF(COUNTIFS($B$2:$B1386,$B1386,$D$2:$D1386,$D1386)=1,1,0),0)</f>
        <v/>
      </c>
      <c r="W1386">
        <f>IFERROR(INDEX(T_Indicateurs[Domain_code],MATCH($H1386,T_Indicateurs[Stat_code],0)),"")</f>
        <v/>
      </c>
      <c r="X1386" s="13">
        <f>IF(OR($W1386="",$F1386=""),0,IF($F1386&lt;&gt;$W1386,1,0))</f>
        <v/>
      </c>
      <c r="Y1386" s="13">
        <f>IF(OR($J1386="", $K1386="", $L1386=""),0,IF(OR($J1386&lt;0,$J1386&gt;3,$K1386&lt;0,$K1386&gt;3,$L1386&lt;0,$L1386&gt;3),1,0))</f>
        <v/>
      </c>
    </row>
    <row r="1387">
      <c r="G1387">
        <f>IFERROR(INDEX(T_Domaines[Domain_label_fr],MATCH(F1387,T_Domaines[Domain_code],0)),"")</f>
        <v/>
      </c>
      <c r="I1387">
        <f>IFERROR(INDEX(T_Indicateurs[Stat_label_fr],MATCH(H1387,T_Indicateurs[Stat_code],0)),"")</f>
        <v/>
      </c>
      <c r="M1387">
        <f>IF(J1387=0,"",J1387)</f>
        <v/>
      </c>
      <c r="N1387">
        <f>IF(K1387=0,"",K1387)</f>
        <v/>
      </c>
      <c r="O1387">
        <f>IF(L1387=0,"",L1387)</f>
        <v/>
      </c>
      <c r="P1387">
        <f>IF(OR(J1387="",K1387="",L1387=""),"",J1387+K1387+L1387)</f>
        <v/>
      </c>
      <c r="Q1387">
        <f>IF(OR(M1387="",N1387="",O1387=""),"",M1387+N1387+O1387)</f>
        <v/>
      </c>
      <c r="S1387" s="13">
        <f>IF(AND($B1387&lt;&gt;"",$F1387&lt;&gt;""),IF(COUNTIFS($B$2:$B1387,$B1387,$F$2:$F1387,$F1387)=1,1,0),0)</f>
        <v/>
      </c>
      <c r="T1387" s="13">
        <f>IF(AND($B1387&lt;&gt;"",$H1387&lt;&gt;""),IF(COUNTIFS($B$2:$B1387,$B1387,$H$2:$H1387,$H1387)=1,1,0),0)</f>
        <v/>
      </c>
      <c r="U1387" s="13">
        <f>IF(AND($B1387&lt;&gt;"",$C1387&lt;&gt;""),IF(COUNTIFS($B$2:$B1387,$B1387,$C$2:$C1387,$C1387)=1,1,0),0)</f>
        <v/>
      </c>
      <c r="V1387" s="13">
        <f>IF(AND($B1387&lt;&gt;"",$D1387&lt;&gt;""),IF(COUNTIFS($B$2:$B1387,$B1387,$D$2:$D1387,$D1387)=1,1,0),0)</f>
        <v/>
      </c>
      <c r="W1387">
        <f>IFERROR(INDEX(T_Indicateurs[Domain_code],MATCH($H1387,T_Indicateurs[Stat_code],0)),"")</f>
        <v/>
      </c>
      <c r="X1387" s="13">
        <f>IF(OR($W1387="",$F1387=""),0,IF($F1387&lt;&gt;$W1387,1,0))</f>
        <v/>
      </c>
      <c r="Y1387" s="13">
        <f>IF(OR($J1387="", $K1387="", $L1387=""),0,IF(OR($J1387&lt;0,$J1387&gt;3,$K1387&lt;0,$K1387&gt;3,$L1387&lt;0,$L1387&gt;3),1,0))</f>
        <v/>
      </c>
    </row>
    <row r="1388">
      <c r="G1388">
        <f>IFERROR(INDEX(T_Domaines[Domain_label_fr],MATCH(F1388,T_Domaines[Domain_code],0)),"")</f>
        <v/>
      </c>
      <c r="I1388">
        <f>IFERROR(INDEX(T_Indicateurs[Stat_label_fr],MATCH(H1388,T_Indicateurs[Stat_code],0)),"")</f>
        <v/>
      </c>
      <c r="M1388">
        <f>IF(J1388=0,"",J1388)</f>
        <v/>
      </c>
      <c r="N1388">
        <f>IF(K1388=0,"",K1388)</f>
        <v/>
      </c>
      <c r="O1388">
        <f>IF(L1388=0,"",L1388)</f>
        <v/>
      </c>
      <c r="P1388">
        <f>IF(OR(J1388="",K1388="",L1388=""),"",J1388+K1388+L1388)</f>
        <v/>
      </c>
      <c r="Q1388">
        <f>IF(OR(M1388="",N1388="",O1388=""),"",M1388+N1388+O1388)</f>
        <v/>
      </c>
      <c r="S1388" s="13">
        <f>IF(AND($B1388&lt;&gt;"",$F1388&lt;&gt;""),IF(COUNTIFS($B$2:$B1388,$B1388,$F$2:$F1388,$F1388)=1,1,0),0)</f>
        <v/>
      </c>
      <c r="T1388" s="13">
        <f>IF(AND($B1388&lt;&gt;"",$H1388&lt;&gt;""),IF(COUNTIFS($B$2:$B1388,$B1388,$H$2:$H1388,$H1388)=1,1,0),0)</f>
        <v/>
      </c>
      <c r="U1388" s="13">
        <f>IF(AND($B1388&lt;&gt;"",$C1388&lt;&gt;""),IF(COUNTIFS($B$2:$B1388,$B1388,$C$2:$C1388,$C1388)=1,1,0),0)</f>
        <v/>
      </c>
      <c r="V1388" s="13">
        <f>IF(AND($B1388&lt;&gt;"",$D1388&lt;&gt;""),IF(COUNTIFS($B$2:$B1388,$B1388,$D$2:$D1388,$D1388)=1,1,0),0)</f>
        <v/>
      </c>
      <c r="W1388">
        <f>IFERROR(INDEX(T_Indicateurs[Domain_code],MATCH($H1388,T_Indicateurs[Stat_code],0)),"")</f>
        <v/>
      </c>
      <c r="X1388" s="13">
        <f>IF(OR($W1388="",$F1388=""),0,IF($F1388&lt;&gt;$W1388,1,0))</f>
        <v/>
      </c>
      <c r="Y1388" s="13">
        <f>IF(OR($J1388="", $K1388="", $L1388=""),0,IF(OR($J1388&lt;0,$J1388&gt;3,$K1388&lt;0,$K1388&gt;3,$L1388&lt;0,$L1388&gt;3),1,0))</f>
        <v/>
      </c>
    </row>
    <row r="1389">
      <c r="G1389">
        <f>IFERROR(INDEX(T_Domaines[Domain_label_fr],MATCH(F1389,T_Domaines[Domain_code],0)),"")</f>
        <v/>
      </c>
      <c r="I1389">
        <f>IFERROR(INDEX(T_Indicateurs[Stat_label_fr],MATCH(H1389,T_Indicateurs[Stat_code],0)),"")</f>
        <v/>
      </c>
      <c r="M1389">
        <f>IF(J1389=0,"",J1389)</f>
        <v/>
      </c>
      <c r="N1389">
        <f>IF(K1389=0,"",K1389)</f>
        <v/>
      </c>
      <c r="O1389">
        <f>IF(L1389=0,"",L1389)</f>
        <v/>
      </c>
      <c r="P1389">
        <f>IF(OR(J1389="",K1389="",L1389=""),"",J1389+K1389+L1389)</f>
        <v/>
      </c>
      <c r="Q1389">
        <f>IF(OR(M1389="",N1389="",O1389=""),"",M1389+N1389+O1389)</f>
        <v/>
      </c>
      <c r="S1389" s="13">
        <f>IF(AND($B1389&lt;&gt;"",$F1389&lt;&gt;""),IF(COUNTIFS($B$2:$B1389,$B1389,$F$2:$F1389,$F1389)=1,1,0),0)</f>
        <v/>
      </c>
      <c r="T1389" s="13">
        <f>IF(AND($B1389&lt;&gt;"",$H1389&lt;&gt;""),IF(COUNTIFS($B$2:$B1389,$B1389,$H$2:$H1389,$H1389)=1,1,0),0)</f>
        <v/>
      </c>
      <c r="U1389" s="13">
        <f>IF(AND($B1389&lt;&gt;"",$C1389&lt;&gt;""),IF(COUNTIFS($B$2:$B1389,$B1389,$C$2:$C1389,$C1389)=1,1,0),0)</f>
        <v/>
      </c>
      <c r="V1389" s="13">
        <f>IF(AND($B1389&lt;&gt;"",$D1389&lt;&gt;""),IF(COUNTIFS($B$2:$B1389,$B1389,$D$2:$D1389,$D1389)=1,1,0),0)</f>
        <v/>
      </c>
      <c r="W1389">
        <f>IFERROR(INDEX(T_Indicateurs[Domain_code],MATCH($H1389,T_Indicateurs[Stat_code],0)),"")</f>
        <v/>
      </c>
      <c r="X1389" s="13">
        <f>IF(OR($W1389="",$F1389=""),0,IF($F1389&lt;&gt;$W1389,1,0))</f>
        <v/>
      </c>
      <c r="Y1389" s="13">
        <f>IF(OR($J1389="", $K1389="", $L1389=""),0,IF(OR($J1389&lt;0,$J1389&gt;3,$K1389&lt;0,$K1389&gt;3,$L1389&lt;0,$L1389&gt;3),1,0))</f>
        <v/>
      </c>
    </row>
    <row r="1390">
      <c r="G1390">
        <f>IFERROR(INDEX(T_Domaines[Domain_label_fr],MATCH(F1390,T_Domaines[Domain_code],0)),"")</f>
        <v/>
      </c>
      <c r="I1390">
        <f>IFERROR(INDEX(T_Indicateurs[Stat_label_fr],MATCH(H1390,T_Indicateurs[Stat_code],0)),"")</f>
        <v/>
      </c>
      <c r="M1390">
        <f>IF(J1390=0,"",J1390)</f>
        <v/>
      </c>
      <c r="N1390">
        <f>IF(K1390=0,"",K1390)</f>
        <v/>
      </c>
      <c r="O1390">
        <f>IF(L1390=0,"",L1390)</f>
        <v/>
      </c>
      <c r="P1390">
        <f>IF(OR(J1390="",K1390="",L1390=""),"",J1390+K1390+L1390)</f>
        <v/>
      </c>
      <c r="Q1390">
        <f>IF(OR(M1390="",N1390="",O1390=""),"",M1390+N1390+O1390)</f>
        <v/>
      </c>
      <c r="S1390" s="13">
        <f>IF(AND($B1390&lt;&gt;"",$F1390&lt;&gt;""),IF(COUNTIFS($B$2:$B1390,$B1390,$F$2:$F1390,$F1390)=1,1,0),0)</f>
        <v/>
      </c>
      <c r="T1390" s="13">
        <f>IF(AND($B1390&lt;&gt;"",$H1390&lt;&gt;""),IF(COUNTIFS($B$2:$B1390,$B1390,$H$2:$H1390,$H1390)=1,1,0),0)</f>
        <v/>
      </c>
      <c r="U1390" s="13">
        <f>IF(AND($B1390&lt;&gt;"",$C1390&lt;&gt;""),IF(COUNTIFS($B$2:$B1390,$B1390,$C$2:$C1390,$C1390)=1,1,0),0)</f>
        <v/>
      </c>
      <c r="V1390" s="13">
        <f>IF(AND($B1390&lt;&gt;"",$D1390&lt;&gt;""),IF(COUNTIFS($B$2:$B1390,$B1390,$D$2:$D1390,$D1390)=1,1,0),0)</f>
        <v/>
      </c>
      <c r="W1390">
        <f>IFERROR(INDEX(T_Indicateurs[Domain_code],MATCH($H1390,T_Indicateurs[Stat_code],0)),"")</f>
        <v/>
      </c>
      <c r="X1390" s="13">
        <f>IF(OR($W1390="",$F1390=""),0,IF($F1390&lt;&gt;$W1390,1,0))</f>
        <v/>
      </c>
      <c r="Y1390" s="13">
        <f>IF(OR($J1390="", $K1390="", $L1390=""),0,IF(OR($J1390&lt;0,$J1390&gt;3,$K1390&lt;0,$K1390&gt;3,$L1390&lt;0,$L1390&gt;3),1,0))</f>
        <v/>
      </c>
    </row>
    <row r="1391">
      <c r="G1391">
        <f>IFERROR(INDEX(T_Domaines[Domain_label_fr],MATCH(F1391,T_Domaines[Domain_code],0)),"")</f>
        <v/>
      </c>
      <c r="I1391">
        <f>IFERROR(INDEX(T_Indicateurs[Stat_label_fr],MATCH(H1391,T_Indicateurs[Stat_code],0)),"")</f>
        <v/>
      </c>
      <c r="M1391">
        <f>IF(J1391=0,"",J1391)</f>
        <v/>
      </c>
      <c r="N1391">
        <f>IF(K1391=0,"",K1391)</f>
        <v/>
      </c>
      <c r="O1391">
        <f>IF(L1391=0,"",L1391)</f>
        <v/>
      </c>
      <c r="P1391">
        <f>IF(OR(J1391="",K1391="",L1391=""),"",J1391+K1391+L1391)</f>
        <v/>
      </c>
      <c r="Q1391">
        <f>IF(OR(M1391="",N1391="",O1391=""),"",M1391+N1391+O1391)</f>
        <v/>
      </c>
      <c r="S1391" s="13">
        <f>IF(AND($B1391&lt;&gt;"",$F1391&lt;&gt;""),IF(COUNTIFS($B$2:$B1391,$B1391,$F$2:$F1391,$F1391)=1,1,0),0)</f>
        <v/>
      </c>
      <c r="T1391" s="13">
        <f>IF(AND($B1391&lt;&gt;"",$H1391&lt;&gt;""),IF(COUNTIFS($B$2:$B1391,$B1391,$H$2:$H1391,$H1391)=1,1,0),0)</f>
        <v/>
      </c>
      <c r="U1391" s="13">
        <f>IF(AND($B1391&lt;&gt;"",$C1391&lt;&gt;""),IF(COUNTIFS($B$2:$B1391,$B1391,$C$2:$C1391,$C1391)=1,1,0),0)</f>
        <v/>
      </c>
      <c r="V1391" s="13">
        <f>IF(AND($B1391&lt;&gt;"",$D1391&lt;&gt;""),IF(COUNTIFS($B$2:$B1391,$B1391,$D$2:$D1391,$D1391)=1,1,0),0)</f>
        <v/>
      </c>
      <c r="W1391">
        <f>IFERROR(INDEX(T_Indicateurs[Domain_code],MATCH($H1391,T_Indicateurs[Stat_code],0)),"")</f>
        <v/>
      </c>
      <c r="X1391" s="13">
        <f>IF(OR($W1391="",$F1391=""),0,IF($F1391&lt;&gt;$W1391,1,0))</f>
        <v/>
      </c>
      <c r="Y1391" s="13">
        <f>IF(OR($J1391="", $K1391="", $L1391=""),0,IF(OR($J1391&lt;0,$J1391&gt;3,$K1391&lt;0,$K1391&gt;3,$L1391&lt;0,$L1391&gt;3),1,0))</f>
        <v/>
      </c>
    </row>
    <row r="1392">
      <c r="G1392">
        <f>IFERROR(INDEX(T_Domaines[Domain_label_fr],MATCH(F1392,T_Domaines[Domain_code],0)),"")</f>
        <v/>
      </c>
      <c r="I1392">
        <f>IFERROR(INDEX(T_Indicateurs[Stat_label_fr],MATCH(H1392,T_Indicateurs[Stat_code],0)),"")</f>
        <v/>
      </c>
      <c r="M1392">
        <f>IF(J1392=0,"",J1392)</f>
        <v/>
      </c>
      <c r="N1392">
        <f>IF(K1392=0,"",K1392)</f>
        <v/>
      </c>
      <c r="O1392">
        <f>IF(L1392=0,"",L1392)</f>
        <v/>
      </c>
      <c r="P1392">
        <f>IF(OR(J1392="",K1392="",L1392=""),"",J1392+K1392+L1392)</f>
        <v/>
      </c>
      <c r="Q1392">
        <f>IF(OR(M1392="",N1392="",O1392=""),"",M1392+N1392+O1392)</f>
        <v/>
      </c>
      <c r="S1392" s="13">
        <f>IF(AND($B1392&lt;&gt;"",$F1392&lt;&gt;""),IF(COUNTIFS($B$2:$B1392,$B1392,$F$2:$F1392,$F1392)=1,1,0),0)</f>
        <v/>
      </c>
      <c r="T1392" s="13">
        <f>IF(AND($B1392&lt;&gt;"",$H1392&lt;&gt;""),IF(COUNTIFS($B$2:$B1392,$B1392,$H$2:$H1392,$H1392)=1,1,0),0)</f>
        <v/>
      </c>
      <c r="U1392" s="13">
        <f>IF(AND($B1392&lt;&gt;"",$C1392&lt;&gt;""),IF(COUNTIFS($B$2:$B1392,$B1392,$C$2:$C1392,$C1392)=1,1,0),0)</f>
        <v/>
      </c>
      <c r="V1392" s="13">
        <f>IF(AND($B1392&lt;&gt;"",$D1392&lt;&gt;""),IF(COUNTIFS($B$2:$B1392,$B1392,$D$2:$D1392,$D1392)=1,1,0),0)</f>
        <v/>
      </c>
      <c r="W1392">
        <f>IFERROR(INDEX(T_Indicateurs[Domain_code],MATCH($H1392,T_Indicateurs[Stat_code],0)),"")</f>
        <v/>
      </c>
      <c r="X1392" s="13">
        <f>IF(OR($W1392="",$F1392=""),0,IF($F1392&lt;&gt;$W1392,1,0))</f>
        <v/>
      </c>
      <c r="Y1392" s="13">
        <f>IF(OR($J1392="", $K1392="", $L1392=""),0,IF(OR($J1392&lt;0,$J1392&gt;3,$K1392&lt;0,$K1392&gt;3,$L1392&lt;0,$L1392&gt;3),1,0))</f>
        <v/>
      </c>
    </row>
    <row r="1393">
      <c r="G1393">
        <f>IFERROR(INDEX(T_Domaines[Domain_label_fr],MATCH(F1393,T_Domaines[Domain_code],0)),"")</f>
        <v/>
      </c>
      <c r="I1393">
        <f>IFERROR(INDEX(T_Indicateurs[Stat_label_fr],MATCH(H1393,T_Indicateurs[Stat_code],0)),"")</f>
        <v/>
      </c>
      <c r="M1393">
        <f>IF(J1393=0,"",J1393)</f>
        <v/>
      </c>
      <c r="N1393">
        <f>IF(K1393=0,"",K1393)</f>
        <v/>
      </c>
      <c r="O1393">
        <f>IF(L1393=0,"",L1393)</f>
        <v/>
      </c>
      <c r="P1393">
        <f>IF(OR(J1393="",K1393="",L1393=""),"",J1393+K1393+L1393)</f>
        <v/>
      </c>
      <c r="Q1393">
        <f>IF(OR(M1393="",N1393="",O1393=""),"",M1393+N1393+O1393)</f>
        <v/>
      </c>
      <c r="S1393" s="13">
        <f>IF(AND($B1393&lt;&gt;"",$F1393&lt;&gt;""),IF(COUNTIFS($B$2:$B1393,$B1393,$F$2:$F1393,$F1393)=1,1,0),0)</f>
        <v/>
      </c>
      <c r="T1393" s="13">
        <f>IF(AND($B1393&lt;&gt;"",$H1393&lt;&gt;""),IF(COUNTIFS($B$2:$B1393,$B1393,$H$2:$H1393,$H1393)=1,1,0),0)</f>
        <v/>
      </c>
      <c r="U1393" s="13">
        <f>IF(AND($B1393&lt;&gt;"",$C1393&lt;&gt;""),IF(COUNTIFS($B$2:$B1393,$B1393,$C$2:$C1393,$C1393)=1,1,0),0)</f>
        <v/>
      </c>
      <c r="V1393" s="13">
        <f>IF(AND($B1393&lt;&gt;"",$D1393&lt;&gt;""),IF(COUNTIFS($B$2:$B1393,$B1393,$D$2:$D1393,$D1393)=1,1,0),0)</f>
        <v/>
      </c>
      <c r="W1393">
        <f>IFERROR(INDEX(T_Indicateurs[Domain_code],MATCH($H1393,T_Indicateurs[Stat_code],0)),"")</f>
        <v/>
      </c>
      <c r="X1393" s="13">
        <f>IF(OR($W1393="",$F1393=""),0,IF($F1393&lt;&gt;$W1393,1,0))</f>
        <v/>
      </c>
      <c r="Y1393" s="13">
        <f>IF(OR($J1393="", $K1393="", $L1393=""),0,IF(OR($J1393&lt;0,$J1393&gt;3,$K1393&lt;0,$K1393&gt;3,$L1393&lt;0,$L1393&gt;3),1,0))</f>
        <v/>
      </c>
    </row>
    <row r="1394">
      <c r="G1394">
        <f>IFERROR(INDEX(T_Domaines[Domain_label_fr],MATCH(F1394,T_Domaines[Domain_code],0)),"")</f>
        <v/>
      </c>
      <c r="I1394">
        <f>IFERROR(INDEX(T_Indicateurs[Stat_label_fr],MATCH(H1394,T_Indicateurs[Stat_code],0)),"")</f>
        <v/>
      </c>
      <c r="M1394">
        <f>IF(J1394=0,"",J1394)</f>
        <v/>
      </c>
      <c r="N1394">
        <f>IF(K1394=0,"",K1394)</f>
        <v/>
      </c>
      <c r="O1394">
        <f>IF(L1394=0,"",L1394)</f>
        <v/>
      </c>
      <c r="P1394">
        <f>IF(OR(J1394="",K1394="",L1394=""),"",J1394+K1394+L1394)</f>
        <v/>
      </c>
      <c r="Q1394">
        <f>IF(OR(M1394="",N1394="",O1394=""),"",M1394+N1394+O1394)</f>
        <v/>
      </c>
      <c r="S1394" s="13">
        <f>IF(AND($B1394&lt;&gt;"",$F1394&lt;&gt;""),IF(COUNTIFS($B$2:$B1394,$B1394,$F$2:$F1394,$F1394)=1,1,0),0)</f>
        <v/>
      </c>
      <c r="T1394" s="13">
        <f>IF(AND($B1394&lt;&gt;"",$H1394&lt;&gt;""),IF(COUNTIFS($B$2:$B1394,$B1394,$H$2:$H1394,$H1394)=1,1,0),0)</f>
        <v/>
      </c>
      <c r="U1394" s="13">
        <f>IF(AND($B1394&lt;&gt;"",$C1394&lt;&gt;""),IF(COUNTIFS($B$2:$B1394,$B1394,$C$2:$C1394,$C1394)=1,1,0),0)</f>
        <v/>
      </c>
      <c r="V1394" s="13">
        <f>IF(AND($B1394&lt;&gt;"",$D1394&lt;&gt;""),IF(COUNTIFS($B$2:$B1394,$B1394,$D$2:$D1394,$D1394)=1,1,0),0)</f>
        <v/>
      </c>
      <c r="W1394">
        <f>IFERROR(INDEX(T_Indicateurs[Domain_code],MATCH($H1394,T_Indicateurs[Stat_code],0)),"")</f>
        <v/>
      </c>
      <c r="X1394" s="13">
        <f>IF(OR($W1394="",$F1394=""),0,IF($F1394&lt;&gt;$W1394,1,0))</f>
        <v/>
      </c>
      <c r="Y1394" s="13">
        <f>IF(OR($J1394="", $K1394="", $L1394=""),0,IF(OR($J1394&lt;0,$J1394&gt;3,$K1394&lt;0,$K1394&gt;3,$L1394&lt;0,$L1394&gt;3),1,0))</f>
        <v/>
      </c>
    </row>
    <row r="1395">
      <c r="G1395">
        <f>IFERROR(INDEX(T_Domaines[Domain_label_fr],MATCH(F1395,T_Domaines[Domain_code],0)),"")</f>
        <v/>
      </c>
      <c r="I1395">
        <f>IFERROR(INDEX(T_Indicateurs[Stat_label_fr],MATCH(H1395,T_Indicateurs[Stat_code],0)),"")</f>
        <v/>
      </c>
      <c r="M1395">
        <f>IF(J1395=0,"",J1395)</f>
        <v/>
      </c>
      <c r="N1395">
        <f>IF(K1395=0,"",K1395)</f>
        <v/>
      </c>
      <c r="O1395">
        <f>IF(L1395=0,"",L1395)</f>
        <v/>
      </c>
      <c r="P1395">
        <f>IF(OR(J1395="",K1395="",L1395=""),"",J1395+K1395+L1395)</f>
        <v/>
      </c>
      <c r="Q1395">
        <f>IF(OR(M1395="",N1395="",O1395=""),"",M1395+N1395+O1395)</f>
        <v/>
      </c>
      <c r="S1395" s="13">
        <f>IF(AND($B1395&lt;&gt;"",$F1395&lt;&gt;""),IF(COUNTIFS($B$2:$B1395,$B1395,$F$2:$F1395,$F1395)=1,1,0),0)</f>
        <v/>
      </c>
      <c r="T1395" s="13">
        <f>IF(AND($B1395&lt;&gt;"",$H1395&lt;&gt;""),IF(COUNTIFS($B$2:$B1395,$B1395,$H$2:$H1395,$H1395)=1,1,0),0)</f>
        <v/>
      </c>
      <c r="U1395" s="13">
        <f>IF(AND($B1395&lt;&gt;"",$C1395&lt;&gt;""),IF(COUNTIFS($B$2:$B1395,$B1395,$C$2:$C1395,$C1395)=1,1,0),0)</f>
        <v/>
      </c>
      <c r="V1395" s="13">
        <f>IF(AND($B1395&lt;&gt;"",$D1395&lt;&gt;""),IF(COUNTIFS($B$2:$B1395,$B1395,$D$2:$D1395,$D1395)=1,1,0),0)</f>
        <v/>
      </c>
      <c r="W1395">
        <f>IFERROR(INDEX(T_Indicateurs[Domain_code],MATCH($H1395,T_Indicateurs[Stat_code],0)),"")</f>
        <v/>
      </c>
      <c r="X1395" s="13">
        <f>IF(OR($W1395="",$F1395=""),0,IF($F1395&lt;&gt;$W1395,1,0))</f>
        <v/>
      </c>
      <c r="Y1395" s="13">
        <f>IF(OR($J1395="", $K1395="", $L1395=""),0,IF(OR($J1395&lt;0,$J1395&gt;3,$K1395&lt;0,$K1395&gt;3,$L1395&lt;0,$L1395&gt;3),1,0))</f>
        <v/>
      </c>
    </row>
    <row r="1396">
      <c r="G1396">
        <f>IFERROR(INDEX(T_Domaines[Domain_label_fr],MATCH(F1396,T_Domaines[Domain_code],0)),"")</f>
        <v/>
      </c>
      <c r="I1396">
        <f>IFERROR(INDEX(T_Indicateurs[Stat_label_fr],MATCH(H1396,T_Indicateurs[Stat_code],0)),"")</f>
        <v/>
      </c>
      <c r="M1396">
        <f>IF(J1396=0,"",J1396)</f>
        <v/>
      </c>
      <c r="N1396">
        <f>IF(K1396=0,"",K1396)</f>
        <v/>
      </c>
      <c r="O1396">
        <f>IF(L1396=0,"",L1396)</f>
        <v/>
      </c>
      <c r="P1396">
        <f>IF(OR(J1396="",K1396="",L1396=""),"",J1396+K1396+L1396)</f>
        <v/>
      </c>
      <c r="Q1396">
        <f>IF(OR(M1396="",N1396="",O1396=""),"",M1396+N1396+O1396)</f>
        <v/>
      </c>
      <c r="S1396" s="13">
        <f>IF(AND($B1396&lt;&gt;"",$F1396&lt;&gt;""),IF(COUNTIFS($B$2:$B1396,$B1396,$F$2:$F1396,$F1396)=1,1,0),0)</f>
        <v/>
      </c>
      <c r="T1396" s="13">
        <f>IF(AND($B1396&lt;&gt;"",$H1396&lt;&gt;""),IF(COUNTIFS($B$2:$B1396,$B1396,$H$2:$H1396,$H1396)=1,1,0),0)</f>
        <v/>
      </c>
      <c r="U1396" s="13">
        <f>IF(AND($B1396&lt;&gt;"",$C1396&lt;&gt;""),IF(COUNTIFS($B$2:$B1396,$B1396,$C$2:$C1396,$C1396)=1,1,0),0)</f>
        <v/>
      </c>
      <c r="V1396" s="13">
        <f>IF(AND($B1396&lt;&gt;"",$D1396&lt;&gt;""),IF(COUNTIFS($B$2:$B1396,$B1396,$D$2:$D1396,$D1396)=1,1,0),0)</f>
        <v/>
      </c>
      <c r="W1396">
        <f>IFERROR(INDEX(T_Indicateurs[Domain_code],MATCH($H1396,T_Indicateurs[Stat_code],0)),"")</f>
        <v/>
      </c>
      <c r="X1396" s="13">
        <f>IF(OR($W1396="",$F1396=""),0,IF($F1396&lt;&gt;$W1396,1,0))</f>
        <v/>
      </c>
      <c r="Y1396" s="13">
        <f>IF(OR($J1396="", $K1396="", $L1396=""),0,IF(OR($J1396&lt;0,$J1396&gt;3,$K1396&lt;0,$K1396&gt;3,$L1396&lt;0,$L1396&gt;3),1,0))</f>
        <v/>
      </c>
    </row>
    <row r="1397">
      <c r="G1397">
        <f>IFERROR(INDEX(T_Domaines[Domain_label_fr],MATCH(F1397,T_Domaines[Domain_code],0)),"")</f>
        <v/>
      </c>
      <c r="I1397">
        <f>IFERROR(INDEX(T_Indicateurs[Stat_label_fr],MATCH(H1397,T_Indicateurs[Stat_code],0)),"")</f>
        <v/>
      </c>
      <c r="M1397">
        <f>IF(J1397=0,"",J1397)</f>
        <v/>
      </c>
      <c r="N1397">
        <f>IF(K1397=0,"",K1397)</f>
        <v/>
      </c>
      <c r="O1397">
        <f>IF(L1397=0,"",L1397)</f>
        <v/>
      </c>
      <c r="P1397">
        <f>IF(OR(J1397="",K1397="",L1397=""),"",J1397+K1397+L1397)</f>
        <v/>
      </c>
      <c r="Q1397">
        <f>IF(OR(M1397="",N1397="",O1397=""),"",M1397+N1397+O1397)</f>
        <v/>
      </c>
      <c r="S1397" s="13">
        <f>IF(AND($B1397&lt;&gt;"",$F1397&lt;&gt;""),IF(COUNTIFS($B$2:$B1397,$B1397,$F$2:$F1397,$F1397)=1,1,0),0)</f>
        <v/>
      </c>
      <c r="T1397" s="13">
        <f>IF(AND($B1397&lt;&gt;"",$H1397&lt;&gt;""),IF(COUNTIFS($B$2:$B1397,$B1397,$H$2:$H1397,$H1397)=1,1,0),0)</f>
        <v/>
      </c>
      <c r="U1397" s="13">
        <f>IF(AND($B1397&lt;&gt;"",$C1397&lt;&gt;""),IF(COUNTIFS($B$2:$B1397,$B1397,$C$2:$C1397,$C1397)=1,1,0),0)</f>
        <v/>
      </c>
      <c r="V1397" s="13">
        <f>IF(AND($B1397&lt;&gt;"",$D1397&lt;&gt;""),IF(COUNTIFS($B$2:$B1397,$B1397,$D$2:$D1397,$D1397)=1,1,0),0)</f>
        <v/>
      </c>
      <c r="W1397">
        <f>IFERROR(INDEX(T_Indicateurs[Domain_code],MATCH($H1397,T_Indicateurs[Stat_code],0)),"")</f>
        <v/>
      </c>
      <c r="X1397" s="13">
        <f>IF(OR($W1397="",$F1397=""),0,IF($F1397&lt;&gt;$W1397,1,0))</f>
        <v/>
      </c>
      <c r="Y1397" s="13">
        <f>IF(OR($J1397="", $K1397="", $L1397=""),0,IF(OR($J1397&lt;0,$J1397&gt;3,$K1397&lt;0,$K1397&gt;3,$L1397&lt;0,$L1397&gt;3),1,0))</f>
        <v/>
      </c>
    </row>
    <row r="1398">
      <c r="G1398">
        <f>IFERROR(INDEX(T_Domaines[Domain_label_fr],MATCH(F1398,T_Domaines[Domain_code],0)),"")</f>
        <v/>
      </c>
      <c r="I1398">
        <f>IFERROR(INDEX(T_Indicateurs[Stat_label_fr],MATCH(H1398,T_Indicateurs[Stat_code],0)),"")</f>
        <v/>
      </c>
      <c r="M1398">
        <f>IF(J1398=0,"",J1398)</f>
        <v/>
      </c>
      <c r="N1398">
        <f>IF(K1398=0,"",K1398)</f>
        <v/>
      </c>
      <c r="O1398">
        <f>IF(L1398=0,"",L1398)</f>
        <v/>
      </c>
      <c r="P1398">
        <f>IF(OR(J1398="",K1398="",L1398=""),"",J1398+K1398+L1398)</f>
        <v/>
      </c>
      <c r="Q1398">
        <f>IF(OR(M1398="",N1398="",O1398=""),"",M1398+N1398+O1398)</f>
        <v/>
      </c>
      <c r="S1398" s="13">
        <f>IF(AND($B1398&lt;&gt;"",$F1398&lt;&gt;""),IF(COUNTIFS($B$2:$B1398,$B1398,$F$2:$F1398,$F1398)=1,1,0),0)</f>
        <v/>
      </c>
      <c r="T1398" s="13">
        <f>IF(AND($B1398&lt;&gt;"",$H1398&lt;&gt;""),IF(COUNTIFS($B$2:$B1398,$B1398,$H$2:$H1398,$H1398)=1,1,0),0)</f>
        <v/>
      </c>
      <c r="U1398" s="13">
        <f>IF(AND($B1398&lt;&gt;"",$C1398&lt;&gt;""),IF(COUNTIFS($B$2:$B1398,$B1398,$C$2:$C1398,$C1398)=1,1,0),0)</f>
        <v/>
      </c>
      <c r="V1398" s="13">
        <f>IF(AND($B1398&lt;&gt;"",$D1398&lt;&gt;""),IF(COUNTIFS($B$2:$B1398,$B1398,$D$2:$D1398,$D1398)=1,1,0),0)</f>
        <v/>
      </c>
      <c r="W1398">
        <f>IFERROR(INDEX(T_Indicateurs[Domain_code],MATCH($H1398,T_Indicateurs[Stat_code],0)),"")</f>
        <v/>
      </c>
      <c r="X1398" s="13">
        <f>IF(OR($W1398="",$F1398=""),0,IF($F1398&lt;&gt;$W1398,1,0))</f>
        <v/>
      </c>
      <c r="Y1398" s="13">
        <f>IF(OR($J1398="", $K1398="", $L1398=""),0,IF(OR($J1398&lt;0,$J1398&gt;3,$K1398&lt;0,$K1398&gt;3,$L1398&lt;0,$L1398&gt;3),1,0))</f>
        <v/>
      </c>
    </row>
    <row r="1399">
      <c r="G1399">
        <f>IFERROR(INDEX(T_Domaines[Domain_label_fr],MATCH(F1399,T_Domaines[Domain_code],0)),"")</f>
        <v/>
      </c>
      <c r="I1399">
        <f>IFERROR(INDEX(T_Indicateurs[Stat_label_fr],MATCH(H1399,T_Indicateurs[Stat_code],0)),"")</f>
        <v/>
      </c>
      <c r="M1399">
        <f>IF(J1399=0,"",J1399)</f>
        <v/>
      </c>
      <c r="N1399">
        <f>IF(K1399=0,"",K1399)</f>
        <v/>
      </c>
      <c r="O1399">
        <f>IF(L1399=0,"",L1399)</f>
        <v/>
      </c>
      <c r="P1399">
        <f>IF(OR(J1399="",K1399="",L1399=""),"",J1399+K1399+L1399)</f>
        <v/>
      </c>
      <c r="Q1399">
        <f>IF(OR(M1399="",N1399="",O1399=""),"",M1399+N1399+O1399)</f>
        <v/>
      </c>
      <c r="S1399" s="13">
        <f>IF(AND($B1399&lt;&gt;"",$F1399&lt;&gt;""),IF(COUNTIFS($B$2:$B1399,$B1399,$F$2:$F1399,$F1399)=1,1,0),0)</f>
        <v/>
      </c>
      <c r="T1399" s="13">
        <f>IF(AND($B1399&lt;&gt;"",$H1399&lt;&gt;""),IF(COUNTIFS($B$2:$B1399,$B1399,$H$2:$H1399,$H1399)=1,1,0),0)</f>
        <v/>
      </c>
      <c r="U1399" s="13">
        <f>IF(AND($B1399&lt;&gt;"",$C1399&lt;&gt;""),IF(COUNTIFS($B$2:$B1399,$B1399,$C$2:$C1399,$C1399)=1,1,0),0)</f>
        <v/>
      </c>
      <c r="V1399" s="13">
        <f>IF(AND($B1399&lt;&gt;"",$D1399&lt;&gt;""),IF(COUNTIFS($B$2:$B1399,$B1399,$D$2:$D1399,$D1399)=1,1,0),0)</f>
        <v/>
      </c>
      <c r="W1399">
        <f>IFERROR(INDEX(T_Indicateurs[Domain_code],MATCH($H1399,T_Indicateurs[Stat_code],0)),"")</f>
        <v/>
      </c>
      <c r="X1399" s="13">
        <f>IF(OR($W1399="",$F1399=""),0,IF($F1399&lt;&gt;$W1399,1,0))</f>
        <v/>
      </c>
      <c r="Y1399" s="13">
        <f>IF(OR($J1399="", $K1399="", $L1399=""),0,IF(OR($J1399&lt;0,$J1399&gt;3,$K1399&lt;0,$K1399&gt;3,$L1399&lt;0,$L1399&gt;3),1,0))</f>
        <v/>
      </c>
    </row>
    <row r="1400">
      <c r="G1400">
        <f>IFERROR(INDEX(T_Domaines[Domain_label_fr],MATCH(F1400,T_Domaines[Domain_code],0)),"")</f>
        <v/>
      </c>
      <c r="I1400">
        <f>IFERROR(INDEX(T_Indicateurs[Stat_label_fr],MATCH(H1400,T_Indicateurs[Stat_code],0)),"")</f>
        <v/>
      </c>
      <c r="M1400">
        <f>IF(J1400=0,"",J1400)</f>
        <v/>
      </c>
      <c r="N1400">
        <f>IF(K1400=0,"",K1400)</f>
        <v/>
      </c>
      <c r="O1400">
        <f>IF(L1400=0,"",L1400)</f>
        <v/>
      </c>
      <c r="P1400">
        <f>IF(OR(J1400="",K1400="",L1400=""),"",J1400+K1400+L1400)</f>
        <v/>
      </c>
      <c r="Q1400">
        <f>IF(OR(M1400="",N1400="",O1400=""),"",M1400+N1400+O1400)</f>
        <v/>
      </c>
      <c r="S1400" s="13">
        <f>IF(AND($B1400&lt;&gt;"",$F1400&lt;&gt;""),IF(COUNTIFS($B$2:$B1400,$B1400,$F$2:$F1400,$F1400)=1,1,0),0)</f>
        <v/>
      </c>
      <c r="T1400" s="13">
        <f>IF(AND($B1400&lt;&gt;"",$H1400&lt;&gt;""),IF(COUNTIFS($B$2:$B1400,$B1400,$H$2:$H1400,$H1400)=1,1,0),0)</f>
        <v/>
      </c>
      <c r="U1400" s="13">
        <f>IF(AND($B1400&lt;&gt;"",$C1400&lt;&gt;""),IF(COUNTIFS($B$2:$B1400,$B1400,$C$2:$C1400,$C1400)=1,1,0),0)</f>
        <v/>
      </c>
      <c r="V1400" s="13">
        <f>IF(AND($B1400&lt;&gt;"",$D1400&lt;&gt;""),IF(COUNTIFS($B$2:$B1400,$B1400,$D$2:$D1400,$D1400)=1,1,0),0)</f>
        <v/>
      </c>
      <c r="W1400">
        <f>IFERROR(INDEX(T_Indicateurs[Domain_code],MATCH($H1400,T_Indicateurs[Stat_code],0)),"")</f>
        <v/>
      </c>
      <c r="X1400" s="13">
        <f>IF(OR($W1400="",$F1400=""),0,IF($F1400&lt;&gt;$W1400,1,0))</f>
        <v/>
      </c>
      <c r="Y1400" s="13">
        <f>IF(OR($J1400="", $K1400="", $L1400=""),0,IF(OR($J1400&lt;0,$J1400&gt;3,$K1400&lt;0,$K1400&gt;3,$L1400&lt;0,$L1400&gt;3),1,0))</f>
        <v/>
      </c>
    </row>
    <row r="1401">
      <c r="G1401">
        <f>IFERROR(INDEX(T_Domaines[Domain_label_fr],MATCH(F1401,T_Domaines[Domain_code],0)),"")</f>
        <v/>
      </c>
      <c r="I1401">
        <f>IFERROR(INDEX(T_Indicateurs[Stat_label_fr],MATCH(H1401,T_Indicateurs[Stat_code],0)),"")</f>
        <v/>
      </c>
      <c r="M1401">
        <f>IF(J1401=0,"",J1401)</f>
        <v/>
      </c>
      <c r="N1401">
        <f>IF(K1401=0,"",K1401)</f>
        <v/>
      </c>
      <c r="O1401">
        <f>IF(L1401=0,"",L1401)</f>
        <v/>
      </c>
      <c r="P1401">
        <f>IF(OR(J1401="",K1401="",L1401=""),"",J1401+K1401+L1401)</f>
        <v/>
      </c>
      <c r="Q1401">
        <f>IF(OR(M1401="",N1401="",O1401=""),"",M1401+N1401+O1401)</f>
        <v/>
      </c>
      <c r="S1401" s="13">
        <f>IF(AND($B1401&lt;&gt;"",$F1401&lt;&gt;""),IF(COUNTIFS($B$2:$B1401,$B1401,$F$2:$F1401,$F1401)=1,1,0),0)</f>
        <v/>
      </c>
      <c r="T1401" s="13">
        <f>IF(AND($B1401&lt;&gt;"",$H1401&lt;&gt;""),IF(COUNTIFS($B$2:$B1401,$B1401,$H$2:$H1401,$H1401)=1,1,0),0)</f>
        <v/>
      </c>
      <c r="U1401" s="13">
        <f>IF(AND($B1401&lt;&gt;"",$C1401&lt;&gt;""),IF(COUNTIFS($B$2:$B1401,$B1401,$C$2:$C1401,$C1401)=1,1,0),0)</f>
        <v/>
      </c>
      <c r="V1401" s="13">
        <f>IF(AND($B1401&lt;&gt;"",$D1401&lt;&gt;""),IF(COUNTIFS($B$2:$B1401,$B1401,$D$2:$D1401,$D1401)=1,1,0),0)</f>
        <v/>
      </c>
      <c r="W1401">
        <f>IFERROR(INDEX(T_Indicateurs[Domain_code],MATCH($H1401,T_Indicateurs[Stat_code],0)),"")</f>
        <v/>
      </c>
      <c r="X1401" s="13">
        <f>IF(OR($W1401="",$F1401=""),0,IF($F1401&lt;&gt;$W1401,1,0))</f>
        <v/>
      </c>
      <c r="Y1401" s="13">
        <f>IF(OR($J1401="", $K1401="", $L1401=""),0,IF(OR($J1401&lt;0,$J1401&gt;3,$K1401&lt;0,$K1401&gt;3,$L1401&lt;0,$L1401&gt;3),1,0))</f>
        <v/>
      </c>
    </row>
    <row r="1402">
      <c r="G1402">
        <f>IFERROR(INDEX(T_Domaines[Domain_label_fr],MATCH(F1402,T_Domaines[Domain_code],0)),"")</f>
        <v/>
      </c>
      <c r="I1402">
        <f>IFERROR(INDEX(T_Indicateurs[Stat_label_fr],MATCH(H1402,T_Indicateurs[Stat_code],0)),"")</f>
        <v/>
      </c>
      <c r="M1402">
        <f>IF(J1402=0,"",J1402)</f>
        <v/>
      </c>
      <c r="N1402">
        <f>IF(K1402=0,"",K1402)</f>
        <v/>
      </c>
      <c r="O1402">
        <f>IF(L1402=0,"",L1402)</f>
        <v/>
      </c>
      <c r="P1402">
        <f>IF(OR(J1402="",K1402="",L1402=""),"",J1402+K1402+L1402)</f>
        <v/>
      </c>
      <c r="Q1402">
        <f>IF(OR(M1402="",N1402="",O1402=""),"",M1402+N1402+O1402)</f>
        <v/>
      </c>
      <c r="S1402" s="13">
        <f>IF(AND($B1402&lt;&gt;"",$F1402&lt;&gt;""),IF(COUNTIFS($B$2:$B1402,$B1402,$F$2:$F1402,$F1402)=1,1,0),0)</f>
        <v/>
      </c>
      <c r="T1402" s="13">
        <f>IF(AND($B1402&lt;&gt;"",$H1402&lt;&gt;""),IF(COUNTIFS($B$2:$B1402,$B1402,$H$2:$H1402,$H1402)=1,1,0),0)</f>
        <v/>
      </c>
      <c r="U1402" s="13">
        <f>IF(AND($B1402&lt;&gt;"",$C1402&lt;&gt;""),IF(COUNTIFS($B$2:$B1402,$B1402,$C$2:$C1402,$C1402)=1,1,0),0)</f>
        <v/>
      </c>
      <c r="V1402" s="13">
        <f>IF(AND($B1402&lt;&gt;"",$D1402&lt;&gt;""),IF(COUNTIFS($B$2:$B1402,$B1402,$D$2:$D1402,$D1402)=1,1,0),0)</f>
        <v/>
      </c>
      <c r="W1402">
        <f>IFERROR(INDEX(T_Indicateurs[Domain_code],MATCH($H1402,T_Indicateurs[Stat_code],0)),"")</f>
        <v/>
      </c>
      <c r="X1402" s="13">
        <f>IF(OR($W1402="",$F1402=""),0,IF($F1402&lt;&gt;$W1402,1,0))</f>
        <v/>
      </c>
      <c r="Y1402" s="13">
        <f>IF(OR($J1402="", $K1402="", $L1402=""),0,IF(OR($J1402&lt;0,$J1402&gt;3,$K1402&lt;0,$K1402&gt;3,$L1402&lt;0,$L1402&gt;3),1,0))</f>
        <v/>
      </c>
    </row>
    <row r="1403">
      <c r="G1403">
        <f>IFERROR(INDEX(T_Domaines[Domain_label_fr],MATCH(F1403,T_Domaines[Domain_code],0)),"")</f>
        <v/>
      </c>
      <c r="I1403">
        <f>IFERROR(INDEX(T_Indicateurs[Stat_label_fr],MATCH(H1403,T_Indicateurs[Stat_code],0)),"")</f>
        <v/>
      </c>
      <c r="M1403">
        <f>IF(J1403=0,"",J1403)</f>
        <v/>
      </c>
      <c r="N1403">
        <f>IF(K1403=0,"",K1403)</f>
        <v/>
      </c>
      <c r="O1403">
        <f>IF(L1403=0,"",L1403)</f>
        <v/>
      </c>
      <c r="P1403">
        <f>IF(OR(J1403="",K1403="",L1403=""),"",J1403+K1403+L1403)</f>
        <v/>
      </c>
      <c r="Q1403">
        <f>IF(OR(M1403="",N1403="",O1403=""),"",M1403+N1403+O1403)</f>
        <v/>
      </c>
      <c r="S1403" s="13">
        <f>IF(AND($B1403&lt;&gt;"",$F1403&lt;&gt;""),IF(COUNTIFS($B$2:$B1403,$B1403,$F$2:$F1403,$F1403)=1,1,0),0)</f>
        <v/>
      </c>
      <c r="T1403" s="13">
        <f>IF(AND($B1403&lt;&gt;"",$H1403&lt;&gt;""),IF(COUNTIFS($B$2:$B1403,$B1403,$H$2:$H1403,$H1403)=1,1,0),0)</f>
        <v/>
      </c>
      <c r="U1403" s="13">
        <f>IF(AND($B1403&lt;&gt;"",$C1403&lt;&gt;""),IF(COUNTIFS($B$2:$B1403,$B1403,$C$2:$C1403,$C1403)=1,1,0),0)</f>
        <v/>
      </c>
      <c r="V1403" s="13">
        <f>IF(AND($B1403&lt;&gt;"",$D1403&lt;&gt;""),IF(COUNTIFS($B$2:$B1403,$B1403,$D$2:$D1403,$D1403)=1,1,0),0)</f>
        <v/>
      </c>
      <c r="W1403">
        <f>IFERROR(INDEX(T_Indicateurs[Domain_code],MATCH($H1403,T_Indicateurs[Stat_code],0)),"")</f>
        <v/>
      </c>
      <c r="X1403" s="13">
        <f>IF(OR($W1403="",$F1403=""),0,IF($F1403&lt;&gt;$W1403,1,0))</f>
        <v/>
      </c>
      <c r="Y1403" s="13">
        <f>IF(OR($J1403="", $K1403="", $L1403=""),0,IF(OR($J1403&lt;0,$J1403&gt;3,$K1403&lt;0,$K1403&gt;3,$L1403&lt;0,$L1403&gt;3),1,0))</f>
        <v/>
      </c>
    </row>
    <row r="1404">
      <c r="G1404">
        <f>IFERROR(INDEX(T_Domaines[Domain_label_fr],MATCH(F1404,T_Domaines[Domain_code],0)),"")</f>
        <v/>
      </c>
      <c r="I1404">
        <f>IFERROR(INDEX(T_Indicateurs[Stat_label_fr],MATCH(H1404,T_Indicateurs[Stat_code],0)),"")</f>
        <v/>
      </c>
      <c r="M1404">
        <f>IF(J1404=0,"",J1404)</f>
        <v/>
      </c>
      <c r="N1404">
        <f>IF(K1404=0,"",K1404)</f>
        <v/>
      </c>
      <c r="O1404">
        <f>IF(L1404=0,"",L1404)</f>
        <v/>
      </c>
      <c r="P1404">
        <f>IF(OR(J1404="",K1404="",L1404=""),"",J1404+K1404+L1404)</f>
        <v/>
      </c>
      <c r="Q1404">
        <f>IF(OR(M1404="",N1404="",O1404=""),"",M1404+N1404+O1404)</f>
        <v/>
      </c>
      <c r="S1404" s="13">
        <f>IF(AND($B1404&lt;&gt;"",$F1404&lt;&gt;""),IF(COUNTIFS($B$2:$B1404,$B1404,$F$2:$F1404,$F1404)=1,1,0),0)</f>
        <v/>
      </c>
      <c r="T1404" s="13">
        <f>IF(AND($B1404&lt;&gt;"",$H1404&lt;&gt;""),IF(COUNTIFS($B$2:$B1404,$B1404,$H$2:$H1404,$H1404)=1,1,0),0)</f>
        <v/>
      </c>
      <c r="U1404" s="13">
        <f>IF(AND($B1404&lt;&gt;"",$C1404&lt;&gt;""),IF(COUNTIFS($B$2:$B1404,$B1404,$C$2:$C1404,$C1404)=1,1,0),0)</f>
        <v/>
      </c>
      <c r="V1404" s="13">
        <f>IF(AND($B1404&lt;&gt;"",$D1404&lt;&gt;""),IF(COUNTIFS($B$2:$B1404,$B1404,$D$2:$D1404,$D1404)=1,1,0),0)</f>
        <v/>
      </c>
      <c r="W1404">
        <f>IFERROR(INDEX(T_Indicateurs[Domain_code],MATCH($H1404,T_Indicateurs[Stat_code],0)),"")</f>
        <v/>
      </c>
      <c r="X1404" s="13">
        <f>IF(OR($W1404="",$F1404=""),0,IF($F1404&lt;&gt;$W1404,1,0))</f>
        <v/>
      </c>
      <c r="Y1404" s="13">
        <f>IF(OR($J1404="", $K1404="", $L1404=""),0,IF(OR($J1404&lt;0,$J1404&gt;3,$K1404&lt;0,$K1404&gt;3,$L1404&lt;0,$L1404&gt;3),1,0))</f>
        <v/>
      </c>
    </row>
    <row r="1405">
      <c r="G1405">
        <f>IFERROR(INDEX(T_Domaines[Domain_label_fr],MATCH(F1405,T_Domaines[Domain_code],0)),"")</f>
        <v/>
      </c>
      <c r="I1405">
        <f>IFERROR(INDEX(T_Indicateurs[Stat_label_fr],MATCH(H1405,T_Indicateurs[Stat_code],0)),"")</f>
        <v/>
      </c>
      <c r="M1405">
        <f>IF(J1405=0,"",J1405)</f>
        <v/>
      </c>
      <c r="N1405">
        <f>IF(K1405=0,"",K1405)</f>
        <v/>
      </c>
      <c r="O1405">
        <f>IF(L1405=0,"",L1405)</f>
        <v/>
      </c>
      <c r="P1405">
        <f>IF(OR(J1405="",K1405="",L1405=""),"",J1405+K1405+L1405)</f>
        <v/>
      </c>
      <c r="Q1405">
        <f>IF(OR(M1405="",N1405="",O1405=""),"",M1405+N1405+O1405)</f>
        <v/>
      </c>
      <c r="S1405" s="13">
        <f>IF(AND($B1405&lt;&gt;"",$F1405&lt;&gt;""),IF(COUNTIFS($B$2:$B1405,$B1405,$F$2:$F1405,$F1405)=1,1,0),0)</f>
        <v/>
      </c>
      <c r="T1405" s="13">
        <f>IF(AND($B1405&lt;&gt;"",$H1405&lt;&gt;""),IF(COUNTIFS($B$2:$B1405,$B1405,$H$2:$H1405,$H1405)=1,1,0),0)</f>
        <v/>
      </c>
      <c r="U1405" s="13">
        <f>IF(AND($B1405&lt;&gt;"",$C1405&lt;&gt;""),IF(COUNTIFS($B$2:$B1405,$B1405,$C$2:$C1405,$C1405)=1,1,0),0)</f>
        <v/>
      </c>
      <c r="V1405" s="13">
        <f>IF(AND($B1405&lt;&gt;"",$D1405&lt;&gt;""),IF(COUNTIFS($B$2:$B1405,$B1405,$D$2:$D1405,$D1405)=1,1,0),0)</f>
        <v/>
      </c>
      <c r="W1405">
        <f>IFERROR(INDEX(T_Indicateurs[Domain_code],MATCH($H1405,T_Indicateurs[Stat_code],0)),"")</f>
        <v/>
      </c>
      <c r="X1405" s="13">
        <f>IF(OR($W1405="",$F1405=""),0,IF($F1405&lt;&gt;$W1405,1,0))</f>
        <v/>
      </c>
      <c r="Y1405" s="13">
        <f>IF(OR($J1405="", $K1405="", $L1405=""),0,IF(OR($J1405&lt;0,$J1405&gt;3,$K1405&lt;0,$K1405&gt;3,$L1405&lt;0,$L1405&gt;3),1,0))</f>
        <v/>
      </c>
    </row>
    <row r="1406">
      <c r="G1406">
        <f>IFERROR(INDEX(T_Domaines[Domain_label_fr],MATCH(F1406,T_Domaines[Domain_code],0)),"")</f>
        <v/>
      </c>
      <c r="I1406">
        <f>IFERROR(INDEX(T_Indicateurs[Stat_label_fr],MATCH(H1406,T_Indicateurs[Stat_code],0)),"")</f>
        <v/>
      </c>
      <c r="M1406">
        <f>IF(J1406=0,"",J1406)</f>
        <v/>
      </c>
      <c r="N1406">
        <f>IF(K1406=0,"",K1406)</f>
        <v/>
      </c>
      <c r="O1406">
        <f>IF(L1406=0,"",L1406)</f>
        <v/>
      </c>
      <c r="P1406">
        <f>IF(OR(J1406="",K1406="",L1406=""),"",J1406+K1406+L1406)</f>
        <v/>
      </c>
      <c r="Q1406">
        <f>IF(OR(M1406="",N1406="",O1406=""),"",M1406+N1406+O1406)</f>
        <v/>
      </c>
      <c r="S1406" s="13">
        <f>IF(AND($B1406&lt;&gt;"",$F1406&lt;&gt;""),IF(COUNTIFS($B$2:$B1406,$B1406,$F$2:$F1406,$F1406)=1,1,0),0)</f>
        <v/>
      </c>
      <c r="T1406" s="13">
        <f>IF(AND($B1406&lt;&gt;"",$H1406&lt;&gt;""),IF(COUNTIFS($B$2:$B1406,$B1406,$H$2:$H1406,$H1406)=1,1,0),0)</f>
        <v/>
      </c>
      <c r="U1406" s="13">
        <f>IF(AND($B1406&lt;&gt;"",$C1406&lt;&gt;""),IF(COUNTIFS($B$2:$B1406,$B1406,$C$2:$C1406,$C1406)=1,1,0),0)</f>
        <v/>
      </c>
      <c r="V1406" s="13">
        <f>IF(AND($B1406&lt;&gt;"",$D1406&lt;&gt;""),IF(COUNTIFS($B$2:$B1406,$B1406,$D$2:$D1406,$D1406)=1,1,0),0)</f>
        <v/>
      </c>
      <c r="W1406">
        <f>IFERROR(INDEX(T_Indicateurs[Domain_code],MATCH($H1406,T_Indicateurs[Stat_code],0)),"")</f>
        <v/>
      </c>
      <c r="X1406" s="13">
        <f>IF(OR($W1406="",$F1406=""),0,IF($F1406&lt;&gt;$W1406,1,0))</f>
        <v/>
      </c>
      <c r="Y1406" s="13">
        <f>IF(OR($J1406="", $K1406="", $L1406=""),0,IF(OR($J1406&lt;0,$J1406&gt;3,$K1406&lt;0,$K1406&gt;3,$L1406&lt;0,$L1406&gt;3),1,0))</f>
        <v/>
      </c>
    </row>
    <row r="1407">
      <c r="G1407">
        <f>IFERROR(INDEX(T_Domaines[Domain_label_fr],MATCH(F1407,T_Domaines[Domain_code],0)),"")</f>
        <v/>
      </c>
      <c r="I1407">
        <f>IFERROR(INDEX(T_Indicateurs[Stat_label_fr],MATCH(H1407,T_Indicateurs[Stat_code],0)),"")</f>
        <v/>
      </c>
      <c r="M1407">
        <f>IF(J1407=0,"",J1407)</f>
        <v/>
      </c>
      <c r="N1407">
        <f>IF(K1407=0,"",K1407)</f>
        <v/>
      </c>
      <c r="O1407">
        <f>IF(L1407=0,"",L1407)</f>
        <v/>
      </c>
      <c r="P1407">
        <f>IF(OR(J1407="",K1407="",L1407=""),"",J1407+K1407+L1407)</f>
        <v/>
      </c>
      <c r="Q1407">
        <f>IF(OR(M1407="",N1407="",O1407=""),"",M1407+N1407+O1407)</f>
        <v/>
      </c>
      <c r="S1407" s="13">
        <f>IF(AND($B1407&lt;&gt;"",$F1407&lt;&gt;""),IF(COUNTIFS($B$2:$B1407,$B1407,$F$2:$F1407,$F1407)=1,1,0),0)</f>
        <v/>
      </c>
      <c r="T1407" s="13">
        <f>IF(AND($B1407&lt;&gt;"",$H1407&lt;&gt;""),IF(COUNTIFS($B$2:$B1407,$B1407,$H$2:$H1407,$H1407)=1,1,0),0)</f>
        <v/>
      </c>
      <c r="U1407" s="13">
        <f>IF(AND($B1407&lt;&gt;"",$C1407&lt;&gt;""),IF(COUNTIFS($B$2:$B1407,$B1407,$C$2:$C1407,$C1407)=1,1,0),0)</f>
        <v/>
      </c>
      <c r="V1407" s="13">
        <f>IF(AND($B1407&lt;&gt;"",$D1407&lt;&gt;""),IF(COUNTIFS($B$2:$B1407,$B1407,$D$2:$D1407,$D1407)=1,1,0),0)</f>
        <v/>
      </c>
      <c r="W1407">
        <f>IFERROR(INDEX(T_Indicateurs[Domain_code],MATCH($H1407,T_Indicateurs[Stat_code],0)),"")</f>
        <v/>
      </c>
      <c r="X1407" s="13">
        <f>IF(OR($W1407="",$F1407=""),0,IF($F1407&lt;&gt;$W1407,1,0))</f>
        <v/>
      </c>
      <c r="Y1407" s="13">
        <f>IF(OR($J1407="", $K1407="", $L1407=""),0,IF(OR($J1407&lt;0,$J1407&gt;3,$K1407&lt;0,$K1407&gt;3,$L1407&lt;0,$L1407&gt;3),1,0))</f>
        <v/>
      </c>
    </row>
    <row r="1408">
      <c r="G1408">
        <f>IFERROR(INDEX(T_Domaines[Domain_label_fr],MATCH(F1408,T_Domaines[Domain_code],0)),"")</f>
        <v/>
      </c>
      <c r="I1408">
        <f>IFERROR(INDEX(T_Indicateurs[Stat_label_fr],MATCH(H1408,T_Indicateurs[Stat_code],0)),"")</f>
        <v/>
      </c>
      <c r="M1408">
        <f>IF(J1408=0,"",J1408)</f>
        <v/>
      </c>
      <c r="N1408">
        <f>IF(K1408=0,"",K1408)</f>
        <v/>
      </c>
      <c r="O1408">
        <f>IF(L1408=0,"",L1408)</f>
        <v/>
      </c>
      <c r="P1408">
        <f>IF(OR(J1408="",K1408="",L1408=""),"",J1408+K1408+L1408)</f>
        <v/>
      </c>
      <c r="Q1408">
        <f>IF(OR(M1408="",N1408="",O1408=""),"",M1408+N1408+O1408)</f>
        <v/>
      </c>
      <c r="S1408" s="13">
        <f>IF(AND($B1408&lt;&gt;"",$F1408&lt;&gt;""),IF(COUNTIFS($B$2:$B1408,$B1408,$F$2:$F1408,$F1408)=1,1,0),0)</f>
        <v/>
      </c>
      <c r="T1408" s="13">
        <f>IF(AND($B1408&lt;&gt;"",$H1408&lt;&gt;""),IF(COUNTIFS($B$2:$B1408,$B1408,$H$2:$H1408,$H1408)=1,1,0),0)</f>
        <v/>
      </c>
      <c r="U1408" s="13">
        <f>IF(AND($B1408&lt;&gt;"",$C1408&lt;&gt;""),IF(COUNTIFS($B$2:$B1408,$B1408,$C$2:$C1408,$C1408)=1,1,0),0)</f>
        <v/>
      </c>
      <c r="V1408" s="13">
        <f>IF(AND($B1408&lt;&gt;"",$D1408&lt;&gt;""),IF(COUNTIFS($B$2:$B1408,$B1408,$D$2:$D1408,$D1408)=1,1,0),0)</f>
        <v/>
      </c>
      <c r="W1408">
        <f>IFERROR(INDEX(T_Indicateurs[Domain_code],MATCH($H1408,T_Indicateurs[Stat_code],0)),"")</f>
        <v/>
      </c>
      <c r="X1408" s="13">
        <f>IF(OR($W1408="",$F1408=""),0,IF($F1408&lt;&gt;$W1408,1,0))</f>
        <v/>
      </c>
      <c r="Y1408" s="13">
        <f>IF(OR($J1408="", $K1408="", $L1408=""),0,IF(OR($J1408&lt;0,$J1408&gt;3,$K1408&lt;0,$K1408&gt;3,$L1408&lt;0,$L1408&gt;3),1,0))</f>
        <v/>
      </c>
    </row>
    <row r="1409">
      <c r="G1409">
        <f>IFERROR(INDEX(T_Domaines[Domain_label_fr],MATCH(F1409,T_Domaines[Domain_code],0)),"")</f>
        <v/>
      </c>
      <c r="I1409">
        <f>IFERROR(INDEX(T_Indicateurs[Stat_label_fr],MATCH(H1409,T_Indicateurs[Stat_code],0)),"")</f>
        <v/>
      </c>
      <c r="M1409">
        <f>IF(J1409=0,"",J1409)</f>
        <v/>
      </c>
      <c r="N1409">
        <f>IF(K1409=0,"",K1409)</f>
        <v/>
      </c>
      <c r="O1409">
        <f>IF(L1409=0,"",L1409)</f>
        <v/>
      </c>
      <c r="P1409">
        <f>IF(OR(J1409="",K1409="",L1409=""),"",J1409+K1409+L1409)</f>
        <v/>
      </c>
      <c r="Q1409">
        <f>IF(OR(M1409="",N1409="",O1409=""),"",M1409+N1409+O1409)</f>
        <v/>
      </c>
      <c r="S1409" s="13">
        <f>IF(AND($B1409&lt;&gt;"",$F1409&lt;&gt;""),IF(COUNTIFS($B$2:$B1409,$B1409,$F$2:$F1409,$F1409)=1,1,0),0)</f>
        <v/>
      </c>
      <c r="T1409" s="13">
        <f>IF(AND($B1409&lt;&gt;"",$H1409&lt;&gt;""),IF(COUNTIFS($B$2:$B1409,$B1409,$H$2:$H1409,$H1409)=1,1,0),0)</f>
        <v/>
      </c>
      <c r="U1409" s="13">
        <f>IF(AND($B1409&lt;&gt;"",$C1409&lt;&gt;""),IF(COUNTIFS($B$2:$B1409,$B1409,$C$2:$C1409,$C1409)=1,1,0),0)</f>
        <v/>
      </c>
      <c r="V1409" s="13">
        <f>IF(AND($B1409&lt;&gt;"",$D1409&lt;&gt;""),IF(COUNTIFS($B$2:$B1409,$B1409,$D$2:$D1409,$D1409)=1,1,0),0)</f>
        <v/>
      </c>
      <c r="W1409">
        <f>IFERROR(INDEX(T_Indicateurs[Domain_code],MATCH($H1409,T_Indicateurs[Stat_code],0)),"")</f>
        <v/>
      </c>
      <c r="X1409" s="13">
        <f>IF(OR($W1409="",$F1409=""),0,IF($F1409&lt;&gt;$W1409,1,0))</f>
        <v/>
      </c>
      <c r="Y1409" s="13">
        <f>IF(OR($J1409="", $K1409="", $L1409=""),0,IF(OR($J1409&lt;0,$J1409&gt;3,$K1409&lt;0,$K1409&gt;3,$L1409&lt;0,$L1409&gt;3),1,0))</f>
        <v/>
      </c>
    </row>
    <row r="1410">
      <c r="G1410">
        <f>IFERROR(INDEX(T_Domaines[Domain_label_fr],MATCH(F1410,T_Domaines[Domain_code],0)),"")</f>
        <v/>
      </c>
      <c r="I1410">
        <f>IFERROR(INDEX(T_Indicateurs[Stat_label_fr],MATCH(H1410,T_Indicateurs[Stat_code],0)),"")</f>
        <v/>
      </c>
      <c r="M1410">
        <f>IF(J1410=0,"",J1410)</f>
        <v/>
      </c>
      <c r="N1410">
        <f>IF(K1410=0,"",K1410)</f>
        <v/>
      </c>
      <c r="O1410">
        <f>IF(L1410=0,"",L1410)</f>
        <v/>
      </c>
      <c r="P1410">
        <f>IF(OR(J1410="",K1410="",L1410=""),"",J1410+K1410+L1410)</f>
        <v/>
      </c>
      <c r="Q1410">
        <f>IF(OR(M1410="",N1410="",O1410=""),"",M1410+N1410+O1410)</f>
        <v/>
      </c>
      <c r="S1410" s="13">
        <f>IF(AND($B1410&lt;&gt;"",$F1410&lt;&gt;""),IF(COUNTIFS($B$2:$B1410,$B1410,$F$2:$F1410,$F1410)=1,1,0),0)</f>
        <v/>
      </c>
      <c r="T1410" s="13">
        <f>IF(AND($B1410&lt;&gt;"",$H1410&lt;&gt;""),IF(COUNTIFS($B$2:$B1410,$B1410,$H$2:$H1410,$H1410)=1,1,0),0)</f>
        <v/>
      </c>
      <c r="U1410" s="13">
        <f>IF(AND($B1410&lt;&gt;"",$C1410&lt;&gt;""),IF(COUNTIFS($B$2:$B1410,$B1410,$C$2:$C1410,$C1410)=1,1,0),0)</f>
        <v/>
      </c>
      <c r="V1410" s="13">
        <f>IF(AND($B1410&lt;&gt;"",$D1410&lt;&gt;""),IF(COUNTIFS($B$2:$B1410,$B1410,$D$2:$D1410,$D1410)=1,1,0),0)</f>
        <v/>
      </c>
      <c r="W1410">
        <f>IFERROR(INDEX(T_Indicateurs[Domain_code],MATCH($H1410,T_Indicateurs[Stat_code],0)),"")</f>
        <v/>
      </c>
      <c r="X1410" s="13">
        <f>IF(OR($W1410="",$F1410=""),0,IF($F1410&lt;&gt;$W1410,1,0))</f>
        <v/>
      </c>
      <c r="Y1410" s="13">
        <f>IF(OR($J1410="", $K1410="", $L1410=""),0,IF(OR($J1410&lt;0,$J1410&gt;3,$K1410&lt;0,$K1410&gt;3,$L1410&lt;0,$L1410&gt;3),1,0))</f>
        <v/>
      </c>
    </row>
    <row r="1411">
      <c r="G1411">
        <f>IFERROR(INDEX(T_Domaines[Domain_label_fr],MATCH(F1411,T_Domaines[Domain_code],0)),"")</f>
        <v/>
      </c>
      <c r="I1411">
        <f>IFERROR(INDEX(T_Indicateurs[Stat_label_fr],MATCH(H1411,T_Indicateurs[Stat_code],0)),"")</f>
        <v/>
      </c>
      <c r="M1411">
        <f>IF(J1411=0,"",J1411)</f>
        <v/>
      </c>
      <c r="N1411">
        <f>IF(K1411=0,"",K1411)</f>
        <v/>
      </c>
      <c r="O1411">
        <f>IF(L1411=0,"",L1411)</f>
        <v/>
      </c>
      <c r="P1411">
        <f>IF(OR(J1411="",K1411="",L1411=""),"",J1411+K1411+L1411)</f>
        <v/>
      </c>
      <c r="Q1411">
        <f>IF(OR(M1411="",N1411="",O1411=""),"",M1411+N1411+O1411)</f>
        <v/>
      </c>
      <c r="S1411" s="13">
        <f>IF(AND($B1411&lt;&gt;"",$F1411&lt;&gt;""),IF(COUNTIFS($B$2:$B1411,$B1411,$F$2:$F1411,$F1411)=1,1,0),0)</f>
        <v/>
      </c>
      <c r="T1411" s="13">
        <f>IF(AND($B1411&lt;&gt;"",$H1411&lt;&gt;""),IF(COUNTIFS($B$2:$B1411,$B1411,$H$2:$H1411,$H1411)=1,1,0),0)</f>
        <v/>
      </c>
      <c r="U1411" s="13">
        <f>IF(AND($B1411&lt;&gt;"",$C1411&lt;&gt;""),IF(COUNTIFS($B$2:$B1411,$B1411,$C$2:$C1411,$C1411)=1,1,0),0)</f>
        <v/>
      </c>
      <c r="V1411" s="13">
        <f>IF(AND($B1411&lt;&gt;"",$D1411&lt;&gt;""),IF(COUNTIFS($B$2:$B1411,$B1411,$D$2:$D1411,$D1411)=1,1,0),0)</f>
        <v/>
      </c>
      <c r="W1411">
        <f>IFERROR(INDEX(T_Indicateurs[Domain_code],MATCH($H1411,T_Indicateurs[Stat_code],0)),"")</f>
        <v/>
      </c>
      <c r="X1411" s="13">
        <f>IF(OR($W1411="",$F1411=""),0,IF($F1411&lt;&gt;$W1411,1,0))</f>
        <v/>
      </c>
      <c r="Y1411" s="13">
        <f>IF(OR($J1411="", $K1411="", $L1411=""),0,IF(OR($J1411&lt;0,$J1411&gt;3,$K1411&lt;0,$K1411&gt;3,$L1411&lt;0,$L1411&gt;3),1,0))</f>
        <v/>
      </c>
    </row>
    <row r="1412">
      <c r="G1412">
        <f>IFERROR(INDEX(T_Domaines[Domain_label_fr],MATCH(F1412,T_Domaines[Domain_code],0)),"")</f>
        <v/>
      </c>
      <c r="I1412">
        <f>IFERROR(INDEX(T_Indicateurs[Stat_label_fr],MATCH(H1412,T_Indicateurs[Stat_code],0)),"")</f>
        <v/>
      </c>
      <c r="M1412">
        <f>IF(J1412=0,"",J1412)</f>
        <v/>
      </c>
      <c r="N1412">
        <f>IF(K1412=0,"",K1412)</f>
        <v/>
      </c>
      <c r="O1412">
        <f>IF(L1412=0,"",L1412)</f>
        <v/>
      </c>
      <c r="P1412">
        <f>IF(OR(J1412="",K1412="",L1412=""),"",J1412+K1412+L1412)</f>
        <v/>
      </c>
      <c r="Q1412">
        <f>IF(OR(M1412="",N1412="",O1412=""),"",M1412+N1412+O1412)</f>
        <v/>
      </c>
      <c r="S1412" s="13">
        <f>IF(AND($B1412&lt;&gt;"",$F1412&lt;&gt;""),IF(COUNTIFS($B$2:$B1412,$B1412,$F$2:$F1412,$F1412)=1,1,0),0)</f>
        <v/>
      </c>
      <c r="T1412" s="13">
        <f>IF(AND($B1412&lt;&gt;"",$H1412&lt;&gt;""),IF(COUNTIFS($B$2:$B1412,$B1412,$H$2:$H1412,$H1412)=1,1,0),0)</f>
        <v/>
      </c>
      <c r="U1412" s="13">
        <f>IF(AND($B1412&lt;&gt;"",$C1412&lt;&gt;""),IF(COUNTIFS($B$2:$B1412,$B1412,$C$2:$C1412,$C1412)=1,1,0),0)</f>
        <v/>
      </c>
      <c r="V1412" s="13">
        <f>IF(AND($B1412&lt;&gt;"",$D1412&lt;&gt;""),IF(COUNTIFS($B$2:$B1412,$B1412,$D$2:$D1412,$D1412)=1,1,0),0)</f>
        <v/>
      </c>
      <c r="W1412">
        <f>IFERROR(INDEX(T_Indicateurs[Domain_code],MATCH($H1412,T_Indicateurs[Stat_code],0)),"")</f>
        <v/>
      </c>
      <c r="X1412" s="13">
        <f>IF(OR($W1412="",$F1412=""),0,IF($F1412&lt;&gt;$W1412,1,0))</f>
        <v/>
      </c>
      <c r="Y1412" s="13">
        <f>IF(OR($J1412="", $K1412="", $L1412=""),0,IF(OR($J1412&lt;0,$J1412&gt;3,$K1412&lt;0,$K1412&gt;3,$L1412&lt;0,$L1412&gt;3),1,0))</f>
        <v/>
      </c>
    </row>
    <row r="1413">
      <c r="G1413">
        <f>IFERROR(INDEX(T_Domaines[Domain_label_fr],MATCH(F1413,T_Domaines[Domain_code],0)),"")</f>
        <v/>
      </c>
      <c r="I1413">
        <f>IFERROR(INDEX(T_Indicateurs[Stat_label_fr],MATCH(H1413,T_Indicateurs[Stat_code],0)),"")</f>
        <v/>
      </c>
      <c r="M1413">
        <f>IF(J1413=0,"",J1413)</f>
        <v/>
      </c>
      <c r="N1413">
        <f>IF(K1413=0,"",K1413)</f>
        <v/>
      </c>
      <c r="O1413">
        <f>IF(L1413=0,"",L1413)</f>
        <v/>
      </c>
      <c r="P1413">
        <f>IF(OR(J1413="",K1413="",L1413=""),"",J1413+K1413+L1413)</f>
        <v/>
      </c>
      <c r="Q1413">
        <f>IF(OR(M1413="",N1413="",O1413=""),"",M1413+N1413+O1413)</f>
        <v/>
      </c>
      <c r="S1413" s="13">
        <f>IF(AND($B1413&lt;&gt;"",$F1413&lt;&gt;""),IF(COUNTIFS($B$2:$B1413,$B1413,$F$2:$F1413,$F1413)=1,1,0),0)</f>
        <v/>
      </c>
      <c r="T1413" s="13">
        <f>IF(AND($B1413&lt;&gt;"",$H1413&lt;&gt;""),IF(COUNTIFS($B$2:$B1413,$B1413,$H$2:$H1413,$H1413)=1,1,0),0)</f>
        <v/>
      </c>
      <c r="U1413" s="13">
        <f>IF(AND($B1413&lt;&gt;"",$C1413&lt;&gt;""),IF(COUNTIFS($B$2:$B1413,$B1413,$C$2:$C1413,$C1413)=1,1,0),0)</f>
        <v/>
      </c>
      <c r="V1413" s="13">
        <f>IF(AND($B1413&lt;&gt;"",$D1413&lt;&gt;""),IF(COUNTIFS($B$2:$B1413,$B1413,$D$2:$D1413,$D1413)=1,1,0),0)</f>
        <v/>
      </c>
      <c r="W1413">
        <f>IFERROR(INDEX(T_Indicateurs[Domain_code],MATCH($H1413,T_Indicateurs[Stat_code],0)),"")</f>
        <v/>
      </c>
      <c r="X1413" s="13">
        <f>IF(OR($W1413="",$F1413=""),0,IF($F1413&lt;&gt;$W1413,1,0))</f>
        <v/>
      </c>
      <c r="Y1413" s="13">
        <f>IF(OR($J1413="", $K1413="", $L1413=""),0,IF(OR($J1413&lt;0,$J1413&gt;3,$K1413&lt;0,$K1413&gt;3,$L1413&lt;0,$L1413&gt;3),1,0))</f>
        <v/>
      </c>
    </row>
    <row r="1414">
      <c r="G1414">
        <f>IFERROR(INDEX(T_Domaines[Domain_label_fr],MATCH(F1414,T_Domaines[Domain_code],0)),"")</f>
        <v/>
      </c>
      <c r="I1414">
        <f>IFERROR(INDEX(T_Indicateurs[Stat_label_fr],MATCH(H1414,T_Indicateurs[Stat_code],0)),"")</f>
        <v/>
      </c>
      <c r="M1414">
        <f>IF(J1414=0,"",J1414)</f>
        <v/>
      </c>
      <c r="N1414">
        <f>IF(K1414=0,"",K1414)</f>
        <v/>
      </c>
      <c r="O1414">
        <f>IF(L1414=0,"",L1414)</f>
        <v/>
      </c>
      <c r="P1414">
        <f>IF(OR(J1414="",K1414="",L1414=""),"",J1414+K1414+L1414)</f>
        <v/>
      </c>
      <c r="Q1414">
        <f>IF(OR(M1414="",N1414="",O1414=""),"",M1414+N1414+O1414)</f>
        <v/>
      </c>
      <c r="S1414" s="13">
        <f>IF(AND($B1414&lt;&gt;"",$F1414&lt;&gt;""),IF(COUNTIFS($B$2:$B1414,$B1414,$F$2:$F1414,$F1414)=1,1,0),0)</f>
        <v/>
      </c>
      <c r="T1414" s="13">
        <f>IF(AND($B1414&lt;&gt;"",$H1414&lt;&gt;""),IF(COUNTIFS($B$2:$B1414,$B1414,$H$2:$H1414,$H1414)=1,1,0),0)</f>
        <v/>
      </c>
      <c r="U1414" s="13">
        <f>IF(AND($B1414&lt;&gt;"",$C1414&lt;&gt;""),IF(COUNTIFS($B$2:$B1414,$B1414,$C$2:$C1414,$C1414)=1,1,0),0)</f>
        <v/>
      </c>
      <c r="V1414" s="13">
        <f>IF(AND($B1414&lt;&gt;"",$D1414&lt;&gt;""),IF(COUNTIFS($B$2:$B1414,$B1414,$D$2:$D1414,$D1414)=1,1,0),0)</f>
        <v/>
      </c>
      <c r="W1414">
        <f>IFERROR(INDEX(T_Indicateurs[Domain_code],MATCH($H1414,T_Indicateurs[Stat_code],0)),"")</f>
        <v/>
      </c>
      <c r="X1414" s="13">
        <f>IF(OR($W1414="",$F1414=""),0,IF($F1414&lt;&gt;$W1414,1,0))</f>
        <v/>
      </c>
      <c r="Y1414" s="13">
        <f>IF(OR($J1414="", $K1414="", $L1414=""),0,IF(OR($J1414&lt;0,$J1414&gt;3,$K1414&lt;0,$K1414&gt;3,$L1414&lt;0,$L1414&gt;3),1,0))</f>
        <v/>
      </c>
    </row>
    <row r="1415">
      <c r="G1415">
        <f>IFERROR(INDEX(T_Domaines[Domain_label_fr],MATCH(F1415,T_Domaines[Domain_code],0)),"")</f>
        <v/>
      </c>
      <c r="I1415">
        <f>IFERROR(INDEX(T_Indicateurs[Stat_label_fr],MATCH(H1415,T_Indicateurs[Stat_code],0)),"")</f>
        <v/>
      </c>
      <c r="M1415">
        <f>IF(J1415=0,"",J1415)</f>
        <v/>
      </c>
      <c r="N1415">
        <f>IF(K1415=0,"",K1415)</f>
        <v/>
      </c>
      <c r="O1415">
        <f>IF(L1415=0,"",L1415)</f>
        <v/>
      </c>
      <c r="P1415">
        <f>IF(OR(J1415="",K1415="",L1415=""),"",J1415+K1415+L1415)</f>
        <v/>
      </c>
      <c r="Q1415">
        <f>IF(OR(M1415="",N1415="",O1415=""),"",M1415+N1415+O1415)</f>
        <v/>
      </c>
      <c r="S1415" s="13">
        <f>IF(AND($B1415&lt;&gt;"",$F1415&lt;&gt;""),IF(COUNTIFS($B$2:$B1415,$B1415,$F$2:$F1415,$F1415)=1,1,0),0)</f>
        <v/>
      </c>
      <c r="T1415" s="13">
        <f>IF(AND($B1415&lt;&gt;"",$H1415&lt;&gt;""),IF(COUNTIFS($B$2:$B1415,$B1415,$H$2:$H1415,$H1415)=1,1,0),0)</f>
        <v/>
      </c>
      <c r="U1415" s="13">
        <f>IF(AND($B1415&lt;&gt;"",$C1415&lt;&gt;""),IF(COUNTIFS($B$2:$B1415,$B1415,$C$2:$C1415,$C1415)=1,1,0),0)</f>
        <v/>
      </c>
      <c r="V1415" s="13">
        <f>IF(AND($B1415&lt;&gt;"",$D1415&lt;&gt;""),IF(COUNTIFS($B$2:$B1415,$B1415,$D$2:$D1415,$D1415)=1,1,0),0)</f>
        <v/>
      </c>
      <c r="W1415">
        <f>IFERROR(INDEX(T_Indicateurs[Domain_code],MATCH($H1415,T_Indicateurs[Stat_code],0)),"")</f>
        <v/>
      </c>
      <c r="X1415" s="13">
        <f>IF(OR($W1415="",$F1415=""),0,IF($F1415&lt;&gt;$W1415,1,0))</f>
        <v/>
      </c>
      <c r="Y1415" s="13">
        <f>IF(OR($J1415="", $K1415="", $L1415=""),0,IF(OR($J1415&lt;0,$J1415&gt;3,$K1415&lt;0,$K1415&gt;3,$L1415&lt;0,$L1415&gt;3),1,0))</f>
        <v/>
      </c>
    </row>
    <row r="1416">
      <c r="G1416">
        <f>IFERROR(INDEX(T_Domaines[Domain_label_fr],MATCH(F1416,T_Domaines[Domain_code],0)),"")</f>
        <v/>
      </c>
      <c r="I1416">
        <f>IFERROR(INDEX(T_Indicateurs[Stat_label_fr],MATCH(H1416,T_Indicateurs[Stat_code],0)),"")</f>
        <v/>
      </c>
      <c r="M1416">
        <f>IF(J1416=0,"",J1416)</f>
        <v/>
      </c>
      <c r="N1416">
        <f>IF(K1416=0,"",K1416)</f>
        <v/>
      </c>
      <c r="O1416">
        <f>IF(L1416=0,"",L1416)</f>
        <v/>
      </c>
      <c r="P1416">
        <f>IF(OR(J1416="",K1416="",L1416=""),"",J1416+K1416+L1416)</f>
        <v/>
      </c>
      <c r="Q1416">
        <f>IF(OR(M1416="",N1416="",O1416=""),"",M1416+N1416+O1416)</f>
        <v/>
      </c>
      <c r="S1416" s="13">
        <f>IF(AND($B1416&lt;&gt;"",$F1416&lt;&gt;""),IF(COUNTIFS($B$2:$B1416,$B1416,$F$2:$F1416,$F1416)=1,1,0),0)</f>
        <v/>
      </c>
      <c r="T1416" s="13">
        <f>IF(AND($B1416&lt;&gt;"",$H1416&lt;&gt;""),IF(COUNTIFS($B$2:$B1416,$B1416,$H$2:$H1416,$H1416)=1,1,0),0)</f>
        <v/>
      </c>
      <c r="U1416" s="13">
        <f>IF(AND($B1416&lt;&gt;"",$C1416&lt;&gt;""),IF(COUNTIFS($B$2:$B1416,$B1416,$C$2:$C1416,$C1416)=1,1,0),0)</f>
        <v/>
      </c>
      <c r="V1416" s="13">
        <f>IF(AND($B1416&lt;&gt;"",$D1416&lt;&gt;""),IF(COUNTIFS($B$2:$B1416,$B1416,$D$2:$D1416,$D1416)=1,1,0),0)</f>
        <v/>
      </c>
      <c r="W1416">
        <f>IFERROR(INDEX(T_Indicateurs[Domain_code],MATCH($H1416,T_Indicateurs[Stat_code],0)),"")</f>
        <v/>
      </c>
      <c r="X1416" s="13">
        <f>IF(OR($W1416="",$F1416=""),0,IF($F1416&lt;&gt;$W1416,1,0))</f>
        <v/>
      </c>
      <c r="Y1416" s="13">
        <f>IF(OR($J1416="", $K1416="", $L1416=""),0,IF(OR($J1416&lt;0,$J1416&gt;3,$K1416&lt;0,$K1416&gt;3,$L1416&lt;0,$L1416&gt;3),1,0))</f>
        <v/>
      </c>
    </row>
    <row r="1417">
      <c r="G1417">
        <f>IFERROR(INDEX(T_Domaines[Domain_label_fr],MATCH(F1417,T_Domaines[Domain_code],0)),"")</f>
        <v/>
      </c>
      <c r="I1417">
        <f>IFERROR(INDEX(T_Indicateurs[Stat_label_fr],MATCH(H1417,T_Indicateurs[Stat_code],0)),"")</f>
        <v/>
      </c>
      <c r="M1417">
        <f>IF(J1417=0,"",J1417)</f>
        <v/>
      </c>
      <c r="N1417">
        <f>IF(K1417=0,"",K1417)</f>
        <v/>
      </c>
      <c r="O1417">
        <f>IF(L1417=0,"",L1417)</f>
        <v/>
      </c>
      <c r="P1417">
        <f>IF(OR(J1417="",K1417="",L1417=""),"",J1417+K1417+L1417)</f>
        <v/>
      </c>
      <c r="Q1417">
        <f>IF(OR(M1417="",N1417="",O1417=""),"",M1417+N1417+O1417)</f>
        <v/>
      </c>
      <c r="S1417" s="13">
        <f>IF(AND($B1417&lt;&gt;"",$F1417&lt;&gt;""),IF(COUNTIFS($B$2:$B1417,$B1417,$F$2:$F1417,$F1417)=1,1,0),0)</f>
        <v/>
      </c>
      <c r="T1417" s="13">
        <f>IF(AND($B1417&lt;&gt;"",$H1417&lt;&gt;""),IF(COUNTIFS($B$2:$B1417,$B1417,$H$2:$H1417,$H1417)=1,1,0),0)</f>
        <v/>
      </c>
      <c r="U1417" s="13">
        <f>IF(AND($B1417&lt;&gt;"",$C1417&lt;&gt;""),IF(COUNTIFS($B$2:$B1417,$B1417,$C$2:$C1417,$C1417)=1,1,0),0)</f>
        <v/>
      </c>
      <c r="V1417" s="13">
        <f>IF(AND($B1417&lt;&gt;"",$D1417&lt;&gt;""),IF(COUNTIFS($B$2:$B1417,$B1417,$D$2:$D1417,$D1417)=1,1,0),0)</f>
        <v/>
      </c>
      <c r="W1417">
        <f>IFERROR(INDEX(T_Indicateurs[Domain_code],MATCH($H1417,T_Indicateurs[Stat_code],0)),"")</f>
        <v/>
      </c>
      <c r="X1417" s="13">
        <f>IF(OR($W1417="",$F1417=""),0,IF($F1417&lt;&gt;$W1417,1,0))</f>
        <v/>
      </c>
      <c r="Y1417" s="13">
        <f>IF(OR($J1417="", $K1417="", $L1417=""),0,IF(OR($J1417&lt;0,$J1417&gt;3,$K1417&lt;0,$K1417&gt;3,$L1417&lt;0,$L1417&gt;3),1,0))</f>
        <v/>
      </c>
    </row>
    <row r="1418">
      <c r="G1418">
        <f>IFERROR(INDEX(T_Domaines[Domain_label_fr],MATCH(F1418,T_Domaines[Domain_code],0)),"")</f>
        <v/>
      </c>
      <c r="I1418">
        <f>IFERROR(INDEX(T_Indicateurs[Stat_label_fr],MATCH(H1418,T_Indicateurs[Stat_code],0)),"")</f>
        <v/>
      </c>
      <c r="M1418">
        <f>IF(J1418=0,"",J1418)</f>
        <v/>
      </c>
      <c r="N1418">
        <f>IF(K1418=0,"",K1418)</f>
        <v/>
      </c>
      <c r="O1418">
        <f>IF(L1418=0,"",L1418)</f>
        <v/>
      </c>
      <c r="P1418">
        <f>IF(OR(J1418="",K1418="",L1418=""),"",J1418+K1418+L1418)</f>
        <v/>
      </c>
      <c r="Q1418">
        <f>IF(OR(M1418="",N1418="",O1418=""),"",M1418+N1418+O1418)</f>
        <v/>
      </c>
      <c r="S1418" s="13">
        <f>IF(AND($B1418&lt;&gt;"",$F1418&lt;&gt;""),IF(COUNTIFS($B$2:$B1418,$B1418,$F$2:$F1418,$F1418)=1,1,0),0)</f>
        <v/>
      </c>
      <c r="T1418" s="13">
        <f>IF(AND($B1418&lt;&gt;"",$H1418&lt;&gt;""),IF(COUNTIFS($B$2:$B1418,$B1418,$H$2:$H1418,$H1418)=1,1,0),0)</f>
        <v/>
      </c>
      <c r="U1418" s="13">
        <f>IF(AND($B1418&lt;&gt;"",$C1418&lt;&gt;""),IF(COUNTIFS($B$2:$B1418,$B1418,$C$2:$C1418,$C1418)=1,1,0),0)</f>
        <v/>
      </c>
      <c r="V1418" s="13">
        <f>IF(AND($B1418&lt;&gt;"",$D1418&lt;&gt;""),IF(COUNTIFS($B$2:$B1418,$B1418,$D$2:$D1418,$D1418)=1,1,0),0)</f>
        <v/>
      </c>
      <c r="W1418">
        <f>IFERROR(INDEX(T_Indicateurs[Domain_code],MATCH($H1418,T_Indicateurs[Stat_code],0)),"")</f>
        <v/>
      </c>
      <c r="X1418" s="13">
        <f>IF(OR($W1418="",$F1418=""),0,IF($F1418&lt;&gt;$W1418,1,0))</f>
        <v/>
      </c>
      <c r="Y1418" s="13">
        <f>IF(OR($J1418="", $K1418="", $L1418=""),0,IF(OR($J1418&lt;0,$J1418&gt;3,$K1418&lt;0,$K1418&gt;3,$L1418&lt;0,$L1418&gt;3),1,0))</f>
        <v/>
      </c>
    </row>
    <row r="1419">
      <c r="G1419">
        <f>IFERROR(INDEX(T_Domaines[Domain_label_fr],MATCH(F1419,T_Domaines[Domain_code],0)),"")</f>
        <v/>
      </c>
      <c r="I1419">
        <f>IFERROR(INDEX(T_Indicateurs[Stat_label_fr],MATCH(H1419,T_Indicateurs[Stat_code],0)),"")</f>
        <v/>
      </c>
      <c r="M1419">
        <f>IF(J1419=0,"",J1419)</f>
        <v/>
      </c>
      <c r="N1419">
        <f>IF(K1419=0,"",K1419)</f>
        <v/>
      </c>
      <c r="O1419">
        <f>IF(L1419=0,"",L1419)</f>
        <v/>
      </c>
      <c r="P1419">
        <f>IF(OR(J1419="",K1419="",L1419=""),"",J1419+K1419+L1419)</f>
        <v/>
      </c>
      <c r="Q1419">
        <f>IF(OR(M1419="",N1419="",O1419=""),"",M1419+N1419+O1419)</f>
        <v/>
      </c>
      <c r="S1419" s="13">
        <f>IF(AND($B1419&lt;&gt;"",$F1419&lt;&gt;""),IF(COUNTIFS($B$2:$B1419,$B1419,$F$2:$F1419,$F1419)=1,1,0),0)</f>
        <v/>
      </c>
      <c r="T1419" s="13">
        <f>IF(AND($B1419&lt;&gt;"",$H1419&lt;&gt;""),IF(COUNTIFS($B$2:$B1419,$B1419,$H$2:$H1419,$H1419)=1,1,0),0)</f>
        <v/>
      </c>
      <c r="U1419" s="13">
        <f>IF(AND($B1419&lt;&gt;"",$C1419&lt;&gt;""),IF(COUNTIFS($B$2:$B1419,$B1419,$C$2:$C1419,$C1419)=1,1,0),0)</f>
        <v/>
      </c>
      <c r="V1419" s="13">
        <f>IF(AND($B1419&lt;&gt;"",$D1419&lt;&gt;""),IF(COUNTIFS($B$2:$B1419,$B1419,$D$2:$D1419,$D1419)=1,1,0),0)</f>
        <v/>
      </c>
      <c r="W1419">
        <f>IFERROR(INDEX(T_Indicateurs[Domain_code],MATCH($H1419,T_Indicateurs[Stat_code],0)),"")</f>
        <v/>
      </c>
      <c r="X1419" s="13">
        <f>IF(OR($W1419="",$F1419=""),0,IF($F1419&lt;&gt;$W1419,1,0))</f>
        <v/>
      </c>
      <c r="Y1419" s="13">
        <f>IF(OR($J1419="", $K1419="", $L1419=""),0,IF(OR($J1419&lt;0,$J1419&gt;3,$K1419&lt;0,$K1419&gt;3,$L1419&lt;0,$L1419&gt;3),1,0))</f>
        <v/>
      </c>
    </row>
    <row r="1420">
      <c r="G1420">
        <f>IFERROR(INDEX(T_Domaines[Domain_label_fr],MATCH(F1420,T_Domaines[Domain_code],0)),"")</f>
        <v/>
      </c>
      <c r="I1420">
        <f>IFERROR(INDEX(T_Indicateurs[Stat_label_fr],MATCH(H1420,T_Indicateurs[Stat_code],0)),"")</f>
        <v/>
      </c>
      <c r="M1420">
        <f>IF(J1420=0,"",J1420)</f>
        <v/>
      </c>
      <c r="N1420">
        <f>IF(K1420=0,"",K1420)</f>
        <v/>
      </c>
      <c r="O1420">
        <f>IF(L1420=0,"",L1420)</f>
        <v/>
      </c>
      <c r="P1420">
        <f>IF(OR(J1420="",K1420="",L1420=""),"",J1420+K1420+L1420)</f>
        <v/>
      </c>
      <c r="Q1420">
        <f>IF(OR(M1420="",N1420="",O1420=""),"",M1420+N1420+O1420)</f>
        <v/>
      </c>
      <c r="S1420" s="13">
        <f>IF(AND($B1420&lt;&gt;"",$F1420&lt;&gt;""),IF(COUNTIFS($B$2:$B1420,$B1420,$F$2:$F1420,$F1420)=1,1,0),0)</f>
        <v/>
      </c>
      <c r="T1420" s="13">
        <f>IF(AND($B1420&lt;&gt;"",$H1420&lt;&gt;""),IF(COUNTIFS($B$2:$B1420,$B1420,$H$2:$H1420,$H1420)=1,1,0),0)</f>
        <v/>
      </c>
      <c r="U1420" s="13">
        <f>IF(AND($B1420&lt;&gt;"",$C1420&lt;&gt;""),IF(COUNTIFS($B$2:$B1420,$B1420,$C$2:$C1420,$C1420)=1,1,0),0)</f>
        <v/>
      </c>
      <c r="V1420" s="13">
        <f>IF(AND($B1420&lt;&gt;"",$D1420&lt;&gt;""),IF(COUNTIFS($B$2:$B1420,$B1420,$D$2:$D1420,$D1420)=1,1,0),0)</f>
        <v/>
      </c>
      <c r="W1420">
        <f>IFERROR(INDEX(T_Indicateurs[Domain_code],MATCH($H1420,T_Indicateurs[Stat_code],0)),"")</f>
        <v/>
      </c>
      <c r="X1420" s="13">
        <f>IF(OR($W1420="",$F1420=""),0,IF($F1420&lt;&gt;$W1420,1,0))</f>
        <v/>
      </c>
      <c r="Y1420" s="13">
        <f>IF(OR($J1420="", $K1420="", $L1420=""),0,IF(OR($J1420&lt;0,$J1420&gt;3,$K1420&lt;0,$K1420&gt;3,$L1420&lt;0,$L1420&gt;3),1,0))</f>
        <v/>
      </c>
    </row>
    <row r="1421">
      <c r="G1421">
        <f>IFERROR(INDEX(T_Domaines[Domain_label_fr],MATCH(F1421,T_Domaines[Domain_code],0)),"")</f>
        <v/>
      </c>
      <c r="I1421">
        <f>IFERROR(INDEX(T_Indicateurs[Stat_label_fr],MATCH(H1421,T_Indicateurs[Stat_code],0)),"")</f>
        <v/>
      </c>
      <c r="M1421">
        <f>IF(J1421=0,"",J1421)</f>
        <v/>
      </c>
      <c r="N1421">
        <f>IF(K1421=0,"",K1421)</f>
        <v/>
      </c>
      <c r="O1421">
        <f>IF(L1421=0,"",L1421)</f>
        <v/>
      </c>
      <c r="P1421">
        <f>IF(OR(J1421="",K1421="",L1421=""),"",J1421+K1421+L1421)</f>
        <v/>
      </c>
      <c r="Q1421">
        <f>IF(OR(M1421="",N1421="",O1421=""),"",M1421+N1421+O1421)</f>
        <v/>
      </c>
      <c r="S1421" s="13">
        <f>IF(AND($B1421&lt;&gt;"",$F1421&lt;&gt;""),IF(COUNTIFS($B$2:$B1421,$B1421,$F$2:$F1421,$F1421)=1,1,0),0)</f>
        <v/>
      </c>
      <c r="T1421" s="13">
        <f>IF(AND($B1421&lt;&gt;"",$H1421&lt;&gt;""),IF(COUNTIFS($B$2:$B1421,$B1421,$H$2:$H1421,$H1421)=1,1,0),0)</f>
        <v/>
      </c>
      <c r="U1421" s="13">
        <f>IF(AND($B1421&lt;&gt;"",$C1421&lt;&gt;""),IF(COUNTIFS($B$2:$B1421,$B1421,$C$2:$C1421,$C1421)=1,1,0),0)</f>
        <v/>
      </c>
      <c r="V1421" s="13">
        <f>IF(AND($B1421&lt;&gt;"",$D1421&lt;&gt;""),IF(COUNTIFS($B$2:$B1421,$B1421,$D$2:$D1421,$D1421)=1,1,0),0)</f>
        <v/>
      </c>
      <c r="W1421">
        <f>IFERROR(INDEX(T_Indicateurs[Domain_code],MATCH($H1421,T_Indicateurs[Stat_code],0)),"")</f>
        <v/>
      </c>
      <c r="X1421" s="13">
        <f>IF(OR($W1421="",$F1421=""),0,IF($F1421&lt;&gt;$W1421,1,0))</f>
        <v/>
      </c>
      <c r="Y1421" s="13">
        <f>IF(OR($J1421="", $K1421="", $L1421=""),0,IF(OR($J1421&lt;0,$J1421&gt;3,$K1421&lt;0,$K1421&gt;3,$L1421&lt;0,$L1421&gt;3),1,0))</f>
        <v/>
      </c>
    </row>
    <row r="1422">
      <c r="G1422">
        <f>IFERROR(INDEX(T_Domaines[Domain_label_fr],MATCH(F1422,T_Domaines[Domain_code],0)),"")</f>
        <v/>
      </c>
      <c r="I1422">
        <f>IFERROR(INDEX(T_Indicateurs[Stat_label_fr],MATCH(H1422,T_Indicateurs[Stat_code],0)),"")</f>
        <v/>
      </c>
      <c r="M1422">
        <f>IF(J1422=0,"",J1422)</f>
        <v/>
      </c>
      <c r="N1422">
        <f>IF(K1422=0,"",K1422)</f>
        <v/>
      </c>
      <c r="O1422">
        <f>IF(L1422=0,"",L1422)</f>
        <v/>
      </c>
      <c r="P1422">
        <f>IF(OR(J1422="",K1422="",L1422=""),"",J1422+K1422+L1422)</f>
        <v/>
      </c>
      <c r="Q1422">
        <f>IF(OR(M1422="",N1422="",O1422=""),"",M1422+N1422+O1422)</f>
        <v/>
      </c>
      <c r="S1422" s="13">
        <f>IF(AND($B1422&lt;&gt;"",$F1422&lt;&gt;""),IF(COUNTIFS($B$2:$B1422,$B1422,$F$2:$F1422,$F1422)=1,1,0),0)</f>
        <v/>
      </c>
      <c r="T1422" s="13">
        <f>IF(AND($B1422&lt;&gt;"",$H1422&lt;&gt;""),IF(COUNTIFS($B$2:$B1422,$B1422,$H$2:$H1422,$H1422)=1,1,0),0)</f>
        <v/>
      </c>
      <c r="U1422" s="13">
        <f>IF(AND($B1422&lt;&gt;"",$C1422&lt;&gt;""),IF(COUNTIFS($B$2:$B1422,$B1422,$C$2:$C1422,$C1422)=1,1,0),0)</f>
        <v/>
      </c>
      <c r="V1422" s="13">
        <f>IF(AND($B1422&lt;&gt;"",$D1422&lt;&gt;""),IF(COUNTIFS($B$2:$B1422,$B1422,$D$2:$D1422,$D1422)=1,1,0),0)</f>
        <v/>
      </c>
      <c r="W1422">
        <f>IFERROR(INDEX(T_Indicateurs[Domain_code],MATCH($H1422,T_Indicateurs[Stat_code],0)),"")</f>
        <v/>
      </c>
      <c r="X1422" s="13">
        <f>IF(OR($W1422="",$F1422=""),0,IF($F1422&lt;&gt;$W1422,1,0))</f>
        <v/>
      </c>
      <c r="Y1422" s="13">
        <f>IF(OR($J1422="", $K1422="", $L1422=""),0,IF(OR($J1422&lt;0,$J1422&gt;3,$K1422&lt;0,$K1422&gt;3,$L1422&lt;0,$L1422&gt;3),1,0))</f>
        <v/>
      </c>
    </row>
    <row r="1423">
      <c r="G1423">
        <f>IFERROR(INDEX(T_Domaines[Domain_label_fr],MATCH(F1423,T_Domaines[Domain_code],0)),"")</f>
        <v/>
      </c>
      <c r="I1423">
        <f>IFERROR(INDEX(T_Indicateurs[Stat_label_fr],MATCH(H1423,T_Indicateurs[Stat_code],0)),"")</f>
        <v/>
      </c>
      <c r="M1423">
        <f>IF(J1423=0,"",J1423)</f>
        <v/>
      </c>
      <c r="N1423">
        <f>IF(K1423=0,"",K1423)</f>
        <v/>
      </c>
      <c r="O1423">
        <f>IF(L1423=0,"",L1423)</f>
        <v/>
      </c>
      <c r="P1423">
        <f>IF(OR(J1423="",K1423="",L1423=""),"",J1423+K1423+L1423)</f>
        <v/>
      </c>
      <c r="Q1423">
        <f>IF(OR(M1423="",N1423="",O1423=""),"",M1423+N1423+O1423)</f>
        <v/>
      </c>
      <c r="S1423" s="13">
        <f>IF(AND($B1423&lt;&gt;"",$F1423&lt;&gt;""),IF(COUNTIFS($B$2:$B1423,$B1423,$F$2:$F1423,$F1423)=1,1,0),0)</f>
        <v/>
      </c>
      <c r="T1423" s="13">
        <f>IF(AND($B1423&lt;&gt;"",$H1423&lt;&gt;""),IF(COUNTIFS($B$2:$B1423,$B1423,$H$2:$H1423,$H1423)=1,1,0),0)</f>
        <v/>
      </c>
      <c r="U1423" s="13">
        <f>IF(AND($B1423&lt;&gt;"",$C1423&lt;&gt;""),IF(COUNTIFS($B$2:$B1423,$B1423,$C$2:$C1423,$C1423)=1,1,0),0)</f>
        <v/>
      </c>
      <c r="V1423" s="13">
        <f>IF(AND($B1423&lt;&gt;"",$D1423&lt;&gt;""),IF(COUNTIFS($B$2:$B1423,$B1423,$D$2:$D1423,$D1423)=1,1,0),0)</f>
        <v/>
      </c>
      <c r="W1423">
        <f>IFERROR(INDEX(T_Indicateurs[Domain_code],MATCH($H1423,T_Indicateurs[Stat_code],0)),"")</f>
        <v/>
      </c>
      <c r="X1423" s="13">
        <f>IF(OR($W1423="",$F1423=""),0,IF($F1423&lt;&gt;$W1423,1,0))</f>
        <v/>
      </c>
      <c r="Y1423" s="13">
        <f>IF(OR($J1423="", $K1423="", $L1423=""),0,IF(OR($J1423&lt;0,$J1423&gt;3,$K1423&lt;0,$K1423&gt;3,$L1423&lt;0,$L1423&gt;3),1,0))</f>
        <v/>
      </c>
    </row>
    <row r="1424">
      <c r="G1424">
        <f>IFERROR(INDEX(T_Domaines[Domain_label_fr],MATCH(F1424,T_Domaines[Domain_code],0)),"")</f>
        <v/>
      </c>
      <c r="I1424">
        <f>IFERROR(INDEX(T_Indicateurs[Stat_label_fr],MATCH(H1424,T_Indicateurs[Stat_code],0)),"")</f>
        <v/>
      </c>
      <c r="M1424">
        <f>IF(J1424=0,"",J1424)</f>
        <v/>
      </c>
      <c r="N1424">
        <f>IF(K1424=0,"",K1424)</f>
        <v/>
      </c>
      <c r="O1424">
        <f>IF(L1424=0,"",L1424)</f>
        <v/>
      </c>
      <c r="P1424">
        <f>IF(OR(J1424="",K1424="",L1424=""),"",J1424+K1424+L1424)</f>
        <v/>
      </c>
      <c r="Q1424">
        <f>IF(OR(M1424="",N1424="",O1424=""),"",M1424+N1424+O1424)</f>
        <v/>
      </c>
      <c r="S1424" s="13">
        <f>IF(AND($B1424&lt;&gt;"",$F1424&lt;&gt;""),IF(COUNTIFS($B$2:$B1424,$B1424,$F$2:$F1424,$F1424)=1,1,0),0)</f>
        <v/>
      </c>
      <c r="T1424" s="13">
        <f>IF(AND($B1424&lt;&gt;"",$H1424&lt;&gt;""),IF(COUNTIFS($B$2:$B1424,$B1424,$H$2:$H1424,$H1424)=1,1,0),0)</f>
        <v/>
      </c>
      <c r="U1424" s="13">
        <f>IF(AND($B1424&lt;&gt;"",$C1424&lt;&gt;""),IF(COUNTIFS($B$2:$B1424,$B1424,$C$2:$C1424,$C1424)=1,1,0),0)</f>
        <v/>
      </c>
      <c r="V1424" s="13">
        <f>IF(AND($B1424&lt;&gt;"",$D1424&lt;&gt;""),IF(COUNTIFS($B$2:$B1424,$B1424,$D$2:$D1424,$D1424)=1,1,0),0)</f>
        <v/>
      </c>
      <c r="W1424">
        <f>IFERROR(INDEX(T_Indicateurs[Domain_code],MATCH($H1424,T_Indicateurs[Stat_code],0)),"")</f>
        <v/>
      </c>
      <c r="X1424" s="13">
        <f>IF(OR($W1424="",$F1424=""),0,IF($F1424&lt;&gt;$W1424,1,0))</f>
        <v/>
      </c>
      <c r="Y1424" s="13">
        <f>IF(OR($J1424="", $K1424="", $L1424=""),0,IF(OR($J1424&lt;0,$J1424&gt;3,$K1424&lt;0,$K1424&gt;3,$L1424&lt;0,$L1424&gt;3),1,0))</f>
        <v/>
      </c>
    </row>
    <row r="1425">
      <c r="G1425">
        <f>IFERROR(INDEX(T_Domaines[Domain_label_fr],MATCH(F1425,T_Domaines[Domain_code],0)),"")</f>
        <v/>
      </c>
      <c r="I1425">
        <f>IFERROR(INDEX(T_Indicateurs[Stat_label_fr],MATCH(H1425,T_Indicateurs[Stat_code],0)),"")</f>
        <v/>
      </c>
      <c r="M1425">
        <f>IF(J1425=0,"",J1425)</f>
        <v/>
      </c>
      <c r="N1425">
        <f>IF(K1425=0,"",K1425)</f>
        <v/>
      </c>
      <c r="O1425">
        <f>IF(L1425=0,"",L1425)</f>
        <v/>
      </c>
      <c r="P1425">
        <f>IF(OR(J1425="",K1425="",L1425=""),"",J1425+K1425+L1425)</f>
        <v/>
      </c>
      <c r="Q1425">
        <f>IF(OR(M1425="",N1425="",O1425=""),"",M1425+N1425+O1425)</f>
        <v/>
      </c>
      <c r="S1425" s="13">
        <f>IF(AND($B1425&lt;&gt;"",$F1425&lt;&gt;""),IF(COUNTIFS($B$2:$B1425,$B1425,$F$2:$F1425,$F1425)=1,1,0),0)</f>
        <v/>
      </c>
      <c r="T1425" s="13">
        <f>IF(AND($B1425&lt;&gt;"",$H1425&lt;&gt;""),IF(COUNTIFS($B$2:$B1425,$B1425,$H$2:$H1425,$H1425)=1,1,0),0)</f>
        <v/>
      </c>
      <c r="U1425" s="13">
        <f>IF(AND($B1425&lt;&gt;"",$C1425&lt;&gt;""),IF(COUNTIFS($B$2:$B1425,$B1425,$C$2:$C1425,$C1425)=1,1,0),0)</f>
        <v/>
      </c>
      <c r="V1425" s="13">
        <f>IF(AND($B1425&lt;&gt;"",$D1425&lt;&gt;""),IF(COUNTIFS($B$2:$B1425,$B1425,$D$2:$D1425,$D1425)=1,1,0),0)</f>
        <v/>
      </c>
      <c r="W1425">
        <f>IFERROR(INDEX(T_Indicateurs[Domain_code],MATCH($H1425,T_Indicateurs[Stat_code],0)),"")</f>
        <v/>
      </c>
      <c r="X1425" s="13">
        <f>IF(OR($W1425="",$F1425=""),0,IF($F1425&lt;&gt;$W1425,1,0))</f>
        <v/>
      </c>
      <c r="Y1425" s="13">
        <f>IF(OR($J1425="", $K1425="", $L1425=""),0,IF(OR($J1425&lt;0,$J1425&gt;3,$K1425&lt;0,$K1425&gt;3,$L1425&lt;0,$L1425&gt;3),1,0))</f>
        <v/>
      </c>
    </row>
    <row r="1426">
      <c r="G1426">
        <f>IFERROR(INDEX(T_Domaines[Domain_label_fr],MATCH(F1426,T_Domaines[Domain_code],0)),"")</f>
        <v/>
      </c>
      <c r="I1426">
        <f>IFERROR(INDEX(T_Indicateurs[Stat_label_fr],MATCH(H1426,T_Indicateurs[Stat_code],0)),"")</f>
        <v/>
      </c>
      <c r="M1426">
        <f>IF(J1426=0,"",J1426)</f>
        <v/>
      </c>
      <c r="N1426">
        <f>IF(K1426=0,"",K1426)</f>
        <v/>
      </c>
      <c r="O1426">
        <f>IF(L1426=0,"",L1426)</f>
        <v/>
      </c>
      <c r="P1426">
        <f>IF(OR(J1426="",K1426="",L1426=""),"",J1426+K1426+L1426)</f>
        <v/>
      </c>
      <c r="Q1426">
        <f>IF(OR(M1426="",N1426="",O1426=""),"",M1426+N1426+O1426)</f>
        <v/>
      </c>
      <c r="S1426" s="13">
        <f>IF(AND($B1426&lt;&gt;"",$F1426&lt;&gt;""),IF(COUNTIFS($B$2:$B1426,$B1426,$F$2:$F1426,$F1426)=1,1,0),0)</f>
        <v/>
      </c>
      <c r="T1426" s="13">
        <f>IF(AND($B1426&lt;&gt;"",$H1426&lt;&gt;""),IF(COUNTIFS($B$2:$B1426,$B1426,$H$2:$H1426,$H1426)=1,1,0),0)</f>
        <v/>
      </c>
      <c r="U1426" s="13">
        <f>IF(AND($B1426&lt;&gt;"",$C1426&lt;&gt;""),IF(COUNTIFS($B$2:$B1426,$B1426,$C$2:$C1426,$C1426)=1,1,0),0)</f>
        <v/>
      </c>
      <c r="V1426" s="13">
        <f>IF(AND($B1426&lt;&gt;"",$D1426&lt;&gt;""),IF(COUNTIFS($B$2:$B1426,$B1426,$D$2:$D1426,$D1426)=1,1,0),0)</f>
        <v/>
      </c>
      <c r="W1426">
        <f>IFERROR(INDEX(T_Indicateurs[Domain_code],MATCH($H1426,T_Indicateurs[Stat_code],0)),"")</f>
        <v/>
      </c>
      <c r="X1426" s="13">
        <f>IF(OR($W1426="",$F1426=""),0,IF($F1426&lt;&gt;$W1426,1,0))</f>
        <v/>
      </c>
      <c r="Y1426" s="13">
        <f>IF(OR($J1426="", $K1426="", $L1426=""),0,IF(OR($J1426&lt;0,$J1426&gt;3,$K1426&lt;0,$K1426&gt;3,$L1426&lt;0,$L1426&gt;3),1,0))</f>
        <v/>
      </c>
    </row>
    <row r="1427">
      <c r="G1427">
        <f>IFERROR(INDEX(T_Domaines[Domain_label_fr],MATCH(F1427,T_Domaines[Domain_code],0)),"")</f>
        <v/>
      </c>
      <c r="I1427">
        <f>IFERROR(INDEX(T_Indicateurs[Stat_label_fr],MATCH(H1427,T_Indicateurs[Stat_code],0)),"")</f>
        <v/>
      </c>
      <c r="M1427">
        <f>IF(J1427=0,"",J1427)</f>
        <v/>
      </c>
      <c r="N1427">
        <f>IF(K1427=0,"",K1427)</f>
        <v/>
      </c>
      <c r="O1427">
        <f>IF(L1427=0,"",L1427)</f>
        <v/>
      </c>
      <c r="P1427">
        <f>IF(OR(J1427="",K1427="",L1427=""),"",J1427+K1427+L1427)</f>
        <v/>
      </c>
      <c r="Q1427">
        <f>IF(OR(M1427="",N1427="",O1427=""),"",M1427+N1427+O1427)</f>
        <v/>
      </c>
      <c r="S1427" s="13">
        <f>IF(AND($B1427&lt;&gt;"",$F1427&lt;&gt;""),IF(COUNTIFS($B$2:$B1427,$B1427,$F$2:$F1427,$F1427)=1,1,0),0)</f>
        <v/>
      </c>
      <c r="T1427" s="13">
        <f>IF(AND($B1427&lt;&gt;"",$H1427&lt;&gt;""),IF(COUNTIFS($B$2:$B1427,$B1427,$H$2:$H1427,$H1427)=1,1,0),0)</f>
        <v/>
      </c>
      <c r="U1427" s="13">
        <f>IF(AND($B1427&lt;&gt;"",$C1427&lt;&gt;""),IF(COUNTIFS($B$2:$B1427,$B1427,$C$2:$C1427,$C1427)=1,1,0),0)</f>
        <v/>
      </c>
      <c r="V1427" s="13">
        <f>IF(AND($B1427&lt;&gt;"",$D1427&lt;&gt;""),IF(COUNTIFS($B$2:$B1427,$B1427,$D$2:$D1427,$D1427)=1,1,0),0)</f>
        <v/>
      </c>
      <c r="W1427">
        <f>IFERROR(INDEX(T_Indicateurs[Domain_code],MATCH($H1427,T_Indicateurs[Stat_code],0)),"")</f>
        <v/>
      </c>
      <c r="X1427" s="13">
        <f>IF(OR($W1427="",$F1427=""),0,IF($F1427&lt;&gt;$W1427,1,0))</f>
        <v/>
      </c>
      <c r="Y1427" s="13">
        <f>IF(OR($J1427="", $K1427="", $L1427=""),0,IF(OR($J1427&lt;0,$J1427&gt;3,$K1427&lt;0,$K1427&gt;3,$L1427&lt;0,$L1427&gt;3),1,0))</f>
        <v/>
      </c>
    </row>
    <row r="1428">
      <c r="G1428">
        <f>IFERROR(INDEX(T_Domaines[Domain_label_fr],MATCH(F1428,T_Domaines[Domain_code],0)),"")</f>
        <v/>
      </c>
      <c r="I1428">
        <f>IFERROR(INDEX(T_Indicateurs[Stat_label_fr],MATCH(H1428,T_Indicateurs[Stat_code],0)),"")</f>
        <v/>
      </c>
      <c r="M1428">
        <f>IF(J1428=0,"",J1428)</f>
        <v/>
      </c>
      <c r="N1428">
        <f>IF(K1428=0,"",K1428)</f>
        <v/>
      </c>
      <c r="O1428">
        <f>IF(L1428=0,"",L1428)</f>
        <v/>
      </c>
      <c r="P1428">
        <f>IF(OR(J1428="",K1428="",L1428=""),"",J1428+K1428+L1428)</f>
        <v/>
      </c>
      <c r="Q1428">
        <f>IF(OR(M1428="",N1428="",O1428=""),"",M1428+N1428+O1428)</f>
        <v/>
      </c>
      <c r="S1428" s="13">
        <f>IF(AND($B1428&lt;&gt;"",$F1428&lt;&gt;""),IF(COUNTIFS($B$2:$B1428,$B1428,$F$2:$F1428,$F1428)=1,1,0),0)</f>
        <v/>
      </c>
      <c r="T1428" s="13">
        <f>IF(AND($B1428&lt;&gt;"",$H1428&lt;&gt;""),IF(COUNTIFS($B$2:$B1428,$B1428,$H$2:$H1428,$H1428)=1,1,0),0)</f>
        <v/>
      </c>
      <c r="U1428" s="13">
        <f>IF(AND($B1428&lt;&gt;"",$C1428&lt;&gt;""),IF(COUNTIFS($B$2:$B1428,$B1428,$C$2:$C1428,$C1428)=1,1,0),0)</f>
        <v/>
      </c>
      <c r="V1428" s="13">
        <f>IF(AND($B1428&lt;&gt;"",$D1428&lt;&gt;""),IF(COUNTIFS($B$2:$B1428,$B1428,$D$2:$D1428,$D1428)=1,1,0),0)</f>
        <v/>
      </c>
      <c r="W1428">
        <f>IFERROR(INDEX(T_Indicateurs[Domain_code],MATCH($H1428,T_Indicateurs[Stat_code],0)),"")</f>
        <v/>
      </c>
      <c r="X1428" s="13">
        <f>IF(OR($W1428="",$F1428=""),0,IF($F1428&lt;&gt;$W1428,1,0))</f>
        <v/>
      </c>
      <c r="Y1428" s="13">
        <f>IF(OR($J1428="", $K1428="", $L1428=""),0,IF(OR($J1428&lt;0,$J1428&gt;3,$K1428&lt;0,$K1428&gt;3,$L1428&lt;0,$L1428&gt;3),1,0))</f>
        <v/>
      </c>
    </row>
    <row r="1429">
      <c r="G1429">
        <f>IFERROR(INDEX(T_Domaines[Domain_label_fr],MATCH(F1429,T_Domaines[Domain_code],0)),"")</f>
        <v/>
      </c>
      <c r="I1429">
        <f>IFERROR(INDEX(T_Indicateurs[Stat_label_fr],MATCH(H1429,T_Indicateurs[Stat_code],0)),"")</f>
        <v/>
      </c>
      <c r="M1429">
        <f>IF(J1429=0,"",J1429)</f>
        <v/>
      </c>
      <c r="N1429">
        <f>IF(K1429=0,"",K1429)</f>
        <v/>
      </c>
      <c r="O1429">
        <f>IF(L1429=0,"",L1429)</f>
        <v/>
      </c>
      <c r="P1429">
        <f>IF(OR(J1429="",K1429="",L1429=""),"",J1429+K1429+L1429)</f>
        <v/>
      </c>
      <c r="Q1429">
        <f>IF(OR(M1429="",N1429="",O1429=""),"",M1429+N1429+O1429)</f>
        <v/>
      </c>
      <c r="S1429" s="13">
        <f>IF(AND($B1429&lt;&gt;"",$F1429&lt;&gt;""),IF(COUNTIFS($B$2:$B1429,$B1429,$F$2:$F1429,$F1429)=1,1,0),0)</f>
        <v/>
      </c>
      <c r="T1429" s="13">
        <f>IF(AND($B1429&lt;&gt;"",$H1429&lt;&gt;""),IF(COUNTIFS($B$2:$B1429,$B1429,$H$2:$H1429,$H1429)=1,1,0),0)</f>
        <v/>
      </c>
      <c r="U1429" s="13">
        <f>IF(AND($B1429&lt;&gt;"",$C1429&lt;&gt;""),IF(COUNTIFS($B$2:$B1429,$B1429,$C$2:$C1429,$C1429)=1,1,0),0)</f>
        <v/>
      </c>
      <c r="V1429" s="13">
        <f>IF(AND($B1429&lt;&gt;"",$D1429&lt;&gt;""),IF(COUNTIFS($B$2:$B1429,$B1429,$D$2:$D1429,$D1429)=1,1,0),0)</f>
        <v/>
      </c>
      <c r="W1429">
        <f>IFERROR(INDEX(T_Indicateurs[Domain_code],MATCH($H1429,T_Indicateurs[Stat_code],0)),"")</f>
        <v/>
      </c>
      <c r="X1429" s="13">
        <f>IF(OR($W1429="",$F1429=""),0,IF($F1429&lt;&gt;$W1429,1,0))</f>
        <v/>
      </c>
      <c r="Y1429" s="13">
        <f>IF(OR($J1429="", $K1429="", $L1429=""),0,IF(OR($J1429&lt;0,$J1429&gt;3,$K1429&lt;0,$K1429&gt;3,$L1429&lt;0,$L1429&gt;3),1,0))</f>
        <v/>
      </c>
    </row>
    <row r="1430">
      <c r="G1430">
        <f>IFERROR(INDEX(T_Domaines[Domain_label_fr],MATCH(F1430,T_Domaines[Domain_code],0)),"")</f>
        <v/>
      </c>
      <c r="I1430">
        <f>IFERROR(INDEX(T_Indicateurs[Stat_label_fr],MATCH(H1430,T_Indicateurs[Stat_code],0)),"")</f>
        <v/>
      </c>
      <c r="M1430">
        <f>IF(J1430=0,"",J1430)</f>
        <v/>
      </c>
      <c r="N1430">
        <f>IF(K1430=0,"",K1430)</f>
        <v/>
      </c>
      <c r="O1430">
        <f>IF(L1430=0,"",L1430)</f>
        <v/>
      </c>
      <c r="P1430">
        <f>IF(OR(J1430="",K1430="",L1430=""),"",J1430+K1430+L1430)</f>
        <v/>
      </c>
      <c r="Q1430">
        <f>IF(OR(M1430="",N1430="",O1430=""),"",M1430+N1430+O1430)</f>
        <v/>
      </c>
      <c r="S1430" s="13">
        <f>IF(AND($B1430&lt;&gt;"",$F1430&lt;&gt;""),IF(COUNTIFS($B$2:$B1430,$B1430,$F$2:$F1430,$F1430)=1,1,0),0)</f>
        <v/>
      </c>
      <c r="T1430" s="13">
        <f>IF(AND($B1430&lt;&gt;"",$H1430&lt;&gt;""),IF(COUNTIFS($B$2:$B1430,$B1430,$H$2:$H1430,$H1430)=1,1,0),0)</f>
        <v/>
      </c>
      <c r="U1430" s="13">
        <f>IF(AND($B1430&lt;&gt;"",$C1430&lt;&gt;""),IF(COUNTIFS($B$2:$B1430,$B1430,$C$2:$C1430,$C1430)=1,1,0),0)</f>
        <v/>
      </c>
      <c r="V1430" s="13">
        <f>IF(AND($B1430&lt;&gt;"",$D1430&lt;&gt;""),IF(COUNTIFS($B$2:$B1430,$B1430,$D$2:$D1430,$D1430)=1,1,0),0)</f>
        <v/>
      </c>
      <c r="W1430">
        <f>IFERROR(INDEX(T_Indicateurs[Domain_code],MATCH($H1430,T_Indicateurs[Stat_code],0)),"")</f>
        <v/>
      </c>
      <c r="X1430" s="13">
        <f>IF(OR($W1430="",$F1430=""),0,IF($F1430&lt;&gt;$W1430,1,0))</f>
        <v/>
      </c>
      <c r="Y1430" s="13">
        <f>IF(OR($J1430="", $K1430="", $L1430=""),0,IF(OR($J1430&lt;0,$J1430&gt;3,$K1430&lt;0,$K1430&gt;3,$L1430&lt;0,$L1430&gt;3),1,0))</f>
        <v/>
      </c>
    </row>
    <row r="1431">
      <c r="G1431">
        <f>IFERROR(INDEX(T_Domaines[Domain_label_fr],MATCH(F1431,T_Domaines[Domain_code],0)),"")</f>
        <v/>
      </c>
      <c r="I1431">
        <f>IFERROR(INDEX(T_Indicateurs[Stat_label_fr],MATCH(H1431,T_Indicateurs[Stat_code],0)),"")</f>
        <v/>
      </c>
      <c r="M1431">
        <f>IF(J1431=0,"",J1431)</f>
        <v/>
      </c>
      <c r="N1431">
        <f>IF(K1431=0,"",K1431)</f>
        <v/>
      </c>
      <c r="O1431">
        <f>IF(L1431=0,"",L1431)</f>
        <v/>
      </c>
      <c r="P1431">
        <f>IF(OR(J1431="",K1431="",L1431=""),"",J1431+K1431+L1431)</f>
        <v/>
      </c>
      <c r="Q1431">
        <f>IF(OR(M1431="",N1431="",O1431=""),"",M1431+N1431+O1431)</f>
        <v/>
      </c>
      <c r="S1431" s="13">
        <f>IF(AND($B1431&lt;&gt;"",$F1431&lt;&gt;""),IF(COUNTIFS($B$2:$B1431,$B1431,$F$2:$F1431,$F1431)=1,1,0),0)</f>
        <v/>
      </c>
      <c r="T1431" s="13">
        <f>IF(AND($B1431&lt;&gt;"",$H1431&lt;&gt;""),IF(COUNTIFS($B$2:$B1431,$B1431,$H$2:$H1431,$H1431)=1,1,0),0)</f>
        <v/>
      </c>
      <c r="U1431" s="13">
        <f>IF(AND($B1431&lt;&gt;"",$C1431&lt;&gt;""),IF(COUNTIFS($B$2:$B1431,$B1431,$C$2:$C1431,$C1431)=1,1,0),0)</f>
        <v/>
      </c>
      <c r="V1431" s="13">
        <f>IF(AND($B1431&lt;&gt;"",$D1431&lt;&gt;""),IF(COUNTIFS($B$2:$B1431,$B1431,$D$2:$D1431,$D1431)=1,1,0),0)</f>
        <v/>
      </c>
      <c r="W1431">
        <f>IFERROR(INDEX(T_Indicateurs[Domain_code],MATCH($H1431,T_Indicateurs[Stat_code],0)),"")</f>
        <v/>
      </c>
      <c r="X1431" s="13">
        <f>IF(OR($W1431="",$F1431=""),0,IF($F1431&lt;&gt;$W1431,1,0))</f>
        <v/>
      </c>
      <c r="Y1431" s="13">
        <f>IF(OR($J1431="", $K1431="", $L1431=""),0,IF(OR($J1431&lt;0,$J1431&gt;3,$K1431&lt;0,$K1431&gt;3,$L1431&lt;0,$L1431&gt;3),1,0))</f>
        <v/>
      </c>
    </row>
    <row r="1432">
      <c r="G1432">
        <f>IFERROR(INDEX(T_Domaines[Domain_label_fr],MATCH(F1432,T_Domaines[Domain_code],0)),"")</f>
        <v/>
      </c>
      <c r="I1432">
        <f>IFERROR(INDEX(T_Indicateurs[Stat_label_fr],MATCH(H1432,T_Indicateurs[Stat_code],0)),"")</f>
        <v/>
      </c>
      <c r="M1432">
        <f>IF(J1432=0,"",J1432)</f>
        <v/>
      </c>
      <c r="N1432">
        <f>IF(K1432=0,"",K1432)</f>
        <v/>
      </c>
      <c r="O1432">
        <f>IF(L1432=0,"",L1432)</f>
        <v/>
      </c>
      <c r="P1432">
        <f>IF(OR(J1432="",K1432="",L1432=""),"",J1432+K1432+L1432)</f>
        <v/>
      </c>
      <c r="Q1432">
        <f>IF(OR(M1432="",N1432="",O1432=""),"",M1432+N1432+O1432)</f>
        <v/>
      </c>
      <c r="S1432" s="13">
        <f>IF(AND($B1432&lt;&gt;"",$F1432&lt;&gt;""),IF(COUNTIFS($B$2:$B1432,$B1432,$F$2:$F1432,$F1432)=1,1,0),0)</f>
        <v/>
      </c>
      <c r="T1432" s="13">
        <f>IF(AND($B1432&lt;&gt;"",$H1432&lt;&gt;""),IF(COUNTIFS($B$2:$B1432,$B1432,$H$2:$H1432,$H1432)=1,1,0),0)</f>
        <v/>
      </c>
      <c r="U1432" s="13">
        <f>IF(AND($B1432&lt;&gt;"",$C1432&lt;&gt;""),IF(COUNTIFS($B$2:$B1432,$B1432,$C$2:$C1432,$C1432)=1,1,0),0)</f>
        <v/>
      </c>
      <c r="V1432" s="13">
        <f>IF(AND($B1432&lt;&gt;"",$D1432&lt;&gt;""),IF(COUNTIFS($B$2:$B1432,$B1432,$D$2:$D1432,$D1432)=1,1,0),0)</f>
        <v/>
      </c>
      <c r="W1432">
        <f>IFERROR(INDEX(T_Indicateurs[Domain_code],MATCH($H1432,T_Indicateurs[Stat_code],0)),"")</f>
        <v/>
      </c>
      <c r="X1432" s="13">
        <f>IF(OR($W1432="",$F1432=""),0,IF($F1432&lt;&gt;$W1432,1,0))</f>
        <v/>
      </c>
      <c r="Y1432" s="13">
        <f>IF(OR($J1432="", $K1432="", $L1432=""),0,IF(OR($J1432&lt;0,$J1432&gt;3,$K1432&lt;0,$K1432&gt;3,$L1432&lt;0,$L1432&gt;3),1,0))</f>
        <v/>
      </c>
    </row>
    <row r="1433">
      <c r="G1433">
        <f>IFERROR(INDEX(T_Domaines[Domain_label_fr],MATCH(F1433,T_Domaines[Domain_code],0)),"")</f>
        <v/>
      </c>
      <c r="I1433">
        <f>IFERROR(INDEX(T_Indicateurs[Stat_label_fr],MATCH(H1433,T_Indicateurs[Stat_code],0)),"")</f>
        <v/>
      </c>
      <c r="M1433">
        <f>IF(J1433=0,"",J1433)</f>
        <v/>
      </c>
      <c r="N1433">
        <f>IF(K1433=0,"",K1433)</f>
        <v/>
      </c>
      <c r="O1433">
        <f>IF(L1433=0,"",L1433)</f>
        <v/>
      </c>
      <c r="P1433">
        <f>IF(OR(J1433="",K1433="",L1433=""),"",J1433+K1433+L1433)</f>
        <v/>
      </c>
      <c r="Q1433">
        <f>IF(OR(M1433="",N1433="",O1433=""),"",M1433+N1433+O1433)</f>
        <v/>
      </c>
      <c r="S1433" s="13">
        <f>IF(AND($B1433&lt;&gt;"",$F1433&lt;&gt;""),IF(COUNTIFS($B$2:$B1433,$B1433,$F$2:$F1433,$F1433)=1,1,0),0)</f>
        <v/>
      </c>
      <c r="T1433" s="13">
        <f>IF(AND($B1433&lt;&gt;"",$H1433&lt;&gt;""),IF(COUNTIFS($B$2:$B1433,$B1433,$H$2:$H1433,$H1433)=1,1,0),0)</f>
        <v/>
      </c>
      <c r="U1433" s="13">
        <f>IF(AND($B1433&lt;&gt;"",$C1433&lt;&gt;""),IF(COUNTIFS($B$2:$B1433,$B1433,$C$2:$C1433,$C1433)=1,1,0),0)</f>
        <v/>
      </c>
      <c r="V1433" s="13">
        <f>IF(AND($B1433&lt;&gt;"",$D1433&lt;&gt;""),IF(COUNTIFS($B$2:$B1433,$B1433,$D$2:$D1433,$D1433)=1,1,0),0)</f>
        <v/>
      </c>
      <c r="W1433">
        <f>IFERROR(INDEX(T_Indicateurs[Domain_code],MATCH($H1433,T_Indicateurs[Stat_code],0)),"")</f>
        <v/>
      </c>
      <c r="X1433" s="13">
        <f>IF(OR($W1433="",$F1433=""),0,IF($F1433&lt;&gt;$W1433,1,0))</f>
        <v/>
      </c>
      <c r="Y1433" s="13">
        <f>IF(OR($J1433="", $K1433="", $L1433=""),0,IF(OR($J1433&lt;0,$J1433&gt;3,$K1433&lt;0,$K1433&gt;3,$L1433&lt;0,$L1433&gt;3),1,0))</f>
        <v/>
      </c>
    </row>
    <row r="1434">
      <c r="G1434">
        <f>IFERROR(INDEX(T_Domaines[Domain_label_fr],MATCH(F1434,T_Domaines[Domain_code],0)),"")</f>
        <v/>
      </c>
      <c r="I1434">
        <f>IFERROR(INDEX(T_Indicateurs[Stat_label_fr],MATCH(H1434,T_Indicateurs[Stat_code],0)),"")</f>
        <v/>
      </c>
      <c r="M1434">
        <f>IF(J1434=0,"",J1434)</f>
        <v/>
      </c>
      <c r="N1434">
        <f>IF(K1434=0,"",K1434)</f>
        <v/>
      </c>
      <c r="O1434">
        <f>IF(L1434=0,"",L1434)</f>
        <v/>
      </c>
      <c r="P1434">
        <f>IF(OR(J1434="",K1434="",L1434=""),"",J1434+K1434+L1434)</f>
        <v/>
      </c>
      <c r="Q1434">
        <f>IF(OR(M1434="",N1434="",O1434=""),"",M1434+N1434+O1434)</f>
        <v/>
      </c>
      <c r="S1434" s="13">
        <f>IF(AND($B1434&lt;&gt;"",$F1434&lt;&gt;""),IF(COUNTIFS($B$2:$B1434,$B1434,$F$2:$F1434,$F1434)=1,1,0),0)</f>
        <v/>
      </c>
      <c r="T1434" s="13">
        <f>IF(AND($B1434&lt;&gt;"",$H1434&lt;&gt;""),IF(COUNTIFS($B$2:$B1434,$B1434,$H$2:$H1434,$H1434)=1,1,0),0)</f>
        <v/>
      </c>
      <c r="U1434" s="13">
        <f>IF(AND($B1434&lt;&gt;"",$C1434&lt;&gt;""),IF(COUNTIFS($B$2:$B1434,$B1434,$C$2:$C1434,$C1434)=1,1,0),0)</f>
        <v/>
      </c>
      <c r="V1434" s="13">
        <f>IF(AND($B1434&lt;&gt;"",$D1434&lt;&gt;""),IF(COUNTIFS($B$2:$B1434,$B1434,$D$2:$D1434,$D1434)=1,1,0),0)</f>
        <v/>
      </c>
      <c r="W1434">
        <f>IFERROR(INDEX(T_Indicateurs[Domain_code],MATCH($H1434,T_Indicateurs[Stat_code],0)),"")</f>
        <v/>
      </c>
      <c r="X1434" s="13">
        <f>IF(OR($W1434="",$F1434=""),0,IF($F1434&lt;&gt;$W1434,1,0))</f>
        <v/>
      </c>
      <c r="Y1434" s="13">
        <f>IF(OR($J1434="", $K1434="", $L1434=""),0,IF(OR($J1434&lt;0,$J1434&gt;3,$K1434&lt;0,$K1434&gt;3,$L1434&lt;0,$L1434&gt;3),1,0))</f>
        <v/>
      </c>
    </row>
    <row r="1435">
      <c r="G1435">
        <f>IFERROR(INDEX(T_Domaines[Domain_label_fr],MATCH(F1435,T_Domaines[Domain_code],0)),"")</f>
        <v/>
      </c>
      <c r="I1435">
        <f>IFERROR(INDEX(T_Indicateurs[Stat_label_fr],MATCH(H1435,T_Indicateurs[Stat_code],0)),"")</f>
        <v/>
      </c>
      <c r="M1435">
        <f>IF(J1435=0,"",J1435)</f>
        <v/>
      </c>
      <c r="N1435">
        <f>IF(K1435=0,"",K1435)</f>
        <v/>
      </c>
      <c r="O1435">
        <f>IF(L1435=0,"",L1435)</f>
        <v/>
      </c>
      <c r="P1435">
        <f>IF(OR(J1435="",K1435="",L1435=""),"",J1435+K1435+L1435)</f>
        <v/>
      </c>
      <c r="Q1435">
        <f>IF(OR(M1435="",N1435="",O1435=""),"",M1435+N1435+O1435)</f>
        <v/>
      </c>
      <c r="S1435" s="13">
        <f>IF(AND($B1435&lt;&gt;"",$F1435&lt;&gt;""),IF(COUNTIFS($B$2:$B1435,$B1435,$F$2:$F1435,$F1435)=1,1,0),0)</f>
        <v/>
      </c>
      <c r="T1435" s="13">
        <f>IF(AND($B1435&lt;&gt;"",$H1435&lt;&gt;""),IF(COUNTIFS($B$2:$B1435,$B1435,$H$2:$H1435,$H1435)=1,1,0),0)</f>
        <v/>
      </c>
      <c r="U1435" s="13">
        <f>IF(AND($B1435&lt;&gt;"",$C1435&lt;&gt;""),IF(COUNTIFS($B$2:$B1435,$B1435,$C$2:$C1435,$C1435)=1,1,0),0)</f>
        <v/>
      </c>
      <c r="V1435" s="13">
        <f>IF(AND($B1435&lt;&gt;"",$D1435&lt;&gt;""),IF(COUNTIFS($B$2:$B1435,$B1435,$D$2:$D1435,$D1435)=1,1,0),0)</f>
        <v/>
      </c>
      <c r="W1435">
        <f>IFERROR(INDEX(T_Indicateurs[Domain_code],MATCH($H1435,T_Indicateurs[Stat_code],0)),"")</f>
        <v/>
      </c>
      <c r="X1435" s="13">
        <f>IF(OR($W1435="",$F1435=""),0,IF($F1435&lt;&gt;$W1435,1,0))</f>
        <v/>
      </c>
      <c r="Y1435" s="13">
        <f>IF(OR($J1435="", $K1435="", $L1435=""),0,IF(OR($J1435&lt;0,$J1435&gt;3,$K1435&lt;0,$K1435&gt;3,$L1435&lt;0,$L1435&gt;3),1,0))</f>
        <v/>
      </c>
    </row>
    <row r="1436">
      <c r="G1436">
        <f>IFERROR(INDEX(T_Domaines[Domain_label_fr],MATCH(F1436,T_Domaines[Domain_code],0)),"")</f>
        <v/>
      </c>
      <c r="I1436">
        <f>IFERROR(INDEX(T_Indicateurs[Stat_label_fr],MATCH(H1436,T_Indicateurs[Stat_code],0)),"")</f>
        <v/>
      </c>
      <c r="M1436">
        <f>IF(J1436=0,"",J1436)</f>
        <v/>
      </c>
      <c r="N1436">
        <f>IF(K1436=0,"",K1436)</f>
        <v/>
      </c>
      <c r="O1436">
        <f>IF(L1436=0,"",L1436)</f>
        <v/>
      </c>
      <c r="P1436">
        <f>IF(OR(J1436="",K1436="",L1436=""),"",J1436+K1436+L1436)</f>
        <v/>
      </c>
      <c r="Q1436">
        <f>IF(OR(M1436="",N1436="",O1436=""),"",M1436+N1436+O1436)</f>
        <v/>
      </c>
      <c r="S1436" s="13">
        <f>IF(AND($B1436&lt;&gt;"",$F1436&lt;&gt;""),IF(COUNTIFS($B$2:$B1436,$B1436,$F$2:$F1436,$F1436)=1,1,0),0)</f>
        <v/>
      </c>
      <c r="T1436" s="13">
        <f>IF(AND($B1436&lt;&gt;"",$H1436&lt;&gt;""),IF(COUNTIFS($B$2:$B1436,$B1436,$H$2:$H1436,$H1436)=1,1,0),0)</f>
        <v/>
      </c>
      <c r="U1436" s="13">
        <f>IF(AND($B1436&lt;&gt;"",$C1436&lt;&gt;""),IF(COUNTIFS($B$2:$B1436,$B1436,$C$2:$C1436,$C1436)=1,1,0),0)</f>
        <v/>
      </c>
      <c r="V1436" s="13">
        <f>IF(AND($B1436&lt;&gt;"",$D1436&lt;&gt;""),IF(COUNTIFS($B$2:$B1436,$B1436,$D$2:$D1436,$D1436)=1,1,0),0)</f>
        <v/>
      </c>
      <c r="W1436">
        <f>IFERROR(INDEX(T_Indicateurs[Domain_code],MATCH($H1436,T_Indicateurs[Stat_code],0)),"")</f>
        <v/>
      </c>
      <c r="X1436" s="13">
        <f>IF(OR($W1436="",$F1436=""),0,IF($F1436&lt;&gt;$W1436,1,0))</f>
        <v/>
      </c>
      <c r="Y1436" s="13">
        <f>IF(OR($J1436="", $K1436="", $L1436=""),0,IF(OR($J1436&lt;0,$J1436&gt;3,$K1436&lt;0,$K1436&gt;3,$L1436&lt;0,$L1436&gt;3),1,0))</f>
        <v/>
      </c>
    </row>
    <row r="1437">
      <c r="G1437">
        <f>IFERROR(INDEX(T_Domaines[Domain_label_fr],MATCH(F1437,T_Domaines[Domain_code],0)),"")</f>
        <v/>
      </c>
      <c r="I1437">
        <f>IFERROR(INDEX(T_Indicateurs[Stat_label_fr],MATCH(H1437,T_Indicateurs[Stat_code],0)),"")</f>
        <v/>
      </c>
      <c r="M1437">
        <f>IF(J1437=0,"",J1437)</f>
        <v/>
      </c>
      <c r="N1437">
        <f>IF(K1437=0,"",K1437)</f>
        <v/>
      </c>
      <c r="O1437">
        <f>IF(L1437=0,"",L1437)</f>
        <v/>
      </c>
      <c r="P1437">
        <f>IF(OR(J1437="",K1437="",L1437=""),"",J1437+K1437+L1437)</f>
        <v/>
      </c>
      <c r="Q1437">
        <f>IF(OR(M1437="",N1437="",O1437=""),"",M1437+N1437+O1437)</f>
        <v/>
      </c>
      <c r="S1437" s="13">
        <f>IF(AND($B1437&lt;&gt;"",$F1437&lt;&gt;""),IF(COUNTIFS($B$2:$B1437,$B1437,$F$2:$F1437,$F1437)=1,1,0),0)</f>
        <v/>
      </c>
      <c r="T1437" s="13">
        <f>IF(AND($B1437&lt;&gt;"",$H1437&lt;&gt;""),IF(COUNTIFS($B$2:$B1437,$B1437,$H$2:$H1437,$H1437)=1,1,0),0)</f>
        <v/>
      </c>
      <c r="U1437" s="13">
        <f>IF(AND($B1437&lt;&gt;"",$C1437&lt;&gt;""),IF(COUNTIFS($B$2:$B1437,$B1437,$C$2:$C1437,$C1437)=1,1,0),0)</f>
        <v/>
      </c>
      <c r="V1437" s="13">
        <f>IF(AND($B1437&lt;&gt;"",$D1437&lt;&gt;""),IF(COUNTIFS($B$2:$B1437,$B1437,$D$2:$D1437,$D1437)=1,1,0),0)</f>
        <v/>
      </c>
      <c r="W1437">
        <f>IFERROR(INDEX(T_Indicateurs[Domain_code],MATCH($H1437,T_Indicateurs[Stat_code],0)),"")</f>
        <v/>
      </c>
      <c r="X1437" s="13">
        <f>IF(OR($W1437="",$F1437=""),0,IF($F1437&lt;&gt;$W1437,1,0))</f>
        <v/>
      </c>
      <c r="Y1437" s="13">
        <f>IF(OR($J1437="", $K1437="", $L1437=""),0,IF(OR($J1437&lt;0,$J1437&gt;3,$K1437&lt;0,$K1437&gt;3,$L1437&lt;0,$L1437&gt;3),1,0))</f>
        <v/>
      </c>
    </row>
    <row r="1438">
      <c r="G1438">
        <f>IFERROR(INDEX(T_Domaines[Domain_label_fr],MATCH(F1438,T_Domaines[Domain_code],0)),"")</f>
        <v/>
      </c>
      <c r="I1438">
        <f>IFERROR(INDEX(T_Indicateurs[Stat_label_fr],MATCH(H1438,T_Indicateurs[Stat_code],0)),"")</f>
        <v/>
      </c>
      <c r="M1438">
        <f>IF(J1438=0,"",J1438)</f>
        <v/>
      </c>
      <c r="N1438">
        <f>IF(K1438=0,"",K1438)</f>
        <v/>
      </c>
      <c r="O1438">
        <f>IF(L1438=0,"",L1438)</f>
        <v/>
      </c>
      <c r="P1438">
        <f>IF(OR(J1438="",K1438="",L1438=""),"",J1438+K1438+L1438)</f>
        <v/>
      </c>
      <c r="Q1438">
        <f>IF(OR(M1438="",N1438="",O1438=""),"",M1438+N1438+O1438)</f>
        <v/>
      </c>
      <c r="S1438" s="13">
        <f>IF(AND($B1438&lt;&gt;"",$F1438&lt;&gt;""),IF(COUNTIFS($B$2:$B1438,$B1438,$F$2:$F1438,$F1438)=1,1,0),0)</f>
        <v/>
      </c>
      <c r="T1438" s="13">
        <f>IF(AND($B1438&lt;&gt;"",$H1438&lt;&gt;""),IF(COUNTIFS($B$2:$B1438,$B1438,$H$2:$H1438,$H1438)=1,1,0),0)</f>
        <v/>
      </c>
      <c r="U1438" s="13">
        <f>IF(AND($B1438&lt;&gt;"",$C1438&lt;&gt;""),IF(COUNTIFS($B$2:$B1438,$B1438,$C$2:$C1438,$C1438)=1,1,0),0)</f>
        <v/>
      </c>
      <c r="V1438" s="13">
        <f>IF(AND($B1438&lt;&gt;"",$D1438&lt;&gt;""),IF(COUNTIFS($B$2:$B1438,$B1438,$D$2:$D1438,$D1438)=1,1,0),0)</f>
        <v/>
      </c>
      <c r="W1438">
        <f>IFERROR(INDEX(T_Indicateurs[Domain_code],MATCH($H1438,T_Indicateurs[Stat_code],0)),"")</f>
        <v/>
      </c>
      <c r="X1438" s="13">
        <f>IF(OR($W1438="",$F1438=""),0,IF($F1438&lt;&gt;$W1438,1,0))</f>
        <v/>
      </c>
      <c r="Y1438" s="13">
        <f>IF(OR($J1438="", $K1438="", $L1438=""),0,IF(OR($J1438&lt;0,$J1438&gt;3,$K1438&lt;0,$K1438&gt;3,$L1438&lt;0,$L1438&gt;3),1,0))</f>
        <v/>
      </c>
    </row>
    <row r="1439">
      <c r="G1439">
        <f>IFERROR(INDEX(T_Domaines[Domain_label_fr],MATCH(F1439,T_Domaines[Domain_code],0)),"")</f>
        <v/>
      </c>
      <c r="I1439">
        <f>IFERROR(INDEX(T_Indicateurs[Stat_label_fr],MATCH(H1439,T_Indicateurs[Stat_code],0)),"")</f>
        <v/>
      </c>
      <c r="M1439">
        <f>IF(J1439=0,"",J1439)</f>
        <v/>
      </c>
      <c r="N1439">
        <f>IF(K1439=0,"",K1439)</f>
        <v/>
      </c>
      <c r="O1439">
        <f>IF(L1439=0,"",L1439)</f>
        <v/>
      </c>
      <c r="P1439">
        <f>IF(OR(J1439="",K1439="",L1439=""),"",J1439+K1439+L1439)</f>
        <v/>
      </c>
      <c r="Q1439">
        <f>IF(OR(M1439="",N1439="",O1439=""),"",M1439+N1439+O1439)</f>
        <v/>
      </c>
      <c r="S1439" s="13">
        <f>IF(AND($B1439&lt;&gt;"",$F1439&lt;&gt;""),IF(COUNTIFS($B$2:$B1439,$B1439,$F$2:$F1439,$F1439)=1,1,0),0)</f>
        <v/>
      </c>
      <c r="T1439" s="13">
        <f>IF(AND($B1439&lt;&gt;"",$H1439&lt;&gt;""),IF(COUNTIFS($B$2:$B1439,$B1439,$H$2:$H1439,$H1439)=1,1,0),0)</f>
        <v/>
      </c>
      <c r="U1439" s="13">
        <f>IF(AND($B1439&lt;&gt;"",$C1439&lt;&gt;""),IF(COUNTIFS($B$2:$B1439,$B1439,$C$2:$C1439,$C1439)=1,1,0),0)</f>
        <v/>
      </c>
      <c r="V1439" s="13">
        <f>IF(AND($B1439&lt;&gt;"",$D1439&lt;&gt;""),IF(COUNTIFS($B$2:$B1439,$B1439,$D$2:$D1439,$D1439)=1,1,0),0)</f>
        <v/>
      </c>
      <c r="W1439">
        <f>IFERROR(INDEX(T_Indicateurs[Domain_code],MATCH($H1439,T_Indicateurs[Stat_code],0)),"")</f>
        <v/>
      </c>
      <c r="X1439" s="13">
        <f>IF(OR($W1439="",$F1439=""),0,IF($F1439&lt;&gt;$W1439,1,0))</f>
        <v/>
      </c>
      <c r="Y1439" s="13">
        <f>IF(OR($J1439="", $K1439="", $L1439=""),0,IF(OR($J1439&lt;0,$J1439&gt;3,$K1439&lt;0,$K1439&gt;3,$L1439&lt;0,$L1439&gt;3),1,0))</f>
        <v/>
      </c>
    </row>
    <row r="1440">
      <c r="G1440">
        <f>IFERROR(INDEX(T_Domaines[Domain_label_fr],MATCH(F1440,T_Domaines[Domain_code],0)),"")</f>
        <v/>
      </c>
      <c r="I1440">
        <f>IFERROR(INDEX(T_Indicateurs[Stat_label_fr],MATCH(H1440,T_Indicateurs[Stat_code],0)),"")</f>
        <v/>
      </c>
      <c r="M1440">
        <f>IF(J1440=0,"",J1440)</f>
        <v/>
      </c>
      <c r="N1440">
        <f>IF(K1440=0,"",K1440)</f>
        <v/>
      </c>
      <c r="O1440">
        <f>IF(L1440=0,"",L1440)</f>
        <v/>
      </c>
      <c r="P1440">
        <f>IF(OR(J1440="",K1440="",L1440=""),"",J1440+K1440+L1440)</f>
        <v/>
      </c>
      <c r="Q1440">
        <f>IF(OR(M1440="",N1440="",O1440=""),"",M1440+N1440+O1440)</f>
        <v/>
      </c>
      <c r="S1440" s="13">
        <f>IF(AND($B1440&lt;&gt;"",$F1440&lt;&gt;""),IF(COUNTIFS($B$2:$B1440,$B1440,$F$2:$F1440,$F1440)=1,1,0),0)</f>
        <v/>
      </c>
      <c r="T1440" s="13">
        <f>IF(AND($B1440&lt;&gt;"",$H1440&lt;&gt;""),IF(COUNTIFS($B$2:$B1440,$B1440,$H$2:$H1440,$H1440)=1,1,0),0)</f>
        <v/>
      </c>
      <c r="U1440" s="13">
        <f>IF(AND($B1440&lt;&gt;"",$C1440&lt;&gt;""),IF(COUNTIFS($B$2:$B1440,$B1440,$C$2:$C1440,$C1440)=1,1,0),0)</f>
        <v/>
      </c>
      <c r="V1440" s="13">
        <f>IF(AND($B1440&lt;&gt;"",$D1440&lt;&gt;""),IF(COUNTIFS($B$2:$B1440,$B1440,$D$2:$D1440,$D1440)=1,1,0),0)</f>
        <v/>
      </c>
      <c r="W1440">
        <f>IFERROR(INDEX(T_Indicateurs[Domain_code],MATCH($H1440,T_Indicateurs[Stat_code],0)),"")</f>
        <v/>
      </c>
      <c r="X1440" s="13">
        <f>IF(OR($W1440="",$F1440=""),0,IF($F1440&lt;&gt;$W1440,1,0))</f>
        <v/>
      </c>
      <c r="Y1440" s="13">
        <f>IF(OR($J1440="", $K1440="", $L1440=""),0,IF(OR($J1440&lt;0,$J1440&gt;3,$K1440&lt;0,$K1440&gt;3,$L1440&lt;0,$L1440&gt;3),1,0))</f>
        <v/>
      </c>
    </row>
    <row r="1441">
      <c r="G1441">
        <f>IFERROR(INDEX(T_Domaines[Domain_label_fr],MATCH(F1441,T_Domaines[Domain_code],0)),"")</f>
        <v/>
      </c>
      <c r="I1441">
        <f>IFERROR(INDEX(T_Indicateurs[Stat_label_fr],MATCH(H1441,T_Indicateurs[Stat_code],0)),"")</f>
        <v/>
      </c>
      <c r="M1441">
        <f>IF(J1441=0,"",J1441)</f>
        <v/>
      </c>
      <c r="N1441">
        <f>IF(K1441=0,"",K1441)</f>
        <v/>
      </c>
      <c r="O1441">
        <f>IF(L1441=0,"",L1441)</f>
        <v/>
      </c>
      <c r="P1441">
        <f>IF(OR(J1441="",K1441="",L1441=""),"",J1441+K1441+L1441)</f>
        <v/>
      </c>
      <c r="Q1441">
        <f>IF(OR(M1441="",N1441="",O1441=""),"",M1441+N1441+O1441)</f>
        <v/>
      </c>
      <c r="S1441" s="13">
        <f>IF(AND($B1441&lt;&gt;"",$F1441&lt;&gt;""),IF(COUNTIFS($B$2:$B1441,$B1441,$F$2:$F1441,$F1441)=1,1,0),0)</f>
        <v/>
      </c>
      <c r="T1441" s="13">
        <f>IF(AND($B1441&lt;&gt;"",$H1441&lt;&gt;""),IF(COUNTIFS($B$2:$B1441,$B1441,$H$2:$H1441,$H1441)=1,1,0),0)</f>
        <v/>
      </c>
      <c r="U1441" s="13">
        <f>IF(AND($B1441&lt;&gt;"",$C1441&lt;&gt;""),IF(COUNTIFS($B$2:$B1441,$B1441,$C$2:$C1441,$C1441)=1,1,0),0)</f>
        <v/>
      </c>
      <c r="V1441" s="13">
        <f>IF(AND($B1441&lt;&gt;"",$D1441&lt;&gt;""),IF(COUNTIFS($B$2:$B1441,$B1441,$D$2:$D1441,$D1441)=1,1,0),0)</f>
        <v/>
      </c>
      <c r="W1441">
        <f>IFERROR(INDEX(T_Indicateurs[Domain_code],MATCH($H1441,T_Indicateurs[Stat_code],0)),"")</f>
        <v/>
      </c>
      <c r="X1441" s="13">
        <f>IF(OR($W1441="",$F1441=""),0,IF($F1441&lt;&gt;$W1441,1,0))</f>
        <v/>
      </c>
      <c r="Y1441" s="13">
        <f>IF(OR($J1441="", $K1441="", $L1441=""),0,IF(OR($J1441&lt;0,$J1441&gt;3,$K1441&lt;0,$K1441&gt;3,$L1441&lt;0,$L1441&gt;3),1,0))</f>
        <v/>
      </c>
    </row>
    <row r="1442">
      <c r="G1442">
        <f>IFERROR(INDEX(T_Domaines[Domain_label_fr],MATCH(F1442,T_Domaines[Domain_code],0)),"")</f>
        <v/>
      </c>
      <c r="I1442">
        <f>IFERROR(INDEX(T_Indicateurs[Stat_label_fr],MATCH(H1442,T_Indicateurs[Stat_code],0)),"")</f>
        <v/>
      </c>
      <c r="M1442">
        <f>IF(J1442=0,"",J1442)</f>
        <v/>
      </c>
      <c r="N1442">
        <f>IF(K1442=0,"",K1442)</f>
        <v/>
      </c>
      <c r="O1442">
        <f>IF(L1442=0,"",L1442)</f>
        <v/>
      </c>
      <c r="P1442">
        <f>IF(OR(J1442="",K1442="",L1442=""),"",J1442+K1442+L1442)</f>
        <v/>
      </c>
      <c r="Q1442">
        <f>IF(OR(M1442="",N1442="",O1442=""),"",M1442+N1442+O1442)</f>
        <v/>
      </c>
      <c r="S1442" s="13">
        <f>IF(AND($B1442&lt;&gt;"",$F1442&lt;&gt;""),IF(COUNTIFS($B$2:$B1442,$B1442,$F$2:$F1442,$F1442)=1,1,0),0)</f>
        <v/>
      </c>
      <c r="T1442" s="13">
        <f>IF(AND($B1442&lt;&gt;"",$H1442&lt;&gt;""),IF(COUNTIFS($B$2:$B1442,$B1442,$H$2:$H1442,$H1442)=1,1,0),0)</f>
        <v/>
      </c>
      <c r="U1442" s="13">
        <f>IF(AND($B1442&lt;&gt;"",$C1442&lt;&gt;""),IF(COUNTIFS($B$2:$B1442,$B1442,$C$2:$C1442,$C1442)=1,1,0),0)</f>
        <v/>
      </c>
      <c r="V1442" s="13">
        <f>IF(AND($B1442&lt;&gt;"",$D1442&lt;&gt;""),IF(COUNTIFS($B$2:$B1442,$B1442,$D$2:$D1442,$D1442)=1,1,0),0)</f>
        <v/>
      </c>
      <c r="W1442">
        <f>IFERROR(INDEX(T_Indicateurs[Domain_code],MATCH($H1442,T_Indicateurs[Stat_code],0)),"")</f>
        <v/>
      </c>
      <c r="X1442" s="13">
        <f>IF(OR($W1442="",$F1442=""),0,IF($F1442&lt;&gt;$W1442,1,0))</f>
        <v/>
      </c>
      <c r="Y1442" s="13">
        <f>IF(OR($J1442="", $K1442="", $L1442=""),0,IF(OR($J1442&lt;0,$J1442&gt;3,$K1442&lt;0,$K1442&gt;3,$L1442&lt;0,$L1442&gt;3),1,0))</f>
        <v/>
      </c>
    </row>
    <row r="1443">
      <c r="G1443">
        <f>IFERROR(INDEX(T_Domaines[Domain_label_fr],MATCH(F1443,T_Domaines[Domain_code],0)),"")</f>
        <v/>
      </c>
      <c r="I1443">
        <f>IFERROR(INDEX(T_Indicateurs[Stat_label_fr],MATCH(H1443,T_Indicateurs[Stat_code],0)),"")</f>
        <v/>
      </c>
      <c r="M1443">
        <f>IF(J1443=0,"",J1443)</f>
        <v/>
      </c>
      <c r="N1443">
        <f>IF(K1443=0,"",K1443)</f>
        <v/>
      </c>
      <c r="O1443">
        <f>IF(L1443=0,"",L1443)</f>
        <v/>
      </c>
      <c r="P1443">
        <f>IF(OR(J1443="",K1443="",L1443=""),"",J1443+K1443+L1443)</f>
        <v/>
      </c>
      <c r="Q1443">
        <f>IF(OR(M1443="",N1443="",O1443=""),"",M1443+N1443+O1443)</f>
        <v/>
      </c>
      <c r="S1443" s="13">
        <f>IF(AND($B1443&lt;&gt;"",$F1443&lt;&gt;""),IF(COUNTIFS($B$2:$B1443,$B1443,$F$2:$F1443,$F1443)=1,1,0),0)</f>
        <v/>
      </c>
      <c r="T1443" s="13">
        <f>IF(AND($B1443&lt;&gt;"",$H1443&lt;&gt;""),IF(COUNTIFS($B$2:$B1443,$B1443,$H$2:$H1443,$H1443)=1,1,0),0)</f>
        <v/>
      </c>
      <c r="U1443" s="13">
        <f>IF(AND($B1443&lt;&gt;"",$C1443&lt;&gt;""),IF(COUNTIFS($B$2:$B1443,$B1443,$C$2:$C1443,$C1443)=1,1,0),0)</f>
        <v/>
      </c>
      <c r="V1443" s="13">
        <f>IF(AND($B1443&lt;&gt;"",$D1443&lt;&gt;""),IF(COUNTIFS($B$2:$B1443,$B1443,$D$2:$D1443,$D1443)=1,1,0),0)</f>
        <v/>
      </c>
      <c r="W1443">
        <f>IFERROR(INDEX(T_Indicateurs[Domain_code],MATCH($H1443,T_Indicateurs[Stat_code],0)),"")</f>
        <v/>
      </c>
      <c r="X1443" s="13">
        <f>IF(OR($W1443="",$F1443=""),0,IF($F1443&lt;&gt;$W1443,1,0))</f>
        <v/>
      </c>
      <c r="Y1443" s="13">
        <f>IF(OR($J1443="", $K1443="", $L1443=""),0,IF(OR($J1443&lt;0,$J1443&gt;3,$K1443&lt;0,$K1443&gt;3,$L1443&lt;0,$L1443&gt;3),1,0))</f>
        <v/>
      </c>
    </row>
    <row r="1444">
      <c r="G1444">
        <f>IFERROR(INDEX(T_Domaines[Domain_label_fr],MATCH(F1444,T_Domaines[Domain_code],0)),"")</f>
        <v/>
      </c>
      <c r="I1444">
        <f>IFERROR(INDEX(T_Indicateurs[Stat_label_fr],MATCH(H1444,T_Indicateurs[Stat_code],0)),"")</f>
        <v/>
      </c>
      <c r="M1444">
        <f>IF(J1444=0,"",J1444)</f>
        <v/>
      </c>
      <c r="N1444">
        <f>IF(K1444=0,"",K1444)</f>
        <v/>
      </c>
      <c r="O1444">
        <f>IF(L1444=0,"",L1444)</f>
        <v/>
      </c>
      <c r="P1444">
        <f>IF(OR(J1444="",K1444="",L1444=""),"",J1444+K1444+L1444)</f>
        <v/>
      </c>
      <c r="Q1444">
        <f>IF(OR(M1444="",N1444="",O1444=""),"",M1444+N1444+O1444)</f>
        <v/>
      </c>
      <c r="S1444" s="13">
        <f>IF(AND($B1444&lt;&gt;"",$F1444&lt;&gt;""),IF(COUNTIFS($B$2:$B1444,$B1444,$F$2:$F1444,$F1444)=1,1,0),0)</f>
        <v/>
      </c>
      <c r="T1444" s="13">
        <f>IF(AND($B1444&lt;&gt;"",$H1444&lt;&gt;""),IF(COUNTIFS($B$2:$B1444,$B1444,$H$2:$H1444,$H1444)=1,1,0),0)</f>
        <v/>
      </c>
      <c r="U1444" s="13">
        <f>IF(AND($B1444&lt;&gt;"",$C1444&lt;&gt;""),IF(COUNTIFS($B$2:$B1444,$B1444,$C$2:$C1444,$C1444)=1,1,0),0)</f>
        <v/>
      </c>
      <c r="V1444" s="13">
        <f>IF(AND($B1444&lt;&gt;"",$D1444&lt;&gt;""),IF(COUNTIFS($B$2:$B1444,$B1444,$D$2:$D1444,$D1444)=1,1,0),0)</f>
        <v/>
      </c>
      <c r="W1444">
        <f>IFERROR(INDEX(T_Indicateurs[Domain_code],MATCH($H1444,T_Indicateurs[Stat_code],0)),"")</f>
        <v/>
      </c>
      <c r="X1444" s="13">
        <f>IF(OR($W1444="",$F1444=""),0,IF($F1444&lt;&gt;$W1444,1,0))</f>
        <v/>
      </c>
      <c r="Y1444" s="13">
        <f>IF(OR($J1444="", $K1444="", $L1444=""),0,IF(OR($J1444&lt;0,$J1444&gt;3,$K1444&lt;0,$K1444&gt;3,$L1444&lt;0,$L1444&gt;3),1,0))</f>
        <v/>
      </c>
    </row>
    <row r="1445">
      <c r="G1445">
        <f>IFERROR(INDEX(T_Domaines[Domain_label_fr],MATCH(F1445,T_Domaines[Domain_code],0)),"")</f>
        <v/>
      </c>
      <c r="I1445">
        <f>IFERROR(INDEX(T_Indicateurs[Stat_label_fr],MATCH(H1445,T_Indicateurs[Stat_code],0)),"")</f>
        <v/>
      </c>
      <c r="M1445">
        <f>IF(J1445=0,"",J1445)</f>
        <v/>
      </c>
      <c r="N1445">
        <f>IF(K1445=0,"",K1445)</f>
        <v/>
      </c>
      <c r="O1445">
        <f>IF(L1445=0,"",L1445)</f>
        <v/>
      </c>
      <c r="P1445">
        <f>IF(OR(J1445="",K1445="",L1445=""),"",J1445+K1445+L1445)</f>
        <v/>
      </c>
      <c r="Q1445">
        <f>IF(OR(M1445="",N1445="",O1445=""),"",M1445+N1445+O1445)</f>
        <v/>
      </c>
      <c r="S1445" s="13">
        <f>IF(AND($B1445&lt;&gt;"",$F1445&lt;&gt;""),IF(COUNTIFS($B$2:$B1445,$B1445,$F$2:$F1445,$F1445)=1,1,0),0)</f>
        <v/>
      </c>
      <c r="T1445" s="13">
        <f>IF(AND($B1445&lt;&gt;"",$H1445&lt;&gt;""),IF(COUNTIFS($B$2:$B1445,$B1445,$H$2:$H1445,$H1445)=1,1,0),0)</f>
        <v/>
      </c>
      <c r="U1445" s="13">
        <f>IF(AND($B1445&lt;&gt;"",$C1445&lt;&gt;""),IF(COUNTIFS($B$2:$B1445,$B1445,$C$2:$C1445,$C1445)=1,1,0),0)</f>
        <v/>
      </c>
      <c r="V1445" s="13">
        <f>IF(AND($B1445&lt;&gt;"",$D1445&lt;&gt;""),IF(COUNTIFS($B$2:$B1445,$B1445,$D$2:$D1445,$D1445)=1,1,0),0)</f>
        <v/>
      </c>
      <c r="W1445">
        <f>IFERROR(INDEX(T_Indicateurs[Domain_code],MATCH($H1445,T_Indicateurs[Stat_code],0)),"")</f>
        <v/>
      </c>
      <c r="X1445" s="13">
        <f>IF(OR($W1445="",$F1445=""),0,IF($F1445&lt;&gt;$W1445,1,0))</f>
        <v/>
      </c>
      <c r="Y1445" s="13">
        <f>IF(OR($J1445="", $K1445="", $L1445=""),0,IF(OR($J1445&lt;0,$J1445&gt;3,$K1445&lt;0,$K1445&gt;3,$L1445&lt;0,$L1445&gt;3),1,0))</f>
        <v/>
      </c>
    </row>
    <row r="1446">
      <c r="G1446">
        <f>IFERROR(INDEX(T_Domaines[Domain_label_fr],MATCH(F1446,T_Domaines[Domain_code],0)),"")</f>
        <v/>
      </c>
      <c r="I1446">
        <f>IFERROR(INDEX(T_Indicateurs[Stat_label_fr],MATCH(H1446,T_Indicateurs[Stat_code],0)),"")</f>
        <v/>
      </c>
      <c r="M1446">
        <f>IF(J1446=0,"",J1446)</f>
        <v/>
      </c>
      <c r="N1446">
        <f>IF(K1446=0,"",K1446)</f>
        <v/>
      </c>
      <c r="O1446">
        <f>IF(L1446=0,"",L1446)</f>
        <v/>
      </c>
      <c r="P1446">
        <f>IF(OR(J1446="",K1446="",L1446=""),"",J1446+K1446+L1446)</f>
        <v/>
      </c>
      <c r="Q1446">
        <f>IF(OR(M1446="",N1446="",O1446=""),"",M1446+N1446+O1446)</f>
        <v/>
      </c>
      <c r="S1446" s="13">
        <f>IF(AND($B1446&lt;&gt;"",$F1446&lt;&gt;""),IF(COUNTIFS($B$2:$B1446,$B1446,$F$2:$F1446,$F1446)=1,1,0),0)</f>
        <v/>
      </c>
      <c r="T1446" s="13">
        <f>IF(AND($B1446&lt;&gt;"",$H1446&lt;&gt;""),IF(COUNTIFS($B$2:$B1446,$B1446,$H$2:$H1446,$H1446)=1,1,0),0)</f>
        <v/>
      </c>
      <c r="U1446" s="13">
        <f>IF(AND($B1446&lt;&gt;"",$C1446&lt;&gt;""),IF(COUNTIFS($B$2:$B1446,$B1446,$C$2:$C1446,$C1446)=1,1,0),0)</f>
        <v/>
      </c>
      <c r="V1446" s="13">
        <f>IF(AND($B1446&lt;&gt;"",$D1446&lt;&gt;""),IF(COUNTIFS($B$2:$B1446,$B1446,$D$2:$D1446,$D1446)=1,1,0),0)</f>
        <v/>
      </c>
      <c r="W1446">
        <f>IFERROR(INDEX(T_Indicateurs[Domain_code],MATCH($H1446,T_Indicateurs[Stat_code],0)),"")</f>
        <v/>
      </c>
      <c r="X1446" s="13">
        <f>IF(OR($W1446="",$F1446=""),0,IF($F1446&lt;&gt;$W1446,1,0))</f>
        <v/>
      </c>
      <c r="Y1446" s="13">
        <f>IF(OR($J1446="", $K1446="", $L1446=""),0,IF(OR($J1446&lt;0,$J1446&gt;3,$K1446&lt;0,$K1446&gt;3,$L1446&lt;0,$L1446&gt;3),1,0))</f>
        <v/>
      </c>
    </row>
    <row r="1447">
      <c r="G1447">
        <f>IFERROR(INDEX(T_Domaines[Domain_label_fr],MATCH(F1447,T_Domaines[Domain_code],0)),"")</f>
        <v/>
      </c>
      <c r="I1447">
        <f>IFERROR(INDEX(T_Indicateurs[Stat_label_fr],MATCH(H1447,T_Indicateurs[Stat_code],0)),"")</f>
        <v/>
      </c>
      <c r="M1447">
        <f>IF(J1447=0,"",J1447)</f>
        <v/>
      </c>
      <c r="N1447">
        <f>IF(K1447=0,"",K1447)</f>
        <v/>
      </c>
      <c r="O1447">
        <f>IF(L1447=0,"",L1447)</f>
        <v/>
      </c>
      <c r="P1447">
        <f>IF(OR(J1447="",K1447="",L1447=""),"",J1447+K1447+L1447)</f>
        <v/>
      </c>
      <c r="Q1447">
        <f>IF(OR(M1447="",N1447="",O1447=""),"",M1447+N1447+O1447)</f>
        <v/>
      </c>
      <c r="S1447" s="13">
        <f>IF(AND($B1447&lt;&gt;"",$F1447&lt;&gt;""),IF(COUNTIFS($B$2:$B1447,$B1447,$F$2:$F1447,$F1447)=1,1,0),0)</f>
        <v/>
      </c>
      <c r="T1447" s="13">
        <f>IF(AND($B1447&lt;&gt;"",$H1447&lt;&gt;""),IF(COUNTIFS($B$2:$B1447,$B1447,$H$2:$H1447,$H1447)=1,1,0),0)</f>
        <v/>
      </c>
      <c r="U1447" s="13">
        <f>IF(AND($B1447&lt;&gt;"",$C1447&lt;&gt;""),IF(COUNTIFS($B$2:$B1447,$B1447,$C$2:$C1447,$C1447)=1,1,0),0)</f>
        <v/>
      </c>
      <c r="V1447" s="13">
        <f>IF(AND($B1447&lt;&gt;"",$D1447&lt;&gt;""),IF(COUNTIFS($B$2:$B1447,$B1447,$D$2:$D1447,$D1447)=1,1,0),0)</f>
        <v/>
      </c>
      <c r="W1447">
        <f>IFERROR(INDEX(T_Indicateurs[Domain_code],MATCH($H1447,T_Indicateurs[Stat_code],0)),"")</f>
        <v/>
      </c>
      <c r="X1447" s="13">
        <f>IF(OR($W1447="",$F1447=""),0,IF($F1447&lt;&gt;$W1447,1,0))</f>
        <v/>
      </c>
      <c r="Y1447" s="13">
        <f>IF(OR($J1447="", $K1447="", $L1447=""),0,IF(OR($J1447&lt;0,$J1447&gt;3,$K1447&lt;0,$K1447&gt;3,$L1447&lt;0,$L1447&gt;3),1,0))</f>
        <v/>
      </c>
    </row>
    <row r="1448">
      <c r="G1448">
        <f>IFERROR(INDEX(T_Domaines[Domain_label_fr],MATCH(F1448,T_Domaines[Domain_code],0)),"")</f>
        <v/>
      </c>
      <c r="I1448">
        <f>IFERROR(INDEX(T_Indicateurs[Stat_label_fr],MATCH(H1448,T_Indicateurs[Stat_code],0)),"")</f>
        <v/>
      </c>
      <c r="M1448">
        <f>IF(J1448=0,"",J1448)</f>
        <v/>
      </c>
      <c r="N1448">
        <f>IF(K1448=0,"",K1448)</f>
        <v/>
      </c>
      <c r="O1448">
        <f>IF(L1448=0,"",L1448)</f>
        <v/>
      </c>
      <c r="P1448">
        <f>IF(OR(J1448="",K1448="",L1448=""),"",J1448+K1448+L1448)</f>
        <v/>
      </c>
      <c r="Q1448">
        <f>IF(OR(M1448="",N1448="",O1448=""),"",M1448+N1448+O1448)</f>
        <v/>
      </c>
      <c r="S1448" s="13">
        <f>IF(AND($B1448&lt;&gt;"",$F1448&lt;&gt;""),IF(COUNTIFS($B$2:$B1448,$B1448,$F$2:$F1448,$F1448)=1,1,0),0)</f>
        <v/>
      </c>
      <c r="T1448" s="13">
        <f>IF(AND($B1448&lt;&gt;"",$H1448&lt;&gt;""),IF(COUNTIFS($B$2:$B1448,$B1448,$H$2:$H1448,$H1448)=1,1,0),0)</f>
        <v/>
      </c>
      <c r="U1448" s="13">
        <f>IF(AND($B1448&lt;&gt;"",$C1448&lt;&gt;""),IF(COUNTIFS($B$2:$B1448,$B1448,$C$2:$C1448,$C1448)=1,1,0),0)</f>
        <v/>
      </c>
      <c r="V1448" s="13">
        <f>IF(AND($B1448&lt;&gt;"",$D1448&lt;&gt;""),IF(COUNTIFS($B$2:$B1448,$B1448,$D$2:$D1448,$D1448)=1,1,0),0)</f>
        <v/>
      </c>
      <c r="W1448">
        <f>IFERROR(INDEX(T_Indicateurs[Domain_code],MATCH($H1448,T_Indicateurs[Stat_code],0)),"")</f>
        <v/>
      </c>
      <c r="X1448" s="13">
        <f>IF(OR($W1448="",$F1448=""),0,IF($F1448&lt;&gt;$W1448,1,0))</f>
        <v/>
      </c>
      <c r="Y1448" s="13">
        <f>IF(OR($J1448="", $K1448="", $L1448=""),0,IF(OR($J1448&lt;0,$J1448&gt;3,$K1448&lt;0,$K1448&gt;3,$L1448&lt;0,$L1448&gt;3),1,0))</f>
        <v/>
      </c>
    </row>
    <row r="1449">
      <c r="G1449">
        <f>IFERROR(INDEX(T_Domaines[Domain_label_fr],MATCH(F1449,T_Domaines[Domain_code],0)),"")</f>
        <v/>
      </c>
      <c r="I1449">
        <f>IFERROR(INDEX(T_Indicateurs[Stat_label_fr],MATCH(H1449,T_Indicateurs[Stat_code],0)),"")</f>
        <v/>
      </c>
      <c r="M1449">
        <f>IF(J1449=0,"",J1449)</f>
        <v/>
      </c>
      <c r="N1449">
        <f>IF(K1449=0,"",K1449)</f>
        <v/>
      </c>
      <c r="O1449">
        <f>IF(L1449=0,"",L1449)</f>
        <v/>
      </c>
      <c r="P1449">
        <f>IF(OR(J1449="",K1449="",L1449=""),"",J1449+K1449+L1449)</f>
        <v/>
      </c>
      <c r="Q1449">
        <f>IF(OR(M1449="",N1449="",O1449=""),"",M1449+N1449+O1449)</f>
        <v/>
      </c>
      <c r="S1449" s="13">
        <f>IF(AND($B1449&lt;&gt;"",$F1449&lt;&gt;""),IF(COUNTIFS($B$2:$B1449,$B1449,$F$2:$F1449,$F1449)=1,1,0),0)</f>
        <v/>
      </c>
      <c r="T1449" s="13">
        <f>IF(AND($B1449&lt;&gt;"",$H1449&lt;&gt;""),IF(COUNTIFS($B$2:$B1449,$B1449,$H$2:$H1449,$H1449)=1,1,0),0)</f>
        <v/>
      </c>
      <c r="U1449" s="13">
        <f>IF(AND($B1449&lt;&gt;"",$C1449&lt;&gt;""),IF(COUNTIFS($B$2:$B1449,$B1449,$C$2:$C1449,$C1449)=1,1,0),0)</f>
        <v/>
      </c>
      <c r="V1449" s="13">
        <f>IF(AND($B1449&lt;&gt;"",$D1449&lt;&gt;""),IF(COUNTIFS($B$2:$B1449,$B1449,$D$2:$D1449,$D1449)=1,1,0),0)</f>
        <v/>
      </c>
      <c r="W1449">
        <f>IFERROR(INDEX(T_Indicateurs[Domain_code],MATCH($H1449,T_Indicateurs[Stat_code],0)),"")</f>
        <v/>
      </c>
      <c r="X1449" s="13">
        <f>IF(OR($W1449="",$F1449=""),0,IF($F1449&lt;&gt;$W1449,1,0))</f>
        <v/>
      </c>
      <c r="Y1449" s="13">
        <f>IF(OR($J1449="", $K1449="", $L1449=""),0,IF(OR($J1449&lt;0,$J1449&gt;3,$K1449&lt;0,$K1449&gt;3,$L1449&lt;0,$L1449&gt;3),1,0))</f>
        <v/>
      </c>
    </row>
    <row r="1450">
      <c r="G1450">
        <f>IFERROR(INDEX(T_Domaines[Domain_label_fr],MATCH(F1450,T_Domaines[Domain_code],0)),"")</f>
        <v/>
      </c>
      <c r="I1450">
        <f>IFERROR(INDEX(T_Indicateurs[Stat_label_fr],MATCH(H1450,T_Indicateurs[Stat_code],0)),"")</f>
        <v/>
      </c>
      <c r="M1450">
        <f>IF(J1450=0,"",J1450)</f>
        <v/>
      </c>
      <c r="N1450">
        <f>IF(K1450=0,"",K1450)</f>
        <v/>
      </c>
      <c r="O1450">
        <f>IF(L1450=0,"",L1450)</f>
        <v/>
      </c>
      <c r="P1450">
        <f>IF(OR(J1450="",K1450="",L1450=""),"",J1450+K1450+L1450)</f>
        <v/>
      </c>
      <c r="Q1450">
        <f>IF(OR(M1450="",N1450="",O1450=""),"",M1450+N1450+O1450)</f>
        <v/>
      </c>
      <c r="S1450" s="13">
        <f>IF(AND($B1450&lt;&gt;"",$F1450&lt;&gt;""),IF(COUNTIFS($B$2:$B1450,$B1450,$F$2:$F1450,$F1450)=1,1,0),0)</f>
        <v/>
      </c>
      <c r="T1450" s="13">
        <f>IF(AND($B1450&lt;&gt;"",$H1450&lt;&gt;""),IF(COUNTIFS($B$2:$B1450,$B1450,$H$2:$H1450,$H1450)=1,1,0),0)</f>
        <v/>
      </c>
      <c r="U1450" s="13">
        <f>IF(AND($B1450&lt;&gt;"",$C1450&lt;&gt;""),IF(COUNTIFS($B$2:$B1450,$B1450,$C$2:$C1450,$C1450)=1,1,0),0)</f>
        <v/>
      </c>
      <c r="V1450" s="13">
        <f>IF(AND($B1450&lt;&gt;"",$D1450&lt;&gt;""),IF(COUNTIFS($B$2:$B1450,$B1450,$D$2:$D1450,$D1450)=1,1,0),0)</f>
        <v/>
      </c>
      <c r="W1450">
        <f>IFERROR(INDEX(T_Indicateurs[Domain_code],MATCH($H1450,T_Indicateurs[Stat_code],0)),"")</f>
        <v/>
      </c>
      <c r="X1450" s="13">
        <f>IF(OR($W1450="",$F1450=""),0,IF($F1450&lt;&gt;$W1450,1,0))</f>
        <v/>
      </c>
      <c r="Y1450" s="13">
        <f>IF(OR($J1450="", $K1450="", $L1450=""),0,IF(OR($J1450&lt;0,$J1450&gt;3,$K1450&lt;0,$K1450&gt;3,$L1450&lt;0,$L1450&gt;3),1,0))</f>
        <v/>
      </c>
    </row>
    <row r="1451">
      <c r="G1451">
        <f>IFERROR(INDEX(T_Domaines[Domain_label_fr],MATCH(F1451,T_Domaines[Domain_code],0)),"")</f>
        <v/>
      </c>
      <c r="I1451">
        <f>IFERROR(INDEX(T_Indicateurs[Stat_label_fr],MATCH(H1451,T_Indicateurs[Stat_code],0)),"")</f>
        <v/>
      </c>
      <c r="M1451">
        <f>IF(J1451=0,"",J1451)</f>
        <v/>
      </c>
      <c r="N1451">
        <f>IF(K1451=0,"",K1451)</f>
        <v/>
      </c>
      <c r="O1451">
        <f>IF(L1451=0,"",L1451)</f>
        <v/>
      </c>
      <c r="P1451">
        <f>IF(OR(J1451="",K1451="",L1451=""),"",J1451+K1451+L1451)</f>
        <v/>
      </c>
      <c r="Q1451">
        <f>IF(OR(M1451="",N1451="",O1451=""),"",M1451+N1451+O1451)</f>
        <v/>
      </c>
      <c r="S1451" s="13">
        <f>IF(AND($B1451&lt;&gt;"",$F1451&lt;&gt;""),IF(COUNTIFS($B$2:$B1451,$B1451,$F$2:$F1451,$F1451)=1,1,0),0)</f>
        <v/>
      </c>
      <c r="T1451" s="13">
        <f>IF(AND($B1451&lt;&gt;"",$H1451&lt;&gt;""),IF(COUNTIFS($B$2:$B1451,$B1451,$H$2:$H1451,$H1451)=1,1,0),0)</f>
        <v/>
      </c>
      <c r="U1451" s="13">
        <f>IF(AND($B1451&lt;&gt;"",$C1451&lt;&gt;""),IF(COUNTIFS($B$2:$B1451,$B1451,$C$2:$C1451,$C1451)=1,1,0),0)</f>
        <v/>
      </c>
      <c r="V1451" s="13">
        <f>IF(AND($B1451&lt;&gt;"",$D1451&lt;&gt;""),IF(COUNTIFS($B$2:$B1451,$B1451,$D$2:$D1451,$D1451)=1,1,0),0)</f>
        <v/>
      </c>
      <c r="W1451">
        <f>IFERROR(INDEX(T_Indicateurs[Domain_code],MATCH($H1451,T_Indicateurs[Stat_code],0)),"")</f>
        <v/>
      </c>
      <c r="X1451" s="13">
        <f>IF(OR($W1451="",$F1451=""),0,IF($F1451&lt;&gt;$W1451,1,0))</f>
        <v/>
      </c>
      <c r="Y1451" s="13">
        <f>IF(OR($J1451="", $K1451="", $L1451=""),0,IF(OR($J1451&lt;0,$J1451&gt;3,$K1451&lt;0,$K1451&gt;3,$L1451&lt;0,$L1451&gt;3),1,0))</f>
        <v/>
      </c>
    </row>
    <row r="1452">
      <c r="G1452">
        <f>IFERROR(INDEX(T_Domaines[Domain_label_fr],MATCH(F1452,T_Domaines[Domain_code],0)),"")</f>
        <v/>
      </c>
      <c r="I1452">
        <f>IFERROR(INDEX(T_Indicateurs[Stat_label_fr],MATCH(H1452,T_Indicateurs[Stat_code],0)),"")</f>
        <v/>
      </c>
      <c r="M1452">
        <f>IF(J1452=0,"",J1452)</f>
        <v/>
      </c>
      <c r="N1452">
        <f>IF(K1452=0,"",K1452)</f>
        <v/>
      </c>
      <c r="O1452">
        <f>IF(L1452=0,"",L1452)</f>
        <v/>
      </c>
      <c r="P1452">
        <f>IF(OR(J1452="",K1452="",L1452=""),"",J1452+K1452+L1452)</f>
        <v/>
      </c>
      <c r="Q1452">
        <f>IF(OR(M1452="",N1452="",O1452=""),"",M1452+N1452+O1452)</f>
        <v/>
      </c>
      <c r="S1452" s="13">
        <f>IF(AND($B1452&lt;&gt;"",$F1452&lt;&gt;""),IF(COUNTIFS($B$2:$B1452,$B1452,$F$2:$F1452,$F1452)=1,1,0),0)</f>
        <v/>
      </c>
      <c r="T1452" s="13">
        <f>IF(AND($B1452&lt;&gt;"",$H1452&lt;&gt;""),IF(COUNTIFS($B$2:$B1452,$B1452,$H$2:$H1452,$H1452)=1,1,0),0)</f>
        <v/>
      </c>
      <c r="U1452" s="13">
        <f>IF(AND($B1452&lt;&gt;"",$C1452&lt;&gt;""),IF(COUNTIFS($B$2:$B1452,$B1452,$C$2:$C1452,$C1452)=1,1,0),0)</f>
        <v/>
      </c>
      <c r="V1452" s="13">
        <f>IF(AND($B1452&lt;&gt;"",$D1452&lt;&gt;""),IF(COUNTIFS($B$2:$B1452,$B1452,$D$2:$D1452,$D1452)=1,1,0),0)</f>
        <v/>
      </c>
      <c r="W1452">
        <f>IFERROR(INDEX(T_Indicateurs[Domain_code],MATCH($H1452,T_Indicateurs[Stat_code],0)),"")</f>
        <v/>
      </c>
      <c r="X1452" s="13">
        <f>IF(OR($W1452="",$F1452=""),0,IF($F1452&lt;&gt;$W1452,1,0))</f>
        <v/>
      </c>
      <c r="Y1452" s="13">
        <f>IF(OR($J1452="", $K1452="", $L1452=""),0,IF(OR($J1452&lt;0,$J1452&gt;3,$K1452&lt;0,$K1452&gt;3,$L1452&lt;0,$L1452&gt;3),1,0))</f>
        <v/>
      </c>
    </row>
    <row r="1453">
      <c r="G1453">
        <f>IFERROR(INDEX(T_Domaines[Domain_label_fr],MATCH(F1453,T_Domaines[Domain_code],0)),"")</f>
        <v/>
      </c>
      <c r="I1453">
        <f>IFERROR(INDEX(T_Indicateurs[Stat_label_fr],MATCH(H1453,T_Indicateurs[Stat_code],0)),"")</f>
        <v/>
      </c>
      <c r="M1453">
        <f>IF(J1453=0,"",J1453)</f>
        <v/>
      </c>
      <c r="N1453">
        <f>IF(K1453=0,"",K1453)</f>
        <v/>
      </c>
      <c r="O1453">
        <f>IF(L1453=0,"",L1453)</f>
        <v/>
      </c>
      <c r="P1453">
        <f>IF(OR(J1453="",K1453="",L1453=""),"",J1453+K1453+L1453)</f>
        <v/>
      </c>
      <c r="Q1453">
        <f>IF(OR(M1453="",N1453="",O1453=""),"",M1453+N1453+O1453)</f>
        <v/>
      </c>
      <c r="S1453" s="13">
        <f>IF(AND($B1453&lt;&gt;"",$F1453&lt;&gt;""),IF(COUNTIFS($B$2:$B1453,$B1453,$F$2:$F1453,$F1453)=1,1,0),0)</f>
        <v/>
      </c>
      <c r="T1453" s="13">
        <f>IF(AND($B1453&lt;&gt;"",$H1453&lt;&gt;""),IF(COUNTIFS($B$2:$B1453,$B1453,$H$2:$H1453,$H1453)=1,1,0),0)</f>
        <v/>
      </c>
      <c r="U1453" s="13">
        <f>IF(AND($B1453&lt;&gt;"",$C1453&lt;&gt;""),IF(COUNTIFS($B$2:$B1453,$B1453,$C$2:$C1453,$C1453)=1,1,0),0)</f>
        <v/>
      </c>
      <c r="V1453" s="13">
        <f>IF(AND($B1453&lt;&gt;"",$D1453&lt;&gt;""),IF(COUNTIFS($B$2:$B1453,$B1453,$D$2:$D1453,$D1453)=1,1,0),0)</f>
        <v/>
      </c>
      <c r="W1453">
        <f>IFERROR(INDEX(T_Indicateurs[Domain_code],MATCH($H1453,T_Indicateurs[Stat_code],0)),"")</f>
        <v/>
      </c>
      <c r="X1453" s="13">
        <f>IF(OR($W1453="",$F1453=""),0,IF($F1453&lt;&gt;$W1453,1,0))</f>
        <v/>
      </c>
      <c r="Y1453" s="13">
        <f>IF(OR($J1453="", $K1453="", $L1453=""),0,IF(OR($J1453&lt;0,$J1453&gt;3,$K1453&lt;0,$K1453&gt;3,$L1453&lt;0,$L1453&gt;3),1,0))</f>
        <v/>
      </c>
    </row>
    <row r="1454">
      <c r="G1454">
        <f>IFERROR(INDEX(T_Domaines[Domain_label_fr],MATCH(F1454,T_Domaines[Domain_code],0)),"")</f>
        <v/>
      </c>
      <c r="I1454">
        <f>IFERROR(INDEX(T_Indicateurs[Stat_label_fr],MATCH(H1454,T_Indicateurs[Stat_code],0)),"")</f>
        <v/>
      </c>
      <c r="M1454">
        <f>IF(J1454=0,"",J1454)</f>
        <v/>
      </c>
      <c r="N1454">
        <f>IF(K1454=0,"",K1454)</f>
        <v/>
      </c>
      <c r="O1454">
        <f>IF(L1454=0,"",L1454)</f>
        <v/>
      </c>
      <c r="P1454">
        <f>IF(OR(J1454="",K1454="",L1454=""),"",J1454+K1454+L1454)</f>
        <v/>
      </c>
      <c r="Q1454">
        <f>IF(OR(M1454="",N1454="",O1454=""),"",M1454+N1454+O1454)</f>
        <v/>
      </c>
      <c r="S1454" s="13">
        <f>IF(AND($B1454&lt;&gt;"",$F1454&lt;&gt;""),IF(COUNTIFS($B$2:$B1454,$B1454,$F$2:$F1454,$F1454)=1,1,0),0)</f>
        <v/>
      </c>
      <c r="T1454" s="13">
        <f>IF(AND($B1454&lt;&gt;"",$H1454&lt;&gt;""),IF(COUNTIFS($B$2:$B1454,$B1454,$H$2:$H1454,$H1454)=1,1,0),0)</f>
        <v/>
      </c>
      <c r="U1454" s="13">
        <f>IF(AND($B1454&lt;&gt;"",$C1454&lt;&gt;""),IF(COUNTIFS($B$2:$B1454,$B1454,$C$2:$C1454,$C1454)=1,1,0),0)</f>
        <v/>
      </c>
      <c r="V1454" s="13">
        <f>IF(AND($B1454&lt;&gt;"",$D1454&lt;&gt;""),IF(COUNTIFS($B$2:$B1454,$B1454,$D$2:$D1454,$D1454)=1,1,0),0)</f>
        <v/>
      </c>
      <c r="W1454">
        <f>IFERROR(INDEX(T_Indicateurs[Domain_code],MATCH($H1454,T_Indicateurs[Stat_code],0)),"")</f>
        <v/>
      </c>
      <c r="X1454" s="13">
        <f>IF(OR($W1454="",$F1454=""),0,IF($F1454&lt;&gt;$W1454,1,0))</f>
        <v/>
      </c>
      <c r="Y1454" s="13">
        <f>IF(OR($J1454="", $K1454="", $L1454=""),0,IF(OR($J1454&lt;0,$J1454&gt;3,$K1454&lt;0,$K1454&gt;3,$L1454&lt;0,$L1454&gt;3),1,0))</f>
        <v/>
      </c>
    </row>
    <row r="1455">
      <c r="G1455">
        <f>IFERROR(INDEX(T_Domaines[Domain_label_fr],MATCH(F1455,T_Domaines[Domain_code],0)),"")</f>
        <v/>
      </c>
      <c r="I1455">
        <f>IFERROR(INDEX(T_Indicateurs[Stat_label_fr],MATCH(H1455,T_Indicateurs[Stat_code],0)),"")</f>
        <v/>
      </c>
      <c r="M1455">
        <f>IF(J1455=0,"",J1455)</f>
        <v/>
      </c>
      <c r="N1455">
        <f>IF(K1455=0,"",K1455)</f>
        <v/>
      </c>
      <c r="O1455">
        <f>IF(L1455=0,"",L1455)</f>
        <v/>
      </c>
      <c r="P1455">
        <f>IF(OR(J1455="",K1455="",L1455=""),"",J1455+K1455+L1455)</f>
        <v/>
      </c>
      <c r="Q1455">
        <f>IF(OR(M1455="",N1455="",O1455=""),"",M1455+N1455+O1455)</f>
        <v/>
      </c>
      <c r="S1455" s="13">
        <f>IF(AND($B1455&lt;&gt;"",$F1455&lt;&gt;""),IF(COUNTIFS($B$2:$B1455,$B1455,$F$2:$F1455,$F1455)=1,1,0),0)</f>
        <v/>
      </c>
      <c r="T1455" s="13">
        <f>IF(AND($B1455&lt;&gt;"",$H1455&lt;&gt;""),IF(COUNTIFS($B$2:$B1455,$B1455,$H$2:$H1455,$H1455)=1,1,0),0)</f>
        <v/>
      </c>
      <c r="U1455" s="13">
        <f>IF(AND($B1455&lt;&gt;"",$C1455&lt;&gt;""),IF(COUNTIFS($B$2:$B1455,$B1455,$C$2:$C1455,$C1455)=1,1,0),0)</f>
        <v/>
      </c>
      <c r="V1455" s="13">
        <f>IF(AND($B1455&lt;&gt;"",$D1455&lt;&gt;""),IF(COUNTIFS($B$2:$B1455,$B1455,$D$2:$D1455,$D1455)=1,1,0),0)</f>
        <v/>
      </c>
      <c r="W1455">
        <f>IFERROR(INDEX(T_Indicateurs[Domain_code],MATCH($H1455,T_Indicateurs[Stat_code],0)),"")</f>
        <v/>
      </c>
      <c r="X1455" s="13">
        <f>IF(OR($W1455="",$F1455=""),0,IF($F1455&lt;&gt;$W1455,1,0))</f>
        <v/>
      </c>
      <c r="Y1455" s="13">
        <f>IF(OR($J1455="", $K1455="", $L1455=""),0,IF(OR($J1455&lt;0,$J1455&gt;3,$K1455&lt;0,$K1455&gt;3,$L1455&lt;0,$L1455&gt;3),1,0))</f>
        <v/>
      </c>
    </row>
    <row r="1456">
      <c r="G1456">
        <f>IFERROR(INDEX(T_Domaines[Domain_label_fr],MATCH(F1456,T_Domaines[Domain_code],0)),"")</f>
        <v/>
      </c>
      <c r="I1456">
        <f>IFERROR(INDEX(T_Indicateurs[Stat_label_fr],MATCH(H1456,T_Indicateurs[Stat_code],0)),"")</f>
        <v/>
      </c>
      <c r="M1456">
        <f>IF(J1456=0,"",J1456)</f>
        <v/>
      </c>
      <c r="N1456">
        <f>IF(K1456=0,"",K1456)</f>
        <v/>
      </c>
      <c r="O1456">
        <f>IF(L1456=0,"",L1456)</f>
        <v/>
      </c>
      <c r="P1456">
        <f>IF(OR(J1456="",K1456="",L1456=""),"",J1456+K1456+L1456)</f>
        <v/>
      </c>
      <c r="Q1456">
        <f>IF(OR(M1456="",N1456="",O1456=""),"",M1456+N1456+O1456)</f>
        <v/>
      </c>
      <c r="S1456" s="13">
        <f>IF(AND($B1456&lt;&gt;"",$F1456&lt;&gt;""),IF(COUNTIFS($B$2:$B1456,$B1456,$F$2:$F1456,$F1456)=1,1,0),0)</f>
        <v/>
      </c>
      <c r="T1456" s="13">
        <f>IF(AND($B1456&lt;&gt;"",$H1456&lt;&gt;""),IF(COUNTIFS($B$2:$B1456,$B1456,$H$2:$H1456,$H1456)=1,1,0),0)</f>
        <v/>
      </c>
      <c r="U1456" s="13">
        <f>IF(AND($B1456&lt;&gt;"",$C1456&lt;&gt;""),IF(COUNTIFS($B$2:$B1456,$B1456,$C$2:$C1456,$C1456)=1,1,0),0)</f>
        <v/>
      </c>
      <c r="V1456" s="13">
        <f>IF(AND($B1456&lt;&gt;"",$D1456&lt;&gt;""),IF(COUNTIFS($B$2:$B1456,$B1456,$D$2:$D1456,$D1456)=1,1,0),0)</f>
        <v/>
      </c>
      <c r="W1456">
        <f>IFERROR(INDEX(T_Indicateurs[Domain_code],MATCH($H1456,T_Indicateurs[Stat_code],0)),"")</f>
        <v/>
      </c>
      <c r="X1456" s="13">
        <f>IF(OR($W1456="",$F1456=""),0,IF($F1456&lt;&gt;$W1456,1,0))</f>
        <v/>
      </c>
      <c r="Y1456" s="13">
        <f>IF(OR($J1456="", $K1456="", $L1456=""),0,IF(OR($J1456&lt;0,$J1456&gt;3,$K1456&lt;0,$K1456&gt;3,$L1456&lt;0,$L1456&gt;3),1,0))</f>
        <v/>
      </c>
    </row>
    <row r="1457">
      <c r="G1457">
        <f>IFERROR(INDEX(T_Domaines[Domain_label_fr],MATCH(F1457,T_Domaines[Domain_code],0)),"")</f>
        <v/>
      </c>
      <c r="I1457">
        <f>IFERROR(INDEX(T_Indicateurs[Stat_label_fr],MATCH(H1457,T_Indicateurs[Stat_code],0)),"")</f>
        <v/>
      </c>
      <c r="M1457">
        <f>IF(J1457=0,"",J1457)</f>
        <v/>
      </c>
      <c r="N1457">
        <f>IF(K1457=0,"",K1457)</f>
        <v/>
      </c>
      <c r="O1457">
        <f>IF(L1457=0,"",L1457)</f>
        <v/>
      </c>
      <c r="P1457">
        <f>IF(OR(J1457="",K1457="",L1457=""),"",J1457+K1457+L1457)</f>
        <v/>
      </c>
      <c r="Q1457">
        <f>IF(OR(M1457="",N1457="",O1457=""),"",M1457+N1457+O1457)</f>
        <v/>
      </c>
      <c r="S1457" s="13">
        <f>IF(AND($B1457&lt;&gt;"",$F1457&lt;&gt;""),IF(COUNTIFS($B$2:$B1457,$B1457,$F$2:$F1457,$F1457)=1,1,0),0)</f>
        <v/>
      </c>
      <c r="T1457" s="13">
        <f>IF(AND($B1457&lt;&gt;"",$H1457&lt;&gt;""),IF(COUNTIFS($B$2:$B1457,$B1457,$H$2:$H1457,$H1457)=1,1,0),0)</f>
        <v/>
      </c>
      <c r="U1457" s="13">
        <f>IF(AND($B1457&lt;&gt;"",$C1457&lt;&gt;""),IF(COUNTIFS($B$2:$B1457,$B1457,$C$2:$C1457,$C1457)=1,1,0),0)</f>
        <v/>
      </c>
      <c r="V1457" s="13">
        <f>IF(AND($B1457&lt;&gt;"",$D1457&lt;&gt;""),IF(COUNTIFS($B$2:$B1457,$B1457,$D$2:$D1457,$D1457)=1,1,0),0)</f>
        <v/>
      </c>
      <c r="W1457">
        <f>IFERROR(INDEX(T_Indicateurs[Domain_code],MATCH($H1457,T_Indicateurs[Stat_code],0)),"")</f>
        <v/>
      </c>
      <c r="X1457" s="13">
        <f>IF(OR($W1457="",$F1457=""),0,IF($F1457&lt;&gt;$W1457,1,0))</f>
        <v/>
      </c>
      <c r="Y1457" s="13">
        <f>IF(OR($J1457="", $K1457="", $L1457=""),0,IF(OR($J1457&lt;0,$J1457&gt;3,$K1457&lt;0,$K1457&gt;3,$L1457&lt;0,$L1457&gt;3),1,0))</f>
        <v/>
      </c>
    </row>
    <row r="1458">
      <c r="G1458">
        <f>IFERROR(INDEX(T_Domaines[Domain_label_fr],MATCH(F1458,T_Domaines[Domain_code],0)),"")</f>
        <v/>
      </c>
      <c r="I1458">
        <f>IFERROR(INDEX(T_Indicateurs[Stat_label_fr],MATCH(H1458,T_Indicateurs[Stat_code],0)),"")</f>
        <v/>
      </c>
      <c r="M1458">
        <f>IF(J1458=0,"",J1458)</f>
        <v/>
      </c>
      <c r="N1458">
        <f>IF(K1458=0,"",K1458)</f>
        <v/>
      </c>
      <c r="O1458">
        <f>IF(L1458=0,"",L1458)</f>
        <v/>
      </c>
      <c r="P1458">
        <f>IF(OR(J1458="",K1458="",L1458=""),"",J1458+K1458+L1458)</f>
        <v/>
      </c>
      <c r="Q1458">
        <f>IF(OR(M1458="",N1458="",O1458=""),"",M1458+N1458+O1458)</f>
        <v/>
      </c>
      <c r="S1458" s="13">
        <f>IF(AND($B1458&lt;&gt;"",$F1458&lt;&gt;""),IF(COUNTIFS($B$2:$B1458,$B1458,$F$2:$F1458,$F1458)=1,1,0),0)</f>
        <v/>
      </c>
      <c r="T1458" s="13">
        <f>IF(AND($B1458&lt;&gt;"",$H1458&lt;&gt;""),IF(COUNTIFS($B$2:$B1458,$B1458,$H$2:$H1458,$H1458)=1,1,0),0)</f>
        <v/>
      </c>
      <c r="U1458" s="13">
        <f>IF(AND($B1458&lt;&gt;"",$C1458&lt;&gt;""),IF(COUNTIFS($B$2:$B1458,$B1458,$C$2:$C1458,$C1458)=1,1,0),0)</f>
        <v/>
      </c>
      <c r="V1458" s="13">
        <f>IF(AND($B1458&lt;&gt;"",$D1458&lt;&gt;""),IF(COUNTIFS($B$2:$B1458,$B1458,$D$2:$D1458,$D1458)=1,1,0),0)</f>
        <v/>
      </c>
      <c r="W1458">
        <f>IFERROR(INDEX(T_Indicateurs[Domain_code],MATCH($H1458,T_Indicateurs[Stat_code],0)),"")</f>
        <v/>
      </c>
      <c r="X1458" s="13">
        <f>IF(OR($W1458="",$F1458=""),0,IF($F1458&lt;&gt;$W1458,1,0))</f>
        <v/>
      </c>
      <c r="Y1458" s="13">
        <f>IF(OR($J1458="", $K1458="", $L1458=""),0,IF(OR($J1458&lt;0,$J1458&gt;3,$K1458&lt;0,$K1458&gt;3,$L1458&lt;0,$L1458&gt;3),1,0))</f>
        <v/>
      </c>
    </row>
    <row r="1459">
      <c r="G1459">
        <f>IFERROR(INDEX(T_Domaines[Domain_label_fr],MATCH(F1459,T_Domaines[Domain_code],0)),"")</f>
        <v/>
      </c>
      <c r="I1459">
        <f>IFERROR(INDEX(T_Indicateurs[Stat_label_fr],MATCH(H1459,T_Indicateurs[Stat_code],0)),"")</f>
        <v/>
      </c>
      <c r="M1459">
        <f>IF(J1459=0,"",J1459)</f>
        <v/>
      </c>
      <c r="N1459">
        <f>IF(K1459=0,"",K1459)</f>
        <v/>
      </c>
      <c r="O1459">
        <f>IF(L1459=0,"",L1459)</f>
        <v/>
      </c>
      <c r="P1459">
        <f>IF(OR(J1459="",K1459="",L1459=""),"",J1459+K1459+L1459)</f>
        <v/>
      </c>
      <c r="Q1459">
        <f>IF(OR(M1459="",N1459="",O1459=""),"",M1459+N1459+O1459)</f>
        <v/>
      </c>
      <c r="S1459" s="13">
        <f>IF(AND($B1459&lt;&gt;"",$F1459&lt;&gt;""),IF(COUNTIFS($B$2:$B1459,$B1459,$F$2:$F1459,$F1459)=1,1,0),0)</f>
        <v/>
      </c>
      <c r="T1459" s="13">
        <f>IF(AND($B1459&lt;&gt;"",$H1459&lt;&gt;""),IF(COUNTIFS($B$2:$B1459,$B1459,$H$2:$H1459,$H1459)=1,1,0),0)</f>
        <v/>
      </c>
      <c r="U1459" s="13">
        <f>IF(AND($B1459&lt;&gt;"",$C1459&lt;&gt;""),IF(COUNTIFS($B$2:$B1459,$B1459,$C$2:$C1459,$C1459)=1,1,0),0)</f>
        <v/>
      </c>
      <c r="V1459" s="13">
        <f>IF(AND($B1459&lt;&gt;"",$D1459&lt;&gt;""),IF(COUNTIFS($B$2:$B1459,$B1459,$D$2:$D1459,$D1459)=1,1,0),0)</f>
        <v/>
      </c>
      <c r="W1459">
        <f>IFERROR(INDEX(T_Indicateurs[Domain_code],MATCH($H1459,T_Indicateurs[Stat_code],0)),"")</f>
        <v/>
      </c>
      <c r="X1459" s="13">
        <f>IF(OR($W1459="",$F1459=""),0,IF($F1459&lt;&gt;$W1459,1,0))</f>
        <v/>
      </c>
      <c r="Y1459" s="13">
        <f>IF(OR($J1459="", $K1459="", $L1459=""),0,IF(OR($J1459&lt;0,$J1459&gt;3,$K1459&lt;0,$K1459&gt;3,$L1459&lt;0,$L1459&gt;3),1,0))</f>
        <v/>
      </c>
    </row>
    <row r="1460">
      <c r="G1460">
        <f>IFERROR(INDEX(T_Domaines[Domain_label_fr],MATCH(F1460,T_Domaines[Domain_code],0)),"")</f>
        <v/>
      </c>
      <c r="I1460">
        <f>IFERROR(INDEX(T_Indicateurs[Stat_label_fr],MATCH(H1460,T_Indicateurs[Stat_code],0)),"")</f>
        <v/>
      </c>
      <c r="M1460">
        <f>IF(J1460=0,"",J1460)</f>
        <v/>
      </c>
      <c r="N1460">
        <f>IF(K1460=0,"",K1460)</f>
        <v/>
      </c>
      <c r="O1460">
        <f>IF(L1460=0,"",L1460)</f>
        <v/>
      </c>
      <c r="P1460">
        <f>IF(OR(J1460="",K1460="",L1460=""),"",J1460+K1460+L1460)</f>
        <v/>
      </c>
      <c r="Q1460">
        <f>IF(OR(M1460="",N1460="",O1460=""),"",M1460+N1460+O1460)</f>
        <v/>
      </c>
      <c r="S1460" s="13">
        <f>IF(AND($B1460&lt;&gt;"",$F1460&lt;&gt;""),IF(COUNTIFS($B$2:$B1460,$B1460,$F$2:$F1460,$F1460)=1,1,0),0)</f>
        <v/>
      </c>
      <c r="T1460" s="13">
        <f>IF(AND($B1460&lt;&gt;"",$H1460&lt;&gt;""),IF(COUNTIFS($B$2:$B1460,$B1460,$H$2:$H1460,$H1460)=1,1,0),0)</f>
        <v/>
      </c>
      <c r="U1460" s="13">
        <f>IF(AND($B1460&lt;&gt;"",$C1460&lt;&gt;""),IF(COUNTIFS($B$2:$B1460,$B1460,$C$2:$C1460,$C1460)=1,1,0),0)</f>
        <v/>
      </c>
      <c r="V1460" s="13">
        <f>IF(AND($B1460&lt;&gt;"",$D1460&lt;&gt;""),IF(COUNTIFS($B$2:$B1460,$B1460,$D$2:$D1460,$D1460)=1,1,0),0)</f>
        <v/>
      </c>
      <c r="W1460">
        <f>IFERROR(INDEX(T_Indicateurs[Domain_code],MATCH($H1460,T_Indicateurs[Stat_code],0)),"")</f>
        <v/>
      </c>
      <c r="X1460" s="13">
        <f>IF(OR($W1460="",$F1460=""),0,IF($F1460&lt;&gt;$W1460,1,0))</f>
        <v/>
      </c>
      <c r="Y1460" s="13">
        <f>IF(OR($J1460="", $K1460="", $L1460=""),0,IF(OR($J1460&lt;0,$J1460&gt;3,$K1460&lt;0,$K1460&gt;3,$L1460&lt;0,$L1460&gt;3),1,0))</f>
        <v/>
      </c>
    </row>
    <row r="1461">
      <c r="G1461">
        <f>IFERROR(INDEX(T_Domaines[Domain_label_fr],MATCH(F1461,T_Domaines[Domain_code],0)),"")</f>
        <v/>
      </c>
      <c r="I1461">
        <f>IFERROR(INDEX(T_Indicateurs[Stat_label_fr],MATCH(H1461,T_Indicateurs[Stat_code],0)),"")</f>
        <v/>
      </c>
      <c r="M1461">
        <f>IF(J1461=0,"",J1461)</f>
        <v/>
      </c>
      <c r="N1461">
        <f>IF(K1461=0,"",K1461)</f>
        <v/>
      </c>
      <c r="O1461">
        <f>IF(L1461=0,"",L1461)</f>
        <v/>
      </c>
      <c r="P1461">
        <f>IF(OR(J1461="",K1461="",L1461=""),"",J1461+K1461+L1461)</f>
        <v/>
      </c>
      <c r="Q1461">
        <f>IF(OR(M1461="",N1461="",O1461=""),"",M1461+N1461+O1461)</f>
        <v/>
      </c>
      <c r="S1461" s="13">
        <f>IF(AND($B1461&lt;&gt;"",$F1461&lt;&gt;""),IF(COUNTIFS($B$2:$B1461,$B1461,$F$2:$F1461,$F1461)=1,1,0),0)</f>
        <v/>
      </c>
      <c r="T1461" s="13">
        <f>IF(AND($B1461&lt;&gt;"",$H1461&lt;&gt;""),IF(COUNTIFS($B$2:$B1461,$B1461,$H$2:$H1461,$H1461)=1,1,0),0)</f>
        <v/>
      </c>
      <c r="U1461" s="13">
        <f>IF(AND($B1461&lt;&gt;"",$C1461&lt;&gt;""),IF(COUNTIFS($B$2:$B1461,$B1461,$C$2:$C1461,$C1461)=1,1,0),0)</f>
        <v/>
      </c>
      <c r="V1461" s="13">
        <f>IF(AND($B1461&lt;&gt;"",$D1461&lt;&gt;""),IF(COUNTIFS($B$2:$B1461,$B1461,$D$2:$D1461,$D1461)=1,1,0),0)</f>
        <v/>
      </c>
      <c r="W1461">
        <f>IFERROR(INDEX(T_Indicateurs[Domain_code],MATCH($H1461,T_Indicateurs[Stat_code],0)),"")</f>
        <v/>
      </c>
      <c r="X1461" s="13">
        <f>IF(OR($W1461="",$F1461=""),0,IF($F1461&lt;&gt;$W1461,1,0))</f>
        <v/>
      </c>
      <c r="Y1461" s="13">
        <f>IF(OR($J1461="", $K1461="", $L1461=""),0,IF(OR($J1461&lt;0,$J1461&gt;3,$K1461&lt;0,$K1461&gt;3,$L1461&lt;0,$L1461&gt;3),1,0))</f>
        <v/>
      </c>
    </row>
    <row r="1462">
      <c r="G1462">
        <f>IFERROR(INDEX(T_Domaines[Domain_label_fr],MATCH(F1462,T_Domaines[Domain_code],0)),"")</f>
        <v/>
      </c>
      <c r="I1462">
        <f>IFERROR(INDEX(T_Indicateurs[Stat_label_fr],MATCH(H1462,T_Indicateurs[Stat_code],0)),"")</f>
        <v/>
      </c>
      <c r="M1462">
        <f>IF(J1462=0,"",J1462)</f>
        <v/>
      </c>
      <c r="N1462">
        <f>IF(K1462=0,"",K1462)</f>
        <v/>
      </c>
      <c r="O1462">
        <f>IF(L1462=0,"",L1462)</f>
        <v/>
      </c>
      <c r="P1462">
        <f>IF(OR(J1462="",K1462="",L1462=""),"",J1462+K1462+L1462)</f>
        <v/>
      </c>
      <c r="Q1462">
        <f>IF(OR(M1462="",N1462="",O1462=""),"",M1462+N1462+O1462)</f>
        <v/>
      </c>
      <c r="S1462" s="13">
        <f>IF(AND($B1462&lt;&gt;"",$F1462&lt;&gt;""),IF(COUNTIFS($B$2:$B1462,$B1462,$F$2:$F1462,$F1462)=1,1,0),0)</f>
        <v/>
      </c>
      <c r="T1462" s="13">
        <f>IF(AND($B1462&lt;&gt;"",$H1462&lt;&gt;""),IF(COUNTIFS($B$2:$B1462,$B1462,$H$2:$H1462,$H1462)=1,1,0),0)</f>
        <v/>
      </c>
      <c r="U1462" s="13">
        <f>IF(AND($B1462&lt;&gt;"",$C1462&lt;&gt;""),IF(COUNTIFS($B$2:$B1462,$B1462,$C$2:$C1462,$C1462)=1,1,0),0)</f>
        <v/>
      </c>
      <c r="V1462" s="13">
        <f>IF(AND($B1462&lt;&gt;"",$D1462&lt;&gt;""),IF(COUNTIFS($B$2:$B1462,$B1462,$D$2:$D1462,$D1462)=1,1,0),0)</f>
        <v/>
      </c>
      <c r="W1462">
        <f>IFERROR(INDEX(T_Indicateurs[Domain_code],MATCH($H1462,T_Indicateurs[Stat_code],0)),"")</f>
        <v/>
      </c>
      <c r="X1462" s="13">
        <f>IF(OR($W1462="",$F1462=""),0,IF($F1462&lt;&gt;$W1462,1,0))</f>
        <v/>
      </c>
      <c r="Y1462" s="13">
        <f>IF(OR($J1462="", $K1462="", $L1462=""),0,IF(OR($J1462&lt;0,$J1462&gt;3,$K1462&lt;0,$K1462&gt;3,$L1462&lt;0,$L1462&gt;3),1,0))</f>
        <v/>
      </c>
    </row>
    <row r="1463">
      <c r="G1463">
        <f>IFERROR(INDEX(T_Domaines[Domain_label_fr],MATCH(F1463,T_Domaines[Domain_code],0)),"")</f>
        <v/>
      </c>
      <c r="I1463">
        <f>IFERROR(INDEX(T_Indicateurs[Stat_label_fr],MATCH(H1463,T_Indicateurs[Stat_code],0)),"")</f>
        <v/>
      </c>
      <c r="M1463">
        <f>IF(J1463=0,"",J1463)</f>
        <v/>
      </c>
      <c r="N1463">
        <f>IF(K1463=0,"",K1463)</f>
        <v/>
      </c>
      <c r="O1463">
        <f>IF(L1463=0,"",L1463)</f>
        <v/>
      </c>
      <c r="P1463">
        <f>IF(OR(J1463="",K1463="",L1463=""),"",J1463+K1463+L1463)</f>
        <v/>
      </c>
      <c r="Q1463">
        <f>IF(OR(M1463="",N1463="",O1463=""),"",M1463+N1463+O1463)</f>
        <v/>
      </c>
      <c r="S1463" s="13">
        <f>IF(AND($B1463&lt;&gt;"",$F1463&lt;&gt;""),IF(COUNTIFS($B$2:$B1463,$B1463,$F$2:$F1463,$F1463)=1,1,0),0)</f>
        <v/>
      </c>
      <c r="T1463" s="13">
        <f>IF(AND($B1463&lt;&gt;"",$H1463&lt;&gt;""),IF(COUNTIFS($B$2:$B1463,$B1463,$H$2:$H1463,$H1463)=1,1,0),0)</f>
        <v/>
      </c>
      <c r="U1463" s="13">
        <f>IF(AND($B1463&lt;&gt;"",$C1463&lt;&gt;""),IF(COUNTIFS($B$2:$B1463,$B1463,$C$2:$C1463,$C1463)=1,1,0),0)</f>
        <v/>
      </c>
      <c r="V1463" s="13">
        <f>IF(AND($B1463&lt;&gt;"",$D1463&lt;&gt;""),IF(COUNTIFS($B$2:$B1463,$B1463,$D$2:$D1463,$D1463)=1,1,0),0)</f>
        <v/>
      </c>
      <c r="W1463">
        <f>IFERROR(INDEX(T_Indicateurs[Domain_code],MATCH($H1463,T_Indicateurs[Stat_code],0)),"")</f>
        <v/>
      </c>
      <c r="X1463" s="13">
        <f>IF(OR($W1463="",$F1463=""),0,IF($F1463&lt;&gt;$W1463,1,0))</f>
        <v/>
      </c>
      <c r="Y1463" s="13">
        <f>IF(OR($J1463="", $K1463="", $L1463=""),0,IF(OR($J1463&lt;0,$J1463&gt;3,$K1463&lt;0,$K1463&gt;3,$L1463&lt;0,$L1463&gt;3),1,0))</f>
        <v/>
      </c>
    </row>
    <row r="1464">
      <c r="G1464">
        <f>IFERROR(INDEX(T_Domaines[Domain_label_fr],MATCH(F1464,T_Domaines[Domain_code],0)),"")</f>
        <v/>
      </c>
      <c r="I1464">
        <f>IFERROR(INDEX(T_Indicateurs[Stat_label_fr],MATCH(H1464,T_Indicateurs[Stat_code],0)),"")</f>
        <v/>
      </c>
      <c r="M1464">
        <f>IF(J1464=0,"",J1464)</f>
        <v/>
      </c>
      <c r="N1464">
        <f>IF(K1464=0,"",K1464)</f>
        <v/>
      </c>
      <c r="O1464">
        <f>IF(L1464=0,"",L1464)</f>
        <v/>
      </c>
      <c r="P1464">
        <f>IF(OR(J1464="",K1464="",L1464=""),"",J1464+K1464+L1464)</f>
        <v/>
      </c>
      <c r="Q1464">
        <f>IF(OR(M1464="",N1464="",O1464=""),"",M1464+N1464+O1464)</f>
        <v/>
      </c>
      <c r="S1464" s="13">
        <f>IF(AND($B1464&lt;&gt;"",$F1464&lt;&gt;""),IF(COUNTIFS($B$2:$B1464,$B1464,$F$2:$F1464,$F1464)=1,1,0),0)</f>
        <v/>
      </c>
      <c r="T1464" s="13">
        <f>IF(AND($B1464&lt;&gt;"",$H1464&lt;&gt;""),IF(COUNTIFS($B$2:$B1464,$B1464,$H$2:$H1464,$H1464)=1,1,0),0)</f>
        <v/>
      </c>
      <c r="U1464" s="13">
        <f>IF(AND($B1464&lt;&gt;"",$C1464&lt;&gt;""),IF(COUNTIFS($B$2:$B1464,$B1464,$C$2:$C1464,$C1464)=1,1,0),0)</f>
        <v/>
      </c>
      <c r="V1464" s="13">
        <f>IF(AND($B1464&lt;&gt;"",$D1464&lt;&gt;""),IF(COUNTIFS($B$2:$B1464,$B1464,$D$2:$D1464,$D1464)=1,1,0),0)</f>
        <v/>
      </c>
      <c r="W1464">
        <f>IFERROR(INDEX(T_Indicateurs[Domain_code],MATCH($H1464,T_Indicateurs[Stat_code],0)),"")</f>
        <v/>
      </c>
      <c r="X1464" s="13">
        <f>IF(OR($W1464="",$F1464=""),0,IF($F1464&lt;&gt;$W1464,1,0))</f>
        <v/>
      </c>
      <c r="Y1464" s="13">
        <f>IF(OR($J1464="", $K1464="", $L1464=""),0,IF(OR($J1464&lt;0,$J1464&gt;3,$K1464&lt;0,$K1464&gt;3,$L1464&lt;0,$L1464&gt;3),1,0))</f>
        <v/>
      </c>
    </row>
    <row r="1465">
      <c r="G1465">
        <f>IFERROR(INDEX(T_Domaines[Domain_label_fr],MATCH(F1465,T_Domaines[Domain_code],0)),"")</f>
        <v/>
      </c>
      <c r="I1465">
        <f>IFERROR(INDEX(T_Indicateurs[Stat_label_fr],MATCH(H1465,T_Indicateurs[Stat_code],0)),"")</f>
        <v/>
      </c>
      <c r="M1465">
        <f>IF(J1465=0,"",J1465)</f>
        <v/>
      </c>
      <c r="N1465">
        <f>IF(K1465=0,"",K1465)</f>
        <v/>
      </c>
      <c r="O1465">
        <f>IF(L1465=0,"",L1465)</f>
        <v/>
      </c>
      <c r="P1465">
        <f>IF(OR(J1465="",K1465="",L1465=""),"",J1465+K1465+L1465)</f>
        <v/>
      </c>
      <c r="Q1465">
        <f>IF(OR(M1465="",N1465="",O1465=""),"",M1465+N1465+O1465)</f>
        <v/>
      </c>
      <c r="S1465" s="13">
        <f>IF(AND($B1465&lt;&gt;"",$F1465&lt;&gt;""),IF(COUNTIFS($B$2:$B1465,$B1465,$F$2:$F1465,$F1465)=1,1,0),0)</f>
        <v/>
      </c>
      <c r="T1465" s="13">
        <f>IF(AND($B1465&lt;&gt;"",$H1465&lt;&gt;""),IF(COUNTIFS($B$2:$B1465,$B1465,$H$2:$H1465,$H1465)=1,1,0),0)</f>
        <v/>
      </c>
      <c r="U1465" s="13">
        <f>IF(AND($B1465&lt;&gt;"",$C1465&lt;&gt;""),IF(COUNTIFS($B$2:$B1465,$B1465,$C$2:$C1465,$C1465)=1,1,0),0)</f>
        <v/>
      </c>
      <c r="V1465" s="13">
        <f>IF(AND($B1465&lt;&gt;"",$D1465&lt;&gt;""),IF(COUNTIFS($B$2:$B1465,$B1465,$D$2:$D1465,$D1465)=1,1,0),0)</f>
        <v/>
      </c>
      <c r="W1465">
        <f>IFERROR(INDEX(T_Indicateurs[Domain_code],MATCH($H1465,T_Indicateurs[Stat_code],0)),"")</f>
        <v/>
      </c>
      <c r="X1465" s="13">
        <f>IF(OR($W1465="",$F1465=""),0,IF($F1465&lt;&gt;$W1465,1,0))</f>
        <v/>
      </c>
      <c r="Y1465" s="13">
        <f>IF(OR($J1465="", $K1465="", $L1465=""),0,IF(OR($J1465&lt;0,$J1465&gt;3,$K1465&lt;0,$K1465&gt;3,$L1465&lt;0,$L1465&gt;3),1,0))</f>
        <v/>
      </c>
    </row>
    <row r="1466">
      <c r="G1466">
        <f>IFERROR(INDEX(T_Domaines[Domain_label_fr],MATCH(F1466,T_Domaines[Domain_code],0)),"")</f>
        <v/>
      </c>
      <c r="I1466">
        <f>IFERROR(INDEX(T_Indicateurs[Stat_label_fr],MATCH(H1466,T_Indicateurs[Stat_code],0)),"")</f>
        <v/>
      </c>
      <c r="M1466">
        <f>IF(J1466=0,"",J1466)</f>
        <v/>
      </c>
      <c r="N1466">
        <f>IF(K1466=0,"",K1466)</f>
        <v/>
      </c>
      <c r="O1466">
        <f>IF(L1466=0,"",L1466)</f>
        <v/>
      </c>
      <c r="P1466">
        <f>IF(OR(J1466="",K1466="",L1466=""),"",J1466+K1466+L1466)</f>
        <v/>
      </c>
      <c r="Q1466">
        <f>IF(OR(M1466="",N1466="",O1466=""),"",M1466+N1466+O1466)</f>
        <v/>
      </c>
      <c r="S1466" s="13">
        <f>IF(AND($B1466&lt;&gt;"",$F1466&lt;&gt;""),IF(COUNTIFS($B$2:$B1466,$B1466,$F$2:$F1466,$F1466)=1,1,0),0)</f>
        <v/>
      </c>
      <c r="T1466" s="13">
        <f>IF(AND($B1466&lt;&gt;"",$H1466&lt;&gt;""),IF(COUNTIFS($B$2:$B1466,$B1466,$H$2:$H1466,$H1466)=1,1,0),0)</f>
        <v/>
      </c>
      <c r="U1466" s="13">
        <f>IF(AND($B1466&lt;&gt;"",$C1466&lt;&gt;""),IF(COUNTIFS($B$2:$B1466,$B1466,$C$2:$C1466,$C1466)=1,1,0),0)</f>
        <v/>
      </c>
      <c r="V1466" s="13">
        <f>IF(AND($B1466&lt;&gt;"",$D1466&lt;&gt;""),IF(COUNTIFS($B$2:$B1466,$B1466,$D$2:$D1466,$D1466)=1,1,0),0)</f>
        <v/>
      </c>
      <c r="W1466">
        <f>IFERROR(INDEX(T_Indicateurs[Domain_code],MATCH($H1466,T_Indicateurs[Stat_code],0)),"")</f>
        <v/>
      </c>
      <c r="X1466" s="13">
        <f>IF(OR($W1466="",$F1466=""),0,IF($F1466&lt;&gt;$W1466,1,0))</f>
        <v/>
      </c>
      <c r="Y1466" s="13">
        <f>IF(OR($J1466="", $K1466="", $L1466=""),0,IF(OR($J1466&lt;0,$J1466&gt;3,$K1466&lt;0,$K1466&gt;3,$L1466&lt;0,$L1466&gt;3),1,0))</f>
        <v/>
      </c>
    </row>
    <row r="1467">
      <c r="G1467">
        <f>IFERROR(INDEX(T_Domaines[Domain_label_fr],MATCH(F1467,T_Domaines[Domain_code],0)),"")</f>
        <v/>
      </c>
      <c r="I1467">
        <f>IFERROR(INDEX(T_Indicateurs[Stat_label_fr],MATCH(H1467,T_Indicateurs[Stat_code],0)),"")</f>
        <v/>
      </c>
      <c r="M1467">
        <f>IF(J1467=0,"",J1467)</f>
        <v/>
      </c>
      <c r="N1467">
        <f>IF(K1467=0,"",K1467)</f>
        <v/>
      </c>
      <c r="O1467">
        <f>IF(L1467=0,"",L1467)</f>
        <v/>
      </c>
      <c r="P1467">
        <f>IF(OR(J1467="",K1467="",L1467=""),"",J1467+K1467+L1467)</f>
        <v/>
      </c>
      <c r="Q1467">
        <f>IF(OR(M1467="",N1467="",O1467=""),"",M1467+N1467+O1467)</f>
        <v/>
      </c>
      <c r="S1467" s="13">
        <f>IF(AND($B1467&lt;&gt;"",$F1467&lt;&gt;""),IF(COUNTIFS($B$2:$B1467,$B1467,$F$2:$F1467,$F1467)=1,1,0),0)</f>
        <v/>
      </c>
      <c r="T1467" s="13">
        <f>IF(AND($B1467&lt;&gt;"",$H1467&lt;&gt;""),IF(COUNTIFS($B$2:$B1467,$B1467,$H$2:$H1467,$H1467)=1,1,0),0)</f>
        <v/>
      </c>
      <c r="U1467" s="13">
        <f>IF(AND($B1467&lt;&gt;"",$C1467&lt;&gt;""),IF(COUNTIFS($B$2:$B1467,$B1467,$C$2:$C1467,$C1467)=1,1,0),0)</f>
        <v/>
      </c>
      <c r="V1467" s="13">
        <f>IF(AND($B1467&lt;&gt;"",$D1467&lt;&gt;""),IF(COUNTIFS($B$2:$B1467,$B1467,$D$2:$D1467,$D1467)=1,1,0),0)</f>
        <v/>
      </c>
      <c r="W1467">
        <f>IFERROR(INDEX(T_Indicateurs[Domain_code],MATCH($H1467,T_Indicateurs[Stat_code],0)),"")</f>
        <v/>
      </c>
      <c r="X1467" s="13">
        <f>IF(OR($W1467="",$F1467=""),0,IF($F1467&lt;&gt;$W1467,1,0))</f>
        <v/>
      </c>
      <c r="Y1467" s="13">
        <f>IF(OR($J1467="", $K1467="", $L1467=""),0,IF(OR($J1467&lt;0,$J1467&gt;3,$K1467&lt;0,$K1467&gt;3,$L1467&lt;0,$L1467&gt;3),1,0))</f>
        <v/>
      </c>
    </row>
    <row r="1468">
      <c r="G1468">
        <f>IFERROR(INDEX(T_Domaines[Domain_label_fr],MATCH(F1468,T_Domaines[Domain_code],0)),"")</f>
        <v/>
      </c>
      <c r="I1468">
        <f>IFERROR(INDEX(T_Indicateurs[Stat_label_fr],MATCH(H1468,T_Indicateurs[Stat_code],0)),"")</f>
        <v/>
      </c>
      <c r="M1468">
        <f>IF(J1468=0,"",J1468)</f>
        <v/>
      </c>
      <c r="N1468">
        <f>IF(K1468=0,"",K1468)</f>
        <v/>
      </c>
      <c r="O1468">
        <f>IF(L1468=0,"",L1468)</f>
        <v/>
      </c>
      <c r="P1468">
        <f>IF(OR(J1468="",K1468="",L1468=""),"",J1468+K1468+L1468)</f>
        <v/>
      </c>
      <c r="Q1468">
        <f>IF(OR(M1468="",N1468="",O1468=""),"",M1468+N1468+O1468)</f>
        <v/>
      </c>
      <c r="S1468" s="13">
        <f>IF(AND($B1468&lt;&gt;"",$F1468&lt;&gt;""),IF(COUNTIFS($B$2:$B1468,$B1468,$F$2:$F1468,$F1468)=1,1,0),0)</f>
        <v/>
      </c>
      <c r="T1468" s="13">
        <f>IF(AND($B1468&lt;&gt;"",$H1468&lt;&gt;""),IF(COUNTIFS($B$2:$B1468,$B1468,$H$2:$H1468,$H1468)=1,1,0),0)</f>
        <v/>
      </c>
      <c r="U1468" s="13">
        <f>IF(AND($B1468&lt;&gt;"",$C1468&lt;&gt;""),IF(COUNTIFS($B$2:$B1468,$B1468,$C$2:$C1468,$C1468)=1,1,0),0)</f>
        <v/>
      </c>
      <c r="V1468" s="13">
        <f>IF(AND($B1468&lt;&gt;"",$D1468&lt;&gt;""),IF(COUNTIFS($B$2:$B1468,$B1468,$D$2:$D1468,$D1468)=1,1,0),0)</f>
        <v/>
      </c>
      <c r="W1468">
        <f>IFERROR(INDEX(T_Indicateurs[Domain_code],MATCH($H1468,T_Indicateurs[Stat_code],0)),"")</f>
        <v/>
      </c>
      <c r="X1468" s="13">
        <f>IF(OR($W1468="",$F1468=""),0,IF($F1468&lt;&gt;$W1468,1,0))</f>
        <v/>
      </c>
      <c r="Y1468" s="13">
        <f>IF(OR($J1468="", $K1468="", $L1468=""),0,IF(OR($J1468&lt;0,$J1468&gt;3,$K1468&lt;0,$K1468&gt;3,$L1468&lt;0,$L1468&gt;3),1,0))</f>
        <v/>
      </c>
    </row>
    <row r="1469">
      <c r="G1469">
        <f>IFERROR(INDEX(T_Domaines[Domain_label_fr],MATCH(F1469,T_Domaines[Domain_code],0)),"")</f>
        <v/>
      </c>
      <c r="I1469">
        <f>IFERROR(INDEX(T_Indicateurs[Stat_label_fr],MATCH(H1469,T_Indicateurs[Stat_code],0)),"")</f>
        <v/>
      </c>
      <c r="M1469">
        <f>IF(J1469=0,"",J1469)</f>
        <v/>
      </c>
      <c r="N1469">
        <f>IF(K1469=0,"",K1469)</f>
        <v/>
      </c>
      <c r="O1469">
        <f>IF(L1469=0,"",L1469)</f>
        <v/>
      </c>
      <c r="P1469">
        <f>IF(OR(J1469="",K1469="",L1469=""),"",J1469+K1469+L1469)</f>
        <v/>
      </c>
      <c r="Q1469">
        <f>IF(OR(M1469="",N1469="",O1469=""),"",M1469+N1469+O1469)</f>
        <v/>
      </c>
      <c r="S1469" s="13">
        <f>IF(AND($B1469&lt;&gt;"",$F1469&lt;&gt;""),IF(COUNTIFS($B$2:$B1469,$B1469,$F$2:$F1469,$F1469)=1,1,0),0)</f>
        <v/>
      </c>
      <c r="T1469" s="13">
        <f>IF(AND($B1469&lt;&gt;"",$H1469&lt;&gt;""),IF(COUNTIFS($B$2:$B1469,$B1469,$H$2:$H1469,$H1469)=1,1,0),0)</f>
        <v/>
      </c>
      <c r="U1469" s="13">
        <f>IF(AND($B1469&lt;&gt;"",$C1469&lt;&gt;""),IF(COUNTIFS($B$2:$B1469,$B1469,$C$2:$C1469,$C1469)=1,1,0),0)</f>
        <v/>
      </c>
      <c r="V1469" s="13">
        <f>IF(AND($B1469&lt;&gt;"",$D1469&lt;&gt;""),IF(COUNTIFS($B$2:$B1469,$B1469,$D$2:$D1469,$D1469)=1,1,0),0)</f>
        <v/>
      </c>
      <c r="W1469">
        <f>IFERROR(INDEX(T_Indicateurs[Domain_code],MATCH($H1469,T_Indicateurs[Stat_code],0)),"")</f>
        <v/>
      </c>
      <c r="X1469" s="13">
        <f>IF(OR($W1469="",$F1469=""),0,IF($F1469&lt;&gt;$W1469,1,0))</f>
        <v/>
      </c>
      <c r="Y1469" s="13">
        <f>IF(OR($J1469="", $K1469="", $L1469=""),0,IF(OR($J1469&lt;0,$J1469&gt;3,$K1469&lt;0,$K1469&gt;3,$L1469&lt;0,$L1469&gt;3),1,0))</f>
        <v/>
      </c>
    </row>
    <row r="1470">
      <c r="G1470">
        <f>IFERROR(INDEX(T_Domaines[Domain_label_fr],MATCH(F1470,T_Domaines[Domain_code],0)),"")</f>
        <v/>
      </c>
      <c r="I1470">
        <f>IFERROR(INDEX(T_Indicateurs[Stat_label_fr],MATCH(H1470,T_Indicateurs[Stat_code],0)),"")</f>
        <v/>
      </c>
      <c r="M1470">
        <f>IF(J1470=0,"",J1470)</f>
        <v/>
      </c>
      <c r="N1470">
        <f>IF(K1470=0,"",K1470)</f>
        <v/>
      </c>
      <c r="O1470">
        <f>IF(L1470=0,"",L1470)</f>
        <v/>
      </c>
      <c r="P1470">
        <f>IF(OR(J1470="",K1470="",L1470=""),"",J1470+K1470+L1470)</f>
        <v/>
      </c>
      <c r="Q1470">
        <f>IF(OR(M1470="",N1470="",O1470=""),"",M1470+N1470+O1470)</f>
        <v/>
      </c>
      <c r="S1470" s="13">
        <f>IF(AND($B1470&lt;&gt;"",$F1470&lt;&gt;""),IF(COUNTIFS($B$2:$B1470,$B1470,$F$2:$F1470,$F1470)=1,1,0),0)</f>
        <v/>
      </c>
      <c r="T1470" s="13">
        <f>IF(AND($B1470&lt;&gt;"",$H1470&lt;&gt;""),IF(COUNTIFS($B$2:$B1470,$B1470,$H$2:$H1470,$H1470)=1,1,0),0)</f>
        <v/>
      </c>
      <c r="U1470" s="13">
        <f>IF(AND($B1470&lt;&gt;"",$C1470&lt;&gt;""),IF(COUNTIFS($B$2:$B1470,$B1470,$C$2:$C1470,$C1470)=1,1,0),0)</f>
        <v/>
      </c>
      <c r="V1470" s="13">
        <f>IF(AND($B1470&lt;&gt;"",$D1470&lt;&gt;""),IF(COUNTIFS($B$2:$B1470,$B1470,$D$2:$D1470,$D1470)=1,1,0),0)</f>
        <v/>
      </c>
      <c r="W1470">
        <f>IFERROR(INDEX(T_Indicateurs[Domain_code],MATCH($H1470,T_Indicateurs[Stat_code],0)),"")</f>
        <v/>
      </c>
      <c r="X1470" s="13">
        <f>IF(OR($W1470="",$F1470=""),0,IF($F1470&lt;&gt;$W1470,1,0))</f>
        <v/>
      </c>
      <c r="Y1470" s="13">
        <f>IF(OR($J1470="", $K1470="", $L1470=""),0,IF(OR($J1470&lt;0,$J1470&gt;3,$K1470&lt;0,$K1470&gt;3,$L1470&lt;0,$L1470&gt;3),1,0))</f>
        <v/>
      </c>
    </row>
    <row r="1471">
      <c r="G1471">
        <f>IFERROR(INDEX(T_Domaines[Domain_label_fr],MATCH(F1471,T_Domaines[Domain_code],0)),"")</f>
        <v/>
      </c>
      <c r="I1471">
        <f>IFERROR(INDEX(T_Indicateurs[Stat_label_fr],MATCH(H1471,T_Indicateurs[Stat_code],0)),"")</f>
        <v/>
      </c>
      <c r="M1471">
        <f>IF(J1471=0,"",J1471)</f>
        <v/>
      </c>
      <c r="N1471">
        <f>IF(K1471=0,"",K1471)</f>
        <v/>
      </c>
      <c r="O1471">
        <f>IF(L1471=0,"",L1471)</f>
        <v/>
      </c>
      <c r="P1471">
        <f>IF(OR(J1471="",K1471="",L1471=""),"",J1471+K1471+L1471)</f>
        <v/>
      </c>
      <c r="Q1471">
        <f>IF(OR(M1471="",N1471="",O1471=""),"",M1471+N1471+O1471)</f>
        <v/>
      </c>
      <c r="S1471" s="13">
        <f>IF(AND($B1471&lt;&gt;"",$F1471&lt;&gt;""),IF(COUNTIFS($B$2:$B1471,$B1471,$F$2:$F1471,$F1471)=1,1,0),0)</f>
        <v/>
      </c>
      <c r="T1471" s="13">
        <f>IF(AND($B1471&lt;&gt;"",$H1471&lt;&gt;""),IF(COUNTIFS($B$2:$B1471,$B1471,$H$2:$H1471,$H1471)=1,1,0),0)</f>
        <v/>
      </c>
      <c r="U1471" s="13">
        <f>IF(AND($B1471&lt;&gt;"",$C1471&lt;&gt;""),IF(COUNTIFS($B$2:$B1471,$B1471,$C$2:$C1471,$C1471)=1,1,0),0)</f>
        <v/>
      </c>
      <c r="V1471" s="13">
        <f>IF(AND($B1471&lt;&gt;"",$D1471&lt;&gt;""),IF(COUNTIFS($B$2:$B1471,$B1471,$D$2:$D1471,$D1471)=1,1,0),0)</f>
        <v/>
      </c>
      <c r="W1471">
        <f>IFERROR(INDEX(T_Indicateurs[Domain_code],MATCH($H1471,T_Indicateurs[Stat_code],0)),"")</f>
        <v/>
      </c>
      <c r="X1471" s="13">
        <f>IF(OR($W1471="",$F1471=""),0,IF($F1471&lt;&gt;$W1471,1,0))</f>
        <v/>
      </c>
      <c r="Y1471" s="13">
        <f>IF(OR($J1471="", $K1471="", $L1471=""),0,IF(OR($J1471&lt;0,$J1471&gt;3,$K1471&lt;0,$K1471&gt;3,$L1471&lt;0,$L1471&gt;3),1,0))</f>
        <v/>
      </c>
    </row>
    <row r="1472">
      <c r="G1472">
        <f>IFERROR(INDEX(T_Domaines[Domain_label_fr],MATCH(F1472,T_Domaines[Domain_code],0)),"")</f>
        <v/>
      </c>
      <c r="I1472">
        <f>IFERROR(INDEX(T_Indicateurs[Stat_label_fr],MATCH(H1472,T_Indicateurs[Stat_code],0)),"")</f>
        <v/>
      </c>
      <c r="M1472">
        <f>IF(J1472=0,"",J1472)</f>
        <v/>
      </c>
      <c r="N1472">
        <f>IF(K1472=0,"",K1472)</f>
        <v/>
      </c>
      <c r="O1472">
        <f>IF(L1472=0,"",L1472)</f>
        <v/>
      </c>
      <c r="P1472">
        <f>IF(OR(J1472="",K1472="",L1472=""),"",J1472+K1472+L1472)</f>
        <v/>
      </c>
      <c r="Q1472">
        <f>IF(OR(M1472="",N1472="",O1472=""),"",M1472+N1472+O1472)</f>
        <v/>
      </c>
      <c r="S1472" s="13">
        <f>IF(AND($B1472&lt;&gt;"",$F1472&lt;&gt;""),IF(COUNTIFS($B$2:$B1472,$B1472,$F$2:$F1472,$F1472)=1,1,0),0)</f>
        <v/>
      </c>
      <c r="T1472" s="13">
        <f>IF(AND($B1472&lt;&gt;"",$H1472&lt;&gt;""),IF(COUNTIFS($B$2:$B1472,$B1472,$H$2:$H1472,$H1472)=1,1,0),0)</f>
        <v/>
      </c>
      <c r="U1472" s="13">
        <f>IF(AND($B1472&lt;&gt;"",$C1472&lt;&gt;""),IF(COUNTIFS($B$2:$B1472,$B1472,$C$2:$C1472,$C1472)=1,1,0),0)</f>
        <v/>
      </c>
      <c r="V1472" s="13">
        <f>IF(AND($B1472&lt;&gt;"",$D1472&lt;&gt;""),IF(COUNTIFS($B$2:$B1472,$B1472,$D$2:$D1472,$D1472)=1,1,0),0)</f>
        <v/>
      </c>
      <c r="W1472">
        <f>IFERROR(INDEX(T_Indicateurs[Domain_code],MATCH($H1472,T_Indicateurs[Stat_code],0)),"")</f>
        <v/>
      </c>
      <c r="X1472" s="13">
        <f>IF(OR($W1472="",$F1472=""),0,IF($F1472&lt;&gt;$W1472,1,0))</f>
        <v/>
      </c>
      <c r="Y1472" s="13">
        <f>IF(OR($J1472="", $K1472="", $L1472=""),0,IF(OR($J1472&lt;0,$J1472&gt;3,$K1472&lt;0,$K1472&gt;3,$L1472&lt;0,$L1472&gt;3),1,0))</f>
        <v/>
      </c>
    </row>
    <row r="1473">
      <c r="G1473">
        <f>IFERROR(INDEX(T_Domaines[Domain_label_fr],MATCH(F1473,T_Domaines[Domain_code],0)),"")</f>
        <v/>
      </c>
      <c r="I1473">
        <f>IFERROR(INDEX(T_Indicateurs[Stat_label_fr],MATCH(H1473,T_Indicateurs[Stat_code],0)),"")</f>
        <v/>
      </c>
      <c r="M1473">
        <f>IF(J1473=0,"",J1473)</f>
        <v/>
      </c>
      <c r="N1473">
        <f>IF(K1473=0,"",K1473)</f>
        <v/>
      </c>
      <c r="O1473">
        <f>IF(L1473=0,"",L1473)</f>
        <v/>
      </c>
      <c r="P1473">
        <f>IF(OR(J1473="",K1473="",L1473=""),"",J1473+K1473+L1473)</f>
        <v/>
      </c>
      <c r="Q1473">
        <f>IF(OR(M1473="",N1473="",O1473=""),"",M1473+N1473+O1473)</f>
        <v/>
      </c>
      <c r="S1473" s="13">
        <f>IF(AND($B1473&lt;&gt;"",$F1473&lt;&gt;""),IF(COUNTIFS($B$2:$B1473,$B1473,$F$2:$F1473,$F1473)=1,1,0),0)</f>
        <v/>
      </c>
      <c r="T1473" s="13">
        <f>IF(AND($B1473&lt;&gt;"",$H1473&lt;&gt;""),IF(COUNTIFS($B$2:$B1473,$B1473,$H$2:$H1473,$H1473)=1,1,0),0)</f>
        <v/>
      </c>
      <c r="U1473" s="13">
        <f>IF(AND($B1473&lt;&gt;"",$C1473&lt;&gt;""),IF(COUNTIFS($B$2:$B1473,$B1473,$C$2:$C1473,$C1473)=1,1,0),0)</f>
        <v/>
      </c>
      <c r="V1473" s="13">
        <f>IF(AND($B1473&lt;&gt;"",$D1473&lt;&gt;""),IF(COUNTIFS($B$2:$B1473,$B1473,$D$2:$D1473,$D1473)=1,1,0),0)</f>
        <v/>
      </c>
      <c r="W1473">
        <f>IFERROR(INDEX(T_Indicateurs[Domain_code],MATCH($H1473,T_Indicateurs[Stat_code],0)),"")</f>
        <v/>
      </c>
      <c r="X1473" s="13">
        <f>IF(OR($W1473="",$F1473=""),0,IF($F1473&lt;&gt;$W1473,1,0))</f>
        <v/>
      </c>
      <c r="Y1473" s="13">
        <f>IF(OR($J1473="", $K1473="", $L1473=""),0,IF(OR($J1473&lt;0,$J1473&gt;3,$K1473&lt;0,$K1473&gt;3,$L1473&lt;0,$L1473&gt;3),1,0))</f>
        <v/>
      </c>
    </row>
    <row r="1474">
      <c r="G1474">
        <f>IFERROR(INDEX(T_Domaines[Domain_label_fr],MATCH(F1474,T_Domaines[Domain_code],0)),"")</f>
        <v/>
      </c>
      <c r="I1474">
        <f>IFERROR(INDEX(T_Indicateurs[Stat_label_fr],MATCH(H1474,T_Indicateurs[Stat_code],0)),"")</f>
        <v/>
      </c>
      <c r="M1474">
        <f>IF(J1474=0,"",J1474)</f>
        <v/>
      </c>
      <c r="N1474">
        <f>IF(K1474=0,"",K1474)</f>
        <v/>
      </c>
      <c r="O1474">
        <f>IF(L1474=0,"",L1474)</f>
        <v/>
      </c>
      <c r="P1474">
        <f>IF(OR(J1474="",K1474="",L1474=""),"",J1474+K1474+L1474)</f>
        <v/>
      </c>
      <c r="Q1474">
        <f>IF(OR(M1474="",N1474="",O1474=""),"",M1474+N1474+O1474)</f>
        <v/>
      </c>
      <c r="S1474" s="13">
        <f>IF(AND($B1474&lt;&gt;"",$F1474&lt;&gt;""),IF(COUNTIFS($B$2:$B1474,$B1474,$F$2:$F1474,$F1474)=1,1,0),0)</f>
        <v/>
      </c>
      <c r="T1474" s="13">
        <f>IF(AND($B1474&lt;&gt;"",$H1474&lt;&gt;""),IF(COUNTIFS($B$2:$B1474,$B1474,$H$2:$H1474,$H1474)=1,1,0),0)</f>
        <v/>
      </c>
      <c r="U1474" s="13">
        <f>IF(AND($B1474&lt;&gt;"",$C1474&lt;&gt;""),IF(COUNTIFS($B$2:$B1474,$B1474,$C$2:$C1474,$C1474)=1,1,0),0)</f>
        <v/>
      </c>
      <c r="V1474" s="13">
        <f>IF(AND($B1474&lt;&gt;"",$D1474&lt;&gt;""),IF(COUNTIFS($B$2:$B1474,$B1474,$D$2:$D1474,$D1474)=1,1,0),0)</f>
        <v/>
      </c>
      <c r="W1474">
        <f>IFERROR(INDEX(T_Indicateurs[Domain_code],MATCH($H1474,T_Indicateurs[Stat_code],0)),"")</f>
        <v/>
      </c>
      <c r="X1474" s="13">
        <f>IF(OR($W1474="",$F1474=""),0,IF($F1474&lt;&gt;$W1474,1,0))</f>
        <v/>
      </c>
      <c r="Y1474" s="13">
        <f>IF(OR($J1474="", $K1474="", $L1474=""),0,IF(OR($J1474&lt;0,$J1474&gt;3,$K1474&lt;0,$K1474&gt;3,$L1474&lt;0,$L1474&gt;3),1,0))</f>
        <v/>
      </c>
    </row>
    <row r="1475">
      <c r="G1475">
        <f>IFERROR(INDEX(T_Domaines[Domain_label_fr],MATCH(F1475,T_Domaines[Domain_code],0)),"")</f>
        <v/>
      </c>
      <c r="I1475">
        <f>IFERROR(INDEX(T_Indicateurs[Stat_label_fr],MATCH(H1475,T_Indicateurs[Stat_code],0)),"")</f>
        <v/>
      </c>
      <c r="M1475">
        <f>IF(J1475=0,"",J1475)</f>
        <v/>
      </c>
      <c r="N1475">
        <f>IF(K1475=0,"",K1475)</f>
        <v/>
      </c>
      <c r="O1475">
        <f>IF(L1475=0,"",L1475)</f>
        <v/>
      </c>
      <c r="P1475">
        <f>IF(OR(J1475="",K1475="",L1475=""),"",J1475+K1475+L1475)</f>
        <v/>
      </c>
      <c r="Q1475">
        <f>IF(OR(M1475="",N1475="",O1475=""),"",M1475+N1475+O1475)</f>
        <v/>
      </c>
      <c r="S1475" s="13">
        <f>IF(AND($B1475&lt;&gt;"",$F1475&lt;&gt;""),IF(COUNTIFS($B$2:$B1475,$B1475,$F$2:$F1475,$F1475)=1,1,0),0)</f>
        <v/>
      </c>
      <c r="T1475" s="13">
        <f>IF(AND($B1475&lt;&gt;"",$H1475&lt;&gt;""),IF(COUNTIFS($B$2:$B1475,$B1475,$H$2:$H1475,$H1475)=1,1,0),0)</f>
        <v/>
      </c>
      <c r="U1475" s="13">
        <f>IF(AND($B1475&lt;&gt;"",$C1475&lt;&gt;""),IF(COUNTIFS($B$2:$B1475,$B1475,$C$2:$C1475,$C1475)=1,1,0),0)</f>
        <v/>
      </c>
      <c r="V1475" s="13">
        <f>IF(AND($B1475&lt;&gt;"",$D1475&lt;&gt;""),IF(COUNTIFS($B$2:$B1475,$B1475,$D$2:$D1475,$D1475)=1,1,0),0)</f>
        <v/>
      </c>
      <c r="W1475">
        <f>IFERROR(INDEX(T_Indicateurs[Domain_code],MATCH($H1475,T_Indicateurs[Stat_code],0)),"")</f>
        <v/>
      </c>
      <c r="X1475" s="13">
        <f>IF(OR($W1475="",$F1475=""),0,IF($F1475&lt;&gt;$W1475,1,0))</f>
        <v/>
      </c>
      <c r="Y1475" s="13">
        <f>IF(OR($J1475="", $K1475="", $L1475=""),0,IF(OR($J1475&lt;0,$J1475&gt;3,$K1475&lt;0,$K1475&gt;3,$L1475&lt;0,$L1475&gt;3),1,0))</f>
        <v/>
      </c>
    </row>
    <row r="1476">
      <c r="G1476">
        <f>IFERROR(INDEX(T_Domaines[Domain_label_fr],MATCH(F1476,T_Domaines[Domain_code],0)),"")</f>
        <v/>
      </c>
      <c r="I1476">
        <f>IFERROR(INDEX(T_Indicateurs[Stat_label_fr],MATCH(H1476,T_Indicateurs[Stat_code],0)),"")</f>
        <v/>
      </c>
      <c r="M1476">
        <f>IF(J1476=0,"",J1476)</f>
        <v/>
      </c>
      <c r="N1476">
        <f>IF(K1476=0,"",K1476)</f>
        <v/>
      </c>
      <c r="O1476">
        <f>IF(L1476=0,"",L1476)</f>
        <v/>
      </c>
      <c r="P1476">
        <f>IF(OR(J1476="",K1476="",L1476=""),"",J1476+K1476+L1476)</f>
        <v/>
      </c>
      <c r="Q1476">
        <f>IF(OR(M1476="",N1476="",O1476=""),"",M1476+N1476+O1476)</f>
        <v/>
      </c>
      <c r="S1476" s="13">
        <f>IF(AND($B1476&lt;&gt;"",$F1476&lt;&gt;""),IF(COUNTIFS($B$2:$B1476,$B1476,$F$2:$F1476,$F1476)=1,1,0),0)</f>
        <v/>
      </c>
      <c r="T1476" s="13">
        <f>IF(AND($B1476&lt;&gt;"",$H1476&lt;&gt;""),IF(COUNTIFS($B$2:$B1476,$B1476,$H$2:$H1476,$H1476)=1,1,0),0)</f>
        <v/>
      </c>
      <c r="U1476" s="13">
        <f>IF(AND($B1476&lt;&gt;"",$C1476&lt;&gt;""),IF(COUNTIFS($B$2:$B1476,$B1476,$C$2:$C1476,$C1476)=1,1,0),0)</f>
        <v/>
      </c>
      <c r="V1476" s="13">
        <f>IF(AND($B1476&lt;&gt;"",$D1476&lt;&gt;""),IF(COUNTIFS($B$2:$B1476,$B1476,$D$2:$D1476,$D1476)=1,1,0),0)</f>
        <v/>
      </c>
      <c r="W1476">
        <f>IFERROR(INDEX(T_Indicateurs[Domain_code],MATCH($H1476,T_Indicateurs[Stat_code],0)),"")</f>
        <v/>
      </c>
      <c r="X1476" s="13">
        <f>IF(OR($W1476="",$F1476=""),0,IF($F1476&lt;&gt;$W1476,1,0))</f>
        <v/>
      </c>
      <c r="Y1476" s="13">
        <f>IF(OR($J1476="", $K1476="", $L1476=""),0,IF(OR($J1476&lt;0,$J1476&gt;3,$K1476&lt;0,$K1476&gt;3,$L1476&lt;0,$L1476&gt;3),1,0))</f>
        <v/>
      </c>
    </row>
    <row r="1477">
      <c r="G1477">
        <f>IFERROR(INDEX(T_Domaines[Domain_label_fr],MATCH(F1477,T_Domaines[Domain_code],0)),"")</f>
        <v/>
      </c>
      <c r="I1477">
        <f>IFERROR(INDEX(T_Indicateurs[Stat_label_fr],MATCH(H1477,T_Indicateurs[Stat_code],0)),"")</f>
        <v/>
      </c>
      <c r="M1477">
        <f>IF(J1477=0,"",J1477)</f>
        <v/>
      </c>
      <c r="N1477">
        <f>IF(K1477=0,"",K1477)</f>
        <v/>
      </c>
      <c r="O1477">
        <f>IF(L1477=0,"",L1477)</f>
        <v/>
      </c>
      <c r="P1477">
        <f>IF(OR(J1477="",K1477="",L1477=""),"",J1477+K1477+L1477)</f>
        <v/>
      </c>
      <c r="Q1477">
        <f>IF(OR(M1477="",N1477="",O1477=""),"",M1477+N1477+O1477)</f>
        <v/>
      </c>
      <c r="S1477" s="13">
        <f>IF(AND($B1477&lt;&gt;"",$F1477&lt;&gt;""),IF(COUNTIFS($B$2:$B1477,$B1477,$F$2:$F1477,$F1477)=1,1,0),0)</f>
        <v/>
      </c>
      <c r="T1477" s="13">
        <f>IF(AND($B1477&lt;&gt;"",$H1477&lt;&gt;""),IF(COUNTIFS($B$2:$B1477,$B1477,$H$2:$H1477,$H1477)=1,1,0),0)</f>
        <v/>
      </c>
      <c r="U1477" s="13">
        <f>IF(AND($B1477&lt;&gt;"",$C1477&lt;&gt;""),IF(COUNTIFS($B$2:$B1477,$B1477,$C$2:$C1477,$C1477)=1,1,0),0)</f>
        <v/>
      </c>
      <c r="V1477" s="13">
        <f>IF(AND($B1477&lt;&gt;"",$D1477&lt;&gt;""),IF(COUNTIFS($B$2:$B1477,$B1477,$D$2:$D1477,$D1477)=1,1,0),0)</f>
        <v/>
      </c>
      <c r="W1477">
        <f>IFERROR(INDEX(T_Indicateurs[Domain_code],MATCH($H1477,T_Indicateurs[Stat_code],0)),"")</f>
        <v/>
      </c>
      <c r="X1477" s="13">
        <f>IF(OR($W1477="",$F1477=""),0,IF($F1477&lt;&gt;$W1477,1,0))</f>
        <v/>
      </c>
      <c r="Y1477" s="13">
        <f>IF(OR($J1477="", $K1477="", $L1477=""),0,IF(OR($J1477&lt;0,$J1477&gt;3,$K1477&lt;0,$K1477&gt;3,$L1477&lt;0,$L1477&gt;3),1,0))</f>
        <v/>
      </c>
    </row>
    <row r="1478">
      <c r="G1478">
        <f>IFERROR(INDEX(T_Domaines[Domain_label_fr],MATCH(F1478,T_Domaines[Domain_code],0)),"")</f>
        <v/>
      </c>
      <c r="I1478">
        <f>IFERROR(INDEX(T_Indicateurs[Stat_label_fr],MATCH(H1478,T_Indicateurs[Stat_code],0)),"")</f>
        <v/>
      </c>
      <c r="M1478">
        <f>IF(J1478=0,"",J1478)</f>
        <v/>
      </c>
      <c r="N1478">
        <f>IF(K1478=0,"",K1478)</f>
        <v/>
      </c>
      <c r="O1478">
        <f>IF(L1478=0,"",L1478)</f>
        <v/>
      </c>
      <c r="P1478">
        <f>IF(OR(J1478="",K1478="",L1478=""),"",J1478+K1478+L1478)</f>
        <v/>
      </c>
      <c r="Q1478">
        <f>IF(OR(M1478="",N1478="",O1478=""),"",M1478+N1478+O1478)</f>
        <v/>
      </c>
      <c r="S1478" s="13">
        <f>IF(AND($B1478&lt;&gt;"",$F1478&lt;&gt;""),IF(COUNTIFS($B$2:$B1478,$B1478,$F$2:$F1478,$F1478)=1,1,0),0)</f>
        <v/>
      </c>
      <c r="T1478" s="13">
        <f>IF(AND($B1478&lt;&gt;"",$H1478&lt;&gt;""),IF(COUNTIFS($B$2:$B1478,$B1478,$H$2:$H1478,$H1478)=1,1,0),0)</f>
        <v/>
      </c>
      <c r="U1478" s="13">
        <f>IF(AND($B1478&lt;&gt;"",$C1478&lt;&gt;""),IF(COUNTIFS($B$2:$B1478,$B1478,$C$2:$C1478,$C1478)=1,1,0),0)</f>
        <v/>
      </c>
      <c r="V1478" s="13">
        <f>IF(AND($B1478&lt;&gt;"",$D1478&lt;&gt;""),IF(COUNTIFS($B$2:$B1478,$B1478,$D$2:$D1478,$D1478)=1,1,0),0)</f>
        <v/>
      </c>
      <c r="W1478">
        <f>IFERROR(INDEX(T_Indicateurs[Domain_code],MATCH($H1478,T_Indicateurs[Stat_code],0)),"")</f>
        <v/>
      </c>
      <c r="X1478" s="13">
        <f>IF(OR($W1478="",$F1478=""),0,IF($F1478&lt;&gt;$W1478,1,0))</f>
        <v/>
      </c>
      <c r="Y1478" s="13">
        <f>IF(OR($J1478="", $K1478="", $L1478=""),0,IF(OR($J1478&lt;0,$J1478&gt;3,$K1478&lt;0,$K1478&gt;3,$L1478&lt;0,$L1478&gt;3),1,0))</f>
        <v/>
      </c>
    </row>
    <row r="1479">
      <c r="G1479">
        <f>IFERROR(INDEX(T_Domaines[Domain_label_fr],MATCH(F1479,T_Domaines[Domain_code],0)),"")</f>
        <v/>
      </c>
      <c r="I1479">
        <f>IFERROR(INDEX(T_Indicateurs[Stat_label_fr],MATCH(H1479,T_Indicateurs[Stat_code],0)),"")</f>
        <v/>
      </c>
      <c r="M1479">
        <f>IF(J1479=0,"",J1479)</f>
        <v/>
      </c>
      <c r="N1479">
        <f>IF(K1479=0,"",K1479)</f>
        <v/>
      </c>
      <c r="O1479">
        <f>IF(L1479=0,"",L1479)</f>
        <v/>
      </c>
      <c r="P1479">
        <f>IF(OR(J1479="",K1479="",L1479=""),"",J1479+K1479+L1479)</f>
        <v/>
      </c>
      <c r="Q1479">
        <f>IF(OR(M1479="",N1479="",O1479=""),"",M1479+N1479+O1479)</f>
        <v/>
      </c>
      <c r="S1479" s="13">
        <f>IF(AND($B1479&lt;&gt;"",$F1479&lt;&gt;""),IF(COUNTIFS($B$2:$B1479,$B1479,$F$2:$F1479,$F1479)=1,1,0),0)</f>
        <v/>
      </c>
      <c r="T1479" s="13">
        <f>IF(AND($B1479&lt;&gt;"",$H1479&lt;&gt;""),IF(COUNTIFS($B$2:$B1479,$B1479,$H$2:$H1479,$H1479)=1,1,0),0)</f>
        <v/>
      </c>
      <c r="U1479" s="13">
        <f>IF(AND($B1479&lt;&gt;"",$C1479&lt;&gt;""),IF(COUNTIFS($B$2:$B1479,$B1479,$C$2:$C1479,$C1479)=1,1,0),0)</f>
        <v/>
      </c>
      <c r="V1479" s="13">
        <f>IF(AND($B1479&lt;&gt;"",$D1479&lt;&gt;""),IF(COUNTIFS($B$2:$B1479,$B1479,$D$2:$D1479,$D1479)=1,1,0),0)</f>
        <v/>
      </c>
      <c r="W1479">
        <f>IFERROR(INDEX(T_Indicateurs[Domain_code],MATCH($H1479,T_Indicateurs[Stat_code],0)),"")</f>
        <v/>
      </c>
      <c r="X1479" s="13">
        <f>IF(OR($W1479="",$F1479=""),0,IF($F1479&lt;&gt;$W1479,1,0))</f>
        <v/>
      </c>
      <c r="Y1479" s="13">
        <f>IF(OR($J1479="", $K1479="", $L1479=""),0,IF(OR($J1479&lt;0,$J1479&gt;3,$K1479&lt;0,$K1479&gt;3,$L1479&lt;0,$L1479&gt;3),1,0))</f>
        <v/>
      </c>
    </row>
    <row r="1480">
      <c r="G1480">
        <f>IFERROR(INDEX(T_Domaines[Domain_label_fr],MATCH(F1480,T_Domaines[Domain_code],0)),"")</f>
        <v/>
      </c>
      <c r="I1480">
        <f>IFERROR(INDEX(T_Indicateurs[Stat_label_fr],MATCH(H1480,T_Indicateurs[Stat_code],0)),"")</f>
        <v/>
      </c>
      <c r="M1480">
        <f>IF(J1480=0,"",J1480)</f>
        <v/>
      </c>
      <c r="N1480">
        <f>IF(K1480=0,"",K1480)</f>
        <v/>
      </c>
      <c r="O1480">
        <f>IF(L1480=0,"",L1480)</f>
        <v/>
      </c>
      <c r="P1480">
        <f>IF(OR(J1480="",K1480="",L1480=""),"",J1480+K1480+L1480)</f>
        <v/>
      </c>
      <c r="Q1480">
        <f>IF(OR(M1480="",N1480="",O1480=""),"",M1480+N1480+O1480)</f>
        <v/>
      </c>
      <c r="S1480" s="13">
        <f>IF(AND($B1480&lt;&gt;"",$F1480&lt;&gt;""),IF(COUNTIFS($B$2:$B1480,$B1480,$F$2:$F1480,$F1480)=1,1,0),0)</f>
        <v/>
      </c>
      <c r="T1480" s="13">
        <f>IF(AND($B1480&lt;&gt;"",$H1480&lt;&gt;""),IF(COUNTIFS($B$2:$B1480,$B1480,$H$2:$H1480,$H1480)=1,1,0),0)</f>
        <v/>
      </c>
      <c r="U1480" s="13">
        <f>IF(AND($B1480&lt;&gt;"",$C1480&lt;&gt;""),IF(COUNTIFS($B$2:$B1480,$B1480,$C$2:$C1480,$C1480)=1,1,0),0)</f>
        <v/>
      </c>
      <c r="V1480" s="13">
        <f>IF(AND($B1480&lt;&gt;"",$D1480&lt;&gt;""),IF(COUNTIFS($B$2:$B1480,$B1480,$D$2:$D1480,$D1480)=1,1,0),0)</f>
        <v/>
      </c>
      <c r="W1480">
        <f>IFERROR(INDEX(T_Indicateurs[Domain_code],MATCH($H1480,T_Indicateurs[Stat_code],0)),"")</f>
        <v/>
      </c>
      <c r="X1480" s="13">
        <f>IF(OR($W1480="",$F1480=""),0,IF($F1480&lt;&gt;$W1480,1,0))</f>
        <v/>
      </c>
      <c r="Y1480" s="13">
        <f>IF(OR($J1480="", $K1480="", $L1480=""),0,IF(OR($J1480&lt;0,$J1480&gt;3,$K1480&lt;0,$K1480&gt;3,$L1480&lt;0,$L1480&gt;3),1,0))</f>
        <v/>
      </c>
    </row>
    <row r="1481">
      <c r="G1481">
        <f>IFERROR(INDEX(T_Domaines[Domain_label_fr],MATCH(F1481,T_Domaines[Domain_code],0)),"")</f>
        <v/>
      </c>
      <c r="I1481">
        <f>IFERROR(INDEX(T_Indicateurs[Stat_label_fr],MATCH(H1481,T_Indicateurs[Stat_code],0)),"")</f>
        <v/>
      </c>
      <c r="M1481">
        <f>IF(J1481=0,"",J1481)</f>
        <v/>
      </c>
      <c r="N1481">
        <f>IF(K1481=0,"",K1481)</f>
        <v/>
      </c>
      <c r="O1481">
        <f>IF(L1481=0,"",L1481)</f>
        <v/>
      </c>
      <c r="P1481">
        <f>IF(OR(J1481="",K1481="",L1481=""),"",J1481+K1481+L1481)</f>
        <v/>
      </c>
      <c r="Q1481">
        <f>IF(OR(M1481="",N1481="",O1481=""),"",M1481+N1481+O1481)</f>
        <v/>
      </c>
      <c r="S1481" s="13">
        <f>IF(AND($B1481&lt;&gt;"",$F1481&lt;&gt;""),IF(COUNTIFS($B$2:$B1481,$B1481,$F$2:$F1481,$F1481)=1,1,0),0)</f>
        <v/>
      </c>
      <c r="T1481" s="13">
        <f>IF(AND($B1481&lt;&gt;"",$H1481&lt;&gt;""),IF(COUNTIFS($B$2:$B1481,$B1481,$H$2:$H1481,$H1481)=1,1,0),0)</f>
        <v/>
      </c>
      <c r="U1481" s="13">
        <f>IF(AND($B1481&lt;&gt;"",$C1481&lt;&gt;""),IF(COUNTIFS($B$2:$B1481,$B1481,$C$2:$C1481,$C1481)=1,1,0),0)</f>
        <v/>
      </c>
      <c r="V1481" s="13">
        <f>IF(AND($B1481&lt;&gt;"",$D1481&lt;&gt;""),IF(COUNTIFS($B$2:$B1481,$B1481,$D$2:$D1481,$D1481)=1,1,0),0)</f>
        <v/>
      </c>
      <c r="W1481">
        <f>IFERROR(INDEX(T_Indicateurs[Domain_code],MATCH($H1481,T_Indicateurs[Stat_code],0)),"")</f>
        <v/>
      </c>
      <c r="X1481" s="13">
        <f>IF(OR($W1481="",$F1481=""),0,IF($F1481&lt;&gt;$W1481,1,0))</f>
        <v/>
      </c>
      <c r="Y1481" s="13">
        <f>IF(OR($J1481="", $K1481="", $L1481=""),0,IF(OR($J1481&lt;0,$J1481&gt;3,$K1481&lt;0,$K1481&gt;3,$L1481&lt;0,$L1481&gt;3),1,0))</f>
        <v/>
      </c>
    </row>
    <row r="1482">
      <c r="G1482">
        <f>IFERROR(INDEX(T_Domaines[Domain_label_fr],MATCH(F1482,T_Domaines[Domain_code],0)),"")</f>
        <v/>
      </c>
      <c r="I1482">
        <f>IFERROR(INDEX(T_Indicateurs[Stat_label_fr],MATCH(H1482,T_Indicateurs[Stat_code],0)),"")</f>
        <v/>
      </c>
      <c r="M1482">
        <f>IF(J1482=0,"",J1482)</f>
        <v/>
      </c>
      <c r="N1482">
        <f>IF(K1482=0,"",K1482)</f>
        <v/>
      </c>
      <c r="O1482">
        <f>IF(L1482=0,"",L1482)</f>
        <v/>
      </c>
      <c r="P1482">
        <f>IF(OR(J1482="",K1482="",L1482=""),"",J1482+K1482+L1482)</f>
        <v/>
      </c>
      <c r="Q1482">
        <f>IF(OR(M1482="",N1482="",O1482=""),"",M1482+N1482+O1482)</f>
        <v/>
      </c>
      <c r="S1482" s="13">
        <f>IF(AND($B1482&lt;&gt;"",$F1482&lt;&gt;""),IF(COUNTIFS($B$2:$B1482,$B1482,$F$2:$F1482,$F1482)=1,1,0),0)</f>
        <v/>
      </c>
      <c r="T1482" s="13">
        <f>IF(AND($B1482&lt;&gt;"",$H1482&lt;&gt;""),IF(COUNTIFS($B$2:$B1482,$B1482,$H$2:$H1482,$H1482)=1,1,0),0)</f>
        <v/>
      </c>
      <c r="U1482" s="13">
        <f>IF(AND($B1482&lt;&gt;"",$C1482&lt;&gt;""),IF(COUNTIFS($B$2:$B1482,$B1482,$C$2:$C1482,$C1482)=1,1,0),0)</f>
        <v/>
      </c>
      <c r="V1482" s="13">
        <f>IF(AND($B1482&lt;&gt;"",$D1482&lt;&gt;""),IF(COUNTIFS($B$2:$B1482,$B1482,$D$2:$D1482,$D1482)=1,1,0),0)</f>
        <v/>
      </c>
      <c r="W1482">
        <f>IFERROR(INDEX(T_Indicateurs[Domain_code],MATCH($H1482,T_Indicateurs[Stat_code],0)),"")</f>
        <v/>
      </c>
      <c r="X1482" s="13">
        <f>IF(OR($W1482="",$F1482=""),0,IF($F1482&lt;&gt;$W1482,1,0))</f>
        <v/>
      </c>
      <c r="Y1482" s="13">
        <f>IF(OR($J1482="", $K1482="", $L1482=""),0,IF(OR($J1482&lt;0,$J1482&gt;3,$K1482&lt;0,$K1482&gt;3,$L1482&lt;0,$L1482&gt;3),1,0))</f>
        <v/>
      </c>
    </row>
    <row r="1483">
      <c r="G1483">
        <f>IFERROR(INDEX(T_Domaines[Domain_label_fr],MATCH(F1483,T_Domaines[Domain_code],0)),"")</f>
        <v/>
      </c>
      <c r="I1483">
        <f>IFERROR(INDEX(T_Indicateurs[Stat_label_fr],MATCH(H1483,T_Indicateurs[Stat_code],0)),"")</f>
        <v/>
      </c>
      <c r="M1483">
        <f>IF(J1483=0,"",J1483)</f>
        <v/>
      </c>
      <c r="N1483">
        <f>IF(K1483=0,"",K1483)</f>
        <v/>
      </c>
      <c r="O1483">
        <f>IF(L1483=0,"",L1483)</f>
        <v/>
      </c>
      <c r="P1483">
        <f>IF(OR(J1483="",K1483="",L1483=""),"",J1483+K1483+L1483)</f>
        <v/>
      </c>
      <c r="Q1483">
        <f>IF(OR(M1483="",N1483="",O1483=""),"",M1483+N1483+O1483)</f>
        <v/>
      </c>
      <c r="S1483" s="13">
        <f>IF(AND($B1483&lt;&gt;"",$F1483&lt;&gt;""),IF(COUNTIFS($B$2:$B1483,$B1483,$F$2:$F1483,$F1483)=1,1,0),0)</f>
        <v/>
      </c>
      <c r="T1483" s="13">
        <f>IF(AND($B1483&lt;&gt;"",$H1483&lt;&gt;""),IF(COUNTIFS($B$2:$B1483,$B1483,$H$2:$H1483,$H1483)=1,1,0),0)</f>
        <v/>
      </c>
      <c r="U1483" s="13">
        <f>IF(AND($B1483&lt;&gt;"",$C1483&lt;&gt;""),IF(COUNTIFS($B$2:$B1483,$B1483,$C$2:$C1483,$C1483)=1,1,0),0)</f>
        <v/>
      </c>
      <c r="V1483" s="13">
        <f>IF(AND($B1483&lt;&gt;"",$D1483&lt;&gt;""),IF(COUNTIFS($B$2:$B1483,$B1483,$D$2:$D1483,$D1483)=1,1,0),0)</f>
        <v/>
      </c>
      <c r="W1483">
        <f>IFERROR(INDEX(T_Indicateurs[Domain_code],MATCH($H1483,T_Indicateurs[Stat_code],0)),"")</f>
        <v/>
      </c>
      <c r="X1483" s="13">
        <f>IF(OR($W1483="",$F1483=""),0,IF($F1483&lt;&gt;$W1483,1,0))</f>
        <v/>
      </c>
      <c r="Y1483" s="13">
        <f>IF(OR($J1483="", $K1483="", $L1483=""),0,IF(OR($J1483&lt;0,$J1483&gt;3,$K1483&lt;0,$K1483&gt;3,$L1483&lt;0,$L1483&gt;3),1,0))</f>
        <v/>
      </c>
    </row>
    <row r="1484">
      <c r="G1484">
        <f>IFERROR(INDEX(T_Domaines[Domain_label_fr],MATCH(F1484,T_Domaines[Domain_code],0)),"")</f>
        <v/>
      </c>
      <c r="I1484">
        <f>IFERROR(INDEX(T_Indicateurs[Stat_label_fr],MATCH(H1484,T_Indicateurs[Stat_code],0)),"")</f>
        <v/>
      </c>
      <c r="M1484">
        <f>IF(J1484=0,"",J1484)</f>
        <v/>
      </c>
      <c r="N1484">
        <f>IF(K1484=0,"",K1484)</f>
        <v/>
      </c>
      <c r="O1484">
        <f>IF(L1484=0,"",L1484)</f>
        <v/>
      </c>
      <c r="P1484">
        <f>IF(OR(J1484="",K1484="",L1484=""),"",J1484+K1484+L1484)</f>
        <v/>
      </c>
      <c r="Q1484">
        <f>IF(OR(M1484="",N1484="",O1484=""),"",M1484+N1484+O1484)</f>
        <v/>
      </c>
      <c r="S1484" s="13">
        <f>IF(AND($B1484&lt;&gt;"",$F1484&lt;&gt;""),IF(COUNTIFS($B$2:$B1484,$B1484,$F$2:$F1484,$F1484)=1,1,0),0)</f>
        <v/>
      </c>
      <c r="T1484" s="13">
        <f>IF(AND($B1484&lt;&gt;"",$H1484&lt;&gt;""),IF(COUNTIFS($B$2:$B1484,$B1484,$H$2:$H1484,$H1484)=1,1,0),0)</f>
        <v/>
      </c>
      <c r="U1484" s="13">
        <f>IF(AND($B1484&lt;&gt;"",$C1484&lt;&gt;""),IF(COUNTIFS($B$2:$B1484,$B1484,$C$2:$C1484,$C1484)=1,1,0),0)</f>
        <v/>
      </c>
      <c r="V1484" s="13">
        <f>IF(AND($B1484&lt;&gt;"",$D1484&lt;&gt;""),IF(COUNTIFS($B$2:$B1484,$B1484,$D$2:$D1484,$D1484)=1,1,0),0)</f>
        <v/>
      </c>
      <c r="W1484">
        <f>IFERROR(INDEX(T_Indicateurs[Domain_code],MATCH($H1484,T_Indicateurs[Stat_code],0)),"")</f>
        <v/>
      </c>
      <c r="X1484" s="13">
        <f>IF(OR($W1484="",$F1484=""),0,IF($F1484&lt;&gt;$W1484,1,0))</f>
        <v/>
      </c>
      <c r="Y1484" s="13">
        <f>IF(OR($J1484="", $K1484="", $L1484=""),0,IF(OR($J1484&lt;0,$J1484&gt;3,$K1484&lt;0,$K1484&gt;3,$L1484&lt;0,$L1484&gt;3),1,0))</f>
        <v/>
      </c>
    </row>
    <row r="1485">
      <c r="G1485">
        <f>IFERROR(INDEX(T_Domaines[Domain_label_fr],MATCH(F1485,T_Domaines[Domain_code],0)),"")</f>
        <v/>
      </c>
      <c r="I1485">
        <f>IFERROR(INDEX(T_Indicateurs[Stat_label_fr],MATCH(H1485,T_Indicateurs[Stat_code],0)),"")</f>
        <v/>
      </c>
      <c r="M1485">
        <f>IF(J1485=0,"",J1485)</f>
        <v/>
      </c>
      <c r="N1485">
        <f>IF(K1485=0,"",K1485)</f>
        <v/>
      </c>
      <c r="O1485">
        <f>IF(L1485=0,"",L1485)</f>
        <v/>
      </c>
      <c r="P1485">
        <f>IF(OR(J1485="",K1485="",L1485=""),"",J1485+K1485+L1485)</f>
        <v/>
      </c>
      <c r="Q1485">
        <f>IF(OR(M1485="",N1485="",O1485=""),"",M1485+N1485+O1485)</f>
        <v/>
      </c>
      <c r="S1485" s="13">
        <f>IF(AND($B1485&lt;&gt;"",$F1485&lt;&gt;""),IF(COUNTIFS($B$2:$B1485,$B1485,$F$2:$F1485,$F1485)=1,1,0),0)</f>
        <v/>
      </c>
      <c r="T1485" s="13">
        <f>IF(AND($B1485&lt;&gt;"",$H1485&lt;&gt;""),IF(COUNTIFS($B$2:$B1485,$B1485,$H$2:$H1485,$H1485)=1,1,0),0)</f>
        <v/>
      </c>
      <c r="U1485" s="13">
        <f>IF(AND($B1485&lt;&gt;"",$C1485&lt;&gt;""),IF(COUNTIFS($B$2:$B1485,$B1485,$C$2:$C1485,$C1485)=1,1,0),0)</f>
        <v/>
      </c>
      <c r="V1485" s="13">
        <f>IF(AND($B1485&lt;&gt;"",$D1485&lt;&gt;""),IF(COUNTIFS($B$2:$B1485,$B1485,$D$2:$D1485,$D1485)=1,1,0),0)</f>
        <v/>
      </c>
      <c r="W1485">
        <f>IFERROR(INDEX(T_Indicateurs[Domain_code],MATCH($H1485,T_Indicateurs[Stat_code],0)),"")</f>
        <v/>
      </c>
      <c r="X1485" s="13">
        <f>IF(OR($W1485="",$F1485=""),0,IF($F1485&lt;&gt;$W1485,1,0))</f>
        <v/>
      </c>
      <c r="Y1485" s="13">
        <f>IF(OR($J1485="", $K1485="", $L1485=""),0,IF(OR($J1485&lt;0,$J1485&gt;3,$K1485&lt;0,$K1485&gt;3,$L1485&lt;0,$L1485&gt;3),1,0))</f>
        <v/>
      </c>
    </row>
    <row r="1486">
      <c r="G1486">
        <f>IFERROR(INDEX(T_Domaines[Domain_label_fr],MATCH(F1486,T_Domaines[Domain_code],0)),"")</f>
        <v/>
      </c>
      <c r="I1486">
        <f>IFERROR(INDEX(T_Indicateurs[Stat_label_fr],MATCH(H1486,T_Indicateurs[Stat_code],0)),"")</f>
        <v/>
      </c>
      <c r="M1486">
        <f>IF(J1486=0,"",J1486)</f>
        <v/>
      </c>
      <c r="N1486">
        <f>IF(K1486=0,"",K1486)</f>
        <v/>
      </c>
      <c r="O1486">
        <f>IF(L1486=0,"",L1486)</f>
        <v/>
      </c>
      <c r="P1486">
        <f>IF(OR(J1486="",K1486="",L1486=""),"",J1486+K1486+L1486)</f>
        <v/>
      </c>
      <c r="Q1486">
        <f>IF(OR(M1486="",N1486="",O1486=""),"",M1486+N1486+O1486)</f>
        <v/>
      </c>
      <c r="S1486" s="13">
        <f>IF(AND($B1486&lt;&gt;"",$F1486&lt;&gt;""),IF(COUNTIFS($B$2:$B1486,$B1486,$F$2:$F1486,$F1486)=1,1,0),0)</f>
        <v/>
      </c>
      <c r="T1486" s="13">
        <f>IF(AND($B1486&lt;&gt;"",$H1486&lt;&gt;""),IF(COUNTIFS($B$2:$B1486,$B1486,$H$2:$H1486,$H1486)=1,1,0),0)</f>
        <v/>
      </c>
      <c r="U1486" s="13">
        <f>IF(AND($B1486&lt;&gt;"",$C1486&lt;&gt;""),IF(COUNTIFS($B$2:$B1486,$B1486,$C$2:$C1486,$C1486)=1,1,0),0)</f>
        <v/>
      </c>
      <c r="V1486" s="13">
        <f>IF(AND($B1486&lt;&gt;"",$D1486&lt;&gt;""),IF(COUNTIFS($B$2:$B1486,$B1486,$D$2:$D1486,$D1486)=1,1,0),0)</f>
        <v/>
      </c>
      <c r="W1486">
        <f>IFERROR(INDEX(T_Indicateurs[Domain_code],MATCH($H1486,T_Indicateurs[Stat_code],0)),"")</f>
        <v/>
      </c>
      <c r="X1486" s="13">
        <f>IF(OR($W1486="",$F1486=""),0,IF($F1486&lt;&gt;$W1486,1,0))</f>
        <v/>
      </c>
      <c r="Y1486" s="13">
        <f>IF(OR($J1486="", $K1486="", $L1486=""),0,IF(OR($J1486&lt;0,$J1486&gt;3,$K1486&lt;0,$K1486&gt;3,$L1486&lt;0,$L1486&gt;3),1,0))</f>
        <v/>
      </c>
    </row>
    <row r="1487">
      <c r="G1487">
        <f>IFERROR(INDEX(T_Domaines[Domain_label_fr],MATCH(F1487,T_Domaines[Domain_code],0)),"")</f>
        <v/>
      </c>
      <c r="I1487">
        <f>IFERROR(INDEX(T_Indicateurs[Stat_label_fr],MATCH(H1487,T_Indicateurs[Stat_code],0)),"")</f>
        <v/>
      </c>
      <c r="M1487">
        <f>IF(J1487=0,"",J1487)</f>
        <v/>
      </c>
      <c r="N1487">
        <f>IF(K1487=0,"",K1487)</f>
        <v/>
      </c>
      <c r="O1487">
        <f>IF(L1487=0,"",L1487)</f>
        <v/>
      </c>
      <c r="P1487">
        <f>IF(OR(J1487="",K1487="",L1487=""),"",J1487+K1487+L1487)</f>
        <v/>
      </c>
      <c r="Q1487">
        <f>IF(OR(M1487="",N1487="",O1487=""),"",M1487+N1487+O1487)</f>
        <v/>
      </c>
      <c r="S1487" s="13">
        <f>IF(AND($B1487&lt;&gt;"",$F1487&lt;&gt;""),IF(COUNTIFS($B$2:$B1487,$B1487,$F$2:$F1487,$F1487)=1,1,0),0)</f>
        <v/>
      </c>
      <c r="T1487" s="13">
        <f>IF(AND($B1487&lt;&gt;"",$H1487&lt;&gt;""),IF(COUNTIFS($B$2:$B1487,$B1487,$H$2:$H1487,$H1487)=1,1,0),0)</f>
        <v/>
      </c>
      <c r="U1487" s="13">
        <f>IF(AND($B1487&lt;&gt;"",$C1487&lt;&gt;""),IF(COUNTIFS($B$2:$B1487,$B1487,$C$2:$C1487,$C1487)=1,1,0),0)</f>
        <v/>
      </c>
      <c r="V1487" s="13">
        <f>IF(AND($B1487&lt;&gt;"",$D1487&lt;&gt;""),IF(COUNTIFS($B$2:$B1487,$B1487,$D$2:$D1487,$D1487)=1,1,0),0)</f>
        <v/>
      </c>
      <c r="W1487">
        <f>IFERROR(INDEX(T_Indicateurs[Domain_code],MATCH($H1487,T_Indicateurs[Stat_code],0)),"")</f>
        <v/>
      </c>
      <c r="X1487" s="13">
        <f>IF(OR($W1487="",$F1487=""),0,IF($F1487&lt;&gt;$W1487,1,0))</f>
        <v/>
      </c>
      <c r="Y1487" s="13">
        <f>IF(OR($J1487="", $K1487="", $L1487=""),0,IF(OR($J1487&lt;0,$J1487&gt;3,$K1487&lt;0,$K1487&gt;3,$L1487&lt;0,$L1487&gt;3),1,0))</f>
        <v/>
      </c>
    </row>
    <row r="1488">
      <c r="G1488">
        <f>IFERROR(INDEX(T_Domaines[Domain_label_fr],MATCH(F1488,T_Domaines[Domain_code],0)),"")</f>
        <v/>
      </c>
      <c r="I1488">
        <f>IFERROR(INDEX(T_Indicateurs[Stat_label_fr],MATCH(H1488,T_Indicateurs[Stat_code],0)),"")</f>
        <v/>
      </c>
      <c r="M1488">
        <f>IF(J1488=0,"",J1488)</f>
        <v/>
      </c>
      <c r="N1488">
        <f>IF(K1488=0,"",K1488)</f>
        <v/>
      </c>
      <c r="O1488">
        <f>IF(L1488=0,"",L1488)</f>
        <v/>
      </c>
      <c r="P1488">
        <f>IF(OR(J1488="",K1488="",L1488=""),"",J1488+K1488+L1488)</f>
        <v/>
      </c>
      <c r="Q1488">
        <f>IF(OR(M1488="",N1488="",O1488=""),"",M1488+N1488+O1488)</f>
        <v/>
      </c>
      <c r="S1488" s="13">
        <f>IF(AND($B1488&lt;&gt;"",$F1488&lt;&gt;""),IF(COUNTIFS($B$2:$B1488,$B1488,$F$2:$F1488,$F1488)=1,1,0),0)</f>
        <v/>
      </c>
      <c r="T1488" s="13">
        <f>IF(AND($B1488&lt;&gt;"",$H1488&lt;&gt;""),IF(COUNTIFS($B$2:$B1488,$B1488,$H$2:$H1488,$H1488)=1,1,0),0)</f>
        <v/>
      </c>
      <c r="U1488" s="13">
        <f>IF(AND($B1488&lt;&gt;"",$C1488&lt;&gt;""),IF(COUNTIFS($B$2:$B1488,$B1488,$C$2:$C1488,$C1488)=1,1,0),0)</f>
        <v/>
      </c>
      <c r="V1488" s="13">
        <f>IF(AND($B1488&lt;&gt;"",$D1488&lt;&gt;""),IF(COUNTIFS($B$2:$B1488,$B1488,$D$2:$D1488,$D1488)=1,1,0),0)</f>
        <v/>
      </c>
      <c r="W1488">
        <f>IFERROR(INDEX(T_Indicateurs[Domain_code],MATCH($H1488,T_Indicateurs[Stat_code],0)),"")</f>
        <v/>
      </c>
      <c r="X1488" s="13">
        <f>IF(OR($W1488="",$F1488=""),0,IF($F1488&lt;&gt;$W1488,1,0))</f>
        <v/>
      </c>
      <c r="Y1488" s="13">
        <f>IF(OR($J1488="", $K1488="", $L1488=""),0,IF(OR($J1488&lt;0,$J1488&gt;3,$K1488&lt;0,$K1488&gt;3,$L1488&lt;0,$L1488&gt;3),1,0))</f>
        <v/>
      </c>
    </row>
    <row r="1489">
      <c r="G1489">
        <f>IFERROR(INDEX(T_Domaines[Domain_label_fr],MATCH(F1489,T_Domaines[Domain_code],0)),"")</f>
        <v/>
      </c>
      <c r="I1489">
        <f>IFERROR(INDEX(T_Indicateurs[Stat_label_fr],MATCH(H1489,T_Indicateurs[Stat_code],0)),"")</f>
        <v/>
      </c>
      <c r="M1489">
        <f>IF(J1489=0,"",J1489)</f>
        <v/>
      </c>
      <c r="N1489">
        <f>IF(K1489=0,"",K1489)</f>
        <v/>
      </c>
      <c r="O1489">
        <f>IF(L1489=0,"",L1489)</f>
        <v/>
      </c>
      <c r="P1489">
        <f>IF(OR(J1489="",K1489="",L1489=""),"",J1489+K1489+L1489)</f>
        <v/>
      </c>
      <c r="Q1489">
        <f>IF(OR(M1489="",N1489="",O1489=""),"",M1489+N1489+O1489)</f>
        <v/>
      </c>
      <c r="S1489" s="13">
        <f>IF(AND($B1489&lt;&gt;"",$F1489&lt;&gt;""),IF(COUNTIFS($B$2:$B1489,$B1489,$F$2:$F1489,$F1489)=1,1,0),0)</f>
        <v/>
      </c>
      <c r="T1489" s="13">
        <f>IF(AND($B1489&lt;&gt;"",$H1489&lt;&gt;""),IF(COUNTIFS($B$2:$B1489,$B1489,$H$2:$H1489,$H1489)=1,1,0),0)</f>
        <v/>
      </c>
      <c r="U1489" s="13">
        <f>IF(AND($B1489&lt;&gt;"",$C1489&lt;&gt;""),IF(COUNTIFS($B$2:$B1489,$B1489,$C$2:$C1489,$C1489)=1,1,0),0)</f>
        <v/>
      </c>
      <c r="V1489" s="13">
        <f>IF(AND($B1489&lt;&gt;"",$D1489&lt;&gt;""),IF(COUNTIFS($B$2:$B1489,$B1489,$D$2:$D1489,$D1489)=1,1,0),0)</f>
        <v/>
      </c>
      <c r="W1489">
        <f>IFERROR(INDEX(T_Indicateurs[Domain_code],MATCH($H1489,T_Indicateurs[Stat_code],0)),"")</f>
        <v/>
      </c>
      <c r="X1489" s="13">
        <f>IF(OR($W1489="",$F1489=""),0,IF($F1489&lt;&gt;$W1489,1,0))</f>
        <v/>
      </c>
      <c r="Y1489" s="13">
        <f>IF(OR($J1489="", $K1489="", $L1489=""),0,IF(OR($J1489&lt;0,$J1489&gt;3,$K1489&lt;0,$K1489&gt;3,$L1489&lt;0,$L1489&gt;3),1,0))</f>
        <v/>
      </c>
    </row>
    <row r="1490">
      <c r="G1490">
        <f>IFERROR(INDEX(T_Domaines[Domain_label_fr],MATCH(F1490,T_Domaines[Domain_code],0)),"")</f>
        <v/>
      </c>
      <c r="I1490">
        <f>IFERROR(INDEX(T_Indicateurs[Stat_label_fr],MATCH(H1490,T_Indicateurs[Stat_code],0)),"")</f>
        <v/>
      </c>
      <c r="M1490">
        <f>IF(J1490=0,"",J1490)</f>
        <v/>
      </c>
      <c r="N1490">
        <f>IF(K1490=0,"",K1490)</f>
        <v/>
      </c>
      <c r="O1490">
        <f>IF(L1490=0,"",L1490)</f>
        <v/>
      </c>
      <c r="P1490">
        <f>IF(OR(J1490="",K1490="",L1490=""),"",J1490+K1490+L1490)</f>
        <v/>
      </c>
      <c r="Q1490">
        <f>IF(OR(M1490="",N1490="",O1490=""),"",M1490+N1490+O1490)</f>
        <v/>
      </c>
      <c r="S1490" s="13">
        <f>IF(AND($B1490&lt;&gt;"",$F1490&lt;&gt;""),IF(COUNTIFS($B$2:$B1490,$B1490,$F$2:$F1490,$F1490)=1,1,0),0)</f>
        <v/>
      </c>
      <c r="T1490" s="13">
        <f>IF(AND($B1490&lt;&gt;"",$H1490&lt;&gt;""),IF(COUNTIFS($B$2:$B1490,$B1490,$H$2:$H1490,$H1490)=1,1,0),0)</f>
        <v/>
      </c>
      <c r="U1490" s="13">
        <f>IF(AND($B1490&lt;&gt;"",$C1490&lt;&gt;""),IF(COUNTIFS($B$2:$B1490,$B1490,$C$2:$C1490,$C1490)=1,1,0),0)</f>
        <v/>
      </c>
      <c r="V1490" s="13">
        <f>IF(AND($B1490&lt;&gt;"",$D1490&lt;&gt;""),IF(COUNTIFS($B$2:$B1490,$B1490,$D$2:$D1490,$D1490)=1,1,0),0)</f>
        <v/>
      </c>
      <c r="W1490">
        <f>IFERROR(INDEX(T_Indicateurs[Domain_code],MATCH($H1490,T_Indicateurs[Stat_code],0)),"")</f>
        <v/>
      </c>
      <c r="X1490" s="13">
        <f>IF(OR($W1490="",$F1490=""),0,IF($F1490&lt;&gt;$W1490,1,0))</f>
        <v/>
      </c>
      <c r="Y1490" s="13">
        <f>IF(OR($J1490="", $K1490="", $L1490=""),0,IF(OR($J1490&lt;0,$J1490&gt;3,$K1490&lt;0,$K1490&gt;3,$L1490&lt;0,$L1490&gt;3),1,0))</f>
        <v/>
      </c>
    </row>
    <row r="1491">
      <c r="G1491">
        <f>IFERROR(INDEX(T_Domaines[Domain_label_fr],MATCH(F1491,T_Domaines[Domain_code],0)),"")</f>
        <v/>
      </c>
      <c r="I1491">
        <f>IFERROR(INDEX(T_Indicateurs[Stat_label_fr],MATCH(H1491,T_Indicateurs[Stat_code],0)),"")</f>
        <v/>
      </c>
      <c r="M1491">
        <f>IF(J1491=0,"",J1491)</f>
        <v/>
      </c>
      <c r="N1491">
        <f>IF(K1491=0,"",K1491)</f>
        <v/>
      </c>
      <c r="O1491">
        <f>IF(L1491=0,"",L1491)</f>
        <v/>
      </c>
      <c r="P1491">
        <f>IF(OR(J1491="",K1491="",L1491=""),"",J1491+K1491+L1491)</f>
        <v/>
      </c>
      <c r="Q1491">
        <f>IF(OR(M1491="",N1491="",O1491=""),"",M1491+N1491+O1491)</f>
        <v/>
      </c>
      <c r="S1491" s="13">
        <f>IF(AND($B1491&lt;&gt;"",$F1491&lt;&gt;""),IF(COUNTIFS($B$2:$B1491,$B1491,$F$2:$F1491,$F1491)=1,1,0),0)</f>
        <v/>
      </c>
      <c r="T1491" s="13">
        <f>IF(AND($B1491&lt;&gt;"",$H1491&lt;&gt;""),IF(COUNTIFS($B$2:$B1491,$B1491,$H$2:$H1491,$H1491)=1,1,0),0)</f>
        <v/>
      </c>
      <c r="U1491" s="13">
        <f>IF(AND($B1491&lt;&gt;"",$C1491&lt;&gt;""),IF(COUNTIFS($B$2:$B1491,$B1491,$C$2:$C1491,$C1491)=1,1,0),0)</f>
        <v/>
      </c>
      <c r="V1491" s="13">
        <f>IF(AND($B1491&lt;&gt;"",$D1491&lt;&gt;""),IF(COUNTIFS($B$2:$B1491,$B1491,$D$2:$D1491,$D1491)=1,1,0),0)</f>
        <v/>
      </c>
      <c r="W1491">
        <f>IFERROR(INDEX(T_Indicateurs[Domain_code],MATCH($H1491,T_Indicateurs[Stat_code],0)),"")</f>
        <v/>
      </c>
      <c r="X1491" s="13">
        <f>IF(OR($W1491="",$F1491=""),0,IF($F1491&lt;&gt;$W1491,1,0))</f>
        <v/>
      </c>
      <c r="Y1491" s="13">
        <f>IF(OR($J1491="", $K1491="", $L1491=""),0,IF(OR($J1491&lt;0,$J1491&gt;3,$K1491&lt;0,$K1491&gt;3,$L1491&lt;0,$L1491&gt;3),1,0))</f>
        <v/>
      </c>
    </row>
    <row r="1492">
      <c r="G1492">
        <f>IFERROR(INDEX(T_Domaines[Domain_label_fr],MATCH(F1492,T_Domaines[Domain_code],0)),"")</f>
        <v/>
      </c>
      <c r="I1492">
        <f>IFERROR(INDEX(T_Indicateurs[Stat_label_fr],MATCH(H1492,T_Indicateurs[Stat_code],0)),"")</f>
        <v/>
      </c>
      <c r="M1492">
        <f>IF(J1492=0,"",J1492)</f>
        <v/>
      </c>
      <c r="N1492">
        <f>IF(K1492=0,"",K1492)</f>
        <v/>
      </c>
      <c r="O1492">
        <f>IF(L1492=0,"",L1492)</f>
        <v/>
      </c>
      <c r="P1492">
        <f>IF(OR(J1492="",K1492="",L1492=""),"",J1492+K1492+L1492)</f>
        <v/>
      </c>
      <c r="Q1492">
        <f>IF(OR(M1492="",N1492="",O1492=""),"",M1492+N1492+O1492)</f>
        <v/>
      </c>
      <c r="S1492" s="13">
        <f>IF(AND($B1492&lt;&gt;"",$F1492&lt;&gt;""),IF(COUNTIFS($B$2:$B1492,$B1492,$F$2:$F1492,$F1492)=1,1,0),0)</f>
        <v/>
      </c>
      <c r="T1492" s="13">
        <f>IF(AND($B1492&lt;&gt;"",$H1492&lt;&gt;""),IF(COUNTIFS($B$2:$B1492,$B1492,$H$2:$H1492,$H1492)=1,1,0),0)</f>
        <v/>
      </c>
      <c r="U1492" s="13">
        <f>IF(AND($B1492&lt;&gt;"",$C1492&lt;&gt;""),IF(COUNTIFS($B$2:$B1492,$B1492,$C$2:$C1492,$C1492)=1,1,0),0)</f>
        <v/>
      </c>
      <c r="V1492" s="13">
        <f>IF(AND($B1492&lt;&gt;"",$D1492&lt;&gt;""),IF(COUNTIFS($B$2:$B1492,$B1492,$D$2:$D1492,$D1492)=1,1,0),0)</f>
        <v/>
      </c>
      <c r="W1492">
        <f>IFERROR(INDEX(T_Indicateurs[Domain_code],MATCH($H1492,T_Indicateurs[Stat_code],0)),"")</f>
        <v/>
      </c>
      <c r="X1492" s="13">
        <f>IF(OR($W1492="",$F1492=""),0,IF($F1492&lt;&gt;$W1492,1,0))</f>
        <v/>
      </c>
      <c r="Y1492" s="13">
        <f>IF(OR($J1492="", $K1492="", $L1492=""),0,IF(OR($J1492&lt;0,$J1492&gt;3,$K1492&lt;0,$K1492&gt;3,$L1492&lt;0,$L1492&gt;3),1,0))</f>
        <v/>
      </c>
    </row>
    <row r="1493">
      <c r="G1493">
        <f>IFERROR(INDEX(T_Domaines[Domain_label_fr],MATCH(F1493,T_Domaines[Domain_code],0)),"")</f>
        <v/>
      </c>
      <c r="I1493">
        <f>IFERROR(INDEX(T_Indicateurs[Stat_label_fr],MATCH(H1493,T_Indicateurs[Stat_code],0)),"")</f>
        <v/>
      </c>
      <c r="M1493">
        <f>IF(J1493=0,"",J1493)</f>
        <v/>
      </c>
      <c r="N1493">
        <f>IF(K1493=0,"",K1493)</f>
        <v/>
      </c>
      <c r="O1493">
        <f>IF(L1493=0,"",L1493)</f>
        <v/>
      </c>
      <c r="P1493">
        <f>IF(OR(J1493="",K1493="",L1493=""),"",J1493+K1493+L1493)</f>
        <v/>
      </c>
      <c r="Q1493">
        <f>IF(OR(M1493="",N1493="",O1493=""),"",M1493+N1493+O1493)</f>
        <v/>
      </c>
      <c r="S1493" s="13">
        <f>IF(AND($B1493&lt;&gt;"",$F1493&lt;&gt;""),IF(COUNTIFS($B$2:$B1493,$B1493,$F$2:$F1493,$F1493)=1,1,0),0)</f>
        <v/>
      </c>
      <c r="T1493" s="13">
        <f>IF(AND($B1493&lt;&gt;"",$H1493&lt;&gt;""),IF(COUNTIFS($B$2:$B1493,$B1493,$H$2:$H1493,$H1493)=1,1,0),0)</f>
        <v/>
      </c>
      <c r="U1493" s="13">
        <f>IF(AND($B1493&lt;&gt;"",$C1493&lt;&gt;""),IF(COUNTIFS($B$2:$B1493,$B1493,$C$2:$C1493,$C1493)=1,1,0),0)</f>
        <v/>
      </c>
      <c r="V1493" s="13">
        <f>IF(AND($B1493&lt;&gt;"",$D1493&lt;&gt;""),IF(COUNTIFS($B$2:$B1493,$B1493,$D$2:$D1493,$D1493)=1,1,0),0)</f>
        <v/>
      </c>
      <c r="W1493">
        <f>IFERROR(INDEX(T_Indicateurs[Domain_code],MATCH($H1493,T_Indicateurs[Stat_code],0)),"")</f>
        <v/>
      </c>
      <c r="X1493" s="13">
        <f>IF(OR($W1493="",$F1493=""),0,IF($F1493&lt;&gt;$W1493,1,0))</f>
        <v/>
      </c>
      <c r="Y1493" s="13">
        <f>IF(OR($J1493="", $K1493="", $L1493=""),0,IF(OR($J1493&lt;0,$J1493&gt;3,$K1493&lt;0,$K1493&gt;3,$L1493&lt;0,$L1493&gt;3),1,0))</f>
        <v/>
      </c>
    </row>
    <row r="1494">
      <c r="G1494">
        <f>IFERROR(INDEX(T_Domaines[Domain_label_fr],MATCH(F1494,T_Domaines[Domain_code],0)),"")</f>
        <v/>
      </c>
      <c r="I1494">
        <f>IFERROR(INDEX(T_Indicateurs[Stat_label_fr],MATCH(H1494,T_Indicateurs[Stat_code],0)),"")</f>
        <v/>
      </c>
      <c r="M1494">
        <f>IF(J1494=0,"",J1494)</f>
        <v/>
      </c>
      <c r="N1494">
        <f>IF(K1494=0,"",K1494)</f>
        <v/>
      </c>
      <c r="O1494">
        <f>IF(L1494=0,"",L1494)</f>
        <v/>
      </c>
      <c r="P1494">
        <f>IF(OR(J1494="",K1494="",L1494=""),"",J1494+K1494+L1494)</f>
        <v/>
      </c>
      <c r="Q1494">
        <f>IF(OR(M1494="",N1494="",O1494=""),"",M1494+N1494+O1494)</f>
        <v/>
      </c>
      <c r="S1494" s="13">
        <f>IF(AND($B1494&lt;&gt;"",$F1494&lt;&gt;""),IF(COUNTIFS($B$2:$B1494,$B1494,$F$2:$F1494,$F1494)=1,1,0),0)</f>
        <v/>
      </c>
      <c r="T1494" s="13">
        <f>IF(AND($B1494&lt;&gt;"",$H1494&lt;&gt;""),IF(COUNTIFS($B$2:$B1494,$B1494,$H$2:$H1494,$H1494)=1,1,0),0)</f>
        <v/>
      </c>
      <c r="U1494" s="13">
        <f>IF(AND($B1494&lt;&gt;"",$C1494&lt;&gt;""),IF(COUNTIFS($B$2:$B1494,$B1494,$C$2:$C1494,$C1494)=1,1,0),0)</f>
        <v/>
      </c>
      <c r="V1494" s="13">
        <f>IF(AND($B1494&lt;&gt;"",$D1494&lt;&gt;""),IF(COUNTIFS($B$2:$B1494,$B1494,$D$2:$D1494,$D1494)=1,1,0),0)</f>
        <v/>
      </c>
      <c r="W1494">
        <f>IFERROR(INDEX(T_Indicateurs[Domain_code],MATCH($H1494,T_Indicateurs[Stat_code],0)),"")</f>
        <v/>
      </c>
      <c r="X1494" s="13">
        <f>IF(OR($W1494="",$F1494=""),0,IF($F1494&lt;&gt;$W1494,1,0))</f>
        <v/>
      </c>
      <c r="Y1494" s="13">
        <f>IF(OR($J1494="", $K1494="", $L1494=""),0,IF(OR($J1494&lt;0,$J1494&gt;3,$K1494&lt;0,$K1494&gt;3,$L1494&lt;0,$L1494&gt;3),1,0))</f>
        <v/>
      </c>
    </row>
    <row r="1495">
      <c r="G1495">
        <f>IFERROR(INDEX(T_Domaines[Domain_label_fr],MATCH(F1495,T_Domaines[Domain_code],0)),"")</f>
        <v/>
      </c>
      <c r="I1495">
        <f>IFERROR(INDEX(T_Indicateurs[Stat_label_fr],MATCH(H1495,T_Indicateurs[Stat_code],0)),"")</f>
        <v/>
      </c>
      <c r="M1495">
        <f>IF(J1495=0,"",J1495)</f>
        <v/>
      </c>
      <c r="N1495">
        <f>IF(K1495=0,"",K1495)</f>
        <v/>
      </c>
      <c r="O1495">
        <f>IF(L1495=0,"",L1495)</f>
        <v/>
      </c>
      <c r="P1495">
        <f>IF(OR(J1495="",K1495="",L1495=""),"",J1495+K1495+L1495)</f>
        <v/>
      </c>
      <c r="Q1495">
        <f>IF(OR(M1495="",N1495="",O1495=""),"",M1495+N1495+O1495)</f>
        <v/>
      </c>
      <c r="S1495" s="13">
        <f>IF(AND($B1495&lt;&gt;"",$F1495&lt;&gt;""),IF(COUNTIFS($B$2:$B1495,$B1495,$F$2:$F1495,$F1495)=1,1,0),0)</f>
        <v/>
      </c>
      <c r="T1495" s="13">
        <f>IF(AND($B1495&lt;&gt;"",$H1495&lt;&gt;""),IF(COUNTIFS($B$2:$B1495,$B1495,$H$2:$H1495,$H1495)=1,1,0),0)</f>
        <v/>
      </c>
      <c r="U1495" s="13">
        <f>IF(AND($B1495&lt;&gt;"",$C1495&lt;&gt;""),IF(COUNTIFS($B$2:$B1495,$B1495,$C$2:$C1495,$C1495)=1,1,0),0)</f>
        <v/>
      </c>
      <c r="V1495" s="13">
        <f>IF(AND($B1495&lt;&gt;"",$D1495&lt;&gt;""),IF(COUNTIFS($B$2:$B1495,$B1495,$D$2:$D1495,$D1495)=1,1,0),0)</f>
        <v/>
      </c>
      <c r="W1495">
        <f>IFERROR(INDEX(T_Indicateurs[Domain_code],MATCH($H1495,T_Indicateurs[Stat_code],0)),"")</f>
        <v/>
      </c>
      <c r="X1495" s="13">
        <f>IF(OR($W1495="",$F1495=""),0,IF($F1495&lt;&gt;$W1495,1,0))</f>
        <v/>
      </c>
      <c r="Y1495" s="13">
        <f>IF(OR($J1495="", $K1495="", $L1495=""),0,IF(OR($J1495&lt;0,$J1495&gt;3,$K1495&lt;0,$K1495&gt;3,$L1495&lt;0,$L1495&gt;3),1,0))</f>
        <v/>
      </c>
    </row>
    <row r="1496">
      <c r="G1496">
        <f>IFERROR(INDEX(T_Domaines[Domain_label_fr],MATCH(F1496,T_Domaines[Domain_code],0)),"")</f>
        <v/>
      </c>
      <c r="I1496">
        <f>IFERROR(INDEX(T_Indicateurs[Stat_label_fr],MATCH(H1496,T_Indicateurs[Stat_code],0)),"")</f>
        <v/>
      </c>
      <c r="M1496">
        <f>IF(J1496=0,"",J1496)</f>
        <v/>
      </c>
      <c r="N1496">
        <f>IF(K1496=0,"",K1496)</f>
        <v/>
      </c>
      <c r="O1496">
        <f>IF(L1496=0,"",L1496)</f>
        <v/>
      </c>
      <c r="P1496">
        <f>IF(OR(J1496="",K1496="",L1496=""),"",J1496+K1496+L1496)</f>
        <v/>
      </c>
      <c r="Q1496">
        <f>IF(OR(M1496="",N1496="",O1496=""),"",M1496+N1496+O1496)</f>
        <v/>
      </c>
      <c r="S1496" s="13">
        <f>IF(AND($B1496&lt;&gt;"",$F1496&lt;&gt;""),IF(COUNTIFS($B$2:$B1496,$B1496,$F$2:$F1496,$F1496)=1,1,0),0)</f>
        <v/>
      </c>
      <c r="T1496" s="13">
        <f>IF(AND($B1496&lt;&gt;"",$H1496&lt;&gt;""),IF(COUNTIFS($B$2:$B1496,$B1496,$H$2:$H1496,$H1496)=1,1,0),0)</f>
        <v/>
      </c>
      <c r="U1496" s="13">
        <f>IF(AND($B1496&lt;&gt;"",$C1496&lt;&gt;""),IF(COUNTIFS($B$2:$B1496,$B1496,$C$2:$C1496,$C1496)=1,1,0),0)</f>
        <v/>
      </c>
      <c r="V1496" s="13">
        <f>IF(AND($B1496&lt;&gt;"",$D1496&lt;&gt;""),IF(COUNTIFS($B$2:$B1496,$B1496,$D$2:$D1496,$D1496)=1,1,0),0)</f>
        <v/>
      </c>
      <c r="W1496">
        <f>IFERROR(INDEX(T_Indicateurs[Domain_code],MATCH($H1496,T_Indicateurs[Stat_code],0)),"")</f>
        <v/>
      </c>
      <c r="X1496" s="13">
        <f>IF(OR($W1496="",$F1496=""),0,IF($F1496&lt;&gt;$W1496,1,0))</f>
        <v/>
      </c>
      <c r="Y1496" s="13">
        <f>IF(OR($J1496="", $K1496="", $L1496=""),0,IF(OR($J1496&lt;0,$J1496&gt;3,$K1496&lt;0,$K1496&gt;3,$L1496&lt;0,$L1496&gt;3),1,0))</f>
        <v/>
      </c>
    </row>
    <row r="1497">
      <c r="G1497">
        <f>IFERROR(INDEX(T_Domaines[Domain_label_fr],MATCH(F1497,T_Domaines[Domain_code],0)),"")</f>
        <v/>
      </c>
      <c r="I1497">
        <f>IFERROR(INDEX(T_Indicateurs[Stat_label_fr],MATCH(H1497,T_Indicateurs[Stat_code],0)),"")</f>
        <v/>
      </c>
      <c r="M1497">
        <f>IF(J1497=0,"",J1497)</f>
        <v/>
      </c>
      <c r="N1497">
        <f>IF(K1497=0,"",K1497)</f>
        <v/>
      </c>
      <c r="O1497">
        <f>IF(L1497=0,"",L1497)</f>
        <v/>
      </c>
      <c r="P1497">
        <f>IF(OR(J1497="",K1497="",L1497=""),"",J1497+K1497+L1497)</f>
        <v/>
      </c>
      <c r="Q1497">
        <f>IF(OR(M1497="",N1497="",O1497=""),"",M1497+N1497+O1497)</f>
        <v/>
      </c>
      <c r="S1497" s="13">
        <f>IF(AND($B1497&lt;&gt;"",$F1497&lt;&gt;""),IF(COUNTIFS($B$2:$B1497,$B1497,$F$2:$F1497,$F1497)=1,1,0),0)</f>
        <v/>
      </c>
      <c r="T1497" s="13">
        <f>IF(AND($B1497&lt;&gt;"",$H1497&lt;&gt;""),IF(COUNTIFS($B$2:$B1497,$B1497,$H$2:$H1497,$H1497)=1,1,0),0)</f>
        <v/>
      </c>
      <c r="U1497" s="13">
        <f>IF(AND($B1497&lt;&gt;"",$C1497&lt;&gt;""),IF(COUNTIFS($B$2:$B1497,$B1497,$C$2:$C1497,$C1497)=1,1,0),0)</f>
        <v/>
      </c>
      <c r="V1497" s="13">
        <f>IF(AND($B1497&lt;&gt;"",$D1497&lt;&gt;""),IF(COUNTIFS($B$2:$B1497,$B1497,$D$2:$D1497,$D1497)=1,1,0),0)</f>
        <v/>
      </c>
      <c r="W1497">
        <f>IFERROR(INDEX(T_Indicateurs[Domain_code],MATCH($H1497,T_Indicateurs[Stat_code],0)),"")</f>
        <v/>
      </c>
      <c r="X1497" s="13">
        <f>IF(OR($W1497="",$F1497=""),0,IF($F1497&lt;&gt;$W1497,1,0))</f>
        <v/>
      </c>
      <c r="Y1497" s="13">
        <f>IF(OR($J1497="", $K1497="", $L1497=""),0,IF(OR($J1497&lt;0,$J1497&gt;3,$K1497&lt;0,$K1497&gt;3,$L1497&lt;0,$L1497&gt;3),1,0))</f>
        <v/>
      </c>
    </row>
    <row r="1498">
      <c r="G1498">
        <f>IFERROR(INDEX(T_Domaines[Domain_label_fr],MATCH(F1498,T_Domaines[Domain_code],0)),"")</f>
        <v/>
      </c>
      <c r="I1498">
        <f>IFERROR(INDEX(T_Indicateurs[Stat_label_fr],MATCH(H1498,T_Indicateurs[Stat_code],0)),"")</f>
        <v/>
      </c>
      <c r="M1498">
        <f>IF(J1498=0,"",J1498)</f>
        <v/>
      </c>
      <c r="N1498">
        <f>IF(K1498=0,"",K1498)</f>
        <v/>
      </c>
      <c r="O1498">
        <f>IF(L1498=0,"",L1498)</f>
        <v/>
      </c>
      <c r="P1498">
        <f>IF(OR(J1498="",K1498="",L1498=""),"",J1498+K1498+L1498)</f>
        <v/>
      </c>
      <c r="Q1498">
        <f>IF(OR(M1498="",N1498="",O1498=""),"",M1498+N1498+O1498)</f>
        <v/>
      </c>
      <c r="S1498" s="13">
        <f>IF(AND($B1498&lt;&gt;"",$F1498&lt;&gt;""),IF(COUNTIFS($B$2:$B1498,$B1498,$F$2:$F1498,$F1498)=1,1,0),0)</f>
        <v/>
      </c>
      <c r="T1498" s="13">
        <f>IF(AND($B1498&lt;&gt;"",$H1498&lt;&gt;""),IF(COUNTIFS($B$2:$B1498,$B1498,$H$2:$H1498,$H1498)=1,1,0),0)</f>
        <v/>
      </c>
      <c r="U1498" s="13">
        <f>IF(AND($B1498&lt;&gt;"",$C1498&lt;&gt;""),IF(COUNTIFS($B$2:$B1498,$B1498,$C$2:$C1498,$C1498)=1,1,0),0)</f>
        <v/>
      </c>
      <c r="V1498" s="13">
        <f>IF(AND($B1498&lt;&gt;"",$D1498&lt;&gt;""),IF(COUNTIFS($B$2:$B1498,$B1498,$D$2:$D1498,$D1498)=1,1,0),0)</f>
        <v/>
      </c>
      <c r="W1498">
        <f>IFERROR(INDEX(T_Indicateurs[Domain_code],MATCH($H1498,T_Indicateurs[Stat_code],0)),"")</f>
        <v/>
      </c>
      <c r="X1498" s="13">
        <f>IF(OR($W1498="",$F1498=""),0,IF($F1498&lt;&gt;$W1498,1,0))</f>
        <v/>
      </c>
      <c r="Y1498" s="13">
        <f>IF(OR($J1498="", $K1498="", $L1498=""),0,IF(OR($J1498&lt;0,$J1498&gt;3,$K1498&lt;0,$K1498&gt;3,$L1498&lt;0,$L1498&gt;3),1,0))</f>
        <v/>
      </c>
    </row>
    <row r="1499">
      <c r="G1499">
        <f>IFERROR(INDEX(T_Domaines[Domain_label_fr],MATCH(F1499,T_Domaines[Domain_code],0)),"")</f>
        <v/>
      </c>
      <c r="I1499">
        <f>IFERROR(INDEX(T_Indicateurs[Stat_label_fr],MATCH(H1499,T_Indicateurs[Stat_code],0)),"")</f>
        <v/>
      </c>
      <c r="M1499">
        <f>IF(J1499=0,"",J1499)</f>
        <v/>
      </c>
      <c r="N1499">
        <f>IF(K1499=0,"",K1499)</f>
        <v/>
      </c>
      <c r="O1499">
        <f>IF(L1499=0,"",L1499)</f>
        <v/>
      </c>
      <c r="P1499">
        <f>IF(OR(J1499="",K1499="",L1499=""),"",J1499+K1499+L1499)</f>
        <v/>
      </c>
      <c r="Q1499">
        <f>IF(OR(M1499="",N1499="",O1499=""),"",M1499+N1499+O1499)</f>
        <v/>
      </c>
      <c r="S1499" s="13">
        <f>IF(AND($B1499&lt;&gt;"",$F1499&lt;&gt;""),IF(COUNTIFS($B$2:$B1499,$B1499,$F$2:$F1499,$F1499)=1,1,0),0)</f>
        <v/>
      </c>
      <c r="T1499" s="13">
        <f>IF(AND($B1499&lt;&gt;"",$H1499&lt;&gt;""),IF(COUNTIFS($B$2:$B1499,$B1499,$H$2:$H1499,$H1499)=1,1,0),0)</f>
        <v/>
      </c>
      <c r="U1499" s="13">
        <f>IF(AND($B1499&lt;&gt;"",$C1499&lt;&gt;""),IF(COUNTIFS($B$2:$B1499,$B1499,$C$2:$C1499,$C1499)=1,1,0),0)</f>
        <v/>
      </c>
      <c r="V1499" s="13">
        <f>IF(AND($B1499&lt;&gt;"",$D1499&lt;&gt;""),IF(COUNTIFS($B$2:$B1499,$B1499,$D$2:$D1499,$D1499)=1,1,0),0)</f>
        <v/>
      </c>
      <c r="W1499">
        <f>IFERROR(INDEX(T_Indicateurs[Domain_code],MATCH($H1499,T_Indicateurs[Stat_code],0)),"")</f>
        <v/>
      </c>
      <c r="X1499" s="13">
        <f>IF(OR($W1499="",$F1499=""),0,IF($F1499&lt;&gt;$W1499,1,0))</f>
        <v/>
      </c>
      <c r="Y1499" s="13">
        <f>IF(OR($J1499="", $K1499="", $L1499=""),0,IF(OR($J1499&lt;0,$J1499&gt;3,$K1499&lt;0,$K1499&gt;3,$L1499&lt;0,$L1499&gt;3),1,0))</f>
        <v/>
      </c>
    </row>
    <row r="1500">
      <c r="G1500">
        <f>IFERROR(INDEX(T_Domaines[Domain_label_fr],MATCH(F1500,T_Domaines[Domain_code],0)),"")</f>
        <v/>
      </c>
      <c r="I1500">
        <f>IFERROR(INDEX(T_Indicateurs[Stat_label_fr],MATCH(H1500,T_Indicateurs[Stat_code],0)),"")</f>
        <v/>
      </c>
      <c r="M1500">
        <f>IF(J1500=0,"",J1500)</f>
        <v/>
      </c>
      <c r="N1500">
        <f>IF(K1500=0,"",K1500)</f>
        <v/>
      </c>
      <c r="O1500">
        <f>IF(L1500=0,"",L1500)</f>
        <v/>
      </c>
      <c r="P1500">
        <f>IF(OR(J1500="",K1500="",L1500=""),"",J1500+K1500+L1500)</f>
        <v/>
      </c>
      <c r="Q1500">
        <f>IF(OR(M1500="",N1500="",O1500=""),"",M1500+N1500+O1500)</f>
        <v/>
      </c>
      <c r="S1500" s="13">
        <f>IF(AND($B1500&lt;&gt;"",$F1500&lt;&gt;""),IF(COUNTIFS($B$2:$B1500,$B1500,$F$2:$F1500,$F1500)=1,1,0),0)</f>
        <v/>
      </c>
      <c r="T1500" s="13">
        <f>IF(AND($B1500&lt;&gt;"",$H1500&lt;&gt;""),IF(COUNTIFS($B$2:$B1500,$B1500,$H$2:$H1500,$H1500)=1,1,0),0)</f>
        <v/>
      </c>
      <c r="U1500" s="13">
        <f>IF(AND($B1500&lt;&gt;"",$C1500&lt;&gt;""),IF(COUNTIFS($B$2:$B1500,$B1500,$C$2:$C1500,$C1500)=1,1,0),0)</f>
        <v/>
      </c>
      <c r="V1500" s="13">
        <f>IF(AND($B1500&lt;&gt;"",$D1500&lt;&gt;""),IF(COUNTIFS($B$2:$B1500,$B1500,$D$2:$D1500,$D1500)=1,1,0),0)</f>
        <v/>
      </c>
      <c r="W1500">
        <f>IFERROR(INDEX(T_Indicateurs[Domain_code],MATCH($H1500,T_Indicateurs[Stat_code],0)),"")</f>
        <v/>
      </c>
      <c r="X1500" s="13">
        <f>IF(OR($W1500="",$F1500=""),0,IF($F1500&lt;&gt;$W1500,1,0))</f>
        <v/>
      </c>
      <c r="Y1500" s="13">
        <f>IF(OR($J1500="", $K1500="", $L1500=""),0,IF(OR($J1500&lt;0,$J1500&gt;3,$K1500&lt;0,$K1500&gt;3,$L1500&lt;0,$L1500&gt;3),1,0))</f>
        <v/>
      </c>
    </row>
    <row r="1501">
      <c r="G1501">
        <f>IFERROR(INDEX(T_Domaines[Domain_label_fr],MATCH(F1501,T_Domaines[Domain_code],0)),"")</f>
        <v/>
      </c>
      <c r="I1501">
        <f>IFERROR(INDEX(T_Indicateurs[Stat_label_fr],MATCH(H1501,T_Indicateurs[Stat_code],0)),"")</f>
        <v/>
      </c>
      <c r="M1501">
        <f>IF(J1501=0,"",J1501)</f>
        <v/>
      </c>
      <c r="N1501">
        <f>IF(K1501=0,"",K1501)</f>
        <v/>
      </c>
      <c r="O1501">
        <f>IF(L1501=0,"",L1501)</f>
        <v/>
      </c>
      <c r="P1501">
        <f>IF(OR(J1501="",K1501="",L1501=""),"",J1501+K1501+L1501)</f>
        <v/>
      </c>
      <c r="Q1501">
        <f>IF(OR(M1501="",N1501="",O1501=""),"",M1501+N1501+O1501)</f>
        <v/>
      </c>
      <c r="S1501" s="13">
        <f>IF(AND($B1501&lt;&gt;"",$F1501&lt;&gt;""),IF(COUNTIFS($B$2:$B1501,$B1501,$F$2:$F1501,$F1501)=1,1,0),0)</f>
        <v/>
      </c>
      <c r="T1501" s="13">
        <f>IF(AND($B1501&lt;&gt;"",$H1501&lt;&gt;""),IF(COUNTIFS($B$2:$B1501,$B1501,$H$2:$H1501,$H1501)=1,1,0),0)</f>
        <v/>
      </c>
      <c r="U1501" s="13">
        <f>IF(AND($B1501&lt;&gt;"",$C1501&lt;&gt;""),IF(COUNTIFS($B$2:$B1501,$B1501,$C$2:$C1501,$C1501)=1,1,0),0)</f>
        <v/>
      </c>
      <c r="V1501" s="13">
        <f>IF(AND($B1501&lt;&gt;"",$D1501&lt;&gt;""),IF(COUNTIFS($B$2:$B1501,$B1501,$D$2:$D1501,$D1501)=1,1,0),0)</f>
        <v/>
      </c>
      <c r="W1501">
        <f>IFERROR(INDEX(T_Indicateurs[Domain_code],MATCH($H1501,T_Indicateurs[Stat_code],0)),"")</f>
        <v/>
      </c>
      <c r="X1501" s="13">
        <f>IF(OR($W1501="",$F1501=""),0,IF($F1501&lt;&gt;$W1501,1,0))</f>
        <v/>
      </c>
      <c r="Y1501" s="13">
        <f>IF(OR($J1501="", $K1501="", $L1501=""),0,IF(OR($J1501&lt;0,$J1501&gt;3,$K1501&lt;0,$K1501&gt;3,$L1501&lt;0,$L1501&gt;3),1,0))</f>
        <v/>
      </c>
    </row>
    <row r="1502">
      <c r="G1502">
        <f>IFERROR(INDEX(T_Domaines[Domain_label_fr],MATCH(F1502,T_Domaines[Domain_code],0)),"")</f>
        <v/>
      </c>
      <c r="I1502">
        <f>IFERROR(INDEX(T_Indicateurs[Stat_label_fr],MATCH(H1502,T_Indicateurs[Stat_code],0)),"")</f>
        <v/>
      </c>
      <c r="M1502">
        <f>IF(J1502=0,"",J1502)</f>
        <v/>
      </c>
      <c r="N1502">
        <f>IF(K1502=0,"",K1502)</f>
        <v/>
      </c>
      <c r="O1502">
        <f>IF(L1502=0,"",L1502)</f>
        <v/>
      </c>
      <c r="P1502">
        <f>IF(OR(J1502="",K1502="",L1502=""),"",J1502+K1502+L1502)</f>
        <v/>
      </c>
      <c r="Q1502">
        <f>IF(OR(M1502="",N1502="",O1502=""),"",M1502+N1502+O1502)</f>
        <v/>
      </c>
      <c r="S1502" s="13">
        <f>IF(AND($B1502&lt;&gt;"",$F1502&lt;&gt;""),IF(COUNTIFS($B$2:$B1502,$B1502,$F$2:$F1502,$F1502)=1,1,0),0)</f>
        <v/>
      </c>
      <c r="T1502" s="13">
        <f>IF(AND($B1502&lt;&gt;"",$H1502&lt;&gt;""),IF(COUNTIFS($B$2:$B1502,$B1502,$H$2:$H1502,$H1502)=1,1,0),0)</f>
        <v/>
      </c>
      <c r="U1502" s="13">
        <f>IF(AND($B1502&lt;&gt;"",$C1502&lt;&gt;""),IF(COUNTIFS($B$2:$B1502,$B1502,$C$2:$C1502,$C1502)=1,1,0),0)</f>
        <v/>
      </c>
      <c r="V1502" s="13">
        <f>IF(AND($B1502&lt;&gt;"",$D1502&lt;&gt;""),IF(COUNTIFS($B$2:$B1502,$B1502,$D$2:$D1502,$D1502)=1,1,0),0)</f>
        <v/>
      </c>
      <c r="W1502">
        <f>IFERROR(INDEX(T_Indicateurs[Domain_code],MATCH($H1502,T_Indicateurs[Stat_code],0)),"")</f>
        <v/>
      </c>
      <c r="X1502" s="13">
        <f>IF(OR($W1502="",$F1502=""),0,IF($F1502&lt;&gt;$W1502,1,0))</f>
        <v/>
      </c>
      <c r="Y1502" s="13">
        <f>IF(OR($J1502="", $K1502="", $L1502=""),0,IF(OR($J1502&lt;0,$J1502&gt;3,$K1502&lt;0,$K1502&gt;3,$L1502&lt;0,$L1502&gt;3),1,0))</f>
        <v/>
      </c>
    </row>
    <row r="1503">
      <c r="G1503">
        <f>IFERROR(INDEX(T_Domaines[Domain_label_fr],MATCH(F1503,T_Domaines[Domain_code],0)),"")</f>
        <v/>
      </c>
      <c r="I1503">
        <f>IFERROR(INDEX(T_Indicateurs[Stat_label_fr],MATCH(H1503,T_Indicateurs[Stat_code],0)),"")</f>
        <v/>
      </c>
      <c r="M1503">
        <f>IF(J1503=0,"",J1503)</f>
        <v/>
      </c>
      <c r="N1503">
        <f>IF(K1503=0,"",K1503)</f>
        <v/>
      </c>
      <c r="O1503">
        <f>IF(L1503=0,"",L1503)</f>
        <v/>
      </c>
      <c r="P1503">
        <f>IF(OR(J1503="",K1503="",L1503=""),"",J1503+K1503+L1503)</f>
        <v/>
      </c>
      <c r="Q1503">
        <f>IF(OR(M1503="",N1503="",O1503=""),"",M1503+N1503+O1503)</f>
        <v/>
      </c>
      <c r="S1503" s="13">
        <f>IF(AND($B1503&lt;&gt;"",$F1503&lt;&gt;""),IF(COUNTIFS($B$2:$B1503,$B1503,$F$2:$F1503,$F1503)=1,1,0),0)</f>
        <v/>
      </c>
      <c r="T1503" s="13">
        <f>IF(AND($B1503&lt;&gt;"",$H1503&lt;&gt;""),IF(COUNTIFS($B$2:$B1503,$B1503,$H$2:$H1503,$H1503)=1,1,0),0)</f>
        <v/>
      </c>
      <c r="U1503" s="13">
        <f>IF(AND($B1503&lt;&gt;"",$C1503&lt;&gt;""),IF(COUNTIFS($B$2:$B1503,$B1503,$C$2:$C1503,$C1503)=1,1,0),0)</f>
        <v/>
      </c>
      <c r="V1503" s="13">
        <f>IF(AND($B1503&lt;&gt;"",$D1503&lt;&gt;""),IF(COUNTIFS($B$2:$B1503,$B1503,$D$2:$D1503,$D1503)=1,1,0),0)</f>
        <v/>
      </c>
      <c r="W1503">
        <f>IFERROR(INDEX(T_Indicateurs[Domain_code],MATCH($H1503,T_Indicateurs[Stat_code],0)),"")</f>
        <v/>
      </c>
      <c r="X1503" s="13">
        <f>IF(OR($W1503="",$F1503=""),0,IF($F1503&lt;&gt;$W1503,1,0))</f>
        <v/>
      </c>
      <c r="Y1503" s="13">
        <f>IF(OR($J1503="", $K1503="", $L1503=""),0,IF(OR($J1503&lt;0,$J1503&gt;3,$K1503&lt;0,$K1503&gt;3,$L1503&lt;0,$L1503&gt;3),1,0))</f>
        <v/>
      </c>
    </row>
    <row r="1504">
      <c r="G1504">
        <f>IFERROR(INDEX(T_Domaines[Domain_label_fr],MATCH(F1504,T_Domaines[Domain_code],0)),"")</f>
        <v/>
      </c>
      <c r="I1504">
        <f>IFERROR(INDEX(T_Indicateurs[Stat_label_fr],MATCH(H1504,T_Indicateurs[Stat_code],0)),"")</f>
        <v/>
      </c>
      <c r="M1504">
        <f>IF(J1504=0,"",J1504)</f>
        <v/>
      </c>
      <c r="N1504">
        <f>IF(K1504=0,"",K1504)</f>
        <v/>
      </c>
      <c r="O1504">
        <f>IF(L1504=0,"",L1504)</f>
        <v/>
      </c>
      <c r="P1504">
        <f>IF(OR(J1504="",K1504="",L1504=""),"",J1504+K1504+L1504)</f>
        <v/>
      </c>
      <c r="Q1504">
        <f>IF(OR(M1504="",N1504="",O1504=""),"",M1504+N1504+O1504)</f>
        <v/>
      </c>
      <c r="S1504" s="13">
        <f>IF(AND($B1504&lt;&gt;"",$F1504&lt;&gt;""),IF(COUNTIFS($B$2:$B1504,$B1504,$F$2:$F1504,$F1504)=1,1,0),0)</f>
        <v/>
      </c>
      <c r="T1504" s="13">
        <f>IF(AND($B1504&lt;&gt;"",$H1504&lt;&gt;""),IF(COUNTIFS($B$2:$B1504,$B1504,$H$2:$H1504,$H1504)=1,1,0),0)</f>
        <v/>
      </c>
      <c r="U1504" s="13">
        <f>IF(AND($B1504&lt;&gt;"",$C1504&lt;&gt;""),IF(COUNTIFS($B$2:$B1504,$B1504,$C$2:$C1504,$C1504)=1,1,0),0)</f>
        <v/>
      </c>
      <c r="V1504" s="13">
        <f>IF(AND($B1504&lt;&gt;"",$D1504&lt;&gt;""),IF(COUNTIFS($B$2:$B1504,$B1504,$D$2:$D1504,$D1504)=1,1,0),0)</f>
        <v/>
      </c>
      <c r="W1504">
        <f>IFERROR(INDEX(T_Indicateurs[Domain_code],MATCH($H1504,T_Indicateurs[Stat_code],0)),"")</f>
        <v/>
      </c>
      <c r="X1504" s="13">
        <f>IF(OR($W1504="",$F1504=""),0,IF($F1504&lt;&gt;$W1504,1,0))</f>
        <v/>
      </c>
      <c r="Y1504" s="13">
        <f>IF(OR($J1504="", $K1504="", $L1504=""),0,IF(OR($J1504&lt;0,$J1504&gt;3,$K1504&lt;0,$K1504&gt;3,$L1504&lt;0,$L1504&gt;3),1,0))</f>
        <v/>
      </c>
    </row>
    <row r="1505">
      <c r="G1505">
        <f>IFERROR(INDEX(T_Domaines[Domain_label_fr],MATCH(F1505,T_Domaines[Domain_code],0)),"")</f>
        <v/>
      </c>
      <c r="I1505">
        <f>IFERROR(INDEX(T_Indicateurs[Stat_label_fr],MATCH(H1505,T_Indicateurs[Stat_code],0)),"")</f>
        <v/>
      </c>
      <c r="M1505">
        <f>IF(J1505=0,"",J1505)</f>
        <v/>
      </c>
      <c r="N1505">
        <f>IF(K1505=0,"",K1505)</f>
        <v/>
      </c>
      <c r="O1505">
        <f>IF(L1505=0,"",L1505)</f>
        <v/>
      </c>
      <c r="P1505">
        <f>IF(OR(J1505="",K1505="",L1505=""),"",J1505+K1505+L1505)</f>
        <v/>
      </c>
      <c r="Q1505">
        <f>IF(OR(M1505="",N1505="",O1505=""),"",M1505+N1505+O1505)</f>
        <v/>
      </c>
      <c r="S1505" s="13">
        <f>IF(AND($B1505&lt;&gt;"",$F1505&lt;&gt;""),IF(COUNTIFS($B$2:$B1505,$B1505,$F$2:$F1505,$F1505)=1,1,0),0)</f>
        <v/>
      </c>
      <c r="T1505" s="13">
        <f>IF(AND($B1505&lt;&gt;"",$H1505&lt;&gt;""),IF(COUNTIFS($B$2:$B1505,$B1505,$H$2:$H1505,$H1505)=1,1,0),0)</f>
        <v/>
      </c>
      <c r="U1505" s="13">
        <f>IF(AND($B1505&lt;&gt;"",$C1505&lt;&gt;""),IF(COUNTIFS($B$2:$B1505,$B1505,$C$2:$C1505,$C1505)=1,1,0),0)</f>
        <v/>
      </c>
      <c r="V1505" s="13">
        <f>IF(AND($B1505&lt;&gt;"",$D1505&lt;&gt;""),IF(COUNTIFS($B$2:$B1505,$B1505,$D$2:$D1505,$D1505)=1,1,0),0)</f>
        <v/>
      </c>
      <c r="W1505">
        <f>IFERROR(INDEX(T_Indicateurs[Domain_code],MATCH($H1505,T_Indicateurs[Stat_code],0)),"")</f>
        <v/>
      </c>
      <c r="X1505" s="13">
        <f>IF(OR($W1505="",$F1505=""),0,IF($F1505&lt;&gt;$W1505,1,0))</f>
        <v/>
      </c>
      <c r="Y1505" s="13">
        <f>IF(OR($J1505="", $K1505="", $L1505=""),0,IF(OR($J1505&lt;0,$J1505&gt;3,$K1505&lt;0,$K1505&gt;3,$L1505&lt;0,$L1505&gt;3),1,0))</f>
        <v/>
      </c>
    </row>
    <row r="1506">
      <c r="G1506">
        <f>IFERROR(INDEX(T_Domaines[Domain_label_fr],MATCH(F1506,T_Domaines[Domain_code],0)),"")</f>
        <v/>
      </c>
      <c r="I1506">
        <f>IFERROR(INDEX(T_Indicateurs[Stat_label_fr],MATCH(H1506,T_Indicateurs[Stat_code],0)),"")</f>
        <v/>
      </c>
      <c r="M1506">
        <f>IF(J1506=0,"",J1506)</f>
        <v/>
      </c>
      <c r="N1506">
        <f>IF(K1506=0,"",K1506)</f>
        <v/>
      </c>
      <c r="O1506">
        <f>IF(L1506=0,"",L1506)</f>
        <v/>
      </c>
      <c r="P1506">
        <f>IF(OR(J1506="",K1506="",L1506=""),"",J1506+K1506+L1506)</f>
        <v/>
      </c>
      <c r="Q1506">
        <f>IF(OR(M1506="",N1506="",O1506=""),"",M1506+N1506+O1506)</f>
        <v/>
      </c>
      <c r="S1506" s="13">
        <f>IF(AND($B1506&lt;&gt;"",$F1506&lt;&gt;""),IF(COUNTIFS($B$2:$B1506,$B1506,$F$2:$F1506,$F1506)=1,1,0),0)</f>
        <v/>
      </c>
      <c r="T1506" s="13">
        <f>IF(AND($B1506&lt;&gt;"",$H1506&lt;&gt;""),IF(COUNTIFS($B$2:$B1506,$B1506,$H$2:$H1506,$H1506)=1,1,0),0)</f>
        <v/>
      </c>
      <c r="U1506" s="13">
        <f>IF(AND($B1506&lt;&gt;"",$C1506&lt;&gt;""),IF(COUNTIFS($B$2:$B1506,$B1506,$C$2:$C1506,$C1506)=1,1,0),0)</f>
        <v/>
      </c>
      <c r="V1506" s="13">
        <f>IF(AND($B1506&lt;&gt;"",$D1506&lt;&gt;""),IF(COUNTIFS($B$2:$B1506,$B1506,$D$2:$D1506,$D1506)=1,1,0),0)</f>
        <v/>
      </c>
      <c r="W1506">
        <f>IFERROR(INDEX(T_Indicateurs[Domain_code],MATCH($H1506,T_Indicateurs[Stat_code],0)),"")</f>
        <v/>
      </c>
      <c r="X1506" s="13">
        <f>IF(OR($W1506="",$F1506=""),0,IF($F1506&lt;&gt;$W1506,1,0))</f>
        <v/>
      </c>
      <c r="Y1506" s="13">
        <f>IF(OR($J1506="", $K1506="", $L1506=""),0,IF(OR($J1506&lt;0,$J1506&gt;3,$K1506&lt;0,$K1506&gt;3,$L1506&lt;0,$L1506&gt;3),1,0))</f>
        <v/>
      </c>
    </row>
    <row r="1507">
      <c r="G1507">
        <f>IFERROR(INDEX(T_Domaines[Domain_label_fr],MATCH(F1507,T_Domaines[Domain_code],0)),"")</f>
        <v/>
      </c>
      <c r="I1507">
        <f>IFERROR(INDEX(T_Indicateurs[Stat_label_fr],MATCH(H1507,T_Indicateurs[Stat_code],0)),"")</f>
        <v/>
      </c>
      <c r="M1507">
        <f>IF(J1507=0,"",J1507)</f>
        <v/>
      </c>
      <c r="N1507">
        <f>IF(K1507=0,"",K1507)</f>
        <v/>
      </c>
      <c r="O1507">
        <f>IF(L1507=0,"",L1507)</f>
        <v/>
      </c>
      <c r="P1507">
        <f>IF(OR(J1507="",K1507="",L1507=""),"",J1507+K1507+L1507)</f>
        <v/>
      </c>
      <c r="Q1507">
        <f>IF(OR(M1507="",N1507="",O1507=""),"",M1507+N1507+O1507)</f>
        <v/>
      </c>
      <c r="S1507" s="13">
        <f>IF(AND($B1507&lt;&gt;"",$F1507&lt;&gt;""),IF(COUNTIFS($B$2:$B1507,$B1507,$F$2:$F1507,$F1507)=1,1,0),0)</f>
        <v/>
      </c>
      <c r="T1507" s="13">
        <f>IF(AND($B1507&lt;&gt;"",$H1507&lt;&gt;""),IF(COUNTIFS($B$2:$B1507,$B1507,$H$2:$H1507,$H1507)=1,1,0),0)</f>
        <v/>
      </c>
      <c r="U1507" s="13">
        <f>IF(AND($B1507&lt;&gt;"",$C1507&lt;&gt;""),IF(COUNTIFS($B$2:$B1507,$B1507,$C$2:$C1507,$C1507)=1,1,0),0)</f>
        <v/>
      </c>
      <c r="V1507" s="13">
        <f>IF(AND($B1507&lt;&gt;"",$D1507&lt;&gt;""),IF(COUNTIFS($B$2:$B1507,$B1507,$D$2:$D1507,$D1507)=1,1,0),0)</f>
        <v/>
      </c>
      <c r="W1507">
        <f>IFERROR(INDEX(T_Indicateurs[Domain_code],MATCH($H1507,T_Indicateurs[Stat_code],0)),"")</f>
        <v/>
      </c>
      <c r="X1507" s="13">
        <f>IF(OR($W1507="",$F1507=""),0,IF($F1507&lt;&gt;$W1507,1,0))</f>
        <v/>
      </c>
      <c r="Y1507" s="13">
        <f>IF(OR($J1507="", $K1507="", $L1507=""),0,IF(OR($J1507&lt;0,$J1507&gt;3,$K1507&lt;0,$K1507&gt;3,$L1507&lt;0,$L1507&gt;3),1,0))</f>
        <v/>
      </c>
    </row>
    <row r="1508">
      <c r="G1508">
        <f>IFERROR(INDEX(T_Domaines[Domain_label_fr],MATCH(F1508,T_Domaines[Domain_code],0)),"")</f>
        <v/>
      </c>
      <c r="I1508">
        <f>IFERROR(INDEX(T_Indicateurs[Stat_label_fr],MATCH(H1508,T_Indicateurs[Stat_code],0)),"")</f>
        <v/>
      </c>
      <c r="M1508">
        <f>IF(J1508=0,"",J1508)</f>
        <v/>
      </c>
      <c r="N1508">
        <f>IF(K1508=0,"",K1508)</f>
        <v/>
      </c>
      <c r="O1508">
        <f>IF(L1508=0,"",L1508)</f>
        <v/>
      </c>
      <c r="P1508">
        <f>IF(OR(J1508="",K1508="",L1508=""),"",J1508+K1508+L1508)</f>
        <v/>
      </c>
      <c r="Q1508">
        <f>IF(OR(M1508="",N1508="",O1508=""),"",M1508+N1508+O1508)</f>
        <v/>
      </c>
      <c r="S1508" s="13">
        <f>IF(AND($B1508&lt;&gt;"",$F1508&lt;&gt;""),IF(COUNTIFS($B$2:$B1508,$B1508,$F$2:$F1508,$F1508)=1,1,0),0)</f>
        <v/>
      </c>
      <c r="T1508" s="13">
        <f>IF(AND($B1508&lt;&gt;"",$H1508&lt;&gt;""),IF(COUNTIFS($B$2:$B1508,$B1508,$H$2:$H1508,$H1508)=1,1,0),0)</f>
        <v/>
      </c>
      <c r="U1508" s="13">
        <f>IF(AND($B1508&lt;&gt;"",$C1508&lt;&gt;""),IF(COUNTIFS($B$2:$B1508,$B1508,$C$2:$C1508,$C1508)=1,1,0),0)</f>
        <v/>
      </c>
      <c r="V1508" s="13">
        <f>IF(AND($B1508&lt;&gt;"",$D1508&lt;&gt;""),IF(COUNTIFS($B$2:$B1508,$B1508,$D$2:$D1508,$D1508)=1,1,0),0)</f>
        <v/>
      </c>
      <c r="W1508">
        <f>IFERROR(INDEX(T_Indicateurs[Domain_code],MATCH($H1508,T_Indicateurs[Stat_code],0)),"")</f>
        <v/>
      </c>
      <c r="X1508" s="13">
        <f>IF(OR($W1508="",$F1508=""),0,IF($F1508&lt;&gt;$W1508,1,0))</f>
        <v/>
      </c>
      <c r="Y1508" s="13">
        <f>IF(OR($J1508="", $K1508="", $L1508=""),0,IF(OR($J1508&lt;0,$J1508&gt;3,$K1508&lt;0,$K1508&gt;3,$L1508&lt;0,$L1508&gt;3),1,0))</f>
        <v/>
      </c>
    </row>
    <row r="1509">
      <c r="G1509">
        <f>IFERROR(INDEX(T_Domaines[Domain_label_fr],MATCH(F1509,T_Domaines[Domain_code],0)),"")</f>
        <v/>
      </c>
      <c r="I1509">
        <f>IFERROR(INDEX(T_Indicateurs[Stat_label_fr],MATCH(H1509,T_Indicateurs[Stat_code],0)),"")</f>
        <v/>
      </c>
      <c r="M1509">
        <f>IF(J1509=0,"",J1509)</f>
        <v/>
      </c>
      <c r="N1509">
        <f>IF(K1509=0,"",K1509)</f>
        <v/>
      </c>
      <c r="O1509">
        <f>IF(L1509=0,"",L1509)</f>
        <v/>
      </c>
      <c r="P1509">
        <f>IF(OR(J1509="",K1509="",L1509=""),"",J1509+K1509+L1509)</f>
        <v/>
      </c>
      <c r="Q1509">
        <f>IF(OR(M1509="",N1509="",O1509=""),"",M1509+N1509+O1509)</f>
        <v/>
      </c>
      <c r="S1509" s="13">
        <f>IF(AND($B1509&lt;&gt;"",$F1509&lt;&gt;""),IF(COUNTIFS($B$2:$B1509,$B1509,$F$2:$F1509,$F1509)=1,1,0),0)</f>
        <v/>
      </c>
      <c r="T1509" s="13">
        <f>IF(AND($B1509&lt;&gt;"",$H1509&lt;&gt;""),IF(COUNTIFS($B$2:$B1509,$B1509,$H$2:$H1509,$H1509)=1,1,0),0)</f>
        <v/>
      </c>
      <c r="U1509" s="13">
        <f>IF(AND($B1509&lt;&gt;"",$C1509&lt;&gt;""),IF(COUNTIFS($B$2:$B1509,$B1509,$C$2:$C1509,$C1509)=1,1,0),0)</f>
        <v/>
      </c>
      <c r="V1509" s="13">
        <f>IF(AND($B1509&lt;&gt;"",$D1509&lt;&gt;""),IF(COUNTIFS($B$2:$B1509,$B1509,$D$2:$D1509,$D1509)=1,1,0),0)</f>
        <v/>
      </c>
      <c r="W1509">
        <f>IFERROR(INDEX(T_Indicateurs[Domain_code],MATCH($H1509,T_Indicateurs[Stat_code],0)),"")</f>
        <v/>
      </c>
      <c r="X1509" s="13">
        <f>IF(OR($W1509="",$F1509=""),0,IF($F1509&lt;&gt;$W1509,1,0))</f>
        <v/>
      </c>
      <c r="Y1509" s="13">
        <f>IF(OR($J1509="", $K1509="", $L1509=""),0,IF(OR($J1509&lt;0,$J1509&gt;3,$K1509&lt;0,$K1509&gt;3,$L1509&lt;0,$L1509&gt;3),1,0))</f>
        <v/>
      </c>
    </row>
    <row r="1510">
      <c r="G1510">
        <f>IFERROR(INDEX(T_Domaines[Domain_label_fr],MATCH(F1510,T_Domaines[Domain_code],0)),"")</f>
        <v/>
      </c>
      <c r="I1510">
        <f>IFERROR(INDEX(T_Indicateurs[Stat_label_fr],MATCH(H1510,T_Indicateurs[Stat_code],0)),"")</f>
        <v/>
      </c>
      <c r="M1510">
        <f>IF(J1510=0,"",J1510)</f>
        <v/>
      </c>
      <c r="N1510">
        <f>IF(K1510=0,"",K1510)</f>
        <v/>
      </c>
      <c r="O1510">
        <f>IF(L1510=0,"",L1510)</f>
        <v/>
      </c>
      <c r="P1510">
        <f>IF(OR(J1510="",K1510="",L1510=""),"",J1510+K1510+L1510)</f>
        <v/>
      </c>
      <c r="Q1510">
        <f>IF(OR(M1510="",N1510="",O1510=""),"",M1510+N1510+O1510)</f>
        <v/>
      </c>
      <c r="S1510" s="13">
        <f>IF(AND($B1510&lt;&gt;"",$F1510&lt;&gt;""),IF(COUNTIFS($B$2:$B1510,$B1510,$F$2:$F1510,$F1510)=1,1,0),0)</f>
        <v/>
      </c>
      <c r="T1510" s="13">
        <f>IF(AND($B1510&lt;&gt;"",$H1510&lt;&gt;""),IF(COUNTIFS($B$2:$B1510,$B1510,$H$2:$H1510,$H1510)=1,1,0),0)</f>
        <v/>
      </c>
      <c r="U1510" s="13">
        <f>IF(AND($B1510&lt;&gt;"",$C1510&lt;&gt;""),IF(COUNTIFS($B$2:$B1510,$B1510,$C$2:$C1510,$C1510)=1,1,0),0)</f>
        <v/>
      </c>
      <c r="V1510" s="13">
        <f>IF(AND($B1510&lt;&gt;"",$D1510&lt;&gt;""),IF(COUNTIFS($B$2:$B1510,$B1510,$D$2:$D1510,$D1510)=1,1,0),0)</f>
        <v/>
      </c>
      <c r="W1510">
        <f>IFERROR(INDEX(T_Indicateurs[Domain_code],MATCH($H1510,T_Indicateurs[Stat_code],0)),"")</f>
        <v/>
      </c>
      <c r="X1510" s="13">
        <f>IF(OR($W1510="",$F1510=""),0,IF($F1510&lt;&gt;$W1510,1,0))</f>
        <v/>
      </c>
      <c r="Y1510" s="13">
        <f>IF(OR($J1510="", $K1510="", $L1510=""),0,IF(OR($J1510&lt;0,$J1510&gt;3,$K1510&lt;0,$K1510&gt;3,$L1510&lt;0,$L1510&gt;3),1,0))</f>
        <v/>
      </c>
    </row>
    <row r="1511">
      <c r="G1511">
        <f>IFERROR(INDEX(T_Domaines[Domain_label_fr],MATCH(F1511,T_Domaines[Domain_code],0)),"")</f>
        <v/>
      </c>
      <c r="I1511">
        <f>IFERROR(INDEX(T_Indicateurs[Stat_label_fr],MATCH(H1511,T_Indicateurs[Stat_code],0)),"")</f>
        <v/>
      </c>
      <c r="M1511">
        <f>IF(J1511=0,"",J1511)</f>
        <v/>
      </c>
      <c r="N1511">
        <f>IF(K1511=0,"",K1511)</f>
        <v/>
      </c>
      <c r="O1511">
        <f>IF(L1511=0,"",L1511)</f>
        <v/>
      </c>
      <c r="P1511">
        <f>IF(OR(J1511="",K1511="",L1511=""),"",J1511+K1511+L1511)</f>
        <v/>
      </c>
      <c r="Q1511">
        <f>IF(OR(M1511="",N1511="",O1511=""),"",M1511+N1511+O1511)</f>
        <v/>
      </c>
      <c r="S1511" s="13">
        <f>IF(AND($B1511&lt;&gt;"",$F1511&lt;&gt;""),IF(COUNTIFS($B$2:$B1511,$B1511,$F$2:$F1511,$F1511)=1,1,0),0)</f>
        <v/>
      </c>
      <c r="T1511" s="13">
        <f>IF(AND($B1511&lt;&gt;"",$H1511&lt;&gt;""),IF(COUNTIFS($B$2:$B1511,$B1511,$H$2:$H1511,$H1511)=1,1,0),0)</f>
        <v/>
      </c>
      <c r="U1511" s="13">
        <f>IF(AND($B1511&lt;&gt;"",$C1511&lt;&gt;""),IF(COUNTIFS($B$2:$B1511,$B1511,$C$2:$C1511,$C1511)=1,1,0),0)</f>
        <v/>
      </c>
      <c r="V1511" s="13">
        <f>IF(AND($B1511&lt;&gt;"",$D1511&lt;&gt;""),IF(COUNTIFS($B$2:$B1511,$B1511,$D$2:$D1511,$D1511)=1,1,0),0)</f>
        <v/>
      </c>
      <c r="W1511">
        <f>IFERROR(INDEX(T_Indicateurs[Domain_code],MATCH($H1511,T_Indicateurs[Stat_code],0)),"")</f>
        <v/>
      </c>
      <c r="X1511" s="13">
        <f>IF(OR($W1511="",$F1511=""),0,IF($F1511&lt;&gt;$W1511,1,0))</f>
        <v/>
      </c>
      <c r="Y1511" s="13">
        <f>IF(OR($J1511="", $K1511="", $L1511=""),0,IF(OR($J1511&lt;0,$J1511&gt;3,$K1511&lt;0,$K1511&gt;3,$L1511&lt;0,$L1511&gt;3),1,0))</f>
        <v/>
      </c>
    </row>
    <row r="1512">
      <c r="G1512">
        <f>IFERROR(INDEX(T_Domaines[Domain_label_fr],MATCH(F1512,T_Domaines[Domain_code],0)),"")</f>
        <v/>
      </c>
      <c r="I1512">
        <f>IFERROR(INDEX(T_Indicateurs[Stat_label_fr],MATCH(H1512,T_Indicateurs[Stat_code],0)),"")</f>
        <v/>
      </c>
      <c r="M1512">
        <f>IF(J1512=0,"",J1512)</f>
        <v/>
      </c>
      <c r="N1512">
        <f>IF(K1512=0,"",K1512)</f>
        <v/>
      </c>
      <c r="O1512">
        <f>IF(L1512=0,"",L1512)</f>
        <v/>
      </c>
      <c r="P1512">
        <f>IF(OR(J1512="",K1512="",L1512=""),"",J1512+K1512+L1512)</f>
        <v/>
      </c>
      <c r="Q1512">
        <f>IF(OR(M1512="",N1512="",O1512=""),"",M1512+N1512+O1512)</f>
        <v/>
      </c>
      <c r="S1512" s="13">
        <f>IF(AND($B1512&lt;&gt;"",$F1512&lt;&gt;""),IF(COUNTIFS($B$2:$B1512,$B1512,$F$2:$F1512,$F1512)=1,1,0),0)</f>
        <v/>
      </c>
      <c r="T1512" s="13">
        <f>IF(AND($B1512&lt;&gt;"",$H1512&lt;&gt;""),IF(COUNTIFS($B$2:$B1512,$B1512,$H$2:$H1512,$H1512)=1,1,0),0)</f>
        <v/>
      </c>
      <c r="U1512" s="13">
        <f>IF(AND($B1512&lt;&gt;"",$C1512&lt;&gt;""),IF(COUNTIFS($B$2:$B1512,$B1512,$C$2:$C1512,$C1512)=1,1,0),0)</f>
        <v/>
      </c>
      <c r="V1512" s="13">
        <f>IF(AND($B1512&lt;&gt;"",$D1512&lt;&gt;""),IF(COUNTIFS($B$2:$B1512,$B1512,$D$2:$D1512,$D1512)=1,1,0),0)</f>
        <v/>
      </c>
      <c r="W1512">
        <f>IFERROR(INDEX(T_Indicateurs[Domain_code],MATCH($H1512,T_Indicateurs[Stat_code],0)),"")</f>
        <v/>
      </c>
      <c r="X1512" s="13">
        <f>IF(OR($W1512="",$F1512=""),0,IF($F1512&lt;&gt;$W1512,1,0))</f>
        <v/>
      </c>
      <c r="Y1512" s="13">
        <f>IF(OR($J1512="", $K1512="", $L1512=""),0,IF(OR($J1512&lt;0,$J1512&gt;3,$K1512&lt;0,$K1512&gt;3,$L1512&lt;0,$L1512&gt;3),1,0))</f>
        <v/>
      </c>
    </row>
    <row r="1513">
      <c r="G1513">
        <f>IFERROR(INDEX(T_Domaines[Domain_label_fr],MATCH(F1513,T_Domaines[Domain_code],0)),"")</f>
        <v/>
      </c>
      <c r="I1513">
        <f>IFERROR(INDEX(T_Indicateurs[Stat_label_fr],MATCH(H1513,T_Indicateurs[Stat_code],0)),"")</f>
        <v/>
      </c>
      <c r="M1513">
        <f>IF(J1513=0,"",J1513)</f>
        <v/>
      </c>
      <c r="N1513">
        <f>IF(K1513=0,"",K1513)</f>
        <v/>
      </c>
      <c r="O1513">
        <f>IF(L1513=0,"",L1513)</f>
        <v/>
      </c>
      <c r="P1513">
        <f>IF(OR(J1513="",K1513="",L1513=""),"",J1513+K1513+L1513)</f>
        <v/>
      </c>
      <c r="Q1513">
        <f>IF(OR(M1513="",N1513="",O1513=""),"",M1513+N1513+O1513)</f>
        <v/>
      </c>
      <c r="S1513" s="13">
        <f>IF(AND($B1513&lt;&gt;"",$F1513&lt;&gt;""),IF(COUNTIFS($B$2:$B1513,$B1513,$F$2:$F1513,$F1513)=1,1,0),0)</f>
        <v/>
      </c>
      <c r="T1513" s="13">
        <f>IF(AND($B1513&lt;&gt;"",$H1513&lt;&gt;""),IF(COUNTIFS($B$2:$B1513,$B1513,$H$2:$H1513,$H1513)=1,1,0),0)</f>
        <v/>
      </c>
      <c r="U1513" s="13">
        <f>IF(AND($B1513&lt;&gt;"",$C1513&lt;&gt;""),IF(COUNTIFS($B$2:$B1513,$B1513,$C$2:$C1513,$C1513)=1,1,0),0)</f>
        <v/>
      </c>
      <c r="V1513" s="13">
        <f>IF(AND($B1513&lt;&gt;"",$D1513&lt;&gt;""),IF(COUNTIFS($B$2:$B1513,$B1513,$D$2:$D1513,$D1513)=1,1,0),0)</f>
        <v/>
      </c>
      <c r="W1513">
        <f>IFERROR(INDEX(T_Indicateurs[Domain_code],MATCH($H1513,T_Indicateurs[Stat_code],0)),"")</f>
        <v/>
      </c>
      <c r="X1513" s="13">
        <f>IF(OR($W1513="",$F1513=""),0,IF($F1513&lt;&gt;$W1513,1,0))</f>
        <v/>
      </c>
      <c r="Y1513" s="13">
        <f>IF(OR($J1513="", $K1513="", $L1513=""),0,IF(OR($J1513&lt;0,$J1513&gt;3,$K1513&lt;0,$K1513&gt;3,$L1513&lt;0,$L1513&gt;3),1,0))</f>
        <v/>
      </c>
    </row>
    <row r="1514">
      <c r="G1514">
        <f>IFERROR(INDEX(T_Domaines[Domain_label_fr],MATCH(F1514,T_Domaines[Domain_code],0)),"")</f>
        <v/>
      </c>
      <c r="I1514">
        <f>IFERROR(INDEX(T_Indicateurs[Stat_label_fr],MATCH(H1514,T_Indicateurs[Stat_code],0)),"")</f>
        <v/>
      </c>
      <c r="M1514">
        <f>IF(J1514=0,"",J1514)</f>
        <v/>
      </c>
      <c r="N1514">
        <f>IF(K1514=0,"",K1514)</f>
        <v/>
      </c>
      <c r="O1514">
        <f>IF(L1514=0,"",L1514)</f>
        <v/>
      </c>
      <c r="P1514">
        <f>IF(OR(J1514="",K1514="",L1514=""),"",J1514+K1514+L1514)</f>
        <v/>
      </c>
      <c r="Q1514">
        <f>IF(OR(M1514="",N1514="",O1514=""),"",M1514+N1514+O1514)</f>
        <v/>
      </c>
      <c r="S1514" s="13">
        <f>IF(AND($B1514&lt;&gt;"",$F1514&lt;&gt;""),IF(COUNTIFS($B$2:$B1514,$B1514,$F$2:$F1514,$F1514)=1,1,0),0)</f>
        <v/>
      </c>
      <c r="T1514" s="13">
        <f>IF(AND($B1514&lt;&gt;"",$H1514&lt;&gt;""),IF(COUNTIFS($B$2:$B1514,$B1514,$H$2:$H1514,$H1514)=1,1,0),0)</f>
        <v/>
      </c>
      <c r="U1514" s="13">
        <f>IF(AND($B1514&lt;&gt;"",$C1514&lt;&gt;""),IF(COUNTIFS($B$2:$B1514,$B1514,$C$2:$C1514,$C1514)=1,1,0),0)</f>
        <v/>
      </c>
      <c r="V1514" s="13">
        <f>IF(AND($B1514&lt;&gt;"",$D1514&lt;&gt;""),IF(COUNTIFS($B$2:$B1514,$B1514,$D$2:$D1514,$D1514)=1,1,0),0)</f>
        <v/>
      </c>
      <c r="W1514">
        <f>IFERROR(INDEX(T_Indicateurs[Domain_code],MATCH($H1514,T_Indicateurs[Stat_code],0)),"")</f>
        <v/>
      </c>
      <c r="X1514" s="13">
        <f>IF(OR($W1514="",$F1514=""),0,IF($F1514&lt;&gt;$W1514,1,0))</f>
        <v/>
      </c>
      <c r="Y1514" s="13">
        <f>IF(OR($J1514="", $K1514="", $L1514=""),0,IF(OR($J1514&lt;0,$J1514&gt;3,$K1514&lt;0,$K1514&gt;3,$L1514&lt;0,$L1514&gt;3),1,0))</f>
        <v/>
      </c>
    </row>
    <row r="1515">
      <c r="G1515">
        <f>IFERROR(INDEX(T_Domaines[Domain_label_fr],MATCH(F1515,T_Domaines[Domain_code],0)),"")</f>
        <v/>
      </c>
      <c r="I1515">
        <f>IFERROR(INDEX(T_Indicateurs[Stat_label_fr],MATCH(H1515,T_Indicateurs[Stat_code],0)),"")</f>
        <v/>
      </c>
      <c r="M1515">
        <f>IF(J1515=0,"",J1515)</f>
        <v/>
      </c>
      <c r="N1515">
        <f>IF(K1515=0,"",K1515)</f>
        <v/>
      </c>
      <c r="O1515">
        <f>IF(L1515=0,"",L1515)</f>
        <v/>
      </c>
      <c r="P1515">
        <f>IF(OR(J1515="",K1515="",L1515=""),"",J1515+K1515+L1515)</f>
        <v/>
      </c>
      <c r="Q1515">
        <f>IF(OR(M1515="",N1515="",O1515=""),"",M1515+N1515+O1515)</f>
        <v/>
      </c>
      <c r="S1515" s="13">
        <f>IF(AND($B1515&lt;&gt;"",$F1515&lt;&gt;""),IF(COUNTIFS($B$2:$B1515,$B1515,$F$2:$F1515,$F1515)=1,1,0),0)</f>
        <v/>
      </c>
      <c r="T1515" s="13">
        <f>IF(AND($B1515&lt;&gt;"",$H1515&lt;&gt;""),IF(COUNTIFS($B$2:$B1515,$B1515,$H$2:$H1515,$H1515)=1,1,0),0)</f>
        <v/>
      </c>
      <c r="U1515" s="13">
        <f>IF(AND($B1515&lt;&gt;"",$C1515&lt;&gt;""),IF(COUNTIFS($B$2:$B1515,$B1515,$C$2:$C1515,$C1515)=1,1,0),0)</f>
        <v/>
      </c>
      <c r="V1515" s="13">
        <f>IF(AND($B1515&lt;&gt;"",$D1515&lt;&gt;""),IF(COUNTIFS($B$2:$B1515,$B1515,$D$2:$D1515,$D1515)=1,1,0),0)</f>
        <v/>
      </c>
      <c r="W1515">
        <f>IFERROR(INDEX(T_Indicateurs[Domain_code],MATCH($H1515,T_Indicateurs[Stat_code],0)),"")</f>
        <v/>
      </c>
      <c r="X1515" s="13">
        <f>IF(OR($W1515="",$F1515=""),0,IF($F1515&lt;&gt;$W1515,1,0))</f>
        <v/>
      </c>
      <c r="Y1515" s="13">
        <f>IF(OR($J1515="", $K1515="", $L1515=""),0,IF(OR($J1515&lt;0,$J1515&gt;3,$K1515&lt;0,$K1515&gt;3,$L1515&lt;0,$L1515&gt;3),1,0))</f>
        <v/>
      </c>
    </row>
    <row r="1516">
      <c r="G1516">
        <f>IFERROR(INDEX(T_Domaines[Domain_label_fr],MATCH(F1516,T_Domaines[Domain_code],0)),"")</f>
        <v/>
      </c>
      <c r="I1516">
        <f>IFERROR(INDEX(T_Indicateurs[Stat_label_fr],MATCH(H1516,T_Indicateurs[Stat_code],0)),"")</f>
        <v/>
      </c>
      <c r="M1516">
        <f>IF(J1516=0,"",J1516)</f>
        <v/>
      </c>
      <c r="N1516">
        <f>IF(K1516=0,"",K1516)</f>
        <v/>
      </c>
      <c r="O1516">
        <f>IF(L1516=0,"",L1516)</f>
        <v/>
      </c>
      <c r="P1516">
        <f>IF(OR(J1516="",K1516="",L1516=""),"",J1516+K1516+L1516)</f>
        <v/>
      </c>
      <c r="Q1516">
        <f>IF(OR(M1516="",N1516="",O1516=""),"",M1516+N1516+O1516)</f>
        <v/>
      </c>
      <c r="S1516" s="13">
        <f>IF(AND($B1516&lt;&gt;"",$F1516&lt;&gt;""),IF(COUNTIFS($B$2:$B1516,$B1516,$F$2:$F1516,$F1516)=1,1,0),0)</f>
        <v/>
      </c>
      <c r="T1516" s="13">
        <f>IF(AND($B1516&lt;&gt;"",$H1516&lt;&gt;""),IF(COUNTIFS($B$2:$B1516,$B1516,$H$2:$H1516,$H1516)=1,1,0),0)</f>
        <v/>
      </c>
      <c r="U1516" s="13">
        <f>IF(AND($B1516&lt;&gt;"",$C1516&lt;&gt;""),IF(COUNTIFS($B$2:$B1516,$B1516,$C$2:$C1516,$C1516)=1,1,0),0)</f>
        <v/>
      </c>
      <c r="V1516" s="13">
        <f>IF(AND($B1516&lt;&gt;"",$D1516&lt;&gt;""),IF(COUNTIFS($B$2:$B1516,$B1516,$D$2:$D1516,$D1516)=1,1,0),0)</f>
        <v/>
      </c>
      <c r="W1516">
        <f>IFERROR(INDEX(T_Indicateurs[Domain_code],MATCH($H1516,T_Indicateurs[Stat_code],0)),"")</f>
        <v/>
      </c>
      <c r="X1516" s="13">
        <f>IF(OR($W1516="",$F1516=""),0,IF($F1516&lt;&gt;$W1516,1,0))</f>
        <v/>
      </c>
      <c r="Y1516" s="13">
        <f>IF(OR($J1516="", $K1516="", $L1516=""),0,IF(OR($J1516&lt;0,$J1516&gt;3,$K1516&lt;0,$K1516&gt;3,$L1516&lt;0,$L1516&gt;3),1,0))</f>
        <v/>
      </c>
    </row>
    <row r="1517">
      <c r="G1517">
        <f>IFERROR(INDEX(T_Domaines[Domain_label_fr],MATCH(F1517,T_Domaines[Domain_code],0)),"")</f>
        <v/>
      </c>
      <c r="I1517">
        <f>IFERROR(INDEX(T_Indicateurs[Stat_label_fr],MATCH(H1517,T_Indicateurs[Stat_code],0)),"")</f>
        <v/>
      </c>
      <c r="M1517">
        <f>IF(J1517=0,"",J1517)</f>
        <v/>
      </c>
      <c r="N1517">
        <f>IF(K1517=0,"",K1517)</f>
        <v/>
      </c>
      <c r="O1517">
        <f>IF(L1517=0,"",L1517)</f>
        <v/>
      </c>
      <c r="P1517">
        <f>IF(OR(J1517="",K1517="",L1517=""),"",J1517+K1517+L1517)</f>
        <v/>
      </c>
      <c r="Q1517">
        <f>IF(OR(M1517="",N1517="",O1517=""),"",M1517+N1517+O1517)</f>
        <v/>
      </c>
      <c r="S1517" s="13">
        <f>IF(AND($B1517&lt;&gt;"",$F1517&lt;&gt;""),IF(COUNTIFS($B$2:$B1517,$B1517,$F$2:$F1517,$F1517)=1,1,0),0)</f>
        <v/>
      </c>
      <c r="T1517" s="13">
        <f>IF(AND($B1517&lt;&gt;"",$H1517&lt;&gt;""),IF(COUNTIFS($B$2:$B1517,$B1517,$H$2:$H1517,$H1517)=1,1,0),0)</f>
        <v/>
      </c>
      <c r="U1517" s="13">
        <f>IF(AND($B1517&lt;&gt;"",$C1517&lt;&gt;""),IF(COUNTIFS($B$2:$B1517,$B1517,$C$2:$C1517,$C1517)=1,1,0),0)</f>
        <v/>
      </c>
      <c r="V1517" s="13">
        <f>IF(AND($B1517&lt;&gt;"",$D1517&lt;&gt;""),IF(COUNTIFS($B$2:$B1517,$B1517,$D$2:$D1517,$D1517)=1,1,0),0)</f>
        <v/>
      </c>
      <c r="W1517">
        <f>IFERROR(INDEX(T_Indicateurs[Domain_code],MATCH($H1517,T_Indicateurs[Stat_code],0)),"")</f>
        <v/>
      </c>
      <c r="X1517" s="13">
        <f>IF(OR($W1517="",$F1517=""),0,IF($F1517&lt;&gt;$W1517,1,0))</f>
        <v/>
      </c>
      <c r="Y1517" s="13">
        <f>IF(OR($J1517="", $K1517="", $L1517=""),0,IF(OR($J1517&lt;0,$J1517&gt;3,$K1517&lt;0,$K1517&gt;3,$L1517&lt;0,$L1517&gt;3),1,0))</f>
        <v/>
      </c>
    </row>
    <row r="1518">
      <c r="G1518">
        <f>IFERROR(INDEX(T_Domaines[Domain_label_fr],MATCH(F1518,T_Domaines[Domain_code],0)),"")</f>
        <v/>
      </c>
      <c r="I1518">
        <f>IFERROR(INDEX(T_Indicateurs[Stat_label_fr],MATCH(H1518,T_Indicateurs[Stat_code],0)),"")</f>
        <v/>
      </c>
      <c r="M1518">
        <f>IF(J1518=0,"",J1518)</f>
        <v/>
      </c>
      <c r="N1518">
        <f>IF(K1518=0,"",K1518)</f>
        <v/>
      </c>
      <c r="O1518">
        <f>IF(L1518=0,"",L1518)</f>
        <v/>
      </c>
      <c r="P1518">
        <f>IF(OR(J1518="",K1518="",L1518=""),"",J1518+K1518+L1518)</f>
        <v/>
      </c>
      <c r="Q1518">
        <f>IF(OR(M1518="",N1518="",O1518=""),"",M1518+N1518+O1518)</f>
        <v/>
      </c>
      <c r="S1518" s="13">
        <f>IF(AND($B1518&lt;&gt;"",$F1518&lt;&gt;""),IF(COUNTIFS($B$2:$B1518,$B1518,$F$2:$F1518,$F1518)=1,1,0),0)</f>
        <v/>
      </c>
      <c r="T1518" s="13">
        <f>IF(AND($B1518&lt;&gt;"",$H1518&lt;&gt;""),IF(COUNTIFS($B$2:$B1518,$B1518,$H$2:$H1518,$H1518)=1,1,0),0)</f>
        <v/>
      </c>
      <c r="U1518" s="13">
        <f>IF(AND($B1518&lt;&gt;"",$C1518&lt;&gt;""),IF(COUNTIFS($B$2:$B1518,$B1518,$C$2:$C1518,$C1518)=1,1,0),0)</f>
        <v/>
      </c>
      <c r="V1518" s="13">
        <f>IF(AND($B1518&lt;&gt;"",$D1518&lt;&gt;""),IF(COUNTIFS($B$2:$B1518,$B1518,$D$2:$D1518,$D1518)=1,1,0),0)</f>
        <v/>
      </c>
      <c r="W1518">
        <f>IFERROR(INDEX(T_Indicateurs[Domain_code],MATCH($H1518,T_Indicateurs[Stat_code],0)),"")</f>
        <v/>
      </c>
      <c r="X1518" s="13">
        <f>IF(OR($W1518="",$F1518=""),0,IF($F1518&lt;&gt;$W1518,1,0))</f>
        <v/>
      </c>
      <c r="Y1518" s="13">
        <f>IF(OR($J1518="", $K1518="", $L1518=""),0,IF(OR($J1518&lt;0,$J1518&gt;3,$K1518&lt;0,$K1518&gt;3,$L1518&lt;0,$L1518&gt;3),1,0))</f>
        <v/>
      </c>
    </row>
    <row r="1519">
      <c r="G1519">
        <f>IFERROR(INDEX(T_Domaines[Domain_label_fr],MATCH(F1519,T_Domaines[Domain_code],0)),"")</f>
        <v/>
      </c>
      <c r="I1519">
        <f>IFERROR(INDEX(T_Indicateurs[Stat_label_fr],MATCH(H1519,T_Indicateurs[Stat_code],0)),"")</f>
        <v/>
      </c>
      <c r="M1519">
        <f>IF(J1519=0,"",J1519)</f>
        <v/>
      </c>
      <c r="N1519">
        <f>IF(K1519=0,"",K1519)</f>
        <v/>
      </c>
      <c r="O1519">
        <f>IF(L1519=0,"",L1519)</f>
        <v/>
      </c>
      <c r="P1519">
        <f>IF(OR(J1519="",K1519="",L1519=""),"",J1519+K1519+L1519)</f>
        <v/>
      </c>
      <c r="Q1519">
        <f>IF(OR(M1519="",N1519="",O1519=""),"",M1519+N1519+O1519)</f>
        <v/>
      </c>
      <c r="S1519" s="13">
        <f>IF(AND($B1519&lt;&gt;"",$F1519&lt;&gt;""),IF(COUNTIFS($B$2:$B1519,$B1519,$F$2:$F1519,$F1519)=1,1,0),0)</f>
        <v/>
      </c>
      <c r="T1519" s="13">
        <f>IF(AND($B1519&lt;&gt;"",$H1519&lt;&gt;""),IF(COUNTIFS($B$2:$B1519,$B1519,$H$2:$H1519,$H1519)=1,1,0),0)</f>
        <v/>
      </c>
      <c r="U1519" s="13">
        <f>IF(AND($B1519&lt;&gt;"",$C1519&lt;&gt;""),IF(COUNTIFS($B$2:$B1519,$B1519,$C$2:$C1519,$C1519)=1,1,0),0)</f>
        <v/>
      </c>
      <c r="V1519" s="13">
        <f>IF(AND($B1519&lt;&gt;"",$D1519&lt;&gt;""),IF(COUNTIFS($B$2:$B1519,$B1519,$D$2:$D1519,$D1519)=1,1,0),0)</f>
        <v/>
      </c>
      <c r="W1519">
        <f>IFERROR(INDEX(T_Indicateurs[Domain_code],MATCH($H1519,T_Indicateurs[Stat_code],0)),"")</f>
        <v/>
      </c>
      <c r="X1519" s="13">
        <f>IF(OR($W1519="",$F1519=""),0,IF($F1519&lt;&gt;$W1519,1,0))</f>
        <v/>
      </c>
      <c r="Y1519" s="13">
        <f>IF(OR($J1519="", $K1519="", $L1519=""),0,IF(OR($J1519&lt;0,$J1519&gt;3,$K1519&lt;0,$K1519&gt;3,$L1519&lt;0,$L1519&gt;3),1,0))</f>
        <v/>
      </c>
    </row>
    <row r="1520">
      <c r="G1520">
        <f>IFERROR(INDEX(T_Domaines[Domain_label_fr],MATCH(F1520,T_Domaines[Domain_code],0)),"")</f>
        <v/>
      </c>
      <c r="I1520">
        <f>IFERROR(INDEX(T_Indicateurs[Stat_label_fr],MATCH(H1520,T_Indicateurs[Stat_code],0)),"")</f>
        <v/>
      </c>
      <c r="M1520">
        <f>IF(J1520=0,"",J1520)</f>
        <v/>
      </c>
      <c r="N1520">
        <f>IF(K1520=0,"",K1520)</f>
        <v/>
      </c>
      <c r="O1520">
        <f>IF(L1520=0,"",L1520)</f>
        <v/>
      </c>
      <c r="P1520">
        <f>IF(OR(J1520="",K1520="",L1520=""),"",J1520+K1520+L1520)</f>
        <v/>
      </c>
      <c r="Q1520">
        <f>IF(OR(M1520="",N1520="",O1520=""),"",M1520+N1520+O1520)</f>
        <v/>
      </c>
      <c r="S1520" s="13">
        <f>IF(AND($B1520&lt;&gt;"",$F1520&lt;&gt;""),IF(COUNTIFS($B$2:$B1520,$B1520,$F$2:$F1520,$F1520)=1,1,0),0)</f>
        <v/>
      </c>
      <c r="T1520" s="13">
        <f>IF(AND($B1520&lt;&gt;"",$H1520&lt;&gt;""),IF(COUNTIFS($B$2:$B1520,$B1520,$H$2:$H1520,$H1520)=1,1,0),0)</f>
        <v/>
      </c>
      <c r="U1520" s="13">
        <f>IF(AND($B1520&lt;&gt;"",$C1520&lt;&gt;""),IF(COUNTIFS($B$2:$B1520,$B1520,$C$2:$C1520,$C1520)=1,1,0),0)</f>
        <v/>
      </c>
      <c r="V1520" s="13">
        <f>IF(AND($B1520&lt;&gt;"",$D1520&lt;&gt;""),IF(COUNTIFS($B$2:$B1520,$B1520,$D$2:$D1520,$D1520)=1,1,0),0)</f>
        <v/>
      </c>
      <c r="W1520">
        <f>IFERROR(INDEX(T_Indicateurs[Domain_code],MATCH($H1520,T_Indicateurs[Stat_code],0)),"")</f>
        <v/>
      </c>
      <c r="X1520" s="13">
        <f>IF(OR($W1520="",$F1520=""),0,IF($F1520&lt;&gt;$W1520,1,0))</f>
        <v/>
      </c>
      <c r="Y1520" s="13">
        <f>IF(OR($J1520="", $K1520="", $L1520=""),0,IF(OR($J1520&lt;0,$J1520&gt;3,$K1520&lt;0,$K1520&gt;3,$L1520&lt;0,$L1520&gt;3),1,0))</f>
        <v/>
      </c>
    </row>
    <row r="1521">
      <c r="G1521">
        <f>IFERROR(INDEX(T_Domaines[Domain_label_fr],MATCH(F1521,T_Domaines[Domain_code],0)),"")</f>
        <v/>
      </c>
      <c r="I1521">
        <f>IFERROR(INDEX(T_Indicateurs[Stat_label_fr],MATCH(H1521,T_Indicateurs[Stat_code],0)),"")</f>
        <v/>
      </c>
      <c r="M1521">
        <f>IF(J1521=0,"",J1521)</f>
        <v/>
      </c>
      <c r="N1521">
        <f>IF(K1521=0,"",K1521)</f>
        <v/>
      </c>
      <c r="O1521">
        <f>IF(L1521=0,"",L1521)</f>
        <v/>
      </c>
      <c r="P1521">
        <f>IF(OR(J1521="",K1521="",L1521=""),"",J1521+K1521+L1521)</f>
        <v/>
      </c>
      <c r="Q1521">
        <f>IF(OR(M1521="",N1521="",O1521=""),"",M1521+N1521+O1521)</f>
        <v/>
      </c>
      <c r="S1521" s="13">
        <f>IF(AND($B1521&lt;&gt;"",$F1521&lt;&gt;""),IF(COUNTIFS($B$2:$B1521,$B1521,$F$2:$F1521,$F1521)=1,1,0),0)</f>
        <v/>
      </c>
      <c r="T1521" s="13">
        <f>IF(AND($B1521&lt;&gt;"",$H1521&lt;&gt;""),IF(COUNTIFS($B$2:$B1521,$B1521,$H$2:$H1521,$H1521)=1,1,0),0)</f>
        <v/>
      </c>
      <c r="U1521" s="13">
        <f>IF(AND($B1521&lt;&gt;"",$C1521&lt;&gt;""),IF(COUNTIFS($B$2:$B1521,$B1521,$C$2:$C1521,$C1521)=1,1,0),0)</f>
        <v/>
      </c>
      <c r="V1521" s="13">
        <f>IF(AND($B1521&lt;&gt;"",$D1521&lt;&gt;""),IF(COUNTIFS($B$2:$B1521,$B1521,$D$2:$D1521,$D1521)=1,1,0),0)</f>
        <v/>
      </c>
      <c r="W1521">
        <f>IFERROR(INDEX(T_Indicateurs[Domain_code],MATCH($H1521,T_Indicateurs[Stat_code],0)),"")</f>
        <v/>
      </c>
      <c r="X1521" s="13">
        <f>IF(OR($W1521="",$F1521=""),0,IF($F1521&lt;&gt;$W1521,1,0))</f>
        <v/>
      </c>
      <c r="Y1521" s="13">
        <f>IF(OR($J1521="", $K1521="", $L1521=""),0,IF(OR($J1521&lt;0,$J1521&gt;3,$K1521&lt;0,$K1521&gt;3,$L1521&lt;0,$L1521&gt;3),1,0))</f>
        <v/>
      </c>
    </row>
    <row r="1522">
      <c r="G1522">
        <f>IFERROR(INDEX(T_Domaines[Domain_label_fr],MATCH(F1522,T_Domaines[Domain_code],0)),"")</f>
        <v/>
      </c>
      <c r="I1522">
        <f>IFERROR(INDEX(T_Indicateurs[Stat_label_fr],MATCH(H1522,T_Indicateurs[Stat_code],0)),"")</f>
        <v/>
      </c>
      <c r="M1522">
        <f>IF(J1522=0,"",J1522)</f>
        <v/>
      </c>
      <c r="N1522">
        <f>IF(K1522=0,"",K1522)</f>
        <v/>
      </c>
      <c r="O1522">
        <f>IF(L1522=0,"",L1522)</f>
        <v/>
      </c>
      <c r="P1522">
        <f>IF(OR(J1522="",K1522="",L1522=""),"",J1522+K1522+L1522)</f>
        <v/>
      </c>
      <c r="Q1522">
        <f>IF(OR(M1522="",N1522="",O1522=""),"",M1522+N1522+O1522)</f>
        <v/>
      </c>
      <c r="S1522" s="13">
        <f>IF(AND($B1522&lt;&gt;"",$F1522&lt;&gt;""),IF(COUNTIFS($B$2:$B1522,$B1522,$F$2:$F1522,$F1522)=1,1,0),0)</f>
        <v/>
      </c>
      <c r="T1522" s="13">
        <f>IF(AND($B1522&lt;&gt;"",$H1522&lt;&gt;""),IF(COUNTIFS($B$2:$B1522,$B1522,$H$2:$H1522,$H1522)=1,1,0),0)</f>
        <v/>
      </c>
      <c r="U1522" s="13">
        <f>IF(AND($B1522&lt;&gt;"",$C1522&lt;&gt;""),IF(COUNTIFS($B$2:$B1522,$B1522,$C$2:$C1522,$C1522)=1,1,0),0)</f>
        <v/>
      </c>
      <c r="V1522" s="13">
        <f>IF(AND($B1522&lt;&gt;"",$D1522&lt;&gt;""),IF(COUNTIFS($B$2:$B1522,$B1522,$D$2:$D1522,$D1522)=1,1,0),0)</f>
        <v/>
      </c>
      <c r="W1522">
        <f>IFERROR(INDEX(T_Indicateurs[Domain_code],MATCH($H1522,T_Indicateurs[Stat_code],0)),"")</f>
        <v/>
      </c>
      <c r="X1522" s="13">
        <f>IF(OR($W1522="",$F1522=""),0,IF($F1522&lt;&gt;$W1522,1,0))</f>
        <v/>
      </c>
      <c r="Y1522" s="13">
        <f>IF(OR($J1522="", $K1522="", $L1522=""),0,IF(OR($J1522&lt;0,$J1522&gt;3,$K1522&lt;0,$K1522&gt;3,$L1522&lt;0,$L1522&gt;3),1,0))</f>
        <v/>
      </c>
    </row>
    <row r="1523">
      <c r="G1523">
        <f>IFERROR(INDEX(T_Domaines[Domain_label_fr],MATCH(F1523,T_Domaines[Domain_code],0)),"")</f>
        <v/>
      </c>
      <c r="I1523">
        <f>IFERROR(INDEX(T_Indicateurs[Stat_label_fr],MATCH(H1523,T_Indicateurs[Stat_code],0)),"")</f>
        <v/>
      </c>
      <c r="M1523">
        <f>IF(J1523=0,"",J1523)</f>
        <v/>
      </c>
      <c r="N1523">
        <f>IF(K1523=0,"",K1523)</f>
        <v/>
      </c>
      <c r="O1523">
        <f>IF(L1523=0,"",L1523)</f>
        <v/>
      </c>
      <c r="P1523">
        <f>IF(OR(J1523="",K1523="",L1523=""),"",J1523+K1523+L1523)</f>
        <v/>
      </c>
      <c r="Q1523">
        <f>IF(OR(M1523="",N1523="",O1523=""),"",M1523+N1523+O1523)</f>
        <v/>
      </c>
      <c r="S1523" s="13">
        <f>IF(AND($B1523&lt;&gt;"",$F1523&lt;&gt;""),IF(COUNTIFS($B$2:$B1523,$B1523,$F$2:$F1523,$F1523)=1,1,0),0)</f>
        <v/>
      </c>
      <c r="T1523" s="13">
        <f>IF(AND($B1523&lt;&gt;"",$H1523&lt;&gt;""),IF(COUNTIFS($B$2:$B1523,$B1523,$H$2:$H1523,$H1523)=1,1,0),0)</f>
        <v/>
      </c>
      <c r="U1523" s="13">
        <f>IF(AND($B1523&lt;&gt;"",$C1523&lt;&gt;""),IF(COUNTIFS($B$2:$B1523,$B1523,$C$2:$C1523,$C1523)=1,1,0),0)</f>
        <v/>
      </c>
      <c r="V1523" s="13">
        <f>IF(AND($B1523&lt;&gt;"",$D1523&lt;&gt;""),IF(COUNTIFS($B$2:$B1523,$B1523,$D$2:$D1523,$D1523)=1,1,0),0)</f>
        <v/>
      </c>
      <c r="W1523">
        <f>IFERROR(INDEX(T_Indicateurs[Domain_code],MATCH($H1523,T_Indicateurs[Stat_code],0)),"")</f>
        <v/>
      </c>
      <c r="X1523" s="13">
        <f>IF(OR($W1523="",$F1523=""),0,IF($F1523&lt;&gt;$W1523,1,0))</f>
        <v/>
      </c>
      <c r="Y1523" s="13">
        <f>IF(OR($J1523="", $K1523="", $L1523=""),0,IF(OR($J1523&lt;0,$J1523&gt;3,$K1523&lt;0,$K1523&gt;3,$L1523&lt;0,$L1523&gt;3),1,0))</f>
        <v/>
      </c>
    </row>
    <row r="1524">
      <c r="G1524">
        <f>IFERROR(INDEX(T_Domaines[Domain_label_fr],MATCH(F1524,T_Domaines[Domain_code],0)),"")</f>
        <v/>
      </c>
      <c r="I1524">
        <f>IFERROR(INDEX(T_Indicateurs[Stat_label_fr],MATCH(H1524,T_Indicateurs[Stat_code],0)),"")</f>
        <v/>
      </c>
      <c r="M1524">
        <f>IF(J1524=0,"",J1524)</f>
        <v/>
      </c>
      <c r="N1524">
        <f>IF(K1524=0,"",K1524)</f>
        <v/>
      </c>
      <c r="O1524">
        <f>IF(L1524=0,"",L1524)</f>
        <v/>
      </c>
      <c r="P1524">
        <f>IF(OR(J1524="",K1524="",L1524=""),"",J1524+K1524+L1524)</f>
        <v/>
      </c>
      <c r="Q1524">
        <f>IF(OR(M1524="",N1524="",O1524=""),"",M1524+N1524+O1524)</f>
        <v/>
      </c>
      <c r="S1524" s="13">
        <f>IF(AND($B1524&lt;&gt;"",$F1524&lt;&gt;""),IF(COUNTIFS($B$2:$B1524,$B1524,$F$2:$F1524,$F1524)=1,1,0),0)</f>
        <v/>
      </c>
      <c r="T1524" s="13">
        <f>IF(AND($B1524&lt;&gt;"",$H1524&lt;&gt;""),IF(COUNTIFS($B$2:$B1524,$B1524,$H$2:$H1524,$H1524)=1,1,0),0)</f>
        <v/>
      </c>
      <c r="U1524" s="13">
        <f>IF(AND($B1524&lt;&gt;"",$C1524&lt;&gt;""),IF(COUNTIFS($B$2:$B1524,$B1524,$C$2:$C1524,$C1524)=1,1,0),0)</f>
        <v/>
      </c>
      <c r="V1524" s="13">
        <f>IF(AND($B1524&lt;&gt;"",$D1524&lt;&gt;""),IF(COUNTIFS($B$2:$B1524,$B1524,$D$2:$D1524,$D1524)=1,1,0),0)</f>
        <v/>
      </c>
      <c r="W1524">
        <f>IFERROR(INDEX(T_Indicateurs[Domain_code],MATCH($H1524,T_Indicateurs[Stat_code],0)),"")</f>
        <v/>
      </c>
      <c r="X1524" s="13">
        <f>IF(OR($W1524="",$F1524=""),0,IF($F1524&lt;&gt;$W1524,1,0))</f>
        <v/>
      </c>
      <c r="Y1524" s="13">
        <f>IF(OR($J1524="", $K1524="", $L1524=""),0,IF(OR($J1524&lt;0,$J1524&gt;3,$K1524&lt;0,$K1524&gt;3,$L1524&lt;0,$L1524&gt;3),1,0))</f>
        <v/>
      </c>
    </row>
    <row r="1525">
      <c r="G1525">
        <f>IFERROR(INDEX(T_Domaines[Domain_label_fr],MATCH(F1525,T_Domaines[Domain_code],0)),"")</f>
        <v/>
      </c>
      <c r="I1525">
        <f>IFERROR(INDEX(T_Indicateurs[Stat_label_fr],MATCH(H1525,T_Indicateurs[Stat_code],0)),"")</f>
        <v/>
      </c>
      <c r="M1525">
        <f>IF(J1525=0,"",J1525)</f>
        <v/>
      </c>
      <c r="N1525">
        <f>IF(K1525=0,"",K1525)</f>
        <v/>
      </c>
      <c r="O1525">
        <f>IF(L1525=0,"",L1525)</f>
        <v/>
      </c>
      <c r="P1525">
        <f>IF(OR(J1525="",K1525="",L1525=""),"",J1525+K1525+L1525)</f>
        <v/>
      </c>
      <c r="Q1525">
        <f>IF(OR(M1525="",N1525="",O1525=""),"",M1525+N1525+O1525)</f>
        <v/>
      </c>
      <c r="S1525" s="13">
        <f>IF(AND($B1525&lt;&gt;"",$F1525&lt;&gt;""),IF(COUNTIFS($B$2:$B1525,$B1525,$F$2:$F1525,$F1525)=1,1,0),0)</f>
        <v/>
      </c>
      <c r="T1525" s="13">
        <f>IF(AND($B1525&lt;&gt;"",$H1525&lt;&gt;""),IF(COUNTIFS($B$2:$B1525,$B1525,$H$2:$H1525,$H1525)=1,1,0),0)</f>
        <v/>
      </c>
      <c r="U1525" s="13">
        <f>IF(AND($B1525&lt;&gt;"",$C1525&lt;&gt;""),IF(COUNTIFS($B$2:$B1525,$B1525,$C$2:$C1525,$C1525)=1,1,0),0)</f>
        <v/>
      </c>
      <c r="V1525" s="13">
        <f>IF(AND($B1525&lt;&gt;"",$D1525&lt;&gt;""),IF(COUNTIFS($B$2:$B1525,$B1525,$D$2:$D1525,$D1525)=1,1,0),0)</f>
        <v/>
      </c>
      <c r="W1525">
        <f>IFERROR(INDEX(T_Indicateurs[Domain_code],MATCH($H1525,T_Indicateurs[Stat_code],0)),"")</f>
        <v/>
      </c>
      <c r="X1525" s="13">
        <f>IF(OR($W1525="",$F1525=""),0,IF($F1525&lt;&gt;$W1525,1,0))</f>
        <v/>
      </c>
      <c r="Y1525" s="13">
        <f>IF(OR($J1525="", $K1525="", $L1525=""),0,IF(OR($J1525&lt;0,$J1525&gt;3,$K1525&lt;0,$K1525&gt;3,$L1525&lt;0,$L1525&gt;3),1,0))</f>
        <v/>
      </c>
    </row>
    <row r="1526">
      <c r="G1526">
        <f>IFERROR(INDEX(T_Domaines[Domain_label_fr],MATCH(F1526,T_Domaines[Domain_code],0)),"")</f>
        <v/>
      </c>
      <c r="I1526">
        <f>IFERROR(INDEX(T_Indicateurs[Stat_label_fr],MATCH(H1526,T_Indicateurs[Stat_code],0)),"")</f>
        <v/>
      </c>
      <c r="M1526">
        <f>IF(J1526=0,"",J1526)</f>
        <v/>
      </c>
      <c r="N1526">
        <f>IF(K1526=0,"",K1526)</f>
        <v/>
      </c>
      <c r="O1526">
        <f>IF(L1526=0,"",L1526)</f>
        <v/>
      </c>
      <c r="P1526">
        <f>IF(OR(J1526="",K1526="",L1526=""),"",J1526+K1526+L1526)</f>
        <v/>
      </c>
      <c r="Q1526">
        <f>IF(OR(M1526="",N1526="",O1526=""),"",M1526+N1526+O1526)</f>
        <v/>
      </c>
      <c r="S1526" s="13">
        <f>IF(AND($B1526&lt;&gt;"",$F1526&lt;&gt;""),IF(COUNTIFS($B$2:$B1526,$B1526,$F$2:$F1526,$F1526)=1,1,0),0)</f>
        <v/>
      </c>
      <c r="T1526" s="13">
        <f>IF(AND($B1526&lt;&gt;"",$H1526&lt;&gt;""),IF(COUNTIFS($B$2:$B1526,$B1526,$H$2:$H1526,$H1526)=1,1,0),0)</f>
        <v/>
      </c>
      <c r="U1526" s="13">
        <f>IF(AND($B1526&lt;&gt;"",$C1526&lt;&gt;""),IF(COUNTIFS($B$2:$B1526,$B1526,$C$2:$C1526,$C1526)=1,1,0),0)</f>
        <v/>
      </c>
      <c r="V1526" s="13">
        <f>IF(AND($B1526&lt;&gt;"",$D1526&lt;&gt;""),IF(COUNTIFS($B$2:$B1526,$B1526,$D$2:$D1526,$D1526)=1,1,0),0)</f>
        <v/>
      </c>
      <c r="W1526">
        <f>IFERROR(INDEX(T_Indicateurs[Domain_code],MATCH($H1526,T_Indicateurs[Stat_code],0)),"")</f>
        <v/>
      </c>
      <c r="X1526" s="13">
        <f>IF(OR($W1526="",$F1526=""),0,IF($F1526&lt;&gt;$W1526,1,0))</f>
        <v/>
      </c>
      <c r="Y1526" s="13">
        <f>IF(OR($J1526="", $K1526="", $L1526=""),0,IF(OR($J1526&lt;0,$J1526&gt;3,$K1526&lt;0,$K1526&gt;3,$L1526&lt;0,$L1526&gt;3),1,0))</f>
        <v/>
      </c>
    </row>
    <row r="1527">
      <c r="G1527">
        <f>IFERROR(INDEX(T_Domaines[Domain_label_fr],MATCH(F1527,T_Domaines[Domain_code],0)),"")</f>
        <v/>
      </c>
      <c r="I1527">
        <f>IFERROR(INDEX(T_Indicateurs[Stat_label_fr],MATCH(H1527,T_Indicateurs[Stat_code],0)),"")</f>
        <v/>
      </c>
      <c r="M1527">
        <f>IF(J1527=0,"",J1527)</f>
        <v/>
      </c>
      <c r="N1527">
        <f>IF(K1527=0,"",K1527)</f>
        <v/>
      </c>
      <c r="O1527">
        <f>IF(L1527=0,"",L1527)</f>
        <v/>
      </c>
      <c r="P1527">
        <f>IF(OR(J1527="",K1527="",L1527=""),"",J1527+K1527+L1527)</f>
        <v/>
      </c>
      <c r="Q1527">
        <f>IF(OR(M1527="",N1527="",O1527=""),"",M1527+N1527+O1527)</f>
        <v/>
      </c>
      <c r="S1527" s="13">
        <f>IF(AND($B1527&lt;&gt;"",$F1527&lt;&gt;""),IF(COUNTIFS($B$2:$B1527,$B1527,$F$2:$F1527,$F1527)=1,1,0),0)</f>
        <v/>
      </c>
      <c r="T1527" s="13">
        <f>IF(AND($B1527&lt;&gt;"",$H1527&lt;&gt;""),IF(COUNTIFS($B$2:$B1527,$B1527,$H$2:$H1527,$H1527)=1,1,0),0)</f>
        <v/>
      </c>
      <c r="U1527" s="13">
        <f>IF(AND($B1527&lt;&gt;"",$C1527&lt;&gt;""),IF(COUNTIFS($B$2:$B1527,$B1527,$C$2:$C1527,$C1527)=1,1,0),0)</f>
        <v/>
      </c>
      <c r="V1527" s="13">
        <f>IF(AND($B1527&lt;&gt;"",$D1527&lt;&gt;""),IF(COUNTIFS($B$2:$B1527,$B1527,$D$2:$D1527,$D1527)=1,1,0),0)</f>
        <v/>
      </c>
      <c r="W1527">
        <f>IFERROR(INDEX(T_Indicateurs[Domain_code],MATCH($H1527,T_Indicateurs[Stat_code],0)),"")</f>
        <v/>
      </c>
      <c r="X1527" s="13">
        <f>IF(OR($W1527="",$F1527=""),0,IF($F1527&lt;&gt;$W1527,1,0))</f>
        <v/>
      </c>
      <c r="Y1527" s="13">
        <f>IF(OR($J1527="", $K1527="", $L1527=""),0,IF(OR($J1527&lt;0,$J1527&gt;3,$K1527&lt;0,$K1527&gt;3,$L1527&lt;0,$L1527&gt;3),1,0))</f>
        <v/>
      </c>
    </row>
    <row r="1528">
      <c r="G1528">
        <f>IFERROR(INDEX(T_Domaines[Domain_label_fr],MATCH(F1528,T_Domaines[Domain_code],0)),"")</f>
        <v/>
      </c>
      <c r="I1528">
        <f>IFERROR(INDEX(T_Indicateurs[Stat_label_fr],MATCH(H1528,T_Indicateurs[Stat_code],0)),"")</f>
        <v/>
      </c>
      <c r="M1528">
        <f>IF(J1528=0,"",J1528)</f>
        <v/>
      </c>
      <c r="N1528">
        <f>IF(K1528=0,"",K1528)</f>
        <v/>
      </c>
      <c r="O1528">
        <f>IF(L1528=0,"",L1528)</f>
        <v/>
      </c>
      <c r="P1528">
        <f>IF(OR(J1528="",K1528="",L1528=""),"",J1528+K1528+L1528)</f>
        <v/>
      </c>
      <c r="Q1528">
        <f>IF(OR(M1528="",N1528="",O1528=""),"",M1528+N1528+O1528)</f>
        <v/>
      </c>
      <c r="S1528" s="13">
        <f>IF(AND($B1528&lt;&gt;"",$F1528&lt;&gt;""),IF(COUNTIFS($B$2:$B1528,$B1528,$F$2:$F1528,$F1528)=1,1,0),0)</f>
        <v/>
      </c>
      <c r="T1528" s="13">
        <f>IF(AND($B1528&lt;&gt;"",$H1528&lt;&gt;""),IF(COUNTIFS($B$2:$B1528,$B1528,$H$2:$H1528,$H1528)=1,1,0),0)</f>
        <v/>
      </c>
      <c r="U1528" s="13">
        <f>IF(AND($B1528&lt;&gt;"",$C1528&lt;&gt;""),IF(COUNTIFS($B$2:$B1528,$B1528,$C$2:$C1528,$C1528)=1,1,0),0)</f>
        <v/>
      </c>
      <c r="V1528" s="13">
        <f>IF(AND($B1528&lt;&gt;"",$D1528&lt;&gt;""),IF(COUNTIFS($B$2:$B1528,$B1528,$D$2:$D1528,$D1528)=1,1,0),0)</f>
        <v/>
      </c>
      <c r="W1528">
        <f>IFERROR(INDEX(T_Indicateurs[Domain_code],MATCH($H1528,T_Indicateurs[Stat_code],0)),"")</f>
        <v/>
      </c>
      <c r="X1528" s="13">
        <f>IF(OR($W1528="",$F1528=""),0,IF($F1528&lt;&gt;$W1528,1,0))</f>
        <v/>
      </c>
      <c r="Y1528" s="13">
        <f>IF(OR($J1528="", $K1528="", $L1528=""),0,IF(OR($J1528&lt;0,$J1528&gt;3,$K1528&lt;0,$K1528&gt;3,$L1528&lt;0,$L1528&gt;3),1,0))</f>
        <v/>
      </c>
    </row>
    <row r="1529">
      <c r="G1529">
        <f>IFERROR(INDEX(T_Domaines[Domain_label_fr],MATCH(F1529,T_Domaines[Domain_code],0)),"")</f>
        <v/>
      </c>
      <c r="I1529">
        <f>IFERROR(INDEX(T_Indicateurs[Stat_label_fr],MATCH(H1529,T_Indicateurs[Stat_code],0)),"")</f>
        <v/>
      </c>
      <c r="M1529">
        <f>IF(J1529=0,"",J1529)</f>
        <v/>
      </c>
      <c r="N1529">
        <f>IF(K1529=0,"",K1529)</f>
        <v/>
      </c>
      <c r="O1529">
        <f>IF(L1529=0,"",L1529)</f>
        <v/>
      </c>
      <c r="P1529">
        <f>IF(OR(J1529="",K1529="",L1529=""),"",J1529+K1529+L1529)</f>
        <v/>
      </c>
      <c r="Q1529">
        <f>IF(OR(M1529="",N1529="",O1529=""),"",M1529+N1529+O1529)</f>
        <v/>
      </c>
      <c r="S1529" s="13">
        <f>IF(AND($B1529&lt;&gt;"",$F1529&lt;&gt;""),IF(COUNTIFS($B$2:$B1529,$B1529,$F$2:$F1529,$F1529)=1,1,0),0)</f>
        <v/>
      </c>
      <c r="T1529" s="13">
        <f>IF(AND($B1529&lt;&gt;"",$H1529&lt;&gt;""),IF(COUNTIFS($B$2:$B1529,$B1529,$H$2:$H1529,$H1529)=1,1,0),0)</f>
        <v/>
      </c>
      <c r="U1529" s="13">
        <f>IF(AND($B1529&lt;&gt;"",$C1529&lt;&gt;""),IF(COUNTIFS($B$2:$B1529,$B1529,$C$2:$C1529,$C1529)=1,1,0),0)</f>
        <v/>
      </c>
      <c r="V1529" s="13">
        <f>IF(AND($B1529&lt;&gt;"",$D1529&lt;&gt;""),IF(COUNTIFS($B$2:$B1529,$B1529,$D$2:$D1529,$D1529)=1,1,0),0)</f>
        <v/>
      </c>
      <c r="W1529">
        <f>IFERROR(INDEX(T_Indicateurs[Domain_code],MATCH($H1529,T_Indicateurs[Stat_code],0)),"")</f>
        <v/>
      </c>
      <c r="X1529" s="13">
        <f>IF(OR($W1529="",$F1529=""),0,IF($F1529&lt;&gt;$W1529,1,0))</f>
        <v/>
      </c>
      <c r="Y1529" s="13">
        <f>IF(OR($J1529="", $K1529="", $L1529=""),0,IF(OR($J1529&lt;0,$J1529&gt;3,$K1529&lt;0,$K1529&gt;3,$L1529&lt;0,$L1529&gt;3),1,0))</f>
        <v/>
      </c>
    </row>
    <row r="1530">
      <c r="G1530">
        <f>IFERROR(INDEX(T_Domaines[Domain_label_fr],MATCH(F1530,T_Domaines[Domain_code],0)),"")</f>
        <v/>
      </c>
      <c r="I1530">
        <f>IFERROR(INDEX(T_Indicateurs[Stat_label_fr],MATCH(H1530,T_Indicateurs[Stat_code],0)),"")</f>
        <v/>
      </c>
      <c r="M1530">
        <f>IF(J1530=0,"",J1530)</f>
        <v/>
      </c>
      <c r="N1530">
        <f>IF(K1530=0,"",K1530)</f>
        <v/>
      </c>
      <c r="O1530">
        <f>IF(L1530=0,"",L1530)</f>
        <v/>
      </c>
      <c r="P1530">
        <f>IF(OR(J1530="",K1530="",L1530=""),"",J1530+K1530+L1530)</f>
        <v/>
      </c>
      <c r="Q1530">
        <f>IF(OR(M1530="",N1530="",O1530=""),"",M1530+N1530+O1530)</f>
        <v/>
      </c>
      <c r="S1530" s="13">
        <f>IF(AND($B1530&lt;&gt;"",$F1530&lt;&gt;""),IF(COUNTIFS($B$2:$B1530,$B1530,$F$2:$F1530,$F1530)=1,1,0),0)</f>
        <v/>
      </c>
      <c r="T1530" s="13">
        <f>IF(AND($B1530&lt;&gt;"",$H1530&lt;&gt;""),IF(COUNTIFS($B$2:$B1530,$B1530,$H$2:$H1530,$H1530)=1,1,0),0)</f>
        <v/>
      </c>
      <c r="U1530" s="13">
        <f>IF(AND($B1530&lt;&gt;"",$C1530&lt;&gt;""),IF(COUNTIFS($B$2:$B1530,$B1530,$C$2:$C1530,$C1530)=1,1,0),0)</f>
        <v/>
      </c>
      <c r="V1530" s="13">
        <f>IF(AND($B1530&lt;&gt;"",$D1530&lt;&gt;""),IF(COUNTIFS($B$2:$B1530,$B1530,$D$2:$D1530,$D1530)=1,1,0),0)</f>
        <v/>
      </c>
      <c r="W1530">
        <f>IFERROR(INDEX(T_Indicateurs[Domain_code],MATCH($H1530,T_Indicateurs[Stat_code],0)),"")</f>
        <v/>
      </c>
      <c r="X1530" s="13">
        <f>IF(OR($W1530="",$F1530=""),0,IF($F1530&lt;&gt;$W1530,1,0))</f>
        <v/>
      </c>
      <c r="Y1530" s="13">
        <f>IF(OR($J1530="", $K1530="", $L1530=""),0,IF(OR($J1530&lt;0,$J1530&gt;3,$K1530&lt;0,$K1530&gt;3,$L1530&lt;0,$L1530&gt;3),1,0))</f>
        <v/>
      </c>
    </row>
    <row r="1531">
      <c r="G1531">
        <f>IFERROR(INDEX(T_Domaines[Domain_label_fr],MATCH(F1531,T_Domaines[Domain_code],0)),"")</f>
        <v/>
      </c>
      <c r="I1531">
        <f>IFERROR(INDEX(T_Indicateurs[Stat_label_fr],MATCH(H1531,T_Indicateurs[Stat_code],0)),"")</f>
        <v/>
      </c>
      <c r="M1531">
        <f>IF(J1531=0,"",J1531)</f>
        <v/>
      </c>
      <c r="N1531">
        <f>IF(K1531=0,"",K1531)</f>
        <v/>
      </c>
      <c r="O1531">
        <f>IF(L1531=0,"",L1531)</f>
        <v/>
      </c>
      <c r="P1531">
        <f>IF(OR(J1531="",K1531="",L1531=""),"",J1531+K1531+L1531)</f>
        <v/>
      </c>
      <c r="Q1531">
        <f>IF(OR(M1531="",N1531="",O1531=""),"",M1531+N1531+O1531)</f>
        <v/>
      </c>
      <c r="S1531" s="13">
        <f>IF(AND($B1531&lt;&gt;"",$F1531&lt;&gt;""),IF(COUNTIFS($B$2:$B1531,$B1531,$F$2:$F1531,$F1531)=1,1,0),0)</f>
        <v/>
      </c>
      <c r="T1531" s="13">
        <f>IF(AND($B1531&lt;&gt;"",$H1531&lt;&gt;""),IF(COUNTIFS($B$2:$B1531,$B1531,$H$2:$H1531,$H1531)=1,1,0),0)</f>
        <v/>
      </c>
      <c r="U1531" s="13">
        <f>IF(AND($B1531&lt;&gt;"",$C1531&lt;&gt;""),IF(COUNTIFS($B$2:$B1531,$B1531,$C$2:$C1531,$C1531)=1,1,0),0)</f>
        <v/>
      </c>
      <c r="V1531" s="13">
        <f>IF(AND($B1531&lt;&gt;"",$D1531&lt;&gt;""),IF(COUNTIFS($B$2:$B1531,$B1531,$D$2:$D1531,$D1531)=1,1,0),0)</f>
        <v/>
      </c>
      <c r="W1531">
        <f>IFERROR(INDEX(T_Indicateurs[Domain_code],MATCH($H1531,T_Indicateurs[Stat_code],0)),"")</f>
        <v/>
      </c>
      <c r="X1531" s="13">
        <f>IF(OR($W1531="",$F1531=""),0,IF($F1531&lt;&gt;$W1531,1,0))</f>
        <v/>
      </c>
      <c r="Y1531" s="13">
        <f>IF(OR($J1531="", $K1531="", $L1531=""),0,IF(OR($J1531&lt;0,$J1531&gt;3,$K1531&lt;0,$K1531&gt;3,$L1531&lt;0,$L1531&gt;3),1,0))</f>
        <v/>
      </c>
    </row>
    <row r="1532">
      <c r="G1532">
        <f>IFERROR(INDEX(T_Domaines[Domain_label_fr],MATCH(F1532,T_Domaines[Domain_code],0)),"")</f>
        <v/>
      </c>
      <c r="I1532">
        <f>IFERROR(INDEX(T_Indicateurs[Stat_label_fr],MATCH(H1532,T_Indicateurs[Stat_code],0)),"")</f>
        <v/>
      </c>
      <c r="M1532">
        <f>IF(J1532=0,"",J1532)</f>
        <v/>
      </c>
      <c r="N1532">
        <f>IF(K1532=0,"",K1532)</f>
        <v/>
      </c>
      <c r="O1532">
        <f>IF(L1532=0,"",L1532)</f>
        <v/>
      </c>
      <c r="P1532">
        <f>IF(OR(J1532="",K1532="",L1532=""),"",J1532+K1532+L1532)</f>
        <v/>
      </c>
      <c r="Q1532">
        <f>IF(OR(M1532="",N1532="",O1532=""),"",M1532+N1532+O1532)</f>
        <v/>
      </c>
      <c r="S1532" s="13">
        <f>IF(AND($B1532&lt;&gt;"",$F1532&lt;&gt;""),IF(COUNTIFS($B$2:$B1532,$B1532,$F$2:$F1532,$F1532)=1,1,0),0)</f>
        <v/>
      </c>
      <c r="T1532" s="13">
        <f>IF(AND($B1532&lt;&gt;"",$H1532&lt;&gt;""),IF(COUNTIFS($B$2:$B1532,$B1532,$H$2:$H1532,$H1532)=1,1,0),0)</f>
        <v/>
      </c>
      <c r="U1532" s="13">
        <f>IF(AND($B1532&lt;&gt;"",$C1532&lt;&gt;""),IF(COUNTIFS($B$2:$B1532,$B1532,$C$2:$C1532,$C1532)=1,1,0),0)</f>
        <v/>
      </c>
      <c r="V1532" s="13">
        <f>IF(AND($B1532&lt;&gt;"",$D1532&lt;&gt;""),IF(COUNTIFS($B$2:$B1532,$B1532,$D$2:$D1532,$D1532)=1,1,0),0)</f>
        <v/>
      </c>
      <c r="W1532">
        <f>IFERROR(INDEX(T_Indicateurs[Domain_code],MATCH($H1532,T_Indicateurs[Stat_code],0)),"")</f>
        <v/>
      </c>
      <c r="X1532" s="13">
        <f>IF(OR($W1532="",$F1532=""),0,IF($F1532&lt;&gt;$W1532,1,0))</f>
        <v/>
      </c>
      <c r="Y1532" s="13">
        <f>IF(OR($J1532="", $K1532="", $L1532=""),0,IF(OR($J1532&lt;0,$J1532&gt;3,$K1532&lt;0,$K1532&gt;3,$L1532&lt;0,$L1532&gt;3),1,0))</f>
        <v/>
      </c>
    </row>
    <row r="1533">
      <c r="G1533">
        <f>IFERROR(INDEX(T_Domaines[Domain_label_fr],MATCH(F1533,T_Domaines[Domain_code],0)),"")</f>
        <v/>
      </c>
      <c r="I1533">
        <f>IFERROR(INDEX(T_Indicateurs[Stat_label_fr],MATCH(H1533,T_Indicateurs[Stat_code],0)),"")</f>
        <v/>
      </c>
      <c r="M1533">
        <f>IF(J1533=0,"",J1533)</f>
        <v/>
      </c>
      <c r="N1533">
        <f>IF(K1533=0,"",K1533)</f>
        <v/>
      </c>
      <c r="O1533">
        <f>IF(L1533=0,"",L1533)</f>
        <v/>
      </c>
      <c r="P1533">
        <f>IF(OR(J1533="",K1533="",L1533=""),"",J1533+K1533+L1533)</f>
        <v/>
      </c>
      <c r="Q1533">
        <f>IF(OR(M1533="",N1533="",O1533=""),"",M1533+N1533+O1533)</f>
        <v/>
      </c>
      <c r="S1533" s="13">
        <f>IF(AND($B1533&lt;&gt;"",$F1533&lt;&gt;""),IF(COUNTIFS($B$2:$B1533,$B1533,$F$2:$F1533,$F1533)=1,1,0),0)</f>
        <v/>
      </c>
      <c r="T1533" s="13">
        <f>IF(AND($B1533&lt;&gt;"",$H1533&lt;&gt;""),IF(COUNTIFS($B$2:$B1533,$B1533,$H$2:$H1533,$H1533)=1,1,0),0)</f>
        <v/>
      </c>
      <c r="U1533" s="13">
        <f>IF(AND($B1533&lt;&gt;"",$C1533&lt;&gt;""),IF(COUNTIFS($B$2:$B1533,$B1533,$C$2:$C1533,$C1533)=1,1,0),0)</f>
        <v/>
      </c>
      <c r="V1533" s="13">
        <f>IF(AND($B1533&lt;&gt;"",$D1533&lt;&gt;""),IF(COUNTIFS($B$2:$B1533,$B1533,$D$2:$D1533,$D1533)=1,1,0),0)</f>
        <v/>
      </c>
      <c r="W1533">
        <f>IFERROR(INDEX(T_Indicateurs[Domain_code],MATCH($H1533,T_Indicateurs[Stat_code],0)),"")</f>
        <v/>
      </c>
      <c r="X1533" s="13">
        <f>IF(OR($W1533="",$F1533=""),0,IF($F1533&lt;&gt;$W1533,1,0))</f>
        <v/>
      </c>
      <c r="Y1533" s="13">
        <f>IF(OR($J1533="", $K1533="", $L1533=""),0,IF(OR($J1533&lt;0,$J1533&gt;3,$K1533&lt;0,$K1533&gt;3,$L1533&lt;0,$L1533&gt;3),1,0))</f>
        <v/>
      </c>
    </row>
    <row r="1534">
      <c r="G1534">
        <f>IFERROR(INDEX(T_Domaines[Domain_label_fr],MATCH(F1534,T_Domaines[Domain_code],0)),"")</f>
        <v/>
      </c>
      <c r="I1534">
        <f>IFERROR(INDEX(T_Indicateurs[Stat_label_fr],MATCH(H1534,T_Indicateurs[Stat_code],0)),"")</f>
        <v/>
      </c>
      <c r="M1534">
        <f>IF(J1534=0,"",J1534)</f>
        <v/>
      </c>
      <c r="N1534">
        <f>IF(K1534=0,"",K1534)</f>
        <v/>
      </c>
      <c r="O1534">
        <f>IF(L1534=0,"",L1534)</f>
        <v/>
      </c>
      <c r="P1534">
        <f>IF(OR(J1534="",K1534="",L1534=""),"",J1534+K1534+L1534)</f>
        <v/>
      </c>
      <c r="Q1534">
        <f>IF(OR(M1534="",N1534="",O1534=""),"",M1534+N1534+O1534)</f>
        <v/>
      </c>
      <c r="S1534" s="13">
        <f>IF(AND($B1534&lt;&gt;"",$F1534&lt;&gt;""),IF(COUNTIFS($B$2:$B1534,$B1534,$F$2:$F1534,$F1534)=1,1,0),0)</f>
        <v/>
      </c>
      <c r="T1534" s="13">
        <f>IF(AND($B1534&lt;&gt;"",$H1534&lt;&gt;""),IF(COUNTIFS($B$2:$B1534,$B1534,$H$2:$H1534,$H1534)=1,1,0),0)</f>
        <v/>
      </c>
      <c r="U1534" s="13">
        <f>IF(AND($B1534&lt;&gt;"",$C1534&lt;&gt;""),IF(COUNTIFS($B$2:$B1534,$B1534,$C$2:$C1534,$C1534)=1,1,0),0)</f>
        <v/>
      </c>
      <c r="V1534" s="13">
        <f>IF(AND($B1534&lt;&gt;"",$D1534&lt;&gt;""),IF(COUNTIFS($B$2:$B1534,$B1534,$D$2:$D1534,$D1534)=1,1,0),0)</f>
        <v/>
      </c>
      <c r="W1534">
        <f>IFERROR(INDEX(T_Indicateurs[Domain_code],MATCH($H1534,T_Indicateurs[Stat_code],0)),"")</f>
        <v/>
      </c>
      <c r="X1534" s="13">
        <f>IF(OR($W1534="",$F1534=""),0,IF($F1534&lt;&gt;$W1534,1,0))</f>
        <v/>
      </c>
      <c r="Y1534" s="13">
        <f>IF(OR($J1534="", $K1534="", $L1534=""),0,IF(OR($J1534&lt;0,$J1534&gt;3,$K1534&lt;0,$K1534&gt;3,$L1534&lt;0,$L1534&gt;3),1,0))</f>
        <v/>
      </c>
    </row>
    <row r="1535">
      <c r="G1535">
        <f>IFERROR(INDEX(T_Domaines[Domain_label_fr],MATCH(F1535,T_Domaines[Domain_code],0)),"")</f>
        <v/>
      </c>
      <c r="I1535">
        <f>IFERROR(INDEX(T_Indicateurs[Stat_label_fr],MATCH(H1535,T_Indicateurs[Stat_code],0)),"")</f>
        <v/>
      </c>
      <c r="M1535">
        <f>IF(J1535=0,"",J1535)</f>
        <v/>
      </c>
      <c r="N1535">
        <f>IF(K1535=0,"",K1535)</f>
        <v/>
      </c>
      <c r="O1535">
        <f>IF(L1535=0,"",L1535)</f>
        <v/>
      </c>
      <c r="P1535">
        <f>IF(OR(J1535="",K1535="",L1535=""),"",J1535+K1535+L1535)</f>
        <v/>
      </c>
      <c r="Q1535">
        <f>IF(OR(M1535="",N1535="",O1535=""),"",M1535+N1535+O1535)</f>
        <v/>
      </c>
      <c r="S1535" s="13">
        <f>IF(AND($B1535&lt;&gt;"",$F1535&lt;&gt;""),IF(COUNTIFS($B$2:$B1535,$B1535,$F$2:$F1535,$F1535)=1,1,0),0)</f>
        <v/>
      </c>
      <c r="T1535" s="13">
        <f>IF(AND($B1535&lt;&gt;"",$H1535&lt;&gt;""),IF(COUNTIFS($B$2:$B1535,$B1535,$H$2:$H1535,$H1535)=1,1,0),0)</f>
        <v/>
      </c>
      <c r="U1535" s="13">
        <f>IF(AND($B1535&lt;&gt;"",$C1535&lt;&gt;""),IF(COUNTIFS($B$2:$B1535,$B1535,$C$2:$C1535,$C1535)=1,1,0),0)</f>
        <v/>
      </c>
      <c r="V1535" s="13">
        <f>IF(AND($B1535&lt;&gt;"",$D1535&lt;&gt;""),IF(COUNTIFS($B$2:$B1535,$B1535,$D$2:$D1535,$D1535)=1,1,0),0)</f>
        <v/>
      </c>
      <c r="W1535">
        <f>IFERROR(INDEX(T_Indicateurs[Domain_code],MATCH($H1535,T_Indicateurs[Stat_code],0)),"")</f>
        <v/>
      </c>
      <c r="X1535" s="13">
        <f>IF(OR($W1535="",$F1535=""),0,IF($F1535&lt;&gt;$W1535,1,0))</f>
        <v/>
      </c>
      <c r="Y1535" s="13">
        <f>IF(OR($J1535="", $K1535="", $L1535=""),0,IF(OR($J1535&lt;0,$J1535&gt;3,$K1535&lt;0,$K1535&gt;3,$L1535&lt;0,$L1535&gt;3),1,0))</f>
        <v/>
      </c>
    </row>
    <row r="1536">
      <c r="G1536">
        <f>IFERROR(INDEX(T_Domaines[Domain_label_fr],MATCH(F1536,T_Domaines[Domain_code],0)),"")</f>
        <v/>
      </c>
      <c r="I1536">
        <f>IFERROR(INDEX(T_Indicateurs[Stat_label_fr],MATCH(H1536,T_Indicateurs[Stat_code],0)),"")</f>
        <v/>
      </c>
      <c r="M1536">
        <f>IF(J1536=0,"",J1536)</f>
        <v/>
      </c>
      <c r="N1536">
        <f>IF(K1536=0,"",K1536)</f>
        <v/>
      </c>
      <c r="O1536">
        <f>IF(L1536=0,"",L1536)</f>
        <v/>
      </c>
      <c r="P1536">
        <f>IF(OR(J1536="",K1536="",L1536=""),"",J1536+K1536+L1536)</f>
        <v/>
      </c>
      <c r="Q1536">
        <f>IF(OR(M1536="",N1536="",O1536=""),"",M1536+N1536+O1536)</f>
        <v/>
      </c>
      <c r="S1536" s="13">
        <f>IF(AND($B1536&lt;&gt;"",$F1536&lt;&gt;""),IF(COUNTIFS($B$2:$B1536,$B1536,$F$2:$F1536,$F1536)=1,1,0),0)</f>
        <v/>
      </c>
      <c r="T1536" s="13">
        <f>IF(AND($B1536&lt;&gt;"",$H1536&lt;&gt;""),IF(COUNTIFS($B$2:$B1536,$B1536,$H$2:$H1536,$H1536)=1,1,0),0)</f>
        <v/>
      </c>
      <c r="U1536" s="13">
        <f>IF(AND($B1536&lt;&gt;"",$C1536&lt;&gt;""),IF(COUNTIFS($B$2:$B1536,$B1536,$C$2:$C1536,$C1536)=1,1,0),0)</f>
        <v/>
      </c>
      <c r="V1536" s="13">
        <f>IF(AND($B1536&lt;&gt;"",$D1536&lt;&gt;""),IF(COUNTIFS($B$2:$B1536,$B1536,$D$2:$D1536,$D1536)=1,1,0),0)</f>
        <v/>
      </c>
      <c r="W1536">
        <f>IFERROR(INDEX(T_Indicateurs[Domain_code],MATCH($H1536,T_Indicateurs[Stat_code],0)),"")</f>
        <v/>
      </c>
      <c r="X1536" s="13">
        <f>IF(OR($W1536="",$F1536=""),0,IF($F1536&lt;&gt;$W1536,1,0))</f>
        <v/>
      </c>
      <c r="Y1536" s="13">
        <f>IF(OR($J1536="", $K1536="", $L1536=""),0,IF(OR($J1536&lt;0,$J1536&gt;3,$K1536&lt;0,$K1536&gt;3,$L1536&lt;0,$L1536&gt;3),1,0))</f>
        <v/>
      </c>
    </row>
    <row r="1537">
      <c r="G1537">
        <f>IFERROR(INDEX(T_Domaines[Domain_label_fr],MATCH(F1537,T_Domaines[Domain_code],0)),"")</f>
        <v/>
      </c>
      <c r="I1537">
        <f>IFERROR(INDEX(T_Indicateurs[Stat_label_fr],MATCH(H1537,T_Indicateurs[Stat_code],0)),"")</f>
        <v/>
      </c>
      <c r="M1537">
        <f>IF(J1537=0,"",J1537)</f>
        <v/>
      </c>
      <c r="N1537">
        <f>IF(K1537=0,"",K1537)</f>
        <v/>
      </c>
      <c r="O1537">
        <f>IF(L1537=0,"",L1537)</f>
        <v/>
      </c>
      <c r="P1537">
        <f>IF(OR(J1537="",K1537="",L1537=""),"",J1537+K1537+L1537)</f>
        <v/>
      </c>
      <c r="Q1537">
        <f>IF(OR(M1537="",N1537="",O1537=""),"",M1537+N1537+O1537)</f>
        <v/>
      </c>
      <c r="S1537" s="13">
        <f>IF(AND($B1537&lt;&gt;"",$F1537&lt;&gt;""),IF(COUNTIFS($B$2:$B1537,$B1537,$F$2:$F1537,$F1537)=1,1,0),0)</f>
        <v/>
      </c>
      <c r="T1537" s="13">
        <f>IF(AND($B1537&lt;&gt;"",$H1537&lt;&gt;""),IF(COUNTIFS($B$2:$B1537,$B1537,$H$2:$H1537,$H1537)=1,1,0),0)</f>
        <v/>
      </c>
      <c r="U1537" s="13">
        <f>IF(AND($B1537&lt;&gt;"",$C1537&lt;&gt;""),IF(COUNTIFS($B$2:$B1537,$B1537,$C$2:$C1537,$C1537)=1,1,0),0)</f>
        <v/>
      </c>
      <c r="V1537" s="13">
        <f>IF(AND($B1537&lt;&gt;"",$D1537&lt;&gt;""),IF(COUNTIFS($B$2:$B1537,$B1537,$D$2:$D1537,$D1537)=1,1,0),0)</f>
        <v/>
      </c>
      <c r="W1537">
        <f>IFERROR(INDEX(T_Indicateurs[Domain_code],MATCH($H1537,T_Indicateurs[Stat_code],0)),"")</f>
        <v/>
      </c>
      <c r="X1537" s="13">
        <f>IF(OR($W1537="",$F1537=""),0,IF($F1537&lt;&gt;$W1537,1,0))</f>
        <v/>
      </c>
      <c r="Y1537" s="13">
        <f>IF(OR($J1537="", $K1537="", $L1537=""),0,IF(OR($J1537&lt;0,$J1537&gt;3,$K1537&lt;0,$K1537&gt;3,$L1537&lt;0,$L1537&gt;3),1,0))</f>
        <v/>
      </c>
    </row>
    <row r="1538">
      <c r="G1538">
        <f>IFERROR(INDEX(T_Domaines[Domain_label_fr],MATCH(F1538,T_Domaines[Domain_code],0)),"")</f>
        <v/>
      </c>
      <c r="I1538">
        <f>IFERROR(INDEX(T_Indicateurs[Stat_label_fr],MATCH(H1538,T_Indicateurs[Stat_code],0)),"")</f>
        <v/>
      </c>
      <c r="M1538">
        <f>IF(J1538=0,"",J1538)</f>
        <v/>
      </c>
      <c r="N1538">
        <f>IF(K1538=0,"",K1538)</f>
        <v/>
      </c>
      <c r="O1538">
        <f>IF(L1538=0,"",L1538)</f>
        <v/>
      </c>
      <c r="P1538">
        <f>IF(OR(J1538="",K1538="",L1538=""),"",J1538+K1538+L1538)</f>
        <v/>
      </c>
      <c r="Q1538">
        <f>IF(OR(M1538="",N1538="",O1538=""),"",M1538+N1538+O1538)</f>
        <v/>
      </c>
      <c r="S1538" s="13">
        <f>IF(AND($B1538&lt;&gt;"",$F1538&lt;&gt;""),IF(COUNTIFS($B$2:$B1538,$B1538,$F$2:$F1538,$F1538)=1,1,0),0)</f>
        <v/>
      </c>
      <c r="T1538" s="13">
        <f>IF(AND($B1538&lt;&gt;"",$H1538&lt;&gt;""),IF(COUNTIFS($B$2:$B1538,$B1538,$H$2:$H1538,$H1538)=1,1,0),0)</f>
        <v/>
      </c>
      <c r="U1538" s="13">
        <f>IF(AND($B1538&lt;&gt;"",$C1538&lt;&gt;""),IF(COUNTIFS($B$2:$B1538,$B1538,$C$2:$C1538,$C1538)=1,1,0),0)</f>
        <v/>
      </c>
      <c r="V1538" s="13">
        <f>IF(AND($B1538&lt;&gt;"",$D1538&lt;&gt;""),IF(COUNTIFS($B$2:$B1538,$B1538,$D$2:$D1538,$D1538)=1,1,0),0)</f>
        <v/>
      </c>
      <c r="W1538">
        <f>IFERROR(INDEX(T_Indicateurs[Domain_code],MATCH($H1538,T_Indicateurs[Stat_code],0)),"")</f>
        <v/>
      </c>
      <c r="X1538" s="13">
        <f>IF(OR($W1538="",$F1538=""),0,IF($F1538&lt;&gt;$W1538,1,0))</f>
        <v/>
      </c>
      <c r="Y1538" s="13">
        <f>IF(OR($J1538="", $K1538="", $L1538=""),0,IF(OR($J1538&lt;0,$J1538&gt;3,$K1538&lt;0,$K1538&gt;3,$L1538&lt;0,$L1538&gt;3),1,0))</f>
        <v/>
      </c>
    </row>
    <row r="1539">
      <c r="G1539">
        <f>IFERROR(INDEX(T_Domaines[Domain_label_fr],MATCH(F1539,T_Domaines[Domain_code],0)),"")</f>
        <v/>
      </c>
      <c r="I1539">
        <f>IFERROR(INDEX(T_Indicateurs[Stat_label_fr],MATCH(H1539,T_Indicateurs[Stat_code],0)),"")</f>
        <v/>
      </c>
      <c r="M1539">
        <f>IF(J1539=0,"",J1539)</f>
        <v/>
      </c>
      <c r="N1539">
        <f>IF(K1539=0,"",K1539)</f>
        <v/>
      </c>
      <c r="O1539">
        <f>IF(L1539=0,"",L1539)</f>
        <v/>
      </c>
      <c r="P1539">
        <f>IF(OR(J1539="",K1539="",L1539=""),"",J1539+K1539+L1539)</f>
        <v/>
      </c>
      <c r="Q1539">
        <f>IF(OR(M1539="",N1539="",O1539=""),"",M1539+N1539+O1539)</f>
        <v/>
      </c>
      <c r="S1539" s="13">
        <f>IF(AND($B1539&lt;&gt;"",$F1539&lt;&gt;""),IF(COUNTIFS($B$2:$B1539,$B1539,$F$2:$F1539,$F1539)=1,1,0),0)</f>
        <v/>
      </c>
      <c r="T1539" s="13">
        <f>IF(AND($B1539&lt;&gt;"",$H1539&lt;&gt;""),IF(COUNTIFS($B$2:$B1539,$B1539,$H$2:$H1539,$H1539)=1,1,0),0)</f>
        <v/>
      </c>
      <c r="U1539" s="13">
        <f>IF(AND($B1539&lt;&gt;"",$C1539&lt;&gt;""),IF(COUNTIFS($B$2:$B1539,$B1539,$C$2:$C1539,$C1539)=1,1,0),0)</f>
        <v/>
      </c>
      <c r="V1539" s="13">
        <f>IF(AND($B1539&lt;&gt;"",$D1539&lt;&gt;""),IF(COUNTIFS($B$2:$B1539,$B1539,$D$2:$D1539,$D1539)=1,1,0),0)</f>
        <v/>
      </c>
      <c r="W1539">
        <f>IFERROR(INDEX(T_Indicateurs[Domain_code],MATCH($H1539,T_Indicateurs[Stat_code],0)),"")</f>
        <v/>
      </c>
      <c r="X1539" s="13">
        <f>IF(OR($W1539="",$F1539=""),0,IF($F1539&lt;&gt;$W1539,1,0))</f>
        <v/>
      </c>
      <c r="Y1539" s="13">
        <f>IF(OR($J1539="", $K1539="", $L1539=""),0,IF(OR($J1539&lt;0,$J1539&gt;3,$K1539&lt;0,$K1539&gt;3,$L1539&lt;0,$L1539&gt;3),1,0))</f>
        <v/>
      </c>
    </row>
    <row r="1540">
      <c r="G1540">
        <f>IFERROR(INDEX(T_Domaines[Domain_label_fr],MATCH(F1540,T_Domaines[Domain_code],0)),"")</f>
        <v/>
      </c>
      <c r="I1540">
        <f>IFERROR(INDEX(T_Indicateurs[Stat_label_fr],MATCH(H1540,T_Indicateurs[Stat_code],0)),"")</f>
        <v/>
      </c>
      <c r="M1540">
        <f>IF(J1540=0,"",J1540)</f>
        <v/>
      </c>
      <c r="N1540">
        <f>IF(K1540=0,"",K1540)</f>
        <v/>
      </c>
      <c r="O1540">
        <f>IF(L1540=0,"",L1540)</f>
        <v/>
      </c>
      <c r="P1540">
        <f>IF(OR(J1540="",K1540="",L1540=""),"",J1540+K1540+L1540)</f>
        <v/>
      </c>
      <c r="Q1540">
        <f>IF(OR(M1540="",N1540="",O1540=""),"",M1540+N1540+O1540)</f>
        <v/>
      </c>
      <c r="S1540" s="13">
        <f>IF(AND($B1540&lt;&gt;"",$F1540&lt;&gt;""),IF(COUNTIFS($B$2:$B1540,$B1540,$F$2:$F1540,$F1540)=1,1,0),0)</f>
        <v/>
      </c>
      <c r="T1540" s="13">
        <f>IF(AND($B1540&lt;&gt;"",$H1540&lt;&gt;""),IF(COUNTIFS($B$2:$B1540,$B1540,$H$2:$H1540,$H1540)=1,1,0),0)</f>
        <v/>
      </c>
      <c r="U1540" s="13">
        <f>IF(AND($B1540&lt;&gt;"",$C1540&lt;&gt;""),IF(COUNTIFS($B$2:$B1540,$B1540,$C$2:$C1540,$C1540)=1,1,0),0)</f>
        <v/>
      </c>
      <c r="V1540" s="13">
        <f>IF(AND($B1540&lt;&gt;"",$D1540&lt;&gt;""),IF(COUNTIFS($B$2:$B1540,$B1540,$D$2:$D1540,$D1540)=1,1,0),0)</f>
        <v/>
      </c>
      <c r="W1540">
        <f>IFERROR(INDEX(T_Indicateurs[Domain_code],MATCH($H1540,T_Indicateurs[Stat_code],0)),"")</f>
        <v/>
      </c>
      <c r="X1540" s="13">
        <f>IF(OR($W1540="",$F1540=""),0,IF($F1540&lt;&gt;$W1540,1,0))</f>
        <v/>
      </c>
      <c r="Y1540" s="13">
        <f>IF(OR($J1540="", $K1540="", $L1540=""),0,IF(OR($J1540&lt;0,$J1540&gt;3,$K1540&lt;0,$K1540&gt;3,$L1540&lt;0,$L1540&gt;3),1,0))</f>
        <v/>
      </c>
    </row>
    <row r="1541">
      <c r="G1541">
        <f>IFERROR(INDEX(T_Domaines[Domain_label_fr],MATCH(F1541,T_Domaines[Domain_code],0)),"")</f>
        <v/>
      </c>
      <c r="I1541">
        <f>IFERROR(INDEX(T_Indicateurs[Stat_label_fr],MATCH(H1541,T_Indicateurs[Stat_code],0)),"")</f>
        <v/>
      </c>
      <c r="M1541">
        <f>IF(J1541=0,"",J1541)</f>
        <v/>
      </c>
      <c r="N1541">
        <f>IF(K1541=0,"",K1541)</f>
        <v/>
      </c>
      <c r="O1541">
        <f>IF(L1541=0,"",L1541)</f>
        <v/>
      </c>
      <c r="P1541">
        <f>IF(OR(J1541="",K1541="",L1541=""),"",J1541+K1541+L1541)</f>
        <v/>
      </c>
      <c r="Q1541">
        <f>IF(OR(M1541="",N1541="",O1541=""),"",M1541+N1541+O1541)</f>
        <v/>
      </c>
      <c r="S1541" s="13">
        <f>IF(AND($B1541&lt;&gt;"",$F1541&lt;&gt;""),IF(COUNTIFS($B$2:$B1541,$B1541,$F$2:$F1541,$F1541)=1,1,0),0)</f>
        <v/>
      </c>
      <c r="T1541" s="13">
        <f>IF(AND($B1541&lt;&gt;"",$H1541&lt;&gt;""),IF(COUNTIFS($B$2:$B1541,$B1541,$H$2:$H1541,$H1541)=1,1,0),0)</f>
        <v/>
      </c>
      <c r="U1541" s="13">
        <f>IF(AND($B1541&lt;&gt;"",$C1541&lt;&gt;""),IF(COUNTIFS($B$2:$B1541,$B1541,$C$2:$C1541,$C1541)=1,1,0),0)</f>
        <v/>
      </c>
      <c r="V1541" s="13">
        <f>IF(AND($B1541&lt;&gt;"",$D1541&lt;&gt;""),IF(COUNTIFS($B$2:$B1541,$B1541,$D$2:$D1541,$D1541)=1,1,0),0)</f>
        <v/>
      </c>
      <c r="W1541">
        <f>IFERROR(INDEX(T_Indicateurs[Domain_code],MATCH($H1541,T_Indicateurs[Stat_code],0)),"")</f>
        <v/>
      </c>
      <c r="X1541" s="13">
        <f>IF(OR($W1541="",$F1541=""),0,IF($F1541&lt;&gt;$W1541,1,0))</f>
        <v/>
      </c>
      <c r="Y1541" s="13">
        <f>IF(OR($J1541="", $K1541="", $L1541=""),0,IF(OR($J1541&lt;0,$J1541&gt;3,$K1541&lt;0,$K1541&gt;3,$L1541&lt;0,$L1541&gt;3),1,0))</f>
        <v/>
      </c>
    </row>
    <row r="1542">
      <c r="G1542">
        <f>IFERROR(INDEX(T_Domaines[Domain_label_fr],MATCH(F1542,T_Domaines[Domain_code],0)),"")</f>
        <v/>
      </c>
      <c r="I1542">
        <f>IFERROR(INDEX(T_Indicateurs[Stat_label_fr],MATCH(H1542,T_Indicateurs[Stat_code],0)),"")</f>
        <v/>
      </c>
      <c r="M1542">
        <f>IF(J1542=0,"",J1542)</f>
        <v/>
      </c>
      <c r="N1542">
        <f>IF(K1542=0,"",K1542)</f>
        <v/>
      </c>
      <c r="O1542">
        <f>IF(L1542=0,"",L1542)</f>
        <v/>
      </c>
      <c r="P1542">
        <f>IF(OR(J1542="",K1542="",L1542=""),"",J1542+K1542+L1542)</f>
        <v/>
      </c>
      <c r="Q1542">
        <f>IF(OR(M1542="",N1542="",O1542=""),"",M1542+N1542+O1542)</f>
        <v/>
      </c>
      <c r="S1542" s="13">
        <f>IF(AND($B1542&lt;&gt;"",$F1542&lt;&gt;""),IF(COUNTIFS($B$2:$B1542,$B1542,$F$2:$F1542,$F1542)=1,1,0),0)</f>
        <v/>
      </c>
      <c r="T1542" s="13">
        <f>IF(AND($B1542&lt;&gt;"",$H1542&lt;&gt;""),IF(COUNTIFS($B$2:$B1542,$B1542,$H$2:$H1542,$H1542)=1,1,0),0)</f>
        <v/>
      </c>
      <c r="U1542" s="13">
        <f>IF(AND($B1542&lt;&gt;"",$C1542&lt;&gt;""),IF(COUNTIFS($B$2:$B1542,$B1542,$C$2:$C1542,$C1542)=1,1,0),0)</f>
        <v/>
      </c>
      <c r="V1542" s="13">
        <f>IF(AND($B1542&lt;&gt;"",$D1542&lt;&gt;""),IF(COUNTIFS($B$2:$B1542,$B1542,$D$2:$D1542,$D1542)=1,1,0),0)</f>
        <v/>
      </c>
      <c r="W1542">
        <f>IFERROR(INDEX(T_Indicateurs[Domain_code],MATCH($H1542,T_Indicateurs[Stat_code],0)),"")</f>
        <v/>
      </c>
      <c r="X1542" s="13">
        <f>IF(OR($W1542="",$F1542=""),0,IF($F1542&lt;&gt;$W1542,1,0))</f>
        <v/>
      </c>
      <c r="Y1542" s="13">
        <f>IF(OR($J1542="", $K1542="", $L1542=""),0,IF(OR($J1542&lt;0,$J1542&gt;3,$K1542&lt;0,$K1542&gt;3,$L1542&lt;0,$L1542&gt;3),1,0))</f>
        <v/>
      </c>
    </row>
    <row r="1543">
      <c r="G1543">
        <f>IFERROR(INDEX(T_Domaines[Domain_label_fr],MATCH(F1543,T_Domaines[Domain_code],0)),"")</f>
        <v/>
      </c>
      <c r="I1543">
        <f>IFERROR(INDEX(T_Indicateurs[Stat_label_fr],MATCH(H1543,T_Indicateurs[Stat_code],0)),"")</f>
        <v/>
      </c>
      <c r="M1543">
        <f>IF(J1543=0,"",J1543)</f>
        <v/>
      </c>
      <c r="N1543">
        <f>IF(K1543=0,"",K1543)</f>
        <v/>
      </c>
      <c r="O1543">
        <f>IF(L1543=0,"",L1543)</f>
        <v/>
      </c>
      <c r="P1543">
        <f>IF(OR(J1543="",K1543="",L1543=""),"",J1543+K1543+L1543)</f>
        <v/>
      </c>
      <c r="Q1543">
        <f>IF(OR(M1543="",N1543="",O1543=""),"",M1543+N1543+O1543)</f>
        <v/>
      </c>
      <c r="S1543" s="13">
        <f>IF(AND($B1543&lt;&gt;"",$F1543&lt;&gt;""),IF(COUNTIFS($B$2:$B1543,$B1543,$F$2:$F1543,$F1543)=1,1,0),0)</f>
        <v/>
      </c>
      <c r="T1543" s="13">
        <f>IF(AND($B1543&lt;&gt;"",$H1543&lt;&gt;""),IF(COUNTIFS($B$2:$B1543,$B1543,$H$2:$H1543,$H1543)=1,1,0),0)</f>
        <v/>
      </c>
      <c r="U1543" s="13">
        <f>IF(AND($B1543&lt;&gt;"",$C1543&lt;&gt;""),IF(COUNTIFS($B$2:$B1543,$B1543,$C$2:$C1543,$C1543)=1,1,0),0)</f>
        <v/>
      </c>
      <c r="V1543" s="13">
        <f>IF(AND($B1543&lt;&gt;"",$D1543&lt;&gt;""),IF(COUNTIFS($B$2:$B1543,$B1543,$D$2:$D1543,$D1543)=1,1,0),0)</f>
        <v/>
      </c>
      <c r="W1543">
        <f>IFERROR(INDEX(T_Indicateurs[Domain_code],MATCH($H1543,T_Indicateurs[Stat_code],0)),"")</f>
        <v/>
      </c>
      <c r="X1543" s="13">
        <f>IF(OR($W1543="",$F1543=""),0,IF($F1543&lt;&gt;$W1543,1,0))</f>
        <v/>
      </c>
      <c r="Y1543" s="13">
        <f>IF(OR($J1543="", $K1543="", $L1543=""),0,IF(OR($J1543&lt;0,$J1543&gt;3,$K1543&lt;0,$K1543&gt;3,$L1543&lt;0,$L1543&gt;3),1,0))</f>
        <v/>
      </c>
    </row>
    <row r="1544">
      <c r="G1544">
        <f>IFERROR(INDEX(T_Domaines[Domain_label_fr],MATCH(F1544,T_Domaines[Domain_code],0)),"")</f>
        <v/>
      </c>
      <c r="I1544">
        <f>IFERROR(INDEX(T_Indicateurs[Stat_label_fr],MATCH(H1544,T_Indicateurs[Stat_code],0)),"")</f>
        <v/>
      </c>
      <c r="M1544">
        <f>IF(J1544=0,"",J1544)</f>
        <v/>
      </c>
      <c r="N1544">
        <f>IF(K1544=0,"",K1544)</f>
        <v/>
      </c>
      <c r="O1544">
        <f>IF(L1544=0,"",L1544)</f>
        <v/>
      </c>
      <c r="P1544">
        <f>IF(OR(J1544="",K1544="",L1544=""),"",J1544+K1544+L1544)</f>
        <v/>
      </c>
      <c r="Q1544">
        <f>IF(OR(M1544="",N1544="",O1544=""),"",M1544+N1544+O1544)</f>
        <v/>
      </c>
      <c r="S1544" s="13">
        <f>IF(AND($B1544&lt;&gt;"",$F1544&lt;&gt;""),IF(COUNTIFS($B$2:$B1544,$B1544,$F$2:$F1544,$F1544)=1,1,0),0)</f>
        <v/>
      </c>
      <c r="T1544" s="13">
        <f>IF(AND($B1544&lt;&gt;"",$H1544&lt;&gt;""),IF(COUNTIFS($B$2:$B1544,$B1544,$H$2:$H1544,$H1544)=1,1,0),0)</f>
        <v/>
      </c>
      <c r="U1544" s="13">
        <f>IF(AND($B1544&lt;&gt;"",$C1544&lt;&gt;""),IF(COUNTIFS($B$2:$B1544,$B1544,$C$2:$C1544,$C1544)=1,1,0),0)</f>
        <v/>
      </c>
      <c r="V1544" s="13">
        <f>IF(AND($B1544&lt;&gt;"",$D1544&lt;&gt;""),IF(COUNTIFS($B$2:$B1544,$B1544,$D$2:$D1544,$D1544)=1,1,0),0)</f>
        <v/>
      </c>
      <c r="W1544">
        <f>IFERROR(INDEX(T_Indicateurs[Domain_code],MATCH($H1544,T_Indicateurs[Stat_code],0)),"")</f>
        <v/>
      </c>
      <c r="X1544" s="13">
        <f>IF(OR($W1544="",$F1544=""),0,IF($F1544&lt;&gt;$W1544,1,0))</f>
        <v/>
      </c>
      <c r="Y1544" s="13">
        <f>IF(OR($J1544="", $K1544="", $L1544=""),0,IF(OR($J1544&lt;0,$J1544&gt;3,$K1544&lt;0,$K1544&gt;3,$L1544&lt;0,$L1544&gt;3),1,0))</f>
        <v/>
      </c>
    </row>
    <row r="1545">
      <c r="G1545">
        <f>IFERROR(INDEX(T_Domaines[Domain_label_fr],MATCH(F1545,T_Domaines[Domain_code],0)),"")</f>
        <v/>
      </c>
      <c r="I1545">
        <f>IFERROR(INDEX(T_Indicateurs[Stat_label_fr],MATCH(H1545,T_Indicateurs[Stat_code],0)),"")</f>
        <v/>
      </c>
      <c r="M1545">
        <f>IF(J1545=0,"",J1545)</f>
        <v/>
      </c>
      <c r="N1545">
        <f>IF(K1545=0,"",K1545)</f>
        <v/>
      </c>
      <c r="O1545">
        <f>IF(L1545=0,"",L1545)</f>
        <v/>
      </c>
      <c r="P1545">
        <f>IF(OR(J1545="",K1545="",L1545=""),"",J1545+K1545+L1545)</f>
        <v/>
      </c>
      <c r="Q1545">
        <f>IF(OR(M1545="",N1545="",O1545=""),"",M1545+N1545+O1545)</f>
        <v/>
      </c>
      <c r="S1545" s="13">
        <f>IF(AND($B1545&lt;&gt;"",$F1545&lt;&gt;""),IF(COUNTIFS($B$2:$B1545,$B1545,$F$2:$F1545,$F1545)=1,1,0),0)</f>
        <v/>
      </c>
      <c r="T1545" s="13">
        <f>IF(AND($B1545&lt;&gt;"",$H1545&lt;&gt;""),IF(COUNTIFS($B$2:$B1545,$B1545,$H$2:$H1545,$H1545)=1,1,0),0)</f>
        <v/>
      </c>
      <c r="U1545" s="13">
        <f>IF(AND($B1545&lt;&gt;"",$C1545&lt;&gt;""),IF(COUNTIFS($B$2:$B1545,$B1545,$C$2:$C1545,$C1545)=1,1,0),0)</f>
        <v/>
      </c>
      <c r="V1545" s="13">
        <f>IF(AND($B1545&lt;&gt;"",$D1545&lt;&gt;""),IF(COUNTIFS($B$2:$B1545,$B1545,$D$2:$D1545,$D1545)=1,1,0),0)</f>
        <v/>
      </c>
      <c r="W1545">
        <f>IFERROR(INDEX(T_Indicateurs[Domain_code],MATCH($H1545,T_Indicateurs[Stat_code],0)),"")</f>
        <v/>
      </c>
      <c r="X1545" s="13">
        <f>IF(OR($W1545="",$F1545=""),0,IF($F1545&lt;&gt;$W1545,1,0))</f>
        <v/>
      </c>
      <c r="Y1545" s="13">
        <f>IF(OR($J1545="", $K1545="", $L1545=""),0,IF(OR($J1545&lt;0,$J1545&gt;3,$K1545&lt;0,$K1545&gt;3,$L1545&lt;0,$L1545&gt;3),1,0))</f>
        <v/>
      </c>
    </row>
    <row r="1546">
      <c r="G1546">
        <f>IFERROR(INDEX(T_Domaines[Domain_label_fr],MATCH(F1546,T_Domaines[Domain_code],0)),"")</f>
        <v/>
      </c>
      <c r="I1546">
        <f>IFERROR(INDEX(T_Indicateurs[Stat_label_fr],MATCH(H1546,T_Indicateurs[Stat_code],0)),"")</f>
        <v/>
      </c>
      <c r="M1546">
        <f>IF(J1546=0,"",J1546)</f>
        <v/>
      </c>
      <c r="N1546">
        <f>IF(K1546=0,"",K1546)</f>
        <v/>
      </c>
      <c r="O1546">
        <f>IF(L1546=0,"",L1546)</f>
        <v/>
      </c>
      <c r="P1546">
        <f>IF(OR(J1546="",K1546="",L1546=""),"",J1546+K1546+L1546)</f>
        <v/>
      </c>
      <c r="Q1546">
        <f>IF(OR(M1546="",N1546="",O1546=""),"",M1546+N1546+O1546)</f>
        <v/>
      </c>
      <c r="S1546" s="13">
        <f>IF(AND($B1546&lt;&gt;"",$F1546&lt;&gt;""),IF(COUNTIFS($B$2:$B1546,$B1546,$F$2:$F1546,$F1546)=1,1,0),0)</f>
        <v/>
      </c>
      <c r="T1546" s="13">
        <f>IF(AND($B1546&lt;&gt;"",$H1546&lt;&gt;""),IF(COUNTIFS($B$2:$B1546,$B1546,$H$2:$H1546,$H1546)=1,1,0),0)</f>
        <v/>
      </c>
      <c r="U1546" s="13">
        <f>IF(AND($B1546&lt;&gt;"",$C1546&lt;&gt;""),IF(COUNTIFS($B$2:$B1546,$B1546,$C$2:$C1546,$C1546)=1,1,0),0)</f>
        <v/>
      </c>
      <c r="V1546" s="13">
        <f>IF(AND($B1546&lt;&gt;"",$D1546&lt;&gt;""),IF(COUNTIFS($B$2:$B1546,$B1546,$D$2:$D1546,$D1546)=1,1,0),0)</f>
        <v/>
      </c>
      <c r="W1546">
        <f>IFERROR(INDEX(T_Indicateurs[Domain_code],MATCH($H1546,T_Indicateurs[Stat_code],0)),"")</f>
        <v/>
      </c>
      <c r="X1546" s="13">
        <f>IF(OR($W1546="",$F1546=""),0,IF($F1546&lt;&gt;$W1546,1,0))</f>
        <v/>
      </c>
      <c r="Y1546" s="13">
        <f>IF(OR($J1546="", $K1546="", $L1546=""),0,IF(OR($J1546&lt;0,$J1546&gt;3,$K1546&lt;0,$K1546&gt;3,$L1546&lt;0,$L1546&gt;3),1,0))</f>
        <v/>
      </c>
    </row>
    <row r="1547">
      <c r="G1547">
        <f>IFERROR(INDEX(T_Domaines[Domain_label_fr],MATCH(F1547,T_Domaines[Domain_code],0)),"")</f>
        <v/>
      </c>
      <c r="I1547">
        <f>IFERROR(INDEX(T_Indicateurs[Stat_label_fr],MATCH(H1547,T_Indicateurs[Stat_code],0)),"")</f>
        <v/>
      </c>
      <c r="M1547">
        <f>IF(J1547=0,"",J1547)</f>
        <v/>
      </c>
      <c r="N1547">
        <f>IF(K1547=0,"",K1547)</f>
        <v/>
      </c>
      <c r="O1547">
        <f>IF(L1547=0,"",L1547)</f>
        <v/>
      </c>
      <c r="P1547">
        <f>IF(OR(J1547="",K1547="",L1547=""),"",J1547+K1547+L1547)</f>
        <v/>
      </c>
      <c r="Q1547">
        <f>IF(OR(M1547="",N1547="",O1547=""),"",M1547+N1547+O1547)</f>
        <v/>
      </c>
      <c r="S1547" s="13">
        <f>IF(AND($B1547&lt;&gt;"",$F1547&lt;&gt;""),IF(COUNTIFS($B$2:$B1547,$B1547,$F$2:$F1547,$F1547)=1,1,0),0)</f>
        <v/>
      </c>
      <c r="T1547" s="13">
        <f>IF(AND($B1547&lt;&gt;"",$H1547&lt;&gt;""),IF(COUNTIFS($B$2:$B1547,$B1547,$H$2:$H1547,$H1547)=1,1,0),0)</f>
        <v/>
      </c>
      <c r="U1547" s="13">
        <f>IF(AND($B1547&lt;&gt;"",$C1547&lt;&gt;""),IF(COUNTIFS($B$2:$B1547,$B1547,$C$2:$C1547,$C1547)=1,1,0),0)</f>
        <v/>
      </c>
      <c r="V1547" s="13">
        <f>IF(AND($B1547&lt;&gt;"",$D1547&lt;&gt;""),IF(COUNTIFS($B$2:$B1547,$B1547,$D$2:$D1547,$D1547)=1,1,0),0)</f>
        <v/>
      </c>
      <c r="W1547">
        <f>IFERROR(INDEX(T_Indicateurs[Domain_code],MATCH($H1547,T_Indicateurs[Stat_code],0)),"")</f>
        <v/>
      </c>
      <c r="X1547" s="13">
        <f>IF(OR($W1547="",$F1547=""),0,IF($F1547&lt;&gt;$W1547,1,0))</f>
        <v/>
      </c>
      <c r="Y1547" s="13">
        <f>IF(OR($J1547="", $K1547="", $L1547=""),0,IF(OR($J1547&lt;0,$J1547&gt;3,$K1547&lt;0,$K1547&gt;3,$L1547&lt;0,$L1547&gt;3),1,0))</f>
        <v/>
      </c>
    </row>
    <row r="1548">
      <c r="G1548">
        <f>IFERROR(INDEX(T_Domaines[Domain_label_fr],MATCH(F1548,T_Domaines[Domain_code],0)),"")</f>
        <v/>
      </c>
      <c r="I1548">
        <f>IFERROR(INDEX(T_Indicateurs[Stat_label_fr],MATCH(H1548,T_Indicateurs[Stat_code],0)),"")</f>
        <v/>
      </c>
      <c r="M1548">
        <f>IF(J1548=0,"",J1548)</f>
        <v/>
      </c>
      <c r="N1548">
        <f>IF(K1548=0,"",K1548)</f>
        <v/>
      </c>
      <c r="O1548">
        <f>IF(L1548=0,"",L1548)</f>
        <v/>
      </c>
      <c r="P1548">
        <f>IF(OR(J1548="",K1548="",L1548=""),"",J1548+K1548+L1548)</f>
        <v/>
      </c>
      <c r="Q1548">
        <f>IF(OR(M1548="",N1548="",O1548=""),"",M1548+N1548+O1548)</f>
        <v/>
      </c>
      <c r="S1548" s="13">
        <f>IF(AND($B1548&lt;&gt;"",$F1548&lt;&gt;""),IF(COUNTIFS($B$2:$B1548,$B1548,$F$2:$F1548,$F1548)=1,1,0),0)</f>
        <v/>
      </c>
      <c r="T1548" s="13">
        <f>IF(AND($B1548&lt;&gt;"",$H1548&lt;&gt;""),IF(COUNTIFS($B$2:$B1548,$B1548,$H$2:$H1548,$H1548)=1,1,0),0)</f>
        <v/>
      </c>
      <c r="U1548" s="13">
        <f>IF(AND($B1548&lt;&gt;"",$C1548&lt;&gt;""),IF(COUNTIFS($B$2:$B1548,$B1548,$C$2:$C1548,$C1548)=1,1,0),0)</f>
        <v/>
      </c>
      <c r="V1548" s="13">
        <f>IF(AND($B1548&lt;&gt;"",$D1548&lt;&gt;""),IF(COUNTIFS($B$2:$B1548,$B1548,$D$2:$D1548,$D1548)=1,1,0),0)</f>
        <v/>
      </c>
      <c r="W1548">
        <f>IFERROR(INDEX(T_Indicateurs[Domain_code],MATCH($H1548,T_Indicateurs[Stat_code],0)),"")</f>
        <v/>
      </c>
      <c r="X1548" s="13">
        <f>IF(OR($W1548="",$F1548=""),0,IF($F1548&lt;&gt;$W1548,1,0))</f>
        <v/>
      </c>
      <c r="Y1548" s="13">
        <f>IF(OR($J1548="", $K1548="", $L1548=""),0,IF(OR($J1548&lt;0,$J1548&gt;3,$K1548&lt;0,$K1548&gt;3,$L1548&lt;0,$L1548&gt;3),1,0))</f>
        <v/>
      </c>
    </row>
    <row r="1549">
      <c r="G1549">
        <f>IFERROR(INDEX(T_Domaines[Domain_label_fr],MATCH(F1549,T_Domaines[Domain_code],0)),"")</f>
        <v/>
      </c>
      <c r="I1549">
        <f>IFERROR(INDEX(T_Indicateurs[Stat_label_fr],MATCH(H1549,T_Indicateurs[Stat_code],0)),"")</f>
        <v/>
      </c>
      <c r="M1549">
        <f>IF(J1549=0,"",J1549)</f>
        <v/>
      </c>
      <c r="N1549">
        <f>IF(K1549=0,"",K1549)</f>
        <v/>
      </c>
      <c r="O1549">
        <f>IF(L1549=0,"",L1549)</f>
        <v/>
      </c>
      <c r="P1549">
        <f>IF(OR(J1549="",K1549="",L1549=""),"",J1549+K1549+L1549)</f>
        <v/>
      </c>
      <c r="Q1549">
        <f>IF(OR(M1549="",N1549="",O1549=""),"",M1549+N1549+O1549)</f>
        <v/>
      </c>
      <c r="S1549" s="13">
        <f>IF(AND($B1549&lt;&gt;"",$F1549&lt;&gt;""),IF(COUNTIFS($B$2:$B1549,$B1549,$F$2:$F1549,$F1549)=1,1,0),0)</f>
        <v/>
      </c>
      <c r="T1549" s="13">
        <f>IF(AND($B1549&lt;&gt;"",$H1549&lt;&gt;""),IF(COUNTIFS($B$2:$B1549,$B1549,$H$2:$H1549,$H1549)=1,1,0),0)</f>
        <v/>
      </c>
      <c r="U1549" s="13">
        <f>IF(AND($B1549&lt;&gt;"",$C1549&lt;&gt;""),IF(COUNTIFS($B$2:$B1549,$B1549,$C$2:$C1549,$C1549)=1,1,0),0)</f>
        <v/>
      </c>
      <c r="V1549" s="13">
        <f>IF(AND($B1549&lt;&gt;"",$D1549&lt;&gt;""),IF(COUNTIFS($B$2:$B1549,$B1549,$D$2:$D1549,$D1549)=1,1,0),0)</f>
        <v/>
      </c>
      <c r="W1549">
        <f>IFERROR(INDEX(T_Indicateurs[Domain_code],MATCH($H1549,T_Indicateurs[Stat_code],0)),"")</f>
        <v/>
      </c>
      <c r="X1549" s="13">
        <f>IF(OR($W1549="",$F1549=""),0,IF($F1549&lt;&gt;$W1549,1,0))</f>
        <v/>
      </c>
      <c r="Y1549" s="13">
        <f>IF(OR($J1549="", $K1549="", $L1549=""),0,IF(OR($J1549&lt;0,$J1549&gt;3,$K1549&lt;0,$K1549&gt;3,$L1549&lt;0,$L1549&gt;3),1,0))</f>
        <v/>
      </c>
    </row>
    <row r="1550">
      <c r="G1550">
        <f>IFERROR(INDEX(T_Domaines[Domain_label_fr],MATCH(F1550,T_Domaines[Domain_code],0)),"")</f>
        <v/>
      </c>
      <c r="I1550">
        <f>IFERROR(INDEX(T_Indicateurs[Stat_label_fr],MATCH(H1550,T_Indicateurs[Stat_code],0)),"")</f>
        <v/>
      </c>
      <c r="M1550">
        <f>IF(J1550=0,"",J1550)</f>
        <v/>
      </c>
      <c r="N1550">
        <f>IF(K1550=0,"",K1550)</f>
        <v/>
      </c>
      <c r="O1550">
        <f>IF(L1550=0,"",L1550)</f>
        <v/>
      </c>
      <c r="P1550">
        <f>IF(OR(J1550="",K1550="",L1550=""),"",J1550+K1550+L1550)</f>
        <v/>
      </c>
      <c r="Q1550">
        <f>IF(OR(M1550="",N1550="",O1550=""),"",M1550+N1550+O1550)</f>
        <v/>
      </c>
      <c r="S1550" s="13">
        <f>IF(AND($B1550&lt;&gt;"",$F1550&lt;&gt;""),IF(COUNTIFS($B$2:$B1550,$B1550,$F$2:$F1550,$F1550)=1,1,0),0)</f>
        <v/>
      </c>
      <c r="T1550" s="13">
        <f>IF(AND($B1550&lt;&gt;"",$H1550&lt;&gt;""),IF(COUNTIFS($B$2:$B1550,$B1550,$H$2:$H1550,$H1550)=1,1,0),0)</f>
        <v/>
      </c>
      <c r="U1550" s="13">
        <f>IF(AND($B1550&lt;&gt;"",$C1550&lt;&gt;""),IF(COUNTIFS($B$2:$B1550,$B1550,$C$2:$C1550,$C1550)=1,1,0),0)</f>
        <v/>
      </c>
      <c r="V1550" s="13">
        <f>IF(AND($B1550&lt;&gt;"",$D1550&lt;&gt;""),IF(COUNTIFS($B$2:$B1550,$B1550,$D$2:$D1550,$D1550)=1,1,0),0)</f>
        <v/>
      </c>
      <c r="W1550">
        <f>IFERROR(INDEX(T_Indicateurs[Domain_code],MATCH($H1550,T_Indicateurs[Stat_code],0)),"")</f>
        <v/>
      </c>
      <c r="X1550" s="13">
        <f>IF(OR($W1550="",$F1550=""),0,IF($F1550&lt;&gt;$W1550,1,0))</f>
        <v/>
      </c>
      <c r="Y1550" s="13">
        <f>IF(OR($J1550="", $K1550="", $L1550=""),0,IF(OR($J1550&lt;0,$J1550&gt;3,$K1550&lt;0,$K1550&gt;3,$L1550&lt;0,$L1550&gt;3),1,0))</f>
        <v/>
      </c>
    </row>
    <row r="1551">
      <c r="G1551">
        <f>IFERROR(INDEX(T_Domaines[Domain_label_fr],MATCH(F1551,T_Domaines[Domain_code],0)),"")</f>
        <v/>
      </c>
      <c r="I1551">
        <f>IFERROR(INDEX(T_Indicateurs[Stat_label_fr],MATCH(H1551,T_Indicateurs[Stat_code],0)),"")</f>
        <v/>
      </c>
      <c r="M1551">
        <f>IF(J1551=0,"",J1551)</f>
        <v/>
      </c>
      <c r="N1551">
        <f>IF(K1551=0,"",K1551)</f>
        <v/>
      </c>
      <c r="O1551">
        <f>IF(L1551=0,"",L1551)</f>
        <v/>
      </c>
      <c r="P1551">
        <f>IF(OR(J1551="",K1551="",L1551=""),"",J1551+K1551+L1551)</f>
        <v/>
      </c>
      <c r="Q1551">
        <f>IF(OR(M1551="",N1551="",O1551=""),"",M1551+N1551+O1551)</f>
        <v/>
      </c>
      <c r="S1551" s="13">
        <f>IF(AND($B1551&lt;&gt;"",$F1551&lt;&gt;""),IF(COUNTIFS($B$2:$B1551,$B1551,$F$2:$F1551,$F1551)=1,1,0),0)</f>
        <v/>
      </c>
      <c r="T1551" s="13">
        <f>IF(AND($B1551&lt;&gt;"",$H1551&lt;&gt;""),IF(COUNTIFS($B$2:$B1551,$B1551,$H$2:$H1551,$H1551)=1,1,0),0)</f>
        <v/>
      </c>
      <c r="U1551" s="13">
        <f>IF(AND($B1551&lt;&gt;"",$C1551&lt;&gt;""),IF(COUNTIFS($B$2:$B1551,$B1551,$C$2:$C1551,$C1551)=1,1,0),0)</f>
        <v/>
      </c>
      <c r="V1551" s="13">
        <f>IF(AND($B1551&lt;&gt;"",$D1551&lt;&gt;""),IF(COUNTIFS($B$2:$B1551,$B1551,$D$2:$D1551,$D1551)=1,1,0),0)</f>
        <v/>
      </c>
      <c r="W1551">
        <f>IFERROR(INDEX(T_Indicateurs[Domain_code],MATCH($H1551,T_Indicateurs[Stat_code],0)),"")</f>
        <v/>
      </c>
      <c r="X1551" s="13">
        <f>IF(OR($W1551="",$F1551=""),0,IF($F1551&lt;&gt;$W1551,1,0))</f>
        <v/>
      </c>
      <c r="Y1551" s="13">
        <f>IF(OR($J1551="", $K1551="", $L1551=""),0,IF(OR($J1551&lt;0,$J1551&gt;3,$K1551&lt;0,$K1551&gt;3,$L1551&lt;0,$L1551&gt;3),1,0))</f>
        <v/>
      </c>
    </row>
    <row r="1552">
      <c r="G1552">
        <f>IFERROR(INDEX(T_Domaines[Domain_label_fr],MATCH(F1552,T_Domaines[Domain_code],0)),"")</f>
        <v/>
      </c>
      <c r="I1552">
        <f>IFERROR(INDEX(T_Indicateurs[Stat_label_fr],MATCH(H1552,T_Indicateurs[Stat_code],0)),"")</f>
        <v/>
      </c>
      <c r="M1552">
        <f>IF(J1552=0,"",J1552)</f>
        <v/>
      </c>
      <c r="N1552">
        <f>IF(K1552=0,"",K1552)</f>
        <v/>
      </c>
      <c r="O1552">
        <f>IF(L1552=0,"",L1552)</f>
        <v/>
      </c>
      <c r="P1552">
        <f>IF(OR(J1552="",K1552="",L1552=""),"",J1552+K1552+L1552)</f>
        <v/>
      </c>
      <c r="Q1552">
        <f>IF(OR(M1552="",N1552="",O1552=""),"",M1552+N1552+O1552)</f>
        <v/>
      </c>
      <c r="S1552" s="13">
        <f>IF(AND($B1552&lt;&gt;"",$F1552&lt;&gt;""),IF(COUNTIFS($B$2:$B1552,$B1552,$F$2:$F1552,$F1552)=1,1,0),0)</f>
        <v/>
      </c>
      <c r="T1552" s="13">
        <f>IF(AND($B1552&lt;&gt;"",$H1552&lt;&gt;""),IF(COUNTIFS($B$2:$B1552,$B1552,$H$2:$H1552,$H1552)=1,1,0),0)</f>
        <v/>
      </c>
      <c r="U1552" s="13">
        <f>IF(AND($B1552&lt;&gt;"",$C1552&lt;&gt;""),IF(COUNTIFS($B$2:$B1552,$B1552,$C$2:$C1552,$C1552)=1,1,0),0)</f>
        <v/>
      </c>
      <c r="V1552" s="13">
        <f>IF(AND($B1552&lt;&gt;"",$D1552&lt;&gt;""),IF(COUNTIFS($B$2:$B1552,$B1552,$D$2:$D1552,$D1552)=1,1,0),0)</f>
        <v/>
      </c>
      <c r="W1552">
        <f>IFERROR(INDEX(T_Indicateurs[Domain_code],MATCH($H1552,T_Indicateurs[Stat_code],0)),"")</f>
        <v/>
      </c>
      <c r="X1552" s="13">
        <f>IF(OR($W1552="",$F1552=""),0,IF($F1552&lt;&gt;$W1552,1,0))</f>
        <v/>
      </c>
      <c r="Y1552" s="13">
        <f>IF(OR($J1552="", $K1552="", $L1552=""),0,IF(OR($J1552&lt;0,$J1552&gt;3,$K1552&lt;0,$K1552&gt;3,$L1552&lt;0,$L1552&gt;3),1,0))</f>
        <v/>
      </c>
    </row>
    <row r="1553">
      <c r="G1553">
        <f>IFERROR(INDEX(T_Domaines[Domain_label_fr],MATCH(F1553,T_Domaines[Domain_code],0)),"")</f>
        <v/>
      </c>
      <c r="I1553">
        <f>IFERROR(INDEX(T_Indicateurs[Stat_label_fr],MATCH(H1553,T_Indicateurs[Stat_code],0)),"")</f>
        <v/>
      </c>
      <c r="M1553">
        <f>IF(J1553=0,"",J1553)</f>
        <v/>
      </c>
      <c r="N1553">
        <f>IF(K1553=0,"",K1553)</f>
        <v/>
      </c>
      <c r="O1553">
        <f>IF(L1553=0,"",L1553)</f>
        <v/>
      </c>
      <c r="P1553">
        <f>IF(OR(J1553="",K1553="",L1553=""),"",J1553+K1553+L1553)</f>
        <v/>
      </c>
      <c r="Q1553">
        <f>IF(OR(M1553="",N1553="",O1553=""),"",M1553+N1553+O1553)</f>
        <v/>
      </c>
      <c r="S1553" s="13">
        <f>IF(AND($B1553&lt;&gt;"",$F1553&lt;&gt;""),IF(COUNTIFS($B$2:$B1553,$B1553,$F$2:$F1553,$F1553)=1,1,0),0)</f>
        <v/>
      </c>
      <c r="T1553" s="13">
        <f>IF(AND($B1553&lt;&gt;"",$H1553&lt;&gt;""),IF(COUNTIFS($B$2:$B1553,$B1553,$H$2:$H1553,$H1553)=1,1,0),0)</f>
        <v/>
      </c>
      <c r="U1553" s="13">
        <f>IF(AND($B1553&lt;&gt;"",$C1553&lt;&gt;""),IF(COUNTIFS($B$2:$B1553,$B1553,$C$2:$C1553,$C1553)=1,1,0),0)</f>
        <v/>
      </c>
      <c r="V1553" s="13">
        <f>IF(AND($B1553&lt;&gt;"",$D1553&lt;&gt;""),IF(COUNTIFS($B$2:$B1553,$B1553,$D$2:$D1553,$D1553)=1,1,0),0)</f>
        <v/>
      </c>
      <c r="W1553">
        <f>IFERROR(INDEX(T_Indicateurs[Domain_code],MATCH($H1553,T_Indicateurs[Stat_code],0)),"")</f>
        <v/>
      </c>
      <c r="X1553" s="13">
        <f>IF(OR($W1553="",$F1553=""),0,IF($F1553&lt;&gt;$W1553,1,0))</f>
        <v/>
      </c>
      <c r="Y1553" s="13">
        <f>IF(OR($J1553="", $K1553="", $L1553=""),0,IF(OR($J1553&lt;0,$J1553&gt;3,$K1553&lt;0,$K1553&gt;3,$L1553&lt;0,$L1553&gt;3),1,0))</f>
        <v/>
      </c>
    </row>
    <row r="1554">
      <c r="G1554">
        <f>IFERROR(INDEX(T_Domaines[Domain_label_fr],MATCH(F1554,T_Domaines[Domain_code],0)),"")</f>
        <v/>
      </c>
      <c r="I1554">
        <f>IFERROR(INDEX(T_Indicateurs[Stat_label_fr],MATCH(H1554,T_Indicateurs[Stat_code],0)),"")</f>
        <v/>
      </c>
      <c r="M1554">
        <f>IF(J1554=0,"",J1554)</f>
        <v/>
      </c>
      <c r="N1554">
        <f>IF(K1554=0,"",K1554)</f>
        <v/>
      </c>
      <c r="O1554">
        <f>IF(L1554=0,"",L1554)</f>
        <v/>
      </c>
      <c r="P1554">
        <f>IF(OR(J1554="",K1554="",L1554=""),"",J1554+K1554+L1554)</f>
        <v/>
      </c>
      <c r="Q1554">
        <f>IF(OR(M1554="",N1554="",O1554=""),"",M1554+N1554+O1554)</f>
        <v/>
      </c>
      <c r="S1554" s="13">
        <f>IF(AND($B1554&lt;&gt;"",$F1554&lt;&gt;""),IF(COUNTIFS($B$2:$B1554,$B1554,$F$2:$F1554,$F1554)=1,1,0),0)</f>
        <v/>
      </c>
      <c r="T1554" s="13">
        <f>IF(AND($B1554&lt;&gt;"",$H1554&lt;&gt;""),IF(COUNTIFS($B$2:$B1554,$B1554,$H$2:$H1554,$H1554)=1,1,0),0)</f>
        <v/>
      </c>
      <c r="U1554" s="13">
        <f>IF(AND($B1554&lt;&gt;"",$C1554&lt;&gt;""),IF(COUNTIFS($B$2:$B1554,$B1554,$C$2:$C1554,$C1554)=1,1,0),0)</f>
        <v/>
      </c>
      <c r="V1554" s="13">
        <f>IF(AND($B1554&lt;&gt;"",$D1554&lt;&gt;""),IF(COUNTIFS($B$2:$B1554,$B1554,$D$2:$D1554,$D1554)=1,1,0),0)</f>
        <v/>
      </c>
      <c r="W1554">
        <f>IFERROR(INDEX(T_Indicateurs[Domain_code],MATCH($H1554,T_Indicateurs[Stat_code],0)),"")</f>
        <v/>
      </c>
      <c r="X1554" s="13">
        <f>IF(OR($W1554="",$F1554=""),0,IF($F1554&lt;&gt;$W1554,1,0))</f>
        <v/>
      </c>
      <c r="Y1554" s="13">
        <f>IF(OR($J1554="", $K1554="", $L1554=""),0,IF(OR($J1554&lt;0,$J1554&gt;3,$K1554&lt;0,$K1554&gt;3,$L1554&lt;0,$L1554&gt;3),1,0))</f>
        <v/>
      </c>
    </row>
    <row r="1555">
      <c r="G1555">
        <f>IFERROR(INDEX(T_Domaines[Domain_label_fr],MATCH(F1555,T_Domaines[Domain_code],0)),"")</f>
        <v/>
      </c>
      <c r="I1555">
        <f>IFERROR(INDEX(T_Indicateurs[Stat_label_fr],MATCH(H1555,T_Indicateurs[Stat_code],0)),"")</f>
        <v/>
      </c>
      <c r="M1555">
        <f>IF(J1555=0,"",J1555)</f>
        <v/>
      </c>
      <c r="N1555">
        <f>IF(K1555=0,"",K1555)</f>
        <v/>
      </c>
      <c r="O1555">
        <f>IF(L1555=0,"",L1555)</f>
        <v/>
      </c>
      <c r="P1555">
        <f>IF(OR(J1555="",K1555="",L1555=""),"",J1555+K1555+L1555)</f>
        <v/>
      </c>
      <c r="Q1555">
        <f>IF(OR(M1555="",N1555="",O1555=""),"",M1555+N1555+O1555)</f>
        <v/>
      </c>
      <c r="S1555" s="13">
        <f>IF(AND($B1555&lt;&gt;"",$F1555&lt;&gt;""),IF(COUNTIFS($B$2:$B1555,$B1555,$F$2:$F1555,$F1555)=1,1,0),0)</f>
        <v/>
      </c>
      <c r="T1555" s="13">
        <f>IF(AND($B1555&lt;&gt;"",$H1555&lt;&gt;""),IF(COUNTIFS($B$2:$B1555,$B1555,$H$2:$H1555,$H1555)=1,1,0),0)</f>
        <v/>
      </c>
      <c r="U1555" s="13">
        <f>IF(AND($B1555&lt;&gt;"",$C1555&lt;&gt;""),IF(COUNTIFS($B$2:$B1555,$B1555,$C$2:$C1555,$C1555)=1,1,0),0)</f>
        <v/>
      </c>
      <c r="V1555" s="13">
        <f>IF(AND($B1555&lt;&gt;"",$D1555&lt;&gt;""),IF(COUNTIFS($B$2:$B1555,$B1555,$D$2:$D1555,$D1555)=1,1,0),0)</f>
        <v/>
      </c>
      <c r="W1555">
        <f>IFERROR(INDEX(T_Indicateurs[Domain_code],MATCH($H1555,T_Indicateurs[Stat_code],0)),"")</f>
        <v/>
      </c>
      <c r="X1555" s="13">
        <f>IF(OR($W1555="",$F1555=""),0,IF($F1555&lt;&gt;$W1555,1,0))</f>
        <v/>
      </c>
      <c r="Y1555" s="13">
        <f>IF(OR($J1555="", $K1555="", $L1555=""),0,IF(OR($J1555&lt;0,$J1555&gt;3,$K1555&lt;0,$K1555&gt;3,$L1555&lt;0,$L1555&gt;3),1,0))</f>
        <v/>
      </c>
    </row>
    <row r="1556">
      <c r="G1556">
        <f>IFERROR(INDEX(T_Domaines[Domain_label_fr],MATCH(F1556,T_Domaines[Domain_code],0)),"")</f>
        <v/>
      </c>
      <c r="I1556">
        <f>IFERROR(INDEX(T_Indicateurs[Stat_label_fr],MATCH(H1556,T_Indicateurs[Stat_code],0)),"")</f>
        <v/>
      </c>
      <c r="M1556">
        <f>IF(J1556=0,"",J1556)</f>
        <v/>
      </c>
      <c r="N1556">
        <f>IF(K1556=0,"",K1556)</f>
        <v/>
      </c>
      <c r="O1556">
        <f>IF(L1556=0,"",L1556)</f>
        <v/>
      </c>
      <c r="P1556">
        <f>IF(OR(J1556="",K1556="",L1556=""),"",J1556+K1556+L1556)</f>
        <v/>
      </c>
      <c r="Q1556">
        <f>IF(OR(M1556="",N1556="",O1556=""),"",M1556+N1556+O1556)</f>
        <v/>
      </c>
      <c r="S1556" s="13">
        <f>IF(AND($B1556&lt;&gt;"",$F1556&lt;&gt;""),IF(COUNTIFS($B$2:$B1556,$B1556,$F$2:$F1556,$F1556)=1,1,0),0)</f>
        <v/>
      </c>
      <c r="T1556" s="13">
        <f>IF(AND($B1556&lt;&gt;"",$H1556&lt;&gt;""),IF(COUNTIFS($B$2:$B1556,$B1556,$H$2:$H1556,$H1556)=1,1,0),0)</f>
        <v/>
      </c>
      <c r="U1556" s="13">
        <f>IF(AND($B1556&lt;&gt;"",$C1556&lt;&gt;""),IF(COUNTIFS($B$2:$B1556,$B1556,$C$2:$C1556,$C1556)=1,1,0),0)</f>
        <v/>
      </c>
      <c r="V1556" s="13">
        <f>IF(AND($B1556&lt;&gt;"",$D1556&lt;&gt;""),IF(COUNTIFS($B$2:$B1556,$B1556,$D$2:$D1556,$D1556)=1,1,0),0)</f>
        <v/>
      </c>
      <c r="W1556">
        <f>IFERROR(INDEX(T_Indicateurs[Domain_code],MATCH($H1556,T_Indicateurs[Stat_code],0)),"")</f>
        <v/>
      </c>
      <c r="X1556" s="13">
        <f>IF(OR($W1556="",$F1556=""),0,IF($F1556&lt;&gt;$W1556,1,0))</f>
        <v/>
      </c>
      <c r="Y1556" s="13">
        <f>IF(OR($J1556="", $K1556="", $L1556=""),0,IF(OR($J1556&lt;0,$J1556&gt;3,$K1556&lt;0,$K1556&gt;3,$L1556&lt;0,$L1556&gt;3),1,0))</f>
        <v/>
      </c>
    </row>
    <row r="1557">
      <c r="G1557">
        <f>IFERROR(INDEX(T_Domaines[Domain_label_fr],MATCH(F1557,T_Domaines[Domain_code],0)),"")</f>
        <v/>
      </c>
      <c r="I1557">
        <f>IFERROR(INDEX(T_Indicateurs[Stat_label_fr],MATCH(H1557,T_Indicateurs[Stat_code],0)),"")</f>
        <v/>
      </c>
      <c r="M1557">
        <f>IF(J1557=0,"",J1557)</f>
        <v/>
      </c>
      <c r="N1557">
        <f>IF(K1557=0,"",K1557)</f>
        <v/>
      </c>
      <c r="O1557">
        <f>IF(L1557=0,"",L1557)</f>
        <v/>
      </c>
      <c r="P1557">
        <f>IF(OR(J1557="",K1557="",L1557=""),"",J1557+K1557+L1557)</f>
        <v/>
      </c>
      <c r="Q1557">
        <f>IF(OR(M1557="",N1557="",O1557=""),"",M1557+N1557+O1557)</f>
        <v/>
      </c>
      <c r="S1557" s="13">
        <f>IF(AND($B1557&lt;&gt;"",$F1557&lt;&gt;""),IF(COUNTIFS($B$2:$B1557,$B1557,$F$2:$F1557,$F1557)=1,1,0),0)</f>
        <v/>
      </c>
      <c r="T1557" s="13">
        <f>IF(AND($B1557&lt;&gt;"",$H1557&lt;&gt;""),IF(COUNTIFS($B$2:$B1557,$B1557,$H$2:$H1557,$H1557)=1,1,0),0)</f>
        <v/>
      </c>
      <c r="U1557" s="13">
        <f>IF(AND($B1557&lt;&gt;"",$C1557&lt;&gt;""),IF(COUNTIFS($B$2:$B1557,$B1557,$C$2:$C1557,$C1557)=1,1,0),0)</f>
        <v/>
      </c>
      <c r="V1557" s="13">
        <f>IF(AND($B1557&lt;&gt;"",$D1557&lt;&gt;""),IF(COUNTIFS($B$2:$B1557,$B1557,$D$2:$D1557,$D1557)=1,1,0),0)</f>
        <v/>
      </c>
      <c r="W1557">
        <f>IFERROR(INDEX(T_Indicateurs[Domain_code],MATCH($H1557,T_Indicateurs[Stat_code],0)),"")</f>
        <v/>
      </c>
      <c r="X1557" s="13">
        <f>IF(OR($W1557="",$F1557=""),0,IF($F1557&lt;&gt;$W1557,1,0))</f>
        <v/>
      </c>
      <c r="Y1557" s="13">
        <f>IF(OR($J1557="", $K1557="", $L1557=""),0,IF(OR($J1557&lt;0,$J1557&gt;3,$K1557&lt;0,$K1557&gt;3,$L1557&lt;0,$L1557&gt;3),1,0))</f>
        <v/>
      </c>
    </row>
    <row r="1558">
      <c r="G1558">
        <f>IFERROR(INDEX(T_Domaines[Domain_label_fr],MATCH(F1558,T_Domaines[Domain_code],0)),"")</f>
        <v/>
      </c>
      <c r="I1558">
        <f>IFERROR(INDEX(T_Indicateurs[Stat_label_fr],MATCH(H1558,T_Indicateurs[Stat_code],0)),"")</f>
        <v/>
      </c>
      <c r="M1558">
        <f>IF(J1558=0,"",J1558)</f>
        <v/>
      </c>
      <c r="N1558">
        <f>IF(K1558=0,"",K1558)</f>
        <v/>
      </c>
      <c r="O1558">
        <f>IF(L1558=0,"",L1558)</f>
        <v/>
      </c>
      <c r="P1558">
        <f>IF(OR(J1558="",K1558="",L1558=""),"",J1558+K1558+L1558)</f>
        <v/>
      </c>
      <c r="Q1558">
        <f>IF(OR(M1558="",N1558="",O1558=""),"",M1558+N1558+O1558)</f>
        <v/>
      </c>
      <c r="S1558" s="13">
        <f>IF(AND($B1558&lt;&gt;"",$F1558&lt;&gt;""),IF(COUNTIFS($B$2:$B1558,$B1558,$F$2:$F1558,$F1558)=1,1,0),0)</f>
        <v/>
      </c>
      <c r="T1558" s="13">
        <f>IF(AND($B1558&lt;&gt;"",$H1558&lt;&gt;""),IF(COUNTIFS($B$2:$B1558,$B1558,$H$2:$H1558,$H1558)=1,1,0),0)</f>
        <v/>
      </c>
      <c r="U1558" s="13">
        <f>IF(AND($B1558&lt;&gt;"",$C1558&lt;&gt;""),IF(COUNTIFS($B$2:$B1558,$B1558,$C$2:$C1558,$C1558)=1,1,0),0)</f>
        <v/>
      </c>
      <c r="V1558" s="13">
        <f>IF(AND($B1558&lt;&gt;"",$D1558&lt;&gt;""),IF(COUNTIFS($B$2:$B1558,$B1558,$D$2:$D1558,$D1558)=1,1,0),0)</f>
        <v/>
      </c>
      <c r="W1558">
        <f>IFERROR(INDEX(T_Indicateurs[Domain_code],MATCH($H1558,T_Indicateurs[Stat_code],0)),"")</f>
        <v/>
      </c>
      <c r="X1558" s="13">
        <f>IF(OR($W1558="",$F1558=""),0,IF($F1558&lt;&gt;$W1558,1,0))</f>
        <v/>
      </c>
      <c r="Y1558" s="13">
        <f>IF(OR($J1558="", $K1558="", $L1558=""),0,IF(OR($J1558&lt;0,$J1558&gt;3,$K1558&lt;0,$K1558&gt;3,$L1558&lt;0,$L1558&gt;3),1,0))</f>
        <v/>
      </c>
    </row>
    <row r="1559">
      <c r="G1559">
        <f>IFERROR(INDEX(T_Domaines[Domain_label_fr],MATCH(F1559,T_Domaines[Domain_code],0)),"")</f>
        <v/>
      </c>
      <c r="I1559">
        <f>IFERROR(INDEX(T_Indicateurs[Stat_label_fr],MATCH(H1559,T_Indicateurs[Stat_code],0)),"")</f>
        <v/>
      </c>
      <c r="M1559">
        <f>IF(J1559=0,"",J1559)</f>
        <v/>
      </c>
      <c r="N1559">
        <f>IF(K1559=0,"",K1559)</f>
        <v/>
      </c>
      <c r="O1559">
        <f>IF(L1559=0,"",L1559)</f>
        <v/>
      </c>
      <c r="P1559">
        <f>IF(OR(J1559="",K1559="",L1559=""),"",J1559+K1559+L1559)</f>
        <v/>
      </c>
      <c r="Q1559">
        <f>IF(OR(M1559="",N1559="",O1559=""),"",M1559+N1559+O1559)</f>
        <v/>
      </c>
      <c r="S1559" s="13">
        <f>IF(AND($B1559&lt;&gt;"",$F1559&lt;&gt;""),IF(COUNTIFS($B$2:$B1559,$B1559,$F$2:$F1559,$F1559)=1,1,0),0)</f>
        <v/>
      </c>
      <c r="T1559" s="13">
        <f>IF(AND($B1559&lt;&gt;"",$H1559&lt;&gt;""),IF(COUNTIFS($B$2:$B1559,$B1559,$H$2:$H1559,$H1559)=1,1,0),0)</f>
        <v/>
      </c>
      <c r="U1559" s="13">
        <f>IF(AND($B1559&lt;&gt;"",$C1559&lt;&gt;""),IF(COUNTIFS($B$2:$B1559,$B1559,$C$2:$C1559,$C1559)=1,1,0),0)</f>
        <v/>
      </c>
      <c r="V1559" s="13">
        <f>IF(AND($B1559&lt;&gt;"",$D1559&lt;&gt;""),IF(COUNTIFS($B$2:$B1559,$B1559,$D$2:$D1559,$D1559)=1,1,0),0)</f>
        <v/>
      </c>
      <c r="W1559">
        <f>IFERROR(INDEX(T_Indicateurs[Domain_code],MATCH($H1559,T_Indicateurs[Stat_code],0)),"")</f>
        <v/>
      </c>
      <c r="X1559" s="13">
        <f>IF(OR($W1559="",$F1559=""),0,IF($F1559&lt;&gt;$W1559,1,0))</f>
        <v/>
      </c>
      <c r="Y1559" s="13">
        <f>IF(OR($J1559="", $K1559="", $L1559=""),0,IF(OR($J1559&lt;0,$J1559&gt;3,$K1559&lt;0,$K1559&gt;3,$L1559&lt;0,$L1559&gt;3),1,0))</f>
        <v/>
      </c>
    </row>
    <row r="1560">
      <c r="G1560">
        <f>IFERROR(INDEX(T_Domaines[Domain_label_fr],MATCH(F1560,T_Domaines[Domain_code],0)),"")</f>
        <v/>
      </c>
      <c r="I1560">
        <f>IFERROR(INDEX(T_Indicateurs[Stat_label_fr],MATCH(H1560,T_Indicateurs[Stat_code],0)),"")</f>
        <v/>
      </c>
      <c r="M1560">
        <f>IF(J1560=0,"",J1560)</f>
        <v/>
      </c>
      <c r="N1560">
        <f>IF(K1560=0,"",K1560)</f>
        <v/>
      </c>
      <c r="O1560">
        <f>IF(L1560=0,"",L1560)</f>
        <v/>
      </c>
      <c r="P1560">
        <f>IF(OR(J1560="",K1560="",L1560=""),"",J1560+K1560+L1560)</f>
        <v/>
      </c>
      <c r="Q1560">
        <f>IF(OR(M1560="",N1560="",O1560=""),"",M1560+N1560+O1560)</f>
        <v/>
      </c>
      <c r="S1560" s="13">
        <f>IF(AND($B1560&lt;&gt;"",$F1560&lt;&gt;""),IF(COUNTIFS($B$2:$B1560,$B1560,$F$2:$F1560,$F1560)=1,1,0),0)</f>
        <v/>
      </c>
      <c r="T1560" s="13">
        <f>IF(AND($B1560&lt;&gt;"",$H1560&lt;&gt;""),IF(COUNTIFS($B$2:$B1560,$B1560,$H$2:$H1560,$H1560)=1,1,0),0)</f>
        <v/>
      </c>
      <c r="U1560" s="13">
        <f>IF(AND($B1560&lt;&gt;"",$C1560&lt;&gt;""),IF(COUNTIFS($B$2:$B1560,$B1560,$C$2:$C1560,$C1560)=1,1,0),0)</f>
        <v/>
      </c>
      <c r="V1560" s="13">
        <f>IF(AND($B1560&lt;&gt;"",$D1560&lt;&gt;""),IF(COUNTIFS($B$2:$B1560,$B1560,$D$2:$D1560,$D1560)=1,1,0),0)</f>
        <v/>
      </c>
      <c r="W1560">
        <f>IFERROR(INDEX(T_Indicateurs[Domain_code],MATCH($H1560,T_Indicateurs[Stat_code],0)),"")</f>
        <v/>
      </c>
      <c r="X1560" s="13">
        <f>IF(OR($W1560="",$F1560=""),0,IF($F1560&lt;&gt;$W1560,1,0))</f>
        <v/>
      </c>
      <c r="Y1560" s="13">
        <f>IF(OR($J1560="", $K1560="", $L1560=""),0,IF(OR($J1560&lt;0,$J1560&gt;3,$K1560&lt;0,$K1560&gt;3,$L1560&lt;0,$L1560&gt;3),1,0))</f>
        <v/>
      </c>
    </row>
    <row r="1561">
      <c r="G1561">
        <f>IFERROR(INDEX(T_Domaines[Domain_label_fr],MATCH(F1561,T_Domaines[Domain_code],0)),"")</f>
        <v/>
      </c>
      <c r="I1561">
        <f>IFERROR(INDEX(T_Indicateurs[Stat_label_fr],MATCH(H1561,T_Indicateurs[Stat_code],0)),"")</f>
        <v/>
      </c>
      <c r="M1561">
        <f>IF(J1561=0,"",J1561)</f>
        <v/>
      </c>
      <c r="N1561">
        <f>IF(K1561=0,"",K1561)</f>
        <v/>
      </c>
      <c r="O1561">
        <f>IF(L1561=0,"",L1561)</f>
        <v/>
      </c>
      <c r="P1561">
        <f>IF(OR(J1561="",K1561="",L1561=""),"",J1561+K1561+L1561)</f>
        <v/>
      </c>
      <c r="Q1561">
        <f>IF(OR(M1561="",N1561="",O1561=""),"",M1561+N1561+O1561)</f>
        <v/>
      </c>
      <c r="S1561" s="13">
        <f>IF(AND($B1561&lt;&gt;"",$F1561&lt;&gt;""),IF(COUNTIFS($B$2:$B1561,$B1561,$F$2:$F1561,$F1561)=1,1,0),0)</f>
        <v/>
      </c>
      <c r="T1561" s="13">
        <f>IF(AND($B1561&lt;&gt;"",$H1561&lt;&gt;""),IF(COUNTIFS($B$2:$B1561,$B1561,$H$2:$H1561,$H1561)=1,1,0),0)</f>
        <v/>
      </c>
      <c r="U1561" s="13">
        <f>IF(AND($B1561&lt;&gt;"",$C1561&lt;&gt;""),IF(COUNTIFS($B$2:$B1561,$B1561,$C$2:$C1561,$C1561)=1,1,0),0)</f>
        <v/>
      </c>
      <c r="V1561" s="13">
        <f>IF(AND($B1561&lt;&gt;"",$D1561&lt;&gt;""),IF(COUNTIFS($B$2:$B1561,$B1561,$D$2:$D1561,$D1561)=1,1,0),0)</f>
        <v/>
      </c>
      <c r="W1561">
        <f>IFERROR(INDEX(T_Indicateurs[Domain_code],MATCH($H1561,T_Indicateurs[Stat_code],0)),"")</f>
        <v/>
      </c>
      <c r="X1561" s="13">
        <f>IF(OR($W1561="",$F1561=""),0,IF($F1561&lt;&gt;$W1561,1,0))</f>
        <v/>
      </c>
      <c r="Y1561" s="13">
        <f>IF(OR($J1561="", $K1561="", $L1561=""),0,IF(OR($J1561&lt;0,$J1561&gt;3,$K1561&lt;0,$K1561&gt;3,$L1561&lt;0,$L1561&gt;3),1,0))</f>
        <v/>
      </c>
    </row>
    <row r="1562">
      <c r="G1562">
        <f>IFERROR(INDEX(T_Domaines[Domain_label_fr],MATCH(F1562,T_Domaines[Domain_code],0)),"")</f>
        <v/>
      </c>
      <c r="I1562">
        <f>IFERROR(INDEX(T_Indicateurs[Stat_label_fr],MATCH(H1562,T_Indicateurs[Stat_code],0)),"")</f>
        <v/>
      </c>
      <c r="M1562">
        <f>IF(J1562=0,"",J1562)</f>
        <v/>
      </c>
      <c r="N1562">
        <f>IF(K1562=0,"",K1562)</f>
        <v/>
      </c>
      <c r="O1562">
        <f>IF(L1562=0,"",L1562)</f>
        <v/>
      </c>
      <c r="P1562">
        <f>IF(OR(J1562="",K1562="",L1562=""),"",J1562+K1562+L1562)</f>
        <v/>
      </c>
      <c r="Q1562">
        <f>IF(OR(M1562="",N1562="",O1562=""),"",M1562+N1562+O1562)</f>
        <v/>
      </c>
      <c r="S1562" s="13">
        <f>IF(AND($B1562&lt;&gt;"",$F1562&lt;&gt;""),IF(COUNTIFS($B$2:$B1562,$B1562,$F$2:$F1562,$F1562)=1,1,0),0)</f>
        <v/>
      </c>
      <c r="T1562" s="13">
        <f>IF(AND($B1562&lt;&gt;"",$H1562&lt;&gt;""),IF(COUNTIFS($B$2:$B1562,$B1562,$H$2:$H1562,$H1562)=1,1,0),0)</f>
        <v/>
      </c>
      <c r="U1562" s="13">
        <f>IF(AND($B1562&lt;&gt;"",$C1562&lt;&gt;""),IF(COUNTIFS($B$2:$B1562,$B1562,$C$2:$C1562,$C1562)=1,1,0),0)</f>
        <v/>
      </c>
      <c r="V1562" s="13">
        <f>IF(AND($B1562&lt;&gt;"",$D1562&lt;&gt;""),IF(COUNTIFS($B$2:$B1562,$B1562,$D$2:$D1562,$D1562)=1,1,0),0)</f>
        <v/>
      </c>
      <c r="W1562">
        <f>IFERROR(INDEX(T_Indicateurs[Domain_code],MATCH($H1562,T_Indicateurs[Stat_code],0)),"")</f>
        <v/>
      </c>
      <c r="X1562" s="13">
        <f>IF(OR($W1562="",$F1562=""),0,IF($F1562&lt;&gt;$W1562,1,0))</f>
        <v/>
      </c>
      <c r="Y1562" s="13">
        <f>IF(OR($J1562="", $K1562="", $L1562=""),0,IF(OR($J1562&lt;0,$J1562&gt;3,$K1562&lt;0,$K1562&gt;3,$L1562&lt;0,$L1562&gt;3),1,0))</f>
        <v/>
      </c>
    </row>
    <row r="1563">
      <c r="G1563">
        <f>IFERROR(INDEX(T_Domaines[Domain_label_fr],MATCH(F1563,T_Domaines[Domain_code],0)),"")</f>
        <v/>
      </c>
      <c r="I1563">
        <f>IFERROR(INDEX(T_Indicateurs[Stat_label_fr],MATCH(H1563,T_Indicateurs[Stat_code],0)),"")</f>
        <v/>
      </c>
      <c r="M1563">
        <f>IF(J1563=0,"",J1563)</f>
        <v/>
      </c>
      <c r="N1563">
        <f>IF(K1563=0,"",K1563)</f>
        <v/>
      </c>
      <c r="O1563">
        <f>IF(L1563=0,"",L1563)</f>
        <v/>
      </c>
      <c r="P1563">
        <f>IF(OR(J1563="",K1563="",L1563=""),"",J1563+K1563+L1563)</f>
        <v/>
      </c>
      <c r="Q1563">
        <f>IF(OR(M1563="",N1563="",O1563=""),"",M1563+N1563+O1563)</f>
        <v/>
      </c>
      <c r="S1563" s="13">
        <f>IF(AND($B1563&lt;&gt;"",$F1563&lt;&gt;""),IF(COUNTIFS($B$2:$B1563,$B1563,$F$2:$F1563,$F1563)=1,1,0),0)</f>
        <v/>
      </c>
      <c r="T1563" s="13">
        <f>IF(AND($B1563&lt;&gt;"",$H1563&lt;&gt;""),IF(COUNTIFS($B$2:$B1563,$B1563,$H$2:$H1563,$H1563)=1,1,0),0)</f>
        <v/>
      </c>
      <c r="U1563" s="13">
        <f>IF(AND($B1563&lt;&gt;"",$C1563&lt;&gt;""),IF(COUNTIFS($B$2:$B1563,$B1563,$C$2:$C1563,$C1563)=1,1,0),0)</f>
        <v/>
      </c>
      <c r="V1563" s="13">
        <f>IF(AND($B1563&lt;&gt;"",$D1563&lt;&gt;""),IF(COUNTIFS($B$2:$B1563,$B1563,$D$2:$D1563,$D1563)=1,1,0),0)</f>
        <v/>
      </c>
      <c r="W1563">
        <f>IFERROR(INDEX(T_Indicateurs[Domain_code],MATCH($H1563,T_Indicateurs[Stat_code],0)),"")</f>
        <v/>
      </c>
      <c r="X1563" s="13">
        <f>IF(OR($W1563="",$F1563=""),0,IF($F1563&lt;&gt;$W1563,1,0))</f>
        <v/>
      </c>
      <c r="Y1563" s="13">
        <f>IF(OR($J1563="", $K1563="", $L1563=""),0,IF(OR($J1563&lt;0,$J1563&gt;3,$K1563&lt;0,$K1563&gt;3,$L1563&lt;0,$L1563&gt;3),1,0))</f>
        <v/>
      </c>
    </row>
    <row r="1564">
      <c r="G1564">
        <f>IFERROR(INDEX(T_Domaines[Domain_label_fr],MATCH(F1564,T_Domaines[Domain_code],0)),"")</f>
        <v/>
      </c>
      <c r="I1564">
        <f>IFERROR(INDEX(T_Indicateurs[Stat_label_fr],MATCH(H1564,T_Indicateurs[Stat_code],0)),"")</f>
        <v/>
      </c>
      <c r="M1564">
        <f>IF(J1564=0,"",J1564)</f>
        <v/>
      </c>
      <c r="N1564">
        <f>IF(K1564=0,"",K1564)</f>
        <v/>
      </c>
      <c r="O1564">
        <f>IF(L1564=0,"",L1564)</f>
        <v/>
      </c>
      <c r="P1564">
        <f>IF(OR(J1564="",K1564="",L1564=""),"",J1564+K1564+L1564)</f>
        <v/>
      </c>
      <c r="Q1564">
        <f>IF(OR(M1564="",N1564="",O1564=""),"",M1564+N1564+O1564)</f>
        <v/>
      </c>
      <c r="S1564" s="13">
        <f>IF(AND($B1564&lt;&gt;"",$F1564&lt;&gt;""),IF(COUNTIFS($B$2:$B1564,$B1564,$F$2:$F1564,$F1564)=1,1,0),0)</f>
        <v/>
      </c>
      <c r="T1564" s="13">
        <f>IF(AND($B1564&lt;&gt;"",$H1564&lt;&gt;""),IF(COUNTIFS($B$2:$B1564,$B1564,$H$2:$H1564,$H1564)=1,1,0),0)</f>
        <v/>
      </c>
      <c r="U1564" s="13">
        <f>IF(AND($B1564&lt;&gt;"",$C1564&lt;&gt;""),IF(COUNTIFS($B$2:$B1564,$B1564,$C$2:$C1564,$C1564)=1,1,0),0)</f>
        <v/>
      </c>
      <c r="V1564" s="13">
        <f>IF(AND($B1564&lt;&gt;"",$D1564&lt;&gt;""),IF(COUNTIFS($B$2:$B1564,$B1564,$D$2:$D1564,$D1564)=1,1,0),0)</f>
        <v/>
      </c>
      <c r="W1564">
        <f>IFERROR(INDEX(T_Indicateurs[Domain_code],MATCH($H1564,T_Indicateurs[Stat_code],0)),"")</f>
        <v/>
      </c>
      <c r="X1564" s="13">
        <f>IF(OR($W1564="",$F1564=""),0,IF($F1564&lt;&gt;$W1564,1,0))</f>
        <v/>
      </c>
      <c r="Y1564" s="13">
        <f>IF(OR($J1564="", $K1564="", $L1564=""),0,IF(OR($J1564&lt;0,$J1564&gt;3,$K1564&lt;0,$K1564&gt;3,$L1564&lt;0,$L1564&gt;3),1,0))</f>
        <v/>
      </c>
    </row>
    <row r="1565">
      <c r="G1565">
        <f>IFERROR(INDEX(T_Domaines[Domain_label_fr],MATCH(F1565,T_Domaines[Domain_code],0)),"")</f>
        <v/>
      </c>
      <c r="I1565">
        <f>IFERROR(INDEX(T_Indicateurs[Stat_label_fr],MATCH(H1565,T_Indicateurs[Stat_code],0)),"")</f>
        <v/>
      </c>
      <c r="M1565">
        <f>IF(J1565=0,"",J1565)</f>
        <v/>
      </c>
      <c r="N1565">
        <f>IF(K1565=0,"",K1565)</f>
        <v/>
      </c>
      <c r="O1565">
        <f>IF(L1565=0,"",L1565)</f>
        <v/>
      </c>
      <c r="P1565">
        <f>IF(OR(J1565="",K1565="",L1565=""),"",J1565+K1565+L1565)</f>
        <v/>
      </c>
      <c r="Q1565">
        <f>IF(OR(M1565="",N1565="",O1565=""),"",M1565+N1565+O1565)</f>
        <v/>
      </c>
      <c r="S1565" s="13">
        <f>IF(AND($B1565&lt;&gt;"",$F1565&lt;&gt;""),IF(COUNTIFS($B$2:$B1565,$B1565,$F$2:$F1565,$F1565)=1,1,0),0)</f>
        <v/>
      </c>
      <c r="T1565" s="13">
        <f>IF(AND($B1565&lt;&gt;"",$H1565&lt;&gt;""),IF(COUNTIFS($B$2:$B1565,$B1565,$H$2:$H1565,$H1565)=1,1,0),0)</f>
        <v/>
      </c>
      <c r="U1565" s="13">
        <f>IF(AND($B1565&lt;&gt;"",$C1565&lt;&gt;""),IF(COUNTIFS($B$2:$B1565,$B1565,$C$2:$C1565,$C1565)=1,1,0),0)</f>
        <v/>
      </c>
      <c r="V1565" s="13">
        <f>IF(AND($B1565&lt;&gt;"",$D1565&lt;&gt;""),IF(COUNTIFS($B$2:$B1565,$B1565,$D$2:$D1565,$D1565)=1,1,0),0)</f>
        <v/>
      </c>
      <c r="W1565">
        <f>IFERROR(INDEX(T_Indicateurs[Domain_code],MATCH($H1565,T_Indicateurs[Stat_code],0)),"")</f>
        <v/>
      </c>
      <c r="X1565" s="13">
        <f>IF(OR($W1565="",$F1565=""),0,IF($F1565&lt;&gt;$W1565,1,0))</f>
        <v/>
      </c>
      <c r="Y1565" s="13">
        <f>IF(OR($J1565="", $K1565="", $L1565=""),0,IF(OR($J1565&lt;0,$J1565&gt;3,$K1565&lt;0,$K1565&gt;3,$L1565&lt;0,$L1565&gt;3),1,0))</f>
        <v/>
      </c>
    </row>
    <row r="1566">
      <c r="G1566">
        <f>IFERROR(INDEX(T_Domaines[Domain_label_fr],MATCH(F1566,T_Domaines[Domain_code],0)),"")</f>
        <v/>
      </c>
      <c r="I1566">
        <f>IFERROR(INDEX(T_Indicateurs[Stat_label_fr],MATCH(H1566,T_Indicateurs[Stat_code],0)),"")</f>
        <v/>
      </c>
      <c r="M1566">
        <f>IF(J1566=0,"",J1566)</f>
        <v/>
      </c>
      <c r="N1566">
        <f>IF(K1566=0,"",K1566)</f>
        <v/>
      </c>
      <c r="O1566">
        <f>IF(L1566=0,"",L1566)</f>
        <v/>
      </c>
      <c r="P1566">
        <f>IF(OR(J1566="",K1566="",L1566=""),"",J1566+K1566+L1566)</f>
        <v/>
      </c>
      <c r="Q1566">
        <f>IF(OR(M1566="",N1566="",O1566=""),"",M1566+N1566+O1566)</f>
        <v/>
      </c>
      <c r="S1566" s="13">
        <f>IF(AND($B1566&lt;&gt;"",$F1566&lt;&gt;""),IF(COUNTIFS($B$2:$B1566,$B1566,$F$2:$F1566,$F1566)=1,1,0),0)</f>
        <v/>
      </c>
      <c r="T1566" s="13">
        <f>IF(AND($B1566&lt;&gt;"",$H1566&lt;&gt;""),IF(COUNTIFS($B$2:$B1566,$B1566,$H$2:$H1566,$H1566)=1,1,0),0)</f>
        <v/>
      </c>
      <c r="U1566" s="13">
        <f>IF(AND($B1566&lt;&gt;"",$C1566&lt;&gt;""),IF(COUNTIFS($B$2:$B1566,$B1566,$C$2:$C1566,$C1566)=1,1,0),0)</f>
        <v/>
      </c>
      <c r="V1566" s="13">
        <f>IF(AND($B1566&lt;&gt;"",$D1566&lt;&gt;""),IF(COUNTIFS($B$2:$B1566,$B1566,$D$2:$D1566,$D1566)=1,1,0),0)</f>
        <v/>
      </c>
      <c r="W1566">
        <f>IFERROR(INDEX(T_Indicateurs[Domain_code],MATCH($H1566,T_Indicateurs[Stat_code],0)),"")</f>
        <v/>
      </c>
      <c r="X1566" s="13">
        <f>IF(OR($W1566="",$F1566=""),0,IF($F1566&lt;&gt;$W1566,1,0))</f>
        <v/>
      </c>
      <c r="Y1566" s="13">
        <f>IF(OR($J1566="", $K1566="", $L1566=""),0,IF(OR($J1566&lt;0,$J1566&gt;3,$K1566&lt;0,$K1566&gt;3,$L1566&lt;0,$L1566&gt;3),1,0))</f>
        <v/>
      </c>
    </row>
    <row r="1567">
      <c r="G1567">
        <f>IFERROR(INDEX(T_Domaines[Domain_label_fr],MATCH(F1567,T_Domaines[Domain_code],0)),"")</f>
        <v/>
      </c>
      <c r="I1567">
        <f>IFERROR(INDEX(T_Indicateurs[Stat_label_fr],MATCH(H1567,T_Indicateurs[Stat_code],0)),"")</f>
        <v/>
      </c>
      <c r="M1567">
        <f>IF(J1567=0,"",J1567)</f>
        <v/>
      </c>
      <c r="N1567">
        <f>IF(K1567=0,"",K1567)</f>
        <v/>
      </c>
      <c r="O1567">
        <f>IF(L1567=0,"",L1567)</f>
        <v/>
      </c>
      <c r="P1567">
        <f>IF(OR(J1567="",K1567="",L1567=""),"",J1567+K1567+L1567)</f>
        <v/>
      </c>
      <c r="Q1567">
        <f>IF(OR(M1567="",N1567="",O1567=""),"",M1567+N1567+O1567)</f>
        <v/>
      </c>
      <c r="S1567" s="13">
        <f>IF(AND($B1567&lt;&gt;"",$F1567&lt;&gt;""),IF(COUNTIFS($B$2:$B1567,$B1567,$F$2:$F1567,$F1567)=1,1,0),0)</f>
        <v/>
      </c>
      <c r="T1567" s="13">
        <f>IF(AND($B1567&lt;&gt;"",$H1567&lt;&gt;""),IF(COUNTIFS($B$2:$B1567,$B1567,$H$2:$H1567,$H1567)=1,1,0),0)</f>
        <v/>
      </c>
      <c r="U1567" s="13">
        <f>IF(AND($B1567&lt;&gt;"",$C1567&lt;&gt;""),IF(COUNTIFS($B$2:$B1567,$B1567,$C$2:$C1567,$C1567)=1,1,0),0)</f>
        <v/>
      </c>
      <c r="V1567" s="13">
        <f>IF(AND($B1567&lt;&gt;"",$D1567&lt;&gt;""),IF(COUNTIFS($B$2:$B1567,$B1567,$D$2:$D1567,$D1567)=1,1,0),0)</f>
        <v/>
      </c>
      <c r="W1567">
        <f>IFERROR(INDEX(T_Indicateurs[Domain_code],MATCH($H1567,T_Indicateurs[Stat_code],0)),"")</f>
        <v/>
      </c>
      <c r="X1567" s="13">
        <f>IF(OR($W1567="",$F1567=""),0,IF($F1567&lt;&gt;$W1567,1,0))</f>
        <v/>
      </c>
      <c r="Y1567" s="13">
        <f>IF(OR($J1567="", $K1567="", $L1567=""),0,IF(OR($J1567&lt;0,$J1567&gt;3,$K1567&lt;0,$K1567&gt;3,$L1567&lt;0,$L1567&gt;3),1,0))</f>
        <v/>
      </c>
    </row>
    <row r="1568">
      <c r="G1568">
        <f>IFERROR(INDEX(T_Domaines[Domain_label_fr],MATCH(F1568,T_Domaines[Domain_code],0)),"")</f>
        <v/>
      </c>
      <c r="I1568">
        <f>IFERROR(INDEX(T_Indicateurs[Stat_label_fr],MATCH(H1568,T_Indicateurs[Stat_code],0)),"")</f>
        <v/>
      </c>
      <c r="M1568">
        <f>IF(J1568=0,"",J1568)</f>
        <v/>
      </c>
      <c r="N1568">
        <f>IF(K1568=0,"",K1568)</f>
        <v/>
      </c>
      <c r="O1568">
        <f>IF(L1568=0,"",L1568)</f>
        <v/>
      </c>
      <c r="P1568">
        <f>IF(OR(J1568="",K1568="",L1568=""),"",J1568+K1568+L1568)</f>
        <v/>
      </c>
      <c r="Q1568">
        <f>IF(OR(M1568="",N1568="",O1568=""),"",M1568+N1568+O1568)</f>
        <v/>
      </c>
      <c r="S1568" s="13">
        <f>IF(AND($B1568&lt;&gt;"",$F1568&lt;&gt;""),IF(COUNTIFS($B$2:$B1568,$B1568,$F$2:$F1568,$F1568)=1,1,0),0)</f>
        <v/>
      </c>
      <c r="T1568" s="13">
        <f>IF(AND($B1568&lt;&gt;"",$H1568&lt;&gt;""),IF(COUNTIFS($B$2:$B1568,$B1568,$H$2:$H1568,$H1568)=1,1,0),0)</f>
        <v/>
      </c>
      <c r="U1568" s="13">
        <f>IF(AND($B1568&lt;&gt;"",$C1568&lt;&gt;""),IF(COUNTIFS($B$2:$B1568,$B1568,$C$2:$C1568,$C1568)=1,1,0),0)</f>
        <v/>
      </c>
      <c r="V1568" s="13">
        <f>IF(AND($B1568&lt;&gt;"",$D1568&lt;&gt;""),IF(COUNTIFS($B$2:$B1568,$B1568,$D$2:$D1568,$D1568)=1,1,0),0)</f>
        <v/>
      </c>
      <c r="W1568">
        <f>IFERROR(INDEX(T_Indicateurs[Domain_code],MATCH($H1568,T_Indicateurs[Stat_code],0)),"")</f>
        <v/>
      </c>
      <c r="X1568" s="13">
        <f>IF(OR($W1568="",$F1568=""),0,IF($F1568&lt;&gt;$W1568,1,0))</f>
        <v/>
      </c>
      <c r="Y1568" s="13">
        <f>IF(OR($J1568="", $K1568="", $L1568=""),0,IF(OR($J1568&lt;0,$J1568&gt;3,$K1568&lt;0,$K1568&gt;3,$L1568&lt;0,$L1568&gt;3),1,0))</f>
        <v/>
      </c>
    </row>
    <row r="1569">
      <c r="G1569">
        <f>IFERROR(INDEX(T_Domaines[Domain_label_fr],MATCH(F1569,T_Domaines[Domain_code],0)),"")</f>
        <v/>
      </c>
      <c r="I1569">
        <f>IFERROR(INDEX(T_Indicateurs[Stat_label_fr],MATCH(H1569,T_Indicateurs[Stat_code],0)),"")</f>
        <v/>
      </c>
      <c r="M1569">
        <f>IF(J1569=0,"",J1569)</f>
        <v/>
      </c>
      <c r="N1569">
        <f>IF(K1569=0,"",K1569)</f>
        <v/>
      </c>
      <c r="O1569">
        <f>IF(L1569=0,"",L1569)</f>
        <v/>
      </c>
      <c r="P1569">
        <f>IF(OR(J1569="",K1569="",L1569=""),"",J1569+K1569+L1569)</f>
        <v/>
      </c>
      <c r="Q1569">
        <f>IF(OR(M1569="",N1569="",O1569=""),"",M1569+N1569+O1569)</f>
        <v/>
      </c>
      <c r="S1569" s="13">
        <f>IF(AND($B1569&lt;&gt;"",$F1569&lt;&gt;""),IF(COUNTIFS($B$2:$B1569,$B1569,$F$2:$F1569,$F1569)=1,1,0),0)</f>
        <v/>
      </c>
      <c r="T1569" s="13">
        <f>IF(AND($B1569&lt;&gt;"",$H1569&lt;&gt;""),IF(COUNTIFS($B$2:$B1569,$B1569,$H$2:$H1569,$H1569)=1,1,0),0)</f>
        <v/>
      </c>
      <c r="U1569" s="13">
        <f>IF(AND($B1569&lt;&gt;"",$C1569&lt;&gt;""),IF(COUNTIFS($B$2:$B1569,$B1569,$C$2:$C1569,$C1569)=1,1,0),0)</f>
        <v/>
      </c>
      <c r="V1569" s="13">
        <f>IF(AND($B1569&lt;&gt;"",$D1569&lt;&gt;""),IF(COUNTIFS($B$2:$B1569,$B1569,$D$2:$D1569,$D1569)=1,1,0),0)</f>
        <v/>
      </c>
      <c r="W1569">
        <f>IFERROR(INDEX(T_Indicateurs[Domain_code],MATCH($H1569,T_Indicateurs[Stat_code],0)),"")</f>
        <v/>
      </c>
      <c r="X1569" s="13">
        <f>IF(OR($W1569="",$F1569=""),0,IF($F1569&lt;&gt;$W1569,1,0))</f>
        <v/>
      </c>
      <c r="Y1569" s="13">
        <f>IF(OR($J1569="", $K1569="", $L1569=""),0,IF(OR($J1569&lt;0,$J1569&gt;3,$K1569&lt;0,$K1569&gt;3,$L1569&lt;0,$L1569&gt;3),1,0))</f>
        <v/>
      </c>
    </row>
    <row r="1570">
      <c r="G1570">
        <f>IFERROR(INDEX(T_Domaines[Domain_label_fr],MATCH(F1570,T_Domaines[Domain_code],0)),"")</f>
        <v/>
      </c>
      <c r="I1570">
        <f>IFERROR(INDEX(T_Indicateurs[Stat_label_fr],MATCH(H1570,T_Indicateurs[Stat_code],0)),"")</f>
        <v/>
      </c>
      <c r="M1570">
        <f>IF(J1570=0,"",J1570)</f>
        <v/>
      </c>
      <c r="N1570">
        <f>IF(K1570=0,"",K1570)</f>
        <v/>
      </c>
      <c r="O1570">
        <f>IF(L1570=0,"",L1570)</f>
        <v/>
      </c>
      <c r="P1570">
        <f>IF(OR(J1570="",K1570="",L1570=""),"",J1570+K1570+L1570)</f>
        <v/>
      </c>
      <c r="Q1570">
        <f>IF(OR(M1570="",N1570="",O1570=""),"",M1570+N1570+O1570)</f>
        <v/>
      </c>
      <c r="S1570" s="13">
        <f>IF(AND($B1570&lt;&gt;"",$F1570&lt;&gt;""),IF(COUNTIFS($B$2:$B1570,$B1570,$F$2:$F1570,$F1570)=1,1,0),0)</f>
        <v/>
      </c>
      <c r="T1570" s="13">
        <f>IF(AND($B1570&lt;&gt;"",$H1570&lt;&gt;""),IF(COUNTIFS($B$2:$B1570,$B1570,$H$2:$H1570,$H1570)=1,1,0),0)</f>
        <v/>
      </c>
      <c r="U1570" s="13">
        <f>IF(AND($B1570&lt;&gt;"",$C1570&lt;&gt;""),IF(COUNTIFS($B$2:$B1570,$B1570,$C$2:$C1570,$C1570)=1,1,0),0)</f>
        <v/>
      </c>
      <c r="V1570" s="13">
        <f>IF(AND($B1570&lt;&gt;"",$D1570&lt;&gt;""),IF(COUNTIFS($B$2:$B1570,$B1570,$D$2:$D1570,$D1570)=1,1,0),0)</f>
        <v/>
      </c>
      <c r="W1570">
        <f>IFERROR(INDEX(T_Indicateurs[Domain_code],MATCH($H1570,T_Indicateurs[Stat_code],0)),"")</f>
        <v/>
      </c>
      <c r="X1570" s="13">
        <f>IF(OR($W1570="",$F1570=""),0,IF($F1570&lt;&gt;$W1570,1,0))</f>
        <v/>
      </c>
      <c r="Y1570" s="13">
        <f>IF(OR($J1570="", $K1570="", $L1570=""),0,IF(OR($J1570&lt;0,$J1570&gt;3,$K1570&lt;0,$K1570&gt;3,$L1570&lt;0,$L1570&gt;3),1,0))</f>
        <v/>
      </c>
    </row>
    <row r="1571">
      <c r="G1571">
        <f>IFERROR(INDEX(T_Domaines[Domain_label_fr],MATCH(F1571,T_Domaines[Domain_code],0)),"")</f>
        <v/>
      </c>
      <c r="I1571">
        <f>IFERROR(INDEX(T_Indicateurs[Stat_label_fr],MATCH(H1571,T_Indicateurs[Stat_code],0)),"")</f>
        <v/>
      </c>
      <c r="M1571">
        <f>IF(J1571=0,"",J1571)</f>
        <v/>
      </c>
      <c r="N1571">
        <f>IF(K1571=0,"",K1571)</f>
        <v/>
      </c>
      <c r="O1571">
        <f>IF(L1571=0,"",L1571)</f>
        <v/>
      </c>
      <c r="P1571">
        <f>IF(OR(J1571="",K1571="",L1571=""),"",J1571+K1571+L1571)</f>
        <v/>
      </c>
      <c r="Q1571">
        <f>IF(OR(M1571="",N1571="",O1571=""),"",M1571+N1571+O1571)</f>
        <v/>
      </c>
      <c r="S1571" s="13">
        <f>IF(AND($B1571&lt;&gt;"",$F1571&lt;&gt;""),IF(COUNTIFS($B$2:$B1571,$B1571,$F$2:$F1571,$F1571)=1,1,0),0)</f>
        <v/>
      </c>
      <c r="T1571" s="13">
        <f>IF(AND($B1571&lt;&gt;"",$H1571&lt;&gt;""),IF(COUNTIFS($B$2:$B1571,$B1571,$H$2:$H1571,$H1571)=1,1,0),0)</f>
        <v/>
      </c>
      <c r="U1571" s="13">
        <f>IF(AND($B1571&lt;&gt;"",$C1571&lt;&gt;""),IF(COUNTIFS($B$2:$B1571,$B1571,$C$2:$C1571,$C1571)=1,1,0),0)</f>
        <v/>
      </c>
      <c r="V1571" s="13">
        <f>IF(AND($B1571&lt;&gt;"",$D1571&lt;&gt;""),IF(COUNTIFS($B$2:$B1571,$B1571,$D$2:$D1571,$D1571)=1,1,0),0)</f>
        <v/>
      </c>
      <c r="W1571">
        <f>IFERROR(INDEX(T_Indicateurs[Domain_code],MATCH($H1571,T_Indicateurs[Stat_code],0)),"")</f>
        <v/>
      </c>
      <c r="X1571" s="13">
        <f>IF(OR($W1571="",$F1571=""),0,IF($F1571&lt;&gt;$W1571,1,0))</f>
        <v/>
      </c>
      <c r="Y1571" s="13">
        <f>IF(OR($J1571="", $K1571="", $L1571=""),0,IF(OR($J1571&lt;0,$J1571&gt;3,$K1571&lt;0,$K1571&gt;3,$L1571&lt;0,$L1571&gt;3),1,0))</f>
        <v/>
      </c>
    </row>
    <row r="1572">
      <c r="G1572">
        <f>IFERROR(INDEX(T_Domaines[Domain_label_fr],MATCH(F1572,T_Domaines[Domain_code],0)),"")</f>
        <v/>
      </c>
      <c r="I1572">
        <f>IFERROR(INDEX(T_Indicateurs[Stat_label_fr],MATCH(H1572,T_Indicateurs[Stat_code],0)),"")</f>
        <v/>
      </c>
      <c r="M1572">
        <f>IF(J1572=0,"",J1572)</f>
        <v/>
      </c>
      <c r="N1572">
        <f>IF(K1572=0,"",K1572)</f>
        <v/>
      </c>
      <c r="O1572">
        <f>IF(L1572=0,"",L1572)</f>
        <v/>
      </c>
      <c r="P1572">
        <f>IF(OR(J1572="",K1572="",L1572=""),"",J1572+K1572+L1572)</f>
        <v/>
      </c>
      <c r="Q1572">
        <f>IF(OR(M1572="",N1572="",O1572=""),"",M1572+N1572+O1572)</f>
        <v/>
      </c>
      <c r="S1572" s="13">
        <f>IF(AND($B1572&lt;&gt;"",$F1572&lt;&gt;""),IF(COUNTIFS($B$2:$B1572,$B1572,$F$2:$F1572,$F1572)=1,1,0),0)</f>
        <v/>
      </c>
      <c r="T1572" s="13">
        <f>IF(AND($B1572&lt;&gt;"",$H1572&lt;&gt;""),IF(COUNTIFS($B$2:$B1572,$B1572,$H$2:$H1572,$H1572)=1,1,0),0)</f>
        <v/>
      </c>
      <c r="U1572" s="13">
        <f>IF(AND($B1572&lt;&gt;"",$C1572&lt;&gt;""),IF(COUNTIFS($B$2:$B1572,$B1572,$C$2:$C1572,$C1572)=1,1,0),0)</f>
        <v/>
      </c>
      <c r="V1572" s="13">
        <f>IF(AND($B1572&lt;&gt;"",$D1572&lt;&gt;""),IF(COUNTIFS($B$2:$B1572,$B1572,$D$2:$D1572,$D1572)=1,1,0),0)</f>
        <v/>
      </c>
      <c r="W1572">
        <f>IFERROR(INDEX(T_Indicateurs[Domain_code],MATCH($H1572,T_Indicateurs[Stat_code],0)),"")</f>
        <v/>
      </c>
      <c r="X1572" s="13">
        <f>IF(OR($W1572="",$F1572=""),0,IF($F1572&lt;&gt;$W1572,1,0))</f>
        <v/>
      </c>
      <c r="Y1572" s="13">
        <f>IF(OR($J1572="", $K1572="", $L1572=""),0,IF(OR($J1572&lt;0,$J1572&gt;3,$K1572&lt;0,$K1572&gt;3,$L1572&lt;0,$L1572&gt;3),1,0))</f>
        <v/>
      </c>
    </row>
    <row r="1573">
      <c r="G1573">
        <f>IFERROR(INDEX(T_Domaines[Domain_label_fr],MATCH(F1573,T_Domaines[Domain_code],0)),"")</f>
        <v/>
      </c>
      <c r="I1573">
        <f>IFERROR(INDEX(T_Indicateurs[Stat_label_fr],MATCH(H1573,T_Indicateurs[Stat_code],0)),"")</f>
        <v/>
      </c>
      <c r="M1573">
        <f>IF(J1573=0,"",J1573)</f>
        <v/>
      </c>
      <c r="N1573">
        <f>IF(K1573=0,"",K1573)</f>
        <v/>
      </c>
      <c r="O1573">
        <f>IF(L1573=0,"",L1573)</f>
        <v/>
      </c>
      <c r="P1573">
        <f>IF(OR(J1573="",K1573="",L1573=""),"",J1573+K1573+L1573)</f>
        <v/>
      </c>
      <c r="Q1573">
        <f>IF(OR(M1573="",N1573="",O1573=""),"",M1573+N1573+O1573)</f>
        <v/>
      </c>
      <c r="S1573" s="13">
        <f>IF(AND($B1573&lt;&gt;"",$F1573&lt;&gt;""),IF(COUNTIFS($B$2:$B1573,$B1573,$F$2:$F1573,$F1573)=1,1,0),0)</f>
        <v/>
      </c>
      <c r="T1573" s="13">
        <f>IF(AND($B1573&lt;&gt;"",$H1573&lt;&gt;""),IF(COUNTIFS($B$2:$B1573,$B1573,$H$2:$H1573,$H1573)=1,1,0),0)</f>
        <v/>
      </c>
      <c r="U1573" s="13">
        <f>IF(AND($B1573&lt;&gt;"",$C1573&lt;&gt;""),IF(COUNTIFS($B$2:$B1573,$B1573,$C$2:$C1573,$C1573)=1,1,0),0)</f>
        <v/>
      </c>
      <c r="V1573" s="13">
        <f>IF(AND($B1573&lt;&gt;"",$D1573&lt;&gt;""),IF(COUNTIFS($B$2:$B1573,$B1573,$D$2:$D1573,$D1573)=1,1,0),0)</f>
        <v/>
      </c>
      <c r="W1573">
        <f>IFERROR(INDEX(T_Indicateurs[Domain_code],MATCH($H1573,T_Indicateurs[Stat_code],0)),"")</f>
        <v/>
      </c>
      <c r="X1573" s="13">
        <f>IF(OR($W1573="",$F1573=""),0,IF($F1573&lt;&gt;$W1573,1,0))</f>
        <v/>
      </c>
      <c r="Y1573" s="13">
        <f>IF(OR($J1573="", $K1573="", $L1573=""),0,IF(OR($J1573&lt;0,$J1573&gt;3,$K1573&lt;0,$K1573&gt;3,$L1573&lt;0,$L1573&gt;3),1,0))</f>
        <v/>
      </c>
    </row>
    <row r="1574">
      <c r="G1574">
        <f>IFERROR(INDEX(T_Domaines[Domain_label_fr],MATCH(F1574,T_Domaines[Domain_code],0)),"")</f>
        <v/>
      </c>
      <c r="I1574">
        <f>IFERROR(INDEX(T_Indicateurs[Stat_label_fr],MATCH(H1574,T_Indicateurs[Stat_code],0)),"")</f>
        <v/>
      </c>
      <c r="M1574">
        <f>IF(J1574=0,"",J1574)</f>
        <v/>
      </c>
      <c r="N1574">
        <f>IF(K1574=0,"",K1574)</f>
        <v/>
      </c>
      <c r="O1574">
        <f>IF(L1574=0,"",L1574)</f>
        <v/>
      </c>
      <c r="P1574">
        <f>IF(OR(J1574="",K1574="",L1574=""),"",J1574+K1574+L1574)</f>
        <v/>
      </c>
      <c r="Q1574">
        <f>IF(OR(M1574="",N1574="",O1574=""),"",M1574+N1574+O1574)</f>
        <v/>
      </c>
      <c r="S1574" s="13">
        <f>IF(AND($B1574&lt;&gt;"",$F1574&lt;&gt;""),IF(COUNTIFS($B$2:$B1574,$B1574,$F$2:$F1574,$F1574)=1,1,0),0)</f>
        <v/>
      </c>
      <c r="T1574" s="13">
        <f>IF(AND($B1574&lt;&gt;"",$H1574&lt;&gt;""),IF(COUNTIFS($B$2:$B1574,$B1574,$H$2:$H1574,$H1574)=1,1,0),0)</f>
        <v/>
      </c>
      <c r="U1574" s="13">
        <f>IF(AND($B1574&lt;&gt;"",$C1574&lt;&gt;""),IF(COUNTIFS($B$2:$B1574,$B1574,$C$2:$C1574,$C1574)=1,1,0),0)</f>
        <v/>
      </c>
      <c r="V1574" s="13">
        <f>IF(AND($B1574&lt;&gt;"",$D1574&lt;&gt;""),IF(COUNTIFS($B$2:$B1574,$B1574,$D$2:$D1574,$D1574)=1,1,0),0)</f>
        <v/>
      </c>
      <c r="W1574">
        <f>IFERROR(INDEX(T_Indicateurs[Domain_code],MATCH($H1574,T_Indicateurs[Stat_code],0)),"")</f>
        <v/>
      </c>
      <c r="X1574" s="13">
        <f>IF(OR($W1574="",$F1574=""),0,IF($F1574&lt;&gt;$W1574,1,0))</f>
        <v/>
      </c>
      <c r="Y1574" s="13">
        <f>IF(OR($J1574="", $K1574="", $L1574=""),0,IF(OR($J1574&lt;0,$J1574&gt;3,$K1574&lt;0,$K1574&gt;3,$L1574&lt;0,$L1574&gt;3),1,0))</f>
        <v/>
      </c>
    </row>
    <row r="1575">
      <c r="G1575">
        <f>IFERROR(INDEX(T_Domaines[Domain_label_fr],MATCH(F1575,T_Domaines[Domain_code],0)),"")</f>
        <v/>
      </c>
      <c r="I1575">
        <f>IFERROR(INDEX(T_Indicateurs[Stat_label_fr],MATCH(H1575,T_Indicateurs[Stat_code],0)),"")</f>
        <v/>
      </c>
      <c r="M1575">
        <f>IF(J1575=0,"",J1575)</f>
        <v/>
      </c>
      <c r="N1575">
        <f>IF(K1575=0,"",K1575)</f>
        <v/>
      </c>
      <c r="O1575">
        <f>IF(L1575=0,"",L1575)</f>
        <v/>
      </c>
      <c r="P1575">
        <f>IF(OR(J1575="",K1575="",L1575=""),"",J1575+K1575+L1575)</f>
        <v/>
      </c>
      <c r="Q1575">
        <f>IF(OR(M1575="",N1575="",O1575=""),"",M1575+N1575+O1575)</f>
        <v/>
      </c>
      <c r="S1575" s="13">
        <f>IF(AND($B1575&lt;&gt;"",$F1575&lt;&gt;""),IF(COUNTIFS($B$2:$B1575,$B1575,$F$2:$F1575,$F1575)=1,1,0),0)</f>
        <v/>
      </c>
      <c r="T1575" s="13">
        <f>IF(AND($B1575&lt;&gt;"",$H1575&lt;&gt;""),IF(COUNTIFS($B$2:$B1575,$B1575,$H$2:$H1575,$H1575)=1,1,0),0)</f>
        <v/>
      </c>
      <c r="U1575" s="13">
        <f>IF(AND($B1575&lt;&gt;"",$C1575&lt;&gt;""),IF(COUNTIFS($B$2:$B1575,$B1575,$C$2:$C1575,$C1575)=1,1,0),0)</f>
        <v/>
      </c>
      <c r="V1575" s="13">
        <f>IF(AND($B1575&lt;&gt;"",$D1575&lt;&gt;""),IF(COUNTIFS($B$2:$B1575,$B1575,$D$2:$D1575,$D1575)=1,1,0),0)</f>
        <v/>
      </c>
      <c r="W1575">
        <f>IFERROR(INDEX(T_Indicateurs[Domain_code],MATCH($H1575,T_Indicateurs[Stat_code],0)),"")</f>
        <v/>
      </c>
      <c r="X1575" s="13">
        <f>IF(OR($W1575="",$F1575=""),0,IF($F1575&lt;&gt;$W1575,1,0))</f>
        <v/>
      </c>
      <c r="Y1575" s="13">
        <f>IF(OR($J1575="", $K1575="", $L1575=""),0,IF(OR($J1575&lt;0,$J1575&gt;3,$K1575&lt;0,$K1575&gt;3,$L1575&lt;0,$L1575&gt;3),1,0))</f>
        <v/>
      </c>
    </row>
    <row r="1576">
      <c r="G1576">
        <f>IFERROR(INDEX(T_Domaines[Domain_label_fr],MATCH(F1576,T_Domaines[Domain_code],0)),"")</f>
        <v/>
      </c>
      <c r="I1576">
        <f>IFERROR(INDEX(T_Indicateurs[Stat_label_fr],MATCH(H1576,T_Indicateurs[Stat_code],0)),"")</f>
        <v/>
      </c>
      <c r="M1576">
        <f>IF(J1576=0,"",J1576)</f>
        <v/>
      </c>
      <c r="N1576">
        <f>IF(K1576=0,"",K1576)</f>
        <v/>
      </c>
      <c r="O1576">
        <f>IF(L1576=0,"",L1576)</f>
        <v/>
      </c>
      <c r="P1576">
        <f>IF(OR(J1576="",K1576="",L1576=""),"",J1576+K1576+L1576)</f>
        <v/>
      </c>
      <c r="Q1576">
        <f>IF(OR(M1576="",N1576="",O1576=""),"",M1576+N1576+O1576)</f>
        <v/>
      </c>
      <c r="S1576" s="13">
        <f>IF(AND($B1576&lt;&gt;"",$F1576&lt;&gt;""),IF(COUNTIFS($B$2:$B1576,$B1576,$F$2:$F1576,$F1576)=1,1,0),0)</f>
        <v/>
      </c>
      <c r="T1576" s="13">
        <f>IF(AND($B1576&lt;&gt;"",$H1576&lt;&gt;""),IF(COUNTIFS($B$2:$B1576,$B1576,$H$2:$H1576,$H1576)=1,1,0),0)</f>
        <v/>
      </c>
      <c r="U1576" s="13">
        <f>IF(AND($B1576&lt;&gt;"",$C1576&lt;&gt;""),IF(COUNTIFS($B$2:$B1576,$B1576,$C$2:$C1576,$C1576)=1,1,0),0)</f>
        <v/>
      </c>
      <c r="V1576" s="13">
        <f>IF(AND($B1576&lt;&gt;"",$D1576&lt;&gt;""),IF(COUNTIFS($B$2:$B1576,$B1576,$D$2:$D1576,$D1576)=1,1,0),0)</f>
        <v/>
      </c>
      <c r="W1576">
        <f>IFERROR(INDEX(T_Indicateurs[Domain_code],MATCH($H1576,T_Indicateurs[Stat_code],0)),"")</f>
        <v/>
      </c>
      <c r="X1576" s="13">
        <f>IF(OR($W1576="",$F1576=""),0,IF($F1576&lt;&gt;$W1576,1,0))</f>
        <v/>
      </c>
      <c r="Y1576" s="13">
        <f>IF(OR($J1576="", $K1576="", $L1576=""),0,IF(OR($J1576&lt;0,$J1576&gt;3,$K1576&lt;0,$K1576&gt;3,$L1576&lt;0,$L1576&gt;3),1,0))</f>
        <v/>
      </c>
    </row>
    <row r="1577">
      <c r="G1577">
        <f>IFERROR(INDEX(T_Domaines[Domain_label_fr],MATCH(F1577,T_Domaines[Domain_code],0)),"")</f>
        <v/>
      </c>
      <c r="I1577">
        <f>IFERROR(INDEX(T_Indicateurs[Stat_label_fr],MATCH(H1577,T_Indicateurs[Stat_code],0)),"")</f>
        <v/>
      </c>
      <c r="M1577">
        <f>IF(J1577=0,"",J1577)</f>
        <v/>
      </c>
      <c r="N1577">
        <f>IF(K1577=0,"",K1577)</f>
        <v/>
      </c>
      <c r="O1577">
        <f>IF(L1577=0,"",L1577)</f>
        <v/>
      </c>
      <c r="P1577">
        <f>IF(OR(J1577="",K1577="",L1577=""),"",J1577+K1577+L1577)</f>
        <v/>
      </c>
      <c r="Q1577">
        <f>IF(OR(M1577="",N1577="",O1577=""),"",M1577+N1577+O1577)</f>
        <v/>
      </c>
      <c r="S1577" s="13">
        <f>IF(AND($B1577&lt;&gt;"",$F1577&lt;&gt;""),IF(COUNTIFS($B$2:$B1577,$B1577,$F$2:$F1577,$F1577)=1,1,0),0)</f>
        <v/>
      </c>
      <c r="T1577" s="13">
        <f>IF(AND($B1577&lt;&gt;"",$H1577&lt;&gt;""),IF(COUNTIFS($B$2:$B1577,$B1577,$H$2:$H1577,$H1577)=1,1,0),0)</f>
        <v/>
      </c>
      <c r="U1577" s="13">
        <f>IF(AND($B1577&lt;&gt;"",$C1577&lt;&gt;""),IF(COUNTIFS($B$2:$B1577,$B1577,$C$2:$C1577,$C1577)=1,1,0),0)</f>
        <v/>
      </c>
      <c r="V1577" s="13">
        <f>IF(AND($B1577&lt;&gt;"",$D1577&lt;&gt;""),IF(COUNTIFS($B$2:$B1577,$B1577,$D$2:$D1577,$D1577)=1,1,0),0)</f>
        <v/>
      </c>
      <c r="W1577">
        <f>IFERROR(INDEX(T_Indicateurs[Domain_code],MATCH($H1577,T_Indicateurs[Stat_code],0)),"")</f>
        <v/>
      </c>
      <c r="X1577" s="13">
        <f>IF(OR($W1577="",$F1577=""),0,IF($F1577&lt;&gt;$W1577,1,0))</f>
        <v/>
      </c>
      <c r="Y1577" s="13">
        <f>IF(OR($J1577="", $K1577="", $L1577=""),0,IF(OR($J1577&lt;0,$J1577&gt;3,$K1577&lt;0,$K1577&gt;3,$L1577&lt;0,$L1577&gt;3),1,0))</f>
        <v/>
      </c>
    </row>
    <row r="1578">
      <c r="G1578">
        <f>IFERROR(INDEX(T_Domaines[Domain_label_fr],MATCH(F1578,T_Domaines[Domain_code],0)),"")</f>
        <v/>
      </c>
      <c r="I1578">
        <f>IFERROR(INDEX(T_Indicateurs[Stat_label_fr],MATCH(H1578,T_Indicateurs[Stat_code],0)),"")</f>
        <v/>
      </c>
      <c r="M1578">
        <f>IF(J1578=0,"",J1578)</f>
        <v/>
      </c>
      <c r="N1578">
        <f>IF(K1578=0,"",K1578)</f>
        <v/>
      </c>
      <c r="O1578">
        <f>IF(L1578=0,"",L1578)</f>
        <v/>
      </c>
      <c r="P1578">
        <f>IF(OR(J1578="",K1578="",L1578=""),"",J1578+K1578+L1578)</f>
        <v/>
      </c>
      <c r="Q1578">
        <f>IF(OR(M1578="",N1578="",O1578=""),"",M1578+N1578+O1578)</f>
        <v/>
      </c>
      <c r="S1578" s="13">
        <f>IF(AND($B1578&lt;&gt;"",$F1578&lt;&gt;""),IF(COUNTIFS($B$2:$B1578,$B1578,$F$2:$F1578,$F1578)=1,1,0),0)</f>
        <v/>
      </c>
      <c r="T1578" s="13">
        <f>IF(AND($B1578&lt;&gt;"",$H1578&lt;&gt;""),IF(COUNTIFS($B$2:$B1578,$B1578,$H$2:$H1578,$H1578)=1,1,0),0)</f>
        <v/>
      </c>
      <c r="U1578" s="13">
        <f>IF(AND($B1578&lt;&gt;"",$C1578&lt;&gt;""),IF(COUNTIFS($B$2:$B1578,$B1578,$C$2:$C1578,$C1578)=1,1,0),0)</f>
        <v/>
      </c>
      <c r="V1578" s="13">
        <f>IF(AND($B1578&lt;&gt;"",$D1578&lt;&gt;""),IF(COUNTIFS($B$2:$B1578,$B1578,$D$2:$D1578,$D1578)=1,1,0),0)</f>
        <v/>
      </c>
      <c r="W1578">
        <f>IFERROR(INDEX(T_Indicateurs[Domain_code],MATCH($H1578,T_Indicateurs[Stat_code],0)),"")</f>
        <v/>
      </c>
      <c r="X1578" s="13">
        <f>IF(OR($W1578="",$F1578=""),0,IF($F1578&lt;&gt;$W1578,1,0))</f>
        <v/>
      </c>
      <c r="Y1578" s="13">
        <f>IF(OR($J1578="", $K1578="", $L1578=""),0,IF(OR($J1578&lt;0,$J1578&gt;3,$K1578&lt;0,$K1578&gt;3,$L1578&lt;0,$L1578&gt;3),1,0))</f>
        <v/>
      </c>
    </row>
    <row r="1579">
      <c r="G1579">
        <f>IFERROR(INDEX(T_Domaines[Domain_label_fr],MATCH(F1579,T_Domaines[Domain_code],0)),"")</f>
        <v/>
      </c>
      <c r="I1579">
        <f>IFERROR(INDEX(T_Indicateurs[Stat_label_fr],MATCH(H1579,T_Indicateurs[Stat_code],0)),"")</f>
        <v/>
      </c>
      <c r="M1579">
        <f>IF(J1579=0,"",J1579)</f>
        <v/>
      </c>
      <c r="N1579">
        <f>IF(K1579=0,"",K1579)</f>
        <v/>
      </c>
      <c r="O1579">
        <f>IF(L1579=0,"",L1579)</f>
        <v/>
      </c>
      <c r="P1579">
        <f>IF(OR(J1579="",K1579="",L1579=""),"",J1579+K1579+L1579)</f>
        <v/>
      </c>
      <c r="Q1579">
        <f>IF(OR(M1579="",N1579="",O1579=""),"",M1579+N1579+O1579)</f>
        <v/>
      </c>
      <c r="S1579" s="13">
        <f>IF(AND($B1579&lt;&gt;"",$F1579&lt;&gt;""),IF(COUNTIFS($B$2:$B1579,$B1579,$F$2:$F1579,$F1579)=1,1,0),0)</f>
        <v/>
      </c>
      <c r="T1579" s="13">
        <f>IF(AND($B1579&lt;&gt;"",$H1579&lt;&gt;""),IF(COUNTIFS($B$2:$B1579,$B1579,$H$2:$H1579,$H1579)=1,1,0),0)</f>
        <v/>
      </c>
      <c r="U1579" s="13">
        <f>IF(AND($B1579&lt;&gt;"",$C1579&lt;&gt;""),IF(COUNTIFS($B$2:$B1579,$B1579,$C$2:$C1579,$C1579)=1,1,0),0)</f>
        <v/>
      </c>
      <c r="V1579" s="13">
        <f>IF(AND($B1579&lt;&gt;"",$D1579&lt;&gt;""),IF(COUNTIFS($B$2:$B1579,$B1579,$D$2:$D1579,$D1579)=1,1,0),0)</f>
        <v/>
      </c>
      <c r="W1579">
        <f>IFERROR(INDEX(T_Indicateurs[Domain_code],MATCH($H1579,T_Indicateurs[Stat_code],0)),"")</f>
        <v/>
      </c>
      <c r="X1579" s="13">
        <f>IF(OR($W1579="",$F1579=""),0,IF($F1579&lt;&gt;$W1579,1,0))</f>
        <v/>
      </c>
      <c r="Y1579" s="13">
        <f>IF(OR($J1579="", $K1579="", $L1579=""),0,IF(OR($J1579&lt;0,$J1579&gt;3,$K1579&lt;0,$K1579&gt;3,$L1579&lt;0,$L1579&gt;3),1,0))</f>
        <v/>
      </c>
    </row>
    <row r="1580">
      <c r="G1580">
        <f>IFERROR(INDEX(T_Domaines[Domain_label_fr],MATCH(F1580,T_Domaines[Domain_code],0)),"")</f>
        <v/>
      </c>
      <c r="I1580">
        <f>IFERROR(INDEX(T_Indicateurs[Stat_label_fr],MATCH(H1580,T_Indicateurs[Stat_code],0)),"")</f>
        <v/>
      </c>
      <c r="M1580">
        <f>IF(J1580=0,"",J1580)</f>
        <v/>
      </c>
      <c r="N1580">
        <f>IF(K1580=0,"",K1580)</f>
        <v/>
      </c>
      <c r="O1580">
        <f>IF(L1580=0,"",L1580)</f>
        <v/>
      </c>
      <c r="P1580">
        <f>IF(OR(J1580="",K1580="",L1580=""),"",J1580+K1580+L1580)</f>
        <v/>
      </c>
      <c r="Q1580">
        <f>IF(OR(M1580="",N1580="",O1580=""),"",M1580+N1580+O1580)</f>
        <v/>
      </c>
      <c r="S1580" s="13">
        <f>IF(AND($B1580&lt;&gt;"",$F1580&lt;&gt;""),IF(COUNTIFS($B$2:$B1580,$B1580,$F$2:$F1580,$F1580)=1,1,0),0)</f>
        <v/>
      </c>
      <c r="T1580" s="13">
        <f>IF(AND($B1580&lt;&gt;"",$H1580&lt;&gt;""),IF(COUNTIFS($B$2:$B1580,$B1580,$H$2:$H1580,$H1580)=1,1,0),0)</f>
        <v/>
      </c>
      <c r="U1580" s="13">
        <f>IF(AND($B1580&lt;&gt;"",$C1580&lt;&gt;""),IF(COUNTIFS($B$2:$B1580,$B1580,$C$2:$C1580,$C1580)=1,1,0),0)</f>
        <v/>
      </c>
      <c r="V1580" s="13">
        <f>IF(AND($B1580&lt;&gt;"",$D1580&lt;&gt;""),IF(COUNTIFS($B$2:$B1580,$B1580,$D$2:$D1580,$D1580)=1,1,0),0)</f>
        <v/>
      </c>
      <c r="W1580">
        <f>IFERROR(INDEX(T_Indicateurs[Domain_code],MATCH($H1580,T_Indicateurs[Stat_code],0)),"")</f>
        <v/>
      </c>
      <c r="X1580" s="13">
        <f>IF(OR($W1580="",$F1580=""),0,IF($F1580&lt;&gt;$W1580,1,0))</f>
        <v/>
      </c>
      <c r="Y1580" s="13">
        <f>IF(OR($J1580="", $K1580="", $L1580=""),0,IF(OR($J1580&lt;0,$J1580&gt;3,$K1580&lt;0,$K1580&gt;3,$L1580&lt;0,$L1580&gt;3),1,0))</f>
        <v/>
      </c>
    </row>
    <row r="1581">
      <c r="G1581">
        <f>IFERROR(INDEX(T_Domaines[Domain_label_fr],MATCH(F1581,T_Domaines[Domain_code],0)),"")</f>
        <v/>
      </c>
      <c r="I1581">
        <f>IFERROR(INDEX(T_Indicateurs[Stat_label_fr],MATCH(H1581,T_Indicateurs[Stat_code],0)),"")</f>
        <v/>
      </c>
      <c r="M1581">
        <f>IF(J1581=0,"",J1581)</f>
        <v/>
      </c>
      <c r="N1581">
        <f>IF(K1581=0,"",K1581)</f>
        <v/>
      </c>
      <c r="O1581">
        <f>IF(L1581=0,"",L1581)</f>
        <v/>
      </c>
      <c r="P1581">
        <f>IF(OR(J1581="",K1581="",L1581=""),"",J1581+K1581+L1581)</f>
        <v/>
      </c>
      <c r="Q1581">
        <f>IF(OR(M1581="",N1581="",O1581=""),"",M1581+N1581+O1581)</f>
        <v/>
      </c>
      <c r="S1581" s="13">
        <f>IF(AND($B1581&lt;&gt;"",$F1581&lt;&gt;""),IF(COUNTIFS($B$2:$B1581,$B1581,$F$2:$F1581,$F1581)=1,1,0),0)</f>
        <v/>
      </c>
      <c r="T1581" s="13">
        <f>IF(AND($B1581&lt;&gt;"",$H1581&lt;&gt;""),IF(COUNTIFS($B$2:$B1581,$B1581,$H$2:$H1581,$H1581)=1,1,0),0)</f>
        <v/>
      </c>
      <c r="U1581" s="13">
        <f>IF(AND($B1581&lt;&gt;"",$C1581&lt;&gt;""),IF(COUNTIFS($B$2:$B1581,$B1581,$C$2:$C1581,$C1581)=1,1,0),0)</f>
        <v/>
      </c>
      <c r="V1581" s="13">
        <f>IF(AND($B1581&lt;&gt;"",$D1581&lt;&gt;""),IF(COUNTIFS($B$2:$B1581,$B1581,$D$2:$D1581,$D1581)=1,1,0),0)</f>
        <v/>
      </c>
      <c r="W1581">
        <f>IFERROR(INDEX(T_Indicateurs[Domain_code],MATCH($H1581,T_Indicateurs[Stat_code],0)),"")</f>
        <v/>
      </c>
      <c r="X1581" s="13">
        <f>IF(OR($W1581="",$F1581=""),0,IF($F1581&lt;&gt;$W1581,1,0))</f>
        <v/>
      </c>
      <c r="Y1581" s="13">
        <f>IF(OR($J1581="", $K1581="", $L1581=""),0,IF(OR($J1581&lt;0,$J1581&gt;3,$K1581&lt;0,$K1581&gt;3,$L1581&lt;0,$L1581&gt;3),1,0))</f>
        <v/>
      </c>
    </row>
    <row r="1582">
      <c r="G1582">
        <f>IFERROR(INDEX(T_Domaines[Domain_label_fr],MATCH(F1582,T_Domaines[Domain_code],0)),"")</f>
        <v/>
      </c>
      <c r="I1582">
        <f>IFERROR(INDEX(T_Indicateurs[Stat_label_fr],MATCH(H1582,T_Indicateurs[Stat_code],0)),"")</f>
        <v/>
      </c>
      <c r="M1582">
        <f>IF(J1582=0,"",J1582)</f>
        <v/>
      </c>
      <c r="N1582">
        <f>IF(K1582=0,"",K1582)</f>
        <v/>
      </c>
      <c r="O1582">
        <f>IF(L1582=0,"",L1582)</f>
        <v/>
      </c>
      <c r="P1582">
        <f>IF(OR(J1582="",K1582="",L1582=""),"",J1582+K1582+L1582)</f>
        <v/>
      </c>
      <c r="Q1582">
        <f>IF(OR(M1582="",N1582="",O1582=""),"",M1582+N1582+O1582)</f>
        <v/>
      </c>
      <c r="S1582" s="13">
        <f>IF(AND($B1582&lt;&gt;"",$F1582&lt;&gt;""),IF(COUNTIFS($B$2:$B1582,$B1582,$F$2:$F1582,$F1582)=1,1,0),0)</f>
        <v/>
      </c>
      <c r="T1582" s="13">
        <f>IF(AND($B1582&lt;&gt;"",$H1582&lt;&gt;""),IF(COUNTIFS($B$2:$B1582,$B1582,$H$2:$H1582,$H1582)=1,1,0),0)</f>
        <v/>
      </c>
      <c r="U1582" s="13">
        <f>IF(AND($B1582&lt;&gt;"",$C1582&lt;&gt;""),IF(COUNTIFS($B$2:$B1582,$B1582,$C$2:$C1582,$C1582)=1,1,0),0)</f>
        <v/>
      </c>
      <c r="V1582" s="13">
        <f>IF(AND($B1582&lt;&gt;"",$D1582&lt;&gt;""),IF(COUNTIFS($B$2:$B1582,$B1582,$D$2:$D1582,$D1582)=1,1,0),0)</f>
        <v/>
      </c>
      <c r="W1582">
        <f>IFERROR(INDEX(T_Indicateurs[Domain_code],MATCH($H1582,T_Indicateurs[Stat_code],0)),"")</f>
        <v/>
      </c>
      <c r="X1582" s="13">
        <f>IF(OR($W1582="",$F1582=""),0,IF($F1582&lt;&gt;$W1582,1,0))</f>
        <v/>
      </c>
      <c r="Y1582" s="13">
        <f>IF(OR($J1582="", $K1582="", $L1582=""),0,IF(OR($J1582&lt;0,$J1582&gt;3,$K1582&lt;0,$K1582&gt;3,$L1582&lt;0,$L1582&gt;3),1,0))</f>
        <v/>
      </c>
    </row>
    <row r="1583">
      <c r="G1583">
        <f>IFERROR(INDEX(T_Domaines[Domain_label_fr],MATCH(F1583,T_Domaines[Domain_code],0)),"")</f>
        <v/>
      </c>
      <c r="I1583">
        <f>IFERROR(INDEX(T_Indicateurs[Stat_label_fr],MATCH(H1583,T_Indicateurs[Stat_code],0)),"")</f>
        <v/>
      </c>
      <c r="M1583">
        <f>IF(J1583=0,"",J1583)</f>
        <v/>
      </c>
      <c r="N1583">
        <f>IF(K1583=0,"",K1583)</f>
        <v/>
      </c>
      <c r="O1583">
        <f>IF(L1583=0,"",L1583)</f>
        <v/>
      </c>
      <c r="P1583">
        <f>IF(OR(J1583="",K1583="",L1583=""),"",J1583+K1583+L1583)</f>
        <v/>
      </c>
      <c r="Q1583">
        <f>IF(OR(M1583="",N1583="",O1583=""),"",M1583+N1583+O1583)</f>
        <v/>
      </c>
      <c r="S1583" s="13">
        <f>IF(AND($B1583&lt;&gt;"",$F1583&lt;&gt;""),IF(COUNTIFS($B$2:$B1583,$B1583,$F$2:$F1583,$F1583)=1,1,0),0)</f>
        <v/>
      </c>
      <c r="T1583" s="13">
        <f>IF(AND($B1583&lt;&gt;"",$H1583&lt;&gt;""),IF(COUNTIFS($B$2:$B1583,$B1583,$H$2:$H1583,$H1583)=1,1,0),0)</f>
        <v/>
      </c>
      <c r="U1583" s="13">
        <f>IF(AND($B1583&lt;&gt;"",$C1583&lt;&gt;""),IF(COUNTIFS($B$2:$B1583,$B1583,$C$2:$C1583,$C1583)=1,1,0),0)</f>
        <v/>
      </c>
      <c r="V1583" s="13">
        <f>IF(AND($B1583&lt;&gt;"",$D1583&lt;&gt;""),IF(COUNTIFS($B$2:$B1583,$B1583,$D$2:$D1583,$D1583)=1,1,0),0)</f>
        <v/>
      </c>
      <c r="W1583">
        <f>IFERROR(INDEX(T_Indicateurs[Domain_code],MATCH($H1583,T_Indicateurs[Stat_code],0)),"")</f>
        <v/>
      </c>
      <c r="X1583" s="13">
        <f>IF(OR($W1583="",$F1583=""),0,IF($F1583&lt;&gt;$W1583,1,0))</f>
        <v/>
      </c>
      <c r="Y1583" s="13">
        <f>IF(OR($J1583="", $K1583="", $L1583=""),0,IF(OR($J1583&lt;0,$J1583&gt;3,$K1583&lt;0,$K1583&gt;3,$L1583&lt;0,$L1583&gt;3),1,0))</f>
        <v/>
      </c>
    </row>
    <row r="1584">
      <c r="G1584">
        <f>IFERROR(INDEX(T_Domaines[Domain_label_fr],MATCH(F1584,T_Domaines[Domain_code],0)),"")</f>
        <v/>
      </c>
      <c r="I1584">
        <f>IFERROR(INDEX(T_Indicateurs[Stat_label_fr],MATCH(H1584,T_Indicateurs[Stat_code],0)),"")</f>
        <v/>
      </c>
      <c r="M1584">
        <f>IF(J1584=0,"",J1584)</f>
        <v/>
      </c>
      <c r="N1584">
        <f>IF(K1584=0,"",K1584)</f>
        <v/>
      </c>
      <c r="O1584">
        <f>IF(L1584=0,"",L1584)</f>
        <v/>
      </c>
      <c r="P1584">
        <f>IF(OR(J1584="",K1584="",L1584=""),"",J1584+K1584+L1584)</f>
        <v/>
      </c>
      <c r="Q1584">
        <f>IF(OR(M1584="",N1584="",O1584=""),"",M1584+N1584+O1584)</f>
        <v/>
      </c>
      <c r="S1584" s="13">
        <f>IF(AND($B1584&lt;&gt;"",$F1584&lt;&gt;""),IF(COUNTIFS($B$2:$B1584,$B1584,$F$2:$F1584,$F1584)=1,1,0),0)</f>
        <v/>
      </c>
      <c r="T1584" s="13">
        <f>IF(AND($B1584&lt;&gt;"",$H1584&lt;&gt;""),IF(COUNTIFS($B$2:$B1584,$B1584,$H$2:$H1584,$H1584)=1,1,0),0)</f>
        <v/>
      </c>
      <c r="U1584" s="13">
        <f>IF(AND($B1584&lt;&gt;"",$C1584&lt;&gt;""),IF(COUNTIFS($B$2:$B1584,$B1584,$C$2:$C1584,$C1584)=1,1,0),0)</f>
        <v/>
      </c>
      <c r="V1584" s="13">
        <f>IF(AND($B1584&lt;&gt;"",$D1584&lt;&gt;""),IF(COUNTIFS($B$2:$B1584,$B1584,$D$2:$D1584,$D1584)=1,1,0),0)</f>
        <v/>
      </c>
      <c r="W1584">
        <f>IFERROR(INDEX(T_Indicateurs[Domain_code],MATCH($H1584,T_Indicateurs[Stat_code],0)),"")</f>
        <v/>
      </c>
      <c r="X1584" s="13">
        <f>IF(OR($W1584="",$F1584=""),0,IF($F1584&lt;&gt;$W1584,1,0))</f>
        <v/>
      </c>
      <c r="Y1584" s="13">
        <f>IF(OR($J1584="", $K1584="", $L1584=""),0,IF(OR($J1584&lt;0,$J1584&gt;3,$K1584&lt;0,$K1584&gt;3,$L1584&lt;0,$L1584&gt;3),1,0))</f>
        <v/>
      </c>
    </row>
    <row r="1585">
      <c r="G1585">
        <f>IFERROR(INDEX(T_Domaines[Domain_label_fr],MATCH(F1585,T_Domaines[Domain_code],0)),"")</f>
        <v/>
      </c>
      <c r="I1585">
        <f>IFERROR(INDEX(T_Indicateurs[Stat_label_fr],MATCH(H1585,T_Indicateurs[Stat_code],0)),"")</f>
        <v/>
      </c>
      <c r="M1585">
        <f>IF(J1585=0,"",J1585)</f>
        <v/>
      </c>
      <c r="N1585">
        <f>IF(K1585=0,"",K1585)</f>
        <v/>
      </c>
      <c r="O1585">
        <f>IF(L1585=0,"",L1585)</f>
        <v/>
      </c>
      <c r="P1585">
        <f>IF(OR(J1585="",K1585="",L1585=""),"",J1585+K1585+L1585)</f>
        <v/>
      </c>
      <c r="Q1585">
        <f>IF(OR(M1585="",N1585="",O1585=""),"",M1585+N1585+O1585)</f>
        <v/>
      </c>
      <c r="S1585" s="13">
        <f>IF(AND($B1585&lt;&gt;"",$F1585&lt;&gt;""),IF(COUNTIFS($B$2:$B1585,$B1585,$F$2:$F1585,$F1585)=1,1,0),0)</f>
        <v/>
      </c>
      <c r="T1585" s="13">
        <f>IF(AND($B1585&lt;&gt;"",$H1585&lt;&gt;""),IF(COUNTIFS($B$2:$B1585,$B1585,$H$2:$H1585,$H1585)=1,1,0),0)</f>
        <v/>
      </c>
      <c r="U1585" s="13">
        <f>IF(AND($B1585&lt;&gt;"",$C1585&lt;&gt;""),IF(COUNTIFS($B$2:$B1585,$B1585,$C$2:$C1585,$C1585)=1,1,0),0)</f>
        <v/>
      </c>
      <c r="V1585" s="13">
        <f>IF(AND($B1585&lt;&gt;"",$D1585&lt;&gt;""),IF(COUNTIFS($B$2:$B1585,$B1585,$D$2:$D1585,$D1585)=1,1,0),0)</f>
        <v/>
      </c>
      <c r="W1585">
        <f>IFERROR(INDEX(T_Indicateurs[Domain_code],MATCH($H1585,T_Indicateurs[Stat_code],0)),"")</f>
        <v/>
      </c>
      <c r="X1585" s="13">
        <f>IF(OR($W1585="",$F1585=""),0,IF($F1585&lt;&gt;$W1585,1,0))</f>
        <v/>
      </c>
      <c r="Y1585" s="13">
        <f>IF(OR($J1585="", $K1585="", $L1585=""),0,IF(OR($J1585&lt;0,$J1585&gt;3,$K1585&lt;0,$K1585&gt;3,$L1585&lt;0,$L1585&gt;3),1,0))</f>
        <v/>
      </c>
    </row>
    <row r="1586">
      <c r="G1586">
        <f>IFERROR(INDEX(T_Domaines[Domain_label_fr],MATCH(F1586,T_Domaines[Domain_code],0)),"")</f>
        <v/>
      </c>
      <c r="I1586">
        <f>IFERROR(INDEX(T_Indicateurs[Stat_label_fr],MATCH(H1586,T_Indicateurs[Stat_code],0)),"")</f>
        <v/>
      </c>
      <c r="M1586">
        <f>IF(J1586=0,"",J1586)</f>
        <v/>
      </c>
      <c r="N1586">
        <f>IF(K1586=0,"",K1586)</f>
        <v/>
      </c>
      <c r="O1586">
        <f>IF(L1586=0,"",L1586)</f>
        <v/>
      </c>
      <c r="P1586">
        <f>IF(OR(J1586="",K1586="",L1586=""),"",J1586+K1586+L1586)</f>
        <v/>
      </c>
      <c r="Q1586">
        <f>IF(OR(M1586="",N1586="",O1586=""),"",M1586+N1586+O1586)</f>
        <v/>
      </c>
      <c r="S1586" s="13">
        <f>IF(AND($B1586&lt;&gt;"",$F1586&lt;&gt;""),IF(COUNTIFS($B$2:$B1586,$B1586,$F$2:$F1586,$F1586)=1,1,0),0)</f>
        <v/>
      </c>
      <c r="T1586" s="13">
        <f>IF(AND($B1586&lt;&gt;"",$H1586&lt;&gt;""),IF(COUNTIFS($B$2:$B1586,$B1586,$H$2:$H1586,$H1586)=1,1,0),0)</f>
        <v/>
      </c>
      <c r="U1586" s="13">
        <f>IF(AND($B1586&lt;&gt;"",$C1586&lt;&gt;""),IF(COUNTIFS($B$2:$B1586,$B1586,$C$2:$C1586,$C1586)=1,1,0),0)</f>
        <v/>
      </c>
      <c r="V1586" s="13">
        <f>IF(AND($B1586&lt;&gt;"",$D1586&lt;&gt;""),IF(COUNTIFS($B$2:$B1586,$B1586,$D$2:$D1586,$D1586)=1,1,0),0)</f>
        <v/>
      </c>
      <c r="W1586">
        <f>IFERROR(INDEX(T_Indicateurs[Domain_code],MATCH($H1586,T_Indicateurs[Stat_code],0)),"")</f>
        <v/>
      </c>
      <c r="X1586" s="13">
        <f>IF(OR($W1586="",$F1586=""),0,IF($F1586&lt;&gt;$W1586,1,0))</f>
        <v/>
      </c>
      <c r="Y1586" s="13">
        <f>IF(OR($J1586="", $K1586="", $L1586=""),0,IF(OR($J1586&lt;0,$J1586&gt;3,$K1586&lt;0,$K1586&gt;3,$L1586&lt;0,$L1586&gt;3),1,0))</f>
        <v/>
      </c>
    </row>
    <row r="1587">
      <c r="G1587">
        <f>IFERROR(INDEX(T_Domaines[Domain_label_fr],MATCH(F1587,T_Domaines[Domain_code],0)),"")</f>
        <v/>
      </c>
      <c r="I1587">
        <f>IFERROR(INDEX(T_Indicateurs[Stat_label_fr],MATCH(H1587,T_Indicateurs[Stat_code],0)),"")</f>
        <v/>
      </c>
      <c r="M1587">
        <f>IF(J1587=0,"",J1587)</f>
        <v/>
      </c>
      <c r="N1587">
        <f>IF(K1587=0,"",K1587)</f>
        <v/>
      </c>
      <c r="O1587">
        <f>IF(L1587=0,"",L1587)</f>
        <v/>
      </c>
      <c r="P1587">
        <f>IF(OR(J1587="",K1587="",L1587=""),"",J1587+K1587+L1587)</f>
        <v/>
      </c>
      <c r="Q1587">
        <f>IF(OR(M1587="",N1587="",O1587=""),"",M1587+N1587+O1587)</f>
        <v/>
      </c>
      <c r="S1587" s="13">
        <f>IF(AND($B1587&lt;&gt;"",$F1587&lt;&gt;""),IF(COUNTIFS($B$2:$B1587,$B1587,$F$2:$F1587,$F1587)=1,1,0),0)</f>
        <v/>
      </c>
      <c r="T1587" s="13">
        <f>IF(AND($B1587&lt;&gt;"",$H1587&lt;&gt;""),IF(COUNTIFS($B$2:$B1587,$B1587,$H$2:$H1587,$H1587)=1,1,0),0)</f>
        <v/>
      </c>
      <c r="U1587" s="13">
        <f>IF(AND($B1587&lt;&gt;"",$C1587&lt;&gt;""),IF(COUNTIFS($B$2:$B1587,$B1587,$C$2:$C1587,$C1587)=1,1,0),0)</f>
        <v/>
      </c>
      <c r="V1587" s="13">
        <f>IF(AND($B1587&lt;&gt;"",$D1587&lt;&gt;""),IF(COUNTIFS($B$2:$B1587,$B1587,$D$2:$D1587,$D1587)=1,1,0),0)</f>
        <v/>
      </c>
      <c r="W1587">
        <f>IFERROR(INDEX(T_Indicateurs[Domain_code],MATCH($H1587,T_Indicateurs[Stat_code],0)),"")</f>
        <v/>
      </c>
      <c r="X1587" s="13">
        <f>IF(OR($W1587="",$F1587=""),0,IF($F1587&lt;&gt;$W1587,1,0))</f>
        <v/>
      </c>
      <c r="Y1587" s="13">
        <f>IF(OR($J1587="", $K1587="", $L1587=""),0,IF(OR($J1587&lt;0,$J1587&gt;3,$K1587&lt;0,$K1587&gt;3,$L1587&lt;0,$L1587&gt;3),1,0))</f>
        <v/>
      </c>
    </row>
    <row r="1588">
      <c r="G1588">
        <f>IFERROR(INDEX(T_Domaines[Domain_label_fr],MATCH(F1588,T_Domaines[Domain_code],0)),"")</f>
        <v/>
      </c>
      <c r="I1588">
        <f>IFERROR(INDEX(T_Indicateurs[Stat_label_fr],MATCH(H1588,T_Indicateurs[Stat_code],0)),"")</f>
        <v/>
      </c>
      <c r="M1588">
        <f>IF(J1588=0,"",J1588)</f>
        <v/>
      </c>
      <c r="N1588">
        <f>IF(K1588=0,"",K1588)</f>
        <v/>
      </c>
      <c r="O1588">
        <f>IF(L1588=0,"",L1588)</f>
        <v/>
      </c>
      <c r="P1588">
        <f>IF(OR(J1588="",K1588="",L1588=""),"",J1588+K1588+L1588)</f>
        <v/>
      </c>
      <c r="Q1588">
        <f>IF(OR(M1588="",N1588="",O1588=""),"",M1588+N1588+O1588)</f>
        <v/>
      </c>
      <c r="S1588" s="13">
        <f>IF(AND($B1588&lt;&gt;"",$F1588&lt;&gt;""),IF(COUNTIFS($B$2:$B1588,$B1588,$F$2:$F1588,$F1588)=1,1,0),0)</f>
        <v/>
      </c>
      <c r="T1588" s="13">
        <f>IF(AND($B1588&lt;&gt;"",$H1588&lt;&gt;""),IF(COUNTIFS($B$2:$B1588,$B1588,$H$2:$H1588,$H1588)=1,1,0),0)</f>
        <v/>
      </c>
      <c r="U1588" s="13">
        <f>IF(AND($B1588&lt;&gt;"",$C1588&lt;&gt;""),IF(COUNTIFS($B$2:$B1588,$B1588,$C$2:$C1588,$C1588)=1,1,0),0)</f>
        <v/>
      </c>
      <c r="V1588" s="13">
        <f>IF(AND($B1588&lt;&gt;"",$D1588&lt;&gt;""),IF(COUNTIFS($B$2:$B1588,$B1588,$D$2:$D1588,$D1588)=1,1,0),0)</f>
        <v/>
      </c>
      <c r="W1588">
        <f>IFERROR(INDEX(T_Indicateurs[Domain_code],MATCH($H1588,T_Indicateurs[Stat_code],0)),"")</f>
        <v/>
      </c>
      <c r="X1588" s="13">
        <f>IF(OR($W1588="",$F1588=""),0,IF($F1588&lt;&gt;$W1588,1,0))</f>
        <v/>
      </c>
      <c r="Y1588" s="13">
        <f>IF(OR($J1588="", $K1588="", $L1588=""),0,IF(OR($J1588&lt;0,$J1588&gt;3,$K1588&lt;0,$K1588&gt;3,$L1588&lt;0,$L1588&gt;3),1,0))</f>
        <v/>
      </c>
    </row>
    <row r="1589">
      <c r="G1589">
        <f>IFERROR(INDEX(T_Domaines[Domain_label_fr],MATCH(F1589,T_Domaines[Domain_code],0)),"")</f>
        <v/>
      </c>
      <c r="I1589">
        <f>IFERROR(INDEX(T_Indicateurs[Stat_label_fr],MATCH(H1589,T_Indicateurs[Stat_code],0)),"")</f>
        <v/>
      </c>
      <c r="M1589">
        <f>IF(J1589=0,"",J1589)</f>
        <v/>
      </c>
      <c r="N1589">
        <f>IF(K1589=0,"",K1589)</f>
        <v/>
      </c>
      <c r="O1589">
        <f>IF(L1589=0,"",L1589)</f>
        <v/>
      </c>
      <c r="P1589">
        <f>IF(OR(J1589="",K1589="",L1589=""),"",J1589+K1589+L1589)</f>
        <v/>
      </c>
      <c r="Q1589">
        <f>IF(OR(M1589="",N1589="",O1589=""),"",M1589+N1589+O1589)</f>
        <v/>
      </c>
      <c r="S1589" s="13">
        <f>IF(AND($B1589&lt;&gt;"",$F1589&lt;&gt;""),IF(COUNTIFS($B$2:$B1589,$B1589,$F$2:$F1589,$F1589)=1,1,0),0)</f>
        <v/>
      </c>
      <c r="T1589" s="13">
        <f>IF(AND($B1589&lt;&gt;"",$H1589&lt;&gt;""),IF(COUNTIFS($B$2:$B1589,$B1589,$H$2:$H1589,$H1589)=1,1,0),0)</f>
        <v/>
      </c>
      <c r="U1589" s="13">
        <f>IF(AND($B1589&lt;&gt;"",$C1589&lt;&gt;""),IF(COUNTIFS($B$2:$B1589,$B1589,$C$2:$C1589,$C1589)=1,1,0),0)</f>
        <v/>
      </c>
      <c r="V1589" s="13">
        <f>IF(AND($B1589&lt;&gt;"",$D1589&lt;&gt;""),IF(COUNTIFS($B$2:$B1589,$B1589,$D$2:$D1589,$D1589)=1,1,0),0)</f>
        <v/>
      </c>
      <c r="W1589">
        <f>IFERROR(INDEX(T_Indicateurs[Domain_code],MATCH($H1589,T_Indicateurs[Stat_code],0)),"")</f>
        <v/>
      </c>
      <c r="X1589" s="13">
        <f>IF(OR($W1589="",$F1589=""),0,IF($F1589&lt;&gt;$W1589,1,0))</f>
        <v/>
      </c>
      <c r="Y1589" s="13">
        <f>IF(OR($J1589="", $K1589="", $L1589=""),0,IF(OR($J1589&lt;0,$J1589&gt;3,$K1589&lt;0,$K1589&gt;3,$L1589&lt;0,$L1589&gt;3),1,0))</f>
        <v/>
      </c>
    </row>
    <row r="1590">
      <c r="G1590">
        <f>IFERROR(INDEX(T_Domaines[Domain_label_fr],MATCH(F1590,T_Domaines[Domain_code],0)),"")</f>
        <v/>
      </c>
      <c r="I1590">
        <f>IFERROR(INDEX(T_Indicateurs[Stat_label_fr],MATCH(H1590,T_Indicateurs[Stat_code],0)),"")</f>
        <v/>
      </c>
      <c r="M1590">
        <f>IF(J1590=0,"",J1590)</f>
        <v/>
      </c>
      <c r="N1590">
        <f>IF(K1590=0,"",K1590)</f>
        <v/>
      </c>
      <c r="O1590">
        <f>IF(L1590=0,"",L1590)</f>
        <v/>
      </c>
      <c r="P1590">
        <f>IF(OR(J1590="",K1590="",L1590=""),"",J1590+K1590+L1590)</f>
        <v/>
      </c>
      <c r="Q1590">
        <f>IF(OR(M1590="",N1590="",O1590=""),"",M1590+N1590+O1590)</f>
        <v/>
      </c>
      <c r="S1590" s="13">
        <f>IF(AND($B1590&lt;&gt;"",$F1590&lt;&gt;""),IF(COUNTIFS($B$2:$B1590,$B1590,$F$2:$F1590,$F1590)=1,1,0),0)</f>
        <v/>
      </c>
      <c r="T1590" s="13">
        <f>IF(AND($B1590&lt;&gt;"",$H1590&lt;&gt;""),IF(COUNTIFS($B$2:$B1590,$B1590,$H$2:$H1590,$H1590)=1,1,0),0)</f>
        <v/>
      </c>
      <c r="U1590" s="13">
        <f>IF(AND($B1590&lt;&gt;"",$C1590&lt;&gt;""),IF(COUNTIFS($B$2:$B1590,$B1590,$C$2:$C1590,$C1590)=1,1,0),0)</f>
        <v/>
      </c>
      <c r="V1590" s="13">
        <f>IF(AND($B1590&lt;&gt;"",$D1590&lt;&gt;""),IF(COUNTIFS($B$2:$B1590,$B1590,$D$2:$D1590,$D1590)=1,1,0),0)</f>
        <v/>
      </c>
      <c r="W1590">
        <f>IFERROR(INDEX(T_Indicateurs[Domain_code],MATCH($H1590,T_Indicateurs[Stat_code],0)),"")</f>
        <v/>
      </c>
      <c r="X1590" s="13">
        <f>IF(OR($W1590="",$F1590=""),0,IF($F1590&lt;&gt;$W1590,1,0))</f>
        <v/>
      </c>
      <c r="Y1590" s="13">
        <f>IF(OR($J1590="", $K1590="", $L1590=""),0,IF(OR($J1590&lt;0,$J1590&gt;3,$K1590&lt;0,$K1590&gt;3,$L1590&lt;0,$L1590&gt;3),1,0))</f>
        <v/>
      </c>
    </row>
    <row r="1591">
      <c r="G1591">
        <f>IFERROR(INDEX(T_Domaines[Domain_label_fr],MATCH(F1591,T_Domaines[Domain_code],0)),"")</f>
        <v/>
      </c>
      <c r="I1591">
        <f>IFERROR(INDEX(T_Indicateurs[Stat_label_fr],MATCH(H1591,T_Indicateurs[Stat_code],0)),"")</f>
        <v/>
      </c>
      <c r="M1591">
        <f>IF(J1591=0,"",J1591)</f>
        <v/>
      </c>
      <c r="N1591">
        <f>IF(K1591=0,"",K1591)</f>
        <v/>
      </c>
      <c r="O1591">
        <f>IF(L1591=0,"",L1591)</f>
        <v/>
      </c>
      <c r="P1591">
        <f>IF(OR(J1591="",K1591="",L1591=""),"",J1591+K1591+L1591)</f>
        <v/>
      </c>
      <c r="Q1591">
        <f>IF(OR(M1591="",N1591="",O1591=""),"",M1591+N1591+O1591)</f>
        <v/>
      </c>
      <c r="S1591" s="13">
        <f>IF(AND($B1591&lt;&gt;"",$F1591&lt;&gt;""),IF(COUNTIFS($B$2:$B1591,$B1591,$F$2:$F1591,$F1591)=1,1,0),0)</f>
        <v/>
      </c>
      <c r="T1591" s="13">
        <f>IF(AND($B1591&lt;&gt;"",$H1591&lt;&gt;""),IF(COUNTIFS($B$2:$B1591,$B1591,$H$2:$H1591,$H1591)=1,1,0),0)</f>
        <v/>
      </c>
      <c r="U1591" s="13">
        <f>IF(AND($B1591&lt;&gt;"",$C1591&lt;&gt;""),IF(COUNTIFS($B$2:$B1591,$B1591,$C$2:$C1591,$C1591)=1,1,0),0)</f>
        <v/>
      </c>
      <c r="V1591" s="13">
        <f>IF(AND($B1591&lt;&gt;"",$D1591&lt;&gt;""),IF(COUNTIFS($B$2:$B1591,$B1591,$D$2:$D1591,$D1591)=1,1,0),0)</f>
        <v/>
      </c>
      <c r="W1591">
        <f>IFERROR(INDEX(T_Indicateurs[Domain_code],MATCH($H1591,T_Indicateurs[Stat_code],0)),"")</f>
        <v/>
      </c>
      <c r="X1591" s="13">
        <f>IF(OR($W1591="",$F1591=""),0,IF($F1591&lt;&gt;$W1591,1,0))</f>
        <v/>
      </c>
      <c r="Y1591" s="13">
        <f>IF(OR($J1591="", $K1591="", $L1591=""),0,IF(OR($J1591&lt;0,$J1591&gt;3,$K1591&lt;0,$K1591&gt;3,$L1591&lt;0,$L1591&gt;3),1,0))</f>
        <v/>
      </c>
    </row>
    <row r="1592">
      <c r="G1592">
        <f>IFERROR(INDEX(T_Domaines[Domain_label_fr],MATCH(F1592,T_Domaines[Domain_code],0)),"")</f>
        <v/>
      </c>
      <c r="I1592">
        <f>IFERROR(INDEX(T_Indicateurs[Stat_label_fr],MATCH(H1592,T_Indicateurs[Stat_code],0)),"")</f>
        <v/>
      </c>
      <c r="M1592">
        <f>IF(J1592=0,"",J1592)</f>
        <v/>
      </c>
      <c r="N1592">
        <f>IF(K1592=0,"",K1592)</f>
        <v/>
      </c>
      <c r="O1592">
        <f>IF(L1592=0,"",L1592)</f>
        <v/>
      </c>
      <c r="P1592">
        <f>IF(OR(J1592="",K1592="",L1592=""),"",J1592+K1592+L1592)</f>
        <v/>
      </c>
      <c r="Q1592">
        <f>IF(OR(M1592="",N1592="",O1592=""),"",M1592+N1592+O1592)</f>
        <v/>
      </c>
      <c r="S1592" s="13">
        <f>IF(AND($B1592&lt;&gt;"",$F1592&lt;&gt;""),IF(COUNTIFS($B$2:$B1592,$B1592,$F$2:$F1592,$F1592)=1,1,0),0)</f>
        <v/>
      </c>
      <c r="T1592" s="13">
        <f>IF(AND($B1592&lt;&gt;"",$H1592&lt;&gt;""),IF(COUNTIFS($B$2:$B1592,$B1592,$H$2:$H1592,$H1592)=1,1,0),0)</f>
        <v/>
      </c>
      <c r="U1592" s="13">
        <f>IF(AND($B1592&lt;&gt;"",$C1592&lt;&gt;""),IF(COUNTIFS($B$2:$B1592,$B1592,$C$2:$C1592,$C1592)=1,1,0),0)</f>
        <v/>
      </c>
      <c r="V1592" s="13">
        <f>IF(AND($B1592&lt;&gt;"",$D1592&lt;&gt;""),IF(COUNTIFS($B$2:$B1592,$B1592,$D$2:$D1592,$D1592)=1,1,0),0)</f>
        <v/>
      </c>
      <c r="W1592">
        <f>IFERROR(INDEX(T_Indicateurs[Domain_code],MATCH($H1592,T_Indicateurs[Stat_code],0)),"")</f>
        <v/>
      </c>
      <c r="X1592" s="13">
        <f>IF(OR($W1592="",$F1592=""),0,IF($F1592&lt;&gt;$W1592,1,0))</f>
        <v/>
      </c>
      <c r="Y1592" s="13">
        <f>IF(OR($J1592="", $K1592="", $L1592=""),0,IF(OR($J1592&lt;0,$J1592&gt;3,$K1592&lt;0,$K1592&gt;3,$L1592&lt;0,$L1592&gt;3),1,0))</f>
        <v/>
      </c>
    </row>
    <row r="1593">
      <c r="G1593">
        <f>IFERROR(INDEX(T_Domaines[Domain_label_fr],MATCH(F1593,T_Domaines[Domain_code],0)),"")</f>
        <v/>
      </c>
      <c r="I1593">
        <f>IFERROR(INDEX(T_Indicateurs[Stat_label_fr],MATCH(H1593,T_Indicateurs[Stat_code],0)),"")</f>
        <v/>
      </c>
      <c r="M1593">
        <f>IF(J1593=0,"",J1593)</f>
        <v/>
      </c>
      <c r="N1593">
        <f>IF(K1593=0,"",K1593)</f>
        <v/>
      </c>
      <c r="O1593">
        <f>IF(L1593=0,"",L1593)</f>
        <v/>
      </c>
      <c r="P1593">
        <f>IF(OR(J1593="",K1593="",L1593=""),"",J1593+K1593+L1593)</f>
        <v/>
      </c>
      <c r="Q1593">
        <f>IF(OR(M1593="",N1593="",O1593=""),"",M1593+N1593+O1593)</f>
        <v/>
      </c>
      <c r="S1593" s="13">
        <f>IF(AND($B1593&lt;&gt;"",$F1593&lt;&gt;""),IF(COUNTIFS($B$2:$B1593,$B1593,$F$2:$F1593,$F1593)=1,1,0),0)</f>
        <v/>
      </c>
      <c r="T1593" s="13">
        <f>IF(AND($B1593&lt;&gt;"",$H1593&lt;&gt;""),IF(COUNTIFS($B$2:$B1593,$B1593,$H$2:$H1593,$H1593)=1,1,0),0)</f>
        <v/>
      </c>
      <c r="U1593" s="13">
        <f>IF(AND($B1593&lt;&gt;"",$C1593&lt;&gt;""),IF(COUNTIFS($B$2:$B1593,$B1593,$C$2:$C1593,$C1593)=1,1,0),0)</f>
        <v/>
      </c>
      <c r="V1593" s="13">
        <f>IF(AND($B1593&lt;&gt;"",$D1593&lt;&gt;""),IF(COUNTIFS($B$2:$B1593,$B1593,$D$2:$D1593,$D1593)=1,1,0),0)</f>
        <v/>
      </c>
      <c r="W1593">
        <f>IFERROR(INDEX(T_Indicateurs[Domain_code],MATCH($H1593,T_Indicateurs[Stat_code],0)),"")</f>
        <v/>
      </c>
      <c r="X1593" s="13">
        <f>IF(OR($W1593="",$F1593=""),0,IF($F1593&lt;&gt;$W1593,1,0))</f>
        <v/>
      </c>
      <c r="Y1593" s="13">
        <f>IF(OR($J1593="", $K1593="", $L1593=""),0,IF(OR($J1593&lt;0,$J1593&gt;3,$K1593&lt;0,$K1593&gt;3,$L1593&lt;0,$L1593&gt;3),1,0))</f>
        <v/>
      </c>
    </row>
    <row r="1594">
      <c r="G1594">
        <f>IFERROR(INDEX(T_Domaines[Domain_label_fr],MATCH(F1594,T_Domaines[Domain_code],0)),"")</f>
        <v/>
      </c>
      <c r="I1594">
        <f>IFERROR(INDEX(T_Indicateurs[Stat_label_fr],MATCH(H1594,T_Indicateurs[Stat_code],0)),"")</f>
        <v/>
      </c>
      <c r="M1594">
        <f>IF(J1594=0,"",J1594)</f>
        <v/>
      </c>
      <c r="N1594">
        <f>IF(K1594=0,"",K1594)</f>
        <v/>
      </c>
      <c r="O1594">
        <f>IF(L1594=0,"",L1594)</f>
        <v/>
      </c>
      <c r="P1594">
        <f>IF(OR(J1594="",K1594="",L1594=""),"",J1594+K1594+L1594)</f>
        <v/>
      </c>
      <c r="Q1594">
        <f>IF(OR(M1594="",N1594="",O1594=""),"",M1594+N1594+O1594)</f>
        <v/>
      </c>
      <c r="S1594" s="13">
        <f>IF(AND($B1594&lt;&gt;"",$F1594&lt;&gt;""),IF(COUNTIFS($B$2:$B1594,$B1594,$F$2:$F1594,$F1594)=1,1,0),0)</f>
        <v/>
      </c>
      <c r="T1594" s="13">
        <f>IF(AND($B1594&lt;&gt;"",$H1594&lt;&gt;""),IF(COUNTIFS($B$2:$B1594,$B1594,$H$2:$H1594,$H1594)=1,1,0),0)</f>
        <v/>
      </c>
      <c r="U1594" s="13">
        <f>IF(AND($B1594&lt;&gt;"",$C1594&lt;&gt;""),IF(COUNTIFS($B$2:$B1594,$B1594,$C$2:$C1594,$C1594)=1,1,0),0)</f>
        <v/>
      </c>
      <c r="V1594" s="13">
        <f>IF(AND($B1594&lt;&gt;"",$D1594&lt;&gt;""),IF(COUNTIFS($B$2:$B1594,$B1594,$D$2:$D1594,$D1594)=1,1,0),0)</f>
        <v/>
      </c>
      <c r="W1594">
        <f>IFERROR(INDEX(T_Indicateurs[Domain_code],MATCH($H1594,T_Indicateurs[Stat_code],0)),"")</f>
        <v/>
      </c>
      <c r="X1594" s="13">
        <f>IF(OR($W1594="",$F1594=""),0,IF($F1594&lt;&gt;$W1594,1,0))</f>
        <v/>
      </c>
      <c r="Y1594" s="13">
        <f>IF(OR($J1594="", $K1594="", $L1594=""),0,IF(OR($J1594&lt;0,$J1594&gt;3,$K1594&lt;0,$K1594&gt;3,$L1594&lt;0,$L1594&gt;3),1,0))</f>
        <v/>
      </c>
    </row>
    <row r="1595">
      <c r="G1595">
        <f>IFERROR(INDEX(T_Domaines[Domain_label_fr],MATCH(F1595,T_Domaines[Domain_code],0)),"")</f>
        <v/>
      </c>
      <c r="I1595">
        <f>IFERROR(INDEX(T_Indicateurs[Stat_label_fr],MATCH(H1595,T_Indicateurs[Stat_code],0)),"")</f>
        <v/>
      </c>
      <c r="M1595">
        <f>IF(J1595=0,"",J1595)</f>
        <v/>
      </c>
      <c r="N1595">
        <f>IF(K1595=0,"",K1595)</f>
        <v/>
      </c>
      <c r="O1595">
        <f>IF(L1595=0,"",L1595)</f>
        <v/>
      </c>
      <c r="P1595">
        <f>IF(OR(J1595="",K1595="",L1595=""),"",J1595+K1595+L1595)</f>
        <v/>
      </c>
      <c r="Q1595">
        <f>IF(OR(M1595="",N1595="",O1595=""),"",M1595+N1595+O1595)</f>
        <v/>
      </c>
      <c r="S1595" s="13">
        <f>IF(AND($B1595&lt;&gt;"",$F1595&lt;&gt;""),IF(COUNTIFS($B$2:$B1595,$B1595,$F$2:$F1595,$F1595)=1,1,0),0)</f>
        <v/>
      </c>
      <c r="T1595" s="13">
        <f>IF(AND($B1595&lt;&gt;"",$H1595&lt;&gt;""),IF(COUNTIFS($B$2:$B1595,$B1595,$H$2:$H1595,$H1595)=1,1,0),0)</f>
        <v/>
      </c>
      <c r="U1595" s="13">
        <f>IF(AND($B1595&lt;&gt;"",$C1595&lt;&gt;""),IF(COUNTIFS($B$2:$B1595,$B1595,$C$2:$C1595,$C1595)=1,1,0),0)</f>
        <v/>
      </c>
      <c r="V1595" s="13">
        <f>IF(AND($B1595&lt;&gt;"",$D1595&lt;&gt;""),IF(COUNTIFS($B$2:$B1595,$B1595,$D$2:$D1595,$D1595)=1,1,0),0)</f>
        <v/>
      </c>
      <c r="W1595">
        <f>IFERROR(INDEX(T_Indicateurs[Domain_code],MATCH($H1595,T_Indicateurs[Stat_code],0)),"")</f>
        <v/>
      </c>
      <c r="X1595" s="13">
        <f>IF(OR($W1595="",$F1595=""),0,IF($F1595&lt;&gt;$W1595,1,0))</f>
        <v/>
      </c>
      <c r="Y1595" s="13">
        <f>IF(OR($J1595="", $K1595="", $L1595=""),0,IF(OR($J1595&lt;0,$J1595&gt;3,$K1595&lt;0,$K1595&gt;3,$L1595&lt;0,$L1595&gt;3),1,0))</f>
        <v/>
      </c>
    </row>
    <row r="1596">
      <c r="G1596">
        <f>IFERROR(INDEX(T_Domaines[Domain_label_fr],MATCH(F1596,T_Domaines[Domain_code],0)),"")</f>
        <v/>
      </c>
      <c r="I1596">
        <f>IFERROR(INDEX(T_Indicateurs[Stat_label_fr],MATCH(H1596,T_Indicateurs[Stat_code],0)),"")</f>
        <v/>
      </c>
      <c r="M1596">
        <f>IF(J1596=0,"",J1596)</f>
        <v/>
      </c>
      <c r="N1596">
        <f>IF(K1596=0,"",K1596)</f>
        <v/>
      </c>
      <c r="O1596">
        <f>IF(L1596=0,"",L1596)</f>
        <v/>
      </c>
      <c r="P1596">
        <f>IF(OR(J1596="",K1596="",L1596=""),"",J1596+K1596+L1596)</f>
        <v/>
      </c>
      <c r="Q1596">
        <f>IF(OR(M1596="",N1596="",O1596=""),"",M1596+N1596+O1596)</f>
        <v/>
      </c>
      <c r="S1596" s="13">
        <f>IF(AND($B1596&lt;&gt;"",$F1596&lt;&gt;""),IF(COUNTIFS($B$2:$B1596,$B1596,$F$2:$F1596,$F1596)=1,1,0),0)</f>
        <v/>
      </c>
      <c r="T1596" s="13">
        <f>IF(AND($B1596&lt;&gt;"",$H1596&lt;&gt;""),IF(COUNTIFS($B$2:$B1596,$B1596,$H$2:$H1596,$H1596)=1,1,0),0)</f>
        <v/>
      </c>
      <c r="U1596" s="13">
        <f>IF(AND($B1596&lt;&gt;"",$C1596&lt;&gt;""),IF(COUNTIFS($B$2:$B1596,$B1596,$C$2:$C1596,$C1596)=1,1,0),0)</f>
        <v/>
      </c>
      <c r="V1596" s="13">
        <f>IF(AND($B1596&lt;&gt;"",$D1596&lt;&gt;""),IF(COUNTIFS($B$2:$B1596,$B1596,$D$2:$D1596,$D1596)=1,1,0),0)</f>
        <v/>
      </c>
      <c r="W1596">
        <f>IFERROR(INDEX(T_Indicateurs[Domain_code],MATCH($H1596,T_Indicateurs[Stat_code],0)),"")</f>
        <v/>
      </c>
      <c r="X1596" s="13">
        <f>IF(OR($W1596="",$F1596=""),0,IF($F1596&lt;&gt;$W1596,1,0))</f>
        <v/>
      </c>
      <c r="Y1596" s="13">
        <f>IF(OR($J1596="", $K1596="", $L1596=""),0,IF(OR($J1596&lt;0,$J1596&gt;3,$K1596&lt;0,$K1596&gt;3,$L1596&lt;0,$L1596&gt;3),1,0))</f>
        <v/>
      </c>
    </row>
    <row r="1597">
      <c r="G1597">
        <f>IFERROR(INDEX(T_Domaines[Domain_label_fr],MATCH(F1597,T_Domaines[Domain_code],0)),"")</f>
        <v/>
      </c>
      <c r="I1597">
        <f>IFERROR(INDEX(T_Indicateurs[Stat_label_fr],MATCH(H1597,T_Indicateurs[Stat_code],0)),"")</f>
        <v/>
      </c>
      <c r="M1597">
        <f>IF(J1597=0,"",J1597)</f>
        <v/>
      </c>
      <c r="N1597">
        <f>IF(K1597=0,"",K1597)</f>
        <v/>
      </c>
      <c r="O1597">
        <f>IF(L1597=0,"",L1597)</f>
        <v/>
      </c>
      <c r="P1597">
        <f>IF(OR(J1597="",K1597="",L1597=""),"",J1597+K1597+L1597)</f>
        <v/>
      </c>
      <c r="Q1597">
        <f>IF(OR(M1597="",N1597="",O1597=""),"",M1597+N1597+O1597)</f>
        <v/>
      </c>
      <c r="S1597" s="13">
        <f>IF(AND($B1597&lt;&gt;"",$F1597&lt;&gt;""),IF(COUNTIFS($B$2:$B1597,$B1597,$F$2:$F1597,$F1597)=1,1,0),0)</f>
        <v/>
      </c>
      <c r="T1597" s="13">
        <f>IF(AND($B1597&lt;&gt;"",$H1597&lt;&gt;""),IF(COUNTIFS($B$2:$B1597,$B1597,$H$2:$H1597,$H1597)=1,1,0),0)</f>
        <v/>
      </c>
      <c r="U1597" s="13">
        <f>IF(AND($B1597&lt;&gt;"",$C1597&lt;&gt;""),IF(COUNTIFS($B$2:$B1597,$B1597,$C$2:$C1597,$C1597)=1,1,0),0)</f>
        <v/>
      </c>
      <c r="V1597" s="13">
        <f>IF(AND($B1597&lt;&gt;"",$D1597&lt;&gt;""),IF(COUNTIFS($B$2:$B1597,$B1597,$D$2:$D1597,$D1597)=1,1,0),0)</f>
        <v/>
      </c>
      <c r="W1597">
        <f>IFERROR(INDEX(T_Indicateurs[Domain_code],MATCH($H1597,T_Indicateurs[Stat_code],0)),"")</f>
        <v/>
      </c>
      <c r="X1597" s="13">
        <f>IF(OR($W1597="",$F1597=""),0,IF($F1597&lt;&gt;$W1597,1,0))</f>
        <v/>
      </c>
      <c r="Y1597" s="13">
        <f>IF(OR($J1597="", $K1597="", $L1597=""),0,IF(OR($J1597&lt;0,$J1597&gt;3,$K1597&lt;0,$K1597&gt;3,$L1597&lt;0,$L1597&gt;3),1,0))</f>
        <v/>
      </c>
    </row>
    <row r="1598">
      <c r="G1598">
        <f>IFERROR(INDEX(T_Domaines[Domain_label_fr],MATCH(F1598,T_Domaines[Domain_code],0)),"")</f>
        <v/>
      </c>
      <c r="I1598">
        <f>IFERROR(INDEX(T_Indicateurs[Stat_label_fr],MATCH(H1598,T_Indicateurs[Stat_code],0)),"")</f>
        <v/>
      </c>
      <c r="M1598">
        <f>IF(J1598=0,"",J1598)</f>
        <v/>
      </c>
      <c r="N1598">
        <f>IF(K1598=0,"",K1598)</f>
        <v/>
      </c>
      <c r="O1598">
        <f>IF(L1598=0,"",L1598)</f>
        <v/>
      </c>
      <c r="P1598">
        <f>IF(OR(J1598="",K1598="",L1598=""),"",J1598+K1598+L1598)</f>
        <v/>
      </c>
      <c r="Q1598">
        <f>IF(OR(M1598="",N1598="",O1598=""),"",M1598+N1598+O1598)</f>
        <v/>
      </c>
      <c r="S1598" s="13">
        <f>IF(AND($B1598&lt;&gt;"",$F1598&lt;&gt;""),IF(COUNTIFS($B$2:$B1598,$B1598,$F$2:$F1598,$F1598)=1,1,0),0)</f>
        <v/>
      </c>
      <c r="T1598" s="13">
        <f>IF(AND($B1598&lt;&gt;"",$H1598&lt;&gt;""),IF(COUNTIFS($B$2:$B1598,$B1598,$H$2:$H1598,$H1598)=1,1,0),0)</f>
        <v/>
      </c>
      <c r="U1598" s="13">
        <f>IF(AND($B1598&lt;&gt;"",$C1598&lt;&gt;""),IF(COUNTIFS($B$2:$B1598,$B1598,$C$2:$C1598,$C1598)=1,1,0),0)</f>
        <v/>
      </c>
      <c r="V1598" s="13">
        <f>IF(AND($B1598&lt;&gt;"",$D1598&lt;&gt;""),IF(COUNTIFS($B$2:$B1598,$B1598,$D$2:$D1598,$D1598)=1,1,0),0)</f>
        <v/>
      </c>
      <c r="W1598">
        <f>IFERROR(INDEX(T_Indicateurs[Domain_code],MATCH($H1598,T_Indicateurs[Stat_code],0)),"")</f>
        <v/>
      </c>
      <c r="X1598" s="13">
        <f>IF(OR($W1598="",$F1598=""),0,IF($F1598&lt;&gt;$W1598,1,0))</f>
        <v/>
      </c>
      <c r="Y1598" s="13">
        <f>IF(OR($J1598="", $K1598="", $L1598=""),0,IF(OR($J1598&lt;0,$J1598&gt;3,$K1598&lt;0,$K1598&gt;3,$L1598&lt;0,$L1598&gt;3),1,0))</f>
        <v/>
      </c>
    </row>
    <row r="1599">
      <c r="G1599">
        <f>IFERROR(INDEX(T_Domaines[Domain_label_fr],MATCH(F1599,T_Domaines[Domain_code],0)),"")</f>
        <v/>
      </c>
      <c r="I1599">
        <f>IFERROR(INDEX(T_Indicateurs[Stat_label_fr],MATCH(H1599,T_Indicateurs[Stat_code],0)),"")</f>
        <v/>
      </c>
      <c r="M1599">
        <f>IF(J1599=0,"",J1599)</f>
        <v/>
      </c>
      <c r="N1599">
        <f>IF(K1599=0,"",K1599)</f>
        <v/>
      </c>
      <c r="O1599">
        <f>IF(L1599=0,"",L1599)</f>
        <v/>
      </c>
      <c r="P1599">
        <f>IF(OR(J1599="",K1599="",L1599=""),"",J1599+K1599+L1599)</f>
        <v/>
      </c>
      <c r="Q1599">
        <f>IF(OR(M1599="",N1599="",O1599=""),"",M1599+N1599+O1599)</f>
        <v/>
      </c>
      <c r="S1599" s="13">
        <f>IF(AND($B1599&lt;&gt;"",$F1599&lt;&gt;""),IF(COUNTIFS($B$2:$B1599,$B1599,$F$2:$F1599,$F1599)=1,1,0),0)</f>
        <v/>
      </c>
      <c r="T1599" s="13">
        <f>IF(AND($B1599&lt;&gt;"",$H1599&lt;&gt;""),IF(COUNTIFS($B$2:$B1599,$B1599,$H$2:$H1599,$H1599)=1,1,0),0)</f>
        <v/>
      </c>
      <c r="U1599" s="13">
        <f>IF(AND($B1599&lt;&gt;"",$C1599&lt;&gt;""),IF(COUNTIFS($B$2:$B1599,$B1599,$C$2:$C1599,$C1599)=1,1,0),0)</f>
        <v/>
      </c>
      <c r="V1599" s="13">
        <f>IF(AND($B1599&lt;&gt;"",$D1599&lt;&gt;""),IF(COUNTIFS($B$2:$B1599,$B1599,$D$2:$D1599,$D1599)=1,1,0),0)</f>
        <v/>
      </c>
      <c r="W1599">
        <f>IFERROR(INDEX(T_Indicateurs[Domain_code],MATCH($H1599,T_Indicateurs[Stat_code],0)),"")</f>
        <v/>
      </c>
      <c r="X1599" s="13">
        <f>IF(OR($W1599="",$F1599=""),0,IF($F1599&lt;&gt;$W1599,1,0))</f>
        <v/>
      </c>
      <c r="Y1599" s="13">
        <f>IF(OR($J1599="", $K1599="", $L1599=""),0,IF(OR($J1599&lt;0,$J1599&gt;3,$K1599&lt;0,$K1599&gt;3,$L1599&lt;0,$L1599&gt;3),1,0))</f>
        <v/>
      </c>
    </row>
    <row r="1600">
      <c r="G1600">
        <f>IFERROR(INDEX(T_Domaines[Domain_label_fr],MATCH(F1600,T_Domaines[Domain_code],0)),"")</f>
        <v/>
      </c>
      <c r="I1600">
        <f>IFERROR(INDEX(T_Indicateurs[Stat_label_fr],MATCH(H1600,T_Indicateurs[Stat_code],0)),"")</f>
        <v/>
      </c>
      <c r="M1600">
        <f>IF(J1600=0,"",J1600)</f>
        <v/>
      </c>
      <c r="N1600">
        <f>IF(K1600=0,"",K1600)</f>
        <v/>
      </c>
      <c r="O1600">
        <f>IF(L1600=0,"",L1600)</f>
        <v/>
      </c>
      <c r="P1600">
        <f>IF(OR(J1600="",K1600="",L1600=""),"",J1600+K1600+L1600)</f>
        <v/>
      </c>
      <c r="Q1600">
        <f>IF(OR(M1600="",N1600="",O1600=""),"",M1600+N1600+O1600)</f>
        <v/>
      </c>
      <c r="S1600" s="13">
        <f>IF(AND($B1600&lt;&gt;"",$F1600&lt;&gt;""),IF(COUNTIFS($B$2:$B1600,$B1600,$F$2:$F1600,$F1600)=1,1,0),0)</f>
        <v/>
      </c>
      <c r="T1600" s="13">
        <f>IF(AND($B1600&lt;&gt;"",$H1600&lt;&gt;""),IF(COUNTIFS($B$2:$B1600,$B1600,$H$2:$H1600,$H1600)=1,1,0),0)</f>
        <v/>
      </c>
      <c r="U1600" s="13">
        <f>IF(AND($B1600&lt;&gt;"",$C1600&lt;&gt;""),IF(COUNTIFS($B$2:$B1600,$B1600,$C$2:$C1600,$C1600)=1,1,0),0)</f>
        <v/>
      </c>
      <c r="V1600" s="13">
        <f>IF(AND($B1600&lt;&gt;"",$D1600&lt;&gt;""),IF(COUNTIFS($B$2:$B1600,$B1600,$D$2:$D1600,$D1600)=1,1,0),0)</f>
        <v/>
      </c>
      <c r="W1600">
        <f>IFERROR(INDEX(T_Indicateurs[Domain_code],MATCH($H1600,T_Indicateurs[Stat_code],0)),"")</f>
        <v/>
      </c>
      <c r="X1600" s="13">
        <f>IF(OR($W1600="",$F1600=""),0,IF($F1600&lt;&gt;$W1600,1,0))</f>
        <v/>
      </c>
      <c r="Y1600" s="13">
        <f>IF(OR($J1600="", $K1600="", $L1600=""),0,IF(OR($J1600&lt;0,$J1600&gt;3,$K1600&lt;0,$K1600&gt;3,$L1600&lt;0,$L1600&gt;3),1,0))</f>
        <v/>
      </c>
    </row>
    <row r="1601">
      <c r="G1601">
        <f>IFERROR(INDEX(T_Domaines[Domain_label_fr],MATCH(F1601,T_Domaines[Domain_code],0)),"")</f>
        <v/>
      </c>
      <c r="I1601">
        <f>IFERROR(INDEX(T_Indicateurs[Stat_label_fr],MATCH(H1601,T_Indicateurs[Stat_code],0)),"")</f>
        <v/>
      </c>
      <c r="M1601">
        <f>IF(J1601=0,"",J1601)</f>
        <v/>
      </c>
      <c r="N1601">
        <f>IF(K1601=0,"",K1601)</f>
        <v/>
      </c>
      <c r="O1601">
        <f>IF(L1601=0,"",L1601)</f>
        <v/>
      </c>
      <c r="P1601">
        <f>IF(OR(J1601="",K1601="",L1601=""),"",J1601+K1601+L1601)</f>
        <v/>
      </c>
      <c r="Q1601">
        <f>IF(OR(M1601="",N1601="",O1601=""),"",M1601+N1601+O1601)</f>
        <v/>
      </c>
      <c r="S1601" s="13">
        <f>IF(AND($B1601&lt;&gt;"",$F1601&lt;&gt;""),IF(COUNTIFS($B$2:$B1601,$B1601,$F$2:$F1601,$F1601)=1,1,0),0)</f>
        <v/>
      </c>
      <c r="T1601" s="13">
        <f>IF(AND($B1601&lt;&gt;"",$H1601&lt;&gt;""),IF(COUNTIFS($B$2:$B1601,$B1601,$H$2:$H1601,$H1601)=1,1,0),0)</f>
        <v/>
      </c>
      <c r="U1601" s="13">
        <f>IF(AND($B1601&lt;&gt;"",$C1601&lt;&gt;""),IF(COUNTIFS($B$2:$B1601,$B1601,$C$2:$C1601,$C1601)=1,1,0),0)</f>
        <v/>
      </c>
      <c r="V1601" s="13">
        <f>IF(AND($B1601&lt;&gt;"",$D1601&lt;&gt;""),IF(COUNTIFS($B$2:$B1601,$B1601,$D$2:$D1601,$D1601)=1,1,0),0)</f>
        <v/>
      </c>
      <c r="W1601">
        <f>IFERROR(INDEX(T_Indicateurs[Domain_code],MATCH($H1601,T_Indicateurs[Stat_code],0)),"")</f>
        <v/>
      </c>
      <c r="X1601" s="13">
        <f>IF(OR($W1601="",$F1601=""),0,IF($F1601&lt;&gt;$W1601,1,0))</f>
        <v/>
      </c>
      <c r="Y1601" s="13">
        <f>IF(OR($J1601="", $K1601="", $L1601=""),0,IF(OR($J1601&lt;0,$J1601&gt;3,$K1601&lt;0,$K1601&gt;3,$L1601&lt;0,$L1601&gt;3),1,0))</f>
        <v/>
      </c>
    </row>
    <row r="1602">
      <c r="G1602">
        <f>IFERROR(INDEX(T_Domaines[Domain_label_fr],MATCH(F1602,T_Domaines[Domain_code],0)),"")</f>
        <v/>
      </c>
      <c r="I1602">
        <f>IFERROR(INDEX(T_Indicateurs[Stat_label_fr],MATCH(H1602,T_Indicateurs[Stat_code],0)),"")</f>
        <v/>
      </c>
      <c r="M1602">
        <f>IF(J1602=0,"",J1602)</f>
        <v/>
      </c>
      <c r="N1602">
        <f>IF(K1602=0,"",K1602)</f>
        <v/>
      </c>
      <c r="O1602">
        <f>IF(L1602=0,"",L1602)</f>
        <v/>
      </c>
      <c r="P1602">
        <f>IF(OR(J1602="",K1602="",L1602=""),"",J1602+K1602+L1602)</f>
        <v/>
      </c>
      <c r="Q1602">
        <f>IF(OR(M1602="",N1602="",O1602=""),"",M1602+N1602+O1602)</f>
        <v/>
      </c>
      <c r="S1602" s="13">
        <f>IF(AND($B1602&lt;&gt;"",$F1602&lt;&gt;""),IF(COUNTIFS($B$2:$B1602,$B1602,$F$2:$F1602,$F1602)=1,1,0),0)</f>
        <v/>
      </c>
      <c r="T1602" s="13">
        <f>IF(AND($B1602&lt;&gt;"",$H1602&lt;&gt;""),IF(COUNTIFS($B$2:$B1602,$B1602,$H$2:$H1602,$H1602)=1,1,0),0)</f>
        <v/>
      </c>
      <c r="U1602" s="13">
        <f>IF(AND($B1602&lt;&gt;"",$C1602&lt;&gt;""),IF(COUNTIFS($B$2:$B1602,$B1602,$C$2:$C1602,$C1602)=1,1,0),0)</f>
        <v/>
      </c>
      <c r="V1602" s="13">
        <f>IF(AND($B1602&lt;&gt;"",$D1602&lt;&gt;""),IF(COUNTIFS($B$2:$B1602,$B1602,$D$2:$D1602,$D1602)=1,1,0),0)</f>
        <v/>
      </c>
      <c r="W1602">
        <f>IFERROR(INDEX(T_Indicateurs[Domain_code],MATCH($H1602,T_Indicateurs[Stat_code],0)),"")</f>
        <v/>
      </c>
      <c r="X1602" s="13">
        <f>IF(OR($W1602="",$F1602=""),0,IF($F1602&lt;&gt;$W1602,1,0))</f>
        <v/>
      </c>
      <c r="Y1602" s="13">
        <f>IF(OR($J1602="", $K1602="", $L1602=""),0,IF(OR($J1602&lt;0,$J1602&gt;3,$K1602&lt;0,$K1602&gt;3,$L1602&lt;0,$L1602&gt;3),1,0))</f>
        <v/>
      </c>
    </row>
    <row r="1603">
      <c r="G1603">
        <f>IFERROR(INDEX(T_Domaines[Domain_label_fr],MATCH(F1603,T_Domaines[Domain_code],0)),"")</f>
        <v/>
      </c>
      <c r="I1603">
        <f>IFERROR(INDEX(T_Indicateurs[Stat_label_fr],MATCH(H1603,T_Indicateurs[Stat_code],0)),"")</f>
        <v/>
      </c>
      <c r="M1603">
        <f>IF(J1603=0,"",J1603)</f>
        <v/>
      </c>
      <c r="N1603">
        <f>IF(K1603=0,"",K1603)</f>
        <v/>
      </c>
      <c r="O1603">
        <f>IF(L1603=0,"",L1603)</f>
        <v/>
      </c>
      <c r="P1603">
        <f>IF(OR(J1603="",K1603="",L1603=""),"",J1603+K1603+L1603)</f>
        <v/>
      </c>
      <c r="Q1603">
        <f>IF(OR(M1603="",N1603="",O1603=""),"",M1603+N1603+O1603)</f>
        <v/>
      </c>
      <c r="S1603" s="13">
        <f>IF(AND($B1603&lt;&gt;"",$F1603&lt;&gt;""),IF(COUNTIFS($B$2:$B1603,$B1603,$F$2:$F1603,$F1603)=1,1,0),0)</f>
        <v/>
      </c>
      <c r="T1603" s="13">
        <f>IF(AND($B1603&lt;&gt;"",$H1603&lt;&gt;""),IF(COUNTIFS($B$2:$B1603,$B1603,$H$2:$H1603,$H1603)=1,1,0),0)</f>
        <v/>
      </c>
      <c r="U1603" s="13">
        <f>IF(AND($B1603&lt;&gt;"",$C1603&lt;&gt;""),IF(COUNTIFS($B$2:$B1603,$B1603,$C$2:$C1603,$C1603)=1,1,0),0)</f>
        <v/>
      </c>
      <c r="V1603" s="13">
        <f>IF(AND($B1603&lt;&gt;"",$D1603&lt;&gt;""),IF(COUNTIFS($B$2:$B1603,$B1603,$D$2:$D1603,$D1603)=1,1,0),0)</f>
        <v/>
      </c>
      <c r="W1603">
        <f>IFERROR(INDEX(T_Indicateurs[Domain_code],MATCH($H1603,T_Indicateurs[Stat_code],0)),"")</f>
        <v/>
      </c>
      <c r="X1603" s="13">
        <f>IF(OR($W1603="",$F1603=""),0,IF($F1603&lt;&gt;$W1603,1,0))</f>
        <v/>
      </c>
      <c r="Y1603" s="13">
        <f>IF(OR($J1603="", $K1603="", $L1603=""),0,IF(OR($J1603&lt;0,$J1603&gt;3,$K1603&lt;0,$K1603&gt;3,$L1603&lt;0,$L1603&gt;3),1,0))</f>
        <v/>
      </c>
    </row>
    <row r="1604">
      <c r="G1604">
        <f>IFERROR(INDEX(T_Domaines[Domain_label_fr],MATCH(F1604,T_Domaines[Domain_code],0)),"")</f>
        <v/>
      </c>
      <c r="I1604">
        <f>IFERROR(INDEX(T_Indicateurs[Stat_label_fr],MATCH(H1604,T_Indicateurs[Stat_code],0)),"")</f>
        <v/>
      </c>
      <c r="M1604">
        <f>IF(J1604=0,"",J1604)</f>
        <v/>
      </c>
      <c r="N1604">
        <f>IF(K1604=0,"",K1604)</f>
        <v/>
      </c>
      <c r="O1604">
        <f>IF(L1604=0,"",L1604)</f>
        <v/>
      </c>
      <c r="P1604">
        <f>IF(OR(J1604="",K1604="",L1604=""),"",J1604+K1604+L1604)</f>
        <v/>
      </c>
      <c r="Q1604">
        <f>IF(OR(M1604="",N1604="",O1604=""),"",M1604+N1604+O1604)</f>
        <v/>
      </c>
      <c r="S1604" s="13">
        <f>IF(AND($B1604&lt;&gt;"",$F1604&lt;&gt;""),IF(COUNTIFS($B$2:$B1604,$B1604,$F$2:$F1604,$F1604)=1,1,0),0)</f>
        <v/>
      </c>
      <c r="T1604" s="13">
        <f>IF(AND($B1604&lt;&gt;"",$H1604&lt;&gt;""),IF(COUNTIFS($B$2:$B1604,$B1604,$H$2:$H1604,$H1604)=1,1,0),0)</f>
        <v/>
      </c>
      <c r="U1604" s="13">
        <f>IF(AND($B1604&lt;&gt;"",$C1604&lt;&gt;""),IF(COUNTIFS($B$2:$B1604,$B1604,$C$2:$C1604,$C1604)=1,1,0),0)</f>
        <v/>
      </c>
      <c r="V1604" s="13">
        <f>IF(AND($B1604&lt;&gt;"",$D1604&lt;&gt;""),IF(COUNTIFS($B$2:$B1604,$B1604,$D$2:$D1604,$D1604)=1,1,0),0)</f>
        <v/>
      </c>
      <c r="W1604">
        <f>IFERROR(INDEX(T_Indicateurs[Domain_code],MATCH($H1604,T_Indicateurs[Stat_code],0)),"")</f>
        <v/>
      </c>
      <c r="X1604" s="13">
        <f>IF(OR($W1604="",$F1604=""),0,IF($F1604&lt;&gt;$W1604,1,0))</f>
        <v/>
      </c>
      <c r="Y1604" s="13">
        <f>IF(OR($J1604="", $K1604="", $L1604=""),0,IF(OR($J1604&lt;0,$J1604&gt;3,$K1604&lt;0,$K1604&gt;3,$L1604&lt;0,$L1604&gt;3),1,0))</f>
        <v/>
      </c>
    </row>
    <row r="1605">
      <c r="G1605">
        <f>IFERROR(INDEX(T_Domaines[Domain_label_fr],MATCH(F1605,T_Domaines[Domain_code],0)),"")</f>
        <v/>
      </c>
      <c r="I1605">
        <f>IFERROR(INDEX(T_Indicateurs[Stat_label_fr],MATCH(H1605,T_Indicateurs[Stat_code],0)),"")</f>
        <v/>
      </c>
      <c r="M1605">
        <f>IF(J1605=0,"",J1605)</f>
        <v/>
      </c>
      <c r="N1605">
        <f>IF(K1605=0,"",K1605)</f>
        <v/>
      </c>
      <c r="O1605">
        <f>IF(L1605=0,"",L1605)</f>
        <v/>
      </c>
      <c r="P1605">
        <f>IF(OR(J1605="",K1605="",L1605=""),"",J1605+K1605+L1605)</f>
        <v/>
      </c>
      <c r="Q1605">
        <f>IF(OR(M1605="",N1605="",O1605=""),"",M1605+N1605+O1605)</f>
        <v/>
      </c>
      <c r="S1605" s="13">
        <f>IF(AND($B1605&lt;&gt;"",$F1605&lt;&gt;""),IF(COUNTIFS($B$2:$B1605,$B1605,$F$2:$F1605,$F1605)=1,1,0),0)</f>
        <v/>
      </c>
      <c r="T1605" s="13">
        <f>IF(AND($B1605&lt;&gt;"",$H1605&lt;&gt;""),IF(COUNTIFS($B$2:$B1605,$B1605,$H$2:$H1605,$H1605)=1,1,0),0)</f>
        <v/>
      </c>
      <c r="U1605" s="13">
        <f>IF(AND($B1605&lt;&gt;"",$C1605&lt;&gt;""),IF(COUNTIFS($B$2:$B1605,$B1605,$C$2:$C1605,$C1605)=1,1,0),0)</f>
        <v/>
      </c>
      <c r="V1605" s="13">
        <f>IF(AND($B1605&lt;&gt;"",$D1605&lt;&gt;""),IF(COUNTIFS($B$2:$B1605,$B1605,$D$2:$D1605,$D1605)=1,1,0),0)</f>
        <v/>
      </c>
      <c r="W1605">
        <f>IFERROR(INDEX(T_Indicateurs[Domain_code],MATCH($H1605,T_Indicateurs[Stat_code],0)),"")</f>
        <v/>
      </c>
      <c r="X1605" s="13">
        <f>IF(OR($W1605="",$F1605=""),0,IF($F1605&lt;&gt;$W1605,1,0))</f>
        <v/>
      </c>
      <c r="Y1605" s="13">
        <f>IF(OR($J1605="", $K1605="", $L1605=""),0,IF(OR($J1605&lt;0,$J1605&gt;3,$K1605&lt;0,$K1605&gt;3,$L1605&lt;0,$L1605&gt;3),1,0))</f>
        <v/>
      </c>
    </row>
    <row r="1606">
      <c r="G1606">
        <f>IFERROR(INDEX(T_Domaines[Domain_label_fr],MATCH(F1606,T_Domaines[Domain_code],0)),"")</f>
        <v/>
      </c>
      <c r="I1606">
        <f>IFERROR(INDEX(T_Indicateurs[Stat_label_fr],MATCH(H1606,T_Indicateurs[Stat_code],0)),"")</f>
        <v/>
      </c>
      <c r="M1606">
        <f>IF(J1606=0,"",J1606)</f>
        <v/>
      </c>
      <c r="N1606">
        <f>IF(K1606=0,"",K1606)</f>
        <v/>
      </c>
      <c r="O1606">
        <f>IF(L1606=0,"",L1606)</f>
        <v/>
      </c>
      <c r="P1606">
        <f>IF(OR(J1606="",K1606="",L1606=""),"",J1606+K1606+L1606)</f>
        <v/>
      </c>
      <c r="Q1606">
        <f>IF(OR(M1606="",N1606="",O1606=""),"",M1606+N1606+O1606)</f>
        <v/>
      </c>
      <c r="S1606" s="13">
        <f>IF(AND($B1606&lt;&gt;"",$F1606&lt;&gt;""),IF(COUNTIFS($B$2:$B1606,$B1606,$F$2:$F1606,$F1606)=1,1,0),0)</f>
        <v/>
      </c>
      <c r="T1606" s="13">
        <f>IF(AND($B1606&lt;&gt;"",$H1606&lt;&gt;""),IF(COUNTIFS($B$2:$B1606,$B1606,$H$2:$H1606,$H1606)=1,1,0),0)</f>
        <v/>
      </c>
      <c r="U1606" s="13">
        <f>IF(AND($B1606&lt;&gt;"",$C1606&lt;&gt;""),IF(COUNTIFS($B$2:$B1606,$B1606,$C$2:$C1606,$C1606)=1,1,0),0)</f>
        <v/>
      </c>
      <c r="V1606" s="13">
        <f>IF(AND($B1606&lt;&gt;"",$D1606&lt;&gt;""),IF(COUNTIFS($B$2:$B1606,$B1606,$D$2:$D1606,$D1606)=1,1,0),0)</f>
        <v/>
      </c>
      <c r="W1606">
        <f>IFERROR(INDEX(T_Indicateurs[Domain_code],MATCH($H1606,T_Indicateurs[Stat_code],0)),"")</f>
        <v/>
      </c>
      <c r="X1606" s="13">
        <f>IF(OR($W1606="",$F1606=""),0,IF($F1606&lt;&gt;$W1606,1,0))</f>
        <v/>
      </c>
      <c r="Y1606" s="13">
        <f>IF(OR($J1606="", $K1606="", $L1606=""),0,IF(OR($J1606&lt;0,$J1606&gt;3,$K1606&lt;0,$K1606&gt;3,$L1606&lt;0,$L1606&gt;3),1,0))</f>
        <v/>
      </c>
    </row>
    <row r="1607">
      <c r="G1607">
        <f>IFERROR(INDEX(T_Domaines[Domain_label_fr],MATCH(F1607,T_Domaines[Domain_code],0)),"")</f>
        <v/>
      </c>
      <c r="I1607">
        <f>IFERROR(INDEX(T_Indicateurs[Stat_label_fr],MATCH(H1607,T_Indicateurs[Stat_code],0)),"")</f>
        <v/>
      </c>
      <c r="M1607">
        <f>IF(J1607=0,"",J1607)</f>
        <v/>
      </c>
      <c r="N1607">
        <f>IF(K1607=0,"",K1607)</f>
        <v/>
      </c>
      <c r="O1607">
        <f>IF(L1607=0,"",L1607)</f>
        <v/>
      </c>
      <c r="P1607">
        <f>IF(OR(J1607="",K1607="",L1607=""),"",J1607+K1607+L1607)</f>
        <v/>
      </c>
      <c r="Q1607">
        <f>IF(OR(M1607="",N1607="",O1607=""),"",M1607+N1607+O1607)</f>
        <v/>
      </c>
      <c r="S1607" s="13">
        <f>IF(AND($B1607&lt;&gt;"",$F1607&lt;&gt;""),IF(COUNTIFS($B$2:$B1607,$B1607,$F$2:$F1607,$F1607)=1,1,0),0)</f>
        <v/>
      </c>
      <c r="T1607" s="13">
        <f>IF(AND($B1607&lt;&gt;"",$H1607&lt;&gt;""),IF(COUNTIFS($B$2:$B1607,$B1607,$H$2:$H1607,$H1607)=1,1,0),0)</f>
        <v/>
      </c>
      <c r="U1607" s="13">
        <f>IF(AND($B1607&lt;&gt;"",$C1607&lt;&gt;""),IF(COUNTIFS($B$2:$B1607,$B1607,$C$2:$C1607,$C1607)=1,1,0),0)</f>
        <v/>
      </c>
      <c r="V1607" s="13">
        <f>IF(AND($B1607&lt;&gt;"",$D1607&lt;&gt;""),IF(COUNTIFS($B$2:$B1607,$B1607,$D$2:$D1607,$D1607)=1,1,0),0)</f>
        <v/>
      </c>
      <c r="W1607">
        <f>IFERROR(INDEX(T_Indicateurs[Domain_code],MATCH($H1607,T_Indicateurs[Stat_code],0)),"")</f>
        <v/>
      </c>
      <c r="X1607" s="13">
        <f>IF(OR($W1607="",$F1607=""),0,IF($F1607&lt;&gt;$W1607,1,0))</f>
        <v/>
      </c>
      <c r="Y1607" s="13">
        <f>IF(OR($J1607="", $K1607="", $L1607=""),0,IF(OR($J1607&lt;0,$J1607&gt;3,$K1607&lt;0,$K1607&gt;3,$L1607&lt;0,$L1607&gt;3),1,0))</f>
        <v/>
      </c>
    </row>
    <row r="1608">
      <c r="G1608">
        <f>IFERROR(INDEX(T_Domaines[Domain_label_fr],MATCH(F1608,T_Domaines[Domain_code],0)),"")</f>
        <v/>
      </c>
      <c r="I1608">
        <f>IFERROR(INDEX(T_Indicateurs[Stat_label_fr],MATCH(H1608,T_Indicateurs[Stat_code],0)),"")</f>
        <v/>
      </c>
      <c r="M1608">
        <f>IF(J1608=0,"",J1608)</f>
        <v/>
      </c>
      <c r="N1608">
        <f>IF(K1608=0,"",K1608)</f>
        <v/>
      </c>
      <c r="O1608">
        <f>IF(L1608=0,"",L1608)</f>
        <v/>
      </c>
      <c r="P1608">
        <f>IF(OR(J1608="",K1608="",L1608=""),"",J1608+K1608+L1608)</f>
        <v/>
      </c>
      <c r="Q1608">
        <f>IF(OR(M1608="",N1608="",O1608=""),"",M1608+N1608+O1608)</f>
        <v/>
      </c>
      <c r="S1608" s="13">
        <f>IF(AND($B1608&lt;&gt;"",$F1608&lt;&gt;""),IF(COUNTIFS($B$2:$B1608,$B1608,$F$2:$F1608,$F1608)=1,1,0),0)</f>
        <v/>
      </c>
      <c r="T1608" s="13">
        <f>IF(AND($B1608&lt;&gt;"",$H1608&lt;&gt;""),IF(COUNTIFS($B$2:$B1608,$B1608,$H$2:$H1608,$H1608)=1,1,0),0)</f>
        <v/>
      </c>
      <c r="U1608" s="13">
        <f>IF(AND($B1608&lt;&gt;"",$C1608&lt;&gt;""),IF(COUNTIFS($B$2:$B1608,$B1608,$C$2:$C1608,$C1608)=1,1,0),0)</f>
        <v/>
      </c>
      <c r="V1608" s="13">
        <f>IF(AND($B1608&lt;&gt;"",$D1608&lt;&gt;""),IF(COUNTIFS($B$2:$B1608,$B1608,$D$2:$D1608,$D1608)=1,1,0),0)</f>
        <v/>
      </c>
      <c r="W1608">
        <f>IFERROR(INDEX(T_Indicateurs[Domain_code],MATCH($H1608,T_Indicateurs[Stat_code],0)),"")</f>
        <v/>
      </c>
      <c r="X1608" s="13">
        <f>IF(OR($W1608="",$F1608=""),0,IF($F1608&lt;&gt;$W1608,1,0))</f>
        <v/>
      </c>
      <c r="Y1608" s="13">
        <f>IF(OR($J1608="", $K1608="", $L1608=""),0,IF(OR($J1608&lt;0,$J1608&gt;3,$K1608&lt;0,$K1608&gt;3,$L1608&lt;0,$L1608&gt;3),1,0))</f>
        <v/>
      </c>
    </row>
    <row r="1609">
      <c r="G1609">
        <f>IFERROR(INDEX(T_Domaines[Domain_label_fr],MATCH(F1609,T_Domaines[Domain_code],0)),"")</f>
        <v/>
      </c>
      <c r="I1609">
        <f>IFERROR(INDEX(T_Indicateurs[Stat_label_fr],MATCH(H1609,T_Indicateurs[Stat_code],0)),"")</f>
        <v/>
      </c>
      <c r="M1609">
        <f>IF(J1609=0,"",J1609)</f>
        <v/>
      </c>
      <c r="N1609">
        <f>IF(K1609=0,"",K1609)</f>
        <v/>
      </c>
      <c r="O1609">
        <f>IF(L1609=0,"",L1609)</f>
        <v/>
      </c>
      <c r="P1609">
        <f>IF(OR(J1609="",K1609="",L1609=""),"",J1609+K1609+L1609)</f>
        <v/>
      </c>
      <c r="Q1609">
        <f>IF(OR(M1609="",N1609="",O1609=""),"",M1609+N1609+O1609)</f>
        <v/>
      </c>
      <c r="S1609" s="13">
        <f>IF(AND($B1609&lt;&gt;"",$F1609&lt;&gt;""),IF(COUNTIFS($B$2:$B1609,$B1609,$F$2:$F1609,$F1609)=1,1,0),0)</f>
        <v/>
      </c>
      <c r="T1609" s="13">
        <f>IF(AND($B1609&lt;&gt;"",$H1609&lt;&gt;""),IF(COUNTIFS($B$2:$B1609,$B1609,$H$2:$H1609,$H1609)=1,1,0),0)</f>
        <v/>
      </c>
      <c r="U1609" s="13">
        <f>IF(AND($B1609&lt;&gt;"",$C1609&lt;&gt;""),IF(COUNTIFS($B$2:$B1609,$B1609,$C$2:$C1609,$C1609)=1,1,0),0)</f>
        <v/>
      </c>
      <c r="V1609" s="13">
        <f>IF(AND($B1609&lt;&gt;"",$D1609&lt;&gt;""),IF(COUNTIFS($B$2:$B1609,$B1609,$D$2:$D1609,$D1609)=1,1,0),0)</f>
        <v/>
      </c>
      <c r="W1609">
        <f>IFERROR(INDEX(T_Indicateurs[Domain_code],MATCH($H1609,T_Indicateurs[Stat_code],0)),"")</f>
        <v/>
      </c>
      <c r="X1609" s="13">
        <f>IF(OR($W1609="",$F1609=""),0,IF($F1609&lt;&gt;$W1609,1,0))</f>
        <v/>
      </c>
      <c r="Y1609" s="13">
        <f>IF(OR($J1609="", $K1609="", $L1609=""),0,IF(OR($J1609&lt;0,$J1609&gt;3,$K1609&lt;0,$K1609&gt;3,$L1609&lt;0,$L1609&gt;3),1,0))</f>
        <v/>
      </c>
    </row>
    <row r="1610">
      <c r="G1610">
        <f>IFERROR(INDEX(T_Domaines[Domain_label_fr],MATCH(F1610,T_Domaines[Domain_code],0)),"")</f>
        <v/>
      </c>
      <c r="I1610">
        <f>IFERROR(INDEX(T_Indicateurs[Stat_label_fr],MATCH(H1610,T_Indicateurs[Stat_code],0)),"")</f>
        <v/>
      </c>
      <c r="M1610">
        <f>IF(J1610=0,"",J1610)</f>
        <v/>
      </c>
      <c r="N1610">
        <f>IF(K1610=0,"",K1610)</f>
        <v/>
      </c>
      <c r="O1610">
        <f>IF(L1610=0,"",L1610)</f>
        <v/>
      </c>
      <c r="P1610">
        <f>IF(OR(J1610="",K1610="",L1610=""),"",J1610+K1610+L1610)</f>
        <v/>
      </c>
      <c r="Q1610">
        <f>IF(OR(M1610="",N1610="",O1610=""),"",M1610+N1610+O1610)</f>
        <v/>
      </c>
      <c r="S1610" s="13">
        <f>IF(AND($B1610&lt;&gt;"",$F1610&lt;&gt;""),IF(COUNTIFS($B$2:$B1610,$B1610,$F$2:$F1610,$F1610)=1,1,0),0)</f>
        <v/>
      </c>
      <c r="T1610" s="13">
        <f>IF(AND($B1610&lt;&gt;"",$H1610&lt;&gt;""),IF(COUNTIFS($B$2:$B1610,$B1610,$H$2:$H1610,$H1610)=1,1,0),0)</f>
        <v/>
      </c>
      <c r="U1610" s="13">
        <f>IF(AND($B1610&lt;&gt;"",$C1610&lt;&gt;""),IF(COUNTIFS($B$2:$B1610,$B1610,$C$2:$C1610,$C1610)=1,1,0),0)</f>
        <v/>
      </c>
      <c r="V1610" s="13">
        <f>IF(AND($B1610&lt;&gt;"",$D1610&lt;&gt;""),IF(COUNTIFS($B$2:$B1610,$B1610,$D$2:$D1610,$D1610)=1,1,0),0)</f>
        <v/>
      </c>
      <c r="W1610">
        <f>IFERROR(INDEX(T_Indicateurs[Domain_code],MATCH($H1610,T_Indicateurs[Stat_code],0)),"")</f>
        <v/>
      </c>
      <c r="X1610" s="13">
        <f>IF(OR($W1610="",$F1610=""),0,IF($F1610&lt;&gt;$W1610,1,0))</f>
        <v/>
      </c>
      <c r="Y1610" s="13">
        <f>IF(OR($J1610="", $K1610="", $L1610=""),0,IF(OR($J1610&lt;0,$J1610&gt;3,$K1610&lt;0,$K1610&gt;3,$L1610&lt;0,$L1610&gt;3),1,0))</f>
        <v/>
      </c>
    </row>
    <row r="1611">
      <c r="G1611">
        <f>IFERROR(INDEX(T_Domaines[Domain_label_fr],MATCH(F1611,T_Domaines[Domain_code],0)),"")</f>
        <v/>
      </c>
      <c r="I1611">
        <f>IFERROR(INDEX(T_Indicateurs[Stat_label_fr],MATCH(H1611,T_Indicateurs[Stat_code],0)),"")</f>
        <v/>
      </c>
      <c r="M1611">
        <f>IF(J1611=0,"",J1611)</f>
        <v/>
      </c>
      <c r="N1611">
        <f>IF(K1611=0,"",K1611)</f>
        <v/>
      </c>
      <c r="O1611">
        <f>IF(L1611=0,"",L1611)</f>
        <v/>
      </c>
      <c r="P1611">
        <f>IF(OR(J1611="",K1611="",L1611=""),"",J1611+K1611+L1611)</f>
        <v/>
      </c>
      <c r="Q1611">
        <f>IF(OR(M1611="",N1611="",O1611=""),"",M1611+N1611+O1611)</f>
        <v/>
      </c>
      <c r="S1611" s="13">
        <f>IF(AND($B1611&lt;&gt;"",$F1611&lt;&gt;""),IF(COUNTIFS($B$2:$B1611,$B1611,$F$2:$F1611,$F1611)=1,1,0),0)</f>
        <v/>
      </c>
      <c r="T1611" s="13">
        <f>IF(AND($B1611&lt;&gt;"",$H1611&lt;&gt;""),IF(COUNTIFS($B$2:$B1611,$B1611,$H$2:$H1611,$H1611)=1,1,0),0)</f>
        <v/>
      </c>
      <c r="U1611" s="13">
        <f>IF(AND($B1611&lt;&gt;"",$C1611&lt;&gt;""),IF(COUNTIFS($B$2:$B1611,$B1611,$C$2:$C1611,$C1611)=1,1,0),0)</f>
        <v/>
      </c>
      <c r="V1611" s="13">
        <f>IF(AND($B1611&lt;&gt;"",$D1611&lt;&gt;""),IF(COUNTIFS($B$2:$B1611,$B1611,$D$2:$D1611,$D1611)=1,1,0),0)</f>
        <v/>
      </c>
      <c r="W1611">
        <f>IFERROR(INDEX(T_Indicateurs[Domain_code],MATCH($H1611,T_Indicateurs[Stat_code],0)),"")</f>
        <v/>
      </c>
      <c r="X1611" s="13">
        <f>IF(OR($W1611="",$F1611=""),0,IF($F1611&lt;&gt;$W1611,1,0))</f>
        <v/>
      </c>
      <c r="Y1611" s="13">
        <f>IF(OR($J1611="", $K1611="", $L1611=""),0,IF(OR($J1611&lt;0,$J1611&gt;3,$K1611&lt;0,$K1611&gt;3,$L1611&lt;0,$L1611&gt;3),1,0))</f>
        <v/>
      </c>
    </row>
    <row r="1612">
      <c r="G1612">
        <f>IFERROR(INDEX(T_Domaines[Domain_label_fr],MATCH(F1612,T_Domaines[Domain_code],0)),"")</f>
        <v/>
      </c>
      <c r="I1612">
        <f>IFERROR(INDEX(T_Indicateurs[Stat_label_fr],MATCH(H1612,T_Indicateurs[Stat_code],0)),"")</f>
        <v/>
      </c>
      <c r="M1612">
        <f>IF(J1612=0,"",J1612)</f>
        <v/>
      </c>
      <c r="N1612">
        <f>IF(K1612=0,"",K1612)</f>
        <v/>
      </c>
      <c r="O1612">
        <f>IF(L1612=0,"",L1612)</f>
        <v/>
      </c>
      <c r="P1612">
        <f>IF(OR(J1612="",K1612="",L1612=""),"",J1612+K1612+L1612)</f>
        <v/>
      </c>
      <c r="Q1612">
        <f>IF(OR(M1612="",N1612="",O1612=""),"",M1612+N1612+O1612)</f>
        <v/>
      </c>
      <c r="S1612" s="13">
        <f>IF(AND($B1612&lt;&gt;"",$F1612&lt;&gt;""),IF(COUNTIFS($B$2:$B1612,$B1612,$F$2:$F1612,$F1612)=1,1,0),0)</f>
        <v/>
      </c>
      <c r="T1612" s="13">
        <f>IF(AND($B1612&lt;&gt;"",$H1612&lt;&gt;""),IF(COUNTIFS($B$2:$B1612,$B1612,$H$2:$H1612,$H1612)=1,1,0),0)</f>
        <v/>
      </c>
      <c r="U1612" s="13">
        <f>IF(AND($B1612&lt;&gt;"",$C1612&lt;&gt;""),IF(COUNTIFS($B$2:$B1612,$B1612,$C$2:$C1612,$C1612)=1,1,0),0)</f>
        <v/>
      </c>
      <c r="V1612" s="13">
        <f>IF(AND($B1612&lt;&gt;"",$D1612&lt;&gt;""),IF(COUNTIFS($B$2:$B1612,$B1612,$D$2:$D1612,$D1612)=1,1,0),0)</f>
        <v/>
      </c>
      <c r="W1612">
        <f>IFERROR(INDEX(T_Indicateurs[Domain_code],MATCH($H1612,T_Indicateurs[Stat_code],0)),"")</f>
        <v/>
      </c>
      <c r="X1612" s="13">
        <f>IF(OR($W1612="",$F1612=""),0,IF($F1612&lt;&gt;$W1612,1,0))</f>
        <v/>
      </c>
      <c r="Y1612" s="13">
        <f>IF(OR($J1612="", $K1612="", $L1612=""),0,IF(OR($J1612&lt;0,$J1612&gt;3,$K1612&lt;0,$K1612&gt;3,$L1612&lt;0,$L1612&gt;3),1,0))</f>
        <v/>
      </c>
    </row>
    <row r="1613">
      <c r="G1613">
        <f>IFERROR(INDEX(T_Domaines[Domain_label_fr],MATCH(F1613,T_Domaines[Domain_code],0)),"")</f>
        <v/>
      </c>
      <c r="I1613">
        <f>IFERROR(INDEX(T_Indicateurs[Stat_label_fr],MATCH(H1613,T_Indicateurs[Stat_code],0)),"")</f>
        <v/>
      </c>
      <c r="M1613">
        <f>IF(J1613=0,"",J1613)</f>
        <v/>
      </c>
      <c r="N1613">
        <f>IF(K1613=0,"",K1613)</f>
        <v/>
      </c>
      <c r="O1613">
        <f>IF(L1613=0,"",L1613)</f>
        <v/>
      </c>
      <c r="P1613">
        <f>IF(OR(J1613="",K1613="",L1613=""),"",J1613+K1613+L1613)</f>
        <v/>
      </c>
      <c r="Q1613">
        <f>IF(OR(M1613="",N1613="",O1613=""),"",M1613+N1613+O1613)</f>
        <v/>
      </c>
      <c r="S1613" s="13">
        <f>IF(AND($B1613&lt;&gt;"",$F1613&lt;&gt;""),IF(COUNTIFS($B$2:$B1613,$B1613,$F$2:$F1613,$F1613)=1,1,0),0)</f>
        <v/>
      </c>
      <c r="T1613" s="13">
        <f>IF(AND($B1613&lt;&gt;"",$H1613&lt;&gt;""),IF(COUNTIFS($B$2:$B1613,$B1613,$H$2:$H1613,$H1613)=1,1,0),0)</f>
        <v/>
      </c>
      <c r="U1613" s="13">
        <f>IF(AND($B1613&lt;&gt;"",$C1613&lt;&gt;""),IF(COUNTIFS($B$2:$B1613,$B1613,$C$2:$C1613,$C1613)=1,1,0),0)</f>
        <v/>
      </c>
      <c r="V1613" s="13">
        <f>IF(AND($B1613&lt;&gt;"",$D1613&lt;&gt;""),IF(COUNTIFS($B$2:$B1613,$B1613,$D$2:$D1613,$D1613)=1,1,0),0)</f>
        <v/>
      </c>
      <c r="W1613">
        <f>IFERROR(INDEX(T_Indicateurs[Domain_code],MATCH($H1613,T_Indicateurs[Stat_code],0)),"")</f>
        <v/>
      </c>
      <c r="X1613" s="13">
        <f>IF(OR($W1613="",$F1613=""),0,IF($F1613&lt;&gt;$W1613,1,0))</f>
        <v/>
      </c>
      <c r="Y1613" s="13">
        <f>IF(OR($J1613="", $K1613="", $L1613=""),0,IF(OR($J1613&lt;0,$J1613&gt;3,$K1613&lt;0,$K1613&gt;3,$L1613&lt;0,$L1613&gt;3),1,0))</f>
        <v/>
      </c>
    </row>
    <row r="1614">
      <c r="G1614">
        <f>IFERROR(INDEX(T_Domaines[Domain_label_fr],MATCH(F1614,T_Domaines[Domain_code],0)),"")</f>
        <v/>
      </c>
      <c r="I1614">
        <f>IFERROR(INDEX(T_Indicateurs[Stat_label_fr],MATCH(H1614,T_Indicateurs[Stat_code],0)),"")</f>
        <v/>
      </c>
      <c r="M1614">
        <f>IF(J1614=0,"",J1614)</f>
        <v/>
      </c>
      <c r="N1614">
        <f>IF(K1614=0,"",K1614)</f>
        <v/>
      </c>
      <c r="O1614">
        <f>IF(L1614=0,"",L1614)</f>
        <v/>
      </c>
      <c r="P1614">
        <f>IF(OR(J1614="",K1614="",L1614=""),"",J1614+K1614+L1614)</f>
        <v/>
      </c>
      <c r="Q1614">
        <f>IF(OR(M1614="",N1614="",O1614=""),"",M1614+N1614+O1614)</f>
        <v/>
      </c>
      <c r="S1614" s="13">
        <f>IF(AND($B1614&lt;&gt;"",$F1614&lt;&gt;""),IF(COUNTIFS($B$2:$B1614,$B1614,$F$2:$F1614,$F1614)=1,1,0),0)</f>
        <v/>
      </c>
      <c r="T1614" s="13">
        <f>IF(AND($B1614&lt;&gt;"",$H1614&lt;&gt;""),IF(COUNTIFS($B$2:$B1614,$B1614,$H$2:$H1614,$H1614)=1,1,0),0)</f>
        <v/>
      </c>
      <c r="U1614" s="13">
        <f>IF(AND($B1614&lt;&gt;"",$C1614&lt;&gt;""),IF(COUNTIFS($B$2:$B1614,$B1614,$C$2:$C1614,$C1614)=1,1,0),0)</f>
        <v/>
      </c>
      <c r="V1614" s="13">
        <f>IF(AND($B1614&lt;&gt;"",$D1614&lt;&gt;""),IF(COUNTIFS($B$2:$B1614,$B1614,$D$2:$D1614,$D1614)=1,1,0),0)</f>
        <v/>
      </c>
      <c r="W1614">
        <f>IFERROR(INDEX(T_Indicateurs[Domain_code],MATCH($H1614,T_Indicateurs[Stat_code],0)),"")</f>
        <v/>
      </c>
      <c r="X1614" s="13">
        <f>IF(OR($W1614="",$F1614=""),0,IF($F1614&lt;&gt;$W1614,1,0))</f>
        <v/>
      </c>
      <c r="Y1614" s="13">
        <f>IF(OR($J1614="", $K1614="", $L1614=""),0,IF(OR($J1614&lt;0,$J1614&gt;3,$K1614&lt;0,$K1614&gt;3,$L1614&lt;0,$L1614&gt;3),1,0))</f>
        <v/>
      </c>
    </row>
    <row r="1615">
      <c r="G1615">
        <f>IFERROR(INDEX(T_Domaines[Domain_label_fr],MATCH(F1615,T_Domaines[Domain_code],0)),"")</f>
        <v/>
      </c>
      <c r="I1615">
        <f>IFERROR(INDEX(T_Indicateurs[Stat_label_fr],MATCH(H1615,T_Indicateurs[Stat_code],0)),"")</f>
        <v/>
      </c>
      <c r="M1615">
        <f>IF(J1615=0,"",J1615)</f>
        <v/>
      </c>
      <c r="N1615">
        <f>IF(K1615=0,"",K1615)</f>
        <v/>
      </c>
      <c r="O1615">
        <f>IF(L1615=0,"",L1615)</f>
        <v/>
      </c>
      <c r="P1615">
        <f>IF(OR(J1615="",K1615="",L1615=""),"",J1615+K1615+L1615)</f>
        <v/>
      </c>
      <c r="Q1615">
        <f>IF(OR(M1615="",N1615="",O1615=""),"",M1615+N1615+O1615)</f>
        <v/>
      </c>
      <c r="S1615" s="13">
        <f>IF(AND($B1615&lt;&gt;"",$F1615&lt;&gt;""),IF(COUNTIFS($B$2:$B1615,$B1615,$F$2:$F1615,$F1615)=1,1,0),0)</f>
        <v/>
      </c>
      <c r="T1615" s="13">
        <f>IF(AND($B1615&lt;&gt;"",$H1615&lt;&gt;""),IF(COUNTIFS($B$2:$B1615,$B1615,$H$2:$H1615,$H1615)=1,1,0),0)</f>
        <v/>
      </c>
      <c r="U1615" s="13">
        <f>IF(AND($B1615&lt;&gt;"",$C1615&lt;&gt;""),IF(COUNTIFS($B$2:$B1615,$B1615,$C$2:$C1615,$C1615)=1,1,0),0)</f>
        <v/>
      </c>
      <c r="V1615" s="13">
        <f>IF(AND($B1615&lt;&gt;"",$D1615&lt;&gt;""),IF(COUNTIFS($B$2:$B1615,$B1615,$D$2:$D1615,$D1615)=1,1,0),0)</f>
        <v/>
      </c>
      <c r="W1615">
        <f>IFERROR(INDEX(T_Indicateurs[Domain_code],MATCH($H1615,T_Indicateurs[Stat_code],0)),"")</f>
        <v/>
      </c>
      <c r="X1615" s="13">
        <f>IF(OR($W1615="",$F1615=""),0,IF($F1615&lt;&gt;$W1615,1,0))</f>
        <v/>
      </c>
      <c r="Y1615" s="13">
        <f>IF(OR($J1615="", $K1615="", $L1615=""),0,IF(OR($J1615&lt;0,$J1615&gt;3,$K1615&lt;0,$K1615&gt;3,$L1615&lt;0,$L1615&gt;3),1,0))</f>
        <v/>
      </c>
    </row>
    <row r="1616">
      <c r="G1616">
        <f>IFERROR(INDEX(T_Domaines[Domain_label_fr],MATCH(F1616,T_Domaines[Domain_code],0)),"")</f>
        <v/>
      </c>
      <c r="I1616">
        <f>IFERROR(INDEX(T_Indicateurs[Stat_label_fr],MATCH(H1616,T_Indicateurs[Stat_code],0)),"")</f>
        <v/>
      </c>
      <c r="M1616">
        <f>IF(J1616=0,"",J1616)</f>
        <v/>
      </c>
      <c r="N1616">
        <f>IF(K1616=0,"",K1616)</f>
        <v/>
      </c>
      <c r="O1616">
        <f>IF(L1616=0,"",L1616)</f>
        <v/>
      </c>
      <c r="P1616">
        <f>IF(OR(J1616="",K1616="",L1616=""),"",J1616+K1616+L1616)</f>
        <v/>
      </c>
      <c r="Q1616">
        <f>IF(OR(M1616="",N1616="",O1616=""),"",M1616+N1616+O1616)</f>
        <v/>
      </c>
      <c r="S1616" s="13">
        <f>IF(AND($B1616&lt;&gt;"",$F1616&lt;&gt;""),IF(COUNTIFS($B$2:$B1616,$B1616,$F$2:$F1616,$F1616)=1,1,0),0)</f>
        <v/>
      </c>
      <c r="T1616" s="13">
        <f>IF(AND($B1616&lt;&gt;"",$H1616&lt;&gt;""),IF(COUNTIFS($B$2:$B1616,$B1616,$H$2:$H1616,$H1616)=1,1,0),0)</f>
        <v/>
      </c>
      <c r="U1616" s="13">
        <f>IF(AND($B1616&lt;&gt;"",$C1616&lt;&gt;""),IF(COUNTIFS($B$2:$B1616,$B1616,$C$2:$C1616,$C1616)=1,1,0),0)</f>
        <v/>
      </c>
      <c r="V1616" s="13">
        <f>IF(AND($B1616&lt;&gt;"",$D1616&lt;&gt;""),IF(COUNTIFS($B$2:$B1616,$B1616,$D$2:$D1616,$D1616)=1,1,0),0)</f>
        <v/>
      </c>
      <c r="W1616">
        <f>IFERROR(INDEX(T_Indicateurs[Domain_code],MATCH($H1616,T_Indicateurs[Stat_code],0)),"")</f>
        <v/>
      </c>
      <c r="X1616" s="13">
        <f>IF(OR($W1616="",$F1616=""),0,IF($F1616&lt;&gt;$W1616,1,0))</f>
        <v/>
      </c>
      <c r="Y1616" s="13">
        <f>IF(OR($J1616="", $K1616="", $L1616=""),0,IF(OR($J1616&lt;0,$J1616&gt;3,$K1616&lt;0,$K1616&gt;3,$L1616&lt;0,$L1616&gt;3),1,0))</f>
        <v/>
      </c>
    </row>
    <row r="1617">
      <c r="G1617">
        <f>IFERROR(INDEX(T_Domaines[Domain_label_fr],MATCH(F1617,T_Domaines[Domain_code],0)),"")</f>
        <v/>
      </c>
      <c r="I1617">
        <f>IFERROR(INDEX(T_Indicateurs[Stat_label_fr],MATCH(H1617,T_Indicateurs[Stat_code],0)),"")</f>
        <v/>
      </c>
      <c r="M1617">
        <f>IF(J1617=0,"",J1617)</f>
        <v/>
      </c>
      <c r="N1617">
        <f>IF(K1617=0,"",K1617)</f>
        <v/>
      </c>
      <c r="O1617">
        <f>IF(L1617=0,"",L1617)</f>
        <v/>
      </c>
      <c r="P1617">
        <f>IF(OR(J1617="",K1617="",L1617=""),"",J1617+K1617+L1617)</f>
        <v/>
      </c>
      <c r="Q1617">
        <f>IF(OR(M1617="",N1617="",O1617=""),"",M1617+N1617+O1617)</f>
        <v/>
      </c>
      <c r="S1617" s="13">
        <f>IF(AND($B1617&lt;&gt;"",$F1617&lt;&gt;""),IF(COUNTIFS($B$2:$B1617,$B1617,$F$2:$F1617,$F1617)=1,1,0),0)</f>
        <v/>
      </c>
      <c r="T1617" s="13">
        <f>IF(AND($B1617&lt;&gt;"",$H1617&lt;&gt;""),IF(COUNTIFS($B$2:$B1617,$B1617,$H$2:$H1617,$H1617)=1,1,0),0)</f>
        <v/>
      </c>
      <c r="U1617" s="13">
        <f>IF(AND($B1617&lt;&gt;"",$C1617&lt;&gt;""),IF(COUNTIFS($B$2:$B1617,$B1617,$C$2:$C1617,$C1617)=1,1,0),0)</f>
        <v/>
      </c>
      <c r="V1617" s="13">
        <f>IF(AND($B1617&lt;&gt;"",$D1617&lt;&gt;""),IF(COUNTIFS($B$2:$B1617,$B1617,$D$2:$D1617,$D1617)=1,1,0),0)</f>
        <v/>
      </c>
      <c r="W1617">
        <f>IFERROR(INDEX(T_Indicateurs[Domain_code],MATCH($H1617,T_Indicateurs[Stat_code],0)),"")</f>
        <v/>
      </c>
      <c r="X1617" s="13">
        <f>IF(OR($W1617="",$F1617=""),0,IF($F1617&lt;&gt;$W1617,1,0))</f>
        <v/>
      </c>
      <c r="Y1617" s="13">
        <f>IF(OR($J1617="", $K1617="", $L1617=""),0,IF(OR($J1617&lt;0,$J1617&gt;3,$K1617&lt;0,$K1617&gt;3,$L1617&lt;0,$L1617&gt;3),1,0))</f>
        <v/>
      </c>
    </row>
    <row r="1618">
      <c r="G1618">
        <f>IFERROR(INDEX(T_Domaines[Domain_label_fr],MATCH(F1618,T_Domaines[Domain_code],0)),"")</f>
        <v/>
      </c>
      <c r="I1618">
        <f>IFERROR(INDEX(T_Indicateurs[Stat_label_fr],MATCH(H1618,T_Indicateurs[Stat_code],0)),"")</f>
        <v/>
      </c>
      <c r="M1618">
        <f>IF(J1618=0,"",J1618)</f>
        <v/>
      </c>
      <c r="N1618">
        <f>IF(K1618=0,"",K1618)</f>
        <v/>
      </c>
      <c r="O1618">
        <f>IF(L1618=0,"",L1618)</f>
        <v/>
      </c>
      <c r="P1618">
        <f>IF(OR(J1618="",K1618="",L1618=""),"",J1618+K1618+L1618)</f>
        <v/>
      </c>
      <c r="Q1618">
        <f>IF(OR(M1618="",N1618="",O1618=""),"",M1618+N1618+O1618)</f>
        <v/>
      </c>
      <c r="S1618" s="13">
        <f>IF(AND($B1618&lt;&gt;"",$F1618&lt;&gt;""),IF(COUNTIFS($B$2:$B1618,$B1618,$F$2:$F1618,$F1618)=1,1,0),0)</f>
        <v/>
      </c>
      <c r="T1618" s="13">
        <f>IF(AND($B1618&lt;&gt;"",$H1618&lt;&gt;""),IF(COUNTIFS($B$2:$B1618,$B1618,$H$2:$H1618,$H1618)=1,1,0),0)</f>
        <v/>
      </c>
      <c r="U1618" s="13">
        <f>IF(AND($B1618&lt;&gt;"",$C1618&lt;&gt;""),IF(COUNTIFS($B$2:$B1618,$B1618,$C$2:$C1618,$C1618)=1,1,0),0)</f>
        <v/>
      </c>
      <c r="V1618" s="13">
        <f>IF(AND($B1618&lt;&gt;"",$D1618&lt;&gt;""),IF(COUNTIFS($B$2:$B1618,$B1618,$D$2:$D1618,$D1618)=1,1,0),0)</f>
        <v/>
      </c>
      <c r="W1618">
        <f>IFERROR(INDEX(T_Indicateurs[Domain_code],MATCH($H1618,T_Indicateurs[Stat_code],0)),"")</f>
        <v/>
      </c>
      <c r="X1618" s="13">
        <f>IF(OR($W1618="",$F1618=""),0,IF($F1618&lt;&gt;$W1618,1,0))</f>
        <v/>
      </c>
      <c r="Y1618" s="13">
        <f>IF(OR($J1618="", $K1618="", $L1618=""),0,IF(OR($J1618&lt;0,$J1618&gt;3,$K1618&lt;0,$K1618&gt;3,$L1618&lt;0,$L1618&gt;3),1,0))</f>
        <v/>
      </c>
    </row>
    <row r="1619">
      <c r="G1619">
        <f>IFERROR(INDEX(T_Domaines[Domain_label_fr],MATCH(F1619,T_Domaines[Domain_code],0)),"")</f>
        <v/>
      </c>
      <c r="I1619">
        <f>IFERROR(INDEX(T_Indicateurs[Stat_label_fr],MATCH(H1619,T_Indicateurs[Stat_code],0)),"")</f>
        <v/>
      </c>
      <c r="M1619">
        <f>IF(J1619=0,"",J1619)</f>
        <v/>
      </c>
      <c r="N1619">
        <f>IF(K1619=0,"",K1619)</f>
        <v/>
      </c>
      <c r="O1619">
        <f>IF(L1619=0,"",L1619)</f>
        <v/>
      </c>
      <c r="P1619">
        <f>IF(OR(J1619="",K1619="",L1619=""),"",J1619+K1619+L1619)</f>
        <v/>
      </c>
      <c r="Q1619">
        <f>IF(OR(M1619="",N1619="",O1619=""),"",M1619+N1619+O1619)</f>
        <v/>
      </c>
      <c r="S1619" s="13">
        <f>IF(AND($B1619&lt;&gt;"",$F1619&lt;&gt;""),IF(COUNTIFS($B$2:$B1619,$B1619,$F$2:$F1619,$F1619)=1,1,0),0)</f>
        <v/>
      </c>
      <c r="T1619" s="13">
        <f>IF(AND($B1619&lt;&gt;"",$H1619&lt;&gt;""),IF(COUNTIFS($B$2:$B1619,$B1619,$H$2:$H1619,$H1619)=1,1,0),0)</f>
        <v/>
      </c>
      <c r="U1619" s="13">
        <f>IF(AND($B1619&lt;&gt;"",$C1619&lt;&gt;""),IF(COUNTIFS($B$2:$B1619,$B1619,$C$2:$C1619,$C1619)=1,1,0),0)</f>
        <v/>
      </c>
      <c r="V1619" s="13">
        <f>IF(AND($B1619&lt;&gt;"",$D1619&lt;&gt;""),IF(COUNTIFS($B$2:$B1619,$B1619,$D$2:$D1619,$D1619)=1,1,0),0)</f>
        <v/>
      </c>
      <c r="W1619">
        <f>IFERROR(INDEX(T_Indicateurs[Domain_code],MATCH($H1619,T_Indicateurs[Stat_code],0)),"")</f>
        <v/>
      </c>
      <c r="X1619" s="13">
        <f>IF(OR($W1619="",$F1619=""),0,IF($F1619&lt;&gt;$W1619,1,0))</f>
        <v/>
      </c>
      <c r="Y1619" s="13">
        <f>IF(OR($J1619="", $K1619="", $L1619=""),0,IF(OR($J1619&lt;0,$J1619&gt;3,$K1619&lt;0,$K1619&gt;3,$L1619&lt;0,$L1619&gt;3),1,0))</f>
        <v/>
      </c>
    </row>
    <row r="1620">
      <c r="G1620">
        <f>IFERROR(INDEX(T_Domaines[Domain_label_fr],MATCH(F1620,T_Domaines[Domain_code],0)),"")</f>
        <v/>
      </c>
      <c r="I1620">
        <f>IFERROR(INDEX(T_Indicateurs[Stat_label_fr],MATCH(H1620,T_Indicateurs[Stat_code],0)),"")</f>
        <v/>
      </c>
      <c r="M1620">
        <f>IF(J1620=0,"",J1620)</f>
        <v/>
      </c>
      <c r="N1620">
        <f>IF(K1620=0,"",K1620)</f>
        <v/>
      </c>
      <c r="O1620">
        <f>IF(L1620=0,"",L1620)</f>
        <v/>
      </c>
      <c r="P1620">
        <f>IF(OR(J1620="",K1620="",L1620=""),"",J1620+K1620+L1620)</f>
        <v/>
      </c>
      <c r="Q1620">
        <f>IF(OR(M1620="",N1620="",O1620=""),"",M1620+N1620+O1620)</f>
        <v/>
      </c>
      <c r="S1620" s="13">
        <f>IF(AND($B1620&lt;&gt;"",$F1620&lt;&gt;""),IF(COUNTIFS($B$2:$B1620,$B1620,$F$2:$F1620,$F1620)=1,1,0),0)</f>
        <v/>
      </c>
      <c r="T1620" s="13">
        <f>IF(AND($B1620&lt;&gt;"",$H1620&lt;&gt;""),IF(COUNTIFS($B$2:$B1620,$B1620,$H$2:$H1620,$H1620)=1,1,0),0)</f>
        <v/>
      </c>
      <c r="U1620" s="13">
        <f>IF(AND($B1620&lt;&gt;"",$C1620&lt;&gt;""),IF(COUNTIFS($B$2:$B1620,$B1620,$C$2:$C1620,$C1620)=1,1,0),0)</f>
        <v/>
      </c>
      <c r="V1620" s="13">
        <f>IF(AND($B1620&lt;&gt;"",$D1620&lt;&gt;""),IF(COUNTIFS($B$2:$B1620,$B1620,$D$2:$D1620,$D1620)=1,1,0),0)</f>
        <v/>
      </c>
      <c r="W1620">
        <f>IFERROR(INDEX(T_Indicateurs[Domain_code],MATCH($H1620,T_Indicateurs[Stat_code],0)),"")</f>
        <v/>
      </c>
      <c r="X1620" s="13">
        <f>IF(OR($W1620="",$F1620=""),0,IF($F1620&lt;&gt;$W1620,1,0))</f>
        <v/>
      </c>
      <c r="Y1620" s="13">
        <f>IF(OR($J1620="", $K1620="", $L1620=""),0,IF(OR($J1620&lt;0,$J1620&gt;3,$K1620&lt;0,$K1620&gt;3,$L1620&lt;0,$L1620&gt;3),1,0))</f>
        <v/>
      </c>
    </row>
    <row r="1621">
      <c r="G1621">
        <f>IFERROR(INDEX(T_Domaines[Domain_label_fr],MATCH(F1621,T_Domaines[Domain_code],0)),"")</f>
        <v/>
      </c>
      <c r="I1621">
        <f>IFERROR(INDEX(T_Indicateurs[Stat_label_fr],MATCH(H1621,T_Indicateurs[Stat_code],0)),"")</f>
        <v/>
      </c>
      <c r="M1621">
        <f>IF(J1621=0,"",J1621)</f>
        <v/>
      </c>
      <c r="N1621">
        <f>IF(K1621=0,"",K1621)</f>
        <v/>
      </c>
      <c r="O1621">
        <f>IF(L1621=0,"",L1621)</f>
        <v/>
      </c>
      <c r="P1621">
        <f>IF(OR(J1621="",K1621="",L1621=""),"",J1621+K1621+L1621)</f>
        <v/>
      </c>
      <c r="Q1621">
        <f>IF(OR(M1621="",N1621="",O1621=""),"",M1621+N1621+O1621)</f>
        <v/>
      </c>
      <c r="S1621" s="13">
        <f>IF(AND($B1621&lt;&gt;"",$F1621&lt;&gt;""),IF(COUNTIFS($B$2:$B1621,$B1621,$F$2:$F1621,$F1621)=1,1,0),0)</f>
        <v/>
      </c>
      <c r="T1621" s="13">
        <f>IF(AND($B1621&lt;&gt;"",$H1621&lt;&gt;""),IF(COUNTIFS($B$2:$B1621,$B1621,$H$2:$H1621,$H1621)=1,1,0),0)</f>
        <v/>
      </c>
      <c r="U1621" s="13">
        <f>IF(AND($B1621&lt;&gt;"",$C1621&lt;&gt;""),IF(COUNTIFS($B$2:$B1621,$B1621,$C$2:$C1621,$C1621)=1,1,0),0)</f>
        <v/>
      </c>
      <c r="V1621" s="13">
        <f>IF(AND($B1621&lt;&gt;"",$D1621&lt;&gt;""),IF(COUNTIFS($B$2:$B1621,$B1621,$D$2:$D1621,$D1621)=1,1,0),0)</f>
        <v/>
      </c>
      <c r="W1621">
        <f>IFERROR(INDEX(T_Indicateurs[Domain_code],MATCH($H1621,T_Indicateurs[Stat_code],0)),"")</f>
        <v/>
      </c>
      <c r="X1621" s="13">
        <f>IF(OR($W1621="",$F1621=""),0,IF($F1621&lt;&gt;$W1621,1,0))</f>
        <v/>
      </c>
      <c r="Y1621" s="13">
        <f>IF(OR($J1621="", $K1621="", $L1621=""),0,IF(OR($J1621&lt;0,$J1621&gt;3,$K1621&lt;0,$K1621&gt;3,$L1621&lt;0,$L1621&gt;3),1,0))</f>
        <v/>
      </c>
    </row>
    <row r="1622">
      <c r="G1622">
        <f>IFERROR(INDEX(T_Domaines[Domain_label_fr],MATCH(F1622,T_Domaines[Domain_code],0)),"")</f>
        <v/>
      </c>
      <c r="I1622">
        <f>IFERROR(INDEX(T_Indicateurs[Stat_label_fr],MATCH(H1622,T_Indicateurs[Stat_code],0)),"")</f>
        <v/>
      </c>
      <c r="M1622">
        <f>IF(J1622=0,"",J1622)</f>
        <v/>
      </c>
      <c r="N1622">
        <f>IF(K1622=0,"",K1622)</f>
        <v/>
      </c>
      <c r="O1622">
        <f>IF(L1622=0,"",L1622)</f>
        <v/>
      </c>
      <c r="P1622">
        <f>IF(OR(J1622="",K1622="",L1622=""),"",J1622+K1622+L1622)</f>
        <v/>
      </c>
      <c r="Q1622">
        <f>IF(OR(M1622="",N1622="",O1622=""),"",M1622+N1622+O1622)</f>
        <v/>
      </c>
      <c r="S1622" s="13">
        <f>IF(AND($B1622&lt;&gt;"",$F1622&lt;&gt;""),IF(COUNTIFS($B$2:$B1622,$B1622,$F$2:$F1622,$F1622)=1,1,0),0)</f>
        <v/>
      </c>
      <c r="T1622" s="13">
        <f>IF(AND($B1622&lt;&gt;"",$H1622&lt;&gt;""),IF(COUNTIFS($B$2:$B1622,$B1622,$H$2:$H1622,$H1622)=1,1,0),0)</f>
        <v/>
      </c>
      <c r="U1622" s="13">
        <f>IF(AND($B1622&lt;&gt;"",$C1622&lt;&gt;""),IF(COUNTIFS($B$2:$B1622,$B1622,$C$2:$C1622,$C1622)=1,1,0),0)</f>
        <v/>
      </c>
      <c r="V1622" s="13">
        <f>IF(AND($B1622&lt;&gt;"",$D1622&lt;&gt;""),IF(COUNTIFS($B$2:$B1622,$B1622,$D$2:$D1622,$D1622)=1,1,0),0)</f>
        <v/>
      </c>
      <c r="W1622">
        <f>IFERROR(INDEX(T_Indicateurs[Domain_code],MATCH($H1622,T_Indicateurs[Stat_code],0)),"")</f>
        <v/>
      </c>
      <c r="X1622" s="13">
        <f>IF(OR($W1622="",$F1622=""),0,IF($F1622&lt;&gt;$W1622,1,0))</f>
        <v/>
      </c>
      <c r="Y1622" s="13">
        <f>IF(OR($J1622="", $K1622="", $L1622=""),0,IF(OR($J1622&lt;0,$J1622&gt;3,$K1622&lt;0,$K1622&gt;3,$L1622&lt;0,$L1622&gt;3),1,0))</f>
        <v/>
      </c>
    </row>
    <row r="1623">
      <c r="G1623">
        <f>IFERROR(INDEX(T_Domaines[Domain_label_fr],MATCH(F1623,T_Domaines[Domain_code],0)),"")</f>
        <v/>
      </c>
      <c r="I1623">
        <f>IFERROR(INDEX(T_Indicateurs[Stat_label_fr],MATCH(H1623,T_Indicateurs[Stat_code],0)),"")</f>
        <v/>
      </c>
      <c r="M1623">
        <f>IF(J1623=0,"",J1623)</f>
        <v/>
      </c>
      <c r="N1623">
        <f>IF(K1623=0,"",K1623)</f>
        <v/>
      </c>
      <c r="O1623">
        <f>IF(L1623=0,"",L1623)</f>
        <v/>
      </c>
      <c r="P1623">
        <f>IF(OR(J1623="",K1623="",L1623=""),"",J1623+K1623+L1623)</f>
        <v/>
      </c>
      <c r="Q1623">
        <f>IF(OR(M1623="",N1623="",O1623=""),"",M1623+N1623+O1623)</f>
        <v/>
      </c>
      <c r="S1623" s="13">
        <f>IF(AND($B1623&lt;&gt;"",$F1623&lt;&gt;""),IF(COUNTIFS($B$2:$B1623,$B1623,$F$2:$F1623,$F1623)=1,1,0),0)</f>
        <v/>
      </c>
      <c r="T1623" s="13">
        <f>IF(AND($B1623&lt;&gt;"",$H1623&lt;&gt;""),IF(COUNTIFS($B$2:$B1623,$B1623,$H$2:$H1623,$H1623)=1,1,0),0)</f>
        <v/>
      </c>
      <c r="U1623" s="13">
        <f>IF(AND($B1623&lt;&gt;"",$C1623&lt;&gt;""),IF(COUNTIFS($B$2:$B1623,$B1623,$C$2:$C1623,$C1623)=1,1,0),0)</f>
        <v/>
      </c>
      <c r="V1623" s="13">
        <f>IF(AND($B1623&lt;&gt;"",$D1623&lt;&gt;""),IF(COUNTIFS($B$2:$B1623,$B1623,$D$2:$D1623,$D1623)=1,1,0),0)</f>
        <v/>
      </c>
      <c r="W1623">
        <f>IFERROR(INDEX(T_Indicateurs[Domain_code],MATCH($H1623,T_Indicateurs[Stat_code],0)),"")</f>
        <v/>
      </c>
      <c r="X1623" s="13">
        <f>IF(OR($W1623="",$F1623=""),0,IF($F1623&lt;&gt;$W1623,1,0))</f>
        <v/>
      </c>
      <c r="Y1623" s="13">
        <f>IF(OR($J1623="", $K1623="", $L1623=""),0,IF(OR($J1623&lt;0,$J1623&gt;3,$K1623&lt;0,$K1623&gt;3,$L1623&lt;0,$L1623&gt;3),1,0))</f>
        <v/>
      </c>
    </row>
    <row r="1624">
      <c r="G1624">
        <f>IFERROR(INDEX(T_Domaines[Domain_label_fr],MATCH(F1624,T_Domaines[Domain_code],0)),"")</f>
        <v/>
      </c>
      <c r="I1624">
        <f>IFERROR(INDEX(T_Indicateurs[Stat_label_fr],MATCH(H1624,T_Indicateurs[Stat_code],0)),"")</f>
        <v/>
      </c>
      <c r="M1624">
        <f>IF(J1624=0,"",J1624)</f>
        <v/>
      </c>
      <c r="N1624">
        <f>IF(K1624=0,"",K1624)</f>
        <v/>
      </c>
      <c r="O1624">
        <f>IF(L1624=0,"",L1624)</f>
        <v/>
      </c>
      <c r="P1624">
        <f>IF(OR(J1624="",K1624="",L1624=""),"",J1624+K1624+L1624)</f>
        <v/>
      </c>
      <c r="Q1624">
        <f>IF(OR(M1624="",N1624="",O1624=""),"",M1624+N1624+O1624)</f>
        <v/>
      </c>
      <c r="S1624" s="13">
        <f>IF(AND($B1624&lt;&gt;"",$F1624&lt;&gt;""),IF(COUNTIFS($B$2:$B1624,$B1624,$F$2:$F1624,$F1624)=1,1,0),0)</f>
        <v/>
      </c>
      <c r="T1624" s="13">
        <f>IF(AND($B1624&lt;&gt;"",$H1624&lt;&gt;""),IF(COUNTIFS($B$2:$B1624,$B1624,$H$2:$H1624,$H1624)=1,1,0),0)</f>
        <v/>
      </c>
      <c r="U1624" s="13">
        <f>IF(AND($B1624&lt;&gt;"",$C1624&lt;&gt;""),IF(COUNTIFS($B$2:$B1624,$B1624,$C$2:$C1624,$C1624)=1,1,0),0)</f>
        <v/>
      </c>
      <c r="V1624" s="13">
        <f>IF(AND($B1624&lt;&gt;"",$D1624&lt;&gt;""),IF(COUNTIFS($B$2:$B1624,$B1624,$D$2:$D1624,$D1624)=1,1,0),0)</f>
        <v/>
      </c>
      <c r="W1624">
        <f>IFERROR(INDEX(T_Indicateurs[Domain_code],MATCH($H1624,T_Indicateurs[Stat_code],0)),"")</f>
        <v/>
      </c>
      <c r="X1624" s="13">
        <f>IF(OR($W1624="",$F1624=""),0,IF($F1624&lt;&gt;$W1624,1,0))</f>
        <v/>
      </c>
      <c r="Y1624" s="13">
        <f>IF(OR($J1624="", $K1624="", $L1624=""),0,IF(OR($J1624&lt;0,$J1624&gt;3,$K1624&lt;0,$K1624&gt;3,$L1624&lt;0,$L1624&gt;3),1,0))</f>
        <v/>
      </c>
    </row>
    <row r="1625">
      <c r="G1625">
        <f>IFERROR(INDEX(T_Domaines[Domain_label_fr],MATCH(F1625,T_Domaines[Domain_code],0)),"")</f>
        <v/>
      </c>
      <c r="I1625">
        <f>IFERROR(INDEX(T_Indicateurs[Stat_label_fr],MATCH(H1625,T_Indicateurs[Stat_code],0)),"")</f>
        <v/>
      </c>
      <c r="M1625">
        <f>IF(J1625=0,"",J1625)</f>
        <v/>
      </c>
      <c r="N1625">
        <f>IF(K1625=0,"",K1625)</f>
        <v/>
      </c>
      <c r="O1625">
        <f>IF(L1625=0,"",L1625)</f>
        <v/>
      </c>
      <c r="P1625">
        <f>IF(OR(J1625="",K1625="",L1625=""),"",J1625+K1625+L1625)</f>
        <v/>
      </c>
      <c r="Q1625">
        <f>IF(OR(M1625="",N1625="",O1625=""),"",M1625+N1625+O1625)</f>
        <v/>
      </c>
      <c r="S1625" s="13">
        <f>IF(AND($B1625&lt;&gt;"",$F1625&lt;&gt;""),IF(COUNTIFS($B$2:$B1625,$B1625,$F$2:$F1625,$F1625)=1,1,0),0)</f>
        <v/>
      </c>
      <c r="T1625" s="13">
        <f>IF(AND($B1625&lt;&gt;"",$H1625&lt;&gt;""),IF(COUNTIFS($B$2:$B1625,$B1625,$H$2:$H1625,$H1625)=1,1,0),0)</f>
        <v/>
      </c>
      <c r="U1625" s="13">
        <f>IF(AND($B1625&lt;&gt;"",$C1625&lt;&gt;""),IF(COUNTIFS($B$2:$B1625,$B1625,$C$2:$C1625,$C1625)=1,1,0),0)</f>
        <v/>
      </c>
      <c r="V1625" s="13">
        <f>IF(AND($B1625&lt;&gt;"",$D1625&lt;&gt;""),IF(COUNTIFS($B$2:$B1625,$B1625,$D$2:$D1625,$D1625)=1,1,0),0)</f>
        <v/>
      </c>
      <c r="W1625">
        <f>IFERROR(INDEX(T_Indicateurs[Domain_code],MATCH($H1625,T_Indicateurs[Stat_code],0)),"")</f>
        <v/>
      </c>
      <c r="X1625" s="13">
        <f>IF(OR($W1625="",$F1625=""),0,IF($F1625&lt;&gt;$W1625,1,0))</f>
        <v/>
      </c>
      <c r="Y1625" s="13">
        <f>IF(OR($J1625="", $K1625="", $L1625=""),0,IF(OR($J1625&lt;0,$J1625&gt;3,$K1625&lt;0,$K1625&gt;3,$L1625&lt;0,$L1625&gt;3),1,0))</f>
        <v/>
      </c>
    </row>
    <row r="1626">
      <c r="G1626">
        <f>IFERROR(INDEX(T_Domaines[Domain_label_fr],MATCH(F1626,T_Domaines[Domain_code],0)),"")</f>
        <v/>
      </c>
      <c r="I1626">
        <f>IFERROR(INDEX(T_Indicateurs[Stat_label_fr],MATCH(H1626,T_Indicateurs[Stat_code],0)),"")</f>
        <v/>
      </c>
      <c r="M1626">
        <f>IF(J1626=0,"",J1626)</f>
        <v/>
      </c>
      <c r="N1626">
        <f>IF(K1626=0,"",K1626)</f>
        <v/>
      </c>
      <c r="O1626">
        <f>IF(L1626=0,"",L1626)</f>
        <v/>
      </c>
      <c r="P1626">
        <f>IF(OR(J1626="",K1626="",L1626=""),"",J1626+K1626+L1626)</f>
        <v/>
      </c>
      <c r="Q1626">
        <f>IF(OR(M1626="",N1626="",O1626=""),"",M1626+N1626+O1626)</f>
        <v/>
      </c>
      <c r="S1626" s="13">
        <f>IF(AND($B1626&lt;&gt;"",$F1626&lt;&gt;""),IF(COUNTIFS($B$2:$B1626,$B1626,$F$2:$F1626,$F1626)=1,1,0),0)</f>
        <v/>
      </c>
      <c r="T1626" s="13">
        <f>IF(AND($B1626&lt;&gt;"",$H1626&lt;&gt;""),IF(COUNTIFS($B$2:$B1626,$B1626,$H$2:$H1626,$H1626)=1,1,0),0)</f>
        <v/>
      </c>
      <c r="U1626" s="13">
        <f>IF(AND($B1626&lt;&gt;"",$C1626&lt;&gt;""),IF(COUNTIFS($B$2:$B1626,$B1626,$C$2:$C1626,$C1626)=1,1,0),0)</f>
        <v/>
      </c>
      <c r="V1626" s="13">
        <f>IF(AND($B1626&lt;&gt;"",$D1626&lt;&gt;""),IF(COUNTIFS($B$2:$B1626,$B1626,$D$2:$D1626,$D1626)=1,1,0),0)</f>
        <v/>
      </c>
      <c r="W1626">
        <f>IFERROR(INDEX(T_Indicateurs[Domain_code],MATCH($H1626,T_Indicateurs[Stat_code],0)),"")</f>
        <v/>
      </c>
      <c r="X1626" s="13">
        <f>IF(OR($W1626="",$F1626=""),0,IF($F1626&lt;&gt;$W1626,1,0))</f>
        <v/>
      </c>
      <c r="Y1626" s="13">
        <f>IF(OR($J1626="", $K1626="", $L1626=""),0,IF(OR($J1626&lt;0,$J1626&gt;3,$K1626&lt;0,$K1626&gt;3,$L1626&lt;0,$L1626&gt;3),1,0))</f>
        <v/>
      </c>
    </row>
    <row r="1627">
      <c r="G1627">
        <f>IFERROR(INDEX(T_Domaines[Domain_label_fr],MATCH(F1627,T_Domaines[Domain_code],0)),"")</f>
        <v/>
      </c>
      <c r="I1627">
        <f>IFERROR(INDEX(T_Indicateurs[Stat_label_fr],MATCH(H1627,T_Indicateurs[Stat_code],0)),"")</f>
        <v/>
      </c>
      <c r="M1627">
        <f>IF(J1627=0,"",J1627)</f>
        <v/>
      </c>
      <c r="N1627">
        <f>IF(K1627=0,"",K1627)</f>
        <v/>
      </c>
      <c r="O1627">
        <f>IF(L1627=0,"",L1627)</f>
        <v/>
      </c>
      <c r="P1627">
        <f>IF(OR(J1627="",K1627="",L1627=""),"",J1627+K1627+L1627)</f>
        <v/>
      </c>
      <c r="Q1627">
        <f>IF(OR(M1627="",N1627="",O1627=""),"",M1627+N1627+O1627)</f>
        <v/>
      </c>
      <c r="S1627" s="13">
        <f>IF(AND($B1627&lt;&gt;"",$F1627&lt;&gt;""),IF(COUNTIFS($B$2:$B1627,$B1627,$F$2:$F1627,$F1627)=1,1,0),0)</f>
        <v/>
      </c>
      <c r="T1627" s="13">
        <f>IF(AND($B1627&lt;&gt;"",$H1627&lt;&gt;""),IF(COUNTIFS($B$2:$B1627,$B1627,$H$2:$H1627,$H1627)=1,1,0),0)</f>
        <v/>
      </c>
      <c r="U1627" s="13">
        <f>IF(AND($B1627&lt;&gt;"",$C1627&lt;&gt;""),IF(COUNTIFS($B$2:$B1627,$B1627,$C$2:$C1627,$C1627)=1,1,0),0)</f>
        <v/>
      </c>
      <c r="V1627" s="13">
        <f>IF(AND($B1627&lt;&gt;"",$D1627&lt;&gt;""),IF(COUNTIFS($B$2:$B1627,$B1627,$D$2:$D1627,$D1627)=1,1,0),0)</f>
        <v/>
      </c>
      <c r="W1627">
        <f>IFERROR(INDEX(T_Indicateurs[Domain_code],MATCH($H1627,T_Indicateurs[Stat_code],0)),"")</f>
        <v/>
      </c>
      <c r="X1627" s="13">
        <f>IF(OR($W1627="",$F1627=""),0,IF($F1627&lt;&gt;$W1627,1,0))</f>
        <v/>
      </c>
      <c r="Y1627" s="13">
        <f>IF(OR($J1627="", $K1627="", $L1627=""),0,IF(OR($J1627&lt;0,$J1627&gt;3,$K1627&lt;0,$K1627&gt;3,$L1627&lt;0,$L1627&gt;3),1,0))</f>
        <v/>
      </c>
    </row>
    <row r="1628">
      <c r="G1628">
        <f>IFERROR(INDEX(T_Domaines[Domain_label_fr],MATCH(F1628,T_Domaines[Domain_code],0)),"")</f>
        <v/>
      </c>
      <c r="I1628">
        <f>IFERROR(INDEX(T_Indicateurs[Stat_label_fr],MATCH(H1628,T_Indicateurs[Stat_code],0)),"")</f>
        <v/>
      </c>
      <c r="M1628">
        <f>IF(J1628=0,"",J1628)</f>
        <v/>
      </c>
      <c r="N1628">
        <f>IF(K1628=0,"",K1628)</f>
        <v/>
      </c>
      <c r="O1628">
        <f>IF(L1628=0,"",L1628)</f>
        <v/>
      </c>
      <c r="P1628">
        <f>IF(OR(J1628="",K1628="",L1628=""),"",J1628+K1628+L1628)</f>
        <v/>
      </c>
      <c r="Q1628">
        <f>IF(OR(M1628="",N1628="",O1628=""),"",M1628+N1628+O1628)</f>
        <v/>
      </c>
      <c r="S1628" s="13">
        <f>IF(AND($B1628&lt;&gt;"",$F1628&lt;&gt;""),IF(COUNTIFS($B$2:$B1628,$B1628,$F$2:$F1628,$F1628)=1,1,0),0)</f>
        <v/>
      </c>
      <c r="T1628" s="13">
        <f>IF(AND($B1628&lt;&gt;"",$H1628&lt;&gt;""),IF(COUNTIFS($B$2:$B1628,$B1628,$H$2:$H1628,$H1628)=1,1,0),0)</f>
        <v/>
      </c>
      <c r="U1628" s="13">
        <f>IF(AND($B1628&lt;&gt;"",$C1628&lt;&gt;""),IF(COUNTIFS($B$2:$B1628,$B1628,$C$2:$C1628,$C1628)=1,1,0),0)</f>
        <v/>
      </c>
      <c r="V1628" s="13">
        <f>IF(AND($B1628&lt;&gt;"",$D1628&lt;&gt;""),IF(COUNTIFS($B$2:$B1628,$B1628,$D$2:$D1628,$D1628)=1,1,0),0)</f>
        <v/>
      </c>
      <c r="W1628">
        <f>IFERROR(INDEX(T_Indicateurs[Domain_code],MATCH($H1628,T_Indicateurs[Stat_code],0)),"")</f>
        <v/>
      </c>
      <c r="X1628" s="13">
        <f>IF(OR($W1628="",$F1628=""),0,IF($F1628&lt;&gt;$W1628,1,0))</f>
        <v/>
      </c>
      <c r="Y1628" s="13">
        <f>IF(OR($J1628="", $K1628="", $L1628=""),0,IF(OR($J1628&lt;0,$J1628&gt;3,$K1628&lt;0,$K1628&gt;3,$L1628&lt;0,$L1628&gt;3),1,0))</f>
        <v/>
      </c>
    </row>
    <row r="1629">
      <c r="G1629">
        <f>IFERROR(INDEX(T_Domaines[Domain_label_fr],MATCH(F1629,T_Domaines[Domain_code],0)),"")</f>
        <v/>
      </c>
      <c r="I1629">
        <f>IFERROR(INDEX(T_Indicateurs[Stat_label_fr],MATCH(H1629,T_Indicateurs[Stat_code],0)),"")</f>
        <v/>
      </c>
      <c r="M1629">
        <f>IF(J1629=0,"",J1629)</f>
        <v/>
      </c>
      <c r="N1629">
        <f>IF(K1629=0,"",K1629)</f>
        <v/>
      </c>
      <c r="O1629">
        <f>IF(L1629=0,"",L1629)</f>
        <v/>
      </c>
      <c r="P1629">
        <f>IF(OR(J1629="",K1629="",L1629=""),"",J1629+K1629+L1629)</f>
        <v/>
      </c>
      <c r="Q1629">
        <f>IF(OR(M1629="",N1629="",O1629=""),"",M1629+N1629+O1629)</f>
        <v/>
      </c>
      <c r="S1629" s="13">
        <f>IF(AND($B1629&lt;&gt;"",$F1629&lt;&gt;""),IF(COUNTIFS($B$2:$B1629,$B1629,$F$2:$F1629,$F1629)=1,1,0),0)</f>
        <v/>
      </c>
      <c r="T1629" s="13">
        <f>IF(AND($B1629&lt;&gt;"",$H1629&lt;&gt;""),IF(COUNTIFS($B$2:$B1629,$B1629,$H$2:$H1629,$H1629)=1,1,0),0)</f>
        <v/>
      </c>
      <c r="U1629" s="13">
        <f>IF(AND($B1629&lt;&gt;"",$C1629&lt;&gt;""),IF(COUNTIFS($B$2:$B1629,$B1629,$C$2:$C1629,$C1629)=1,1,0),0)</f>
        <v/>
      </c>
      <c r="V1629" s="13">
        <f>IF(AND($B1629&lt;&gt;"",$D1629&lt;&gt;""),IF(COUNTIFS($B$2:$B1629,$B1629,$D$2:$D1629,$D1629)=1,1,0),0)</f>
        <v/>
      </c>
      <c r="W1629">
        <f>IFERROR(INDEX(T_Indicateurs[Domain_code],MATCH($H1629,T_Indicateurs[Stat_code],0)),"")</f>
        <v/>
      </c>
      <c r="X1629" s="13">
        <f>IF(OR($W1629="",$F1629=""),0,IF($F1629&lt;&gt;$W1629,1,0))</f>
        <v/>
      </c>
      <c r="Y1629" s="13">
        <f>IF(OR($J1629="", $K1629="", $L1629=""),0,IF(OR($J1629&lt;0,$J1629&gt;3,$K1629&lt;0,$K1629&gt;3,$L1629&lt;0,$L1629&gt;3),1,0))</f>
        <v/>
      </c>
    </row>
    <row r="1630">
      <c r="G1630">
        <f>IFERROR(INDEX(T_Domaines[Domain_label_fr],MATCH(F1630,T_Domaines[Domain_code],0)),"")</f>
        <v/>
      </c>
      <c r="I1630">
        <f>IFERROR(INDEX(T_Indicateurs[Stat_label_fr],MATCH(H1630,T_Indicateurs[Stat_code],0)),"")</f>
        <v/>
      </c>
      <c r="M1630">
        <f>IF(J1630=0,"",J1630)</f>
        <v/>
      </c>
      <c r="N1630">
        <f>IF(K1630=0,"",K1630)</f>
        <v/>
      </c>
      <c r="O1630">
        <f>IF(L1630=0,"",L1630)</f>
        <v/>
      </c>
      <c r="P1630">
        <f>IF(OR(J1630="",K1630="",L1630=""),"",J1630+K1630+L1630)</f>
        <v/>
      </c>
      <c r="Q1630">
        <f>IF(OR(M1630="",N1630="",O1630=""),"",M1630+N1630+O1630)</f>
        <v/>
      </c>
      <c r="S1630" s="13">
        <f>IF(AND($B1630&lt;&gt;"",$F1630&lt;&gt;""),IF(COUNTIFS($B$2:$B1630,$B1630,$F$2:$F1630,$F1630)=1,1,0),0)</f>
        <v/>
      </c>
      <c r="T1630" s="13">
        <f>IF(AND($B1630&lt;&gt;"",$H1630&lt;&gt;""),IF(COUNTIFS($B$2:$B1630,$B1630,$H$2:$H1630,$H1630)=1,1,0),0)</f>
        <v/>
      </c>
      <c r="U1630" s="13">
        <f>IF(AND($B1630&lt;&gt;"",$C1630&lt;&gt;""),IF(COUNTIFS($B$2:$B1630,$B1630,$C$2:$C1630,$C1630)=1,1,0),0)</f>
        <v/>
      </c>
      <c r="V1630" s="13">
        <f>IF(AND($B1630&lt;&gt;"",$D1630&lt;&gt;""),IF(COUNTIFS($B$2:$B1630,$B1630,$D$2:$D1630,$D1630)=1,1,0),0)</f>
        <v/>
      </c>
      <c r="W1630">
        <f>IFERROR(INDEX(T_Indicateurs[Domain_code],MATCH($H1630,T_Indicateurs[Stat_code],0)),"")</f>
        <v/>
      </c>
      <c r="X1630" s="13">
        <f>IF(OR($W1630="",$F1630=""),0,IF($F1630&lt;&gt;$W1630,1,0))</f>
        <v/>
      </c>
      <c r="Y1630" s="13">
        <f>IF(OR($J1630="", $K1630="", $L1630=""),0,IF(OR($J1630&lt;0,$J1630&gt;3,$K1630&lt;0,$K1630&gt;3,$L1630&lt;0,$L1630&gt;3),1,0))</f>
        <v/>
      </c>
    </row>
    <row r="1631">
      <c r="G1631">
        <f>IFERROR(INDEX(T_Domaines[Domain_label_fr],MATCH(F1631,T_Domaines[Domain_code],0)),"")</f>
        <v/>
      </c>
      <c r="I1631">
        <f>IFERROR(INDEX(T_Indicateurs[Stat_label_fr],MATCH(H1631,T_Indicateurs[Stat_code],0)),"")</f>
        <v/>
      </c>
      <c r="M1631">
        <f>IF(J1631=0,"",J1631)</f>
        <v/>
      </c>
      <c r="N1631">
        <f>IF(K1631=0,"",K1631)</f>
        <v/>
      </c>
      <c r="O1631">
        <f>IF(L1631=0,"",L1631)</f>
        <v/>
      </c>
      <c r="P1631">
        <f>IF(OR(J1631="",K1631="",L1631=""),"",J1631+K1631+L1631)</f>
        <v/>
      </c>
      <c r="Q1631">
        <f>IF(OR(M1631="",N1631="",O1631=""),"",M1631+N1631+O1631)</f>
        <v/>
      </c>
      <c r="S1631" s="13">
        <f>IF(AND($B1631&lt;&gt;"",$F1631&lt;&gt;""),IF(COUNTIFS($B$2:$B1631,$B1631,$F$2:$F1631,$F1631)=1,1,0),0)</f>
        <v/>
      </c>
      <c r="T1631" s="13">
        <f>IF(AND($B1631&lt;&gt;"",$H1631&lt;&gt;""),IF(COUNTIFS($B$2:$B1631,$B1631,$H$2:$H1631,$H1631)=1,1,0),0)</f>
        <v/>
      </c>
      <c r="U1631" s="13">
        <f>IF(AND($B1631&lt;&gt;"",$C1631&lt;&gt;""),IF(COUNTIFS($B$2:$B1631,$B1631,$C$2:$C1631,$C1631)=1,1,0),0)</f>
        <v/>
      </c>
      <c r="V1631" s="13">
        <f>IF(AND($B1631&lt;&gt;"",$D1631&lt;&gt;""),IF(COUNTIFS($B$2:$B1631,$B1631,$D$2:$D1631,$D1631)=1,1,0),0)</f>
        <v/>
      </c>
      <c r="W1631">
        <f>IFERROR(INDEX(T_Indicateurs[Domain_code],MATCH($H1631,T_Indicateurs[Stat_code],0)),"")</f>
        <v/>
      </c>
      <c r="X1631" s="13">
        <f>IF(OR($W1631="",$F1631=""),0,IF($F1631&lt;&gt;$W1631,1,0))</f>
        <v/>
      </c>
      <c r="Y1631" s="13">
        <f>IF(OR($J1631="", $K1631="", $L1631=""),0,IF(OR($J1631&lt;0,$J1631&gt;3,$K1631&lt;0,$K1631&gt;3,$L1631&lt;0,$L1631&gt;3),1,0))</f>
        <v/>
      </c>
    </row>
    <row r="1632">
      <c r="G1632">
        <f>IFERROR(INDEX(T_Domaines[Domain_label_fr],MATCH(F1632,T_Domaines[Domain_code],0)),"")</f>
        <v/>
      </c>
      <c r="I1632">
        <f>IFERROR(INDEX(T_Indicateurs[Stat_label_fr],MATCH(H1632,T_Indicateurs[Stat_code],0)),"")</f>
        <v/>
      </c>
      <c r="M1632">
        <f>IF(J1632=0,"",J1632)</f>
        <v/>
      </c>
      <c r="N1632">
        <f>IF(K1632=0,"",K1632)</f>
        <v/>
      </c>
      <c r="O1632">
        <f>IF(L1632=0,"",L1632)</f>
        <v/>
      </c>
      <c r="P1632">
        <f>IF(OR(J1632="",K1632="",L1632=""),"",J1632+K1632+L1632)</f>
        <v/>
      </c>
      <c r="Q1632">
        <f>IF(OR(M1632="",N1632="",O1632=""),"",M1632+N1632+O1632)</f>
        <v/>
      </c>
      <c r="S1632" s="13">
        <f>IF(AND($B1632&lt;&gt;"",$F1632&lt;&gt;""),IF(COUNTIFS($B$2:$B1632,$B1632,$F$2:$F1632,$F1632)=1,1,0),0)</f>
        <v/>
      </c>
      <c r="T1632" s="13">
        <f>IF(AND($B1632&lt;&gt;"",$H1632&lt;&gt;""),IF(COUNTIFS($B$2:$B1632,$B1632,$H$2:$H1632,$H1632)=1,1,0),0)</f>
        <v/>
      </c>
      <c r="U1632" s="13">
        <f>IF(AND($B1632&lt;&gt;"",$C1632&lt;&gt;""),IF(COUNTIFS($B$2:$B1632,$B1632,$C$2:$C1632,$C1632)=1,1,0),0)</f>
        <v/>
      </c>
      <c r="V1632" s="13">
        <f>IF(AND($B1632&lt;&gt;"",$D1632&lt;&gt;""),IF(COUNTIFS($B$2:$B1632,$B1632,$D$2:$D1632,$D1632)=1,1,0),0)</f>
        <v/>
      </c>
      <c r="W1632">
        <f>IFERROR(INDEX(T_Indicateurs[Domain_code],MATCH($H1632,T_Indicateurs[Stat_code],0)),"")</f>
        <v/>
      </c>
      <c r="X1632" s="13">
        <f>IF(OR($W1632="",$F1632=""),0,IF($F1632&lt;&gt;$W1632,1,0))</f>
        <v/>
      </c>
      <c r="Y1632" s="13">
        <f>IF(OR($J1632="", $K1632="", $L1632=""),0,IF(OR($J1632&lt;0,$J1632&gt;3,$K1632&lt;0,$K1632&gt;3,$L1632&lt;0,$L1632&gt;3),1,0))</f>
        <v/>
      </c>
    </row>
    <row r="1633">
      <c r="G1633">
        <f>IFERROR(INDEX(T_Domaines[Domain_label_fr],MATCH(F1633,T_Domaines[Domain_code],0)),"")</f>
        <v/>
      </c>
      <c r="I1633">
        <f>IFERROR(INDEX(T_Indicateurs[Stat_label_fr],MATCH(H1633,T_Indicateurs[Stat_code],0)),"")</f>
        <v/>
      </c>
      <c r="M1633">
        <f>IF(J1633=0,"",J1633)</f>
        <v/>
      </c>
      <c r="N1633">
        <f>IF(K1633=0,"",K1633)</f>
        <v/>
      </c>
      <c r="O1633">
        <f>IF(L1633=0,"",L1633)</f>
        <v/>
      </c>
      <c r="P1633">
        <f>IF(OR(J1633="",K1633="",L1633=""),"",J1633+K1633+L1633)</f>
        <v/>
      </c>
      <c r="Q1633">
        <f>IF(OR(M1633="",N1633="",O1633=""),"",M1633+N1633+O1633)</f>
        <v/>
      </c>
      <c r="S1633" s="13">
        <f>IF(AND($B1633&lt;&gt;"",$F1633&lt;&gt;""),IF(COUNTIFS($B$2:$B1633,$B1633,$F$2:$F1633,$F1633)=1,1,0),0)</f>
        <v/>
      </c>
      <c r="T1633" s="13">
        <f>IF(AND($B1633&lt;&gt;"",$H1633&lt;&gt;""),IF(COUNTIFS($B$2:$B1633,$B1633,$H$2:$H1633,$H1633)=1,1,0),0)</f>
        <v/>
      </c>
      <c r="U1633" s="13">
        <f>IF(AND($B1633&lt;&gt;"",$C1633&lt;&gt;""),IF(COUNTIFS($B$2:$B1633,$B1633,$C$2:$C1633,$C1633)=1,1,0),0)</f>
        <v/>
      </c>
      <c r="V1633" s="13">
        <f>IF(AND($B1633&lt;&gt;"",$D1633&lt;&gt;""),IF(COUNTIFS($B$2:$B1633,$B1633,$D$2:$D1633,$D1633)=1,1,0),0)</f>
        <v/>
      </c>
      <c r="W1633">
        <f>IFERROR(INDEX(T_Indicateurs[Domain_code],MATCH($H1633,T_Indicateurs[Stat_code],0)),"")</f>
        <v/>
      </c>
      <c r="X1633" s="13">
        <f>IF(OR($W1633="",$F1633=""),0,IF($F1633&lt;&gt;$W1633,1,0))</f>
        <v/>
      </c>
      <c r="Y1633" s="13">
        <f>IF(OR($J1633="", $K1633="", $L1633=""),0,IF(OR($J1633&lt;0,$J1633&gt;3,$K1633&lt;0,$K1633&gt;3,$L1633&lt;0,$L1633&gt;3),1,0))</f>
        <v/>
      </c>
    </row>
    <row r="1634">
      <c r="G1634">
        <f>IFERROR(INDEX(T_Domaines[Domain_label_fr],MATCH(F1634,T_Domaines[Domain_code],0)),"")</f>
        <v/>
      </c>
      <c r="I1634">
        <f>IFERROR(INDEX(T_Indicateurs[Stat_label_fr],MATCH(H1634,T_Indicateurs[Stat_code],0)),"")</f>
        <v/>
      </c>
      <c r="M1634">
        <f>IF(J1634=0,"",J1634)</f>
        <v/>
      </c>
      <c r="N1634">
        <f>IF(K1634=0,"",K1634)</f>
        <v/>
      </c>
      <c r="O1634">
        <f>IF(L1634=0,"",L1634)</f>
        <v/>
      </c>
      <c r="P1634">
        <f>IF(OR(J1634="",K1634="",L1634=""),"",J1634+K1634+L1634)</f>
        <v/>
      </c>
      <c r="Q1634">
        <f>IF(OR(M1634="",N1634="",O1634=""),"",M1634+N1634+O1634)</f>
        <v/>
      </c>
      <c r="S1634" s="13">
        <f>IF(AND($B1634&lt;&gt;"",$F1634&lt;&gt;""),IF(COUNTIFS($B$2:$B1634,$B1634,$F$2:$F1634,$F1634)=1,1,0),0)</f>
        <v/>
      </c>
      <c r="T1634" s="13">
        <f>IF(AND($B1634&lt;&gt;"",$H1634&lt;&gt;""),IF(COUNTIFS($B$2:$B1634,$B1634,$H$2:$H1634,$H1634)=1,1,0),0)</f>
        <v/>
      </c>
      <c r="U1634" s="13">
        <f>IF(AND($B1634&lt;&gt;"",$C1634&lt;&gt;""),IF(COUNTIFS($B$2:$B1634,$B1634,$C$2:$C1634,$C1634)=1,1,0),0)</f>
        <v/>
      </c>
      <c r="V1634" s="13">
        <f>IF(AND($B1634&lt;&gt;"",$D1634&lt;&gt;""),IF(COUNTIFS($B$2:$B1634,$B1634,$D$2:$D1634,$D1634)=1,1,0),0)</f>
        <v/>
      </c>
      <c r="W1634">
        <f>IFERROR(INDEX(T_Indicateurs[Domain_code],MATCH($H1634,T_Indicateurs[Stat_code],0)),"")</f>
        <v/>
      </c>
      <c r="X1634" s="13">
        <f>IF(OR($W1634="",$F1634=""),0,IF($F1634&lt;&gt;$W1634,1,0))</f>
        <v/>
      </c>
      <c r="Y1634" s="13">
        <f>IF(OR($J1634="", $K1634="", $L1634=""),0,IF(OR($J1634&lt;0,$J1634&gt;3,$K1634&lt;0,$K1634&gt;3,$L1634&lt;0,$L1634&gt;3),1,0))</f>
        <v/>
      </c>
    </row>
    <row r="1635">
      <c r="G1635">
        <f>IFERROR(INDEX(T_Domaines[Domain_label_fr],MATCH(F1635,T_Domaines[Domain_code],0)),"")</f>
        <v/>
      </c>
      <c r="I1635">
        <f>IFERROR(INDEX(T_Indicateurs[Stat_label_fr],MATCH(H1635,T_Indicateurs[Stat_code],0)),"")</f>
        <v/>
      </c>
      <c r="M1635">
        <f>IF(J1635=0,"",J1635)</f>
        <v/>
      </c>
      <c r="N1635">
        <f>IF(K1635=0,"",K1635)</f>
        <v/>
      </c>
      <c r="O1635">
        <f>IF(L1635=0,"",L1635)</f>
        <v/>
      </c>
      <c r="P1635">
        <f>IF(OR(J1635="",K1635="",L1635=""),"",J1635+K1635+L1635)</f>
        <v/>
      </c>
      <c r="Q1635">
        <f>IF(OR(M1635="",N1635="",O1635=""),"",M1635+N1635+O1635)</f>
        <v/>
      </c>
      <c r="S1635" s="13">
        <f>IF(AND($B1635&lt;&gt;"",$F1635&lt;&gt;""),IF(COUNTIFS($B$2:$B1635,$B1635,$F$2:$F1635,$F1635)=1,1,0),0)</f>
        <v/>
      </c>
      <c r="T1635" s="13">
        <f>IF(AND($B1635&lt;&gt;"",$H1635&lt;&gt;""),IF(COUNTIFS($B$2:$B1635,$B1635,$H$2:$H1635,$H1635)=1,1,0),0)</f>
        <v/>
      </c>
      <c r="U1635" s="13">
        <f>IF(AND($B1635&lt;&gt;"",$C1635&lt;&gt;""),IF(COUNTIFS($B$2:$B1635,$B1635,$C$2:$C1635,$C1635)=1,1,0),0)</f>
        <v/>
      </c>
      <c r="V1635" s="13">
        <f>IF(AND($B1635&lt;&gt;"",$D1635&lt;&gt;""),IF(COUNTIFS($B$2:$B1635,$B1635,$D$2:$D1635,$D1635)=1,1,0),0)</f>
        <v/>
      </c>
      <c r="W1635">
        <f>IFERROR(INDEX(T_Indicateurs[Domain_code],MATCH($H1635,T_Indicateurs[Stat_code],0)),"")</f>
        <v/>
      </c>
      <c r="X1635" s="13">
        <f>IF(OR($W1635="",$F1635=""),0,IF($F1635&lt;&gt;$W1635,1,0))</f>
        <v/>
      </c>
      <c r="Y1635" s="13">
        <f>IF(OR($J1635="", $K1635="", $L1635=""),0,IF(OR($J1635&lt;0,$J1635&gt;3,$K1635&lt;0,$K1635&gt;3,$L1635&lt;0,$L1635&gt;3),1,0))</f>
        <v/>
      </c>
    </row>
    <row r="1636">
      <c r="G1636">
        <f>IFERROR(INDEX(T_Domaines[Domain_label_fr],MATCH(F1636,T_Domaines[Domain_code],0)),"")</f>
        <v/>
      </c>
      <c r="I1636">
        <f>IFERROR(INDEX(T_Indicateurs[Stat_label_fr],MATCH(H1636,T_Indicateurs[Stat_code],0)),"")</f>
        <v/>
      </c>
      <c r="M1636">
        <f>IF(J1636=0,"",J1636)</f>
        <v/>
      </c>
      <c r="N1636">
        <f>IF(K1636=0,"",K1636)</f>
        <v/>
      </c>
      <c r="O1636">
        <f>IF(L1636=0,"",L1636)</f>
        <v/>
      </c>
      <c r="P1636">
        <f>IF(OR(J1636="",K1636="",L1636=""),"",J1636+K1636+L1636)</f>
        <v/>
      </c>
      <c r="Q1636">
        <f>IF(OR(M1636="",N1636="",O1636=""),"",M1636+N1636+O1636)</f>
        <v/>
      </c>
      <c r="S1636" s="13">
        <f>IF(AND($B1636&lt;&gt;"",$F1636&lt;&gt;""),IF(COUNTIFS($B$2:$B1636,$B1636,$F$2:$F1636,$F1636)=1,1,0),0)</f>
        <v/>
      </c>
      <c r="T1636" s="13">
        <f>IF(AND($B1636&lt;&gt;"",$H1636&lt;&gt;""),IF(COUNTIFS($B$2:$B1636,$B1636,$H$2:$H1636,$H1636)=1,1,0),0)</f>
        <v/>
      </c>
      <c r="U1636" s="13">
        <f>IF(AND($B1636&lt;&gt;"",$C1636&lt;&gt;""),IF(COUNTIFS($B$2:$B1636,$B1636,$C$2:$C1636,$C1636)=1,1,0),0)</f>
        <v/>
      </c>
      <c r="V1636" s="13">
        <f>IF(AND($B1636&lt;&gt;"",$D1636&lt;&gt;""),IF(COUNTIFS($B$2:$B1636,$B1636,$D$2:$D1636,$D1636)=1,1,0),0)</f>
        <v/>
      </c>
      <c r="W1636">
        <f>IFERROR(INDEX(T_Indicateurs[Domain_code],MATCH($H1636,T_Indicateurs[Stat_code],0)),"")</f>
        <v/>
      </c>
      <c r="X1636" s="13">
        <f>IF(OR($W1636="",$F1636=""),0,IF($F1636&lt;&gt;$W1636,1,0))</f>
        <v/>
      </c>
      <c r="Y1636" s="13">
        <f>IF(OR($J1636="", $K1636="", $L1636=""),0,IF(OR($J1636&lt;0,$J1636&gt;3,$K1636&lt;0,$K1636&gt;3,$L1636&lt;0,$L1636&gt;3),1,0))</f>
        <v/>
      </c>
    </row>
    <row r="1637">
      <c r="G1637">
        <f>IFERROR(INDEX(T_Domaines[Domain_label_fr],MATCH(F1637,T_Domaines[Domain_code],0)),"")</f>
        <v/>
      </c>
      <c r="I1637">
        <f>IFERROR(INDEX(T_Indicateurs[Stat_label_fr],MATCH(H1637,T_Indicateurs[Stat_code],0)),"")</f>
        <v/>
      </c>
      <c r="M1637">
        <f>IF(J1637=0,"",J1637)</f>
        <v/>
      </c>
      <c r="N1637">
        <f>IF(K1637=0,"",K1637)</f>
        <v/>
      </c>
      <c r="O1637">
        <f>IF(L1637=0,"",L1637)</f>
        <v/>
      </c>
      <c r="P1637">
        <f>IF(OR(J1637="",K1637="",L1637=""),"",J1637+K1637+L1637)</f>
        <v/>
      </c>
      <c r="Q1637">
        <f>IF(OR(M1637="",N1637="",O1637=""),"",M1637+N1637+O1637)</f>
        <v/>
      </c>
      <c r="S1637" s="13">
        <f>IF(AND($B1637&lt;&gt;"",$F1637&lt;&gt;""),IF(COUNTIFS($B$2:$B1637,$B1637,$F$2:$F1637,$F1637)=1,1,0),0)</f>
        <v/>
      </c>
      <c r="T1637" s="13">
        <f>IF(AND($B1637&lt;&gt;"",$H1637&lt;&gt;""),IF(COUNTIFS($B$2:$B1637,$B1637,$H$2:$H1637,$H1637)=1,1,0),0)</f>
        <v/>
      </c>
      <c r="U1637" s="13">
        <f>IF(AND($B1637&lt;&gt;"",$C1637&lt;&gt;""),IF(COUNTIFS($B$2:$B1637,$B1637,$C$2:$C1637,$C1637)=1,1,0),0)</f>
        <v/>
      </c>
      <c r="V1637" s="13">
        <f>IF(AND($B1637&lt;&gt;"",$D1637&lt;&gt;""),IF(COUNTIFS($B$2:$B1637,$B1637,$D$2:$D1637,$D1637)=1,1,0),0)</f>
        <v/>
      </c>
      <c r="W1637">
        <f>IFERROR(INDEX(T_Indicateurs[Domain_code],MATCH($H1637,T_Indicateurs[Stat_code],0)),"")</f>
        <v/>
      </c>
      <c r="X1637" s="13">
        <f>IF(OR($W1637="",$F1637=""),0,IF($F1637&lt;&gt;$W1637,1,0))</f>
        <v/>
      </c>
      <c r="Y1637" s="13">
        <f>IF(OR($J1637="", $K1637="", $L1637=""),0,IF(OR($J1637&lt;0,$J1637&gt;3,$K1637&lt;0,$K1637&gt;3,$L1637&lt;0,$L1637&gt;3),1,0))</f>
        <v/>
      </c>
    </row>
    <row r="1638">
      <c r="G1638">
        <f>IFERROR(INDEX(T_Domaines[Domain_label_fr],MATCH(F1638,T_Domaines[Domain_code],0)),"")</f>
        <v/>
      </c>
      <c r="I1638">
        <f>IFERROR(INDEX(T_Indicateurs[Stat_label_fr],MATCH(H1638,T_Indicateurs[Stat_code],0)),"")</f>
        <v/>
      </c>
      <c r="M1638">
        <f>IF(J1638=0,"",J1638)</f>
        <v/>
      </c>
      <c r="N1638">
        <f>IF(K1638=0,"",K1638)</f>
        <v/>
      </c>
      <c r="O1638">
        <f>IF(L1638=0,"",L1638)</f>
        <v/>
      </c>
      <c r="P1638">
        <f>IF(OR(J1638="",K1638="",L1638=""),"",J1638+K1638+L1638)</f>
        <v/>
      </c>
      <c r="Q1638">
        <f>IF(OR(M1638="",N1638="",O1638=""),"",M1638+N1638+O1638)</f>
        <v/>
      </c>
      <c r="S1638" s="13">
        <f>IF(AND($B1638&lt;&gt;"",$F1638&lt;&gt;""),IF(COUNTIFS($B$2:$B1638,$B1638,$F$2:$F1638,$F1638)=1,1,0),0)</f>
        <v/>
      </c>
      <c r="T1638" s="13">
        <f>IF(AND($B1638&lt;&gt;"",$H1638&lt;&gt;""),IF(COUNTIFS($B$2:$B1638,$B1638,$H$2:$H1638,$H1638)=1,1,0),0)</f>
        <v/>
      </c>
      <c r="U1638" s="13">
        <f>IF(AND($B1638&lt;&gt;"",$C1638&lt;&gt;""),IF(COUNTIFS($B$2:$B1638,$B1638,$C$2:$C1638,$C1638)=1,1,0),0)</f>
        <v/>
      </c>
      <c r="V1638" s="13">
        <f>IF(AND($B1638&lt;&gt;"",$D1638&lt;&gt;""),IF(COUNTIFS($B$2:$B1638,$B1638,$D$2:$D1638,$D1638)=1,1,0),0)</f>
        <v/>
      </c>
      <c r="W1638">
        <f>IFERROR(INDEX(T_Indicateurs[Domain_code],MATCH($H1638,T_Indicateurs[Stat_code],0)),"")</f>
        <v/>
      </c>
      <c r="X1638" s="13">
        <f>IF(OR($W1638="",$F1638=""),0,IF($F1638&lt;&gt;$W1638,1,0))</f>
        <v/>
      </c>
      <c r="Y1638" s="13">
        <f>IF(OR($J1638="", $K1638="", $L1638=""),0,IF(OR($J1638&lt;0,$J1638&gt;3,$K1638&lt;0,$K1638&gt;3,$L1638&lt;0,$L1638&gt;3),1,0))</f>
        <v/>
      </c>
    </row>
    <row r="1639">
      <c r="G1639">
        <f>IFERROR(INDEX(T_Domaines[Domain_label_fr],MATCH(F1639,T_Domaines[Domain_code],0)),"")</f>
        <v/>
      </c>
      <c r="I1639">
        <f>IFERROR(INDEX(T_Indicateurs[Stat_label_fr],MATCH(H1639,T_Indicateurs[Stat_code],0)),"")</f>
        <v/>
      </c>
      <c r="M1639">
        <f>IF(J1639=0,"",J1639)</f>
        <v/>
      </c>
      <c r="N1639">
        <f>IF(K1639=0,"",K1639)</f>
        <v/>
      </c>
      <c r="O1639">
        <f>IF(L1639=0,"",L1639)</f>
        <v/>
      </c>
      <c r="P1639">
        <f>IF(OR(J1639="",K1639="",L1639=""),"",J1639+K1639+L1639)</f>
        <v/>
      </c>
      <c r="Q1639">
        <f>IF(OR(M1639="",N1639="",O1639=""),"",M1639+N1639+O1639)</f>
        <v/>
      </c>
      <c r="S1639" s="13">
        <f>IF(AND($B1639&lt;&gt;"",$F1639&lt;&gt;""),IF(COUNTIFS($B$2:$B1639,$B1639,$F$2:$F1639,$F1639)=1,1,0),0)</f>
        <v/>
      </c>
      <c r="T1639" s="13">
        <f>IF(AND($B1639&lt;&gt;"",$H1639&lt;&gt;""),IF(COUNTIFS($B$2:$B1639,$B1639,$H$2:$H1639,$H1639)=1,1,0),0)</f>
        <v/>
      </c>
      <c r="U1639" s="13">
        <f>IF(AND($B1639&lt;&gt;"",$C1639&lt;&gt;""),IF(COUNTIFS($B$2:$B1639,$B1639,$C$2:$C1639,$C1639)=1,1,0),0)</f>
        <v/>
      </c>
      <c r="V1639" s="13">
        <f>IF(AND($B1639&lt;&gt;"",$D1639&lt;&gt;""),IF(COUNTIFS($B$2:$B1639,$B1639,$D$2:$D1639,$D1639)=1,1,0),0)</f>
        <v/>
      </c>
      <c r="W1639">
        <f>IFERROR(INDEX(T_Indicateurs[Domain_code],MATCH($H1639,T_Indicateurs[Stat_code],0)),"")</f>
        <v/>
      </c>
      <c r="X1639" s="13">
        <f>IF(OR($W1639="",$F1639=""),0,IF($F1639&lt;&gt;$W1639,1,0))</f>
        <v/>
      </c>
      <c r="Y1639" s="13">
        <f>IF(OR($J1639="", $K1639="", $L1639=""),0,IF(OR($J1639&lt;0,$J1639&gt;3,$K1639&lt;0,$K1639&gt;3,$L1639&lt;0,$L1639&gt;3),1,0))</f>
        <v/>
      </c>
    </row>
    <row r="1640">
      <c r="G1640">
        <f>IFERROR(INDEX(T_Domaines[Domain_label_fr],MATCH(F1640,T_Domaines[Domain_code],0)),"")</f>
        <v/>
      </c>
      <c r="I1640">
        <f>IFERROR(INDEX(T_Indicateurs[Stat_label_fr],MATCH(H1640,T_Indicateurs[Stat_code],0)),"")</f>
        <v/>
      </c>
      <c r="M1640">
        <f>IF(J1640=0,"",J1640)</f>
        <v/>
      </c>
      <c r="N1640">
        <f>IF(K1640=0,"",K1640)</f>
        <v/>
      </c>
      <c r="O1640">
        <f>IF(L1640=0,"",L1640)</f>
        <v/>
      </c>
      <c r="P1640">
        <f>IF(OR(J1640="",K1640="",L1640=""),"",J1640+K1640+L1640)</f>
        <v/>
      </c>
      <c r="Q1640">
        <f>IF(OR(M1640="",N1640="",O1640=""),"",M1640+N1640+O1640)</f>
        <v/>
      </c>
      <c r="S1640" s="13">
        <f>IF(AND($B1640&lt;&gt;"",$F1640&lt;&gt;""),IF(COUNTIFS($B$2:$B1640,$B1640,$F$2:$F1640,$F1640)=1,1,0),0)</f>
        <v/>
      </c>
      <c r="T1640" s="13">
        <f>IF(AND($B1640&lt;&gt;"",$H1640&lt;&gt;""),IF(COUNTIFS($B$2:$B1640,$B1640,$H$2:$H1640,$H1640)=1,1,0),0)</f>
        <v/>
      </c>
      <c r="U1640" s="13">
        <f>IF(AND($B1640&lt;&gt;"",$C1640&lt;&gt;""),IF(COUNTIFS($B$2:$B1640,$B1640,$C$2:$C1640,$C1640)=1,1,0),0)</f>
        <v/>
      </c>
      <c r="V1640" s="13">
        <f>IF(AND($B1640&lt;&gt;"",$D1640&lt;&gt;""),IF(COUNTIFS($B$2:$B1640,$B1640,$D$2:$D1640,$D1640)=1,1,0),0)</f>
        <v/>
      </c>
      <c r="W1640">
        <f>IFERROR(INDEX(T_Indicateurs[Domain_code],MATCH($H1640,T_Indicateurs[Stat_code],0)),"")</f>
        <v/>
      </c>
      <c r="X1640" s="13">
        <f>IF(OR($W1640="",$F1640=""),0,IF($F1640&lt;&gt;$W1640,1,0))</f>
        <v/>
      </c>
      <c r="Y1640" s="13">
        <f>IF(OR($J1640="", $K1640="", $L1640=""),0,IF(OR($J1640&lt;0,$J1640&gt;3,$K1640&lt;0,$K1640&gt;3,$L1640&lt;0,$L1640&gt;3),1,0))</f>
        <v/>
      </c>
    </row>
    <row r="1641">
      <c r="G1641">
        <f>IFERROR(INDEX(T_Domaines[Domain_label_fr],MATCH(F1641,T_Domaines[Domain_code],0)),"")</f>
        <v/>
      </c>
      <c r="I1641">
        <f>IFERROR(INDEX(T_Indicateurs[Stat_label_fr],MATCH(H1641,T_Indicateurs[Stat_code],0)),"")</f>
        <v/>
      </c>
      <c r="M1641">
        <f>IF(J1641=0,"",J1641)</f>
        <v/>
      </c>
      <c r="N1641">
        <f>IF(K1641=0,"",K1641)</f>
        <v/>
      </c>
      <c r="O1641">
        <f>IF(L1641=0,"",L1641)</f>
        <v/>
      </c>
      <c r="P1641">
        <f>IF(OR(J1641="",K1641="",L1641=""),"",J1641+K1641+L1641)</f>
        <v/>
      </c>
      <c r="Q1641">
        <f>IF(OR(M1641="",N1641="",O1641=""),"",M1641+N1641+O1641)</f>
        <v/>
      </c>
      <c r="S1641" s="13">
        <f>IF(AND($B1641&lt;&gt;"",$F1641&lt;&gt;""),IF(COUNTIFS($B$2:$B1641,$B1641,$F$2:$F1641,$F1641)=1,1,0),0)</f>
        <v/>
      </c>
      <c r="T1641" s="13">
        <f>IF(AND($B1641&lt;&gt;"",$H1641&lt;&gt;""),IF(COUNTIFS($B$2:$B1641,$B1641,$H$2:$H1641,$H1641)=1,1,0),0)</f>
        <v/>
      </c>
      <c r="U1641" s="13">
        <f>IF(AND($B1641&lt;&gt;"",$C1641&lt;&gt;""),IF(COUNTIFS($B$2:$B1641,$B1641,$C$2:$C1641,$C1641)=1,1,0),0)</f>
        <v/>
      </c>
      <c r="V1641" s="13">
        <f>IF(AND($B1641&lt;&gt;"",$D1641&lt;&gt;""),IF(COUNTIFS($B$2:$B1641,$B1641,$D$2:$D1641,$D1641)=1,1,0),0)</f>
        <v/>
      </c>
      <c r="W1641">
        <f>IFERROR(INDEX(T_Indicateurs[Domain_code],MATCH($H1641,T_Indicateurs[Stat_code],0)),"")</f>
        <v/>
      </c>
      <c r="X1641" s="13">
        <f>IF(OR($W1641="",$F1641=""),0,IF($F1641&lt;&gt;$W1641,1,0))</f>
        <v/>
      </c>
      <c r="Y1641" s="13">
        <f>IF(OR($J1641="", $K1641="", $L1641=""),0,IF(OR($J1641&lt;0,$J1641&gt;3,$K1641&lt;0,$K1641&gt;3,$L1641&lt;0,$L1641&gt;3),1,0))</f>
        <v/>
      </c>
    </row>
    <row r="1642">
      <c r="G1642">
        <f>IFERROR(INDEX(T_Domaines[Domain_label_fr],MATCH(F1642,T_Domaines[Domain_code],0)),"")</f>
        <v/>
      </c>
      <c r="I1642">
        <f>IFERROR(INDEX(T_Indicateurs[Stat_label_fr],MATCH(H1642,T_Indicateurs[Stat_code],0)),"")</f>
        <v/>
      </c>
      <c r="M1642">
        <f>IF(J1642=0,"",J1642)</f>
        <v/>
      </c>
      <c r="N1642">
        <f>IF(K1642=0,"",K1642)</f>
        <v/>
      </c>
      <c r="O1642">
        <f>IF(L1642=0,"",L1642)</f>
        <v/>
      </c>
      <c r="P1642">
        <f>IF(OR(J1642="",K1642="",L1642=""),"",J1642+K1642+L1642)</f>
        <v/>
      </c>
      <c r="Q1642">
        <f>IF(OR(M1642="",N1642="",O1642=""),"",M1642+N1642+O1642)</f>
        <v/>
      </c>
      <c r="S1642" s="13">
        <f>IF(AND($B1642&lt;&gt;"",$F1642&lt;&gt;""),IF(COUNTIFS($B$2:$B1642,$B1642,$F$2:$F1642,$F1642)=1,1,0),0)</f>
        <v/>
      </c>
      <c r="T1642" s="13">
        <f>IF(AND($B1642&lt;&gt;"",$H1642&lt;&gt;""),IF(COUNTIFS($B$2:$B1642,$B1642,$H$2:$H1642,$H1642)=1,1,0),0)</f>
        <v/>
      </c>
      <c r="U1642" s="13">
        <f>IF(AND($B1642&lt;&gt;"",$C1642&lt;&gt;""),IF(COUNTIFS($B$2:$B1642,$B1642,$C$2:$C1642,$C1642)=1,1,0),0)</f>
        <v/>
      </c>
      <c r="V1642" s="13">
        <f>IF(AND($B1642&lt;&gt;"",$D1642&lt;&gt;""),IF(COUNTIFS($B$2:$B1642,$B1642,$D$2:$D1642,$D1642)=1,1,0),0)</f>
        <v/>
      </c>
      <c r="W1642">
        <f>IFERROR(INDEX(T_Indicateurs[Domain_code],MATCH($H1642,T_Indicateurs[Stat_code],0)),"")</f>
        <v/>
      </c>
      <c r="X1642" s="13">
        <f>IF(OR($W1642="",$F1642=""),0,IF($F1642&lt;&gt;$W1642,1,0))</f>
        <v/>
      </c>
      <c r="Y1642" s="13">
        <f>IF(OR($J1642="", $K1642="", $L1642=""),0,IF(OR($J1642&lt;0,$J1642&gt;3,$K1642&lt;0,$K1642&gt;3,$L1642&lt;0,$L1642&gt;3),1,0))</f>
        <v/>
      </c>
    </row>
    <row r="1643">
      <c r="G1643">
        <f>IFERROR(INDEX(T_Domaines[Domain_label_fr],MATCH(F1643,T_Domaines[Domain_code],0)),"")</f>
        <v/>
      </c>
      <c r="I1643">
        <f>IFERROR(INDEX(T_Indicateurs[Stat_label_fr],MATCH(H1643,T_Indicateurs[Stat_code],0)),"")</f>
        <v/>
      </c>
      <c r="M1643">
        <f>IF(J1643=0,"",J1643)</f>
        <v/>
      </c>
      <c r="N1643">
        <f>IF(K1643=0,"",K1643)</f>
        <v/>
      </c>
      <c r="O1643">
        <f>IF(L1643=0,"",L1643)</f>
        <v/>
      </c>
      <c r="P1643">
        <f>IF(OR(J1643="",K1643="",L1643=""),"",J1643+K1643+L1643)</f>
        <v/>
      </c>
      <c r="Q1643">
        <f>IF(OR(M1643="",N1643="",O1643=""),"",M1643+N1643+O1643)</f>
        <v/>
      </c>
      <c r="S1643" s="13">
        <f>IF(AND($B1643&lt;&gt;"",$F1643&lt;&gt;""),IF(COUNTIFS($B$2:$B1643,$B1643,$F$2:$F1643,$F1643)=1,1,0),0)</f>
        <v/>
      </c>
      <c r="T1643" s="13">
        <f>IF(AND($B1643&lt;&gt;"",$H1643&lt;&gt;""),IF(COUNTIFS($B$2:$B1643,$B1643,$H$2:$H1643,$H1643)=1,1,0),0)</f>
        <v/>
      </c>
      <c r="U1643" s="13">
        <f>IF(AND($B1643&lt;&gt;"",$C1643&lt;&gt;""),IF(COUNTIFS($B$2:$B1643,$B1643,$C$2:$C1643,$C1643)=1,1,0),0)</f>
        <v/>
      </c>
      <c r="V1643" s="13">
        <f>IF(AND($B1643&lt;&gt;"",$D1643&lt;&gt;""),IF(COUNTIFS($B$2:$B1643,$B1643,$D$2:$D1643,$D1643)=1,1,0),0)</f>
        <v/>
      </c>
      <c r="W1643">
        <f>IFERROR(INDEX(T_Indicateurs[Domain_code],MATCH($H1643,T_Indicateurs[Stat_code],0)),"")</f>
        <v/>
      </c>
      <c r="X1643" s="13">
        <f>IF(OR($W1643="",$F1643=""),0,IF($F1643&lt;&gt;$W1643,1,0))</f>
        <v/>
      </c>
      <c r="Y1643" s="13">
        <f>IF(OR($J1643="", $K1643="", $L1643=""),0,IF(OR($J1643&lt;0,$J1643&gt;3,$K1643&lt;0,$K1643&gt;3,$L1643&lt;0,$L1643&gt;3),1,0))</f>
        <v/>
      </c>
    </row>
    <row r="1644">
      <c r="G1644">
        <f>IFERROR(INDEX(T_Domaines[Domain_label_fr],MATCH(F1644,T_Domaines[Domain_code],0)),"")</f>
        <v/>
      </c>
      <c r="I1644">
        <f>IFERROR(INDEX(T_Indicateurs[Stat_label_fr],MATCH(H1644,T_Indicateurs[Stat_code],0)),"")</f>
        <v/>
      </c>
      <c r="M1644">
        <f>IF(J1644=0,"",J1644)</f>
        <v/>
      </c>
      <c r="N1644">
        <f>IF(K1644=0,"",K1644)</f>
        <v/>
      </c>
      <c r="O1644">
        <f>IF(L1644=0,"",L1644)</f>
        <v/>
      </c>
      <c r="P1644">
        <f>IF(OR(J1644="",K1644="",L1644=""),"",J1644+K1644+L1644)</f>
        <v/>
      </c>
      <c r="Q1644">
        <f>IF(OR(M1644="",N1644="",O1644=""),"",M1644+N1644+O1644)</f>
        <v/>
      </c>
      <c r="S1644" s="13">
        <f>IF(AND($B1644&lt;&gt;"",$F1644&lt;&gt;""),IF(COUNTIFS($B$2:$B1644,$B1644,$F$2:$F1644,$F1644)=1,1,0),0)</f>
        <v/>
      </c>
      <c r="T1644" s="13">
        <f>IF(AND($B1644&lt;&gt;"",$H1644&lt;&gt;""),IF(COUNTIFS($B$2:$B1644,$B1644,$H$2:$H1644,$H1644)=1,1,0),0)</f>
        <v/>
      </c>
      <c r="U1644" s="13">
        <f>IF(AND($B1644&lt;&gt;"",$C1644&lt;&gt;""),IF(COUNTIFS($B$2:$B1644,$B1644,$C$2:$C1644,$C1644)=1,1,0),0)</f>
        <v/>
      </c>
      <c r="V1644" s="13">
        <f>IF(AND($B1644&lt;&gt;"",$D1644&lt;&gt;""),IF(COUNTIFS($B$2:$B1644,$B1644,$D$2:$D1644,$D1644)=1,1,0),0)</f>
        <v/>
      </c>
      <c r="W1644">
        <f>IFERROR(INDEX(T_Indicateurs[Domain_code],MATCH($H1644,T_Indicateurs[Stat_code],0)),"")</f>
        <v/>
      </c>
      <c r="X1644" s="13">
        <f>IF(OR($W1644="",$F1644=""),0,IF($F1644&lt;&gt;$W1644,1,0))</f>
        <v/>
      </c>
      <c r="Y1644" s="13">
        <f>IF(OR($J1644="", $K1644="", $L1644=""),0,IF(OR($J1644&lt;0,$J1644&gt;3,$K1644&lt;0,$K1644&gt;3,$L1644&lt;0,$L1644&gt;3),1,0))</f>
        <v/>
      </c>
    </row>
    <row r="1645">
      <c r="G1645">
        <f>IFERROR(INDEX(T_Domaines[Domain_label_fr],MATCH(F1645,T_Domaines[Domain_code],0)),"")</f>
        <v/>
      </c>
      <c r="I1645">
        <f>IFERROR(INDEX(T_Indicateurs[Stat_label_fr],MATCH(H1645,T_Indicateurs[Stat_code],0)),"")</f>
        <v/>
      </c>
      <c r="M1645">
        <f>IF(J1645=0,"",J1645)</f>
        <v/>
      </c>
      <c r="N1645">
        <f>IF(K1645=0,"",K1645)</f>
        <v/>
      </c>
      <c r="O1645">
        <f>IF(L1645=0,"",L1645)</f>
        <v/>
      </c>
      <c r="P1645">
        <f>IF(OR(J1645="",K1645="",L1645=""),"",J1645+K1645+L1645)</f>
        <v/>
      </c>
      <c r="Q1645">
        <f>IF(OR(M1645="",N1645="",O1645=""),"",M1645+N1645+O1645)</f>
        <v/>
      </c>
      <c r="S1645" s="13">
        <f>IF(AND($B1645&lt;&gt;"",$F1645&lt;&gt;""),IF(COUNTIFS($B$2:$B1645,$B1645,$F$2:$F1645,$F1645)=1,1,0),0)</f>
        <v/>
      </c>
      <c r="T1645" s="13">
        <f>IF(AND($B1645&lt;&gt;"",$H1645&lt;&gt;""),IF(COUNTIFS($B$2:$B1645,$B1645,$H$2:$H1645,$H1645)=1,1,0),0)</f>
        <v/>
      </c>
      <c r="U1645" s="13">
        <f>IF(AND($B1645&lt;&gt;"",$C1645&lt;&gt;""),IF(COUNTIFS($B$2:$B1645,$B1645,$C$2:$C1645,$C1645)=1,1,0),0)</f>
        <v/>
      </c>
      <c r="V1645" s="13">
        <f>IF(AND($B1645&lt;&gt;"",$D1645&lt;&gt;""),IF(COUNTIFS($B$2:$B1645,$B1645,$D$2:$D1645,$D1645)=1,1,0),0)</f>
        <v/>
      </c>
      <c r="W1645">
        <f>IFERROR(INDEX(T_Indicateurs[Domain_code],MATCH($H1645,T_Indicateurs[Stat_code],0)),"")</f>
        <v/>
      </c>
      <c r="X1645" s="13">
        <f>IF(OR($W1645="",$F1645=""),0,IF($F1645&lt;&gt;$W1645,1,0))</f>
        <v/>
      </c>
      <c r="Y1645" s="13">
        <f>IF(OR($J1645="", $K1645="", $L1645=""),0,IF(OR($J1645&lt;0,$J1645&gt;3,$K1645&lt;0,$K1645&gt;3,$L1645&lt;0,$L1645&gt;3),1,0))</f>
        <v/>
      </c>
    </row>
    <row r="1646">
      <c r="G1646">
        <f>IFERROR(INDEX(T_Domaines[Domain_label_fr],MATCH(F1646,T_Domaines[Domain_code],0)),"")</f>
        <v/>
      </c>
      <c r="I1646">
        <f>IFERROR(INDEX(T_Indicateurs[Stat_label_fr],MATCH(H1646,T_Indicateurs[Stat_code],0)),"")</f>
        <v/>
      </c>
      <c r="M1646">
        <f>IF(J1646=0,"",J1646)</f>
        <v/>
      </c>
      <c r="N1646">
        <f>IF(K1646=0,"",K1646)</f>
        <v/>
      </c>
      <c r="O1646">
        <f>IF(L1646=0,"",L1646)</f>
        <v/>
      </c>
      <c r="P1646">
        <f>IF(OR(J1646="",K1646="",L1646=""),"",J1646+K1646+L1646)</f>
        <v/>
      </c>
      <c r="Q1646">
        <f>IF(OR(M1646="",N1646="",O1646=""),"",M1646+N1646+O1646)</f>
        <v/>
      </c>
      <c r="S1646" s="13">
        <f>IF(AND($B1646&lt;&gt;"",$F1646&lt;&gt;""),IF(COUNTIFS($B$2:$B1646,$B1646,$F$2:$F1646,$F1646)=1,1,0),0)</f>
        <v/>
      </c>
      <c r="T1646" s="13">
        <f>IF(AND($B1646&lt;&gt;"",$H1646&lt;&gt;""),IF(COUNTIFS($B$2:$B1646,$B1646,$H$2:$H1646,$H1646)=1,1,0),0)</f>
        <v/>
      </c>
      <c r="U1646" s="13">
        <f>IF(AND($B1646&lt;&gt;"",$C1646&lt;&gt;""),IF(COUNTIFS($B$2:$B1646,$B1646,$C$2:$C1646,$C1646)=1,1,0),0)</f>
        <v/>
      </c>
      <c r="V1646" s="13">
        <f>IF(AND($B1646&lt;&gt;"",$D1646&lt;&gt;""),IF(COUNTIFS($B$2:$B1646,$B1646,$D$2:$D1646,$D1646)=1,1,0),0)</f>
        <v/>
      </c>
      <c r="W1646">
        <f>IFERROR(INDEX(T_Indicateurs[Domain_code],MATCH($H1646,T_Indicateurs[Stat_code],0)),"")</f>
        <v/>
      </c>
      <c r="X1646" s="13">
        <f>IF(OR($W1646="",$F1646=""),0,IF($F1646&lt;&gt;$W1646,1,0))</f>
        <v/>
      </c>
      <c r="Y1646" s="13">
        <f>IF(OR($J1646="", $K1646="", $L1646=""),0,IF(OR($J1646&lt;0,$J1646&gt;3,$K1646&lt;0,$K1646&gt;3,$L1646&lt;0,$L1646&gt;3),1,0))</f>
        <v/>
      </c>
    </row>
    <row r="1647">
      <c r="G1647">
        <f>IFERROR(INDEX(T_Domaines[Domain_label_fr],MATCH(F1647,T_Domaines[Domain_code],0)),"")</f>
        <v/>
      </c>
      <c r="I1647">
        <f>IFERROR(INDEX(T_Indicateurs[Stat_label_fr],MATCH(H1647,T_Indicateurs[Stat_code],0)),"")</f>
        <v/>
      </c>
      <c r="M1647">
        <f>IF(J1647=0,"",J1647)</f>
        <v/>
      </c>
      <c r="N1647">
        <f>IF(K1647=0,"",K1647)</f>
        <v/>
      </c>
      <c r="O1647">
        <f>IF(L1647=0,"",L1647)</f>
        <v/>
      </c>
      <c r="P1647">
        <f>IF(OR(J1647="",K1647="",L1647=""),"",J1647+K1647+L1647)</f>
        <v/>
      </c>
      <c r="Q1647">
        <f>IF(OR(M1647="",N1647="",O1647=""),"",M1647+N1647+O1647)</f>
        <v/>
      </c>
      <c r="S1647" s="13">
        <f>IF(AND($B1647&lt;&gt;"",$F1647&lt;&gt;""),IF(COUNTIFS($B$2:$B1647,$B1647,$F$2:$F1647,$F1647)=1,1,0),0)</f>
        <v/>
      </c>
      <c r="T1647" s="13">
        <f>IF(AND($B1647&lt;&gt;"",$H1647&lt;&gt;""),IF(COUNTIFS($B$2:$B1647,$B1647,$H$2:$H1647,$H1647)=1,1,0),0)</f>
        <v/>
      </c>
      <c r="U1647" s="13">
        <f>IF(AND($B1647&lt;&gt;"",$C1647&lt;&gt;""),IF(COUNTIFS($B$2:$B1647,$B1647,$C$2:$C1647,$C1647)=1,1,0),0)</f>
        <v/>
      </c>
      <c r="V1647" s="13">
        <f>IF(AND($B1647&lt;&gt;"",$D1647&lt;&gt;""),IF(COUNTIFS($B$2:$B1647,$B1647,$D$2:$D1647,$D1647)=1,1,0),0)</f>
        <v/>
      </c>
      <c r="W1647">
        <f>IFERROR(INDEX(T_Indicateurs[Domain_code],MATCH($H1647,T_Indicateurs[Stat_code],0)),"")</f>
        <v/>
      </c>
      <c r="X1647" s="13">
        <f>IF(OR($W1647="",$F1647=""),0,IF($F1647&lt;&gt;$W1647,1,0))</f>
        <v/>
      </c>
      <c r="Y1647" s="13">
        <f>IF(OR($J1647="", $K1647="", $L1647=""),0,IF(OR($J1647&lt;0,$J1647&gt;3,$K1647&lt;0,$K1647&gt;3,$L1647&lt;0,$L1647&gt;3),1,0))</f>
        <v/>
      </c>
    </row>
    <row r="1648">
      <c r="G1648">
        <f>IFERROR(INDEX(T_Domaines[Domain_label_fr],MATCH(F1648,T_Domaines[Domain_code],0)),"")</f>
        <v/>
      </c>
      <c r="I1648">
        <f>IFERROR(INDEX(T_Indicateurs[Stat_label_fr],MATCH(H1648,T_Indicateurs[Stat_code],0)),"")</f>
        <v/>
      </c>
      <c r="M1648">
        <f>IF(J1648=0,"",J1648)</f>
        <v/>
      </c>
      <c r="N1648">
        <f>IF(K1648=0,"",K1648)</f>
        <v/>
      </c>
      <c r="O1648">
        <f>IF(L1648=0,"",L1648)</f>
        <v/>
      </c>
      <c r="P1648">
        <f>IF(OR(J1648="",K1648="",L1648=""),"",J1648+K1648+L1648)</f>
        <v/>
      </c>
      <c r="Q1648">
        <f>IF(OR(M1648="",N1648="",O1648=""),"",M1648+N1648+O1648)</f>
        <v/>
      </c>
      <c r="S1648" s="13">
        <f>IF(AND($B1648&lt;&gt;"",$F1648&lt;&gt;""),IF(COUNTIFS($B$2:$B1648,$B1648,$F$2:$F1648,$F1648)=1,1,0),0)</f>
        <v/>
      </c>
      <c r="T1648" s="13">
        <f>IF(AND($B1648&lt;&gt;"",$H1648&lt;&gt;""),IF(COUNTIFS($B$2:$B1648,$B1648,$H$2:$H1648,$H1648)=1,1,0),0)</f>
        <v/>
      </c>
      <c r="U1648" s="13">
        <f>IF(AND($B1648&lt;&gt;"",$C1648&lt;&gt;""),IF(COUNTIFS($B$2:$B1648,$B1648,$C$2:$C1648,$C1648)=1,1,0),0)</f>
        <v/>
      </c>
      <c r="V1648" s="13">
        <f>IF(AND($B1648&lt;&gt;"",$D1648&lt;&gt;""),IF(COUNTIFS($B$2:$B1648,$B1648,$D$2:$D1648,$D1648)=1,1,0),0)</f>
        <v/>
      </c>
      <c r="W1648">
        <f>IFERROR(INDEX(T_Indicateurs[Domain_code],MATCH($H1648,T_Indicateurs[Stat_code],0)),"")</f>
        <v/>
      </c>
      <c r="X1648" s="13">
        <f>IF(OR($W1648="",$F1648=""),0,IF($F1648&lt;&gt;$W1648,1,0))</f>
        <v/>
      </c>
      <c r="Y1648" s="13">
        <f>IF(OR($J1648="", $K1648="", $L1648=""),0,IF(OR($J1648&lt;0,$J1648&gt;3,$K1648&lt;0,$K1648&gt;3,$L1648&lt;0,$L1648&gt;3),1,0))</f>
        <v/>
      </c>
    </row>
    <row r="1649">
      <c r="G1649">
        <f>IFERROR(INDEX(T_Domaines[Domain_label_fr],MATCH(F1649,T_Domaines[Domain_code],0)),"")</f>
        <v/>
      </c>
      <c r="I1649">
        <f>IFERROR(INDEX(T_Indicateurs[Stat_label_fr],MATCH(H1649,T_Indicateurs[Stat_code],0)),"")</f>
        <v/>
      </c>
      <c r="M1649">
        <f>IF(J1649=0,"",J1649)</f>
        <v/>
      </c>
      <c r="N1649">
        <f>IF(K1649=0,"",K1649)</f>
        <v/>
      </c>
      <c r="O1649">
        <f>IF(L1649=0,"",L1649)</f>
        <v/>
      </c>
      <c r="P1649">
        <f>IF(OR(J1649="",K1649="",L1649=""),"",J1649+K1649+L1649)</f>
        <v/>
      </c>
      <c r="Q1649">
        <f>IF(OR(M1649="",N1649="",O1649=""),"",M1649+N1649+O1649)</f>
        <v/>
      </c>
      <c r="S1649" s="13">
        <f>IF(AND($B1649&lt;&gt;"",$F1649&lt;&gt;""),IF(COUNTIFS($B$2:$B1649,$B1649,$F$2:$F1649,$F1649)=1,1,0),0)</f>
        <v/>
      </c>
      <c r="T1649" s="13">
        <f>IF(AND($B1649&lt;&gt;"",$H1649&lt;&gt;""),IF(COUNTIFS($B$2:$B1649,$B1649,$H$2:$H1649,$H1649)=1,1,0),0)</f>
        <v/>
      </c>
      <c r="U1649" s="13">
        <f>IF(AND($B1649&lt;&gt;"",$C1649&lt;&gt;""),IF(COUNTIFS($B$2:$B1649,$B1649,$C$2:$C1649,$C1649)=1,1,0),0)</f>
        <v/>
      </c>
      <c r="V1649" s="13">
        <f>IF(AND($B1649&lt;&gt;"",$D1649&lt;&gt;""),IF(COUNTIFS($B$2:$B1649,$B1649,$D$2:$D1649,$D1649)=1,1,0),0)</f>
        <v/>
      </c>
      <c r="W1649">
        <f>IFERROR(INDEX(T_Indicateurs[Domain_code],MATCH($H1649,T_Indicateurs[Stat_code],0)),"")</f>
        <v/>
      </c>
      <c r="X1649" s="13">
        <f>IF(OR($W1649="",$F1649=""),0,IF($F1649&lt;&gt;$W1649,1,0))</f>
        <v/>
      </c>
      <c r="Y1649" s="13">
        <f>IF(OR($J1649="", $K1649="", $L1649=""),0,IF(OR($J1649&lt;0,$J1649&gt;3,$K1649&lt;0,$K1649&gt;3,$L1649&lt;0,$L1649&gt;3),1,0))</f>
        <v/>
      </c>
    </row>
    <row r="1650">
      <c r="G1650">
        <f>IFERROR(INDEX(T_Domaines[Domain_label_fr],MATCH(F1650,T_Domaines[Domain_code],0)),"")</f>
        <v/>
      </c>
      <c r="I1650">
        <f>IFERROR(INDEX(T_Indicateurs[Stat_label_fr],MATCH(H1650,T_Indicateurs[Stat_code],0)),"")</f>
        <v/>
      </c>
      <c r="M1650">
        <f>IF(J1650=0,"",J1650)</f>
        <v/>
      </c>
      <c r="N1650">
        <f>IF(K1650=0,"",K1650)</f>
        <v/>
      </c>
      <c r="O1650">
        <f>IF(L1650=0,"",L1650)</f>
        <v/>
      </c>
      <c r="P1650">
        <f>IF(OR(J1650="",K1650="",L1650=""),"",J1650+K1650+L1650)</f>
        <v/>
      </c>
      <c r="Q1650">
        <f>IF(OR(M1650="",N1650="",O1650=""),"",M1650+N1650+O1650)</f>
        <v/>
      </c>
      <c r="S1650" s="13">
        <f>IF(AND($B1650&lt;&gt;"",$F1650&lt;&gt;""),IF(COUNTIFS($B$2:$B1650,$B1650,$F$2:$F1650,$F1650)=1,1,0),0)</f>
        <v/>
      </c>
      <c r="T1650" s="13">
        <f>IF(AND($B1650&lt;&gt;"",$H1650&lt;&gt;""),IF(COUNTIFS($B$2:$B1650,$B1650,$H$2:$H1650,$H1650)=1,1,0),0)</f>
        <v/>
      </c>
      <c r="U1650" s="13">
        <f>IF(AND($B1650&lt;&gt;"",$C1650&lt;&gt;""),IF(COUNTIFS($B$2:$B1650,$B1650,$C$2:$C1650,$C1650)=1,1,0),0)</f>
        <v/>
      </c>
      <c r="V1650" s="13">
        <f>IF(AND($B1650&lt;&gt;"",$D1650&lt;&gt;""),IF(COUNTIFS($B$2:$B1650,$B1650,$D$2:$D1650,$D1650)=1,1,0),0)</f>
        <v/>
      </c>
      <c r="W1650">
        <f>IFERROR(INDEX(T_Indicateurs[Domain_code],MATCH($H1650,T_Indicateurs[Stat_code],0)),"")</f>
        <v/>
      </c>
      <c r="X1650" s="13">
        <f>IF(OR($W1650="",$F1650=""),0,IF($F1650&lt;&gt;$W1650,1,0))</f>
        <v/>
      </c>
      <c r="Y1650" s="13">
        <f>IF(OR($J1650="", $K1650="", $L1650=""),0,IF(OR($J1650&lt;0,$J1650&gt;3,$K1650&lt;0,$K1650&gt;3,$L1650&lt;0,$L1650&gt;3),1,0))</f>
        <v/>
      </c>
    </row>
    <row r="1651">
      <c r="G1651">
        <f>IFERROR(INDEX(T_Domaines[Domain_label_fr],MATCH(F1651,T_Domaines[Domain_code],0)),"")</f>
        <v/>
      </c>
      <c r="I1651">
        <f>IFERROR(INDEX(T_Indicateurs[Stat_label_fr],MATCH(H1651,T_Indicateurs[Stat_code],0)),"")</f>
        <v/>
      </c>
      <c r="M1651">
        <f>IF(J1651=0,"",J1651)</f>
        <v/>
      </c>
      <c r="N1651">
        <f>IF(K1651=0,"",K1651)</f>
        <v/>
      </c>
      <c r="O1651">
        <f>IF(L1651=0,"",L1651)</f>
        <v/>
      </c>
      <c r="P1651">
        <f>IF(OR(J1651="",K1651="",L1651=""),"",J1651+K1651+L1651)</f>
        <v/>
      </c>
      <c r="Q1651">
        <f>IF(OR(M1651="",N1651="",O1651=""),"",M1651+N1651+O1651)</f>
        <v/>
      </c>
      <c r="S1651" s="13">
        <f>IF(AND($B1651&lt;&gt;"",$F1651&lt;&gt;""),IF(COUNTIFS($B$2:$B1651,$B1651,$F$2:$F1651,$F1651)=1,1,0),0)</f>
        <v/>
      </c>
      <c r="T1651" s="13">
        <f>IF(AND($B1651&lt;&gt;"",$H1651&lt;&gt;""),IF(COUNTIFS($B$2:$B1651,$B1651,$H$2:$H1651,$H1651)=1,1,0),0)</f>
        <v/>
      </c>
      <c r="U1651" s="13">
        <f>IF(AND($B1651&lt;&gt;"",$C1651&lt;&gt;""),IF(COUNTIFS($B$2:$B1651,$B1651,$C$2:$C1651,$C1651)=1,1,0),0)</f>
        <v/>
      </c>
      <c r="V1651" s="13">
        <f>IF(AND($B1651&lt;&gt;"",$D1651&lt;&gt;""),IF(COUNTIFS($B$2:$B1651,$B1651,$D$2:$D1651,$D1651)=1,1,0),0)</f>
        <v/>
      </c>
      <c r="W1651">
        <f>IFERROR(INDEX(T_Indicateurs[Domain_code],MATCH($H1651,T_Indicateurs[Stat_code],0)),"")</f>
        <v/>
      </c>
      <c r="X1651" s="13">
        <f>IF(OR($W1651="",$F1651=""),0,IF($F1651&lt;&gt;$W1651,1,0))</f>
        <v/>
      </c>
      <c r="Y1651" s="13">
        <f>IF(OR($J1651="", $K1651="", $L1651=""),0,IF(OR($J1651&lt;0,$J1651&gt;3,$K1651&lt;0,$K1651&gt;3,$L1651&lt;0,$L1651&gt;3),1,0))</f>
        <v/>
      </c>
    </row>
    <row r="1652">
      <c r="G1652">
        <f>IFERROR(INDEX(T_Domaines[Domain_label_fr],MATCH(F1652,T_Domaines[Domain_code],0)),"")</f>
        <v/>
      </c>
      <c r="I1652">
        <f>IFERROR(INDEX(T_Indicateurs[Stat_label_fr],MATCH(H1652,T_Indicateurs[Stat_code],0)),"")</f>
        <v/>
      </c>
      <c r="M1652">
        <f>IF(J1652=0,"",J1652)</f>
        <v/>
      </c>
      <c r="N1652">
        <f>IF(K1652=0,"",K1652)</f>
        <v/>
      </c>
      <c r="O1652">
        <f>IF(L1652=0,"",L1652)</f>
        <v/>
      </c>
      <c r="P1652">
        <f>IF(OR(J1652="",K1652="",L1652=""),"",J1652+K1652+L1652)</f>
        <v/>
      </c>
      <c r="Q1652">
        <f>IF(OR(M1652="",N1652="",O1652=""),"",M1652+N1652+O1652)</f>
        <v/>
      </c>
      <c r="S1652" s="13">
        <f>IF(AND($B1652&lt;&gt;"",$F1652&lt;&gt;""),IF(COUNTIFS($B$2:$B1652,$B1652,$F$2:$F1652,$F1652)=1,1,0),0)</f>
        <v/>
      </c>
      <c r="T1652" s="13">
        <f>IF(AND($B1652&lt;&gt;"",$H1652&lt;&gt;""),IF(COUNTIFS($B$2:$B1652,$B1652,$H$2:$H1652,$H1652)=1,1,0),0)</f>
        <v/>
      </c>
      <c r="U1652" s="13">
        <f>IF(AND($B1652&lt;&gt;"",$C1652&lt;&gt;""),IF(COUNTIFS($B$2:$B1652,$B1652,$C$2:$C1652,$C1652)=1,1,0),0)</f>
        <v/>
      </c>
      <c r="V1652" s="13">
        <f>IF(AND($B1652&lt;&gt;"",$D1652&lt;&gt;""),IF(COUNTIFS($B$2:$B1652,$B1652,$D$2:$D1652,$D1652)=1,1,0),0)</f>
        <v/>
      </c>
      <c r="W1652">
        <f>IFERROR(INDEX(T_Indicateurs[Domain_code],MATCH($H1652,T_Indicateurs[Stat_code],0)),"")</f>
        <v/>
      </c>
      <c r="X1652" s="13">
        <f>IF(OR($W1652="",$F1652=""),0,IF($F1652&lt;&gt;$W1652,1,0))</f>
        <v/>
      </c>
      <c r="Y1652" s="13">
        <f>IF(OR($J1652="", $K1652="", $L1652=""),0,IF(OR($J1652&lt;0,$J1652&gt;3,$K1652&lt;0,$K1652&gt;3,$L1652&lt;0,$L1652&gt;3),1,0))</f>
        <v/>
      </c>
    </row>
    <row r="1653">
      <c r="G1653">
        <f>IFERROR(INDEX(T_Domaines[Domain_label_fr],MATCH(F1653,T_Domaines[Domain_code],0)),"")</f>
        <v/>
      </c>
      <c r="I1653">
        <f>IFERROR(INDEX(T_Indicateurs[Stat_label_fr],MATCH(H1653,T_Indicateurs[Stat_code],0)),"")</f>
        <v/>
      </c>
      <c r="M1653">
        <f>IF(J1653=0,"",J1653)</f>
        <v/>
      </c>
      <c r="N1653">
        <f>IF(K1653=0,"",K1653)</f>
        <v/>
      </c>
      <c r="O1653">
        <f>IF(L1653=0,"",L1653)</f>
        <v/>
      </c>
      <c r="P1653">
        <f>IF(OR(J1653="",K1653="",L1653=""),"",J1653+K1653+L1653)</f>
        <v/>
      </c>
      <c r="Q1653">
        <f>IF(OR(M1653="",N1653="",O1653=""),"",M1653+N1653+O1653)</f>
        <v/>
      </c>
      <c r="S1653" s="13">
        <f>IF(AND($B1653&lt;&gt;"",$F1653&lt;&gt;""),IF(COUNTIFS($B$2:$B1653,$B1653,$F$2:$F1653,$F1653)=1,1,0),0)</f>
        <v/>
      </c>
      <c r="T1653" s="13">
        <f>IF(AND($B1653&lt;&gt;"",$H1653&lt;&gt;""),IF(COUNTIFS($B$2:$B1653,$B1653,$H$2:$H1653,$H1653)=1,1,0),0)</f>
        <v/>
      </c>
      <c r="U1653" s="13">
        <f>IF(AND($B1653&lt;&gt;"",$C1653&lt;&gt;""),IF(COUNTIFS($B$2:$B1653,$B1653,$C$2:$C1653,$C1653)=1,1,0),0)</f>
        <v/>
      </c>
      <c r="V1653" s="13">
        <f>IF(AND($B1653&lt;&gt;"",$D1653&lt;&gt;""),IF(COUNTIFS($B$2:$B1653,$B1653,$D$2:$D1653,$D1653)=1,1,0),0)</f>
        <v/>
      </c>
      <c r="W1653">
        <f>IFERROR(INDEX(T_Indicateurs[Domain_code],MATCH($H1653,T_Indicateurs[Stat_code],0)),"")</f>
        <v/>
      </c>
      <c r="X1653" s="13">
        <f>IF(OR($W1653="",$F1653=""),0,IF($F1653&lt;&gt;$W1653,1,0))</f>
        <v/>
      </c>
      <c r="Y1653" s="13">
        <f>IF(OR($J1653="", $K1653="", $L1653=""),0,IF(OR($J1653&lt;0,$J1653&gt;3,$K1653&lt;0,$K1653&gt;3,$L1653&lt;0,$L1653&gt;3),1,0))</f>
        <v/>
      </c>
    </row>
    <row r="1654">
      <c r="G1654">
        <f>IFERROR(INDEX(T_Domaines[Domain_label_fr],MATCH(F1654,T_Domaines[Domain_code],0)),"")</f>
        <v/>
      </c>
      <c r="I1654">
        <f>IFERROR(INDEX(T_Indicateurs[Stat_label_fr],MATCH(H1654,T_Indicateurs[Stat_code],0)),"")</f>
        <v/>
      </c>
      <c r="M1654">
        <f>IF(J1654=0,"",J1654)</f>
        <v/>
      </c>
      <c r="N1654">
        <f>IF(K1654=0,"",K1654)</f>
        <v/>
      </c>
      <c r="O1654">
        <f>IF(L1654=0,"",L1654)</f>
        <v/>
      </c>
      <c r="P1654">
        <f>IF(OR(J1654="",K1654="",L1654=""),"",J1654+K1654+L1654)</f>
        <v/>
      </c>
      <c r="Q1654">
        <f>IF(OR(M1654="",N1654="",O1654=""),"",M1654+N1654+O1654)</f>
        <v/>
      </c>
      <c r="S1654" s="13">
        <f>IF(AND($B1654&lt;&gt;"",$F1654&lt;&gt;""),IF(COUNTIFS($B$2:$B1654,$B1654,$F$2:$F1654,$F1654)=1,1,0),0)</f>
        <v/>
      </c>
      <c r="T1654" s="13">
        <f>IF(AND($B1654&lt;&gt;"",$H1654&lt;&gt;""),IF(COUNTIFS($B$2:$B1654,$B1654,$H$2:$H1654,$H1654)=1,1,0),0)</f>
        <v/>
      </c>
      <c r="U1654" s="13">
        <f>IF(AND($B1654&lt;&gt;"",$C1654&lt;&gt;""),IF(COUNTIFS($B$2:$B1654,$B1654,$C$2:$C1654,$C1654)=1,1,0),0)</f>
        <v/>
      </c>
      <c r="V1654" s="13">
        <f>IF(AND($B1654&lt;&gt;"",$D1654&lt;&gt;""),IF(COUNTIFS($B$2:$B1654,$B1654,$D$2:$D1654,$D1654)=1,1,0),0)</f>
        <v/>
      </c>
      <c r="W1654">
        <f>IFERROR(INDEX(T_Indicateurs[Domain_code],MATCH($H1654,T_Indicateurs[Stat_code],0)),"")</f>
        <v/>
      </c>
      <c r="X1654" s="13">
        <f>IF(OR($W1654="",$F1654=""),0,IF($F1654&lt;&gt;$W1654,1,0))</f>
        <v/>
      </c>
      <c r="Y1654" s="13">
        <f>IF(OR($J1654="", $K1654="", $L1654=""),0,IF(OR($J1654&lt;0,$J1654&gt;3,$K1654&lt;0,$K1654&gt;3,$L1654&lt;0,$L1654&gt;3),1,0))</f>
        <v/>
      </c>
    </row>
    <row r="1655">
      <c r="G1655">
        <f>IFERROR(INDEX(T_Domaines[Domain_label_fr],MATCH(F1655,T_Domaines[Domain_code],0)),"")</f>
        <v/>
      </c>
      <c r="I1655">
        <f>IFERROR(INDEX(T_Indicateurs[Stat_label_fr],MATCH(H1655,T_Indicateurs[Stat_code],0)),"")</f>
        <v/>
      </c>
      <c r="M1655">
        <f>IF(J1655=0,"",J1655)</f>
        <v/>
      </c>
      <c r="N1655">
        <f>IF(K1655=0,"",K1655)</f>
        <v/>
      </c>
      <c r="O1655">
        <f>IF(L1655=0,"",L1655)</f>
        <v/>
      </c>
      <c r="P1655">
        <f>IF(OR(J1655="",K1655="",L1655=""),"",J1655+K1655+L1655)</f>
        <v/>
      </c>
      <c r="Q1655">
        <f>IF(OR(M1655="",N1655="",O1655=""),"",M1655+N1655+O1655)</f>
        <v/>
      </c>
      <c r="S1655" s="13">
        <f>IF(AND($B1655&lt;&gt;"",$F1655&lt;&gt;""),IF(COUNTIFS($B$2:$B1655,$B1655,$F$2:$F1655,$F1655)=1,1,0),0)</f>
        <v/>
      </c>
      <c r="T1655" s="13">
        <f>IF(AND($B1655&lt;&gt;"",$H1655&lt;&gt;""),IF(COUNTIFS($B$2:$B1655,$B1655,$H$2:$H1655,$H1655)=1,1,0),0)</f>
        <v/>
      </c>
      <c r="U1655" s="13">
        <f>IF(AND($B1655&lt;&gt;"",$C1655&lt;&gt;""),IF(COUNTIFS($B$2:$B1655,$B1655,$C$2:$C1655,$C1655)=1,1,0),0)</f>
        <v/>
      </c>
      <c r="V1655" s="13">
        <f>IF(AND($B1655&lt;&gt;"",$D1655&lt;&gt;""),IF(COUNTIFS($B$2:$B1655,$B1655,$D$2:$D1655,$D1655)=1,1,0),0)</f>
        <v/>
      </c>
      <c r="W1655">
        <f>IFERROR(INDEX(T_Indicateurs[Domain_code],MATCH($H1655,T_Indicateurs[Stat_code],0)),"")</f>
        <v/>
      </c>
      <c r="X1655" s="13">
        <f>IF(OR($W1655="",$F1655=""),0,IF($F1655&lt;&gt;$W1655,1,0))</f>
        <v/>
      </c>
      <c r="Y1655" s="13">
        <f>IF(OR($J1655="", $K1655="", $L1655=""),0,IF(OR($J1655&lt;0,$J1655&gt;3,$K1655&lt;0,$K1655&gt;3,$L1655&lt;0,$L1655&gt;3),1,0))</f>
        <v/>
      </c>
    </row>
    <row r="1656">
      <c r="G1656">
        <f>IFERROR(INDEX(T_Domaines[Domain_label_fr],MATCH(F1656,T_Domaines[Domain_code],0)),"")</f>
        <v/>
      </c>
      <c r="I1656">
        <f>IFERROR(INDEX(T_Indicateurs[Stat_label_fr],MATCH(H1656,T_Indicateurs[Stat_code],0)),"")</f>
        <v/>
      </c>
      <c r="M1656">
        <f>IF(J1656=0,"",J1656)</f>
        <v/>
      </c>
      <c r="N1656">
        <f>IF(K1656=0,"",K1656)</f>
        <v/>
      </c>
      <c r="O1656">
        <f>IF(L1656=0,"",L1656)</f>
        <v/>
      </c>
      <c r="P1656">
        <f>IF(OR(J1656="",K1656="",L1656=""),"",J1656+K1656+L1656)</f>
        <v/>
      </c>
      <c r="Q1656">
        <f>IF(OR(M1656="",N1656="",O1656=""),"",M1656+N1656+O1656)</f>
        <v/>
      </c>
      <c r="S1656" s="13">
        <f>IF(AND($B1656&lt;&gt;"",$F1656&lt;&gt;""),IF(COUNTIFS($B$2:$B1656,$B1656,$F$2:$F1656,$F1656)=1,1,0),0)</f>
        <v/>
      </c>
      <c r="T1656" s="13">
        <f>IF(AND($B1656&lt;&gt;"",$H1656&lt;&gt;""),IF(COUNTIFS($B$2:$B1656,$B1656,$H$2:$H1656,$H1656)=1,1,0),0)</f>
        <v/>
      </c>
      <c r="U1656" s="13">
        <f>IF(AND($B1656&lt;&gt;"",$C1656&lt;&gt;""),IF(COUNTIFS($B$2:$B1656,$B1656,$C$2:$C1656,$C1656)=1,1,0),0)</f>
        <v/>
      </c>
      <c r="V1656" s="13">
        <f>IF(AND($B1656&lt;&gt;"",$D1656&lt;&gt;""),IF(COUNTIFS($B$2:$B1656,$B1656,$D$2:$D1656,$D1656)=1,1,0),0)</f>
        <v/>
      </c>
      <c r="W1656">
        <f>IFERROR(INDEX(T_Indicateurs[Domain_code],MATCH($H1656,T_Indicateurs[Stat_code],0)),"")</f>
        <v/>
      </c>
      <c r="X1656" s="13">
        <f>IF(OR($W1656="",$F1656=""),0,IF($F1656&lt;&gt;$W1656,1,0))</f>
        <v/>
      </c>
      <c r="Y1656" s="13">
        <f>IF(OR($J1656="", $K1656="", $L1656=""),0,IF(OR($J1656&lt;0,$J1656&gt;3,$K1656&lt;0,$K1656&gt;3,$L1656&lt;0,$L1656&gt;3),1,0))</f>
        <v/>
      </c>
    </row>
    <row r="1657">
      <c r="G1657">
        <f>IFERROR(INDEX(T_Domaines[Domain_label_fr],MATCH(F1657,T_Domaines[Domain_code],0)),"")</f>
        <v/>
      </c>
      <c r="I1657">
        <f>IFERROR(INDEX(T_Indicateurs[Stat_label_fr],MATCH(H1657,T_Indicateurs[Stat_code],0)),"")</f>
        <v/>
      </c>
      <c r="M1657">
        <f>IF(J1657=0,"",J1657)</f>
        <v/>
      </c>
      <c r="N1657">
        <f>IF(K1657=0,"",K1657)</f>
        <v/>
      </c>
      <c r="O1657">
        <f>IF(L1657=0,"",L1657)</f>
        <v/>
      </c>
      <c r="P1657">
        <f>IF(OR(J1657="",K1657="",L1657=""),"",J1657+K1657+L1657)</f>
        <v/>
      </c>
      <c r="Q1657">
        <f>IF(OR(M1657="",N1657="",O1657=""),"",M1657+N1657+O1657)</f>
        <v/>
      </c>
      <c r="S1657" s="13">
        <f>IF(AND($B1657&lt;&gt;"",$F1657&lt;&gt;""),IF(COUNTIFS($B$2:$B1657,$B1657,$F$2:$F1657,$F1657)=1,1,0),0)</f>
        <v/>
      </c>
      <c r="T1657" s="13">
        <f>IF(AND($B1657&lt;&gt;"",$H1657&lt;&gt;""),IF(COUNTIFS($B$2:$B1657,$B1657,$H$2:$H1657,$H1657)=1,1,0),0)</f>
        <v/>
      </c>
      <c r="U1657" s="13">
        <f>IF(AND($B1657&lt;&gt;"",$C1657&lt;&gt;""),IF(COUNTIFS($B$2:$B1657,$B1657,$C$2:$C1657,$C1657)=1,1,0),0)</f>
        <v/>
      </c>
      <c r="V1657" s="13">
        <f>IF(AND($B1657&lt;&gt;"",$D1657&lt;&gt;""),IF(COUNTIFS($B$2:$B1657,$B1657,$D$2:$D1657,$D1657)=1,1,0),0)</f>
        <v/>
      </c>
      <c r="W1657">
        <f>IFERROR(INDEX(T_Indicateurs[Domain_code],MATCH($H1657,T_Indicateurs[Stat_code],0)),"")</f>
        <v/>
      </c>
      <c r="X1657" s="13">
        <f>IF(OR($W1657="",$F1657=""),0,IF($F1657&lt;&gt;$W1657,1,0))</f>
        <v/>
      </c>
      <c r="Y1657" s="13">
        <f>IF(OR($J1657="", $K1657="", $L1657=""),0,IF(OR($J1657&lt;0,$J1657&gt;3,$K1657&lt;0,$K1657&gt;3,$L1657&lt;0,$L1657&gt;3),1,0))</f>
        <v/>
      </c>
    </row>
    <row r="1658">
      <c r="G1658">
        <f>IFERROR(INDEX(T_Domaines[Domain_label_fr],MATCH(F1658,T_Domaines[Domain_code],0)),"")</f>
        <v/>
      </c>
      <c r="I1658">
        <f>IFERROR(INDEX(T_Indicateurs[Stat_label_fr],MATCH(H1658,T_Indicateurs[Stat_code],0)),"")</f>
        <v/>
      </c>
      <c r="M1658">
        <f>IF(J1658=0,"",J1658)</f>
        <v/>
      </c>
      <c r="N1658">
        <f>IF(K1658=0,"",K1658)</f>
        <v/>
      </c>
      <c r="O1658">
        <f>IF(L1658=0,"",L1658)</f>
        <v/>
      </c>
      <c r="P1658">
        <f>IF(OR(J1658="",K1658="",L1658=""),"",J1658+K1658+L1658)</f>
        <v/>
      </c>
      <c r="Q1658">
        <f>IF(OR(M1658="",N1658="",O1658=""),"",M1658+N1658+O1658)</f>
        <v/>
      </c>
      <c r="S1658" s="13">
        <f>IF(AND($B1658&lt;&gt;"",$F1658&lt;&gt;""),IF(COUNTIFS($B$2:$B1658,$B1658,$F$2:$F1658,$F1658)=1,1,0),0)</f>
        <v/>
      </c>
      <c r="T1658" s="13">
        <f>IF(AND($B1658&lt;&gt;"",$H1658&lt;&gt;""),IF(COUNTIFS($B$2:$B1658,$B1658,$H$2:$H1658,$H1658)=1,1,0),0)</f>
        <v/>
      </c>
      <c r="U1658" s="13">
        <f>IF(AND($B1658&lt;&gt;"",$C1658&lt;&gt;""),IF(COUNTIFS($B$2:$B1658,$B1658,$C$2:$C1658,$C1658)=1,1,0),0)</f>
        <v/>
      </c>
      <c r="V1658" s="13">
        <f>IF(AND($B1658&lt;&gt;"",$D1658&lt;&gt;""),IF(COUNTIFS($B$2:$B1658,$B1658,$D$2:$D1658,$D1658)=1,1,0),0)</f>
        <v/>
      </c>
      <c r="W1658">
        <f>IFERROR(INDEX(T_Indicateurs[Domain_code],MATCH($H1658,T_Indicateurs[Stat_code],0)),"")</f>
        <v/>
      </c>
      <c r="X1658" s="13">
        <f>IF(OR($W1658="",$F1658=""),0,IF($F1658&lt;&gt;$W1658,1,0))</f>
        <v/>
      </c>
      <c r="Y1658" s="13">
        <f>IF(OR($J1658="", $K1658="", $L1658=""),0,IF(OR($J1658&lt;0,$J1658&gt;3,$K1658&lt;0,$K1658&gt;3,$L1658&lt;0,$L1658&gt;3),1,0))</f>
        <v/>
      </c>
    </row>
    <row r="1659">
      <c r="G1659">
        <f>IFERROR(INDEX(T_Domaines[Domain_label_fr],MATCH(F1659,T_Domaines[Domain_code],0)),"")</f>
        <v/>
      </c>
      <c r="I1659">
        <f>IFERROR(INDEX(T_Indicateurs[Stat_label_fr],MATCH(H1659,T_Indicateurs[Stat_code],0)),"")</f>
        <v/>
      </c>
      <c r="M1659">
        <f>IF(J1659=0,"",J1659)</f>
        <v/>
      </c>
      <c r="N1659">
        <f>IF(K1659=0,"",K1659)</f>
        <v/>
      </c>
      <c r="O1659">
        <f>IF(L1659=0,"",L1659)</f>
        <v/>
      </c>
      <c r="P1659">
        <f>IF(OR(J1659="",K1659="",L1659=""),"",J1659+K1659+L1659)</f>
        <v/>
      </c>
      <c r="Q1659">
        <f>IF(OR(M1659="",N1659="",O1659=""),"",M1659+N1659+O1659)</f>
        <v/>
      </c>
      <c r="S1659" s="13">
        <f>IF(AND($B1659&lt;&gt;"",$F1659&lt;&gt;""),IF(COUNTIFS($B$2:$B1659,$B1659,$F$2:$F1659,$F1659)=1,1,0),0)</f>
        <v/>
      </c>
      <c r="T1659" s="13">
        <f>IF(AND($B1659&lt;&gt;"",$H1659&lt;&gt;""),IF(COUNTIFS($B$2:$B1659,$B1659,$H$2:$H1659,$H1659)=1,1,0),0)</f>
        <v/>
      </c>
      <c r="U1659" s="13">
        <f>IF(AND($B1659&lt;&gt;"",$C1659&lt;&gt;""),IF(COUNTIFS($B$2:$B1659,$B1659,$C$2:$C1659,$C1659)=1,1,0),0)</f>
        <v/>
      </c>
      <c r="V1659" s="13">
        <f>IF(AND($B1659&lt;&gt;"",$D1659&lt;&gt;""),IF(COUNTIFS($B$2:$B1659,$B1659,$D$2:$D1659,$D1659)=1,1,0),0)</f>
        <v/>
      </c>
      <c r="W1659">
        <f>IFERROR(INDEX(T_Indicateurs[Domain_code],MATCH($H1659,T_Indicateurs[Stat_code],0)),"")</f>
        <v/>
      </c>
      <c r="X1659" s="13">
        <f>IF(OR($W1659="",$F1659=""),0,IF($F1659&lt;&gt;$W1659,1,0))</f>
        <v/>
      </c>
      <c r="Y1659" s="13">
        <f>IF(OR($J1659="", $K1659="", $L1659=""),0,IF(OR($J1659&lt;0,$J1659&gt;3,$K1659&lt;0,$K1659&gt;3,$L1659&lt;0,$L1659&gt;3),1,0))</f>
        <v/>
      </c>
    </row>
    <row r="1660">
      <c r="G1660">
        <f>IFERROR(INDEX(T_Domaines[Domain_label_fr],MATCH(F1660,T_Domaines[Domain_code],0)),"")</f>
        <v/>
      </c>
      <c r="I1660">
        <f>IFERROR(INDEX(T_Indicateurs[Stat_label_fr],MATCH(H1660,T_Indicateurs[Stat_code],0)),"")</f>
        <v/>
      </c>
      <c r="M1660">
        <f>IF(J1660=0,"",J1660)</f>
        <v/>
      </c>
      <c r="N1660">
        <f>IF(K1660=0,"",K1660)</f>
        <v/>
      </c>
      <c r="O1660">
        <f>IF(L1660=0,"",L1660)</f>
        <v/>
      </c>
      <c r="P1660">
        <f>IF(OR(J1660="",K1660="",L1660=""),"",J1660+K1660+L1660)</f>
        <v/>
      </c>
      <c r="Q1660">
        <f>IF(OR(M1660="",N1660="",O1660=""),"",M1660+N1660+O1660)</f>
        <v/>
      </c>
      <c r="S1660" s="13">
        <f>IF(AND($B1660&lt;&gt;"",$F1660&lt;&gt;""),IF(COUNTIFS($B$2:$B1660,$B1660,$F$2:$F1660,$F1660)=1,1,0),0)</f>
        <v/>
      </c>
      <c r="T1660" s="13">
        <f>IF(AND($B1660&lt;&gt;"",$H1660&lt;&gt;""),IF(COUNTIFS($B$2:$B1660,$B1660,$H$2:$H1660,$H1660)=1,1,0),0)</f>
        <v/>
      </c>
      <c r="U1660" s="13">
        <f>IF(AND($B1660&lt;&gt;"",$C1660&lt;&gt;""),IF(COUNTIFS($B$2:$B1660,$B1660,$C$2:$C1660,$C1660)=1,1,0),0)</f>
        <v/>
      </c>
      <c r="V1660" s="13">
        <f>IF(AND($B1660&lt;&gt;"",$D1660&lt;&gt;""),IF(COUNTIFS($B$2:$B1660,$B1660,$D$2:$D1660,$D1660)=1,1,0),0)</f>
        <v/>
      </c>
      <c r="W1660">
        <f>IFERROR(INDEX(T_Indicateurs[Domain_code],MATCH($H1660,T_Indicateurs[Stat_code],0)),"")</f>
        <v/>
      </c>
      <c r="X1660" s="13">
        <f>IF(OR($W1660="",$F1660=""),0,IF($F1660&lt;&gt;$W1660,1,0))</f>
        <v/>
      </c>
      <c r="Y1660" s="13">
        <f>IF(OR($J1660="", $K1660="", $L1660=""),0,IF(OR($J1660&lt;0,$J1660&gt;3,$K1660&lt;0,$K1660&gt;3,$L1660&lt;0,$L1660&gt;3),1,0))</f>
        <v/>
      </c>
    </row>
    <row r="1661">
      <c r="G1661">
        <f>IFERROR(INDEX(T_Domaines[Domain_label_fr],MATCH(F1661,T_Domaines[Domain_code],0)),"")</f>
        <v/>
      </c>
      <c r="I1661">
        <f>IFERROR(INDEX(T_Indicateurs[Stat_label_fr],MATCH(H1661,T_Indicateurs[Stat_code],0)),"")</f>
        <v/>
      </c>
      <c r="M1661">
        <f>IF(J1661=0,"",J1661)</f>
        <v/>
      </c>
      <c r="N1661">
        <f>IF(K1661=0,"",K1661)</f>
        <v/>
      </c>
      <c r="O1661">
        <f>IF(L1661=0,"",L1661)</f>
        <v/>
      </c>
      <c r="P1661">
        <f>IF(OR(J1661="",K1661="",L1661=""),"",J1661+K1661+L1661)</f>
        <v/>
      </c>
      <c r="Q1661">
        <f>IF(OR(M1661="",N1661="",O1661=""),"",M1661+N1661+O1661)</f>
        <v/>
      </c>
      <c r="S1661" s="13">
        <f>IF(AND($B1661&lt;&gt;"",$F1661&lt;&gt;""),IF(COUNTIFS($B$2:$B1661,$B1661,$F$2:$F1661,$F1661)=1,1,0),0)</f>
        <v/>
      </c>
      <c r="T1661" s="13">
        <f>IF(AND($B1661&lt;&gt;"",$H1661&lt;&gt;""),IF(COUNTIFS($B$2:$B1661,$B1661,$H$2:$H1661,$H1661)=1,1,0),0)</f>
        <v/>
      </c>
      <c r="U1661" s="13">
        <f>IF(AND($B1661&lt;&gt;"",$C1661&lt;&gt;""),IF(COUNTIFS($B$2:$B1661,$B1661,$C$2:$C1661,$C1661)=1,1,0),0)</f>
        <v/>
      </c>
      <c r="V1661" s="13">
        <f>IF(AND($B1661&lt;&gt;"",$D1661&lt;&gt;""),IF(COUNTIFS($B$2:$B1661,$B1661,$D$2:$D1661,$D1661)=1,1,0),0)</f>
        <v/>
      </c>
      <c r="W1661">
        <f>IFERROR(INDEX(T_Indicateurs[Domain_code],MATCH($H1661,T_Indicateurs[Stat_code],0)),"")</f>
        <v/>
      </c>
      <c r="X1661" s="13">
        <f>IF(OR($W1661="",$F1661=""),0,IF($F1661&lt;&gt;$W1661,1,0))</f>
        <v/>
      </c>
      <c r="Y1661" s="13">
        <f>IF(OR($J1661="", $K1661="", $L1661=""),0,IF(OR($J1661&lt;0,$J1661&gt;3,$K1661&lt;0,$K1661&gt;3,$L1661&lt;0,$L1661&gt;3),1,0))</f>
        <v/>
      </c>
    </row>
    <row r="1662">
      <c r="G1662">
        <f>IFERROR(INDEX(T_Domaines[Domain_label_fr],MATCH(F1662,T_Domaines[Domain_code],0)),"")</f>
        <v/>
      </c>
      <c r="I1662">
        <f>IFERROR(INDEX(T_Indicateurs[Stat_label_fr],MATCH(H1662,T_Indicateurs[Stat_code],0)),"")</f>
        <v/>
      </c>
      <c r="M1662">
        <f>IF(J1662=0,"",J1662)</f>
        <v/>
      </c>
      <c r="N1662">
        <f>IF(K1662=0,"",K1662)</f>
        <v/>
      </c>
      <c r="O1662">
        <f>IF(L1662=0,"",L1662)</f>
        <v/>
      </c>
      <c r="P1662">
        <f>IF(OR(J1662="",K1662="",L1662=""),"",J1662+K1662+L1662)</f>
        <v/>
      </c>
      <c r="Q1662">
        <f>IF(OR(M1662="",N1662="",O1662=""),"",M1662+N1662+O1662)</f>
        <v/>
      </c>
      <c r="S1662" s="13">
        <f>IF(AND($B1662&lt;&gt;"",$F1662&lt;&gt;""),IF(COUNTIFS($B$2:$B1662,$B1662,$F$2:$F1662,$F1662)=1,1,0),0)</f>
        <v/>
      </c>
      <c r="T1662" s="13">
        <f>IF(AND($B1662&lt;&gt;"",$H1662&lt;&gt;""),IF(COUNTIFS($B$2:$B1662,$B1662,$H$2:$H1662,$H1662)=1,1,0),0)</f>
        <v/>
      </c>
      <c r="U1662" s="13">
        <f>IF(AND($B1662&lt;&gt;"",$C1662&lt;&gt;""),IF(COUNTIFS($B$2:$B1662,$B1662,$C$2:$C1662,$C1662)=1,1,0),0)</f>
        <v/>
      </c>
      <c r="V1662" s="13">
        <f>IF(AND($B1662&lt;&gt;"",$D1662&lt;&gt;""),IF(COUNTIFS($B$2:$B1662,$B1662,$D$2:$D1662,$D1662)=1,1,0),0)</f>
        <v/>
      </c>
      <c r="W1662">
        <f>IFERROR(INDEX(T_Indicateurs[Domain_code],MATCH($H1662,T_Indicateurs[Stat_code],0)),"")</f>
        <v/>
      </c>
      <c r="X1662" s="13">
        <f>IF(OR($W1662="",$F1662=""),0,IF($F1662&lt;&gt;$W1662,1,0))</f>
        <v/>
      </c>
      <c r="Y1662" s="13">
        <f>IF(OR($J1662="", $K1662="", $L1662=""),0,IF(OR($J1662&lt;0,$J1662&gt;3,$K1662&lt;0,$K1662&gt;3,$L1662&lt;0,$L1662&gt;3),1,0))</f>
        <v/>
      </c>
    </row>
    <row r="1663">
      <c r="G1663">
        <f>IFERROR(INDEX(T_Domaines[Domain_label_fr],MATCH(F1663,T_Domaines[Domain_code],0)),"")</f>
        <v/>
      </c>
      <c r="I1663">
        <f>IFERROR(INDEX(T_Indicateurs[Stat_label_fr],MATCH(H1663,T_Indicateurs[Stat_code],0)),"")</f>
        <v/>
      </c>
      <c r="M1663">
        <f>IF(J1663=0,"",J1663)</f>
        <v/>
      </c>
      <c r="N1663">
        <f>IF(K1663=0,"",K1663)</f>
        <v/>
      </c>
      <c r="O1663">
        <f>IF(L1663=0,"",L1663)</f>
        <v/>
      </c>
      <c r="P1663">
        <f>IF(OR(J1663="",K1663="",L1663=""),"",J1663+K1663+L1663)</f>
        <v/>
      </c>
      <c r="Q1663">
        <f>IF(OR(M1663="",N1663="",O1663=""),"",M1663+N1663+O1663)</f>
        <v/>
      </c>
      <c r="S1663" s="13">
        <f>IF(AND($B1663&lt;&gt;"",$F1663&lt;&gt;""),IF(COUNTIFS($B$2:$B1663,$B1663,$F$2:$F1663,$F1663)=1,1,0),0)</f>
        <v/>
      </c>
      <c r="T1663" s="13">
        <f>IF(AND($B1663&lt;&gt;"",$H1663&lt;&gt;""),IF(COUNTIFS($B$2:$B1663,$B1663,$H$2:$H1663,$H1663)=1,1,0),0)</f>
        <v/>
      </c>
      <c r="U1663" s="13">
        <f>IF(AND($B1663&lt;&gt;"",$C1663&lt;&gt;""),IF(COUNTIFS($B$2:$B1663,$B1663,$C$2:$C1663,$C1663)=1,1,0),0)</f>
        <v/>
      </c>
      <c r="V1663" s="13">
        <f>IF(AND($B1663&lt;&gt;"",$D1663&lt;&gt;""),IF(COUNTIFS($B$2:$B1663,$B1663,$D$2:$D1663,$D1663)=1,1,0),0)</f>
        <v/>
      </c>
      <c r="W1663">
        <f>IFERROR(INDEX(T_Indicateurs[Domain_code],MATCH($H1663,T_Indicateurs[Stat_code],0)),"")</f>
        <v/>
      </c>
      <c r="X1663" s="13">
        <f>IF(OR($W1663="",$F1663=""),0,IF($F1663&lt;&gt;$W1663,1,0))</f>
        <v/>
      </c>
      <c r="Y1663" s="13">
        <f>IF(OR($J1663="", $K1663="", $L1663=""),0,IF(OR($J1663&lt;0,$J1663&gt;3,$K1663&lt;0,$K1663&gt;3,$L1663&lt;0,$L1663&gt;3),1,0))</f>
        <v/>
      </c>
    </row>
    <row r="1664">
      <c r="G1664">
        <f>IFERROR(INDEX(T_Domaines[Domain_label_fr],MATCH(F1664,T_Domaines[Domain_code],0)),"")</f>
        <v/>
      </c>
      <c r="I1664">
        <f>IFERROR(INDEX(T_Indicateurs[Stat_label_fr],MATCH(H1664,T_Indicateurs[Stat_code],0)),"")</f>
        <v/>
      </c>
      <c r="M1664">
        <f>IF(J1664=0,"",J1664)</f>
        <v/>
      </c>
      <c r="N1664">
        <f>IF(K1664=0,"",K1664)</f>
        <v/>
      </c>
      <c r="O1664">
        <f>IF(L1664=0,"",L1664)</f>
        <v/>
      </c>
      <c r="P1664">
        <f>IF(OR(J1664="",K1664="",L1664=""),"",J1664+K1664+L1664)</f>
        <v/>
      </c>
      <c r="Q1664">
        <f>IF(OR(M1664="",N1664="",O1664=""),"",M1664+N1664+O1664)</f>
        <v/>
      </c>
      <c r="S1664" s="13">
        <f>IF(AND($B1664&lt;&gt;"",$F1664&lt;&gt;""),IF(COUNTIFS($B$2:$B1664,$B1664,$F$2:$F1664,$F1664)=1,1,0),0)</f>
        <v/>
      </c>
      <c r="T1664" s="13">
        <f>IF(AND($B1664&lt;&gt;"",$H1664&lt;&gt;""),IF(COUNTIFS($B$2:$B1664,$B1664,$H$2:$H1664,$H1664)=1,1,0),0)</f>
        <v/>
      </c>
      <c r="U1664" s="13">
        <f>IF(AND($B1664&lt;&gt;"",$C1664&lt;&gt;""),IF(COUNTIFS($B$2:$B1664,$B1664,$C$2:$C1664,$C1664)=1,1,0),0)</f>
        <v/>
      </c>
      <c r="V1664" s="13">
        <f>IF(AND($B1664&lt;&gt;"",$D1664&lt;&gt;""),IF(COUNTIFS($B$2:$B1664,$B1664,$D$2:$D1664,$D1664)=1,1,0),0)</f>
        <v/>
      </c>
      <c r="W1664">
        <f>IFERROR(INDEX(T_Indicateurs[Domain_code],MATCH($H1664,T_Indicateurs[Stat_code],0)),"")</f>
        <v/>
      </c>
      <c r="X1664" s="13">
        <f>IF(OR($W1664="",$F1664=""),0,IF($F1664&lt;&gt;$W1664,1,0))</f>
        <v/>
      </c>
      <c r="Y1664" s="13">
        <f>IF(OR($J1664="", $K1664="", $L1664=""),0,IF(OR($J1664&lt;0,$J1664&gt;3,$K1664&lt;0,$K1664&gt;3,$L1664&lt;0,$L1664&gt;3),1,0))</f>
        <v/>
      </c>
    </row>
    <row r="1665">
      <c r="G1665">
        <f>IFERROR(INDEX(T_Domaines[Domain_label_fr],MATCH(F1665,T_Domaines[Domain_code],0)),"")</f>
        <v/>
      </c>
      <c r="I1665">
        <f>IFERROR(INDEX(T_Indicateurs[Stat_label_fr],MATCH(H1665,T_Indicateurs[Stat_code],0)),"")</f>
        <v/>
      </c>
      <c r="M1665">
        <f>IF(J1665=0,"",J1665)</f>
        <v/>
      </c>
      <c r="N1665">
        <f>IF(K1665=0,"",K1665)</f>
        <v/>
      </c>
      <c r="O1665">
        <f>IF(L1665=0,"",L1665)</f>
        <v/>
      </c>
      <c r="P1665">
        <f>IF(OR(J1665="",K1665="",L1665=""),"",J1665+K1665+L1665)</f>
        <v/>
      </c>
      <c r="Q1665">
        <f>IF(OR(M1665="",N1665="",O1665=""),"",M1665+N1665+O1665)</f>
        <v/>
      </c>
      <c r="S1665" s="13">
        <f>IF(AND($B1665&lt;&gt;"",$F1665&lt;&gt;""),IF(COUNTIFS($B$2:$B1665,$B1665,$F$2:$F1665,$F1665)=1,1,0),0)</f>
        <v/>
      </c>
      <c r="T1665" s="13">
        <f>IF(AND($B1665&lt;&gt;"",$H1665&lt;&gt;""),IF(COUNTIFS($B$2:$B1665,$B1665,$H$2:$H1665,$H1665)=1,1,0),0)</f>
        <v/>
      </c>
      <c r="U1665" s="13">
        <f>IF(AND($B1665&lt;&gt;"",$C1665&lt;&gt;""),IF(COUNTIFS($B$2:$B1665,$B1665,$C$2:$C1665,$C1665)=1,1,0),0)</f>
        <v/>
      </c>
      <c r="V1665" s="13">
        <f>IF(AND($B1665&lt;&gt;"",$D1665&lt;&gt;""),IF(COUNTIFS($B$2:$B1665,$B1665,$D$2:$D1665,$D1665)=1,1,0),0)</f>
        <v/>
      </c>
      <c r="W1665">
        <f>IFERROR(INDEX(T_Indicateurs[Domain_code],MATCH($H1665,T_Indicateurs[Stat_code],0)),"")</f>
        <v/>
      </c>
      <c r="X1665" s="13">
        <f>IF(OR($W1665="",$F1665=""),0,IF($F1665&lt;&gt;$W1665,1,0))</f>
        <v/>
      </c>
      <c r="Y1665" s="13">
        <f>IF(OR($J1665="", $K1665="", $L1665=""),0,IF(OR($J1665&lt;0,$J1665&gt;3,$K1665&lt;0,$K1665&gt;3,$L1665&lt;0,$L1665&gt;3),1,0))</f>
        <v/>
      </c>
    </row>
    <row r="1666">
      <c r="G1666">
        <f>IFERROR(INDEX(T_Domaines[Domain_label_fr],MATCH(F1666,T_Domaines[Domain_code],0)),"")</f>
        <v/>
      </c>
      <c r="I1666">
        <f>IFERROR(INDEX(T_Indicateurs[Stat_label_fr],MATCH(H1666,T_Indicateurs[Stat_code],0)),"")</f>
        <v/>
      </c>
      <c r="M1666">
        <f>IF(J1666=0,"",J1666)</f>
        <v/>
      </c>
      <c r="N1666">
        <f>IF(K1666=0,"",K1666)</f>
        <v/>
      </c>
      <c r="O1666">
        <f>IF(L1666=0,"",L1666)</f>
        <v/>
      </c>
      <c r="P1666">
        <f>IF(OR(J1666="",K1666="",L1666=""),"",J1666+K1666+L1666)</f>
        <v/>
      </c>
      <c r="Q1666">
        <f>IF(OR(M1666="",N1666="",O1666=""),"",M1666+N1666+O1666)</f>
        <v/>
      </c>
      <c r="S1666" s="13">
        <f>IF(AND($B1666&lt;&gt;"",$F1666&lt;&gt;""),IF(COUNTIFS($B$2:$B1666,$B1666,$F$2:$F1666,$F1666)=1,1,0),0)</f>
        <v/>
      </c>
      <c r="T1666" s="13">
        <f>IF(AND($B1666&lt;&gt;"",$H1666&lt;&gt;""),IF(COUNTIFS($B$2:$B1666,$B1666,$H$2:$H1666,$H1666)=1,1,0),0)</f>
        <v/>
      </c>
      <c r="U1666" s="13">
        <f>IF(AND($B1666&lt;&gt;"",$C1666&lt;&gt;""),IF(COUNTIFS($B$2:$B1666,$B1666,$C$2:$C1666,$C1666)=1,1,0),0)</f>
        <v/>
      </c>
      <c r="V1666" s="13">
        <f>IF(AND($B1666&lt;&gt;"",$D1666&lt;&gt;""),IF(COUNTIFS($B$2:$B1666,$B1666,$D$2:$D1666,$D1666)=1,1,0),0)</f>
        <v/>
      </c>
      <c r="W1666">
        <f>IFERROR(INDEX(T_Indicateurs[Domain_code],MATCH($H1666,T_Indicateurs[Stat_code],0)),"")</f>
        <v/>
      </c>
      <c r="X1666" s="13">
        <f>IF(OR($W1666="",$F1666=""),0,IF($F1666&lt;&gt;$W1666,1,0))</f>
        <v/>
      </c>
      <c r="Y1666" s="13">
        <f>IF(OR($J1666="", $K1666="", $L1666=""),0,IF(OR($J1666&lt;0,$J1666&gt;3,$K1666&lt;0,$K1666&gt;3,$L1666&lt;0,$L1666&gt;3),1,0))</f>
        <v/>
      </c>
    </row>
    <row r="1667">
      <c r="G1667">
        <f>IFERROR(INDEX(T_Domaines[Domain_label_fr],MATCH(F1667,T_Domaines[Domain_code],0)),"")</f>
        <v/>
      </c>
      <c r="I1667">
        <f>IFERROR(INDEX(T_Indicateurs[Stat_label_fr],MATCH(H1667,T_Indicateurs[Stat_code],0)),"")</f>
        <v/>
      </c>
      <c r="M1667">
        <f>IF(J1667=0,"",J1667)</f>
        <v/>
      </c>
      <c r="N1667">
        <f>IF(K1667=0,"",K1667)</f>
        <v/>
      </c>
      <c r="O1667">
        <f>IF(L1667=0,"",L1667)</f>
        <v/>
      </c>
      <c r="P1667">
        <f>IF(OR(J1667="",K1667="",L1667=""),"",J1667+K1667+L1667)</f>
        <v/>
      </c>
      <c r="Q1667">
        <f>IF(OR(M1667="",N1667="",O1667=""),"",M1667+N1667+O1667)</f>
        <v/>
      </c>
      <c r="S1667" s="13">
        <f>IF(AND($B1667&lt;&gt;"",$F1667&lt;&gt;""),IF(COUNTIFS($B$2:$B1667,$B1667,$F$2:$F1667,$F1667)=1,1,0),0)</f>
        <v/>
      </c>
      <c r="T1667" s="13">
        <f>IF(AND($B1667&lt;&gt;"",$H1667&lt;&gt;""),IF(COUNTIFS($B$2:$B1667,$B1667,$H$2:$H1667,$H1667)=1,1,0),0)</f>
        <v/>
      </c>
      <c r="U1667" s="13">
        <f>IF(AND($B1667&lt;&gt;"",$C1667&lt;&gt;""),IF(COUNTIFS($B$2:$B1667,$B1667,$C$2:$C1667,$C1667)=1,1,0),0)</f>
        <v/>
      </c>
      <c r="V1667" s="13">
        <f>IF(AND($B1667&lt;&gt;"",$D1667&lt;&gt;""),IF(COUNTIFS($B$2:$B1667,$B1667,$D$2:$D1667,$D1667)=1,1,0),0)</f>
        <v/>
      </c>
      <c r="W1667">
        <f>IFERROR(INDEX(T_Indicateurs[Domain_code],MATCH($H1667,T_Indicateurs[Stat_code],0)),"")</f>
        <v/>
      </c>
      <c r="X1667" s="13">
        <f>IF(OR($W1667="",$F1667=""),0,IF($F1667&lt;&gt;$W1667,1,0))</f>
        <v/>
      </c>
      <c r="Y1667" s="13">
        <f>IF(OR($J1667="", $K1667="", $L1667=""),0,IF(OR($J1667&lt;0,$J1667&gt;3,$K1667&lt;0,$K1667&gt;3,$L1667&lt;0,$L1667&gt;3),1,0))</f>
        <v/>
      </c>
    </row>
    <row r="1668">
      <c r="G1668">
        <f>IFERROR(INDEX(T_Domaines[Domain_label_fr],MATCH(F1668,T_Domaines[Domain_code],0)),"")</f>
        <v/>
      </c>
      <c r="I1668">
        <f>IFERROR(INDEX(T_Indicateurs[Stat_label_fr],MATCH(H1668,T_Indicateurs[Stat_code],0)),"")</f>
        <v/>
      </c>
      <c r="M1668">
        <f>IF(J1668=0,"",J1668)</f>
        <v/>
      </c>
      <c r="N1668">
        <f>IF(K1668=0,"",K1668)</f>
        <v/>
      </c>
      <c r="O1668">
        <f>IF(L1668=0,"",L1668)</f>
        <v/>
      </c>
      <c r="P1668">
        <f>IF(OR(J1668="",K1668="",L1668=""),"",J1668+K1668+L1668)</f>
        <v/>
      </c>
      <c r="Q1668">
        <f>IF(OR(M1668="",N1668="",O1668=""),"",M1668+N1668+O1668)</f>
        <v/>
      </c>
      <c r="S1668" s="13">
        <f>IF(AND($B1668&lt;&gt;"",$F1668&lt;&gt;""),IF(COUNTIFS($B$2:$B1668,$B1668,$F$2:$F1668,$F1668)=1,1,0),0)</f>
        <v/>
      </c>
      <c r="T1668" s="13">
        <f>IF(AND($B1668&lt;&gt;"",$H1668&lt;&gt;""),IF(COUNTIFS($B$2:$B1668,$B1668,$H$2:$H1668,$H1668)=1,1,0),0)</f>
        <v/>
      </c>
      <c r="U1668" s="13">
        <f>IF(AND($B1668&lt;&gt;"",$C1668&lt;&gt;""),IF(COUNTIFS($B$2:$B1668,$B1668,$C$2:$C1668,$C1668)=1,1,0),0)</f>
        <v/>
      </c>
      <c r="V1668" s="13">
        <f>IF(AND($B1668&lt;&gt;"",$D1668&lt;&gt;""),IF(COUNTIFS($B$2:$B1668,$B1668,$D$2:$D1668,$D1668)=1,1,0),0)</f>
        <v/>
      </c>
      <c r="W1668">
        <f>IFERROR(INDEX(T_Indicateurs[Domain_code],MATCH($H1668,T_Indicateurs[Stat_code],0)),"")</f>
        <v/>
      </c>
      <c r="X1668" s="13">
        <f>IF(OR($W1668="",$F1668=""),0,IF($F1668&lt;&gt;$W1668,1,0))</f>
        <v/>
      </c>
      <c r="Y1668" s="13">
        <f>IF(OR($J1668="", $K1668="", $L1668=""),0,IF(OR($J1668&lt;0,$J1668&gt;3,$K1668&lt;0,$K1668&gt;3,$L1668&lt;0,$L1668&gt;3),1,0))</f>
        <v/>
      </c>
    </row>
    <row r="1669">
      <c r="G1669">
        <f>IFERROR(INDEX(T_Domaines[Domain_label_fr],MATCH(F1669,T_Domaines[Domain_code],0)),"")</f>
        <v/>
      </c>
      <c r="I1669">
        <f>IFERROR(INDEX(T_Indicateurs[Stat_label_fr],MATCH(H1669,T_Indicateurs[Stat_code],0)),"")</f>
        <v/>
      </c>
      <c r="M1669">
        <f>IF(J1669=0,"",J1669)</f>
        <v/>
      </c>
      <c r="N1669">
        <f>IF(K1669=0,"",K1669)</f>
        <v/>
      </c>
      <c r="O1669">
        <f>IF(L1669=0,"",L1669)</f>
        <v/>
      </c>
      <c r="P1669">
        <f>IF(OR(J1669="",K1669="",L1669=""),"",J1669+K1669+L1669)</f>
        <v/>
      </c>
      <c r="Q1669">
        <f>IF(OR(M1669="",N1669="",O1669=""),"",M1669+N1669+O1669)</f>
        <v/>
      </c>
      <c r="S1669" s="13">
        <f>IF(AND($B1669&lt;&gt;"",$F1669&lt;&gt;""),IF(COUNTIFS($B$2:$B1669,$B1669,$F$2:$F1669,$F1669)=1,1,0),0)</f>
        <v/>
      </c>
      <c r="T1669" s="13">
        <f>IF(AND($B1669&lt;&gt;"",$H1669&lt;&gt;""),IF(COUNTIFS($B$2:$B1669,$B1669,$H$2:$H1669,$H1669)=1,1,0),0)</f>
        <v/>
      </c>
      <c r="U1669" s="13">
        <f>IF(AND($B1669&lt;&gt;"",$C1669&lt;&gt;""),IF(COUNTIFS($B$2:$B1669,$B1669,$C$2:$C1669,$C1669)=1,1,0),0)</f>
        <v/>
      </c>
      <c r="V1669" s="13">
        <f>IF(AND($B1669&lt;&gt;"",$D1669&lt;&gt;""),IF(COUNTIFS($B$2:$B1669,$B1669,$D$2:$D1669,$D1669)=1,1,0),0)</f>
        <v/>
      </c>
      <c r="W1669">
        <f>IFERROR(INDEX(T_Indicateurs[Domain_code],MATCH($H1669,T_Indicateurs[Stat_code],0)),"")</f>
        <v/>
      </c>
      <c r="X1669" s="13">
        <f>IF(OR($W1669="",$F1669=""),0,IF($F1669&lt;&gt;$W1669,1,0))</f>
        <v/>
      </c>
      <c r="Y1669" s="13">
        <f>IF(OR($J1669="", $K1669="", $L1669=""),0,IF(OR($J1669&lt;0,$J1669&gt;3,$K1669&lt;0,$K1669&gt;3,$L1669&lt;0,$L1669&gt;3),1,0))</f>
        <v/>
      </c>
    </row>
    <row r="1670">
      <c r="G1670">
        <f>IFERROR(INDEX(T_Domaines[Domain_label_fr],MATCH(F1670,T_Domaines[Domain_code],0)),"")</f>
        <v/>
      </c>
      <c r="I1670">
        <f>IFERROR(INDEX(T_Indicateurs[Stat_label_fr],MATCH(H1670,T_Indicateurs[Stat_code],0)),"")</f>
        <v/>
      </c>
      <c r="M1670">
        <f>IF(J1670=0,"",J1670)</f>
        <v/>
      </c>
      <c r="N1670">
        <f>IF(K1670=0,"",K1670)</f>
        <v/>
      </c>
      <c r="O1670">
        <f>IF(L1670=0,"",L1670)</f>
        <v/>
      </c>
      <c r="P1670">
        <f>IF(OR(J1670="",K1670="",L1670=""),"",J1670+K1670+L1670)</f>
        <v/>
      </c>
      <c r="Q1670">
        <f>IF(OR(M1670="",N1670="",O1670=""),"",M1670+N1670+O1670)</f>
        <v/>
      </c>
      <c r="S1670" s="13">
        <f>IF(AND($B1670&lt;&gt;"",$F1670&lt;&gt;""),IF(COUNTIFS($B$2:$B1670,$B1670,$F$2:$F1670,$F1670)=1,1,0),0)</f>
        <v/>
      </c>
      <c r="T1670" s="13">
        <f>IF(AND($B1670&lt;&gt;"",$H1670&lt;&gt;""),IF(COUNTIFS($B$2:$B1670,$B1670,$H$2:$H1670,$H1670)=1,1,0),0)</f>
        <v/>
      </c>
      <c r="U1670" s="13">
        <f>IF(AND($B1670&lt;&gt;"",$C1670&lt;&gt;""),IF(COUNTIFS($B$2:$B1670,$B1670,$C$2:$C1670,$C1670)=1,1,0),0)</f>
        <v/>
      </c>
      <c r="V1670" s="13">
        <f>IF(AND($B1670&lt;&gt;"",$D1670&lt;&gt;""),IF(COUNTIFS($B$2:$B1670,$B1670,$D$2:$D1670,$D1670)=1,1,0),0)</f>
        <v/>
      </c>
      <c r="W1670">
        <f>IFERROR(INDEX(T_Indicateurs[Domain_code],MATCH($H1670,T_Indicateurs[Stat_code],0)),"")</f>
        <v/>
      </c>
      <c r="X1670" s="13">
        <f>IF(OR($W1670="",$F1670=""),0,IF($F1670&lt;&gt;$W1670,1,0))</f>
        <v/>
      </c>
      <c r="Y1670" s="13">
        <f>IF(OR($J1670="", $K1670="", $L1670=""),0,IF(OR($J1670&lt;0,$J1670&gt;3,$K1670&lt;0,$K1670&gt;3,$L1670&lt;0,$L1670&gt;3),1,0))</f>
        <v/>
      </c>
    </row>
    <row r="1671">
      <c r="G1671">
        <f>IFERROR(INDEX(T_Domaines[Domain_label_fr],MATCH(F1671,T_Domaines[Domain_code],0)),"")</f>
        <v/>
      </c>
      <c r="I1671">
        <f>IFERROR(INDEX(T_Indicateurs[Stat_label_fr],MATCH(H1671,T_Indicateurs[Stat_code],0)),"")</f>
        <v/>
      </c>
      <c r="M1671">
        <f>IF(J1671=0,"",J1671)</f>
        <v/>
      </c>
      <c r="N1671">
        <f>IF(K1671=0,"",K1671)</f>
        <v/>
      </c>
      <c r="O1671">
        <f>IF(L1671=0,"",L1671)</f>
        <v/>
      </c>
      <c r="P1671">
        <f>IF(OR(J1671="",K1671="",L1671=""),"",J1671+K1671+L1671)</f>
        <v/>
      </c>
      <c r="Q1671">
        <f>IF(OR(M1671="",N1671="",O1671=""),"",M1671+N1671+O1671)</f>
        <v/>
      </c>
      <c r="S1671" s="13">
        <f>IF(AND($B1671&lt;&gt;"",$F1671&lt;&gt;""),IF(COUNTIFS($B$2:$B1671,$B1671,$F$2:$F1671,$F1671)=1,1,0),0)</f>
        <v/>
      </c>
      <c r="T1671" s="13">
        <f>IF(AND($B1671&lt;&gt;"",$H1671&lt;&gt;""),IF(COUNTIFS($B$2:$B1671,$B1671,$H$2:$H1671,$H1671)=1,1,0),0)</f>
        <v/>
      </c>
      <c r="U1671" s="13">
        <f>IF(AND($B1671&lt;&gt;"",$C1671&lt;&gt;""),IF(COUNTIFS($B$2:$B1671,$B1671,$C$2:$C1671,$C1671)=1,1,0),0)</f>
        <v/>
      </c>
      <c r="V1671" s="13">
        <f>IF(AND($B1671&lt;&gt;"",$D1671&lt;&gt;""),IF(COUNTIFS($B$2:$B1671,$B1671,$D$2:$D1671,$D1671)=1,1,0),0)</f>
        <v/>
      </c>
      <c r="W1671">
        <f>IFERROR(INDEX(T_Indicateurs[Domain_code],MATCH($H1671,T_Indicateurs[Stat_code],0)),"")</f>
        <v/>
      </c>
      <c r="X1671" s="13">
        <f>IF(OR($W1671="",$F1671=""),0,IF($F1671&lt;&gt;$W1671,1,0))</f>
        <v/>
      </c>
      <c r="Y1671" s="13">
        <f>IF(OR($J1671="", $K1671="", $L1671=""),0,IF(OR($J1671&lt;0,$J1671&gt;3,$K1671&lt;0,$K1671&gt;3,$L1671&lt;0,$L1671&gt;3),1,0))</f>
        <v/>
      </c>
    </row>
    <row r="1672">
      <c r="G1672">
        <f>IFERROR(INDEX(T_Domaines[Domain_label_fr],MATCH(F1672,T_Domaines[Domain_code],0)),"")</f>
        <v/>
      </c>
      <c r="I1672">
        <f>IFERROR(INDEX(T_Indicateurs[Stat_label_fr],MATCH(H1672,T_Indicateurs[Stat_code],0)),"")</f>
        <v/>
      </c>
      <c r="M1672">
        <f>IF(J1672=0,"",J1672)</f>
        <v/>
      </c>
      <c r="N1672">
        <f>IF(K1672=0,"",K1672)</f>
        <v/>
      </c>
      <c r="O1672">
        <f>IF(L1672=0,"",L1672)</f>
        <v/>
      </c>
      <c r="P1672">
        <f>IF(OR(J1672="",K1672="",L1672=""),"",J1672+K1672+L1672)</f>
        <v/>
      </c>
      <c r="Q1672">
        <f>IF(OR(M1672="",N1672="",O1672=""),"",M1672+N1672+O1672)</f>
        <v/>
      </c>
      <c r="S1672" s="13">
        <f>IF(AND($B1672&lt;&gt;"",$F1672&lt;&gt;""),IF(COUNTIFS($B$2:$B1672,$B1672,$F$2:$F1672,$F1672)=1,1,0),0)</f>
        <v/>
      </c>
      <c r="T1672" s="13">
        <f>IF(AND($B1672&lt;&gt;"",$H1672&lt;&gt;""),IF(COUNTIFS($B$2:$B1672,$B1672,$H$2:$H1672,$H1672)=1,1,0),0)</f>
        <v/>
      </c>
      <c r="U1672" s="13">
        <f>IF(AND($B1672&lt;&gt;"",$C1672&lt;&gt;""),IF(COUNTIFS($B$2:$B1672,$B1672,$C$2:$C1672,$C1672)=1,1,0),0)</f>
        <v/>
      </c>
      <c r="V1672" s="13">
        <f>IF(AND($B1672&lt;&gt;"",$D1672&lt;&gt;""),IF(COUNTIFS($B$2:$B1672,$B1672,$D$2:$D1672,$D1672)=1,1,0),0)</f>
        <v/>
      </c>
      <c r="W1672">
        <f>IFERROR(INDEX(T_Indicateurs[Domain_code],MATCH($H1672,T_Indicateurs[Stat_code],0)),"")</f>
        <v/>
      </c>
      <c r="X1672" s="13">
        <f>IF(OR($W1672="",$F1672=""),0,IF($F1672&lt;&gt;$W1672,1,0))</f>
        <v/>
      </c>
      <c r="Y1672" s="13">
        <f>IF(OR($J1672="", $K1672="", $L1672=""),0,IF(OR($J1672&lt;0,$J1672&gt;3,$K1672&lt;0,$K1672&gt;3,$L1672&lt;0,$L1672&gt;3),1,0))</f>
        <v/>
      </c>
    </row>
    <row r="1673">
      <c r="G1673">
        <f>IFERROR(INDEX(T_Domaines[Domain_label_fr],MATCH(F1673,T_Domaines[Domain_code],0)),"")</f>
        <v/>
      </c>
      <c r="I1673">
        <f>IFERROR(INDEX(T_Indicateurs[Stat_label_fr],MATCH(H1673,T_Indicateurs[Stat_code],0)),"")</f>
        <v/>
      </c>
      <c r="M1673">
        <f>IF(J1673=0,"",J1673)</f>
        <v/>
      </c>
      <c r="N1673">
        <f>IF(K1673=0,"",K1673)</f>
        <v/>
      </c>
      <c r="O1673">
        <f>IF(L1673=0,"",L1673)</f>
        <v/>
      </c>
      <c r="P1673">
        <f>IF(OR(J1673="",K1673="",L1673=""),"",J1673+K1673+L1673)</f>
        <v/>
      </c>
      <c r="Q1673">
        <f>IF(OR(M1673="",N1673="",O1673=""),"",M1673+N1673+O1673)</f>
        <v/>
      </c>
      <c r="S1673" s="13">
        <f>IF(AND($B1673&lt;&gt;"",$F1673&lt;&gt;""),IF(COUNTIFS($B$2:$B1673,$B1673,$F$2:$F1673,$F1673)=1,1,0),0)</f>
        <v/>
      </c>
      <c r="T1673" s="13">
        <f>IF(AND($B1673&lt;&gt;"",$H1673&lt;&gt;""),IF(COUNTIFS($B$2:$B1673,$B1673,$H$2:$H1673,$H1673)=1,1,0),0)</f>
        <v/>
      </c>
      <c r="U1673" s="13">
        <f>IF(AND($B1673&lt;&gt;"",$C1673&lt;&gt;""),IF(COUNTIFS($B$2:$B1673,$B1673,$C$2:$C1673,$C1673)=1,1,0),0)</f>
        <v/>
      </c>
      <c r="V1673" s="13">
        <f>IF(AND($B1673&lt;&gt;"",$D1673&lt;&gt;""),IF(COUNTIFS($B$2:$B1673,$B1673,$D$2:$D1673,$D1673)=1,1,0),0)</f>
        <v/>
      </c>
      <c r="W1673">
        <f>IFERROR(INDEX(T_Indicateurs[Domain_code],MATCH($H1673,T_Indicateurs[Stat_code],0)),"")</f>
        <v/>
      </c>
      <c r="X1673" s="13">
        <f>IF(OR($W1673="",$F1673=""),0,IF($F1673&lt;&gt;$W1673,1,0))</f>
        <v/>
      </c>
      <c r="Y1673" s="13">
        <f>IF(OR($J1673="", $K1673="", $L1673=""),0,IF(OR($J1673&lt;0,$J1673&gt;3,$K1673&lt;0,$K1673&gt;3,$L1673&lt;0,$L1673&gt;3),1,0))</f>
        <v/>
      </c>
    </row>
    <row r="1674">
      <c r="G1674">
        <f>IFERROR(INDEX(T_Domaines[Domain_label_fr],MATCH(F1674,T_Domaines[Domain_code],0)),"")</f>
        <v/>
      </c>
      <c r="I1674">
        <f>IFERROR(INDEX(T_Indicateurs[Stat_label_fr],MATCH(H1674,T_Indicateurs[Stat_code],0)),"")</f>
        <v/>
      </c>
      <c r="M1674">
        <f>IF(J1674=0,"",J1674)</f>
        <v/>
      </c>
      <c r="N1674">
        <f>IF(K1674=0,"",K1674)</f>
        <v/>
      </c>
      <c r="O1674">
        <f>IF(L1674=0,"",L1674)</f>
        <v/>
      </c>
      <c r="P1674">
        <f>IF(OR(J1674="",K1674="",L1674=""),"",J1674+K1674+L1674)</f>
        <v/>
      </c>
      <c r="Q1674">
        <f>IF(OR(M1674="",N1674="",O1674=""),"",M1674+N1674+O1674)</f>
        <v/>
      </c>
      <c r="S1674" s="13">
        <f>IF(AND($B1674&lt;&gt;"",$F1674&lt;&gt;""),IF(COUNTIFS($B$2:$B1674,$B1674,$F$2:$F1674,$F1674)=1,1,0),0)</f>
        <v/>
      </c>
      <c r="T1674" s="13">
        <f>IF(AND($B1674&lt;&gt;"",$H1674&lt;&gt;""),IF(COUNTIFS($B$2:$B1674,$B1674,$H$2:$H1674,$H1674)=1,1,0),0)</f>
        <v/>
      </c>
      <c r="U1674" s="13">
        <f>IF(AND($B1674&lt;&gt;"",$C1674&lt;&gt;""),IF(COUNTIFS($B$2:$B1674,$B1674,$C$2:$C1674,$C1674)=1,1,0),0)</f>
        <v/>
      </c>
      <c r="V1674" s="13">
        <f>IF(AND($B1674&lt;&gt;"",$D1674&lt;&gt;""),IF(COUNTIFS($B$2:$B1674,$B1674,$D$2:$D1674,$D1674)=1,1,0),0)</f>
        <v/>
      </c>
      <c r="W1674">
        <f>IFERROR(INDEX(T_Indicateurs[Domain_code],MATCH($H1674,T_Indicateurs[Stat_code],0)),"")</f>
        <v/>
      </c>
      <c r="X1674" s="13">
        <f>IF(OR($W1674="",$F1674=""),0,IF($F1674&lt;&gt;$W1674,1,0))</f>
        <v/>
      </c>
      <c r="Y1674" s="13">
        <f>IF(OR($J1674="", $K1674="", $L1674=""),0,IF(OR($J1674&lt;0,$J1674&gt;3,$K1674&lt;0,$K1674&gt;3,$L1674&lt;0,$L1674&gt;3),1,0))</f>
        <v/>
      </c>
    </row>
    <row r="1675">
      <c r="G1675">
        <f>IFERROR(INDEX(T_Domaines[Domain_label_fr],MATCH(F1675,T_Domaines[Domain_code],0)),"")</f>
        <v/>
      </c>
      <c r="I1675">
        <f>IFERROR(INDEX(T_Indicateurs[Stat_label_fr],MATCH(H1675,T_Indicateurs[Stat_code],0)),"")</f>
        <v/>
      </c>
      <c r="M1675">
        <f>IF(J1675=0,"",J1675)</f>
        <v/>
      </c>
      <c r="N1675">
        <f>IF(K1675=0,"",K1675)</f>
        <v/>
      </c>
      <c r="O1675">
        <f>IF(L1675=0,"",L1675)</f>
        <v/>
      </c>
      <c r="P1675">
        <f>IF(OR(J1675="",K1675="",L1675=""),"",J1675+K1675+L1675)</f>
        <v/>
      </c>
      <c r="Q1675">
        <f>IF(OR(M1675="",N1675="",O1675=""),"",M1675+N1675+O1675)</f>
        <v/>
      </c>
      <c r="S1675" s="13">
        <f>IF(AND($B1675&lt;&gt;"",$F1675&lt;&gt;""),IF(COUNTIFS($B$2:$B1675,$B1675,$F$2:$F1675,$F1675)=1,1,0),0)</f>
        <v/>
      </c>
      <c r="T1675" s="13">
        <f>IF(AND($B1675&lt;&gt;"",$H1675&lt;&gt;""),IF(COUNTIFS($B$2:$B1675,$B1675,$H$2:$H1675,$H1675)=1,1,0),0)</f>
        <v/>
      </c>
      <c r="U1675" s="13">
        <f>IF(AND($B1675&lt;&gt;"",$C1675&lt;&gt;""),IF(COUNTIFS($B$2:$B1675,$B1675,$C$2:$C1675,$C1675)=1,1,0),0)</f>
        <v/>
      </c>
      <c r="V1675" s="13">
        <f>IF(AND($B1675&lt;&gt;"",$D1675&lt;&gt;""),IF(COUNTIFS($B$2:$B1675,$B1675,$D$2:$D1675,$D1675)=1,1,0),0)</f>
        <v/>
      </c>
      <c r="W1675">
        <f>IFERROR(INDEX(T_Indicateurs[Domain_code],MATCH($H1675,T_Indicateurs[Stat_code],0)),"")</f>
        <v/>
      </c>
      <c r="X1675" s="13">
        <f>IF(OR($W1675="",$F1675=""),0,IF($F1675&lt;&gt;$W1675,1,0))</f>
        <v/>
      </c>
      <c r="Y1675" s="13">
        <f>IF(OR($J1675="", $K1675="", $L1675=""),0,IF(OR($J1675&lt;0,$J1675&gt;3,$K1675&lt;0,$K1675&gt;3,$L1675&lt;0,$L1675&gt;3),1,0))</f>
        <v/>
      </c>
    </row>
    <row r="1676">
      <c r="G1676">
        <f>IFERROR(INDEX(T_Domaines[Domain_label_fr],MATCH(F1676,T_Domaines[Domain_code],0)),"")</f>
        <v/>
      </c>
      <c r="I1676">
        <f>IFERROR(INDEX(T_Indicateurs[Stat_label_fr],MATCH(H1676,T_Indicateurs[Stat_code],0)),"")</f>
        <v/>
      </c>
      <c r="M1676">
        <f>IF(J1676=0,"",J1676)</f>
        <v/>
      </c>
      <c r="N1676">
        <f>IF(K1676=0,"",K1676)</f>
        <v/>
      </c>
      <c r="O1676">
        <f>IF(L1676=0,"",L1676)</f>
        <v/>
      </c>
      <c r="P1676">
        <f>IF(OR(J1676="",K1676="",L1676=""),"",J1676+K1676+L1676)</f>
        <v/>
      </c>
      <c r="Q1676">
        <f>IF(OR(M1676="",N1676="",O1676=""),"",M1676+N1676+O1676)</f>
        <v/>
      </c>
      <c r="S1676" s="13">
        <f>IF(AND($B1676&lt;&gt;"",$F1676&lt;&gt;""),IF(COUNTIFS($B$2:$B1676,$B1676,$F$2:$F1676,$F1676)=1,1,0),0)</f>
        <v/>
      </c>
      <c r="T1676" s="13">
        <f>IF(AND($B1676&lt;&gt;"",$H1676&lt;&gt;""),IF(COUNTIFS($B$2:$B1676,$B1676,$H$2:$H1676,$H1676)=1,1,0),0)</f>
        <v/>
      </c>
      <c r="U1676" s="13">
        <f>IF(AND($B1676&lt;&gt;"",$C1676&lt;&gt;""),IF(COUNTIFS($B$2:$B1676,$B1676,$C$2:$C1676,$C1676)=1,1,0),0)</f>
        <v/>
      </c>
      <c r="V1676" s="13">
        <f>IF(AND($B1676&lt;&gt;"",$D1676&lt;&gt;""),IF(COUNTIFS($B$2:$B1676,$B1676,$D$2:$D1676,$D1676)=1,1,0),0)</f>
        <v/>
      </c>
      <c r="W1676">
        <f>IFERROR(INDEX(T_Indicateurs[Domain_code],MATCH($H1676,T_Indicateurs[Stat_code],0)),"")</f>
        <v/>
      </c>
      <c r="X1676" s="13">
        <f>IF(OR($W1676="",$F1676=""),0,IF($F1676&lt;&gt;$W1676,1,0))</f>
        <v/>
      </c>
      <c r="Y1676" s="13">
        <f>IF(OR($J1676="", $K1676="", $L1676=""),0,IF(OR($J1676&lt;0,$J1676&gt;3,$K1676&lt;0,$K1676&gt;3,$L1676&lt;0,$L1676&gt;3),1,0))</f>
        <v/>
      </c>
    </row>
    <row r="1677">
      <c r="G1677">
        <f>IFERROR(INDEX(T_Domaines[Domain_label_fr],MATCH(F1677,T_Domaines[Domain_code],0)),"")</f>
        <v/>
      </c>
      <c r="I1677">
        <f>IFERROR(INDEX(T_Indicateurs[Stat_label_fr],MATCH(H1677,T_Indicateurs[Stat_code],0)),"")</f>
        <v/>
      </c>
      <c r="M1677">
        <f>IF(J1677=0,"",J1677)</f>
        <v/>
      </c>
      <c r="N1677">
        <f>IF(K1677=0,"",K1677)</f>
        <v/>
      </c>
      <c r="O1677">
        <f>IF(L1677=0,"",L1677)</f>
        <v/>
      </c>
      <c r="P1677">
        <f>IF(OR(J1677="",K1677="",L1677=""),"",J1677+K1677+L1677)</f>
        <v/>
      </c>
      <c r="Q1677">
        <f>IF(OR(M1677="",N1677="",O1677=""),"",M1677+N1677+O1677)</f>
        <v/>
      </c>
      <c r="S1677" s="13">
        <f>IF(AND($B1677&lt;&gt;"",$F1677&lt;&gt;""),IF(COUNTIFS($B$2:$B1677,$B1677,$F$2:$F1677,$F1677)=1,1,0),0)</f>
        <v/>
      </c>
      <c r="T1677" s="13">
        <f>IF(AND($B1677&lt;&gt;"",$H1677&lt;&gt;""),IF(COUNTIFS($B$2:$B1677,$B1677,$H$2:$H1677,$H1677)=1,1,0),0)</f>
        <v/>
      </c>
      <c r="U1677" s="13">
        <f>IF(AND($B1677&lt;&gt;"",$C1677&lt;&gt;""),IF(COUNTIFS($B$2:$B1677,$B1677,$C$2:$C1677,$C1677)=1,1,0),0)</f>
        <v/>
      </c>
      <c r="V1677" s="13">
        <f>IF(AND($B1677&lt;&gt;"",$D1677&lt;&gt;""),IF(COUNTIFS($B$2:$B1677,$B1677,$D$2:$D1677,$D1677)=1,1,0),0)</f>
        <v/>
      </c>
      <c r="W1677">
        <f>IFERROR(INDEX(T_Indicateurs[Domain_code],MATCH($H1677,T_Indicateurs[Stat_code],0)),"")</f>
        <v/>
      </c>
      <c r="X1677" s="13">
        <f>IF(OR($W1677="",$F1677=""),0,IF($F1677&lt;&gt;$W1677,1,0))</f>
        <v/>
      </c>
      <c r="Y1677" s="13">
        <f>IF(OR($J1677="", $K1677="", $L1677=""),0,IF(OR($J1677&lt;0,$J1677&gt;3,$K1677&lt;0,$K1677&gt;3,$L1677&lt;0,$L1677&gt;3),1,0))</f>
        <v/>
      </c>
    </row>
    <row r="1678">
      <c r="G1678">
        <f>IFERROR(INDEX(T_Domaines[Domain_label_fr],MATCH(F1678,T_Domaines[Domain_code],0)),"")</f>
        <v/>
      </c>
      <c r="I1678">
        <f>IFERROR(INDEX(T_Indicateurs[Stat_label_fr],MATCH(H1678,T_Indicateurs[Stat_code],0)),"")</f>
        <v/>
      </c>
      <c r="M1678">
        <f>IF(J1678=0,"",J1678)</f>
        <v/>
      </c>
      <c r="N1678">
        <f>IF(K1678=0,"",K1678)</f>
        <v/>
      </c>
      <c r="O1678">
        <f>IF(L1678=0,"",L1678)</f>
        <v/>
      </c>
      <c r="P1678">
        <f>IF(OR(J1678="",K1678="",L1678=""),"",J1678+K1678+L1678)</f>
        <v/>
      </c>
      <c r="Q1678">
        <f>IF(OR(M1678="",N1678="",O1678=""),"",M1678+N1678+O1678)</f>
        <v/>
      </c>
      <c r="S1678" s="13">
        <f>IF(AND($B1678&lt;&gt;"",$F1678&lt;&gt;""),IF(COUNTIFS($B$2:$B1678,$B1678,$F$2:$F1678,$F1678)=1,1,0),0)</f>
        <v/>
      </c>
      <c r="T1678" s="13">
        <f>IF(AND($B1678&lt;&gt;"",$H1678&lt;&gt;""),IF(COUNTIFS($B$2:$B1678,$B1678,$H$2:$H1678,$H1678)=1,1,0),0)</f>
        <v/>
      </c>
      <c r="U1678" s="13">
        <f>IF(AND($B1678&lt;&gt;"",$C1678&lt;&gt;""),IF(COUNTIFS($B$2:$B1678,$B1678,$C$2:$C1678,$C1678)=1,1,0),0)</f>
        <v/>
      </c>
      <c r="V1678" s="13">
        <f>IF(AND($B1678&lt;&gt;"",$D1678&lt;&gt;""),IF(COUNTIFS($B$2:$B1678,$B1678,$D$2:$D1678,$D1678)=1,1,0),0)</f>
        <v/>
      </c>
      <c r="W1678">
        <f>IFERROR(INDEX(T_Indicateurs[Domain_code],MATCH($H1678,T_Indicateurs[Stat_code],0)),"")</f>
        <v/>
      </c>
      <c r="X1678" s="13">
        <f>IF(OR($W1678="",$F1678=""),0,IF($F1678&lt;&gt;$W1678,1,0))</f>
        <v/>
      </c>
      <c r="Y1678" s="13">
        <f>IF(OR($J1678="", $K1678="", $L1678=""),0,IF(OR($J1678&lt;0,$J1678&gt;3,$K1678&lt;0,$K1678&gt;3,$L1678&lt;0,$L1678&gt;3),1,0))</f>
        <v/>
      </c>
    </row>
    <row r="1679">
      <c r="G1679">
        <f>IFERROR(INDEX(T_Domaines[Domain_label_fr],MATCH(F1679,T_Domaines[Domain_code],0)),"")</f>
        <v/>
      </c>
      <c r="I1679">
        <f>IFERROR(INDEX(T_Indicateurs[Stat_label_fr],MATCH(H1679,T_Indicateurs[Stat_code],0)),"")</f>
        <v/>
      </c>
      <c r="M1679">
        <f>IF(J1679=0,"",J1679)</f>
        <v/>
      </c>
      <c r="N1679">
        <f>IF(K1679=0,"",K1679)</f>
        <v/>
      </c>
      <c r="O1679">
        <f>IF(L1679=0,"",L1679)</f>
        <v/>
      </c>
      <c r="P1679">
        <f>IF(OR(J1679="",K1679="",L1679=""),"",J1679+K1679+L1679)</f>
        <v/>
      </c>
      <c r="Q1679">
        <f>IF(OR(M1679="",N1679="",O1679=""),"",M1679+N1679+O1679)</f>
        <v/>
      </c>
      <c r="S1679" s="13">
        <f>IF(AND($B1679&lt;&gt;"",$F1679&lt;&gt;""),IF(COUNTIFS($B$2:$B1679,$B1679,$F$2:$F1679,$F1679)=1,1,0),0)</f>
        <v/>
      </c>
      <c r="T1679" s="13">
        <f>IF(AND($B1679&lt;&gt;"",$H1679&lt;&gt;""),IF(COUNTIFS($B$2:$B1679,$B1679,$H$2:$H1679,$H1679)=1,1,0),0)</f>
        <v/>
      </c>
      <c r="U1679" s="13">
        <f>IF(AND($B1679&lt;&gt;"",$C1679&lt;&gt;""),IF(COUNTIFS($B$2:$B1679,$B1679,$C$2:$C1679,$C1679)=1,1,0),0)</f>
        <v/>
      </c>
      <c r="V1679" s="13">
        <f>IF(AND($B1679&lt;&gt;"",$D1679&lt;&gt;""),IF(COUNTIFS($B$2:$B1679,$B1679,$D$2:$D1679,$D1679)=1,1,0),0)</f>
        <v/>
      </c>
      <c r="W1679">
        <f>IFERROR(INDEX(T_Indicateurs[Domain_code],MATCH($H1679,T_Indicateurs[Stat_code],0)),"")</f>
        <v/>
      </c>
      <c r="X1679" s="13">
        <f>IF(OR($W1679="",$F1679=""),0,IF($F1679&lt;&gt;$W1679,1,0))</f>
        <v/>
      </c>
      <c r="Y1679" s="13">
        <f>IF(OR($J1679="", $K1679="", $L1679=""),0,IF(OR($J1679&lt;0,$J1679&gt;3,$K1679&lt;0,$K1679&gt;3,$L1679&lt;0,$L1679&gt;3),1,0))</f>
        <v/>
      </c>
    </row>
    <row r="1680">
      <c r="G1680">
        <f>IFERROR(INDEX(T_Domaines[Domain_label_fr],MATCH(F1680,T_Domaines[Domain_code],0)),"")</f>
        <v/>
      </c>
      <c r="I1680">
        <f>IFERROR(INDEX(T_Indicateurs[Stat_label_fr],MATCH(H1680,T_Indicateurs[Stat_code],0)),"")</f>
        <v/>
      </c>
      <c r="M1680">
        <f>IF(J1680=0,"",J1680)</f>
        <v/>
      </c>
      <c r="N1680">
        <f>IF(K1680=0,"",K1680)</f>
        <v/>
      </c>
      <c r="O1680">
        <f>IF(L1680=0,"",L1680)</f>
        <v/>
      </c>
      <c r="P1680">
        <f>IF(OR(J1680="",K1680="",L1680=""),"",J1680+K1680+L1680)</f>
        <v/>
      </c>
      <c r="Q1680">
        <f>IF(OR(M1680="",N1680="",O1680=""),"",M1680+N1680+O1680)</f>
        <v/>
      </c>
      <c r="S1680" s="13">
        <f>IF(AND($B1680&lt;&gt;"",$F1680&lt;&gt;""),IF(COUNTIFS($B$2:$B1680,$B1680,$F$2:$F1680,$F1680)=1,1,0),0)</f>
        <v/>
      </c>
      <c r="T1680" s="13">
        <f>IF(AND($B1680&lt;&gt;"",$H1680&lt;&gt;""),IF(COUNTIFS($B$2:$B1680,$B1680,$H$2:$H1680,$H1680)=1,1,0),0)</f>
        <v/>
      </c>
      <c r="U1680" s="13">
        <f>IF(AND($B1680&lt;&gt;"",$C1680&lt;&gt;""),IF(COUNTIFS($B$2:$B1680,$B1680,$C$2:$C1680,$C1680)=1,1,0),0)</f>
        <v/>
      </c>
      <c r="V1680" s="13">
        <f>IF(AND($B1680&lt;&gt;"",$D1680&lt;&gt;""),IF(COUNTIFS($B$2:$B1680,$B1680,$D$2:$D1680,$D1680)=1,1,0),0)</f>
        <v/>
      </c>
      <c r="W1680">
        <f>IFERROR(INDEX(T_Indicateurs[Domain_code],MATCH($H1680,T_Indicateurs[Stat_code],0)),"")</f>
        <v/>
      </c>
      <c r="X1680" s="13">
        <f>IF(OR($W1680="",$F1680=""),0,IF($F1680&lt;&gt;$W1680,1,0))</f>
        <v/>
      </c>
      <c r="Y1680" s="13">
        <f>IF(OR($J1680="", $K1680="", $L1680=""),0,IF(OR($J1680&lt;0,$J1680&gt;3,$K1680&lt;0,$K1680&gt;3,$L1680&lt;0,$L1680&gt;3),1,0))</f>
        <v/>
      </c>
    </row>
    <row r="1681">
      <c r="G1681">
        <f>IFERROR(INDEX(T_Domaines[Domain_label_fr],MATCH(F1681,T_Domaines[Domain_code],0)),"")</f>
        <v/>
      </c>
      <c r="I1681">
        <f>IFERROR(INDEX(T_Indicateurs[Stat_label_fr],MATCH(H1681,T_Indicateurs[Stat_code],0)),"")</f>
        <v/>
      </c>
      <c r="M1681">
        <f>IF(J1681=0,"",J1681)</f>
        <v/>
      </c>
      <c r="N1681">
        <f>IF(K1681=0,"",K1681)</f>
        <v/>
      </c>
      <c r="O1681">
        <f>IF(L1681=0,"",L1681)</f>
        <v/>
      </c>
      <c r="P1681">
        <f>IF(OR(J1681="",K1681="",L1681=""),"",J1681+K1681+L1681)</f>
        <v/>
      </c>
      <c r="Q1681">
        <f>IF(OR(M1681="",N1681="",O1681=""),"",M1681+N1681+O1681)</f>
        <v/>
      </c>
      <c r="S1681" s="13">
        <f>IF(AND($B1681&lt;&gt;"",$F1681&lt;&gt;""),IF(COUNTIFS($B$2:$B1681,$B1681,$F$2:$F1681,$F1681)=1,1,0),0)</f>
        <v/>
      </c>
      <c r="T1681" s="13">
        <f>IF(AND($B1681&lt;&gt;"",$H1681&lt;&gt;""),IF(COUNTIFS($B$2:$B1681,$B1681,$H$2:$H1681,$H1681)=1,1,0),0)</f>
        <v/>
      </c>
      <c r="U1681" s="13">
        <f>IF(AND($B1681&lt;&gt;"",$C1681&lt;&gt;""),IF(COUNTIFS($B$2:$B1681,$B1681,$C$2:$C1681,$C1681)=1,1,0),0)</f>
        <v/>
      </c>
      <c r="V1681" s="13">
        <f>IF(AND($B1681&lt;&gt;"",$D1681&lt;&gt;""),IF(COUNTIFS($B$2:$B1681,$B1681,$D$2:$D1681,$D1681)=1,1,0),0)</f>
        <v/>
      </c>
      <c r="W1681">
        <f>IFERROR(INDEX(T_Indicateurs[Domain_code],MATCH($H1681,T_Indicateurs[Stat_code],0)),"")</f>
        <v/>
      </c>
      <c r="X1681" s="13">
        <f>IF(OR($W1681="",$F1681=""),0,IF($F1681&lt;&gt;$W1681,1,0))</f>
        <v/>
      </c>
      <c r="Y1681" s="13">
        <f>IF(OR($J1681="", $K1681="", $L1681=""),0,IF(OR($J1681&lt;0,$J1681&gt;3,$K1681&lt;0,$K1681&gt;3,$L1681&lt;0,$L1681&gt;3),1,0))</f>
        <v/>
      </c>
    </row>
    <row r="1682">
      <c r="G1682">
        <f>IFERROR(INDEX(T_Domaines[Domain_label_fr],MATCH(F1682,T_Domaines[Domain_code],0)),"")</f>
        <v/>
      </c>
      <c r="I1682">
        <f>IFERROR(INDEX(T_Indicateurs[Stat_label_fr],MATCH(H1682,T_Indicateurs[Stat_code],0)),"")</f>
        <v/>
      </c>
      <c r="M1682">
        <f>IF(J1682=0,"",J1682)</f>
        <v/>
      </c>
      <c r="N1682">
        <f>IF(K1682=0,"",K1682)</f>
        <v/>
      </c>
      <c r="O1682">
        <f>IF(L1682=0,"",L1682)</f>
        <v/>
      </c>
      <c r="P1682">
        <f>IF(OR(J1682="",K1682="",L1682=""),"",J1682+K1682+L1682)</f>
        <v/>
      </c>
      <c r="Q1682">
        <f>IF(OR(M1682="",N1682="",O1682=""),"",M1682+N1682+O1682)</f>
        <v/>
      </c>
      <c r="S1682" s="13">
        <f>IF(AND($B1682&lt;&gt;"",$F1682&lt;&gt;""),IF(COUNTIFS($B$2:$B1682,$B1682,$F$2:$F1682,$F1682)=1,1,0),0)</f>
        <v/>
      </c>
      <c r="T1682" s="13">
        <f>IF(AND($B1682&lt;&gt;"",$H1682&lt;&gt;""),IF(COUNTIFS($B$2:$B1682,$B1682,$H$2:$H1682,$H1682)=1,1,0),0)</f>
        <v/>
      </c>
      <c r="U1682" s="13">
        <f>IF(AND($B1682&lt;&gt;"",$C1682&lt;&gt;""),IF(COUNTIFS($B$2:$B1682,$B1682,$C$2:$C1682,$C1682)=1,1,0),0)</f>
        <v/>
      </c>
      <c r="V1682" s="13">
        <f>IF(AND($B1682&lt;&gt;"",$D1682&lt;&gt;""),IF(COUNTIFS($B$2:$B1682,$B1682,$D$2:$D1682,$D1682)=1,1,0),0)</f>
        <v/>
      </c>
      <c r="W1682">
        <f>IFERROR(INDEX(T_Indicateurs[Domain_code],MATCH($H1682,T_Indicateurs[Stat_code],0)),"")</f>
        <v/>
      </c>
      <c r="X1682" s="13">
        <f>IF(OR($W1682="",$F1682=""),0,IF($F1682&lt;&gt;$W1682,1,0))</f>
        <v/>
      </c>
      <c r="Y1682" s="13">
        <f>IF(OR($J1682="", $K1682="", $L1682=""),0,IF(OR($J1682&lt;0,$J1682&gt;3,$K1682&lt;0,$K1682&gt;3,$L1682&lt;0,$L1682&gt;3),1,0))</f>
        <v/>
      </c>
    </row>
    <row r="1683">
      <c r="G1683">
        <f>IFERROR(INDEX(T_Domaines[Domain_label_fr],MATCH(F1683,T_Domaines[Domain_code],0)),"")</f>
        <v/>
      </c>
      <c r="I1683">
        <f>IFERROR(INDEX(T_Indicateurs[Stat_label_fr],MATCH(H1683,T_Indicateurs[Stat_code],0)),"")</f>
        <v/>
      </c>
      <c r="M1683">
        <f>IF(J1683=0,"",J1683)</f>
        <v/>
      </c>
      <c r="N1683">
        <f>IF(K1683=0,"",K1683)</f>
        <v/>
      </c>
      <c r="O1683">
        <f>IF(L1683=0,"",L1683)</f>
        <v/>
      </c>
      <c r="P1683">
        <f>IF(OR(J1683="",K1683="",L1683=""),"",J1683+K1683+L1683)</f>
        <v/>
      </c>
      <c r="Q1683">
        <f>IF(OR(M1683="",N1683="",O1683=""),"",M1683+N1683+O1683)</f>
        <v/>
      </c>
      <c r="S1683" s="13">
        <f>IF(AND($B1683&lt;&gt;"",$F1683&lt;&gt;""),IF(COUNTIFS($B$2:$B1683,$B1683,$F$2:$F1683,$F1683)=1,1,0),0)</f>
        <v/>
      </c>
      <c r="T1683" s="13">
        <f>IF(AND($B1683&lt;&gt;"",$H1683&lt;&gt;""),IF(COUNTIFS($B$2:$B1683,$B1683,$H$2:$H1683,$H1683)=1,1,0),0)</f>
        <v/>
      </c>
      <c r="U1683" s="13">
        <f>IF(AND($B1683&lt;&gt;"",$C1683&lt;&gt;""),IF(COUNTIFS($B$2:$B1683,$B1683,$C$2:$C1683,$C1683)=1,1,0),0)</f>
        <v/>
      </c>
      <c r="V1683" s="13">
        <f>IF(AND($B1683&lt;&gt;"",$D1683&lt;&gt;""),IF(COUNTIFS($B$2:$B1683,$B1683,$D$2:$D1683,$D1683)=1,1,0),0)</f>
        <v/>
      </c>
      <c r="W1683">
        <f>IFERROR(INDEX(T_Indicateurs[Domain_code],MATCH($H1683,T_Indicateurs[Stat_code],0)),"")</f>
        <v/>
      </c>
      <c r="X1683" s="13">
        <f>IF(OR($W1683="",$F1683=""),0,IF($F1683&lt;&gt;$W1683,1,0))</f>
        <v/>
      </c>
      <c r="Y1683" s="13">
        <f>IF(OR($J1683="", $K1683="", $L1683=""),0,IF(OR($J1683&lt;0,$J1683&gt;3,$K1683&lt;0,$K1683&gt;3,$L1683&lt;0,$L1683&gt;3),1,0))</f>
        <v/>
      </c>
    </row>
    <row r="1684">
      <c r="G1684">
        <f>IFERROR(INDEX(T_Domaines[Domain_label_fr],MATCH(F1684,T_Domaines[Domain_code],0)),"")</f>
        <v/>
      </c>
      <c r="I1684">
        <f>IFERROR(INDEX(T_Indicateurs[Stat_label_fr],MATCH(H1684,T_Indicateurs[Stat_code],0)),"")</f>
        <v/>
      </c>
      <c r="M1684">
        <f>IF(J1684=0,"",J1684)</f>
        <v/>
      </c>
      <c r="N1684">
        <f>IF(K1684=0,"",K1684)</f>
        <v/>
      </c>
      <c r="O1684">
        <f>IF(L1684=0,"",L1684)</f>
        <v/>
      </c>
      <c r="P1684">
        <f>IF(OR(J1684="",K1684="",L1684=""),"",J1684+K1684+L1684)</f>
        <v/>
      </c>
      <c r="Q1684">
        <f>IF(OR(M1684="",N1684="",O1684=""),"",M1684+N1684+O1684)</f>
        <v/>
      </c>
      <c r="S1684" s="13">
        <f>IF(AND($B1684&lt;&gt;"",$F1684&lt;&gt;""),IF(COUNTIFS($B$2:$B1684,$B1684,$F$2:$F1684,$F1684)=1,1,0),0)</f>
        <v/>
      </c>
      <c r="T1684" s="13">
        <f>IF(AND($B1684&lt;&gt;"",$H1684&lt;&gt;""),IF(COUNTIFS($B$2:$B1684,$B1684,$H$2:$H1684,$H1684)=1,1,0),0)</f>
        <v/>
      </c>
      <c r="U1684" s="13">
        <f>IF(AND($B1684&lt;&gt;"",$C1684&lt;&gt;""),IF(COUNTIFS($B$2:$B1684,$B1684,$C$2:$C1684,$C1684)=1,1,0),0)</f>
        <v/>
      </c>
      <c r="V1684" s="13">
        <f>IF(AND($B1684&lt;&gt;"",$D1684&lt;&gt;""),IF(COUNTIFS($B$2:$B1684,$B1684,$D$2:$D1684,$D1684)=1,1,0),0)</f>
        <v/>
      </c>
      <c r="W1684">
        <f>IFERROR(INDEX(T_Indicateurs[Domain_code],MATCH($H1684,T_Indicateurs[Stat_code],0)),"")</f>
        <v/>
      </c>
      <c r="X1684" s="13">
        <f>IF(OR($W1684="",$F1684=""),0,IF($F1684&lt;&gt;$W1684,1,0))</f>
        <v/>
      </c>
      <c r="Y1684" s="13">
        <f>IF(OR($J1684="", $K1684="", $L1684=""),0,IF(OR($J1684&lt;0,$J1684&gt;3,$K1684&lt;0,$K1684&gt;3,$L1684&lt;0,$L1684&gt;3),1,0))</f>
        <v/>
      </c>
    </row>
    <row r="1685">
      <c r="G1685">
        <f>IFERROR(INDEX(T_Domaines[Domain_label_fr],MATCH(F1685,T_Domaines[Domain_code],0)),"")</f>
        <v/>
      </c>
      <c r="I1685">
        <f>IFERROR(INDEX(T_Indicateurs[Stat_label_fr],MATCH(H1685,T_Indicateurs[Stat_code],0)),"")</f>
        <v/>
      </c>
      <c r="M1685">
        <f>IF(J1685=0,"",J1685)</f>
        <v/>
      </c>
      <c r="N1685">
        <f>IF(K1685=0,"",K1685)</f>
        <v/>
      </c>
      <c r="O1685">
        <f>IF(L1685=0,"",L1685)</f>
        <v/>
      </c>
      <c r="P1685">
        <f>IF(OR(J1685="",K1685="",L1685=""),"",J1685+K1685+L1685)</f>
        <v/>
      </c>
      <c r="Q1685">
        <f>IF(OR(M1685="",N1685="",O1685=""),"",M1685+N1685+O1685)</f>
        <v/>
      </c>
      <c r="S1685" s="13">
        <f>IF(AND($B1685&lt;&gt;"",$F1685&lt;&gt;""),IF(COUNTIFS($B$2:$B1685,$B1685,$F$2:$F1685,$F1685)=1,1,0),0)</f>
        <v/>
      </c>
      <c r="T1685" s="13">
        <f>IF(AND($B1685&lt;&gt;"",$H1685&lt;&gt;""),IF(COUNTIFS($B$2:$B1685,$B1685,$H$2:$H1685,$H1685)=1,1,0),0)</f>
        <v/>
      </c>
      <c r="U1685" s="13">
        <f>IF(AND($B1685&lt;&gt;"",$C1685&lt;&gt;""),IF(COUNTIFS($B$2:$B1685,$B1685,$C$2:$C1685,$C1685)=1,1,0),0)</f>
        <v/>
      </c>
      <c r="V1685" s="13">
        <f>IF(AND($B1685&lt;&gt;"",$D1685&lt;&gt;""),IF(COUNTIFS($B$2:$B1685,$B1685,$D$2:$D1685,$D1685)=1,1,0),0)</f>
        <v/>
      </c>
      <c r="W1685">
        <f>IFERROR(INDEX(T_Indicateurs[Domain_code],MATCH($H1685,T_Indicateurs[Stat_code],0)),"")</f>
        <v/>
      </c>
      <c r="X1685" s="13">
        <f>IF(OR($W1685="",$F1685=""),0,IF($F1685&lt;&gt;$W1685,1,0))</f>
        <v/>
      </c>
      <c r="Y1685" s="13">
        <f>IF(OR($J1685="", $K1685="", $L1685=""),0,IF(OR($J1685&lt;0,$J1685&gt;3,$K1685&lt;0,$K1685&gt;3,$L1685&lt;0,$L1685&gt;3),1,0))</f>
        <v/>
      </c>
    </row>
    <row r="1686">
      <c r="G1686">
        <f>IFERROR(INDEX(T_Domaines[Domain_label_fr],MATCH(F1686,T_Domaines[Domain_code],0)),"")</f>
        <v/>
      </c>
      <c r="I1686">
        <f>IFERROR(INDEX(T_Indicateurs[Stat_label_fr],MATCH(H1686,T_Indicateurs[Stat_code],0)),"")</f>
        <v/>
      </c>
      <c r="M1686">
        <f>IF(J1686=0,"",J1686)</f>
        <v/>
      </c>
      <c r="N1686">
        <f>IF(K1686=0,"",K1686)</f>
        <v/>
      </c>
      <c r="O1686">
        <f>IF(L1686=0,"",L1686)</f>
        <v/>
      </c>
      <c r="P1686">
        <f>IF(OR(J1686="",K1686="",L1686=""),"",J1686+K1686+L1686)</f>
        <v/>
      </c>
      <c r="Q1686">
        <f>IF(OR(M1686="",N1686="",O1686=""),"",M1686+N1686+O1686)</f>
        <v/>
      </c>
      <c r="S1686" s="13">
        <f>IF(AND($B1686&lt;&gt;"",$F1686&lt;&gt;""),IF(COUNTIFS($B$2:$B1686,$B1686,$F$2:$F1686,$F1686)=1,1,0),0)</f>
        <v/>
      </c>
      <c r="T1686" s="13">
        <f>IF(AND($B1686&lt;&gt;"",$H1686&lt;&gt;""),IF(COUNTIFS($B$2:$B1686,$B1686,$H$2:$H1686,$H1686)=1,1,0),0)</f>
        <v/>
      </c>
      <c r="U1686" s="13">
        <f>IF(AND($B1686&lt;&gt;"",$C1686&lt;&gt;""),IF(COUNTIFS($B$2:$B1686,$B1686,$C$2:$C1686,$C1686)=1,1,0),0)</f>
        <v/>
      </c>
      <c r="V1686" s="13">
        <f>IF(AND($B1686&lt;&gt;"",$D1686&lt;&gt;""),IF(COUNTIFS($B$2:$B1686,$B1686,$D$2:$D1686,$D1686)=1,1,0),0)</f>
        <v/>
      </c>
      <c r="W1686">
        <f>IFERROR(INDEX(T_Indicateurs[Domain_code],MATCH($H1686,T_Indicateurs[Stat_code],0)),"")</f>
        <v/>
      </c>
      <c r="X1686" s="13">
        <f>IF(OR($W1686="",$F1686=""),0,IF($F1686&lt;&gt;$W1686,1,0))</f>
        <v/>
      </c>
      <c r="Y1686" s="13">
        <f>IF(OR($J1686="", $K1686="", $L1686=""),0,IF(OR($J1686&lt;0,$J1686&gt;3,$K1686&lt;0,$K1686&gt;3,$L1686&lt;0,$L1686&gt;3),1,0))</f>
        <v/>
      </c>
    </row>
    <row r="1687">
      <c r="G1687">
        <f>IFERROR(INDEX(T_Domaines[Domain_label_fr],MATCH(F1687,T_Domaines[Domain_code],0)),"")</f>
        <v/>
      </c>
      <c r="I1687">
        <f>IFERROR(INDEX(T_Indicateurs[Stat_label_fr],MATCH(H1687,T_Indicateurs[Stat_code],0)),"")</f>
        <v/>
      </c>
      <c r="M1687">
        <f>IF(J1687=0,"",J1687)</f>
        <v/>
      </c>
      <c r="N1687">
        <f>IF(K1687=0,"",K1687)</f>
        <v/>
      </c>
      <c r="O1687">
        <f>IF(L1687=0,"",L1687)</f>
        <v/>
      </c>
      <c r="P1687">
        <f>IF(OR(J1687="",K1687="",L1687=""),"",J1687+K1687+L1687)</f>
        <v/>
      </c>
      <c r="Q1687">
        <f>IF(OR(M1687="",N1687="",O1687=""),"",M1687+N1687+O1687)</f>
        <v/>
      </c>
      <c r="S1687" s="13">
        <f>IF(AND($B1687&lt;&gt;"",$F1687&lt;&gt;""),IF(COUNTIFS($B$2:$B1687,$B1687,$F$2:$F1687,$F1687)=1,1,0),0)</f>
        <v/>
      </c>
      <c r="T1687" s="13">
        <f>IF(AND($B1687&lt;&gt;"",$H1687&lt;&gt;""),IF(COUNTIFS($B$2:$B1687,$B1687,$H$2:$H1687,$H1687)=1,1,0),0)</f>
        <v/>
      </c>
      <c r="U1687" s="13">
        <f>IF(AND($B1687&lt;&gt;"",$C1687&lt;&gt;""),IF(COUNTIFS($B$2:$B1687,$B1687,$C$2:$C1687,$C1687)=1,1,0),0)</f>
        <v/>
      </c>
      <c r="V1687" s="13">
        <f>IF(AND($B1687&lt;&gt;"",$D1687&lt;&gt;""),IF(COUNTIFS($B$2:$B1687,$B1687,$D$2:$D1687,$D1687)=1,1,0),0)</f>
        <v/>
      </c>
      <c r="W1687">
        <f>IFERROR(INDEX(T_Indicateurs[Domain_code],MATCH($H1687,T_Indicateurs[Stat_code],0)),"")</f>
        <v/>
      </c>
      <c r="X1687" s="13">
        <f>IF(OR($W1687="",$F1687=""),0,IF($F1687&lt;&gt;$W1687,1,0))</f>
        <v/>
      </c>
      <c r="Y1687" s="13">
        <f>IF(OR($J1687="", $K1687="", $L1687=""),0,IF(OR($J1687&lt;0,$J1687&gt;3,$K1687&lt;0,$K1687&gt;3,$L1687&lt;0,$L1687&gt;3),1,0))</f>
        <v/>
      </c>
    </row>
    <row r="1688">
      <c r="G1688">
        <f>IFERROR(INDEX(T_Domaines[Domain_label_fr],MATCH(F1688,T_Domaines[Domain_code],0)),"")</f>
        <v/>
      </c>
      <c r="I1688">
        <f>IFERROR(INDEX(T_Indicateurs[Stat_label_fr],MATCH(H1688,T_Indicateurs[Stat_code],0)),"")</f>
        <v/>
      </c>
      <c r="M1688">
        <f>IF(J1688=0,"",J1688)</f>
        <v/>
      </c>
      <c r="N1688">
        <f>IF(K1688=0,"",K1688)</f>
        <v/>
      </c>
      <c r="O1688">
        <f>IF(L1688=0,"",L1688)</f>
        <v/>
      </c>
      <c r="P1688">
        <f>IF(OR(J1688="",K1688="",L1688=""),"",J1688+K1688+L1688)</f>
        <v/>
      </c>
      <c r="Q1688">
        <f>IF(OR(M1688="",N1688="",O1688=""),"",M1688+N1688+O1688)</f>
        <v/>
      </c>
      <c r="S1688" s="13">
        <f>IF(AND($B1688&lt;&gt;"",$F1688&lt;&gt;""),IF(COUNTIFS($B$2:$B1688,$B1688,$F$2:$F1688,$F1688)=1,1,0),0)</f>
        <v/>
      </c>
      <c r="T1688" s="13">
        <f>IF(AND($B1688&lt;&gt;"",$H1688&lt;&gt;""),IF(COUNTIFS($B$2:$B1688,$B1688,$H$2:$H1688,$H1688)=1,1,0),0)</f>
        <v/>
      </c>
      <c r="U1688" s="13">
        <f>IF(AND($B1688&lt;&gt;"",$C1688&lt;&gt;""),IF(COUNTIFS($B$2:$B1688,$B1688,$C$2:$C1688,$C1688)=1,1,0),0)</f>
        <v/>
      </c>
      <c r="V1688" s="13">
        <f>IF(AND($B1688&lt;&gt;"",$D1688&lt;&gt;""),IF(COUNTIFS($B$2:$B1688,$B1688,$D$2:$D1688,$D1688)=1,1,0),0)</f>
        <v/>
      </c>
      <c r="W1688">
        <f>IFERROR(INDEX(T_Indicateurs[Domain_code],MATCH($H1688,T_Indicateurs[Stat_code],0)),"")</f>
        <v/>
      </c>
      <c r="X1688" s="13">
        <f>IF(OR($W1688="",$F1688=""),0,IF($F1688&lt;&gt;$W1688,1,0))</f>
        <v/>
      </c>
      <c r="Y1688" s="13">
        <f>IF(OR($J1688="", $K1688="", $L1688=""),0,IF(OR($J1688&lt;0,$J1688&gt;3,$K1688&lt;0,$K1688&gt;3,$L1688&lt;0,$L1688&gt;3),1,0))</f>
        <v/>
      </c>
    </row>
    <row r="1689">
      <c r="G1689">
        <f>IFERROR(INDEX(T_Domaines[Domain_label_fr],MATCH(F1689,T_Domaines[Domain_code],0)),"")</f>
        <v/>
      </c>
      <c r="I1689">
        <f>IFERROR(INDEX(T_Indicateurs[Stat_label_fr],MATCH(H1689,T_Indicateurs[Stat_code],0)),"")</f>
        <v/>
      </c>
      <c r="M1689">
        <f>IF(J1689=0,"",J1689)</f>
        <v/>
      </c>
      <c r="N1689">
        <f>IF(K1689=0,"",K1689)</f>
        <v/>
      </c>
      <c r="O1689">
        <f>IF(L1689=0,"",L1689)</f>
        <v/>
      </c>
      <c r="P1689">
        <f>IF(OR(J1689="",K1689="",L1689=""),"",J1689+K1689+L1689)</f>
        <v/>
      </c>
      <c r="Q1689">
        <f>IF(OR(M1689="",N1689="",O1689=""),"",M1689+N1689+O1689)</f>
        <v/>
      </c>
      <c r="S1689" s="13">
        <f>IF(AND($B1689&lt;&gt;"",$F1689&lt;&gt;""),IF(COUNTIFS($B$2:$B1689,$B1689,$F$2:$F1689,$F1689)=1,1,0),0)</f>
        <v/>
      </c>
      <c r="T1689" s="13">
        <f>IF(AND($B1689&lt;&gt;"",$H1689&lt;&gt;""),IF(COUNTIFS($B$2:$B1689,$B1689,$H$2:$H1689,$H1689)=1,1,0),0)</f>
        <v/>
      </c>
      <c r="U1689" s="13">
        <f>IF(AND($B1689&lt;&gt;"",$C1689&lt;&gt;""),IF(COUNTIFS($B$2:$B1689,$B1689,$C$2:$C1689,$C1689)=1,1,0),0)</f>
        <v/>
      </c>
      <c r="V1689" s="13">
        <f>IF(AND($B1689&lt;&gt;"",$D1689&lt;&gt;""),IF(COUNTIFS($B$2:$B1689,$B1689,$D$2:$D1689,$D1689)=1,1,0),0)</f>
        <v/>
      </c>
      <c r="W1689">
        <f>IFERROR(INDEX(T_Indicateurs[Domain_code],MATCH($H1689,T_Indicateurs[Stat_code],0)),"")</f>
        <v/>
      </c>
      <c r="X1689" s="13">
        <f>IF(OR($W1689="",$F1689=""),0,IF($F1689&lt;&gt;$W1689,1,0))</f>
        <v/>
      </c>
      <c r="Y1689" s="13">
        <f>IF(OR($J1689="", $K1689="", $L1689=""),0,IF(OR($J1689&lt;0,$J1689&gt;3,$K1689&lt;0,$K1689&gt;3,$L1689&lt;0,$L1689&gt;3),1,0))</f>
        <v/>
      </c>
    </row>
    <row r="1690">
      <c r="G1690">
        <f>IFERROR(INDEX(T_Domaines[Domain_label_fr],MATCH(F1690,T_Domaines[Domain_code],0)),"")</f>
        <v/>
      </c>
      <c r="I1690">
        <f>IFERROR(INDEX(T_Indicateurs[Stat_label_fr],MATCH(H1690,T_Indicateurs[Stat_code],0)),"")</f>
        <v/>
      </c>
      <c r="M1690">
        <f>IF(J1690=0,"",J1690)</f>
        <v/>
      </c>
      <c r="N1690">
        <f>IF(K1690=0,"",K1690)</f>
        <v/>
      </c>
      <c r="O1690">
        <f>IF(L1690=0,"",L1690)</f>
        <v/>
      </c>
      <c r="P1690">
        <f>IF(OR(J1690="",K1690="",L1690=""),"",J1690+K1690+L1690)</f>
        <v/>
      </c>
      <c r="Q1690">
        <f>IF(OR(M1690="",N1690="",O1690=""),"",M1690+N1690+O1690)</f>
        <v/>
      </c>
      <c r="S1690" s="13">
        <f>IF(AND($B1690&lt;&gt;"",$F1690&lt;&gt;""),IF(COUNTIFS($B$2:$B1690,$B1690,$F$2:$F1690,$F1690)=1,1,0),0)</f>
        <v/>
      </c>
      <c r="T1690" s="13">
        <f>IF(AND($B1690&lt;&gt;"",$H1690&lt;&gt;""),IF(COUNTIFS($B$2:$B1690,$B1690,$H$2:$H1690,$H1690)=1,1,0),0)</f>
        <v/>
      </c>
      <c r="U1690" s="13">
        <f>IF(AND($B1690&lt;&gt;"",$C1690&lt;&gt;""),IF(COUNTIFS($B$2:$B1690,$B1690,$C$2:$C1690,$C1690)=1,1,0),0)</f>
        <v/>
      </c>
      <c r="V1690" s="13">
        <f>IF(AND($B1690&lt;&gt;"",$D1690&lt;&gt;""),IF(COUNTIFS($B$2:$B1690,$B1690,$D$2:$D1690,$D1690)=1,1,0),0)</f>
        <v/>
      </c>
      <c r="W1690">
        <f>IFERROR(INDEX(T_Indicateurs[Domain_code],MATCH($H1690,T_Indicateurs[Stat_code],0)),"")</f>
        <v/>
      </c>
      <c r="X1690" s="13">
        <f>IF(OR($W1690="",$F1690=""),0,IF($F1690&lt;&gt;$W1690,1,0))</f>
        <v/>
      </c>
      <c r="Y1690" s="13">
        <f>IF(OR($J1690="", $K1690="", $L1690=""),0,IF(OR($J1690&lt;0,$J1690&gt;3,$K1690&lt;0,$K1690&gt;3,$L1690&lt;0,$L1690&gt;3),1,0))</f>
        <v/>
      </c>
    </row>
    <row r="1691">
      <c r="G1691">
        <f>IFERROR(INDEX(T_Domaines[Domain_label_fr],MATCH(F1691,T_Domaines[Domain_code],0)),"")</f>
        <v/>
      </c>
      <c r="I1691">
        <f>IFERROR(INDEX(T_Indicateurs[Stat_label_fr],MATCH(H1691,T_Indicateurs[Stat_code],0)),"")</f>
        <v/>
      </c>
      <c r="M1691">
        <f>IF(J1691=0,"",J1691)</f>
        <v/>
      </c>
      <c r="N1691">
        <f>IF(K1691=0,"",K1691)</f>
        <v/>
      </c>
      <c r="O1691">
        <f>IF(L1691=0,"",L1691)</f>
        <v/>
      </c>
      <c r="P1691">
        <f>IF(OR(J1691="",K1691="",L1691=""),"",J1691+K1691+L1691)</f>
        <v/>
      </c>
      <c r="Q1691">
        <f>IF(OR(M1691="",N1691="",O1691=""),"",M1691+N1691+O1691)</f>
        <v/>
      </c>
      <c r="S1691" s="13">
        <f>IF(AND($B1691&lt;&gt;"",$F1691&lt;&gt;""),IF(COUNTIFS($B$2:$B1691,$B1691,$F$2:$F1691,$F1691)=1,1,0),0)</f>
        <v/>
      </c>
      <c r="T1691" s="13">
        <f>IF(AND($B1691&lt;&gt;"",$H1691&lt;&gt;""),IF(COUNTIFS($B$2:$B1691,$B1691,$H$2:$H1691,$H1691)=1,1,0),0)</f>
        <v/>
      </c>
      <c r="U1691" s="13">
        <f>IF(AND($B1691&lt;&gt;"",$C1691&lt;&gt;""),IF(COUNTIFS($B$2:$B1691,$B1691,$C$2:$C1691,$C1691)=1,1,0),0)</f>
        <v/>
      </c>
      <c r="V1691" s="13">
        <f>IF(AND($B1691&lt;&gt;"",$D1691&lt;&gt;""),IF(COUNTIFS($B$2:$B1691,$B1691,$D$2:$D1691,$D1691)=1,1,0),0)</f>
        <v/>
      </c>
      <c r="W1691">
        <f>IFERROR(INDEX(T_Indicateurs[Domain_code],MATCH($H1691,T_Indicateurs[Stat_code],0)),"")</f>
        <v/>
      </c>
      <c r="X1691" s="13">
        <f>IF(OR($W1691="",$F1691=""),0,IF($F1691&lt;&gt;$W1691,1,0))</f>
        <v/>
      </c>
      <c r="Y1691" s="13">
        <f>IF(OR($J1691="", $K1691="", $L1691=""),0,IF(OR($J1691&lt;0,$J1691&gt;3,$K1691&lt;0,$K1691&gt;3,$L1691&lt;0,$L1691&gt;3),1,0))</f>
        <v/>
      </c>
    </row>
    <row r="1692">
      <c r="G1692">
        <f>IFERROR(INDEX(T_Domaines[Domain_label_fr],MATCH(F1692,T_Domaines[Domain_code],0)),"")</f>
        <v/>
      </c>
      <c r="I1692">
        <f>IFERROR(INDEX(T_Indicateurs[Stat_label_fr],MATCH(H1692,T_Indicateurs[Stat_code],0)),"")</f>
        <v/>
      </c>
      <c r="M1692">
        <f>IF(J1692=0,"",J1692)</f>
        <v/>
      </c>
      <c r="N1692">
        <f>IF(K1692=0,"",K1692)</f>
        <v/>
      </c>
      <c r="O1692">
        <f>IF(L1692=0,"",L1692)</f>
        <v/>
      </c>
      <c r="P1692">
        <f>IF(OR(J1692="",K1692="",L1692=""),"",J1692+K1692+L1692)</f>
        <v/>
      </c>
      <c r="Q1692">
        <f>IF(OR(M1692="",N1692="",O1692=""),"",M1692+N1692+O1692)</f>
        <v/>
      </c>
      <c r="S1692" s="13">
        <f>IF(AND($B1692&lt;&gt;"",$F1692&lt;&gt;""),IF(COUNTIFS($B$2:$B1692,$B1692,$F$2:$F1692,$F1692)=1,1,0),0)</f>
        <v/>
      </c>
      <c r="T1692" s="13">
        <f>IF(AND($B1692&lt;&gt;"",$H1692&lt;&gt;""),IF(COUNTIFS($B$2:$B1692,$B1692,$H$2:$H1692,$H1692)=1,1,0),0)</f>
        <v/>
      </c>
      <c r="U1692" s="13">
        <f>IF(AND($B1692&lt;&gt;"",$C1692&lt;&gt;""),IF(COUNTIFS($B$2:$B1692,$B1692,$C$2:$C1692,$C1692)=1,1,0),0)</f>
        <v/>
      </c>
      <c r="V1692" s="13">
        <f>IF(AND($B1692&lt;&gt;"",$D1692&lt;&gt;""),IF(COUNTIFS($B$2:$B1692,$B1692,$D$2:$D1692,$D1692)=1,1,0),0)</f>
        <v/>
      </c>
      <c r="W1692">
        <f>IFERROR(INDEX(T_Indicateurs[Domain_code],MATCH($H1692,T_Indicateurs[Stat_code],0)),"")</f>
        <v/>
      </c>
      <c r="X1692" s="13">
        <f>IF(OR($W1692="",$F1692=""),0,IF($F1692&lt;&gt;$W1692,1,0))</f>
        <v/>
      </c>
      <c r="Y1692" s="13">
        <f>IF(OR($J1692="", $K1692="", $L1692=""),0,IF(OR($J1692&lt;0,$J1692&gt;3,$K1692&lt;0,$K1692&gt;3,$L1692&lt;0,$L1692&gt;3),1,0))</f>
        <v/>
      </c>
    </row>
    <row r="1693">
      <c r="G1693">
        <f>IFERROR(INDEX(T_Domaines[Domain_label_fr],MATCH(F1693,T_Domaines[Domain_code],0)),"")</f>
        <v/>
      </c>
      <c r="I1693">
        <f>IFERROR(INDEX(T_Indicateurs[Stat_label_fr],MATCH(H1693,T_Indicateurs[Stat_code],0)),"")</f>
        <v/>
      </c>
      <c r="M1693">
        <f>IF(J1693=0,"",J1693)</f>
        <v/>
      </c>
      <c r="N1693">
        <f>IF(K1693=0,"",K1693)</f>
        <v/>
      </c>
      <c r="O1693">
        <f>IF(L1693=0,"",L1693)</f>
        <v/>
      </c>
      <c r="P1693">
        <f>IF(OR(J1693="",K1693="",L1693=""),"",J1693+K1693+L1693)</f>
        <v/>
      </c>
      <c r="Q1693">
        <f>IF(OR(M1693="",N1693="",O1693=""),"",M1693+N1693+O1693)</f>
        <v/>
      </c>
      <c r="S1693" s="13">
        <f>IF(AND($B1693&lt;&gt;"",$F1693&lt;&gt;""),IF(COUNTIFS($B$2:$B1693,$B1693,$F$2:$F1693,$F1693)=1,1,0),0)</f>
        <v/>
      </c>
      <c r="T1693" s="13">
        <f>IF(AND($B1693&lt;&gt;"",$H1693&lt;&gt;""),IF(COUNTIFS($B$2:$B1693,$B1693,$H$2:$H1693,$H1693)=1,1,0),0)</f>
        <v/>
      </c>
      <c r="U1693" s="13">
        <f>IF(AND($B1693&lt;&gt;"",$C1693&lt;&gt;""),IF(COUNTIFS($B$2:$B1693,$B1693,$C$2:$C1693,$C1693)=1,1,0),0)</f>
        <v/>
      </c>
      <c r="V1693" s="13">
        <f>IF(AND($B1693&lt;&gt;"",$D1693&lt;&gt;""),IF(COUNTIFS($B$2:$B1693,$B1693,$D$2:$D1693,$D1693)=1,1,0),0)</f>
        <v/>
      </c>
      <c r="W1693">
        <f>IFERROR(INDEX(T_Indicateurs[Domain_code],MATCH($H1693,T_Indicateurs[Stat_code],0)),"")</f>
        <v/>
      </c>
      <c r="X1693" s="13">
        <f>IF(OR($W1693="",$F1693=""),0,IF($F1693&lt;&gt;$W1693,1,0))</f>
        <v/>
      </c>
      <c r="Y1693" s="13">
        <f>IF(OR($J1693="", $K1693="", $L1693=""),0,IF(OR($J1693&lt;0,$J1693&gt;3,$K1693&lt;0,$K1693&gt;3,$L1693&lt;0,$L1693&gt;3),1,0))</f>
        <v/>
      </c>
    </row>
    <row r="1694">
      <c r="G1694">
        <f>IFERROR(INDEX(T_Domaines[Domain_label_fr],MATCH(F1694,T_Domaines[Domain_code],0)),"")</f>
        <v/>
      </c>
      <c r="I1694">
        <f>IFERROR(INDEX(T_Indicateurs[Stat_label_fr],MATCH(H1694,T_Indicateurs[Stat_code],0)),"")</f>
        <v/>
      </c>
      <c r="M1694">
        <f>IF(J1694=0,"",J1694)</f>
        <v/>
      </c>
      <c r="N1694">
        <f>IF(K1694=0,"",K1694)</f>
        <v/>
      </c>
      <c r="O1694">
        <f>IF(L1694=0,"",L1694)</f>
        <v/>
      </c>
      <c r="P1694">
        <f>IF(OR(J1694="",K1694="",L1694=""),"",J1694+K1694+L1694)</f>
        <v/>
      </c>
      <c r="Q1694">
        <f>IF(OR(M1694="",N1694="",O1694=""),"",M1694+N1694+O1694)</f>
        <v/>
      </c>
      <c r="S1694" s="13">
        <f>IF(AND($B1694&lt;&gt;"",$F1694&lt;&gt;""),IF(COUNTIFS($B$2:$B1694,$B1694,$F$2:$F1694,$F1694)=1,1,0),0)</f>
        <v/>
      </c>
      <c r="T1694" s="13">
        <f>IF(AND($B1694&lt;&gt;"",$H1694&lt;&gt;""),IF(COUNTIFS($B$2:$B1694,$B1694,$H$2:$H1694,$H1694)=1,1,0),0)</f>
        <v/>
      </c>
      <c r="U1694" s="13">
        <f>IF(AND($B1694&lt;&gt;"",$C1694&lt;&gt;""),IF(COUNTIFS($B$2:$B1694,$B1694,$C$2:$C1694,$C1694)=1,1,0),0)</f>
        <v/>
      </c>
      <c r="V1694" s="13">
        <f>IF(AND($B1694&lt;&gt;"",$D1694&lt;&gt;""),IF(COUNTIFS($B$2:$B1694,$B1694,$D$2:$D1694,$D1694)=1,1,0),0)</f>
        <v/>
      </c>
      <c r="W1694">
        <f>IFERROR(INDEX(T_Indicateurs[Domain_code],MATCH($H1694,T_Indicateurs[Stat_code],0)),"")</f>
        <v/>
      </c>
      <c r="X1694" s="13">
        <f>IF(OR($W1694="",$F1694=""),0,IF($F1694&lt;&gt;$W1694,1,0))</f>
        <v/>
      </c>
      <c r="Y1694" s="13">
        <f>IF(OR($J1694="", $K1694="", $L1694=""),0,IF(OR($J1694&lt;0,$J1694&gt;3,$K1694&lt;0,$K1694&gt;3,$L1694&lt;0,$L1694&gt;3),1,0))</f>
        <v/>
      </c>
    </row>
    <row r="1695">
      <c r="G1695">
        <f>IFERROR(INDEX(T_Domaines[Domain_label_fr],MATCH(F1695,T_Domaines[Domain_code],0)),"")</f>
        <v/>
      </c>
      <c r="I1695">
        <f>IFERROR(INDEX(T_Indicateurs[Stat_label_fr],MATCH(H1695,T_Indicateurs[Stat_code],0)),"")</f>
        <v/>
      </c>
      <c r="M1695">
        <f>IF(J1695=0,"",J1695)</f>
        <v/>
      </c>
      <c r="N1695">
        <f>IF(K1695=0,"",K1695)</f>
        <v/>
      </c>
      <c r="O1695">
        <f>IF(L1695=0,"",L1695)</f>
        <v/>
      </c>
      <c r="P1695">
        <f>IF(OR(J1695="",K1695="",L1695=""),"",J1695+K1695+L1695)</f>
        <v/>
      </c>
      <c r="Q1695">
        <f>IF(OR(M1695="",N1695="",O1695=""),"",M1695+N1695+O1695)</f>
        <v/>
      </c>
      <c r="S1695" s="13">
        <f>IF(AND($B1695&lt;&gt;"",$F1695&lt;&gt;""),IF(COUNTIFS($B$2:$B1695,$B1695,$F$2:$F1695,$F1695)=1,1,0),0)</f>
        <v/>
      </c>
      <c r="T1695" s="13">
        <f>IF(AND($B1695&lt;&gt;"",$H1695&lt;&gt;""),IF(COUNTIFS($B$2:$B1695,$B1695,$H$2:$H1695,$H1695)=1,1,0),0)</f>
        <v/>
      </c>
      <c r="U1695" s="13">
        <f>IF(AND($B1695&lt;&gt;"",$C1695&lt;&gt;""),IF(COUNTIFS($B$2:$B1695,$B1695,$C$2:$C1695,$C1695)=1,1,0),0)</f>
        <v/>
      </c>
      <c r="V1695" s="13">
        <f>IF(AND($B1695&lt;&gt;"",$D1695&lt;&gt;""),IF(COUNTIFS($B$2:$B1695,$B1695,$D$2:$D1695,$D1695)=1,1,0),0)</f>
        <v/>
      </c>
      <c r="W1695">
        <f>IFERROR(INDEX(T_Indicateurs[Domain_code],MATCH($H1695,T_Indicateurs[Stat_code],0)),"")</f>
        <v/>
      </c>
      <c r="X1695" s="13">
        <f>IF(OR($W1695="",$F1695=""),0,IF($F1695&lt;&gt;$W1695,1,0))</f>
        <v/>
      </c>
      <c r="Y1695" s="13">
        <f>IF(OR($J1695="", $K1695="", $L1695=""),0,IF(OR($J1695&lt;0,$J1695&gt;3,$K1695&lt;0,$K1695&gt;3,$L1695&lt;0,$L1695&gt;3),1,0))</f>
        <v/>
      </c>
    </row>
    <row r="1696">
      <c r="G1696">
        <f>IFERROR(INDEX(T_Domaines[Domain_label_fr],MATCH(F1696,T_Domaines[Domain_code],0)),"")</f>
        <v/>
      </c>
      <c r="I1696">
        <f>IFERROR(INDEX(T_Indicateurs[Stat_label_fr],MATCH(H1696,T_Indicateurs[Stat_code],0)),"")</f>
        <v/>
      </c>
      <c r="M1696">
        <f>IF(J1696=0,"",J1696)</f>
        <v/>
      </c>
      <c r="N1696">
        <f>IF(K1696=0,"",K1696)</f>
        <v/>
      </c>
      <c r="O1696">
        <f>IF(L1696=0,"",L1696)</f>
        <v/>
      </c>
      <c r="P1696">
        <f>IF(OR(J1696="",K1696="",L1696=""),"",J1696+K1696+L1696)</f>
        <v/>
      </c>
      <c r="Q1696">
        <f>IF(OR(M1696="",N1696="",O1696=""),"",M1696+N1696+O1696)</f>
        <v/>
      </c>
      <c r="S1696" s="13">
        <f>IF(AND($B1696&lt;&gt;"",$F1696&lt;&gt;""),IF(COUNTIFS($B$2:$B1696,$B1696,$F$2:$F1696,$F1696)=1,1,0),0)</f>
        <v/>
      </c>
      <c r="T1696" s="13">
        <f>IF(AND($B1696&lt;&gt;"",$H1696&lt;&gt;""),IF(COUNTIFS($B$2:$B1696,$B1696,$H$2:$H1696,$H1696)=1,1,0),0)</f>
        <v/>
      </c>
      <c r="U1696" s="13">
        <f>IF(AND($B1696&lt;&gt;"",$C1696&lt;&gt;""),IF(COUNTIFS($B$2:$B1696,$B1696,$C$2:$C1696,$C1696)=1,1,0),0)</f>
        <v/>
      </c>
      <c r="V1696" s="13">
        <f>IF(AND($B1696&lt;&gt;"",$D1696&lt;&gt;""),IF(COUNTIFS($B$2:$B1696,$B1696,$D$2:$D1696,$D1696)=1,1,0),0)</f>
        <v/>
      </c>
      <c r="W1696">
        <f>IFERROR(INDEX(T_Indicateurs[Domain_code],MATCH($H1696,T_Indicateurs[Stat_code],0)),"")</f>
        <v/>
      </c>
      <c r="X1696" s="13">
        <f>IF(OR($W1696="",$F1696=""),0,IF($F1696&lt;&gt;$W1696,1,0))</f>
        <v/>
      </c>
      <c r="Y1696" s="13">
        <f>IF(OR($J1696="", $K1696="", $L1696=""),0,IF(OR($J1696&lt;0,$J1696&gt;3,$K1696&lt;0,$K1696&gt;3,$L1696&lt;0,$L1696&gt;3),1,0))</f>
        <v/>
      </c>
    </row>
    <row r="1697">
      <c r="G1697">
        <f>IFERROR(INDEX(T_Domaines[Domain_label_fr],MATCH(F1697,T_Domaines[Domain_code],0)),"")</f>
        <v/>
      </c>
      <c r="I1697">
        <f>IFERROR(INDEX(T_Indicateurs[Stat_label_fr],MATCH(H1697,T_Indicateurs[Stat_code],0)),"")</f>
        <v/>
      </c>
      <c r="M1697">
        <f>IF(J1697=0,"",J1697)</f>
        <v/>
      </c>
      <c r="N1697">
        <f>IF(K1697=0,"",K1697)</f>
        <v/>
      </c>
      <c r="O1697">
        <f>IF(L1697=0,"",L1697)</f>
        <v/>
      </c>
      <c r="P1697">
        <f>IF(OR(J1697="",K1697="",L1697=""),"",J1697+K1697+L1697)</f>
        <v/>
      </c>
      <c r="Q1697">
        <f>IF(OR(M1697="",N1697="",O1697=""),"",M1697+N1697+O1697)</f>
        <v/>
      </c>
      <c r="S1697" s="13">
        <f>IF(AND($B1697&lt;&gt;"",$F1697&lt;&gt;""),IF(COUNTIFS($B$2:$B1697,$B1697,$F$2:$F1697,$F1697)=1,1,0),0)</f>
        <v/>
      </c>
      <c r="T1697" s="13">
        <f>IF(AND($B1697&lt;&gt;"",$H1697&lt;&gt;""),IF(COUNTIFS($B$2:$B1697,$B1697,$H$2:$H1697,$H1697)=1,1,0),0)</f>
        <v/>
      </c>
      <c r="U1697" s="13">
        <f>IF(AND($B1697&lt;&gt;"",$C1697&lt;&gt;""),IF(COUNTIFS($B$2:$B1697,$B1697,$C$2:$C1697,$C1697)=1,1,0),0)</f>
        <v/>
      </c>
      <c r="V1697" s="13">
        <f>IF(AND($B1697&lt;&gt;"",$D1697&lt;&gt;""),IF(COUNTIFS($B$2:$B1697,$B1697,$D$2:$D1697,$D1697)=1,1,0),0)</f>
        <v/>
      </c>
      <c r="W1697">
        <f>IFERROR(INDEX(T_Indicateurs[Domain_code],MATCH($H1697,T_Indicateurs[Stat_code],0)),"")</f>
        <v/>
      </c>
      <c r="X1697" s="13">
        <f>IF(OR($W1697="",$F1697=""),0,IF($F1697&lt;&gt;$W1697,1,0))</f>
        <v/>
      </c>
      <c r="Y1697" s="13">
        <f>IF(OR($J1697="", $K1697="", $L1697=""),0,IF(OR($J1697&lt;0,$J1697&gt;3,$K1697&lt;0,$K1697&gt;3,$L1697&lt;0,$L1697&gt;3),1,0))</f>
        <v/>
      </c>
    </row>
    <row r="1698">
      <c r="G1698">
        <f>IFERROR(INDEX(T_Domaines[Domain_label_fr],MATCH(F1698,T_Domaines[Domain_code],0)),"")</f>
        <v/>
      </c>
      <c r="I1698">
        <f>IFERROR(INDEX(T_Indicateurs[Stat_label_fr],MATCH(H1698,T_Indicateurs[Stat_code],0)),"")</f>
        <v/>
      </c>
      <c r="M1698">
        <f>IF(J1698=0,"",J1698)</f>
        <v/>
      </c>
      <c r="N1698">
        <f>IF(K1698=0,"",K1698)</f>
        <v/>
      </c>
      <c r="O1698">
        <f>IF(L1698=0,"",L1698)</f>
        <v/>
      </c>
      <c r="P1698">
        <f>IF(OR(J1698="",K1698="",L1698=""),"",J1698+K1698+L1698)</f>
        <v/>
      </c>
      <c r="Q1698">
        <f>IF(OR(M1698="",N1698="",O1698=""),"",M1698+N1698+O1698)</f>
        <v/>
      </c>
      <c r="S1698" s="13">
        <f>IF(AND($B1698&lt;&gt;"",$F1698&lt;&gt;""),IF(COUNTIFS($B$2:$B1698,$B1698,$F$2:$F1698,$F1698)=1,1,0),0)</f>
        <v/>
      </c>
      <c r="T1698" s="13">
        <f>IF(AND($B1698&lt;&gt;"",$H1698&lt;&gt;""),IF(COUNTIFS($B$2:$B1698,$B1698,$H$2:$H1698,$H1698)=1,1,0),0)</f>
        <v/>
      </c>
      <c r="U1698" s="13">
        <f>IF(AND($B1698&lt;&gt;"",$C1698&lt;&gt;""),IF(COUNTIFS($B$2:$B1698,$B1698,$C$2:$C1698,$C1698)=1,1,0),0)</f>
        <v/>
      </c>
      <c r="V1698" s="13">
        <f>IF(AND($B1698&lt;&gt;"",$D1698&lt;&gt;""),IF(COUNTIFS($B$2:$B1698,$B1698,$D$2:$D1698,$D1698)=1,1,0),0)</f>
        <v/>
      </c>
      <c r="W1698">
        <f>IFERROR(INDEX(T_Indicateurs[Domain_code],MATCH($H1698,T_Indicateurs[Stat_code],0)),"")</f>
        <v/>
      </c>
      <c r="X1698" s="13">
        <f>IF(OR($W1698="",$F1698=""),0,IF($F1698&lt;&gt;$W1698,1,0))</f>
        <v/>
      </c>
      <c r="Y1698" s="13">
        <f>IF(OR($J1698="", $K1698="", $L1698=""),0,IF(OR($J1698&lt;0,$J1698&gt;3,$K1698&lt;0,$K1698&gt;3,$L1698&lt;0,$L1698&gt;3),1,0))</f>
        <v/>
      </c>
    </row>
    <row r="1699">
      <c r="G1699">
        <f>IFERROR(INDEX(T_Domaines[Domain_label_fr],MATCH(F1699,T_Domaines[Domain_code],0)),"")</f>
        <v/>
      </c>
      <c r="I1699">
        <f>IFERROR(INDEX(T_Indicateurs[Stat_label_fr],MATCH(H1699,T_Indicateurs[Stat_code],0)),"")</f>
        <v/>
      </c>
      <c r="M1699">
        <f>IF(J1699=0,"",J1699)</f>
        <v/>
      </c>
      <c r="N1699">
        <f>IF(K1699=0,"",K1699)</f>
        <v/>
      </c>
      <c r="O1699">
        <f>IF(L1699=0,"",L1699)</f>
        <v/>
      </c>
      <c r="P1699">
        <f>IF(OR(J1699="",K1699="",L1699=""),"",J1699+K1699+L1699)</f>
        <v/>
      </c>
      <c r="Q1699">
        <f>IF(OR(M1699="",N1699="",O1699=""),"",M1699+N1699+O1699)</f>
        <v/>
      </c>
      <c r="S1699" s="13">
        <f>IF(AND($B1699&lt;&gt;"",$F1699&lt;&gt;""),IF(COUNTIFS($B$2:$B1699,$B1699,$F$2:$F1699,$F1699)=1,1,0),0)</f>
        <v/>
      </c>
      <c r="T1699" s="13">
        <f>IF(AND($B1699&lt;&gt;"",$H1699&lt;&gt;""),IF(COUNTIFS($B$2:$B1699,$B1699,$H$2:$H1699,$H1699)=1,1,0),0)</f>
        <v/>
      </c>
      <c r="U1699" s="13">
        <f>IF(AND($B1699&lt;&gt;"",$C1699&lt;&gt;""),IF(COUNTIFS($B$2:$B1699,$B1699,$C$2:$C1699,$C1699)=1,1,0),0)</f>
        <v/>
      </c>
      <c r="V1699" s="13">
        <f>IF(AND($B1699&lt;&gt;"",$D1699&lt;&gt;""),IF(COUNTIFS($B$2:$B1699,$B1699,$D$2:$D1699,$D1699)=1,1,0),0)</f>
        <v/>
      </c>
      <c r="W1699">
        <f>IFERROR(INDEX(T_Indicateurs[Domain_code],MATCH($H1699,T_Indicateurs[Stat_code],0)),"")</f>
        <v/>
      </c>
      <c r="X1699" s="13">
        <f>IF(OR($W1699="",$F1699=""),0,IF($F1699&lt;&gt;$W1699,1,0))</f>
        <v/>
      </c>
      <c r="Y1699" s="13">
        <f>IF(OR($J1699="", $K1699="", $L1699=""),0,IF(OR($J1699&lt;0,$J1699&gt;3,$K1699&lt;0,$K1699&gt;3,$L1699&lt;0,$L1699&gt;3),1,0))</f>
        <v/>
      </c>
    </row>
    <row r="1700">
      <c r="G1700">
        <f>IFERROR(INDEX(T_Domaines[Domain_label_fr],MATCH(F1700,T_Domaines[Domain_code],0)),"")</f>
        <v/>
      </c>
      <c r="I1700">
        <f>IFERROR(INDEX(T_Indicateurs[Stat_label_fr],MATCH(H1700,T_Indicateurs[Stat_code],0)),"")</f>
        <v/>
      </c>
      <c r="M1700">
        <f>IF(J1700=0,"",J1700)</f>
        <v/>
      </c>
      <c r="N1700">
        <f>IF(K1700=0,"",K1700)</f>
        <v/>
      </c>
      <c r="O1700">
        <f>IF(L1700=0,"",L1700)</f>
        <v/>
      </c>
      <c r="P1700">
        <f>IF(OR(J1700="",K1700="",L1700=""),"",J1700+K1700+L1700)</f>
        <v/>
      </c>
      <c r="Q1700">
        <f>IF(OR(M1700="",N1700="",O1700=""),"",M1700+N1700+O1700)</f>
        <v/>
      </c>
      <c r="S1700" s="13">
        <f>IF(AND($B1700&lt;&gt;"",$F1700&lt;&gt;""),IF(COUNTIFS($B$2:$B1700,$B1700,$F$2:$F1700,$F1700)=1,1,0),0)</f>
        <v/>
      </c>
      <c r="T1700" s="13">
        <f>IF(AND($B1700&lt;&gt;"",$H1700&lt;&gt;""),IF(COUNTIFS($B$2:$B1700,$B1700,$H$2:$H1700,$H1700)=1,1,0),0)</f>
        <v/>
      </c>
      <c r="U1700" s="13">
        <f>IF(AND($B1700&lt;&gt;"",$C1700&lt;&gt;""),IF(COUNTIFS($B$2:$B1700,$B1700,$C$2:$C1700,$C1700)=1,1,0),0)</f>
        <v/>
      </c>
      <c r="V1700" s="13">
        <f>IF(AND($B1700&lt;&gt;"",$D1700&lt;&gt;""),IF(COUNTIFS($B$2:$B1700,$B1700,$D$2:$D1700,$D1700)=1,1,0),0)</f>
        <v/>
      </c>
      <c r="W1700">
        <f>IFERROR(INDEX(T_Indicateurs[Domain_code],MATCH($H1700,T_Indicateurs[Stat_code],0)),"")</f>
        <v/>
      </c>
      <c r="X1700" s="13">
        <f>IF(OR($W1700="",$F1700=""),0,IF($F1700&lt;&gt;$W1700,1,0))</f>
        <v/>
      </c>
      <c r="Y1700" s="13">
        <f>IF(OR($J1700="", $K1700="", $L1700=""),0,IF(OR($J1700&lt;0,$J1700&gt;3,$K1700&lt;0,$K1700&gt;3,$L1700&lt;0,$L1700&gt;3),1,0))</f>
        <v/>
      </c>
    </row>
    <row r="1701">
      <c r="G1701">
        <f>IFERROR(INDEX(T_Domaines[Domain_label_fr],MATCH(F1701,T_Domaines[Domain_code],0)),"")</f>
        <v/>
      </c>
      <c r="I1701">
        <f>IFERROR(INDEX(T_Indicateurs[Stat_label_fr],MATCH(H1701,T_Indicateurs[Stat_code],0)),"")</f>
        <v/>
      </c>
      <c r="M1701">
        <f>IF(J1701=0,"",J1701)</f>
        <v/>
      </c>
      <c r="N1701">
        <f>IF(K1701=0,"",K1701)</f>
        <v/>
      </c>
      <c r="O1701">
        <f>IF(L1701=0,"",L1701)</f>
        <v/>
      </c>
      <c r="P1701">
        <f>IF(OR(J1701="",K1701="",L1701=""),"",J1701+K1701+L1701)</f>
        <v/>
      </c>
      <c r="Q1701">
        <f>IF(OR(M1701="",N1701="",O1701=""),"",M1701+N1701+O1701)</f>
        <v/>
      </c>
      <c r="S1701" s="13">
        <f>IF(AND($B1701&lt;&gt;"",$F1701&lt;&gt;""),IF(COUNTIFS($B$2:$B1701,$B1701,$F$2:$F1701,$F1701)=1,1,0),0)</f>
        <v/>
      </c>
      <c r="T1701" s="13">
        <f>IF(AND($B1701&lt;&gt;"",$H1701&lt;&gt;""),IF(COUNTIFS($B$2:$B1701,$B1701,$H$2:$H1701,$H1701)=1,1,0),0)</f>
        <v/>
      </c>
      <c r="U1701" s="13">
        <f>IF(AND($B1701&lt;&gt;"",$C1701&lt;&gt;""),IF(COUNTIFS($B$2:$B1701,$B1701,$C$2:$C1701,$C1701)=1,1,0),0)</f>
        <v/>
      </c>
      <c r="V1701" s="13">
        <f>IF(AND($B1701&lt;&gt;"",$D1701&lt;&gt;""),IF(COUNTIFS($B$2:$B1701,$B1701,$D$2:$D1701,$D1701)=1,1,0),0)</f>
        <v/>
      </c>
      <c r="W1701">
        <f>IFERROR(INDEX(T_Indicateurs[Domain_code],MATCH($H1701,T_Indicateurs[Stat_code],0)),"")</f>
        <v/>
      </c>
      <c r="X1701" s="13">
        <f>IF(OR($W1701="",$F1701=""),0,IF($F1701&lt;&gt;$W1701,1,0))</f>
        <v/>
      </c>
      <c r="Y1701" s="13">
        <f>IF(OR($J1701="", $K1701="", $L1701=""),0,IF(OR($J1701&lt;0,$J1701&gt;3,$K1701&lt;0,$K1701&gt;3,$L1701&lt;0,$L1701&gt;3),1,0))</f>
        <v/>
      </c>
    </row>
    <row r="1702">
      <c r="G1702">
        <f>IFERROR(INDEX(T_Domaines[Domain_label_fr],MATCH(F1702,T_Domaines[Domain_code],0)),"")</f>
        <v/>
      </c>
      <c r="I1702">
        <f>IFERROR(INDEX(T_Indicateurs[Stat_label_fr],MATCH(H1702,T_Indicateurs[Stat_code],0)),"")</f>
        <v/>
      </c>
      <c r="M1702">
        <f>IF(J1702=0,"",J1702)</f>
        <v/>
      </c>
      <c r="N1702">
        <f>IF(K1702=0,"",K1702)</f>
        <v/>
      </c>
      <c r="O1702">
        <f>IF(L1702=0,"",L1702)</f>
        <v/>
      </c>
      <c r="P1702">
        <f>IF(OR(J1702="",K1702="",L1702=""),"",J1702+K1702+L1702)</f>
        <v/>
      </c>
      <c r="Q1702">
        <f>IF(OR(M1702="",N1702="",O1702=""),"",M1702+N1702+O1702)</f>
        <v/>
      </c>
      <c r="S1702" s="13">
        <f>IF(AND($B1702&lt;&gt;"",$F1702&lt;&gt;""),IF(COUNTIFS($B$2:$B1702,$B1702,$F$2:$F1702,$F1702)=1,1,0),0)</f>
        <v/>
      </c>
      <c r="T1702" s="13">
        <f>IF(AND($B1702&lt;&gt;"",$H1702&lt;&gt;""),IF(COUNTIFS($B$2:$B1702,$B1702,$H$2:$H1702,$H1702)=1,1,0),0)</f>
        <v/>
      </c>
      <c r="U1702" s="13">
        <f>IF(AND($B1702&lt;&gt;"",$C1702&lt;&gt;""),IF(COUNTIFS($B$2:$B1702,$B1702,$C$2:$C1702,$C1702)=1,1,0),0)</f>
        <v/>
      </c>
      <c r="V1702" s="13">
        <f>IF(AND($B1702&lt;&gt;"",$D1702&lt;&gt;""),IF(COUNTIFS($B$2:$B1702,$B1702,$D$2:$D1702,$D1702)=1,1,0),0)</f>
        <v/>
      </c>
      <c r="W1702">
        <f>IFERROR(INDEX(T_Indicateurs[Domain_code],MATCH($H1702,T_Indicateurs[Stat_code],0)),"")</f>
        <v/>
      </c>
      <c r="X1702" s="13">
        <f>IF(OR($W1702="",$F1702=""),0,IF($F1702&lt;&gt;$W1702,1,0))</f>
        <v/>
      </c>
      <c r="Y1702" s="13">
        <f>IF(OR($J1702="", $K1702="", $L1702=""),0,IF(OR($J1702&lt;0,$J1702&gt;3,$K1702&lt;0,$K1702&gt;3,$L1702&lt;0,$L1702&gt;3),1,0))</f>
        <v/>
      </c>
    </row>
    <row r="1703">
      <c r="G1703">
        <f>IFERROR(INDEX(T_Domaines[Domain_label_fr],MATCH(F1703,T_Domaines[Domain_code],0)),"")</f>
        <v/>
      </c>
      <c r="I1703">
        <f>IFERROR(INDEX(T_Indicateurs[Stat_label_fr],MATCH(H1703,T_Indicateurs[Stat_code],0)),"")</f>
        <v/>
      </c>
      <c r="M1703">
        <f>IF(J1703=0,"",J1703)</f>
        <v/>
      </c>
      <c r="N1703">
        <f>IF(K1703=0,"",K1703)</f>
        <v/>
      </c>
      <c r="O1703">
        <f>IF(L1703=0,"",L1703)</f>
        <v/>
      </c>
      <c r="P1703">
        <f>IF(OR(J1703="",K1703="",L1703=""),"",J1703+K1703+L1703)</f>
        <v/>
      </c>
      <c r="Q1703">
        <f>IF(OR(M1703="",N1703="",O1703=""),"",M1703+N1703+O1703)</f>
        <v/>
      </c>
      <c r="S1703" s="13">
        <f>IF(AND($B1703&lt;&gt;"",$F1703&lt;&gt;""),IF(COUNTIFS($B$2:$B1703,$B1703,$F$2:$F1703,$F1703)=1,1,0),0)</f>
        <v/>
      </c>
      <c r="T1703" s="13">
        <f>IF(AND($B1703&lt;&gt;"",$H1703&lt;&gt;""),IF(COUNTIFS($B$2:$B1703,$B1703,$H$2:$H1703,$H1703)=1,1,0),0)</f>
        <v/>
      </c>
      <c r="U1703" s="13">
        <f>IF(AND($B1703&lt;&gt;"",$C1703&lt;&gt;""),IF(COUNTIFS($B$2:$B1703,$B1703,$C$2:$C1703,$C1703)=1,1,0),0)</f>
        <v/>
      </c>
      <c r="V1703" s="13">
        <f>IF(AND($B1703&lt;&gt;"",$D1703&lt;&gt;""),IF(COUNTIFS($B$2:$B1703,$B1703,$D$2:$D1703,$D1703)=1,1,0),0)</f>
        <v/>
      </c>
      <c r="W1703">
        <f>IFERROR(INDEX(T_Indicateurs[Domain_code],MATCH($H1703,T_Indicateurs[Stat_code],0)),"")</f>
        <v/>
      </c>
      <c r="X1703" s="13">
        <f>IF(OR($W1703="",$F1703=""),0,IF($F1703&lt;&gt;$W1703,1,0))</f>
        <v/>
      </c>
      <c r="Y1703" s="13">
        <f>IF(OR($J1703="", $K1703="", $L1703=""),0,IF(OR($J1703&lt;0,$J1703&gt;3,$K1703&lt;0,$K1703&gt;3,$L1703&lt;0,$L1703&gt;3),1,0))</f>
        <v/>
      </c>
    </row>
    <row r="1704">
      <c r="G1704">
        <f>IFERROR(INDEX(T_Domaines[Domain_label_fr],MATCH(F1704,T_Domaines[Domain_code],0)),"")</f>
        <v/>
      </c>
      <c r="I1704">
        <f>IFERROR(INDEX(T_Indicateurs[Stat_label_fr],MATCH(H1704,T_Indicateurs[Stat_code],0)),"")</f>
        <v/>
      </c>
      <c r="M1704">
        <f>IF(J1704=0,"",J1704)</f>
        <v/>
      </c>
      <c r="N1704">
        <f>IF(K1704=0,"",K1704)</f>
        <v/>
      </c>
      <c r="O1704">
        <f>IF(L1704=0,"",L1704)</f>
        <v/>
      </c>
      <c r="P1704">
        <f>IF(OR(J1704="",K1704="",L1704=""),"",J1704+K1704+L1704)</f>
        <v/>
      </c>
      <c r="Q1704">
        <f>IF(OR(M1704="",N1704="",O1704=""),"",M1704+N1704+O1704)</f>
        <v/>
      </c>
      <c r="S1704" s="13">
        <f>IF(AND($B1704&lt;&gt;"",$F1704&lt;&gt;""),IF(COUNTIFS($B$2:$B1704,$B1704,$F$2:$F1704,$F1704)=1,1,0),0)</f>
        <v/>
      </c>
      <c r="T1704" s="13">
        <f>IF(AND($B1704&lt;&gt;"",$H1704&lt;&gt;""),IF(COUNTIFS($B$2:$B1704,$B1704,$H$2:$H1704,$H1704)=1,1,0),0)</f>
        <v/>
      </c>
      <c r="U1704" s="13">
        <f>IF(AND($B1704&lt;&gt;"",$C1704&lt;&gt;""),IF(COUNTIFS($B$2:$B1704,$B1704,$C$2:$C1704,$C1704)=1,1,0),0)</f>
        <v/>
      </c>
      <c r="V1704" s="13">
        <f>IF(AND($B1704&lt;&gt;"",$D1704&lt;&gt;""),IF(COUNTIFS($B$2:$B1704,$B1704,$D$2:$D1704,$D1704)=1,1,0),0)</f>
        <v/>
      </c>
      <c r="W1704">
        <f>IFERROR(INDEX(T_Indicateurs[Domain_code],MATCH($H1704,T_Indicateurs[Stat_code],0)),"")</f>
        <v/>
      </c>
      <c r="X1704" s="13">
        <f>IF(OR($W1704="",$F1704=""),0,IF($F1704&lt;&gt;$W1704,1,0))</f>
        <v/>
      </c>
      <c r="Y1704" s="13">
        <f>IF(OR($J1704="", $K1704="", $L1704=""),0,IF(OR($J1704&lt;0,$J1704&gt;3,$K1704&lt;0,$K1704&gt;3,$L1704&lt;0,$L1704&gt;3),1,0))</f>
        <v/>
      </c>
    </row>
    <row r="1705">
      <c r="G1705">
        <f>IFERROR(INDEX(T_Domaines[Domain_label_fr],MATCH(F1705,T_Domaines[Domain_code],0)),"")</f>
        <v/>
      </c>
      <c r="I1705">
        <f>IFERROR(INDEX(T_Indicateurs[Stat_label_fr],MATCH(H1705,T_Indicateurs[Stat_code],0)),"")</f>
        <v/>
      </c>
      <c r="M1705">
        <f>IF(J1705=0,"",J1705)</f>
        <v/>
      </c>
      <c r="N1705">
        <f>IF(K1705=0,"",K1705)</f>
        <v/>
      </c>
      <c r="O1705">
        <f>IF(L1705=0,"",L1705)</f>
        <v/>
      </c>
      <c r="P1705">
        <f>IF(OR(J1705="",K1705="",L1705=""),"",J1705+K1705+L1705)</f>
        <v/>
      </c>
      <c r="Q1705">
        <f>IF(OR(M1705="",N1705="",O1705=""),"",M1705+N1705+O1705)</f>
        <v/>
      </c>
      <c r="S1705" s="13">
        <f>IF(AND($B1705&lt;&gt;"",$F1705&lt;&gt;""),IF(COUNTIFS($B$2:$B1705,$B1705,$F$2:$F1705,$F1705)=1,1,0),0)</f>
        <v/>
      </c>
      <c r="T1705" s="13">
        <f>IF(AND($B1705&lt;&gt;"",$H1705&lt;&gt;""),IF(COUNTIFS($B$2:$B1705,$B1705,$H$2:$H1705,$H1705)=1,1,0),0)</f>
        <v/>
      </c>
      <c r="U1705" s="13">
        <f>IF(AND($B1705&lt;&gt;"",$C1705&lt;&gt;""),IF(COUNTIFS($B$2:$B1705,$B1705,$C$2:$C1705,$C1705)=1,1,0),0)</f>
        <v/>
      </c>
      <c r="V1705" s="13">
        <f>IF(AND($B1705&lt;&gt;"",$D1705&lt;&gt;""),IF(COUNTIFS($B$2:$B1705,$B1705,$D$2:$D1705,$D1705)=1,1,0),0)</f>
        <v/>
      </c>
      <c r="W1705">
        <f>IFERROR(INDEX(T_Indicateurs[Domain_code],MATCH($H1705,T_Indicateurs[Stat_code],0)),"")</f>
        <v/>
      </c>
      <c r="X1705" s="13">
        <f>IF(OR($W1705="",$F1705=""),0,IF($F1705&lt;&gt;$W1705,1,0))</f>
        <v/>
      </c>
      <c r="Y1705" s="13">
        <f>IF(OR($J1705="", $K1705="", $L1705=""),0,IF(OR($J1705&lt;0,$J1705&gt;3,$K1705&lt;0,$K1705&gt;3,$L1705&lt;0,$L1705&gt;3),1,0))</f>
        <v/>
      </c>
    </row>
    <row r="1706">
      <c r="G1706">
        <f>IFERROR(INDEX(T_Domaines[Domain_label_fr],MATCH(F1706,T_Domaines[Domain_code],0)),"")</f>
        <v/>
      </c>
      <c r="I1706">
        <f>IFERROR(INDEX(T_Indicateurs[Stat_label_fr],MATCH(H1706,T_Indicateurs[Stat_code],0)),"")</f>
        <v/>
      </c>
      <c r="M1706">
        <f>IF(J1706=0,"",J1706)</f>
        <v/>
      </c>
      <c r="N1706">
        <f>IF(K1706=0,"",K1706)</f>
        <v/>
      </c>
      <c r="O1706">
        <f>IF(L1706=0,"",L1706)</f>
        <v/>
      </c>
      <c r="P1706">
        <f>IF(OR(J1706="",K1706="",L1706=""),"",J1706+K1706+L1706)</f>
        <v/>
      </c>
      <c r="Q1706">
        <f>IF(OR(M1706="",N1706="",O1706=""),"",M1706+N1706+O1706)</f>
        <v/>
      </c>
      <c r="S1706" s="13">
        <f>IF(AND($B1706&lt;&gt;"",$F1706&lt;&gt;""),IF(COUNTIFS($B$2:$B1706,$B1706,$F$2:$F1706,$F1706)=1,1,0),0)</f>
        <v/>
      </c>
      <c r="T1706" s="13">
        <f>IF(AND($B1706&lt;&gt;"",$H1706&lt;&gt;""),IF(COUNTIFS($B$2:$B1706,$B1706,$H$2:$H1706,$H1706)=1,1,0),0)</f>
        <v/>
      </c>
      <c r="U1706" s="13">
        <f>IF(AND($B1706&lt;&gt;"",$C1706&lt;&gt;""),IF(COUNTIFS($B$2:$B1706,$B1706,$C$2:$C1706,$C1706)=1,1,0),0)</f>
        <v/>
      </c>
      <c r="V1706" s="13">
        <f>IF(AND($B1706&lt;&gt;"",$D1706&lt;&gt;""),IF(COUNTIFS($B$2:$B1706,$B1706,$D$2:$D1706,$D1706)=1,1,0),0)</f>
        <v/>
      </c>
      <c r="W1706">
        <f>IFERROR(INDEX(T_Indicateurs[Domain_code],MATCH($H1706,T_Indicateurs[Stat_code],0)),"")</f>
        <v/>
      </c>
      <c r="X1706" s="13">
        <f>IF(OR($W1706="",$F1706=""),0,IF($F1706&lt;&gt;$W1706,1,0))</f>
        <v/>
      </c>
      <c r="Y1706" s="13">
        <f>IF(OR($J1706="", $K1706="", $L1706=""),0,IF(OR($J1706&lt;0,$J1706&gt;3,$K1706&lt;0,$K1706&gt;3,$L1706&lt;0,$L1706&gt;3),1,0))</f>
        <v/>
      </c>
    </row>
    <row r="1707">
      <c r="G1707">
        <f>IFERROR(INDEX(T_Domaines[Domain_label_fr],MATCH(F1707,T_Domaines[Domain_code],0)),"")</f>
        <v/>
      </c>
      <c r="I1707">
        <f>IFERROR(INDEX(T_Indicateurs[Stat_label_fr],MATCH(H1707,T_Indicateurs[Stat_code],0)),"")</f>
        <v/>
      </c>
      <c r="M1707">
        <f>IF(J1707=0,"",J1707)</f>
        <v/>
      </c>
      <c r="N1707">
        <f>IF(K1707=0,"",K1707)</f>
        <v/>
      </c>
      <c r="O1707">
        <f>IF(L1707=0,"",L1707)</f>
        <v/>
      </c>
      <c r="P1707">
        <f>IF(OR(J1707="",K1707="",L1707=""),"",J1707+K1707+L1707)</f>
        <v/>
      </c>
      <c r="Q1707">
        <f>IF(OR(M1707="",N1707="",O1707=""),"",M1707+N1707+O1707)</f>
        <v/>
      </c>
      <c r="S1707" s="13">
        <f>IF(AND($B1707&lt;&gt;"",$F1707&lt;&gt;""),IF(COUNTIFS($B$2:$B1707,$B1707,$F$2:$F1707,$F1707)=1,1,0),0)</f>
        <v/>
      </c>
      <c r="T1707" s="13">
        <f>IF(AND($B1707&lt;&gt;"",$H1707&lt;&gt;""),IF(COUNTIFS($B$2:$B1707,$B1707,$H$2:$H1707,$H1707)=1,1,0),0)</f>
        <v/>
      </c>
      <c r="U1707" s="13">
        <f>IF(AND($B1707&lt;&gt;"",$C1707&lt;&gt;""),IF(COUNTIFS($B$2:$B1707,$B1707,$C$2:$C1707,$C1707)=1,1,0),0)</f>
        <v/>
      </c>
      <c r="V1707" s="13">
        <f>IF(AND($B1707&lt;&gt;"",$D1707&lt;&gt;""),IF(COUNTIFS($B$2:$B1707,$B1707,$D$2:$D1707,$D1707)=1,1,0),0)</f>
        <v/>
      </c>
      <c r="W1707">
        <f>IFERROR(INDEX(T_Indicateurs[Domain_code],MATCH($H1707,T_Indicateurs[Stat_code],0)),"")</f>
        <v/>
      </c>
      <c r="X1707" s="13">
        <f>IF(OR($W1707="",$F1707=""),0,IF($F1707&lt;&gt;$W1707,1,0))</f>
        <v/>
      </c>
      <c r="Y1707" s="13">
        <f>IF(OR($J1707="", $K1707="", $L1707=""),0,IF(OR($J1707&lt;0,$J1707&gt;3,$K1707&lt;0,$K1707&gt;3,$L1707&lt;0,$L1707&gt;3),1,0))</f>
        <v/>
      </c>
    </row>
    <row r="1708">
      <c r="G1708">
        <f>IFERROR(INDEX(T_Domaines[Domain_label_fr],MATCH(F1708,T_Domaines[Domain_code],0)),"")</f>
        <v/>
      </c>
      <c r="I1708">
        <f>IFERROR(INDEX(T_Indicateurs[Stat_label_fr],MATCH(H1708,T_Indicateurs[Stat_code],0)),"")</f>
        <v/>
      </c>
      <c r="M1708">
        <f>IF(J1708=0,"",J1708)</f>
        <v/>
      </c>
      <c r="N1708">
        <f>IF(K1708=0,"",K1708)</f>
        <v/>
      </c>
      <c r="O1708">
        <f>IF(L1708=0,"",L1708)</f>
        <v/>
      </c>
      <c r="P1708">
        <f>IF(OR(J1708="",K1708="",L1708=""),"",J1708+K1708+L1708)</f>
        <v/>
      </c>
      <c r="Q1708">
        <f>IF(OR(M1708="",N1708="",O1708=""),"",M1708+N1708+O1708)</f>
        <v/>
      </c>
      <c r="S1708" s="13">
        <f>IF(AND($B1708&lt;&gt;"",$F1708&lt;&gt;""),IF(COUNTIFS($B$2:$B1708,$B1708,$F$2:$F1708,$F1708)=1,1,0),0)</f>
        <v/>
      </c>
      <c r="T1708" s="13">
        <f>IF(AND($B1708&lt;&gt;"",$H1708&lt;&gt;""),IF(COUNTIFS($B$2:$B1708,$B1708,$H$2:$H1708,$H1708)=1,1,0),0)</f>
        <v/>
      </c>
      <c r="U1708" s="13">
        <f>IF(AND($B1708&lt;&gt;"",$C1708&lt;&gt;""),IF(COUNTIFS($B$2:$B1708,$B1708,$C$2:$C1708,$C1708)=1,1,0),0)</f>
        <v/>
      </c>
      <c r="V1708" s="13">
        <f>IF(AND($B1708&lt;&gt;"",$D1708&lt;&gt;""),IF(COUNTIFS($B$2:$B1708,$B1708,$D$2:$D1708,$D1708)=1,1,0),0)</f>
        <v/>
      </c>
      <c r="W1708">
        <f>IFERROR(INDEX(T_Indicateurs[Domain_code],MATCH($H1708,T_Indicateurs[Stat_code],0)),"")</f>
        <v/>
      </c>
      <c r="X1708" s="13">
        <f>IF(OR($W1708="",$F1708=""),0,IF($F1708&lt;&gt;$W1708,1,0))</f>
        <v/>
      </c>
      <c r="Y1708" s="13">
        <f>IF(OR($J1708="", $K1708="", $L1708=""),0,IF(OR($J1708&lt;0,$J1708&gt;3,$K1708&lt;0,$K1708&gt;3,$L1708&lt;0,$L1708&gt;3),1,0))</f>
        <v/>
      </c>
    </row>
    <row r="1709">
      <c r="G1709">
        <f>IFERROR(INDEX(T_Domaines[Domain_label_fr],MATCH(F1709,T_Domaines[Domain_code],0)),"")</f>
        <v/>
      </c>
      <c r="I1709">
        <f>IFERROR(INDEX(T_Indicateurs[Stat_label_fr],MATCH(H1709,T_Indicateurs[Stat_code],0)),"")</f>
        <v/>
      </c>
      <c r="M1709">
        <f>IF(J1709=0,"",J1709)</f>
        <v/>
      </c>
      <c r="N1709">
        <f>IF(K1709=0,"",K1709)</f>
        <v/>
      </c>
      <c r="O1709">
        <f>IF(L1709=0,"",L1709)</f>
        <v/>
      </c>
      <c r="P1709">
        <f>IF(OR(J1709="",K1709="",L1709=""),"",J1709+K1709+L1709)</f>
        <v/>
      </c>
      <c r="Q1709">
        <f>IF(OR(M1709="",N1709="",O1709=""),"",M1709+N1709+O1709)</f>
        <v/>
      </c>
      <c r="S1709" s="13">
        <f>IF(AND($B1709&lt;&gt;"",$F1709&lt;&gt;""),IF(COUNTIFS($B$2:$B1709,$B1709,$F$2:$F1709,$F1709)=1,1,0),0)</f>
        <v/>
      </c>
      <c r="T1709" s="13">
        <f>IF(AND($B1709&lt;&gt;"",$H1709&lt;&gt;""),IF(COUNTIFS($B$2:$B1709,$B1709,$H$2:$H1709,$H1709)=1,1,0),0)</f>
        <v/>
      </c>
      <c r="U1709" s="13">
        <f>IF(AND($B1709&lt;&gt;"",$C1709&lt;&gt;""),IF(COUNTIFS($B$2:$B1709,$B1709,$C$2:$C1709,$C1709)=1,1,0),0)</f>
        <v/>
      </c>
      <c r="V1709" s="13">
        <f>IF(AND($B1709&lt;&gt;"",$D1709&lt;&gt;""),IF(COUNTIFS($B$2:$B1709,$B1709,$D$2:$D1709,$D1709)=1,1,0),0)</f>
        <v/>
      </c>
      <c r="W1709">
        <f>IFERROR(INDEX(T_Indicateurs[Domain_code],MATCH($H1709,T_Indicateurs[Stat_code],0)),"")</f>
        <v/>
      </c>
      <c r="X1709" s="13">
        <f>IF(OR($W1709="",$F1709=""),0,IF($F1709&lt;&gt;$W1709,1,0))</f>
        <v/>
      </c>
      <c r="Y1709" s="13">
        <f>IF(OR($J1709="", $K1709="", $L1709=""),0,IF(OR($J1709&lt;0,$J1709&gt;3,$K1709&lt;0,$K1709&gt;3,$L1709&lt;0,$L1709&gt;3),1,0))</f>
        <v/>
      </c>
    </row>
    <row r="1710">
      <c r="G1710">
        <f>IFERROR(INDEX(T_Domaines[Domain_label_fr],MATCH(F1710,T_Domaines[Domain_code],0)),"")</f>
        <v/>
      </c>
      <c r="I1710">
        <f>IFERROR(INDEX(T_Indicateurs[Stat_label_fr],MATCH(H1710,T_Indicateurs[Stat_code],0)),"")</f>
        <v/>
      </c>
      <c r="M1710">
        <f>IF(J1710=0,"",J1710)</f>
        <v/>
      </c>
      <c r="N1710">
        <f>IF(K1710=0,"",K1710)</f>
        <v/>
      </c>
      <c r="O1710">
        <f>IF(L1710=0,"",L1710)</f>
        <v/>
      </c>
      <c r="P1710">
        <f>IF(OR(J1710="",K1710="",L1710=""),"",J1710+K1710+L1710)</f>
        <v/>
      </c>
      <c r="Q1710">
        <f>IF(OR(M1710="",N1710="",O1710=""),"",M1710+N1710+O1710)</f>
        <v/>
      </c>
      <c r="S1710" s="13">
        <f>IF(AND($B1710&lt;&gt;"",$F1710&lt;&gt;""),IF(COUNTIFS($B$2:$B1710,$B1710,$F$2:$F1710,$F1710)=1,1,0),0)</f>
        <v/>
      </c>
      <c r="T1710" s="13">
        <f>IF(AND($B1710&lt;&gt;"",$H1710&lt;&gt;""),IF(COUNTIFS($B$2:$B1710,$B1710,$H$2:$H1710,$H1710)=1,1,0),0)</f>
        <v/>
      </c>
      <c r="U1710" s="13">
        <f>IF(AND($B1710&lt;&gt;"",$C1710&lt;&gt;""),IF(COUNTIFS($B$2:$B1710,$B1710,$C$2:$C1710,$C1710)=1,1,0),0)</f>
        <v/>
      </c>
      <c r="V1710" s="13">
        <f>IF(AND($B1710&lt;&gt;"",$D1710&lt;&gt;""),IF(COUNTIFS($B$2:$B1710,$B1710,$D$2:$D1710,$D1710)=1,1,0),0)</f>
        <v/>
      </c>
      <c r="W1710">
        <f>IFERROR(INDEX(T_Indicateurs[Domain_code],MATCH($H1710,T_Indicateurs[Stat_code],0)),"")</f>
        <v/>
      </c>
      <c r="X1710" s="13">
        <f>IF(OR($W1710="",$F1710=""),0,IF($F1710&lt;&gt;$W1710,1,0))</f>
        <v/>
      </c>
      <c r="Y1710" s="13">
        <f>IF(OR($J1710="", $K1710="", $L1710=""),0,IF(OR($J1710&lt;0,$J1710&gt;3,$K1710&lt;0,$K1710&gt;3,$L1710&lt;0,$L1710&gt;3),1,0))</f>
        <v/>
      </c>
    </row>
    <row r="1711">
      <c r="G1711">
        <f>IFERROR(INDEX(T_Domaines[Domain_label_fr],MATCH(F1711,T_Domaines[Domain_code],0)),"")</f>
        <v/>
      </c>
      <c r="I1711">
        <f>IFERROR(INDEX(T_Indicateurs[Stat_label_fr],MATCH(H1711,T_Indicateurs[Stat_code],0)),"")</f>
        <v/>
      </c>
      <c r="M1711">
        <f>IF(J1711=0,"",J1711)</f>
        <v/>
      </c>
      <c r="N1711">
        <f>IF(K1711=0,"",K1711)</f>
        <v/>
      </c>
      <c r="O1711">
        <f>IF(L1711=0,"",L1711)</f>
        <v/>
      </c>
      <c r="P1711">
        <f>IF(OR(J1711="",K1711="",L1711=""),"",J1711+K1711+L1711)</f>
        <v/>
      </c>
      <c r="Q1711">
        <f>IF(OR(M1711="",N1711="",O1711=""),"",M1711+N1711+O1711)</f>
        <v/>
      </c>
      <c r="S1711" s="13">
        <f>IF(AND($B1711&lt;&gt;"",$F1711&lt;&gt;""),IF(COUNTIFS($B$2:$B1711,$B1711,$F$2:$F1711,$F1711)=1,1,0),0)</f>
        <v/>
      </c>
      <c r="T1711" s="13">
        <f>IF(AND($B1711&lt;&gt;"",$H1711&lt;&gt;""),IF(COUNTIFS($B$2:$B1711,$B1711,$H$2:$H1711,$H1711)=1,1,0),0)</f>
        <v/>
      </c>
      <c r="U1711" s="13">
        <f>IF(AND($B1711&lt;&gt;"",$C1711&lt;&gt;""),IF(COUNTIFS($B$2:$B1711,$B1711,$C$2:$C1711,$C1711)=1,1,0),0)</f>
        <v/>
      </c>
      <c r="V1711" s="13">
        <f>IF(AND($B1711&lt;&gt;"",$D1711&lt;&gt;""),IF(COUNTIFS($B$2:$B1711,$B1711,$D$2:$D1711,$D1711)=1,1,0),0)</f>
        <v/>
      </c>
      <c r="W1711">
        <f>IFERROR(INDEX(T_Indicateurs[Domain_code],MATCH($H1711,T_Indicateurs[Stat_code],0)),"")</f>
        <v/>
      </c>
      <c r="X1711" s="13">
        <f>IF(OR($W1711="",$F1711=""),0,IF($F1711&lt;&gt;$W1711,1,0))</f>
        <v/>
      </c>
      <c r="Y1711" s="13">
        <f>IF(OR($J1711="", $K1711="", $L1711=""),0,IF(OR($J1711&lt;0,$J1711&gt;3,$K1711&lt;0,$K1711&gt;3,$L1711&lt;0,$L1711&gt;3),1,0))</f>
        <v/>
      </c>
    </row>
    <row r="1712">
      <c r="G1712">
        <f>IFERROR(INDEX(T_Domaines[Domain_label_fr],MATCH(F1712,T_Domaines[Domain_code],0)),"")</f>
        <v/>
      </c>
      <c r="I1712">
        <f>IFERROR(INDEX(T_Indicateurs[Stat_label_fr],MATCH(H1712,T_Indicateurs[Stat_code],0)),"")</f>
        <v/>
      </c>
      <c r="M1712">
        <f>IF(J1712=0,"",J1712)</f>
        <v/>
      </c>
      <c r="N1712">
        <f>IF(K1712=0,"",K1712)</f>
        <v/>
      </c>
      <c r="O1712">
        <f>IF(L1712=0,"",L1712)</f>
        <v/>
      </c>
      <c r="P1712">
        <f>IF(OR(J1712="",K1712="",L1712=""),"",J1712+K1712+L1712)</f>
        <v/>
      </c>
      <c r="Q1712">
        <f>IF(OR(M1712="",N1712="",O1712=""),"",M1712+N1712+O1712)</f>
        <v/>
      </c>
      <c r="S1712" s="13">
        <f>IF(AND($B1712&lt;&gt;"",$F1712&lt;&gt;""),IF(COUNTIFS($B$2:$B1712,$B1712,$F$2:$F1712,$F1712)=1,1,0),0)</f>
        <v/>
      </c>
      <c r="T1712" s="13">
        <f>IF(AND($B1712&lt;&gt;"",$H1712&lt;&gt;""),IF(COUNTIFS($B$2:$B1712,$B1712,$H$2:$H1712,$H1712)=1,1,0),0)</f>
        <v/>
      </c>
      <c r="U1712" s="13">
        <f>IF(AND($B1712&lt;&gt;"",$C1712&lt;&gt;""),IF(COUNTIFS($B$2:$B1712,$B1712,$C$2:$C1712,$C1712)=1,1,0),0)</f>
        <v/>
      </c>
      <c r="V1712" s="13">
        <f>IF(AND($B1712&lt;&gt;"",$D1712&lt;&gt;""),IF(COUNTIFS($B$2:$B1712,$B1712,$D$2:$D1712,$D1712)=1,1,0),0)</f>
        <v/>
      </c>
      <c r="W1712">
        <f>IFERROR(INDEX(T_Indicateurs[Domain_code],MATCH($H1712,T_Indicateurs[Stat_code],0)),"")</f>
        <v/>
      </c>
      <c r="X1712" s="13">
        <f>IF(OR($W1712="",$F1712=""),0,IF($F1712&lt;&gt;$W1712,1,0))</f>
        <v/>
      </c>
      <c r="Y1712" s="13">
        <f>IF(OR($J1712="", $K1712="", $L1712=""),0,IF(OR($J1712&lt;0,$J1712&gt;3,$K1712&lt;0,$K1712&gt;3,$L1712&lt;0,$L1712&gt;3),1,0))</f>
        <v/>
      </c>
    </row>
    <row r="1713">
      <c r="G1713">
        <f>IFERROR(INDEX(T_Domaines[Domain_label_fr],MATCH(F1713,T_Domaines[Domain_code],0)),"")</f>
        <v/>
      </c>
      <c r="I1713">
        <f>IFERROR(INDEX(T_Indicateurs[Stat_label_fr],MATCH(H1713,T_Indicateurs[Stat_code],0)),"")</f>
        <v/>
      </c>
      <c r="M1713">
        <f>IF(J1713=0,"",J1713)</f>
        <v/>
      </c>
      <c r="N1713">
        <f>IF(K1713=0,"",K1713)</f>
        <v/>
      </c>
      <c r="O1713">
        <f>IF(L1713=0,"",L1713)</f>
        <v/>
      </c>
      <c r="P1713">
        <f>IF(OR(J1713="",K1713="",L1713=""),"",J1713+K1713+L1713)</f>
        <v/>
      </c>
      <c r="Q1713">
        <f>IF(OR(M1713="",N1713="",O1713=""),"",M1713+N1713+O1713)</f>
        <v/>
      </c>
      <c r="S1713" s="13">
        <f>IF(AND($B1713&lt;&gt;"",$F1713&lt;&gt;""),IF(COUNTIFS($B$2:$B1713,$B1713,$F$2:$F1713,$F1713)=1,1,0),0)</f>
        <v/>
      </c>
      <c r="T1713" s="13">
        <f>IF(AND($B1713&lt;&gt;"",$H1713&lt;&gt;""),IF(COUNTIFS($B$2:$B1713,$B1713,$H$2:$H1713,$H1713)=1,1,0),0)</f>
        <v/>
      </c>
      <c r="U1713" s="13">
        <f>IF(AND($B1713&lt;&gt;"",$C1713&lt;&gt;""),IF(COUNTIFS($B$2:$B1713,$B1713,$C$2:$C1713,$C1713)=1,1,0),0)</f>
        <v/>
      </c>
      <c r="V1713" s="13">
        <f>IF(AND($B1713&lt;&gt;"",$D1713&lt;&gt;""),IF(COUNTIFS($B$2:$B1713,$B1713,$D$2:$D1713,$D1713)=1,1,0),0)</f>
        <v/>
      </c>
      <c r="W1713">
        <f>IFERROR(INDEX(T_Indicateurs[Domain_code],MATCH($H1713,T_Indicateurs[Stat_code],0)),"")</f>
        <v/>
      </c>
      <c r="X1713" s="13">
        <f>IF(OR($W1713="",$F1713=""),0,IF($F1713&lt;&gt;$W1713,1,0))</f>
        <v/>
      </c>
      <c r="Y1713" s="13">
        <f>IF(OR($J1713="", $K1713="", $L1713=""),0,IF(OR($J1713&lt;0,$J1713&gt;3,$K1713&lt;0,$K1713&gt;3,$L1713&lt;0,$L1713&gt;3),1,0))</f>
        <v/>
      </c>
    </row>
    <row r="1714">
      <c r="G1714">
        <f>IFERROR(INDEX(T_Domaines[Domain_label_fr],MATCH(F1714,T_Domaines[Domain_code],0)),"")</f>
        <v/>
      </c>
      <c r="I1714">
        <f>IFERROR(INDEX(T_Indicateurs[Stat_label_fr],MATCH(H1714,T_Indicateurs[Stat_code],0)),"")</f>
        <v/>
      </c>
      <c r="M1714">
        <f>IF(J1714=0,"",J1714)</f>
        <v/>
      </c>
      <c r="N1714">
        <f>IF(K1714=0,"",K1714)</f>
        <v/>
      </c>
      <c r="O1714">
        <f>IF(L1714=0,"",L1714)</f>
        <v/>
      </c>
      <c r="P1714">
        <f>IF(OR(J1714="",K1714="",L1714=""),"",J1714+K1714+L1714)</f>
        <v/>
      </c>
      <c r="Q1714">
        <f>IF(OR(M1714="",N1714="",O1714=""),"",M1714+N1714+O1714)</f>
        <v/>
      </c>
      <c r="S1714" s="13">
        <f>IF(AND($B1714&lt;&gt;"",$F1714&lt;&gt;""),IF(COUNTIFS($B$2:$B1714,$B1714,$F$2:$F1714,$F1714)=1,1,0),0)</f>
        <v/>
      </c>
      <c r="T1714" s="13">
        <f>IF(AND($B1714&lt;&gt;"",$H1714&lt;&gt;""),IF(COUNTIFS($B$2:$B1714,$B1714,$H$2:$H1714,$H1714)=1,1,0),0)</f>
        <v/>
      </c>
      <c r="U1714" s="13">
        <f>IF(AND($B1714&lt;&gt;"",$C1714&lt;&gt;""),IF(COUNTIFS($B$2:$B1714,$B1714,$C$2:$C1714,$C1714)=1,1,0),0)</f>
        <v/>
      </c>
      <c r="V1714" s="13">
        <f>IF(AND($B1714&lt;&gt;"",$D1714&lt;&gt;""),IF(COUNTIFS($B$2:$B1714,$B1714,$D$2:$D1714,$D1714)=1,1,0),0)</f>
        <v/>
      </c>
      <c r="W1714">
        <f>IFERROR(INDEX(T_Indicateurs[Domain_code],MATCH($H1714,T_Indicateurs[Stat_code],0)),"")</f>
        <v/>
      </c>
      <c r="X1714" s="13">
        <f>IF(OR($W1714="",$F1714=""),0,IF($F1714&lt;&gt;$W1714,1,0))</f>
        <v/>
      </c>
      <c r="Y1714" s="13">
        <f>IF(OR($J1714="", $K1714="", $L1714=""),0,IF(OR($J1714&lt;0,$J1714&gt;3,$K1714&lt;0,$K1714&gt;3,$L1714&lt;0,$L1714&gt;3),1,0))</f>
        <v/>
      </c>
    </row>
    <row r="1715">
      <c r="G1715">
        <f>IFERROR(INDEX(T_Domaines[Domain_label_fr],MATCH(F1715,T_Domaines[Domain_code],0)),"")</f>
        <v/>
      </c>
      <c r="I1715">
        <f>IFERROR(INDEX(T_Indicateurs[Stat_label_fr],MATCH(H1715,T_Indicateurs[Stat_code],0)),"")</f>
        <v/>
      </c>
      <c r="M1715">
        <f>IF(J1715=0,"",J1715)</f>
        <v/>
      </c>
      <c r="N1715">
        <f>IF(K1715=0,"",K1715)</f>
        <v/>
      </c>
      <c r="O1715">
        <f>IF(L1715=0,"",L1715)</f>
        <v/>
      </c>
      <c r="P1715">
        <f>IF(OR(J1715="",K1715="",L1715=""),"",J1715+K1715+L1715)</f>
        <v/>
      </c>
      <c r="Q1715">
        <f>IF(OR(M1715="",N1715="",O1715=""),"",M1715+N1715+O1715)</f>
        <v/>
      </c>
      <c r="S1715" s="13">
        <f>IF(AND($B1715&lt;&gt;"",$F1715&lt;&gt;""),IF(COUNTIFS($B$2:$B1715,$B1715,$F$2:$F1715,$F1715)=1,1,0),0)</f>
        <v/>
      </c>
      <c r="T1715" s="13">
        <f>IF(AND($B1715&lt;&gt;"",$H1715&lt;&gt;""),IF(COUNTIFS($B$2:$B1715,$B1715,$H$2:$H1715,$H1715)=1,1,0),0)</f>
        <v/>
      </c>
      <c r="U1715" s="13">
        <f>IF(AND($B1715&lt;&gt;"",$C1715&lt;&gt;""),IF(COUNTIFS($B$2:$B1715,$B1715,$C$2:$C1715,$C1715)=1,1,0),0)</f>
        <v/>
      </c>
      <c r="V1715" s="13">
        <f>IF(AND($B1715&lt;&gt;"",$D1715&lt;&gt;""),IF(COUNTIFS($B$2:$B1715,$B1715,$D$2:$D1715,$D1715)=1,1,0),0)</f>
        <v/>
      </c>
      <c r="W1715">
        <f>IFERROR(INDEX(T_Indicateurs[Domain_code],MATCH($H1715,T_Indicateurs[Stat_code],0)),"")</f>
        <v/>
      </c>
      <c r="X1715" s="13">
        <f>IF(OR($W1715="",$F1715=""),0,IF($F1715&lt;&gt;$W1715,1,0))</f>
        <v/>
      </c>
      <c r="Y1715" s="13">
        <f>IF(OR($J1715="", $K1715="", $L1715=""),0,IF(OR($J1715&lt;0,$J1715&gt;3,$K1715&lt;0,$K1715&gt;3,$L1715&lt;0,$L1715&gt;3),1,0))</f>
        <v/>
      </c>
    </row>
    <row r="1716">
      <c r="G1716">
        <f>IFERROR(INDEX(T_Domaines[Domain_label_fr],MATCH(F1716,T_Domaines[Domain_code],0)),"")</f>
        <v/>
      </c>
      <c r="I1716">
        <f>IFERROR(INDEX(T_Indicateurs[Stat_label_fr],MATCH(H1716,T_Indicateurs[Stat_code],0)),"")</f>
        <v/>
      </c>
      <c r="M1716">
        <f>IF(J1716=0,"",J1716)</f>
        <v/>
      </c>
      <c r="N1716">
        <f>IF(K1716=0,"",K1716)</f>
        <v/>
      </c>
      <c r="O1716">
        <f>IF(L1716=0,"",L1716)</f>
        <v/>
      </c>
      <c r="P1716">
        <f>IF(OR(J1716="",K1716="",L1716=""),"",J1716+K1716+L1716)</f>
        <v/>
      </c>
      <c r="Q1716">
        <f>IF(OR(M1716="",N1716="",O1716=""),"",M1716+N1716+O1716)</f>
        <v/>
      </c>
      <c r="S1716" s="13">
        <f>IF(AND($B1716&lt;&gt;"",$F1716&lt;&gt;""),IF(COUNTIFS($B$2:$B1716,$B1716,$F$2:$F1716,$F1716)=1,1,0),0)</f>
        <v/>
      </c>
      <c r="T1716" s="13">
        <f>IF(AND($B1716&lt;&gt;"",$H1716&lt;&gt;""),IF(COUNTIFS($B$2:$B1716,$B1716,$H$2:$H1716,$H1716)=1,1,0),0)</f>
        <v/>
      </c>
      <c r="U1716" s="13">
        <f>IF(AND($B1716&lt;&gt;"",$C1716&lt;&gt;""),IF(COUNTIFS($B$2:$B1716,$B1716,$C$2:$C1716,$C1716)=1,1,0),0)</f>
        <v/>
      </c>
      <c r="V1716" s="13">
        <f>IF(AND($B1716&lt;&gt;"",$D1716&lt;&gt;""),IF(COUNTIFS($B$2:$B1716,$B1716,$D$2:$D1716,$D1716)=1,1,0),0)</f>
        <v/>
      </c>
      <c r="W1716">
        <f>IFERROR(INDEX(T_Indicateurs[Domain_code],MATCH($H1716,T_Indicateurs[Stat_code],0)),"")</f>
        <v/>
      </c>
      <c r="X1716" s="13">
        <f>IF(OR($W1716="",$F1716=""),0,IF($F1716&lt;&gt;$W1716,1,0))</f>
        <v/>
      </c>
      <c r="Y1716" s="13">
        <f>IF(OR($J1716="", $K1716="", $L1716=""),0,IF(OR($J1716&lt;0,$J1716&gt;3,$K1716&lt;0,$K1716&gt;3,$L1716&lt;0,$L1716&gt;3),1,0))</f>
        <v/>
      </c>
    </row>
    <row r="1717">
      <c r="G1717">
        <f>IFERROR(INDEX(T_Domaines[Domain_label_fr],MATCH(F1717,T_Domaines[Domain_code],0)),"")</f>
        <v/>
      </c>
      <c r="I1717">
        <f>IFERROR(INDEX(T_Indicateurs[Stat_label_fr],MATCH(H1717,T_Indicateurs[Stat_code],0)),"")</f>
        <v/>
      </c>
      <c r="M1717">
        <f>IF(J1717=0,"",J1717)</f>
        <v/>
      </c>
      <c r="N1717">
        <f>IF(K1717=0,"",K1717)</f>
        <v/>
      </c>
      <c r="O1717">
        <f>IF(L1717=0,"",L1717)</f>
        <v/>
      </c>
      <c r="P1717">
        <f>IF(OR(J1717="",K1717="",L1717=""),"",J1717+K1717+L1717)</f>
        <v/>
      </c>
      <c r="Q1717">
        <f>IF(OR(M1717="",N1717="",O1717=""),"",M1717+N1717+O1717)</f>
        <v/>
      </c>
      <c r="S1717" s="13">
        <f>IF(AND($B1717&lt;&gt;"",$F1717&lt;&gt;""),IF(COUNTIFS($B$2:$B1717,$B1717,$F$2:$F1717,$F1717)=1,1,0),0)</f>
        <v/>
      </c>
      <c r="T1717" s="13">
        <f>IF(AND($B1717&lt;&gt;"",$H1717&lt;&gt;""),IF(COUNTIFS($B$2:$B1717,$B1717,$H$2:$H1717,$H1717)=1,1,0),0)</f>
        <v/>
      </c>
      <c r="U1717" s="13">
        <f>IF(AND($B1717&lt;&gt;"",$C1717&lt;&gt;""),IF(COUNTIFS($B$2:$B1717,$B1717,$C$2:$C1717,$C1717)=1,1,0),0)</f>
        <v/>
      </c>
      <c r="V1717" s="13">
        <f>IF(AND($B1717&lt;&gt;"",$D1717&lt;&gt;""),IF(COUNTIFS($B$2:$B1717,$B1717,$D$2:$D1717,$D1717)=1,1,0),0)</f>
        <v/>
      </c>
      <c r="W1717">
        <f>IFERROR(INDEX(T_Indicateurs[Domain_code],MATCH($H1717,T_Indicateurs[Stat_code],0)),"")</f>
        <v/>
      </c>
      <c r="X1717" s="13">
        <f>IF(OR($W1717="",$F1717=""),0,IF($F1717&lt;&gt;$W1717,1,0))</f>
        <v/>
      </c>
      <c r="Y1717" s="13">
        <f>IF(OR($J1717="", $K1717="", $L1717=""),0,IF(OR($J1717&lt;0,$J1717&gt;3,$K1717&lt;0,$K1717&gt;3,$L1717&lt;0,$L1717&gt;3),1,0))</f>
        <v/>
      </c>
    </row>
    <row r="1718">
      <c r="G1718">
        <f>IFERROR(INDEX(T_Domaines[Domain_label_fr],MATCH(F1718,T_Domaines[Domain_code],0)),"")</f>
        <v/>
      </c>
      <c r="I1718">
        <f>IFERROR(INDEX(T_Indicateurs[Stat_label_fr],MATCH(H1718,T_Indicateurs[Stat_code],0)),"")</f>
        <v/>
      </c>
      <c r="M1718">
        <f>IF(J1718=0,"",J1718)</f>
        <v/>
      </c>
      <c r="N1718">
        <f>IF(K1718=0,"",K1718)</f>
        <v/>
      </c>
      <c r="O1718">
        <f>IF(L1718=0,"",L1718)</f>
        <v/>
      </c>
      <c r="P1718">
        <f>IF(OR(J1718="",K1718="",L1718=""),"",J1718+K1718+L1718)</f>
        <v/>
      </c>
      <c r="Q1718">
        <f>IF(OR(M1718="",N1718="",O1718=""),"",M1718+N1718+O1718)</f>
        <v/>
      </c>
      <c r="S1718" s="13">
        <f>IF(AND($B1718&lt;&gt;"",$F1718&lt;&gt;""),IF(COUNTIFS($B$2:$B1718,$B1718,$F$2:$F1718,$F1718)=1,1,0),0)</f>
        <v/>
      </c>
      <c r="T1718" s="13">
        <f>IF(AND($B1718&lt;&gt;"",$H1718&lt;&gt;""),IF(COUNTIFS($B$2:$B1718,$B1718,$H$2:$H1718,$H1718)=1,1,0),0)</f>
        <v/>
      </c>
      <c r="U1718" s="13">
        <f>IF(AND($B1718&lt;&gt;"",$C1718&lt;&gt;""),IF(COUNTIFS($B$2:$B1718,$B1718,$C$2:$C1718,$C1718)=1,1,0),0)</f>
        <v/>
      </c>
      <c r="V1718" s="13">
        <f>IF(AND($B1718&lt;&gt;"",$D1718&lt;&gt;""),IF(COUNTIFS($B$2:$B1718,$B1718,$D$2:$D1718,$D1718)=1,1,0),0)</f>
        <v/>
      </c>
      <c r="W1718">
        <f>IFERROR(INDEX(T_Indicateurs[Domain_code],MATCH($H1718,T_Indicateurs[Stat_code],0)),"")</f>
        <v/>
      </c>
      <c r="X1718" s="13">
        <f>IF(OR($W1718="",$F1718=""),0,IF($F1718&lt;&gt;$W1718,1,0))</f>
        <v/>
      </c>
      <c r="Y1718" s="13">
        <f>IF(OR($J1718="", $K1718="", $L1718=""),0,IF(OR($J1718&lt;0,$J1718&gt;3,$K1718&lt;0,$K1718&gt;3,$L1718&lt;0,$L1718&gt;3),1,0))</f>
        <v/>
      </c>
    </row>
    <row r="1719">
      <c r="G1719">
        <f>IFERROR(INDEX(T_Domaines[Domain_label_fr],MATCH(F1719,T_Domaines[Domain_code],0)),"")</f>
        <v/>
      </c>
      <c r="I1719">
        <f>IFERROR(INDEX(T_Indicateurs[Stat_label_fr],MATCH(H1719,T_Indicateurs[Stat_code],0)),"")</f>
        <v/>
      </c>
      <c r="M1719">
        <f>IF(J1719=0,"",J1719)</f>
        <v/>
      </c>
      <c r="N1719">
        <f>IF(K1719=0,"",K1719)</f>
        <v/>
      </c>
      <c r="O1719">
        <f>IF(L1719=0,"",L1719)</f>
        <v/>
      </c>
      <c r="P1719">
        <f>IF(OR(J1719="",K1719="",L1719=""),"",J1719+K1719+L1719)</f>
        <v/>
      </c>
      <c r="Q1719">
        <f>IF(OR(M1719="",N1719="",O1719=""),"",M1719+N1719+O1719)</f>
        <v/>
      </c>
      <c r="S1719" s="13">
        <f>IF(AND($B1719&lt;&gt;"",$F1719&lt;&gt;""),IF(COUNTIFS($B$2:$B1719,$B1719,$F$2:$F1719,$F1719)=1,1,0),0)</f>
        <v/>
      </c>
      <c r="T1719" s="13">
        <f>IF(AND($B1719&lt;&gt;"",$H1719&lt;&gt;""),IF(COUNTIFS($B$2:$B1719,$B1719,$H$2:$H1719,$H1719)=1,1,0),0)</f>
        <v/>
      </c>
      <c r="U1719" s="13">
        <f>IF(AND($B1719&lt;&gt;"",$C1719&lt;&gt;""),IF(COUNTIFS($B$2:$B1719,$B1719,$C$2:$C1719,$C1719)=1,1,0),0)</f>
        <v/>
      </c>
      <c r="V1719" s="13">
        <f>IF(AND($B1719&lt;&gt;"",$D1719&lt;&gt;""),IF(COUNTIFS($B$2:$B1719,$B1719,$D$2:$D1719,$D1719)=1,1,0),0)</f>
        <v/>
      </c>
      <c r="W1719">
        <f>IFERROR(INDEX(T_Indicateurs[Domain_code],MATCH($H1719,T_Indicateurs[Stat_code],0)),"")</f>
        <v/>
      </c>
      <c r="X1719" s="13">
        <f>IF(OR($W1719="",$F1719=""),0,IF($F1719&lt;&gt;$W1719,1,0))</f>
        <v/>
      </c>
      <c r="Y1719" s="13">
        <f>IF(OR($J1719="", $K1719="", $L1719=""),0,IF(OR($J1719&lt;0,$J1719&gt;3,$K1719&lt;0,$K1719&gt;3,$L1719&lt;0,$L1719&gt;3),1,0))</f>
        <v/>
      </c>
    </row>
    <row r="1720">
      <c r="G1720">
        <f>IFERROR(INDEX(T_Domaines[Domain_label_fr],MATCH(F1720,T_Domaines[Domain_code],0)),"")</f>
        <v/>
      </c>
      <c r="I1720">
        <f>IFERROR(INDEX(T_Indicateurs[Stat_label_fr],MATCH(H1720,T_Indicateurs[Stat_code],0)),"")</f>
        <v/>
      </c>
      <c r="M1720">
        <f>IF(J1720=0,"",J1720)</f>
        <v/>
      </c>
      <c r="N1720">
        <f>IF(K1720=0,"",K1720)</f>
        <v/>
      </c>
      <c r="O1720">
        <f>IF(L1720=0,"",L1720)</f>
        <v/>
      </c>
      <c r="P1720">
        <f>IF(OR(J1720="",K1720="",L1720=""),"",J1720+K1720+L1720)</f>
        <v/>
      </c>
      <c r="Q1720">
        <f>IF(OR(M1720="",N1720="",O1720=""),"",M1720+N1720+O1720)</f>
        <v/>
      </c>
      <c r="S1720" s="13">
        <f>IF(AND($B1720&lt;&gt;"",$F1720&lt;&gt;""),IF(COUNTIFS($B$2:$B1720,$B1720,$F$2:$F1720,$F1720)=1,1,0),0)</f>
        <v/>
      </c>
      <c r="T1720" s="13">
        <f>IF(AND($B1720&lt;&gt;"",$H1720&lt;&gt;""),IF(COUNTIFS($B$2:$B1720,$B1720,$H$2:$H1720,$H1720)=1,1,0),0)</f>
        <v/>
      </c>
      <c r="U1720" s="13">
        <f>IF(AND($B1720&lt;&gt;"",$C1720&lt;&gt;""),IF(COUNTIFS($B$2:$B1720,$B1720,$C$2:$C1720,$C1720)=1,1,0),0)</f>
        <v/>
      </c>
      <c r="V1720" s="13">
        <f>IF(AND($B1720&lt;&gt;"",$D1720&lt;&gt;""),IF(COUNTIFS($B$2:$B1720,$B1720,$D$2:$D1720,$D1720)=1,1,0),0)</f>
        <v/>
      </c>
      <c r="W1720">
        <f>IFERROR(INDEX(T_Indicateurs[Domain_code],MATCH($H1720,T_Indicateurs[Stat_code],0)),"")</f>
        <v/>
      </c>
      <c r="X1720" s="13">
        <f>IF(OR($W1720="",$F1720=""),0,IF($F1720&lt;&gt;$W1720,1,0))</f>
        <v/>
      </c>
      <c r="Y1720" s="13">
        <f>IF(OR($J1720="", $K1720="", $L1720=""),0,IF(OR($J1720&lt;0,$J1720&gt;3,$K1720&lt;0,$K1720&gt;3,$L1720&lt;0,$L1720&gt;3),1,0))</f>
        <v/>
      </c>
    </row>
    <row r="1721">
      <c r="G1721">
        <f>IFERROR(INDEX(T_Domaines[Domain_label_fr],MATCH(F1721,T_Domaines[Domain_code],0)),"")</f>
        <v/>
      </c>
      <c r="I1721">
        <f>IFERROR(INDEX(T_Indicateurs[Stat_label_fr],MATCH(H1721,T_Indicateurs[Stat_code],0)),"")</f>
        <v/>
      </c>
      <c r="M1721">
        <f>IF(J1721=0,"",J1721)</f>
        <v/>
      </c>
      <c r="N1721">
        <f>IF(K1721=0,"",K1721)</f>
        <v/>
      </c>
      <c r="O1721">
        <f>IF(L1721=0,"",L1721)</f>
        <v/>
      </c>
      <c r="P1721">
        <f>IF(OR(J1721="",K1721="",L1721=""),"",J1721+K1721+L1721)</f>
        <v/>
      </c>
      <c r="Q1721">
        <f>IF(OR(M1721="",N1721="",O1721=""),"",M1721+N1721+O1721)</f>
        <v/>
      </c>
      <c r="S1721" s="13">
        <f>IF(AND($B1721&lt;&gt;"",$F1721&lt;&gt;""),IF(COUNTIFS($B$2:$B1721,$B1721,$F$2:$F1721,$F1721)=1,1,0),0)</f>
        <v/>
      </c>
      <c r="T1721" s="13">
        <f>IF(AND($B1721&lt;&gt;"",$H1721&lt;&gt;""),IF(COUNTIFS($B$2:$B1721,$B1721,$H$2:$H1721,$H1721)=1,1,0),0)</f>
        <v/>
      </c>
      <c r="U1721" s="13">
        <f>IF(AND($B1721&lt;&gt;"",$C1721&lt;&gt;""),IF(COUNTIFS($B$2:$B1721,$B1721,$C$2:$C1721,$C1721)=1,1,0),0)</f>
        <v/>
      </c>
      <c r="V1721" s="13">
        <f>IF(AND($B1721&lt;&gt;"",$D1721&lt;&gt;""),IF(COUNTIFS($B$2:$B1721,$B1721,$D$2:$D1721,$D1721)=1,1,0),0)</f>
        <v/>
      </c>
      <c r="W1721">
        <f>IFERROR(INDEX(T_Indicateurs[Domain_code],MATCH($H1721,T_Indicateurs[Stat_code],0)),"")</f>
        <v/>
      </c>
      <c r="X1721" s="13">
        <f>IF(OR($W1721="",$F1721=""),0,IF($F1721&lt;&gt;$W1721,1,0))</f>
        <v/>
      </c>
      <c r="Y1721" s="13">
        <f>IF(OR($J1721="", $K1721="", $L1721=""),0,IF(OR($J1721&lt;0,$J1721&gt;3,$K1721&lt;0,$K1721&gt;3,$L1721&lt;0,$L1721&gt;3),1,0))</f>
        <v/>
      </c>
    </row>
    <row r="1722">
      <c r="G1722">
        <f>IFERROR(INDEX(T_Domaines[Domain_label_fr],MATCH(F1722,T_Domaines[Domain_code],0)),"")</f>
        <v/>
      </c>
      <c r="I1722">
        <f>IFERROR(INDEX(T_Indicateurs[Stat_label_fr],MATCH(H1722,T_Indicateurs[Stat_code],0)),"")</f>
        <v/>
      </c>
      <c r="M1722">
        <f>IF(J1722=0,"",J1722)</f>
        <v/>
      </c>
      <c r="N1722">
        <f>IF(K1722=0,"",K1722)</f>
        <v/>
      </c>
      <c r="O1722">
        <f>IF(L1722=0,"",L1722)</f>
        <v/>
      </c>
      <c r="P1722">
        <f>IF(OR(J1722="",K1722="",L1722=""),"",J1722+K1722+L1722)</f>
        <v/>
      </c>
      <c r="Q1722">
        <f>IF(OR(M1722="",N1722="",O1722=""),"",M1722+N1722+O1722)</f>
        <v/>
      </c>
      <c r="S1722" s="13">
        <f>IF(AND($B1722&lt;&gt;"",$F1722&lt;&gt;""),IF(COUNTIFS($B$2:$B1722,$B1722,$F$2:$F1722,$F1722)=1,1,0),0)</f>
        <v/>
      </c>
      <c r="T1722" s="13">
        <f>IF(AND($B1722&lt;&gt;"",$H1722&lt;&gt;""),IF(COUNTIFS($B$2:$B1722,$B1722,$H$2:$H1722,$H1722)=1,1,0),0)</f>
        <v/>
      </c>
      <c r="U1722" s="13">
        <f>IF(AND($B1722&lt;&gt;"",$C1722&lt;&gt;""),IF(COUNTIFS($B$2:$B1722,$B1722,$C$2:$C1722,$C1722)=1,1,0),0)</f>
        <v/>
      </c>
      <c r="V1722" s="13">
        <f>IF(AND($B1722&lt;&gt;"",$D1722&lt;&gt;""),IF(COUNTIFS($B$2:$B1722,$B1722,$D$2:$D1722,$D1722)=1,1,0),0)</f>
        <v/>
      </c>
      <c r="W1722">
        <f>IFERROR(INDEX(T_Indicateurs[Domain_code],MATCH($H1722,T_Indicateurs[Stat_code],0)),"")</f>
        <v/>
      </c>
      <c r="X1722" s="13">
        <f>IF(OR($W1722="",$F1722=""),0,IF($F1722&lt;&gt;$W1722,1,0))</f>
        <v/>
      </c>
      <c r="Y1722" s="13">
        <f>IF(OR($J1722="", $K1722="", $L1722=""),0,IF(OR($J1722&lt;0,$J1722&gt;3,$K1722&lt;0,$K1722&gt;3,$L1722&lt;0,$L1722&gt;3),1,0))</f>
        <v/>
      </c>
    </row>
    <row r="1723">
      <c r="G1723">
        <f>IFERROR(INDEX(T_Domaines[Domain_label_fr],MATCH(F1723,T_Domaines[Domain_code],0)),"")</f>
        <v/>
      </c>
      <c r="I1723">
        <f>IFERROR(INDEX(T_Indicateurs[Stat_label_fr],MATCH(H1723,T_Indicateurs[Stat_code],0)),"")</f>
        <v/>
      </c>
      <c r="M1723">
        <f>IF(J1723=0,"",J1723)</f>
        <v/>
      </c>
      <c r="N1723">
        <f>IF(K1723=0,"",K1723)</f>
        <v/>
      </c>
      <c r="O1723">
        <f>IF(L1723=0,"",L1723)</f>
        <v/>
      </c>
      <c r="P1723">
        <f>IF(OR(J1723="",K1723="",L1723=""),"",J1723+K1723+L1723)</f>
        <v/>
      </c>
      <c r="Q1723">
        <f>IF(OR(M1723="",N1723="",O1723=""),"",M1723+N1723+O1723)</f>
        <v/>
      </c>
      <c r="S1723" s="13">
        <f>IF(AND($B1723&lt;&gt;"",$F1723&lt;&gt;""),IF(COUNTIFS($B$2:$B1723,$B1723,$F$2:$F1723,$F1723)=1,1,0),0)</f>
        <v/>
      </c>
      <c r="T1723" s="13">
        <f>IF(AND($B1723&lt;&gt;"",$H1723&lt;&gt;""),IF(COUNTIFS($B$2:$B1723,$B1723,$H$2:$H1723,$H1723)=1,1,0),0)</f>
        <v/>
      </c>
      <c r="U1723" s="13">
        <f>IF(AND($B1723&lt;&gt;"",$C1723&lt;&gt;""),IF(COUNTIFS($B$2:$B1723,$B1723,$C$2:$C1723,$C1723)=1,1,0),0)</f>
        <v/>
      </c>
      <c r="V1723" s="13">
        <f>IF(AND($B1723&lt;&gt;"",$D1723&lt;&gt;""),IF(COUNTIFS($B$2:$B1723,$B1723,$D$2:$D1723,$D1723)=1,1,0),0)</f>
        <v/>
      </c>
      <c r="W1723">
        <f>IFERROR(INDEX(T_Indicateurs[Domain_code],MATCH($H1723,T_Indicateurs[Stat_code],0)),"")</f>
        <v/>
      </c>
      <c r="X1723" s="13">
        <f>IF(OR($W1723="",$F1723=""),0,IF($F1723&lt;&gt;$W1723,1,0))</f>
        <v/>
      </c>
      <c r="Y1723" s="13">
        <f>IF(OR($J1723="", $K1723="", $L1723=""),0,IF(OR($J1723&lt;0,$J1723&gt;3,$K1723&lt;0,$K1723&gt;3,$L1723&lt;0,$L1723&gt;3),1,0))</f>
        <v/>
      </c>
    </row>
    <row r="1724">
      <c r="G1724">
        <f>IFERROR(INDEX(T_Domaines[Domain_label_fr],MATCH(F1724,T_Domaines[Domain_code],0)),"")</f>
        <v/>
      </c>
      <c r="I1724">
        <f>IFERROR(INDEX(T_Indicateurs[Stat_label_fr],MATCH(H1724,T_Indicateurs[Stat_code],0)),"")</f>
        <v/>
      </c>
      <c r="M1724">
        <f>IF(J1724=0,"",J1724)</f>
        <v/>
      </c>
      <c r="N1724">
        <f>IF(K1724=0,"",K1724)</f>
        <v/>
      </c>
      <c r="O1724">
        <f>IF(L1724=0,"",L1724)</f>
        <v/>
      </c>
      <c r="P1724">
        <f>IF(OR(J1724="",K1724="",L1724=""),"",J1724+K1724+L1724)</f>
        <v/>
      </c>
      <c r="Q1724">
        <f>IF(OR(M1724="",N1724="",O1724=""),"",M1724+N1724+O1724)</f>
        <v/>
      </c>
      <c r="S1724" s="13">
        <f>IF(AND($B1724&lt;&gt;"",$F1724&lt;&gt;""),IF(COUNTIFS($B$2:$B1724,$B1724,$F$2:$F1724,$F1724)=1,1,0),0)</f>
        <v/>
      </c>
      <c r="T1724" s="13">
        <f>IF(AND($B1724&lt;&gt;"",$H1724&lt;&gt;""),IF(COUNTIFS($B$2:$B1724,$B1724,$H$2:$H1724,$H1724)=1,1,0),0)</f>
        <v/>
      </c>
      <c r="U1724" s="13">
        <f>IF(AND($B1724&lt;&gt;"",$C1724&lt;&gt;""),IF(COUNTIFS($B$2:$B1724,$B1724,$C$2:$C1724,$C1724)=1,1,0),0)</f>
        <v/>
      </c>
      <c r="V1724" s="13">
        <f>IF(AND($B1724&lt;&gt;"",$D1724&lt;&gt;""),IF(COUNTIFS($B$2:$B1724,$B1724,$D$2:$D1724,$D1724)=1,1,0),0)</f>
        <v/>
      </c>
      <c r="W1724">
        <f>IFERROR(INDEX(T_Indicateurs[Domain_code],MATCH($H1724,T_Indicateurs[Stat_code],0)),"")</f>
        <v/>
      </c>
      <c r="X1724" s="13">
        <f>IF(OR($W1724="",$F1724=""),0,IF($F1724&lt;&gt;$W1724,1,0))</f>
        <v/>
      </c>
      <c r="Y1724" s="13">
        <f>IF(OR($J1724="", $K1724="", $L1724=""),0,IF(OR($J1724&lt;0,$J1724&gt;3,$K1724&lt;0,$K1724&gt;3,$L1724&lt;0,$L1724&gt;3),1,0))</f>
        <v/>
      </c>
    </row>
    <row r="1725">
      <c r="G1725">
        <f>IFERROR(INDEX(T_Domaines[Domain_label_fr],MATCH(F1725,T_Domaines[Domain_code],0)),"")</f>
        <v/>
      </c>
      <c r="I1725">
        <f>IFERROR(INDEX(T_Indicateurs[Stat_label_fr],MATCH(H1725,T_Indicateurs[Stat_code],0)),"")</f>
        <v/>
      </c>
      <c r="M1725">
        <f>IF(J1725=0,"",J1725)</f>
        <v/>
      </c>
      <c r="N1725">
        <f>IF(K1725=0,"",K1725)</f>
        <v/>
      </c>
      <c r="O1725">
        <f>IF(L1725=0,"",L1725)</f>
        <v/>
      </c>
      <c r="P1725">
        <f>IF(OR(J1725="",K1725="",L1725=""),"",J1725+K1725+L1725)</f>
        <v/>
      </c>
      <c r="Q1725">
        <f>IF(OR(M1725="",N1725="",O1725=""),"",M1725+N1725+O1725)</f>
        <v/>
      </c>
      <c r="S1725" s="13">
        <f>IF(AND($B1725&lt;&gt;"",$F1725&lt;&gt;""),IF(COUNTIFS($B$2:$B1725,$B1725,$F$2:$F1725,$F1725)=1,1,0),0)</f>
        <v/>
      </c>
      <c r="T1725" s="13">
        <f>IF(AND($B1725&lt;&gt;"",$H1725&lt;&gt;""),IF(COUNTIFS($B$2:$B1725,$B1725,$H$2:$H1725,$H1725)=1,1,0),0)</f>
        <v/>
      </c>
      <c r="U1725" s="13">
        <f>IF(AND($B1725&lt;&gt;"",$C1725&lt;&gt;""),IF(COUNTIFS($B$2:$B1725,$B1725,$C$2:$C1725,$C1725)=1,1,0),0)</f>
        <v/>
      </c>
      <c r="V1725" s="13">
        <f>IF(AND($B1725&lt;&gt;"",$D1725&lt;&gt;""),IF(COUNTIFS($B$2:$B1725,$B1725,$D$2:$D1725,$D1725)=1,1,0),0)</f>
        <v/>
      </c>
      <c r="W1725">
        <f>IFERROR(INDEX(T_Indicateurs[Domain_code],MATCH($H1725,T_Indicateurs[Stat_code],0)),"")</f>
        <v/>
      </c>
      <c r="X1725" s="13">
        <f>IF(OR($W1725="",$F1725=""),0,IF($F1725&lt;&gt;$W1725,1,0))</f>
        <v/>
      </c>
      <c r="Y1725" s="13">
        <f>IF(OR($J1725="", $K1725="", $L1725=""),0,IF(OR($J1725&lt;0,$J1725&gt;3,$K1725&lt;0,$K1725&gt;3,$L1725&lt;0,$L1725&gt;3),1,0))</f>
        <v/>
      </c>
    </row>
    <row r="1726">
      <c r="G1726">
        <f>IFERROR(INDEX(T_Domaines[Domain_label_fr],MATCH(F1726,T_Domaines[Domain_code],0)),"")</f>
        <v/>
      </c>
      <c r="I1726">
        <f>IFERROR(INDEX(T_Indicateurs[Stat_label_fr],MATCH(H1726,T_Indicateurs[Stat_code],0)),"")</f>
        <v/>
      </c>
      <c r="M1726">
        <f>IF(J1726=0,"",J1726)</f>
        <v/>
      </c>
      <c r="N1726">
        <f>IF(K1726=0,"",K1726)</f>
        <v/>
      </c>
      <c r="O1726">
        <f>IF(L1726=0,"",L1726)</f>
        <v/>
      </c>
      <c r="P1726">
        <f>IF(OR(J1726="",K1726="",L1726=""),"",J1726+K1726+L1726)</f>
        <v/>
      </c>
      <c r="Q1726">
        <f>IF(OR(M1726="",N1726="",O1726=""),"",M1726+N1726+O1726)</f>
        <v/>
      </c>
      <c r="S1726" s="13">
        <f>IF(AND($B1726&lt;&gt;"",$F1726&lt;&gt;""),IF(COUNTIFS($B$2:$B1726,$B1726,$F$2:$F1726,$F1726)=1,1,0),0)</f>
        <v/>
      </c>
      <c r="T1726" s="13">
        <f>IF(AND($B1726&lt;&gt;"",$H1726&lt;&gt;""),IF(COUNTIFS($B$2:$B1726,$B1726,$H$2:$H1726,$H1726)=1,1,0),0)</f>
        <v/>
      </c>
      <c r="U1726" s="13">
        <f>IF(AND($B1726&lt;&gt;"",$C1726&lt;&gt;""),IF(COUNTIFS($B$2:$B1726,$B1726,$C$2:$C1726,$C1726)=1,1,0),0)</f>
        <v/>
      </c>
      <c r="V1726" s="13">
        <f>IF(AND($B1726&lt;&gt;"",$D1726&lt;&gt;""),IF(COUNTIFS($B$2:$B1726,$B1726,$D$2:$D1726,$D1726)=1,1,0),0)</f>
        <v/>
      </c>
      <c r="W1726">
        <f>IFERROR(INDEX(T_Indicateurs[Domain_code],MATCH($H1726,T_Indicateurs[Stat_code],0)),"")</f>
        <v/>
      </c>
      <c r="X1726" s="13">
        <f>IF(OR($W1726="",$F1726=""),0,IF($F1726&lt;&gt;$W1726,1,0))</f>
        <v/>
      </c>
      <c r="Y1726" s="13">
        <f>IF(OR($J1726="", $K1726="", $L1726=""),0,IF(OR($J1726&lt;0,$J1726&gt;3,$K1726&lt;0,$K1726&gt;3,$L1726&lt;0,$L1726&gt;3),1,0))</f>
        <v/>
      </c>
    </row>
    <row r="1727">
      <c r="G1727">
        <f>IFERROR(INDEX(T_Domaines[Domain_label_fr],MATCH(F1727,T_Domaines[Domain_code],0)),"")</f>
        <v/>
      </c>
      <c r="I1727">
        <f>IFERROR(INDEX(T_Indicateurs[Stat_label_fr],MATCH(H1727,T_Indicateurs[Stat_code],0)),"")</f>
        <v/>
      </c>
      <c r="M1727">
        <f>IF(J1727=0,"",J1727)</f>
        <v/>
      </c>
      <c r="N1727">
        <f>IF(K1727=0,"",K1727)</f>
        <v/>
      </c>
      <c r="O1727">
        <f>IF(L1727=0,"",L1727)</f>
        <v/>
      </c>
      <c r="P1727">
        <f>IF(OR(J1727="",K1727="",L1727=""),"",J1727+K1727+L1727)</f>
        <v/>
      </c>
      <c r="Q1727">
        <f>IF(OR(M1727="",N1727="",O1727=""),"",M1727+N1727+O1727)</f>
        <v/>
      </c>
      <c r="S1727" s="13">
        <f>IF(AND($B1727&lt;&gt;"",$F1727&lt;&gt;""),IF(COUNTIFS($B$2:$B1727,$B1727,$F$2:$F1727,$F1727)=1,1,0),0)</f>
        <v/>
      </c>
      <c r="T1727" s="13">
        <f>IF(AND($B1727&lt;&gt;"",$H1727&lt;&gt;""),IF(COUNTIFS($B$2:$B1727,$B1727,$H$2:$H1727,$H1727)=1,1,0),0)</f>
        <v/>
      </c>
      <c r="U1727" s="13">
        <f>IF(AND($B1727&lt;&gt;"",$C1727&lt;&gt;""),IF(COUNTIFS($B$2:$B1727,$B1727,$C$2:$C1727,$C1727)=1,1,0),0)</f>
        <v/>
      </c>
      <c r="V1727" s="13">
        <f>IF(AND($B1727&lt;&gt;"",$D1727&lt;&gt;""),IF(COUNTIFS($B$2:$B1727,$B1727,$D$2:$D1727,$D1727)=1,1,0),0)</f>
        <v/>
      </c>
      <c r="W1727">
        <f>IFERROR(INDEX(T_Indicateurs[Domain_code],MATCH($H1727,T_Indicateurs[Stat_code],0)),"")</f>
        <v/>
      </c>
      <c r="X1727" s="13">
        <f>IF(OR($W1727="",$F1727=""),0,IF($F1727&lt;&gt;$W1727,1,0))</f>
        <v/>
      </c>
      <c r="Y1727" s="13">
        <f>IF(OR($J1727="", $K1727="", $L1727=""),0,IF(OR($J1727&lt;0,$J1727&gt;3,$K1727&lt;0,$K1727&gt;3,$L1727&lt;0,$L1727&gt;3),1,0))</f>
        <v/>
      </c>
    </row>
    <row r="1728">
      <c r="G1728">
        <f>IFERROR(INDEX(T_Domaines[Domain_label_fr],MATCH(F1728,T_Domaines[Domain_code],0)),"")</f>
        <v/>
      </c>
      <c r="I1728">
        <f>IFERROR(INDEX(T_Indicateurs[Stat_label_fr],MATCH(H1728,T_Indicateurs[Stat_code],0)),"")</f>
        <v/>
      </c>
      <c r="M1728">
        <f>IF(J1728=0,"",J1728)</f>
        <v/>
      </c>
      <c r="N1728">
        <f>IF(K1728=0,"",K1728)</f>
        <v/>
      </c>
      <c r="O1728">
        <f>IF(L1728=0,"",L1728)</f>
        <v/>
      </c>
      <c r="P1728">
        <f>IF(OR(J1728="",K1728="",L1728=""),"",J1728+K1728+L1728)</f>
        <v/>
      </c>
      <c r="Q1728">
        <f>IF(OR(M1728="",N1728="",O1728=""),"",M1728+N1728+O1728)</f>
        <v/>
      </c>
      <c r="S1728" s="13">
        <f>IF(AND($B1728&lt;&gt;"",$F1728&lt;&gt;""),IF(COUNTIFS($B$2:$B1728,$B1728,$F$2:$F1728,$F1728)=1,1,0),0)</f>
        <v/>
      </c>
      <c r="T1728" s="13">
        <f>IF(AND($B1728&lt;&gt;"",$H1728&lt;&gt;""),IF(COUNTIFS($B$2:$B1728,$B1728,$H$2:$H1728,$H1728)=1,1,0),0)</f>
        <v/>
      </c>
      <c r="U1728" s="13">
        <f>IF(AND($B1728&lt;&gt;"",$C1728&lt;&gt;""),IF(COUNTIFS($B$2:$B1728,$B1728,$C$2:$C1728,$C1728)=1,1,0),0)</f>
        <v/>
      </c>
      <c r="V1728" s="13">
        <f>IF(AND($B1728&lt;&gt;"",$D1728&lt;&gt;""),IF(COUNTIFS($B$2:$B1728,$B1728,$D$2:$D1728,$D1728)=1,1,0),0)</f>
        <v/>
      </c>
      <c r="W1728">
        <f>IFERROR(INDEX(T_Indicateurs[Domain_code],MATCH($H1728,T_Indicateurs[Stat_code],0)),"")</f>
        <v/>
      </c>
      <c r="X1728" s="13">
        <f>IF(OR($W1728="",$F1728=""),0,IF($F1728&lt;&gt;$W1728,1,0))</f>
        <v/>
      </c>
      <c r="Y1728" s="13">
        <f>IF(OR($J1728="", $K1728="", $L1728=""),0,IF(OR($J1728&lt;0,$J1728&gt;3,$K1728&lt;0,$K1728&gt;3,$L1728&lt;0,$L1728&gt;3),1,0))</f>
        <v/>
      </c>
    </row>
    <row r="1729">
      <c r="G1729">
        <f>IFERROR(INDEX(T_Domaines[Domain_label_fr],MATCH(F1729,T_Domaines[Domain_code],0)),"")</f>
        <v/>
      </c>
      <c r="I1729">
        <f>IFERROR(INDEX(T_Indicateurs[Stat_label_fr],MATCH(H1729,T_Indicateurs[Stat_code],0)),"")</f>
        <v/>
      </c>
      <c r="M1729">
        <f>IF(J1729=0,"",J1729)</f>
        <v/>
      </c>
      <c r="N1729">
        <f>IF(K1729=0,"",K1729)</f>
        <v/>
      </c>
      <c r="O1729">
        <f>IF(L1729=0,"",L1729)</f>
        <v/>
      </c>
      <c r="P1729">
        <f>IF(OR(J1729="",K1729="",L1729=""),"",J1729+K1729+L1729)</f>
        <v/>
      </c>
      <c r="Q1729">
        <f>IF(OR(M1729="",N1729="",O1729=""),"",M1729+N1729+O1729)</f>
        <v/>
      </c>
      <c r="S1729" s="13">
        <f>IF(AND($B1729&lt;&gt;"",$F1729&lt;&gt;""),IF(COUNTIFS($B$2:$B1729,$B1729,$F$2:$F1729,$F1729)=1,1,0),0)</f>
        <v/>
      </c>
      <c r="T1729" s="13">
        <f>IF(AND($B1729&lt;&gt;"",$H1729&lt;&gt;""),IF(COUNTIFS($B$2:$B1729,$B1729,$H$2:$H1729,$H1729)=1,1,0),0)</f>
        <v/>
      </c>
      <c r="U1729" s="13">
        <f>IF(AND($B1729&lt;&gt;"",$C1729&lt;&gt;""),IF(COUNTIFS($B$2:$B1729,$B1729,$C$2:$C1729,$C1729)=1,1,0),0)</f>
        <v/>
      </c>
      <c r="V1729" s="13">
        <f>IF(AND($B1729&lt;&gt;"",$D1729&lt;&gt;""),IF(COUNTIFS($B$2:$B1729,$B1729,$D$2:$D1729,$D1729)=1,1,0),0)</f>
        <v/>
      </c>
      <c r="W1729">
        <f>IFERROR(INDEX(T_Indicateurs[Domain_code],MATCH($H1729,T_Indicateurs[Stat_code],0)),"")</f>
        <v/>
      </c>
      <c r="X1729" s="13">
        <f>IF(OR($W1729="",$F1729=""),0,IF($F1729&lt;&gt;$W1729,1,0))</f>
        <v/>
      </c>
      <c r="Y1729" s="13">
        <f>IF(OR($J1729="", $K1729="", $L1729=""),0,IF(OR($J1729&lt;0,$J1729&gt;3,$K1729&lt;0,$K1729&gt;3,$L1729&lt;0,$L1729&gt;3),1,0))</f>
        <v/>
      </c>
    </row>
    <row r="1730">
      <c r="G1730">
        <f>IFERROR(INDEX(T_Domaines[Domain_label_fr],MATCH(F1730,T_Domaines[Domain_code],0)),"")</f>
        <v/>
      </c>
      <c r="I1730">
        <f>IFERROR(INDEX(T_Indicateurs[Stat_label_fr],MATCH(H1730,T_Indicateurs[Stat_code],0)),"")</f>
        <v/>
      </c>
      <c r="M1730">
        <f>IF(J1730=0,"",J1730)</f>
        <v/>
      </c>
      <c r="N1730">
        <f>IF(K1730=0,"",K1730)</f>
        <v/>
      </c>
      <c r="O1730">
        <f>IF(L1730=0,"",L1730)</f>
        <v/>
      </c>
      <c r="P1730">
        <f>IF(OR(J1730="",K1730="",L1730=""),"",J1730+K1730+L1730)</f>
        <v/>
      </c>
      <c r="Q1730">
        <f>IF(OR(M1730="",N1730="",O1730=""),"",M1730+N1730+O1730)</f>
        <v/>
      </c>
      <c r="S1730" s="13">
        <f>IF(AND($B1730&lt;&gt;"",$F1730&lt;&gt;""),IF(COUNTIFS($B$2:$B1730,$B1730,$F$2:$F1730,$F1730)=1,1,0),0)</f>
        <v/>
      </c>
      <c r="T1730" s="13">
        <f>IF(AND($B1730&lt;&gt;"",$H1730&lt;&gt;""),IF(COUNTIFS($B$2:$B1730,$B1730,$H$2:$H1730,$H1730)=1,1,0),0)</f>
        <v/>
      </c>
      <c r="U1730" s="13">
        <f>IF(AND($B1730&lt;&gt;"",$C1730&lt;&gt;""),IF(COUNTIFS($B$2:$B1730,$B1730,$C$2:$C1730,$C1730)=1,1,0),0)</f>
        <v/>
      </c>
      <c r="V1730" s="13">
        <f>IF(AND($B1730&lt;&gt;"",$D1730&lt;&gt;""),IF(COUNTIFS($B$2:$B1730,$B1730,$D$2:$D1730,$D1730)=1,1,0),0)</f>
        <v/>
      </c>
      <c r="W1730">
        <f>IFERROR(INDEX(T_Indicateurs[Domain_code],MATCH($H1730,T_Indicateurs[Stat_code],0)),"")</f>
        <v/>
      </c>
      <c r="X1730" s="13">
        <f>IF(OR($W1730="",$F1730=""),0,IF($F1730&lt;&gt;$W1730,1,0))</f>
        <v/>
      </c>
      <c r="Y1730" s="13">
        <f>IF(OR($J1730="", $K1730="", $L1730=""),0,IF(OR($J1730&lt;0,$J1730&gt;3,$K1730&lt;0,$K1730&gt;3,$L1730&lt;0,$L1730&gt;3),1,0))</f>
        <v/>
      </c>
    </row>
    <row r="1731">
      <c r="G1731">
        <f>IFERROR(INDEX(T_Domaines[Domain_label_fr],MATCH(F1731,T_Domaines[Domain_code],0)),"")</f>
        <v/>
      </c>
      <c r="I1731">
        <f>IFERROR(INDEX(T_Indicateurs[Stat_label_fr],MATCH(H1731,T_Indicateurs[Stat_code],0)),"")</f>
        <v/>
      </c>
      <c r="M1731">
        <f>IF(J1731=0,"",J1731)</f>
        <v/>
      </c>
      <c r="N1731">
        <f>IF(K1731=0,"",K1731)</f>
        <v/>
      </c>
      <c r="O1731">
        <f>IF(L1731=0,"",L1731)</f>
        <v/>
      </c>
      <c r="P1731">
        <f>IF(OR(J1731="",K1731="",L1731=""),"",J1731+K1731+L1731)</f>
        <v/>
      </c>
      <c r="Q1731">
        <f>IF(OR(M1731="",N1731="",O1731=""),"",M1731+N1731+O1731)</f>
        <v/>
      </c>
      <c r="S1731" s="13">
        <f>IF(AND($B1731&lt;&gt;"",$F1731&lt;&gt;""),IF(COUNTIFS($B$2:$B1731,$B1731,$F$2:$F1731,$F1731)=1,1,0),0)</f>
        <v/>
      </c>
      <c r="T1731" s="13">
        <f>IF(AND($B1731&lt;&gt;"",$H1731&lt;&gt;""),IF(COUNTIFS($B$2:$B1731,$B1731,$H$2:$H1731,$H1731)=1,1,0),0)</f>
        <v/>
      </c>
      <c r="U1731" s="13">
        <f>IF(AND($B1731&lt;&gt;"",$C1731&lt;&gt;""),IF(COUNTIFS($B$2:$B1731,$B1731,$C$2:$C1731,$C1731)=1,1,0),0)</f>
        <v/>
      </c>
      <c r="V1731" s="13">
        <f>IF(AND($B1731&lt;&gt;"",$D1731&lt;&gt;""),IF(COUNTIFS($B$2:$B1731,$B1731,$D$2:$D1731,$D1731)=1,1,0),0)</f>
        <v/>
      </c>
      <c r="W1731">
        <f>IFERROR(INDEX(T_Indicateurs[Domain_code],MATCH($H1731,T_Indicateurs[Stat_code],0)),"")</f>
        <v/>
      </c>
      <c r="X1731" s="13">
        <f>IF(OR($W1731="",$F1731=""),0,IF($F1731&lt;&gt;$W1731,1,0))</f>
        <v/>
      </c>
      <c r="Y1731" s="13">
        <f>IF(OR($J1731="", $K1731="", $L1731=""),0,IF(OR($J1731&lt;0,$J1731&gt;3,$K1731&lt;0,$K1731&gt;3,$L1731&lt;0,$L1731&gt;3),1,0))</f>
        <v/>
      </c>
    </row>
    <row r="1732">
      <c r="G1732">
        <f>IFERROR(INDEX(T_Domaines[Domain_label_fr],MATCH(F1732,T_Domaines[Domain_code],0)),"")</f>
        <v/>
      </c>
      <c r="I1732">
        <f>IFERROR(INDEX(T_Indicateurs[Stat_label_fr],MATCH(H1732,T_Indicateurs[Stat_code],0)),"")</f>
        <v/>
      </c>
      <c r="M1732">
        <f>IF(J1732=0,"",J1732)</f>
        <v/>
      </c>
      <c r="N1732">
        <f>IF(K1732=0,"",K1732)</f>
        <v/>
      </c>
      <c r="O1732">
        <f>IF(L1732=0,"",L1732)</f>
        <v/>
      </c>
      <c r="P1732">
        <f>IF(OR(J1732="",K1732="",L1732=""),"",J1732+K1732+L1732)</f>
        <v/>
      </c>
      <c r="Q1732">
        <f>IF(OR(M1732="",N1732="",O1732=""),"",M1732+N1732+O1732)</f>
        <v/>
      </c>
      <c r="S1732" s="13">
        <f>IF(AND($B1732&lt;&gt;"",$F1732&lt;&gt;""),IF(COUNTIFS($B$2:$B1732,$B1732,$F$2:$F1732,$F1732)=1,1,0),0)</f>
        <v/>
      </c>
      <c r="T1732" s="13">
        <f>IF(AND($B1732&lt;&gt;"",$H1732&lt;&gt;""),IF(COUNTIFS($B$2:$B1732,$B1732,$H$2:$H1732,$H1732)=1,1,0),0)</f>
        <v/>
      </c>
      <c r="U1732" s="13">
        <f>IF(AND($B1732&lt;&gt;"",$C1732&lt;&gt;""),IF(COUNTIFS($B$2:$B1732,$B1732,$C$2:$C1732,$C1732)=1,1,0),0)</f>
        <v/>
      </c>
      <c r="V1732" s="13">
        <f>IF(AND($B1732&lt;&gt;"",$D1732&lt;&gt;""),IF(COUNTIFS($B$2:$B1732,$B1732,$D$2:$D1732,$D1732)=1,1,0),0)</f>
        <v/>
      </c>
      <c r="W1732">
        <f>IFERROR(INDEX(T_Indicateurs[Domain_code],MATCH($H1732,T_Indicateurs[Stat_code],0)),"")</f>
        <v/>
      </c>
      <c r="X1732" s="13">
        <f>IF(OR($W1732="",$F1732=""),0,IF($F1732&lt;&gt;$W1732,1,0))</f>
        <v/>
      </c>
      <c r="Y1732" s="13">
        <f>IF(OR($J1732="", $K1732="", $L1732=""),0,IF(OR($J1732&lt;0,$J1732&gt;3,$K1732&lt;0,$K1732&gt;3,$L1732&lt;0,$L1732&gt;3),1,0))</f>
        <v/>
      </c>
    </row>
    <row r="1733">
      <c r="G1733">
        <f>IFERROR(INDEX(T_Domaines[Domain_label_fr],MATCH(F1733,T_Domaines[Domain_code],0)),"")</f>
        <v/>
      </c>
      <c r="I1733">
        <f>IFERROR(INDEX(T_Indicateurs[Stat_label_fr],MATCH(H1733,T_Indicateurs[Stat_code],0)),"")</f>
        <v/>
      </c>
      <c r="M1733">
        <f>IF(J1733=0,"",J1733)</f>
        <v/>
      </c>
      <c r="N1733">
        <f>IF(K1733=0,"",K1733)</f>
        <v/>
      </c>
      <c r="O1733">
        <f>IF(L1733=0,"",L1733)</f>
        <v/>
      </c>
      <c r="P1733">
        <f>IF(OR(J1733="",K1733="",L1733=""),"",J1733+K1733+L1733)</f>
        <v/>
      </c>
      <c r="Q1733">
        <f>IF(OR(M1733="",N1733="",O1733=""),"",M1733+N1733+O1733)</f>
        <v/>
      </c>
      <c r="S1733" s="13">
        <f>IF(AND($B1733&lt;&gt;"",$F1733&lt;&gt;""),IF(COUNTIFS($B$2:$B1733,$B1733,$F$2:$F1733,$F1733)=1,1,0),0)</f>
        <v/>
      </c>
      <c r="T1733" s="13">
        <f>IF(AND($B1733&lt;&gt;"",$H1733&lt;&gt;""),IF(COUNTIFS($B$2:$B1733,$B1733,$H$2:$H1733,$H1733)=1,1,0),0)</f>
        <v/>
      </c>
      <c r="U1733" s="13">
        <f>IF(AND($B1733&lt;&gt;"",$C1733&lt;&gt;""),IF(COUNTIFS($B$2:$B1733,$B1733,$C$2:$C1733,$C1733)=1,1,0),0)</f>
        <v/>
      </c>
      <c r="V1733" s="13">
        <f>IF(AND($B1733&lt;&gt;"",$D1733&lt;&gt;""),IF(COUNTIFS($B$2:$B1733,$B1733,$D$2:$D1733,$D1733)=1,1,0),0)</f>
        <v/>
      </c>
      <c r="W1733">
        <f>IFERROR(INDEX(T_Indicateurs[Domain_code],MATCH($H1733,T_Indicateurs[Stat_code],0)),"")</f>
        <v/>
      </c>
      <c r="X1733" s="13">
        <f>IF(OR($W1733="",$F1733=""),0,IF($F1733&lt;&gt;$W1733,1,0))</f>
        <v/>
      </c>
      <c r="Y1733" s="13">
        <f>IF(OR($J1733="", $K1733="", $L1733=""),0,IF(OR($J1733&lt;0,$J1733&gt;3,$K1733&lt;0,$K1733&gt;3,$L1733&lt;0,$L1733&gt;3),1,0))</f>
        <v/>
      </c>
    </row>
    <row r="1734">
      <c r="G1734">
        <f>IFERROR(INDEX(T_Domaines[Domain_label_fr],MATCH(F1734,T_Domaines[Domain_code],0)),"")</f>
        <v/>
      </c>
      <c r="I1734">
        <f>IFERROR(INDEX(T_Indicateurs[Stat_label_fr],MATCH(H1734,T_Indicateurs[Stat_code],0)),"")</f>
        <v/>
      </c>
      <c r="M1734">
        <f>IF(J1734=0,"",J1734)</f>
        <v/>
      </c>
      <c r="N1734">
        <f>IF(K1734=0,"",K1734)</f>
        <v/>
      </c>
      <c r="O1734">
        <f>IF(L1734=0,"",L1734)</f>
        <v/>
      </c>
      <c r="P1734">
        <f>IF(OR(J1734="",K1734="",L1734=""),"",J1734+K1734+L1734)</f>
        <v/>
      </c>
      <c r="Q1734">
        <f>IF(OR(M1734="",N1734="",O1734=""),"",M1734+N1734+O1734)</f>
        <v/>
      </c>
      <c r="S1734" s="13">
        <f>IF(AND($B1734&lt;&gt;"",$F1734&lt;&gt;""),IF(COUNTIFS($B$2:$B1734,$B1734,$F$2:$F1734,$F1734)=1,1,0),0)</f>
        <v/>
      </c>
      <c r="T1734" s="13">
        <f>IF(AND($B1734&lt;&gt;"",$H1734&lt;&gt;""),IF(COUNTIFS($B$2:$B1734,$B1734,$H$2:$H1734,$H1734)=1,1,0),0)</f>
        <v/>
      </c>
      <c r="U1734" s="13">
        <f>IF(AND($B1734&lt;&gt;"",$C1734&lt;&gt;""),IF(COUNTIFS($B$2:$B1734,$B1734,$C$2:$C1734,$C1734)=1,1,0),0)</f>
        <v/>
      </c>
      <c r="V1734" s="13">
        <f>IF(AND($B1734&lt;&gt;"",$D1734&lt;&gt;""),IF(COUNTIFS($B$2:$B1734,$B1734,$D$2:$D1734,$D1734)=1,1,0),0)</f>
        <v/>
      </c>
      <c r="W1734">
        <f>IFERROR(INDEX(T_Indicateurs[Domain_code],MATCH($H1734,T_Indicateurs[Stat_code],0)),"")</f>
        <v/>
      </c>
      <c r="X1734" s="13">
        <f>IF(OR($W1734="",$F1734=""),0,IF($F1734&lt;&gt;$W1734,1,0))</f>
        <v/>
      </c>
      <c r="Y1734" s="13">
        <f>IF(OR($J1734="", $K1734="", $L1734=""),0,IF(OR($J1734&lt;0,$J1734&gt;3,$K1734&lt;0,$K1734&gt;3,$L1734&lt;0,$L1734&gt;3),1,0))</f>
        <v/>
      </c>
    </row>
    <row r="1735">
      <c r="G1735">
        <f>IFERROR(INDEX(T_Domaines[Domain_label_fr],MATCH(F1735,T_Domaines[Domain_code],0)),"")</f>
        <v/>
      </c>
      <c r="I1735">
        <f>IFERROR(INDEX(T_Indicateurs[Stat_label_fr],MATCH(H1735,T_Indicateurs[Stat_code],0)),"")</f>
        <v/>
      </c>
      <c r="M1735">
        <f>IF(J1735=0,"",J1735)</f>
        <v/>
      </c>
      <c r="N1735">
        <f>IF(K1735=0,"",K1735)</f>
        <v/>
      </c>
      <c r="O1735">
        <f>IF(L1735=0,"",L1735)</f>
        <v/>
      </c>
      <c r="P1735">
        <f>IF(OR(J1735="",K1735="",L1735=""),"",J1735+K1735+L1735)</f>
        <v/>
      </c>
      <c r="Q1735">
        <f>IF(OR(M1735="",N1735="",O1735=""),"",M1735+N1735+O1735)</f>
        <v/>
      </c>
      <c r="S1735" s="13">
        <f>IF(AND($B1735&lt;&gt;"",$F1735&lt;&gt;""),IF(COUNTIFS($B$2:$B1735,$B1735,$F$2:$F1735,$F1735)=1,1,0),0)</f>
        <v/>
      </c>
      <c r="T1735" s="13">
        <f>IF(AND($B1735&lt;&gt;"",$H1735&lt;&gt;""),IF(COUNTIFS($B$2:$B1735,$B1735,$H$2:$H1735,$H1735)=1,1,0),0)</f>
        <v/>
      </c>
      <c r="U1735" s="13">
        <f>IF(AND($B1735&lt;&gt;"",$C1735&lt;&gt;""),IF(COUNTIFS($B$2:$B1735,$B1735,$C$2:$C1735,$C1735)=1,1,0),0)</f>
        <v/>
      </c>
      <c r="V1735" s="13">
        <f>IF(AND($B1735&lt;&gt;"",$D1735&lt;&gt;""),IF(COUNTIFS($B$2:$B1735,$B1735,$D$2:$D1735,$D1735)=1,1,0),0)</f>
        <v/>
      </c>
      <c r="W1735">
        <f>IFERROR(INDEX(T_Indicateurs[Domain_code],MATCH($H1735,T_Indicateurs[Stat_code],0)),"")</f>
        <v/>
      </c>
      <c r="X1735" s="13">
        <f>IF(OR($W1735="",$F1735=""),0,IF($F1735&lt;&gt;$W1735,1,0))</f>
        <v/>
      </c>
      <c r="Y1735" s="13">
        <f>IF(OR($J1735="", $K1735="", $L1735=""),0,IF(OR($J1735&lt;0,$J1735&gt;3,$K1735&lt;0,$K1735&gt;3,$L1735&lt;0,$L1735&gt;3),1,0))</f>
        <v/>
      </c>
    </row>
    <row r="1736">
      <c r="G1736">
        <f>IFERROR(INDEX(T_Domaines[Domain_label_fr],MATCH(F1736,T_Domaines[Domain_code],0)),"")</f>
        <v/>
      </c>
      <c r="I1736">
        <f>IFERROR(INDEX(T_Indicateurs[Stat_label_fr],MATCH(H1736,T_Indicateurs[Stat_code],0)),"")</f>
        <v/>
      </c>
      <c r="M1736">
        <f>IF(J1736=0,"",J1736)</f>
        <v/>
      </c>
      <c r="N1736">
        <f>IF(K1736=0,"",K1736)</f>
        <v/>
      </c>
      <c r="O1736">
        <f>IF(L1736=0,"",L1736)</f>
        <v/>
      </c>
      <c r="P1736">
        <f>IF(OR(J1736="",K1736="",L1736=""),"",J1736+K1736+L1736)</f>
        <v/>
      </c>
      <c r="Q1736">
        <f>IF(OR(M1736="",N1736="",O1736=""),"",M1736+N1736+O1736)</f>
        <v/>
      </c>
      <c r="S1736" s="13">
        <f>IF(AND($B1736&lt;&gt;"",$F1736&lt;&gt;""),IF(COUNTIFS($B$2:$B1736,$B1736,$F$2:$F1736,$F1736)=1,1,0),0)</f>
        <v/>
      </c>
      <c r="T1736" s="13">
        <f>IF(AND($B1736&lt;&gt;"",$H1736&lt;&gt;""),IF(COUNTIFS($B$2:$B1736,$B1736,$H$2:$H1736,$H1736)=1,1,0),0)</f>
        <v/>
      </c>
      <c r="U1736" s="13">
        <f>IF(AND($B1736&lt;&gt;"",$C1736&lt;&gt;""),IF(COUNTIFS($B$2:$B1736,$B1736,$C$2:$C1736,$C1736)=1,1,0),0)</f>
        <v/>
      </c>
      <c r="V1736" s="13">
        <f>IF(AND($B1736&lt;&gt;"",$D1736&lt;&gt;""),IF(COUNTIFS($B$2:$B1736,$B1736,$D$2:$D1736,$D1736)=1,1,0),0)</f>
        <v/>
      </c>
      <c r="W1736">
        <f>IFERROR(INDEX(T_Indicateurs[Domain_code],MATCH($H1736,T_Indicateurs[Stat_code],0)),"")</f>
        <v/>
      </c>
      <c r="X1736" s="13">
        <f>IF(OR($W1736="",$F1736=""),0,IF($F1736&lt;&gt;$W1736,1,0))</f>
        <v/>
      </c>
      <c r="Y1736" s="13">
        <f>IF(OR($J1736="", $K1736="", $L1736=""),0,IF(OR($J1736&lt;0,$J1736&gt;3,$K1736&lt;0,$K1736&gt;3,$L1736&lt;0,$L1736&gt;3),1,0))</f>
        <v/>
      </c>
    </row>
    <row r="1737">
      <c r="G1737">
        <f>IFERROR(INDEX(T_Domaines[Domain_label_fr],MATCH(F1737,T_Domaines[Domain_code],0)),"")</f>
        <v/>
      </c>
      <c r="I1737">
        <f>IFERROR(INDEX(T_Indicateurs[Stat_label_fr],MATCH(H1737,T_Indicateurs[Stat_code],0)),"")</f>
        <v/>
      </c>
      <c r="M1737">
        <f>IF(J1737=0,"",J1737)</f>
        <v/>
      </c>
      <c r="N1737">
        <f>IF(K1737=0,"",K1737)</f>
        <v/>
      </c>
      <c r="O1737">
        <f>IF(L1737=0,"",L1737)</f>
        <v/>
      </c>
      <c r="P1737">
        <f>IF(OR(J1737="",K1737="",L1737=""),"",J1737+K1737+L1737)</f>
        <v/>
      </c>
      <c r="Q1737">
        <f>IF(OR(M1737="",N1737="",O1737=""),"",M1737+N1737+O1737)</f>
        <v/>
      </c>
      <c r="S1737" s="13">
        <f>IF(AND($B1737&lt;&gt;"",$F1737&lt;&gt;""),IF(COUNTIFS($B$2:$B1737,$B1737,$F$2:$F1737,$F1737)=1,1,0),0)</f>
        <v/>
      </c>
      <c r="T1737" s="13">
        <f>IF(AND($B1737&lt;&gt;"",$H1737&lt;&gt;""),IF(COUNTIFS($B$2:$B1737,$B1737,$H$2:$H1737,$H1737)=1,1,0),0)</f>
        <v/>
      </c>
      <c r="U1737" s="13">
        <f>IF(AND($B1737&lt;&gt;"",$C1737&lt;&gt;""),IF(COUNTIFS($B$2:$B1737,$B1737,$C$2:$C1737,$C1737)=1,1,0),0)</f>
        <v/>
      </c>
      <c r="V1737" s="13">
        <f>IF(AND($B1737&lt;&gt;"",$D1737&lt;&gt;""),IF(COUNTIFS($B$2:$B1737,$B1737,$D$2:$D1737,$D1737)=1,1,0),0)</f>
        <v/>
      </c>
      <c r="W1737">
        <f>IFERROR(INDEX(T_Indicateurs[Domain_code],MATCH($H1737,T_Indicateurs[Stat_code],0)),"")</f>
        <v/>
      </c>
      <c r="X1737" s="13">
        <f>IF(OR($W1737="",$F1737=""),0,IF($F1737&lt;&gt;$W1737,1,0))</f>
        <v/>
      </c>
      <c r="Y1737" s="13">
        <f>IF(OR($J1737="", $K1737="", $L1737=""),0,IF(OR($J1737&lt;0,$J1737&gt;3,$K1737&lt;0,$K1737&gt;3,$L1737&lt;0,$L1737&gt;3),1,0))</f>
        <v/>
      </c>
    </row>
    <row r="1738">
      <c r="G1738">
        <f>IFERROR(INDEX(T_Domaines[Domain_label_fr],MATCH(F1738,T_Domaines[Domain_code],0)),"")</f>
        <v/>
      </c>
      <c r="I1738">
        <f>IFERROR(INDEX(T_Indicateurs[Stat_label_fr],MATCH(H1738,T_Indicateurs[Stat_code],0)),"")</f>
        <v/>
      </c>
      <c r="M1738">
        <f>IF(J1738=0,"",J1738)</f>
        <v/>
      </c>
      <c r="N1738">
        <f>IF(K1738=0,"",K1738)</f>
        <v/>
      </c>
      <c r="O1738">
        <f>IF(L1738=0,"",L1738)</f>
        <v/>
      </c>
      <c r="P1738">
        <f>IF(OR(J1738="",K1738="",L1738=""),"",J1738+K1738+L1738)</f>
        <v/>
      </c>
      <c r="Q1738">
        <f>IF(OR(M1738="",N1738="",O1738=""),"",M1738+N1738+O1738)</f>
        <v/>
      </c>
      <c r="S1738" s="13">
        <f>IF(AND($B1738&lt;&gt;"",$F1738&lt;&gt;""),IF(COUNTIFS($B$2:$B1738,$B1738,$F$2:$F1738,$F1738)=1,1,0),0)</f>
        <v/>
      </c>
      <c r="T1738" s="13">
        <f>IF(AND($B1738&lt;&gt;"",$H1738&lt;&gt;""),IF(COUNTIFS($B$2:$B1738,$B1738,$H$2:$H1738,$H1738)=1,1,0),0)</f>
        <v/>
      </c>
      <c r="U1738" s="13">
        <f>IF(AND($B1738&lt;&gt;"",$C1738&lt;&gt;""),IF(COUNTIFS($B$2:$B1738,$B1738,$C$2:$C1738,$C1738)=1,1,0),0)</f>
        <v/>
      </c>
      <c r="V1738" s="13">
        <f>IF(AND($B1738&lt;&gt;"",$D1738&lt;&gt;""),IF(COUNTIFS($B$2:$B1738,$B1738,$D$2:$D1738,$D1738)=1,1,0),0)</f>
        <v/>
      </c>
      <c r="W1738">
        <f>IFERROR(INDEX(T_Indicateurs[Domain_code],MATCH($H1738,T_Indicateurs[Stat_code],0)),"")</f>
        <v/>
      </c>
      <c r="X1738" s="13">
        <f>IF(OR($W1738="",$F1738=""),0,IF($F1738&lt;&gt;$W1738,1,0))</f>
        <v/>
      </c>
      <c r="Y1738" s="13">
        <f>IF(OR($J1738="", $K1738="", $L1738=""),0,IF(OR($J1738&lt;0,$J1738&gt;3,$K1738&lt;0,$K1738&gt;3,$L1738&lt;0,$L1738&gt;3),1,0))</f>
        <v/>
      </c>
    </row>
    <row r="1739">
      <c r="G1739">
        <f>IFERROR(INDEX(T_Domaines[Domain_label_fr],MATCH(F1739,T_Domaines[Domain_code],0)),"")</f>
        <v/>
      </c>
      <c r="I1739">
        <f>IFERROR(INDEX(T_Indicateurs[Stat_label_fr],MATCH(H1739,T_Indicateurs[Stat_code],0)),"")</f>
        <v/>
      </c>
      <c r="M1739">
        <f>IF(J1739=0,"",J1739)</f>
        <v/>
      </c>
      <c r="N1739">
        <f>IF(K1739=0,"",K1739)</f>
        <v/>
      </c>
      <c r="O1739">
        <f>IF(L1739=0,"",L1739)</f>
        <v/>
      </c>
      <c r="P1739">
        <f>IF(OR(J1739="",K1739="",L1739=""),"",J1739+K1739+L1739)</f>
        <v/>
      </c>
      <c r="Q1739">
        <f>IF(OR(M1739="",N1739="",O1739=""),"",M1739+N1739+O1739)</f>
        <v/>
      </c>
      <c r="S1739" s="13">
        <f>IF(AND($B1739&lt;&gt;"",$F1739&lt;&gt;""),IF(COUNTIFS($B$2:$B1739,$B1739,$F$2:$F1739,$F1739)=1,1,0),0)</f>
        <v/>
      </c>
      <c r="T1739" s="13">
        <f>IF(AND($B1739&lt;&gt;"",$H1739&lt;&gt;""),IF(COUNTIFS($B$2:$B1739,$B1739,$H$2:$H1739,$H1739)=1,1,0),0)</f>
        <v/>
      </c>
      <c r="U1739" s="13">
        <f>IF(AND($B1739&lt;&gt;"",$C1739&lt;&gt;""),IF(COUNTIFS($B$2:$B1739,$B1739,$C$2:$C1739,$C1739)=1,1,0),0)</f>
        <v/>
      </c>
      <c r="V1739" s="13">
        <f>IF(AND($B1739&lt;&gt;"",$D1739&lt;&gt;""),IF(COUNTIFS($B$2:$B1739,$B1739,$D$2:$D1739,$D1739)=1,1,0),0)</f>
        <v/>
      </c>
      <c r="W1739">
        <f>IFERROR(INDEX(T_Indicateurs[Domain_code],MATCH($H1739,T_Indicateurs[Stat_code],0)),"")</f>
        <v/>
      </c>
      <c r="X1739" s="13">
        <f>IF(OR($W1739="",$F1739=""),0,IF($F1739&lt;&gt;$W1739,1,0))</f>
        <v/>
      </c>
      <c r="Y1739" s="13">
        <f>IF(OR($J1739="", $K1739="", $L1739=""),0,IF(OR($J1739&lt;0,$J1739&gt;3,$K1739&lt;0,$K1739&gt;3,$L1739&lt;0,$L1739&gt;3),1,0))</f>
        <v/>
      </c>
    </row>
    <row r="1740">
      <c r="G1740">
        <f>IFERROR(INDEX(T_Domaines[Domain_label_fr],MATCH(F1740,T_Domaines[Domain_code],0)),"")</f>
        <v/>
      </c>
      <c r="I1740">
        <f>IFERROR(INDEX(T_Indicateurs[Stat_label_fr],MATCH(H1740,T_Indicateurs[Stat_code],0)),"")</f>
        <v/>
      </c>
      <c r="M1740">
        <f>IF(J1740=0,"",J1740)</f>
        <v/>
      </c>
      <c r="N1740">
        <f>IF(K1740=0,"",K1740)</f>
        <v/>
      </c>
      <c r="O1740">
        <f>IF(L1740=0,"",L1740)</f>
        <v/>
      </c>
      <c r="P1740">
        <f>IF(OR(J1740="",K1740="",L1740=""),"",J1740+K1740+L1740)</f>
        <v/>
      </c>
      <c r="Q1740">
        <f>IF(OR(M1740="",N1740="",O1740=""),"",M1740+N1740+O1740)</f>
        <v/>
      </c>
      <c r="S1740" s="13">
        <f>IF(AND($B1740&lt;&gt;"",$F1740&lt;&gt;""),IF(COUNTIFS($B$2:$B1740,$B1740,$F$2:$F1740,$F1740)=1,1,0),0)</f>
        <v/>
      </c>
      <c r="T1740" s="13">
        <f>IF(AND($B1740&lt;&gt;"",$H1740&lt;&gt;""),IF(COUNTIFS($B$2:$B1740,$B1740,$H$2:$H1740,$H1740)=1,1,0),0)</f>
        <v/>
      </c>
      <c r="U1740" s="13">
        <f>IF(AND($B1740&lt;&gt;"",$C1740&lt;&gt;""),IF(COUNTIFS($B$2:$B1740,$B1740,$C$2:$C1740,$C1740)=1,1,0),0)</f>
        <v/>
      </c>
      <c r="V1740" s="13">
        <f>IF(AND($B1740&lt;&gt;"",$D1740&lt;&gt;""),IF(COUNTIFS($B$2:$B1740,$B1740,$D$2:$D1740,$D1740)=1,1,0),0)</f>
        <v/>
      </c>
      <c r="W1740">
        <f>IFERROR(INDEX(T_Indicateurs[Domain_code],MATCH($H1740,T_Indicateurs[Stat_code],0)),"")</f>
        <v/>
      </c>
      <c r="X1740" s="13">
        <f>IF(OR($W1740="",$F1740=""),0,IF($F1740&lt;&gt;$W1740,1,0))</f>
        <v/>
      </c>
      <c r="Y1740" s="13">
        <f>IF(OR($J1740="", $K1740="", $L1740=""),0,IF(OR($J1740&lt;0,$J1740&gt;3,$K1740&lt;0,$K1740&gt;3,$L1740&lt;0,$L1740&gt;3),1,0))</f>
        <v/>
      </c>
    </row>
    <row r="1741">
      <c r="G1741">
        <f>IFERROR(INDEX(T_Domaines[Domain_label_fr],MATCH(F1741,T_Domaines[Domain_code],0)),"")</f>
        <v/>
      </c>
      <c r="I1741">
        <f>IFERROR(INDEX(T_Indicateurs[Stat_label_fr],MATCH(H1741,T_Indicateurs[Stat_code],0)),"")</f>
        <v/>
      </c>
      <c r="M1741">
        <f>IF(J1741=0,"",J1741)</f>
        <v/>
      </c>
      <c r="N1741">
        <f>IF(K1741=0,"",K1741)</f>
        <v/>
      </c>
      <c r="O1741">
        <f>IF(L1741=0,"",L1741)</f>
        <v/>
      </c>
      <c r="P1741">
        <f>IF(OR(J1741="",K1741="",L1741=""),"",J1741+K1741+L1741)</f>
        <v/>
      </c>
      <c r="Q1741">
        <f>IF(OR(M1741="",N1741="",O1741=""),"",M1741+N1741+O1741)</f>
        <v/>
      </c>
      <c r="S1741" s="13">
        <f>IF(AND($B1741&lt;&gt;"",$F1741&lt;&gt;""),IF(COUNTIFS($B$2:$B1741,$B1741,$F$2:$F1741,$F1741)=1,1,0),0)</f>
        <v/>
      </c>
      <c r="T1741" s="13">
        <f>IF(AND($B1741&lt;&gt;"",$H1741&lt;&gt;""),IF(COUNTIFS($B$2:$B1741,$B1741,$H$2:$H1741,$H1741)=1,1,0),0)</f>
        <v/>
      </c>
      <c r="U1741" s="13">
        <f>IF(AND($B1741&lt;&gt;"",$C1741&lt;&gt;""),IF(COUNTIFS($B$2:$B1741,$B1741,$C$2:$C1741,$C1741)=1,1,0),0)</f>
        <v/>
      </c>
      <c r="V1741" s="13">
        <f>IF(AND($B1741&lt;&gt;"",$D1741&lt;&gt;""),IF(COUNTIFS($B$2:$B1741,$B1741,$D$2:$D1741,$D1741)=1,1,0),0)</f>
        <v/>
      </c>
      <c r="W1741">
        <f>IFERROR(INDEX(T_Indicateurs[Domain_code],MATCH($H1741,T_Indicateurs[Stat_code],0)),"")</f>
        <v/>
      </c>
      <c r="X1741" s="13">
        <f>IF(OR($W1741="",$F1741=""),0,IF($F1741&lt;&gt;$W1741,1,0))</f>
        <v/>
      </c>
      <c r="Y1741" s="13">
        <f>IF(OR($J1741="", $K1741="", $L1741=""),0,IF(OR($J1741&lt;0,$J1741&gt;3,$K1741&lt;0,$K1741&gt;3,$L1741&lt;0,$L1741&gt;3),1,0))</f>
        <v/>
      </c>
    </row>
    <row r="1742">
      <c r="G1742">
        <f>IFERROR(INDEX(T_Domaines[Domain_label_fr],MATCH(F1742,T_Domaines[Domain_code],0)),"")</f>
        <v/>
      </c>
      <c r="I1742">
        <f>IFERROR(INDEX(T_Indicateurs[Stat_label_fr],MATCH(H1742,T_Indicateurs[Stat_code],0)),"")</f>
        <v/>
      </c>
      <c r="M1742">
        <f>IF(J1742=0,"",J1742)</f>
        <v/>
      </c>
      <c r="N1742">
        <f>IF(K1742=0,"",K1742)</f>
        <v/>
      </c>
      <c r="O1742">
        <f>IF(L1742=0,"",L1742)</f>
        <v/>
      </c>
      <c r="P1742">
        <f>IF(OR(J1742="",K1742="",L1742=""),"",J1742+K1742+L1742)</f>
        <v/>
      </c>
      <c r="Q1742">
        <f>IF(OR(M1742="",N1742="",O1742=""),"",M1742+N1742+O1742)</f>
        <v/>
      </c>
      <c r="S1742" s="13">
        <f>IF(AND($B1742&lt;&gt;"",$F1742&lt;&gt;""),IF(COUNTIFS($B$2:$B1742,$B1742,$F$2:$F1742,$F1742)=1,1,0),0)</f>
        <v/>
      </c>
      <c r="T1742" s="13">
        <f>IF(AND($B1742&lt;&gt;"",$H1742&lt;&gt;""),IF(COUNTIFS($B$2:$B1742,$B1742,$H$2:$H1742,$H1742)=1,1,0),0)</f>
        <v/>
      </c>
      <c r="U1742" s="13">
        <f>IF(AND($B1742&lt;&gt;"",$C1742&lt;&gt;""),IF(COUNTIFS($B$2:$B1742,$B1742,$C$2:$C1742,$C1742)=1,1,0),0)</f>
        <v/>
      </c>
      <c r="V1742" s="13">
        <f>IF(AND($B1742&lt;&gt;"",$D1742&lt;&gt;""),IF(COUNTIFS($B$2:$B1742,$B1742,$D$2:$D1742,$D1742)=1,1,0),0)</f>
        <v/>
      </c>
      <c r="W1742">
        <f>IFERROR(INDEX(T_Indicateurs[Domain_code],MATCH($H1742,T_Indicateurs[Stat_code],0)),"")</f>
        <v/>
      </c>
      <c r="X1742" s="13">
        <f>IF(OR($W1742="",$F1742=""),0,IF($F1742&lt;&gt;$W1742,1,0))</f>
        <v/>
      </c>
      <c r="Y1742" s="13">
        <f>IF(OR($J1742="", $K1742="", $L1742=""),0,IF(OR($J1742&lt;0,$J1742&gt;3,$K1742&lt;0,$K1742&gt;3,$L1742&lt;0,$L1742&gt;3),1,0))</f>
        <v/>
      </c>
    </row>
    <row r="1743">
      <c r="G1743">
        <f>IFERROR(INDEX(T_Domaines[Domain_label_fr],MATCH(F1743,T_Domaines[Domain_code],0)),"")</f>
        <v/>
      </c>
      <c r="I1743">
        <f>IFERROR(INDEX(T_Indicateurs[Stat_label_fr],MATCH(H1743,T_Indicateurs[Stat_code],0)),"")</f>
        <v/>
      </c>
      <c r="M1743">
        <f>IF(J1743=0,"",J1743)</f>
        <v/>
      </c>
      <c r="N1743">
        <f>IF(K1743=0,"",K1743)</f>
        <v/>
      </c>
      <c r="O1743">
        <f>IF(L1743=0,"",L1743)</f>
        <v/>
      </c>
      <c r="P1743">
        <f>IF(OR(J1743="",K1743="",L1743=""),"",J1743+K1743+L1743)</f>
        <v/>
      </c>
      <c r="Q1743">
        <f>IF(OR(M1743="",N1743="",O1743=""),"",M1743+N1743+O1743)</f>
        <v/>
      </c>
      <c r="S1743" s="13">
        <f>IF(AND($B1743&lt;&gt;"",$F1743&lt;&gt;""),IF(COUNTIFS($B$2:$B1743,$B1743,$F$2:$F1743,$F1743)=1,1,0),0)</f>
        <v/>
      </c>
      <c r="T1743" s="13">
        <f>IF(AND($B1743&lt;&gt;"",$H1743&lt;&gt;""),IF(COUNTIFS($B$2:$B1743,$B1743,$H$2:$H1743,$H1743)=1,1,0),0)</f>
        <v/>
      </c>
      <c r="U1743" s="13">
        <f>IF(AND($B1743&lt;&gt;"",$C1743&lt;&gt;""),IF(COUNTIFS($B$2:$B1743,$B1743,$C$2:$C1743,$C1743)=1,1,0),0)</f>
        <v/>
      </c>
      <c r="V1743" s="13">
        <f>IF(AND($B1743&lt;&gt;"",$D1743&lt;&gt;""),IF(COUNTIFS($B$2:$B1743,$B1743,$D$2:$D1743,$D1743)=1,1,0),0)</f>
        <v/>
      </c>
      <c r="W1743">
        <f>IFERROR(INDEX(T_Indicateurs[Domain_code],MATCH($H1743,T_Indicateurs[Stat_code],0)),"")</f>
        <v/>
      </c>
      <c r="X1743" s="13">
        <f>IF(OR($W1743="",$F1743=""),0,IF($F1743&lt;&gt;$W1743,1,0))</f>
        <v/>
      </c>
      <c r="Y1743" s="13">
        <f>IF(OR($J1743="", $K1743="", $L1743=""),0,IF(OR($J1743&lt;0,$J1743&gt;3,$K1743&lt;0,$K1743&gt;3,$L1743&lt;0,$L1743&gt;3),1,0))</f>
        <v/>
      </c>
    </row>
    <row r="1744">
      <c r="G1744">
        <f>IFERROR(INDEX(T_Domaines[Domain_label_fr],MATCH(F1744,T_Domaines[Domain_code],0)),"")</f>
        <v/>
      </c>
      <c r="I1744">
        <f>IFERROR(INDEX(T_Indicateurs[Stat_label_fr],MATCH(H1744,T_Indicateurs[Stat_code],0)),"")</f>
        <v/>
      </c>
      <c r="M1744">
        <f>IF(J1744=0,"",J1744)</f>
        <v/>
      </c>
      <c r="N1744">
        <f>IF(K1744=0,"",K1744)</f>
        <v/>
      </c>
      <c r="O1744">
        <f>IF(L1744=0,"",L1744)</f>
        <v/>
      </c>
      <c r="P1744">
        <f>IF(OR(J1744="",K1744="",L1744=""),"",J1744+K1744+L1744)</f>
        <v/>
      </c>
      <c r="Q1744">
        <f>IF(OR(M1744="",N1744="",O1744=""),"",M1744+N1744+O1744)</f>
        <v/>
      </c>
      <c r="S1744" s="13">
        <f>IF(AND($B1744&lt;&gt;"",$F1744&lt;&gt;""),IF(COUNTIFS($B$2:$B1744,$B1744,$F$2:$F1744,$F1744)=1,1,0),0)</f>
        <v/>
      </c>
      <c r="T1744" s="13">
        <f>IF(AND($B1744&lt;&gt;"",$H1744&lt;&gt;""),IF(COUNTIFS($B$2:$B1744,$B1744,$H$2:$H1744,$H1744)=1,1,0),0)</f>
        <v/>
      </c>
      <c r="U1744" s="13">
        <f>IF(AND($B1744&lt;&gt;"",$C1744&lt;&gt;""),IF(COUNTIFS($B$2:$B1744,$B1744,$C$2:$C1744,$C1744)=1,1,0),0)</f>
        <v/>
      </c>
      <c r="V1744" s="13">
        <f>IF(AND($B1744&lt;&gt;"",$D1744&lt;&gt;""),IF(COUNTIFS($B$2:$B1744,$B1744,$D$2:$D1744,$D1744)=1,1,0),0)</f>
        <v/>
      </c>
      <c r="W1744">
        <f>IFERROR(INDEX(T_Indicateurs[Domain_code],MATCH($H1744,T_Indicateurs[Stat_code],0)),"")</f>
        <v/>
      </c>
      <c r="X1744" s="13">
        <f>IF(OR($W1744="",$F1744=""),0,IF($F1744&lt;&gt;$W1744,1,0))</f>
        <v/>
      </c>
      <c r="Y1744" s="13">
        <f>IF(OR($J1744="", $K1744="", $L1744=""),0,IF(OR($J1744&lt;0,$J1744&gt;3,$K1744&lt;0,$K1744&gt;3,$L1744&lt;0,$L1744&gt;3),1,0))</f>
        <v/>
      </c>
    </row>
    <row r="1745">
      <c r="G1745">
        <f>IFERROR(INDEX(T_Domaines[Domain_label_fr],MATCH(F1745,T_Domaines[Domain_code],0)),"")</f>
        <v/>
      </c>
      <c r="I1745">
        <f>IFERROR(INDEX(T_Indicateurs[Stat_label_fr],MATCH(H1745,T_Indicateurs[Stat_code],0)),"")</f>
        <v/>
      </c>
      <c r="M1745">
        <f>IF(J1745=0,"",J1745)</f>
        <v/>
      </c>
      <c r="N1745">
        <f>IF(K1745=0,"",K1745)</f>
        <v/>
      </c>
      <c r="O1745">
        <f>IF(L1745=0,"",L1745)</f>
        <v/>
      </c>
      <c r="P1745">
        <f>IF(OR(J1745="",K1745="",L1745=""),"",J1745+K1745+L1745)</f>
        <v/>
      </c>
      <c r="Q1745">
        <f>IF(OR(M1745="",N1745="",O1745=""),"",M1745+N1745+O1745)</f>
        <v/>
      </c>
      <c r="S1745" s="13">
        <f>IF(AND($B1745&lt;&gt;"",$F1745&lt;&gt;""),IF(COUNTIFS($B$2:$B1745,$B1745,$F$2:$F1745,$F1745)=1,1,0),0)</f>
        <v/>
      </c>
      <c r="T1745" s="13">
        <f>IF(AND($B1745&lt;&gt;"",$H1745&lt;&gt;""),IF(COUNTIFS($B$2:$B1745,$B1745,$H$2:$H1745,$H1745)=1,1,0),0)</f>
        <v/>
      </c>
      <c r="U1745" s="13">
        <f>IF(AND($B1745&lt;&gt;"",$C1745&lt;&gt;""),IF(COUNTIFS($B$2:$B1745,$B1745,$C$2:$C1745,$C1745)=1,1,0),0)</f>
        <v/>
      </c>
      <c r="V1745" s="13">
        <f>IF(AND($B1745&lt;&gt;"",$D1745&lt;&gt;""),IF(COUNTIFS($B$2:$B1745,$B1745,$D$2:$D1745,$D1745)=1,1,0),0)</f>
        <v/>
      </c>
      <c r="W1745">
        <f>IFERROR(INDEX(T_Indicateurs[Domain_code],MATCH($H1745,T_Indicateurs[Stat_code],0)),"")</f>
        <v/>
      </c>
      <c r="X1745" s="13">
        <f>IF(OR($W1745="",$F1745=""),0,IF($F1745&lt;&gt;$W1745,1,0))</f>
        <v/>
      </c>
      <c r="Y1745" s="13">
        <f>IF(OR($J1745="", $K1745="", $L1745=""),0,IF(OR($J1745&lt;0,$J1745&gt;3,$K1745&lt;0,$K1745&gt;3,$L1745&lt;0,$L1745&gt;3),1,0))</f>
        <v/>
      </c>
    </row>
    <row r="1746">
      <c r="G1746">
        <f>IFERROR(INDEX(T_Domaines[Domain_label_fr],MATCH(F1746,T_Domaines[Domain_code],0)),"")</f>
        <v/>
      </c>
      <c r="I1746">
        <f>IFERROR(INDEX(T_Indicateurs[Stat_label_fr],MATCH(H1746,T_Indicateurs[Stat_code],0)),"")</f>
        <v/>
      </c>
      <c r="M1746">
        <f>IF(J1746=0,"",J1746)</f>
        <v/>
      </c>
      <c r="N1746">
        <f>IF(K1746=0,"",K1746)</f>
        <v/>
      </c>
      <c r="O1746">
        <f>IF(L1746=0,"",L1746)</f>
        <v/>
      </c>
      <c r="P1746">
        <f>IF(OR(J1746="",K1746="",L1746=""),"",J1746+K1746+L1746)</f>
        <v/>
      </c>
      <c r="Q1746">
        <f>IF(OR(M1746="",N1746="",O1746=""),"",M1746+N1746+O1746)</f>
        <v/>
      </c>
      <c r="S1746" s="13">
        <f>IF(AND($B1746&lt;&gt;"",$F1746&lt;&gt;""),IF(COUNTIFS($B$2:$B1746,$B1746,$F$2:$F1746,$F1746)=1,1,0),0)</f>
        <v/>
      </c>
      <c r="T1746" s="13">
        <f>IF(AND($B1746&lt;&gt;"",$H1746&lt;&gt;""),IF(COUNTIFS($B$2:$B1746,$B1746,$H$2:$H1746,$H1746)=1,1,0),0)</f>
        <v/>
      </c>
      <c r="U1746" s="13">
        <f>IF(AND($B1746&lt;&gt;"",$C1746&lt;&gt;""),IF(COUNTIFS($B$2:$B1746,$B1746,$C$2:$C1746,$C1746)=1,1,0),0)</f>
        <v/>
      </c>
      <c r="V1746" s="13">
        <f>IF(AND($B1746&lt;&gt;"",$D1746&lt;&gt;""),IF(COUNTIFS($B$2:$B1746,$B1746,$D$2:$D1746,$D1746)=1,1,0),0)</f>
        <v/>
      </c>
      <c r="W1746">
        <f>IFERROR(INDEX(T_Indicateurs[Domain_code],MATCH($H1746,T_Indicateurs[Stat_code],0)),"")</f>
        <v/>
      </c>
      <c r="X1746" s="13">
        <f>IF(OR($W1746="",$F1746=""),0,IF($F1746&lt;&gt;$W1746,1,0))</f>
        <v/>
      </c>
      <c r="Y1746" s="13">
        <f>IF(OR($J1746="", $K1746="", $L1746=""),0,IF(OR($J1746&lt;0,$J1746&gt;3,$K1746&lt;0,$K1746&gt;3,$L1746&lt;0,$L1746&gt;3),1,0))</f>
        <v/>
      </c>
    </row>
    <row r="1747">
      <c r="G1747">
        <f>IFERROR(INDEX(T_Domaines[Domain_label_fr],MATCH(F1747,T_Domaines[Domain_code],0)),"")</f>
        <v/>
      </c>
      <c r="I1747">
        <f>IFERROR(INDEX(T_Indicateurs[Stat_label_fr],MATCH(H1747,T_Indicateurs[Stat_code],0)),"")</f>
        <v/>
      </c>
      <c r="M1747">
        <f>IF(J1747=0,"",J1747)</f>
        <v/>
      </c>
      <c r="N1747">
        <f>IF(K1747=0,"",K1747)</f>
        <v/>
      </c>
      <c r="O1747">
        <f>IF(L1747=0,"",L1747)</f>
        <v/>
      </c>
      <c r="P1747">
        <f>IF(OR(J1747="",K1747="",L1747=""),"",J1747+K1747+L1747)</f>
        <v/>
      </c>
      <c r="Q1747">
        <f>IF(OR(M1747="",N1747="",O1747=""),"",M1747+N1747+O1747)</f>
        <v/>
      </c>
      <c r="S1747" s="13">
        <f>IF(AND($B1747&lt;&gt;"",$F1747&lt;&gt;""),IF(COUNTIFS($B$2:$B1747,$B1747,$F$2:$F1747,$F1747)=1,1,0),0)</f>
        <v/>
      </c>
      <c r="T1747" s="13">
        <f>IF(AND($B1747&lt;&gt;"",$H1747&lt;&gt;""),IF(COUNTIFS($B$2:$B1747,$B1747,$H$2:$H1747,$H1747)=1,1,0),0)</f>
        <v/>
      </c>
      <c r="U1747" s="13">
        <f>IF(AND($B1747&lt;&gt;"",$C1747&lt;&gt;""),IF(COUNTIFS($B$2:$B1747,$B1747,$C$2:$C1747,$C1747)=1,1,0),0)</f>
        <v/>
      </c>
      <c r="V1747" s="13">
        <f>IF(AND($B1747&lt;&gt;"",$D1747&lt;&gt;""),IF(COUNTIFS($B$2:$B1747,$B1747,$D$2:$D1747,$D1747)=1,1,0),0)</f>
        <v/>
      </c>
      <c r="W1747">
        <f>IFERROR(INDEX(T_Indicateurs[Domain_code],MATCH($H1747,T_Indicateurs[Stat_code],0)),"")</f>
        <v/>
      </c>
      <c r="X1747" s="13">
        <f>IF(OR($W1747="",$F1747=""),0,IF($F1747&lt;&gt;$W1747,1,0))</f>
        <v/>
      </c>
      <c r="Y1747" s="13">
        <f>IF(OR($J1747="", $K1747="", $L1747=""),0,IF(OR($J1747&lt;0,$J1747&gt;3,$K1747&lt;0,$K1747&gt;3,$L1747&lt;0,$L1747&gt;3),1,0))</f>
        <v/>
      </c>
    </row>
    <row r="1748">
      <c r="G1748">
        <f>IFERROR(INDEX(T_Domaines[Domain_label_fr],MATCH(F1748,T_Domaines[Domain_code],0)),"")</f>
        <v/>
      </c>
      <c r="I1748">
        <f>IFERROR(INDEX(T_Indicateurs[Stat_label_fr],MATCH(H1748,T_Indicateurs[Stat_code],0)),"")</f>
        <v/>
      </c>
      <c r="M1748">
        <f>IF(J1748=0,"",J1748)</f>
        <v/>
      </c>
      <c r="N1748">
        <f>IF(K1748=0,"",K1748)</f>
        <v/>
      </c>
      <c r="O1748">
        <f>IF(L1748=0,"",L1748)</f>
        <v/>
      </c>
      <c r="P1748">
        <f>IF(OR(J1748="",K1748="",L1748=""),"",J1748+K1748+L1748)</f>
        <v/>
      </c>
      <c r="Q1748">
        <f>IF(OR(M1748="",N1748="",O1748=""),"",M1748+N1748+O1748)</f>
        <v/>
      </c>
      <c r="S1748" s="13">
        <f>IF(AND($B1748&lt;&gt;"",$F1748&lt;&gt;""),IF(COUNTIFS($B$2:$B1748,$B1748,$F$2:$F1748,$F1748)=1,1,0),0)</f>
        <v/>
      </c>
      <c r="T1748" s="13">
        <f>IF(AND($B1748&lt;&gt;"",$H1748&lt;&gt;""),IF(COUNTIFS($B$2:$B1748,$B1748,$H$2:$H1748,$H1748)=1,1,0),0)</f>
        <v/>
      </c>
      <c r="U1748" s="13">
        <f>IF(AND($B1748&lt;&gt;"",$C1748&lt;&gt;""),IF(COUNTIFS($B$2:$B1748,$B1748,$C$2:$C1748,$C1748)=1,1,0),0)</f>
        <v/>
      </c>
      <c r="V1748" s="13">
        <f>IF(AND($B1748&lt;&gt;"",$D1748&lt;&gt;""),IF(COUNTIFS($B$2:$B1748,$B1748,$D$2:$D1748,$D1748)=1,1,0),0)</f>
        <v/>
      </c>
      <c r="W1748">
        <f>IFERROR(INDEX(T_Indicateurs[Domain_code],MATCH($H1748,T_Indicateurs[Stat_code],0)),"")</f>
        <v/>
      </c>
      <c r="X1748" s="13">
        <f>IF(OR($W1748="",$F1748=""),0,IF($F1748&lt;&gt;$W1748,1,0))</f>
        <v/>
      </c>
      <c r="Y1748" s="13">
        <f>IF(OR($J1748="", $K1748="", $L1748=""),0,IF(OR($J1748&lt;0,$J1748&gt;3,$K1748&lt;0,$K1748&gt;3,$L1748&lt;0,$L1748&gt;3),1,0))</f>
        <v/>
      </c>
    </row>
    <row r="1749">
      <c r="G1749">
        <f>IFERROR(INDEX(T_Domaines[Domain_label_fr],MATCH(F1749,T_Domaines[Domain_code],0)),"")</f>
        <v/>
      </c>
      <c r="I1749">
        <f>IFERROR(INDEX(T_Indicateurs[Stat_label_fr],MATCH(H1749,T_Indicateurs[Stat_code],0)),"")</f>
        <v/>
      </c>
      <c r="M1749">
        <f>IF(J1749=0,"",J1749)</f>
        <v/>
      </c>
      <c r="N1749">
        <f>IF(K1749=0,"",K1749)</f>
        <v/>
      </c>
      <c r="O1749">
        <f>IF(L1749=0,"",L1749)</f>
        <v/>
      </c>
      <c r="P1749">
        <f>IF(OR(J1749="",K1749="",L1749=""),"",J1749+K1749+L1749)</f>
        <v/>
      </c>
      <c r="Q1749">
        <f>IF(OR(M1749="",N1749="",O1749=""),"",M1749+N1749+O1749)</f>
        <v/>
      </c>
      <c r="S1749" s="13">
        <f>IF(AND($B1749&lt;&gt;"",$F1749&lt;&gt;""),IF(COUNTIFS($B$2:$B1749,$B1749,$F$2:$F1749,$F1749)=1,1,0),0)</f>
        <v/>
      </c>
      <c r="T1749" s="13">
        <f>IF(AND($B1749&lt;&gt;"",$H1749&lt;&gt;""),IF(COUNTIFS($B$2:$B1749,$B1749,$H$2:$H1749,$H1749)=1,1,0),0)</f>
        <v/>
      </c>
      <c r="U1749" s="13">
        <f>IF(AND($B1749&lt;&gt;"",$C1749&lt;&gt;""),IF(COUNTIFS($B$2:$B1749,$B1749,$C$2:$C1749,$C1749)=1,1,0),0)</f>
        <v/>
      </c>
      <c r="V1749" s="13">
        <f>IF(AND($B1749&lt;&gt;"",$D1749&lt;&gt;""),IF(COUNTIFS($B$2:$B1749,$B1749,$D$2:$D1749,$D1749)=1,1,0),0)</f>
        <v/>
      </c>
      <c r="W1749">
        <f>IFERROR(INDEX(T_Indicateurs[Domain_code],MATCH($H1749,T_Indicateurs[Stat_code],0)),"")</f>
        <v/>
      </c>
      <c r="X1749" s="13">
        <f>IF(OR($W1749="",$F1749=""),0,IF($F1749&lt;&gt;$W1749,1,0))</f>
        <v/>
      </c>
      <c r="Y1749" s="13">
        <f>IF(OR($J1749="", $K1749="", $L1749=""),0,IF(OR($J1749&lt;0,$J1749&gt;3,$K1749&lt;0,$K1749&gt;3,$L1749&lt;0,$L1749&gt;3),1,0))</f>
        <v/>
      </c>
    </row>
    <row r="1750">
      <c r="G1750">
        <f>IFERROR(INDEX(T_Domaines[Domain_label_fr],MATCH(F1750,T_Domaines[Domain_code],0)),"")</f>
        <v/>
      </c>
      <c r="I1750">
        <f>IFERROR(INDEX(T_Indicateurs[Stat_label_fr],MATCH(H1750,T_Indicateurs[Stat_code],0)),"")</f>
        <v/>
      </c>
      <c r="M1750">
        <f>IF(J1750=0,"",J1750)</f>
        <v/>
      </c>
      <c r="N1750">
        <f>IF(K1750=0,"",K1750)</f>
        <v/>
      </c>
      <c r="O1750">
        <f>IF(L1750=0,"",L1750)</f>
        <v/>
      </c>
      <c r="P1750">
        <f>IF(OR(J1750="",K1750="",L1750=""),"",J1750+K1750+L1750)</f>
        <v/>
      </c>
      <c r="Q1750">
        <f>IF(OR(M1750="",N1750="",O1750=""),"",M1750+N1750+O1750)</f>
        <v/>
      </c>
      <c r="S1750" s="13">
        <f>IF(AND($B1750&lt;&gt;"",$F1750&lt;&gt;""),IF(COUNTIFS($B$2:$B1750,$B1750,$F$2:$F1750,$F1750)=1,1,0),0)</f>
        <v/>
      </c>
      <c r="T1750" s="13">
        <f>IF(AND($B1750&lt;&gt;"",$H1750&lt;&gt;""),IF(COUNTIFS($B$2:$B1750,$B1750,$H$2:$H1750,$H1750)=1,1,0),0)</f>
        <v/>
      </c>
      <c r="U1750" s="13">
        <f>IF(AND($B1750&lt;&gt;"",$C1750&lt;&gt;""),IF(COUNTIFS($B$2:$B1750,$B1750,$C$2:$C1750,$C1750)=1,1,0),0)</f>
        <v/>
      </c>
      <c r="V1750" s="13">
        <f>IF(AND($B1750&lt;&gt;"",$D1750&lt;&gt;""),IF(COUNTIFS($B$2:$B1750,$B1750,$D$2:$D1750,$D1750)=1,1,0),0)</f>
        <v/>
      </c>
      <c r="W1750">
        <f>IFERROR(INDEX(T_Indicateurs[Domain_code],MATCH($H1750,T_Indicateurs[Stat_code],0)),"")</f>
        <v/>
      </c>
      <c r="X1750" s="13">
        <f>IF(OR($W1750="",$F1750=""),0,IF($F1750&lt;&gt;$W1750,1,0))</f>
        <v/>
      </c>
      <c r="Y1750" s="13">
        <f>IF(OR($J1750="", $K1750="", $L1750=""),0,IF(OR($J1750&lt;0,$J1750&gt;3,$K1750&lt;0,$K1750&gt;3,$L1750&lt;0,$L1750&gt;3),1,0))</f>
        <v/>
      </c>
    </row>
    <row r="1751">
      <c r="G1751">
        <f>IFERROR(INDEX(T_Domaines[Domain_label_fr],MATCH(F1751,T_Domaines[Domain_code],0)),"")</f>
        <v/>
      </c>
      <c r="I1751">
        <f>IFERROR(INDEX(T_Indicateurs[Stat_label_fr],MATCH(H1751,T_Indicateurs[Stat_code],0)),"")</f>
        <v/>
      </c>
      <c r="M1751">
        <f>IF(J1751=0,"",J1751)</f>
        <v/>
      </c>
      <c r="N1751">
        <f>IF(K1751=0,"",K1751)</f>
        <v/>
      </c>
      <c r="O1751">
        <f>IF(L1751=0,"",L1751)</f>
        <v/>
      </c>
      <c r="P1751">
        <f>IF(OR(J1751="",K1751="",L1751=""),"",J1751+K1751+L1751)</f>
        <v/>
      </c>
      <c r="Q1751">
        <f>IF(OR(M1751="",N1751="",O1751=""),"",M1751+N1751+O1751)</f>
        <v/>
      </c>
      <c r="S1751" s="13">
        <f>IF(AND($B1751&lt;&gt;"",$F1751&lt;&gt;""),IF(COUNTIFS($B$2:$B1751,$B1751,$F$2:$F1751,$F1751)=1,1,0),0)</f>
        <v/>
      </c>
      <c r="T1751" s="13">
        <f>IF(AND($B1751&lt;&gt;"",$H1751&lt;&gt;""),IF(COUNTIFS($B$2:$B1751,$B1751,$H$2:$H1751,$H1751)=1,1,0),0)</f>
        <v/>
      </c>
      <c r="U1751" s="13">
        <f>IF(AND($B1751&lt;&gt;"",$C1751&lt;&gt;""),IF(COUNTIFS($B$2:$B1751,$B1751,$C$2:$C1751,$C1751)=1,1,0),0)</f>
        <v/>
      </c>
      <c r="V1751" s="13">
        <f>IF(AND($B1751&lt;&gt;"",$D1751&lt;&gt;""),IF(COUNTIFS($B$2:$B1751,$B1751,$D$2:$D1751,$D1751)=1,1,0),0)</f>
        <v/>
      </c>
      <c r="W1751">
        <f>IFERROR(INDEX(T_Indicateurs[Domain_code],MATCH($H1751,T_Indicateurs[Stat_code],0)),"")</f>
        <v/>
      </c>
      <c r="X1751" s="13">
        <f>IF(OR($W1751="",$F1751=""),0,IF($F1751&lt;&gt;$W1751,1,0))</f>
        <v/>
      </c>
      <c r="Y1751" s="13">
        <f>IF(OR($J1751="", $K1751="", $L1751=""),0,IF(OR($J1751&lt;0,$J1751&gt;3,$K1751&lt;0,$K1751&gt;3,$L1751&lt;0,$L1751&gt;3),1,0))</f>
        <v/>
      </c>
    </row>
    <row r="1752">
      <c r="G1752">
        <f>IFERROR(INDEX(T_Domaines[Domain_label_fr],MATCH(F1752,T_Domaines[Domain_code],0)),"")</f>
        <v/>
      </c>
      <c r="I1752">
        <f>IFERROR(INDEX(T_Indicateurs[Stat_label_fr],MATCH(H1752,T_Indicateurs[Stat_code],0)),"")</f>
        <v/>
      </c>
      <c r="M1752">
        <f>IF(J1752=0,"",J1752)</f>
        <v/>
      </c>
      <c r="N1752">
        <f>IF(K1752=0,"",K1752)</f>
        <v/>
      </c>
      <c r="O1752">
        <f>IF(L1752=0,"",L1752)</f>
        <v/>
      </c>
      <c r="P1752">
        <f>IF(OR(J1752="",K1752="",L1752=""),"",J1752+K1752+L1752)</f>
        <v/>
      </c>
      <c r="Q1752">
        <f>IF(OR(M1752="",N1752="",O1752=""),"",M1752+N1752+O1752)</f>
        <v/>
      </c>
      <c r="S1752" s="13">
        <f>IF(AND($B1752&lt;&gt;"",$F1752&lt;&gt;""),IF(COUNTIFS($B$2:$B1752,$B1752,$F$2:$F1752,$F1752)=1,1,0),0)</f>
        <v/>
      </c>
      <c r="T1752" s="13">
        <f>IF(AND($B1752&lt;&gt;"",$H1752&lt;&gt;""),IF(COUNTIFS($B$2:$B1752,$B1752,$H$2:$H1752,$H1752)=1,1,0),0)</f>
        <v/>
      </c>
      <c r="U1752" s="13">
        <f>IF(AND($B1752&lt;&gt;"",$C1752&lt;&gt;""),IF(COUNTIFS($B$2:$B1752,$B1752,$C$2:$C1752,$C1752)=1,1,0),0)</f>
        <v/>
      </c>
      <c r="V1752" s="13">
        <f>IF(AND($B1752&lt;&gt;"",$D1752&lt;&gt;""),IF(COUNTIFS($B$2:$B1752,$B1752,$D$2:$D1752,$D1752)=1,1,0),0)</f>
        <v/>
      </c>
      <c r="W1752">
        <f>IFERROR(INDEX(T_Indicateurs[Domain_code],MATCH($H1752,T_Indicateurs[Stat_code],0)),"")</f>
        <v/>
      </c>
      <c r="X1752" s="13">
        <f>IF(OR($W1752="",$F1752=""),0,IF($F1752&lt;&gt;$W1752,1,0))</f>
        <v/>
      </c>
      <c r="Y1752" s="13">
        <f>IF(OR($J1752="", $K1752="", $L1752=""),0,IF(OR($J1752&lt;0,$J1752&gt;3,$K1752&lt;0,$K1752&gt;3,$L1752&lt;0,$L1752&gt;3),1,0))</f>
        <v/>
      </c>
    </row>
    <row r="1753">
      <c r="G1753">
        <f>IFERROR(INDEX(T_Domaines[Domain_label_fr],MATCH(F1753,T_Domaines[Domain_code],0)),"")</f>
        <v/>
      </c>
      <c r="I1753">
        <f>IFERROR(INDEX(T_Indicateurs[Stat_label_fr],MATCH(H1753,T_Indicateurs[Stat_code],0)),"")</f>
        <v/>
      </c>
      <c r="M1753">
        <f>IF(J1753=0,"",J1753)</f>
        <v/>
      </c>
      <c r="N1753">
        <f>IF(K1753=0,"",K1753)</f>
        <v/>
      </c>
      <c r="O1753">
        <f>IF(L1753=0,"",L1753)</f>
        <v/>
      </c>
      <c r="P1753">
        <f>IF(OR(J1753="",K1753="",L1753=""),"",J1753+K1753+L1753)</f>
        <v/>
      </c>
      <c r="Q1753">
        <f>IF(OR(M1753="",N1753="",O1753=""),"",M1753+N1753+O1753)</f>
        <v/>
      </c>
      <c r="S1753" s="13">
        <f>IF(AND($B1753&lt;&gt;"",$F1753&lt;&gt;""),IF(COUNTIFS($B$2:$B1753,$B1753,$F$2:$F1753,$F1753)=1,1,0),0)</f>
        <v/>
      </c>
      <c r="T1753" s="13">
        <f>IF(AND($B1753&lt;&gt;"",$H1753&lt;&gt;""),IF(COUNTIFS($B$2:$B1753,$B1753,$H$2:$H1753,$H1753)=1,1,0),0)</f>
        <v/>
      </c>
      <c r="U1753" s="13">
        <f>IF(AND($B1753&lt;&gt;"",$C1753&lt;&gt;""),IF(COUNTIFS($B$2:$B1753,$B1753,$C$2:$C1753,$C1753)=1,1,0),0)</f>
        <v/>
      </c>
      <c r="V1753" s="13">
        <f>IF(AND($B1753&lt;&gt;"",$D1753&lt;&gt;""),IF(COUNTIFS($B$2:$B1753,$B1753,$D$2:$D1753,$D1753)=1,1,0),0)</f>
        <v/>
      </c>
      <c r="W1753">
        <f>IFERROR(INDEX(T_Indicateurs[Domain_code],MATCH($H1753,T_Indicateurs[Stat_code],0)),"")</f>
        <v/>
      </c>
      <c r="X1753" s="13">
        <f>IF(OR($W1753="",$F1753=""),0,IF($F1753&lt;&gt;$W1753,1,0))</f>
        <v/>
      </c>
      <c r="Y1753" s="13">
        <f>IF(OR($J1753="", $K1753="", $L1753=""),0,IF(OR($J1753&lt;0,$J1753&gt;3,$K1753&lt;0,$K1753&gt;3,$L1753&lt;0,$L1753&gt;3),1,0))</f>
        <v/>
      </c>
    </row>
    <row r="1754">
      <c r="G1754">
        <f>IFERROR(INDEX(T_Domaines[Domain_label_fr],MATCH(F1754,T_Domaines[Domain_code],0)),"")</f>
        <v/>
      </c>
      <c r="I1754">
        <f>IFERROR(INDEX(T_Indicateurs[Stat_label_fr],MATCH(H1754,T_Indicateurs[Stat_code],0)),"")</f>
        <v/>
      </c>
      <c r="M1754">
        <f>IF(J1754=0,"",J1754)</f>
        <v/>
      </c>
      <c r="N1754">
        <f>IF(K1754=0,"",K1754)</f>
        <v/>
      </c>
      <c r="O1754">
        <f>IF(L1754=0,"",L1754)</f>
        <v/>
      </c>
      <c r="P1754">
        <f>IF(OR(J1754="",K1754="",L1754=""),"",J1754+K1754+L1754)</f>
        <v/>
      </c>
      <c r="Q1754">
        <f>IF(OR(M1754="",N1754="",O1754=""),"",M1754+N1754+O1754)</f>
        <v/>
      </c>
      <c r="S1754" s="13">
        <f>IF(AND($B1754&lt;&gt;"",$F1754&lt;&gt;""),IF(COUNTIFS($B$2:$B1754,$B1754,$F$2:$F1754,$F1754)=1,1,0),0)</f>
        <v/>
      </c>
      <c r="T1754" s="13">
        <f>IF(AND($B1754&lt;&gt;"",$H1754&lt;&gt;""),IF(COUNTIFS($B$2:$B1754,$B1754,$H$2:$H1754,$H1754)=1,1,0),0)</f>
        <v/>
      </c>
      <c r="U1754" s="13">
        <f>IF(AND($B1754&lt;&gt;"",$C1754&lt;&gt;""),IF(COUNTIFS($B$2:$B1754,$B1754,$C$2:$C1754,$C1754)=1,1,0),0)</f>
        <v/>
      </c>
      <c r="V1754" s="13">
        <f>IF(AND($B1754&lt;&gt;"",$D1754&lt;&gt;""),IF(COUNTIFS($B$2:$B1754,$B1754,$D$2:$D1754,$D1754)=1,1,0),0)</f>
        <v/>
      </c>
      <c r="W1754">
        <f>IFERROR(INDEX(T_Indicateurs[Domain_code],MATCH($H1754,T_Indicateurs[Stat_code],0)),"")</f>
        <v/>
      </c>
      <c r="X1754" s="13">
        <f>IF(OR($W1754="",$F1754=""),0,IF($F1754&lt;&gt;$W1754,1,0))</f>
        <v/>
      </c>
      <c r="Y1754" s="13">
        <f>IF(OR($J1754="", $K1754="", $L1754=""),0,IF(OR($J1754&lt;0,$J1754&gt;3,$K1754&lt;0,$K1754&gt;3,$L1754&lt;0,$L1754&gt;3),1,0))</f>
        <v/>
      </c>
    </row>
    <row r="1755">
      <c r="G1755">
        <f>IFERROR(INDEX(T_Domaines[Domain_label_fr],MATCH(F1755,T_Domaines[Domain_code],0)),"")</f>
        <v/>
      </c>
      <c r="I1755">
        <f>IFERROR(INDEX(T_Indicateurs[Stat_label_fr],MATCH(H1755,T_Indicateurs[Stat_code],0)),"")</f>
        <v/>
      </c>
      <c r="M1755">
        <f>IF(J1755=0,"",J1755)</f>
        <v/>
      </c>
      <c r="N1755">
        <f>IF(K1755=0,"",K1755)</f>
        <v/>
      </c>
      <c r="O1755">
        <f>IF(L1755=0,"",L1755)</f>
        <v/>
      </c>
      <c r="P1755">
        <f>IF(OR(J1755="",K1755="",L1755=""),"",J1755+K1755+L1755)</f>
        <v/>
      </c>
      <c r="Q1755">
        <f>IF(OR(M1755="",N1755="",O1755=""),"",M1755+N1755+O1755)</f>
        <v/>
      </c>
      <c r="S1755" s="13">
        <f>IF(AND($B1755&lt;&gt;"",$F1755&lt;&gt;""),IF(COUNTIFS($B$2:$B1755,$B1755,$F$2:$F1755,$F1755)=1,1,0),0)</f>
        <v/>
      </c>
      <c r="T1755" s="13">
        <f>IF(AND($B1755&lt;&gt;"",$H1755&lt;&gt;""),IF(COUNTIFS($B$2:$B1755,$B1755,$H$2:$H1755,$H1755)=1,1,0),0)</f>
        <v/>
      </c>
      <c r="U1755" s="13">
        <f>IF(AND($B1755&lt;&gt;"",$C1755&lt;&gt;""),IF(COUNTIFS($B$2:$B1755,$B1755,$C$2:$C1755,$C1755)=1,1,0),0)</f>
        <v/>
      </c>
      <c r="V1755" s="13">
        <f>IF(AND($B1755&lt;&gt;"",$D1755&lt;&gt;""),IF(COUNTIFS($B$2:$B1755,$B1755,$D$2:$D1755,$D1755)=1,1,0),0)</f>
        <v/>
      </c>
      <c r="W1755">
        <f>IFERROR(INDEX(T_Indicateurs[Domain_code],MATCH($H1755,T_Indicateurs[Stat_code],0)),"")</f>
        <v/>
      </c>
      <c r="X1755" s="13">
        <f>IF(OR($W1755="",$F1755=""),0,IF($F1755&lt;&gt;$W1755,1,0))</f>
        <v/>
      </c>
      <c r="Y1755" s="13">
        <f>IF(OR($J1755="", $K1755="", $L1755=""),0,IF(OR($J1755&lt;0,$J1755&gt;3,$K1755&lt;0,$K1755&gt;3,$L1755&lt;0,$L1755&gt;3),1,0))</f>
        <v/>
      </c>
    </row>
    <row r="1756">
      <c r="G1756">
        <f>IFERROR(INDEX(T_Domaines[Domain_label_fr],MATCH(F1756,T_Domaines[Domain_code],0)),"")</f>
        <v/>
      </c>
      <c r="I1756">
        <f>IFERROR(INDEX(T_Indicateurs[Stat_label_fr],MATCH(H1756,T_Indicateurs[Stat_code],0)),"")</f>
        <v/>
      </c>
      <c r="M1756">
        <f>IF(J1756=0,"",J1756)</f>
        <v/>
      </c>
      <c r="N1756">
        <f>IF(K1756=0,"",K1756)</f>
        <v/>
      </c>
      <c r="O1756">
        <f>IF(L1756=0,"",L1756)</f>
        <v/>
      </c>
      <c r="P1756">
        <f>IF(OR(J1756="",K1756="",L1756=""),"",J1756+K1756+L1756)</f>
        <v/>
      </c>
      <c r="Q1756">
        <f>IF(OR(M1756="",N1756="",O1756=""),"",M1756+N1756+O1756)</f>
        <v/>
      </c>
      <c r="S1756" s="13">
        <f>IF(AND($B1756&lt;&gt;"",$F1756&lt;&gt;""),IF(COUNTIFS($B$2:$B1756,$B1756,$F$2:$F1756,$F1756)=1,1,0),0)</f>
        <v/>
      </c>
      <c r="T1756" s="13">
        <f>IF(AND($B1756&lt;&gt;"",$H1756&lt;&gt;""),IF(COUNTIFS($B$2:$B1756,$B1756,$H$2:$H1756,$H1756)=1,1,0),0)</f>
        <v/>
      </c>
      <c r="U1756" s="13">
        <f>IF(AND($B1756&lt;&gt;"",$C1756&lt;&gt;""),IF(COUNTIFS($B$2:$B1756,$B1756,$C$2:$C1756,$C1756)=1,1,0),0)</f>
        <v/>
      </c>
      <c r="V1756" s="13">
        <f>IF(AND($B1756&lt;&gt;"",$D1756&lt;&gt;""),IF(COUNTIFS($B$2:$B1756,$B1756,$D$2:$D1756,$D1756)=1,1,0),0)</f>
        <v/>
      </c>
      <c r="W1756">
        <f>IFERROR(INDEX(T_Indicateurs[Domain_code],MATCH($H1756,T_Indicateurs[Stat_code],0)),"")</f>
        <v/>
      </c>
      <c r="X1756" s="13">
        <f>IF(OR($W1756="",$F1756=""),0,IF($F1756&lt;&gt;$W1756,1,0))</f>
        <v/>
      </c>
      <c r="Y1756" s="13">
        <f>IF(OR($J1756="", $K1756="", $L1756=""),0,IF(OR($J1756&lt;0,$J1756&gt;3,$K1756&lt;0,$K1756&gt;3,$L1756&lt;0,$L1756&gt;3),1,0))</f>
        <v/>
      </c>
    </row>
    <row r="1757">
      <c r="G1757">
        <f>IFERROR(INDEX(T_Domaines[Domain_label_fr],MATCH(F1757,T_Domaines[Domain_code],0)),"")</f>
        <v/>
      </c>
      <c r="I1757">
        <f>IFERROR(INDEX(T_Indicateurs[Stat_label_fr],MATCH(H1757,T_Indicateurs[Stat_code],0)),"")</f>
        <v/>
      </c>
      <c r="M1757">
        <f>IF(J1757=0,"",J1757)</f>
        <v/>
      </c>
      <c r="N1757">
        <f>IF(K1757=0,"",K1757)</f>
        <v/>
      </c>
      <c r="O1757">
        <f>IF(L1757=0,"",L1757)</f>
        <v/>
      </c>
      <c r="P1757">
        <f>IF(OR(J1757="",K1757="",L1757=""),"",J1757+K1757+L1757)</f>
        <v/>
      </c>
      <c r="Q1757">
        <f>IF(OR(M1757="",N1757="",O1757=""),"",M1757+N1757+O1757)</f>
        <v/>
      </c>
      <c r="S1757" s="13">
        <f>IF(AND($B1757&lt;&gt;"",$F1757&lt;&gt;""),IF(COUNTIFS($B$2:$B1757,$B1757,$F$2:$F1757,$F1757)=1,1,0),0)</f>
        <v/>
      </c>
      <c r="T1757" s="13">
        <f>IF(AND($B1757&lt;&gt;"",$H1757&lt;&gt;""),IF(COUNTIFS($B$2:$B1757,$B1757,$H$2:$H1757,$H1757)=1,1,0),0)</f>
        <v/>
      </c>
      <c r="U1757" s="13">
        <f>IF(AND($B1757&lt;&gt;"",$C1757&lt;&gt;""),IF(COUNTIFS($B$2:$B1757,$B1757,$C$2:$C1757,$C1757)=1,1,0),0)</f>
        <v/>
      </c>
      <c r="V1757" s="13">
        <f>IF(AND($B1757&lt;&gt;"",$D1757&lt;&gt;""),IF(COUNTIFS($B$2:$B1757,$B1757,$D$2:$D1757,$D1757)=1,1,0),0)</f>
        <v/>
      </c>
      <c r="W1757">
        <f>IFERROR(INDEX(T_Indicateurs[Domain_code],MATCH($H1757,T_Indicateurs[Stat_code],0)),"")</f>
        <v/>
      </c>
      <c r="X1757" s="13">
        <f>IF(OR($W1757="",$F1757=""),0,IF($F1757&lt;&gt;$W1757,1,0))</f>
        <v/>
      </c>
      <c r="Y1757" s="13">
        <f>IF(OR($J1757="", $K1757="", $L1757=""),0,IF(OR($J1757&lt;0,$J1757&gt;3,$K1757&lt;0,$K1757&gt;3,$L1757&lt;0,$L1757&gt;3),1,0))</f>
        <v/>
      </c>
    </row>
    <row r="1758">
      <c r="G1758">
        <f>IFERROR(INDEX(T_Domaines[Domain_label_fr],MATCH(F1758,T_Domaines[Domain_code],0)),"")</f>
        <v/>
      </c>
      <c r="I1758">
        <f>IFERROR(INDEX(T_Indicateurs[Stat_label_fr],MATCH(H1758,T_Indicateurs[Stat_code],0)),"")</f>
        <v/>
      </c>
      <c r="M1758">
        <f>IF(J1758=0,"",J1758)</f>
        <v/>
      </c>
      <c r="N1758">
        <f>IF(K1758=0,"",K1758)</f>
        <v/>
      </c>
      <c r="O1758">
        <f>IF(L1758=0,"",L1758)</f>
        <v/>
      </c>
      <c r="P1758">
        <f>IF(OR(J1758="",K1758="",L1758=""),"",J1758+K1758+L1758)</f>
        <v/>
      </c>
      <c r="Q1758">
        <f>IF(OR(M1758="",N1758="",O1758=""),"",M1758+N1758+O1758)</f>
        <v/>
      </c>
      <c r="S1758" s="13">
        <f>IF(AND($B1758&lt;&gt;"",$F1758&lt;&gt;""),IF(COUNTIFS($B$2:$B1758,$B1758,$F$2:$F1758,$F1758)=1,1,0),0)</f>
        <v/>
      </c>
      <c r="T1758" s="13">
        <f>IF(AND($B1758&lt;&gt;"",$H1758&lt;&gt;""),IF(COUNTIFS($B$2:$B1758,$B1758,$H$2:$H1758,$H1758)=1,1,0),0)</f>
        <v/>
      </c>
      <c r="U1758" s="13">
        <f>IF(AND($B1758&lt;&gt;"",$C1758&lt;&gt;""),IF(COUNTIFS($B$2:$B1758,$B1758,$C$2:$C1758,$C1758)=1,1,0),0)</f>
        <v/>
      </c>
      <c r="V1758" s="13">
        <f>IF(AND($B1758&lt;&gt;"",$D1758&lt;&gt;""),IF(COUNTIFS($B$2:$B1758,$B1758,$D$2:$D1758,$D1758)=1,1,0),0)</f>
        <v/>
      </c>
      <c r="W1758">
        <f>IFERROR(INDEX(T_Indicateurs[Domain_code],MATCH($H1758,T_Indicateurs[Stat_code],0)),"")</f>
        <v/>
      </c>
      <c r="X1758" s="13">
        <f>IF(OR($W1758="",$F1758=""),0,IF($F1758&lt;&gt;$W1758,1,0))</f>
        <v/>
      </c>
      <c r="Y1758" s="13">
        <f>IF(OR($J1758="", $K1758="", $L1758=""),0,IF(OR($J1758&lt;0,$J1758&gt;3,$K1758&lt;0,$K1758&gt;3,$L1758&lt;0,$L1758&gt;3),1,0))</f>
        <v/>
      </c>
    </row>
    <row r="1759">
      <c r="G1759">
        <f>IFERROR(INDEX(T_Domaines[Domain_label_fr],MATCH(F1759,T_Domaines[Domain_code],0)),"")</f>
        <v/>
      </c>
      <c r="I1759">
        <f>IFERROR(INDEX(T_Indicateurs[Stat_label_fr],MATCH(H1759,T_Indicateurs[Stat_code],0)),"")</f>
        <v/>
      </c>
      <c r="M1759">
        <f>IF(J1759=0,"",J1759)</f>
        <v/>
      </c>
      <c r="N1759">
        <f>IF(K1759=0,"",K1759)</f>
        <v/>
      </c>
      <c r="O1759">
        <f>IF(L1759=0,"",L1759)</f>
        <v/>
      </c>
      <c r="P1759">
        <f>IF(OR(J1759="",K1759="",L1759=""),"",J1759+K1759+L1759)</f>
        <v/>
      </c>
      <c r="Q1759">
        <f>IF(OR(M1759="",N1759="",O1759=""),"",M1759+N1759+O1759)</f>
        <v/>
      </c>
      <c r="S1759" s="13">
        <f>IF(AND($B1759&lt;&gt;"",$F1759&lt;&gt;""),IF(COUNTIFS($B$2:$B1759,$B1759,$F$2:$F1759,$F1759)=1,1,0),0)</f>
        <v/>
      </c>
      <c r="T1759" s="13">
        <f>IF(AND($B1759&lt;&gt;"",$H1759&lt;&gt;""),IF(COUNTIFS($B$2:$B1759,$B1759,$H$2:$H1759,$H1759)=1,1,0),0)</f>
        <v/>
      </c>
      <c r="U1759" s="13">
        <f>IF(AND($B1759&lt;&gt;"",$C1759&lt;&gt;""),IF(COUNTIFS($B$2:$B1759,$B1759,$C$2:$C1759,$C1759)=1,1,0),0)</f>
        <v/>
      </c>
      <c r="V1759" s="13">
        <f>IF(AND($B1759&lt;&gt;"",$D1759&lt;&gt;""),IF(COUNTIFS($B$2:$B1759,$B1759,$D$2:$D1759,$D1759)=1,1,0),0)</f>
        <v/>
      </c>
      <c r="W1759">
        <f>IFERROR(INDEX(T_Indicateurs[Domain_code],MATCH($H1759,T_Indicateurs[Stat_code],0)),"")</f>
        <v/>
      </c>
      <c r="X1759" s="13">
        <f>IF(OR($W1759="",$F1759=""),0,IF($F1759&lt;&gt;$W1759,1,0))</f>
        <v/>
      </c>
      <c r="Y1759" s="13">
        <f>IF(OR($J1759="", $K1759="", $L1759=""),0,IF(OR($J1759&lt;0,$J1759&gt;3,$K1759&lt;0,$K1759&gt;3,$L1759&lt;0,$L1759&gt;3),1,0))</f>
        <v/>
      </c>
    </row>
    <row r="1760">
      <c r="G1760">
        <f>IFERROR(INDEX(T_Domaines[Domain_label_fr],MATCH(F1760,T_Domaines[Domain_code],0)),"")</f>
        <v/>
      </c>
      <c r="I1760">
        <f>IFERROR(INDEX(T_Indicateurs[Stat_label_fr],MATCH(H1760,T_Indicateurs[Stat_code],0)),"")</f>
        <v/>
      </c>
      <c r="M1760">
        <f>IF(J1760=0,"",J1760)</f>
        <v/>
      </c>
      <c r="N1760">
        <f>IF(K1760=0,"",K1760)</f>
        <v/>
      </c>
      <c r="O1760">
        <f>IF(L1760=0,"",L1760)</f>
        <v/>
      </c>
      <c r="P1760">
        <f>IF(OR(J1760="",K1760="",L1760=""),"",J1760+K1760+L1760)</f>
        <v/>
      </c>
      <c r="Q1760">
        <f>IF(OR(M1760="",N1760="",O1760=""),"",M1760+N1760+O1760)</f>
        <v/>
      </c>
      <c r="S1760" s="13">
        <f>IF(AND($B1760&lt;&gt;"",$F1760&lt;&gt;""),IF(COUNTIFS($B$2:$B1760,$B1760,$F$2:$F1760,$F1760)=1,1,0),0)</f>
        <v/>
      </c>
      <c r="T1760" s="13">
        <f>IF(AND($B1760&lt;&gt;"",$H1760&lt;&gt;""),IF(COUNTIFS($B$2:$B1760,$B1760,$H$2:$H1760,$H1760)=1,1,0),0)</f>
        <v/>
      </c>
      <c r="U1760" s="13">
        <f>IF(AND($B1760&lt;&gt;"",$C1760&lt;&gt;""),IF(COUNTIFS($B$2:$B1760,$B1760,$C$2:$C1760,$C1760)=1,1,0),0)</f>
        <v/>
      </c>
      <c r="V1760" s="13">
        <f>IF(AND($B1760&lt;&gt;"",$D1760&lt;&gt;""),IF(COUNTIFS($B$2:$B1760,$B1760,$D$2:$D1760,$D1760)=1,1,0),0)</f>
        <v/>
      </c>
      <c r="W1760">
        <f>IFERROR(INDEX(T_Indicateurs[Domain_code],MATCH($H1760,T_Indicateurs[Stat_code],0)),"")</f>
        <v/>
      </c>
      <c r="X1760" s="13">
        <f>IF(OR($W1760="",$F1760=""),0,IF($F1760&lt;&gt;$W1760,1,0))</f>
        <v/>
      </c>
      <c r="Y1760" s="13">
        <f>IF(OR($J1760="", $K1760="", $L1760=""),0,IF(OR($J1760&lt;0,$J1760&gt;3,$K1760&lt;0,$K1760&gt;3,$L1760&lt;0,$L1760&gt;3),1,0))</f>
        <v/>
      </c>
    </row>
    <row r="1761">
      <c r="G1761">
        <f>IFERROR(INDEX(T_Domaines[Domain_label_fr],MATCH(F1761,T_Domaines[Domain_code],0)),"")</f>
        <v/>
      </c>
      <c r="I1761">
        <f>IFERROR(INDEX(T_Indicateurs[Stat_label_fr],MATCH(H1761,T_Indicateurs[Stat_code],0)),"")</f>
        <v/>
      </c>
      <c r="M1761">
        <f>IF(J1761=0,"",J1761)</f>
        <v/>
      </c>
      <c r="N1761">
        <f>IF(K1761=0,"",K1761)</f>
        <v/>
      </c>
      <c r="O1761">
        <f>IF(L1761=0,"",L1761)</f>
        <v/>
      </c>
      <c r="P1761">
        <f>IF(OR(J1761="",K1761="",L1761=""),"",J1761+K1761+L1761)</f>
        <v/>
      </c>
      <c r="Q1761">
        <f>IF(OR(M1761="",N1761="",O1761=""),"",M1761+N1761+O1761)</f>
        <v/>
      </c>
      <c r="S1761" s="13">
        <f>IF(AND($B1761&lt;&gt;"",$F1761&lt;&gt;""),IF(COUNTIFS($B$2:$B1761,$B1761,$F$2:$F1761,$F1761)=1,1,0),0)</f>
        <v/>
      </c>
      <c r="T1761" s="13">
        <f>IF(AND($B1761&lt;&gt;"",$H1761&lt;&gt;""),IF(COUNTIFS($B$2:$B1761,$B1761,$H$2:$H1761,$H1761)=1,1,0),0)</f>
        <v/>
      </c>
      <c r="U1761" s="13">
        <f>IF(AND($B1761&lt;&gt;"",$C1761&lt;&gt;""),IF(COUNTIFS($B$2:$B1761,$B1761,$C$2:$C1761,$C1761)=1,1,0),0)</f>
        <v/>
      </c>
      <c r="V1761" s="13">
        <f>IF(AND($B1761&lt;&gt;"",$D1761&lt;&gt;""),IF(COUNTIFS($B$2:$B1761,$B1761,$D$2:$D1761,$D1761)=1,1,0),0)</f>
        <v/>
      </c>
      <c r="W1761">
        <f>IFERROR(INDEX(T_Indicateurs[Domain_code],MATCH($H1761,T_Indicateurs[Stat_code],0)),"")</f>
        <v/>
      </c>
      <c r="X1761" s="13">
        <f>IF(OR($W1761="",$F1761=""),0,IF($F1761&lt;&gt;$W1761,1,0))</f>
        <v/>
      </c>
      <c r="Y1761" s="13">
        <f>IF(OR($J1761="", $K1761="", $L1761=""),0,IF(OR($J1761&lt;0,$J1761&gt;3,$K1761&lt;0,$K1761&gt;3,$L1761&lt;0,$L1761&gt;3),1,0))</f>
        <v/>
      </c>
    </row>
    <row r="1762">
      <c r="G1762">
        <f>IFERROR(INDEX(T_Domaines[Domain_label_fr],MATCH(F1762,T_Domaines[Domain_code],0)),"")</f>
        <v/>
      </c>
      <c r="I1762">
        <f>IFERROR(INDEX(T_Indicateurs[Stat_label_fr],MATCH(H1762,T_Indicateurs[Stat_code],0)),"")</f>
        <v/>
      </c>
      <c r="M1762">
        <f>IF(J1762=0,"",J1762)</f>
        <v/>
      </c>
      <c r="N1762">
        <f>IF(K1762=0,"",K1762)</f>
        <v/>
      </c>
      <c r="O1762">
        <f>IF(L1762=0,"",L1762)</f>
        <v/>
      </c>
      <c r="P1762">
        <f>IF(OR(J1762="",K1762="",L1762=""),"",J1762+K1762+L1762)</f>
        <v/>
      </c>
      <c r="Q1762">
        <f>IF(OR(M1762="",N1762="",O1762=""),"",M1762+N1762+O1762)</f>
        <v/>
      </c>
      <c r="S1762" s="13">
        <f>IF(AND($B1762&lt;&gt;"",$F1762&lt;&gt;""),IF(COUNTIFS($B$2:$B1762,$B1762,$F$2:$F1762,$F1762)=1,1,0),0)</f>
        <v/>
      </c>
      <c r="T1762" s="13">
        <f>IF(AND($B1762&lt;&gt;"",$H1762&lt;&gt;""),IF(COUNTIFS($B$2:$B1762,$B1762,$H$2:$H1762,$H1762)=1,1,0),0)</f>
        <v/>
      </c>
      <c r="U1762" s="13">
        <f>IF(AND($B1762&lt;&gt;"",$C1762&lt;&gt;""),IF(COUNTIFS($B$2:$B1762,$B1762,$C$2:$C1762,$C1762)=1,1,0),0)</f>
        <v/>
      </c>
      <c r="V1762" s="13">
        <f>IF(AND($B1762&lt;&gt;"",$D1762&lt;&gt;""),IF(COUNTIFS($B$2:$B1762,$B1762,$D$2:$D1762,$D1762)=1,1,0),0)</f>
        <v/>
      </c>
      <c r="W1762">
        <f>IFERROR(INDEX(T_Indicateurs[Domain_code],MATCH($H1762,T_Indicateurs[Stat_code],0)),"")</f>
        <v/>
      </c>
      <c r="X1762" s="13">
        <f>IF(OR($W1762="",$F1762=""),0,IF($F1762&lt;&gt;$W1762,1,0))</f>
        <v/>
      </c>
      <c r="Y1762" s="13">
        <f>IF(OR($J1762="", $K1762="", $L1762=""),0,IF(OR($J1762&lt;0,$J1762&gt;3,$K1762&lt;0,$K1762&gt;3,$L1762&lt;0,$L1762&gt;3),1,0))</f>
        <v/>
      </c>
    </row>
    <row r="1763">
      <c r="G1763">
        <f>IFERROR(INDEX(T_Domaines[Domain_label_fr],MATCH(F1763,T_Domaines[Domain_code],0)),"")</f>
        <v/>
      </c>
      <c r="I1763">
        <f>IFERROR(INDEX(T_Indicateurs[Stat_label_fr],MATCH(H1763,T_Indicateurs[Stat_code],0)),"")</f>
        <v/>
      </c>
      <c r="M1763">
        <f>IF(J1763=0,"",J1763)</f>
        <v/>
      </c>
      <c r="N1763">
        <f>IF(K1763=0,"",K1763)</f>
        <v/>
      </c>
      <c r="O1763">
        <f>IF(L1763=0,"",L1763)</f>
        <v/>
      </c>
      <c r="P1763">
        <f>IF(OR(J1763="",K1763="",L1763=""),"",J1763+K1763+L1763)</f>
        <v/>
      </c>
      <c r="Q1763">
        <f>IF(OR(M1763="",N1763="",O1763=""),"",M1763+N1763+O1763)</f>
        <v/>
      </c>
      <c r="S1763" s="13">
        <f>IF(AND($B1763&lt;&gt;"",$F1763&lt;&gt;""),IF(COUNTIFS($B$2:$B1763,$B1763,$F$2:$F1763,$F1763)=1,1,0),0)</f>
        <v/>
      </c>
      <c r="T1763" s="13">
        <f>IF(AND($B1763&lt;&gt;"",$H1763&lt;&gt;""),IF(COUNTIFS($B$2:$B1763,$B1763,$H$2:$H1763,$H1763)=1,1,0),0)</f>
        <v/>
      </c>
      <c r="U1763" s="13">
        <f>IF(AND($B1763&lt;&gt;"",$C1763&lt;&gt;""),IF(COUNTIFS($B$2:$B1763,$B1763,$C$2:$C1763,$C1763)=1,1,0),0)</f>
        <v/>
      </c>
      <c r="V1763" s="13">
        <f>IF(AND($B1763&lt;&gt;"",$D1763&lt;&gt;""),IF(COUNTIFS($B$2:$B1763,$B1763,$D$2:$D1763,$D1763)=1,1,0),0)</f>
        <v/>
      </c>
      <c r="W1763">
        <f>IFERROR(INDEX(T_Indicateurs[Domain_code],MATCH($H1763,T_Indicateurs[Stat_code],0)),"")</f>
        <v/>
      </c>
      <c r="X1763" s="13">
        <f>IF(OR($W1763="",$F1763=""),0,IF($F1763&lt;&gt;$W1763,1,0))</f>
        <v/>
      </c>
      <c r="Y1763" s="13">
        <f>IF(OR($J1763="", $K1763="", $L1763=""),0,IF(OR($J1763&lt;0,$J1763&gt;3,$K1763&lt;0,$K1763&gt;3,$L1763&lt;0,$L1763&gt;3),1,0))</f>
        <v/>
      </c>
    </row>
    <row r="1764">
      <c r="G1764">
        <f>IFERROR(INDEX(T_Domaines[Domain_label_fr],MATCH(F1764,T_Domaines[Domain_code],0)),"")</f>
        <v/>
      </c>
      <c r="I1764">
        <f>IFERROR(INDEX(T_Indicateurs[Stat_label_fr],MATCH(H1764,T_Indicateurs[Stat_code],0)),"")</f>
        <v/>
      </c>
      <c r="M1764">
        <f>IF(J1764=0,"",J1764)</f>
        <v/>
      </c>
      <c r="N1764">
        <f>IF(K1764=0,"",K1764)</f>
        <v/>
      </c>
      <c r="O1764">
        <f>IF(L1764=0,"",L1764)</f>
        <v/>
      </c>
      <c r="P1764">
        <f>IF(OR(J1764="",K1764="",L1764=""),"",J1764+K1764+L1764)</f>
        <v/>
      </c>
      <c r="Q1764">
        <f>IF(OR(M1764="",N1764="",O1764=""),"",M1764+N1764+O1764)</f>
        <v/>
      </c>
      <c r="S1764" s="13">
        <f>IF(AND($B1764&lt;&gt;"",$F1764&lt;&gt;""),IF(COUNTIFS($B$2:$B1764,$B1764,$F$2:$F1764,$F1764)=1,1,0),0)</f>
        <v/>
      </c>
      <c r="T1764" s="13">
        <f>IF(AND($B1764&lt;&gt;"",$H1764&lt;&gt;""),IF(COUNTIFS($B$2:$B1764,$B1764,$H$2:$H1764,$H1764)=1,1,0),0)</f>
        <v/>
      </c>
      <c r="U1764" s="13">
        <f>IF(AND($B1764&lt;&gt;"",$C1764&lt;&gt;""),IF(COUNTIFS($B$2:$B1764,$B1764,$C$2:$C1764,$C1764)=1,1,0),0)</f>
        <v/>
      </c>
      <c r="V1764" s="13">
        <f>IF(AND($B1764&lt;&gt;"",$D1764&lt;&gt;""),IF(COUNTIFS($B$2:$B1764,$B1764,$D$2:$D1764,$D1764)=1,1,0),0)</f>
        <v/>
      </c>
      <c r="W1764">
        <f>IFERROR(INDEX(T_Indicateurs[Domain_code],MATCH($H1764,T_Indicateurs[Stat_code],0)),"")</f>
        <v/>
      </c>
      <c r="X1764" s="13">
        <f>IF(OR($W1764="",$F1764=""),0,IF($F1764&lt;&gt;$W1764,1,0))</f>
        <v/>
      </c>
      <c r="Y1764" s="13">
        <f>IF(OR($J1764="", $K1764="", $L1764=""),0,IF(OR($J1764&lt;0,$J1764&gt;3,$K1764&lt;0,$K1764&gt;3,$L1764&lt;0,$L1764&gt;3),1,0))</f>
        <v/>
      </c>
    </row>
    <row r="1765">
      <c r="G1765">
        <f>IFERROR(INDEX(T_Domaines[Domain_label_fr],MATCH(F1765,T_Domaines[Domain_code],0)),"")</f>
        <v/>
      </c>
      <c r="I1765">
        <f>IFERROR(INDEX(T_Indicateurs[Stat_label_fr],MATCH(H1765,T_Indicateurs[Stat_code],0)),"")</f>
        <v/>
      </c>
      <c r="M1765">
        <f>IF(J1765=0,"",J1765)</f>
        <v/>
      </c>
      <c r="N1765">
        <f>IF(K1765=0,"",K1765)</f>
        <v/>
      </c>
      <c r="O1765">
        <f>IF(L1765=0,"",L1765)</f>
        <v/>
      </c>
      <c r="P1765">
        <f>IF(OR(J1765="",K1765="",L1765=""),"",J1765+K1765+L1765)</f>
        <v/>
      </c>
      <c r="Q1765">
        <f>IF(OR(M1765="",N1765="",O1765=""),"",M1765+N1765+O1765)</f>
        <v/>
      </c>
      <c r="S1765" s="13">
        <f>IF(AND($B1765&lt;&gt;"",$F1765&lt;&gt;""),IF(COUNTIFS($B$2:$B1765,$B1765,$F$2:$F1765,$F1765)=1,1,0),0)</f>
        <v/>
      </c>
      <c r="T1765" s="13">
        <f>IF(AND($B1765&lt;&gt;"",$H1765&lt;&gt;""),IF(COUNTIFS($B$2:$B1765,$B1765,$H$2:$H1765,$H1765)=1,1,0),0)</f>
        <v/>
      </c>
      <c r="U1765" s="13">
        <f>IF(AND($B1765&lt;&gt;"",$C1765&lt;&gt;""),IF(COUNTIFS($B$2:$B1765,$B1765,$C$2:$C1765,$C1765)=1,1,0),0)</f>
        <v/>
      </c>
      <c r="V1765" s="13">
        <f>IF(AND($B1765&lt;&gt;"",$D1765&lt;&gt;""),IF(COUNTIFS($B$2:$B1765,$B1765,$D$2:$D1765,$D1765)=1,1,0),0)</f>
        <v/>
      </c>
      <c r="W1765">
        <f>IFERROR(INDEX(T_Indicateurs[Domain_code],MATCH($H1765,T_Indicateurs[Stat_code],0)),"")</f>
        <v/>
      </c>
      <c r="X1765" s="13">
        <f>IF(OR($W1765="",$F1765=""),0,IF($F1765&lt;&gt;$W1765,1,0))</f>
        <v/>
      </c>
      <c r="Y1765" s="13">
        <f>IF(OR($J1765="", $K1765="", $L1765=""),0,IF(OR($J1765&lt;0,$J1765&gt;3,$K1765&lt;0,$K1765&gt;3,$L1765&lt;0,$L1765&gt;3),1,0))</f>
        <v/>
      </c>
    </row>
    <row r="1766">
      <c r="G1766">
        <f>IFERROR(INDEX(T_Domaines[Domain_label_fr],MATCH(F1766,T_Domaines[Domain_code],0)),"")</f>
        <v/>
      </c>
      <c r="I1766">
        <f>IFERROR(INDEX(T_Indicateurs[Stat_label_fr],MATCH(H1766,T_Indicateurs[Stat_code],0)),"")</f>
        <v/>
      </c>
      <c r="M1766">
        <f>IF(J1766=0,"",J1766)</f>
        <v/>
      </c>
      <c r="N1766">
        <f>IF(K1766=0,"",K1766)</f>
        <v/>
      </c>
      <c r="O1766">
        <f>IF(L1766=0,"",L1766)</f>
        <v/>
      </c>
      <c r="P1766">
        <f>IF(OR(J1766="",K1766="",L1766=""),"",J1766+K1766+L1766)</f>
        <v/>
      </c>
      <c r="Q1766">
        <f>IF(OR(M1766="",N1766="",O1766=""),"",M1766+N1766+O1766)</f>
        <v/>
      </c>
      <c r="S1766" s="13">
        <f>IF(AND($B1766&lt;&gt;"",$F1766&lt;&gt;""),IF(COUNTIFS($B$2:$B1766,$B1766,$F$2:$F1766,$F1766)=1,1,0),0)</f>
        <v/>
      </c>
      <c r="T1766" s="13">
        <f>IF(AND($B1766&lt;&gt;"",$H1766&lt;&gt;""),IF(COUNTIFS($B$2:$B1766,$B1766,$H$2:$H1766,$H1766)=1,1,0),0)</f>
        <v/>
      </c>
      <c r="U1766" s="13">
        <f>IF(AND($B1766&lt;&gt;"",$C1766&lt;&gt;""),IF(COUNTIFS($B$2:$B1766,$B1766,$C$2:$C1766,$C1766)=1,1,0),0)</f>
        <v/>
      </c>
      <c r="V1766" s="13">
        <f>IF(AND($B1766&lt;&gt;"",$D1766&lt;&gt;""),IF(COUNTIFS($B$2:$B1766,$B1766,$D$2:$D1766,$D1766)=1,1,0),0)</f>
        <v/>
      </c>
      <c r="W1766">
        <f>IFERROR(INDEX(T_Indicateurs[Domain_code],MATCH($H1766,T_Indicateurs[Stat_code],0)),"")</f>
        <v/>
      </c>
      <c r="X1766" s="13">
        <f>IF(OR($W1766="",$F1766=""),0,IF($F1766&lt;&gt;$W1766,1,0))</f>
        <v/>
      </c>
      <c r="Y1766" s="13">
        <f>IF(OR($J1766="", $K1766="", $L1766=""),0,IF(OR($J1766&lt;0,$J1766&gt;3,$K1766&lt;0,$K1766&gt;3,$L1766&lt;0,$L1766&gt;3),1,0))</f>
        <v/>
      </c>
    </row>
    <row r="1767">
      <c r="G1767">
        <f>IFERROR(INDEX(T_Domaines[Domain_label_fr],MATCH(F1767,T_Domaines[Domain_code],0)),"")</f>
        <v/>
      </c>
      <c r="I1767">
        <f>IFERROR(INDEX(T_Indicateurs[Stat_label_fr],MATCH(H1767,T_Indicateurs[Stat_code],0)),"")</f>
        <v/>
      </c>
      <c r="M1767">
        <f>IF(J1767=0,"",J1767)</f>
        <v/>
      </c>
      <c r="N1767">
        <f>IF(K1767=0,"",K1767)</f>
        <v/>
      </c>
      <c r="O1767">
        <f>IF(L1767=0,"",L1767)</f>
        <v/>
      </c>
      <c r="P1767">
        <f>IF(OR(J1767="",K1767="",L1767=""),"",J1767+K1767+L1767)</f>
        <v/>
      </c>
      <c r="Q1767">
        <f>IF(OR(M1767="",N1767="",O1767=""),"",M1767+N1767+O1767)</f>
        <v/>
      </c>
      <c r="S1767" s="13">
        <f>IF(AND($B1767&lt;&gt;"",$F1767&lt;&gt;""),IF(COUNTIFS($B$2:$B1767,$B1767,$F$2:$F1767,$F1767)=1,1,0),0)</f>
        <v/>
      </c>
      <c r="T1767" s="13">
        <f>IF(AND($B1767&lt;&gt;"",$H1767&lt;&gt;""),IF(COUNTIFS($B$2:$B1767,$B1767,$H$2:$H1767,$H1767)=1,1,0),0)</f>
        <v/>
      </c>
      <c r="U1767" s="13">
        <f>IF(AND($B1767&lt;&gt;"",$C1767&lt;&gt;""),IF(COUNTIFS($B$2:$B1767,$B1767,$C$2:$C1767,$C1767)=1,1,0),0)</f>
        <v/>
      </c>
      <c r="V1767" s="13">
        <f>IF(AND($B1767&lt;&gt;"",$D1767&lt;&gt;""),IF(COUNTIFS($B$2:$B1767,$B1767,$D$2:$D1767,$D1767)=1,1,0),0)</f>
        <v/>
      </c>
      <c r="W1767">
        <f>IFERROR(INDEX(T_Indicateurs[Domain_code],MATCH($H1767,T_Indicateurs[Stat_code],0)),"")</f>
        <v/>
      </c>
      <c r="X1767" s="13">
        <f>IF(OR($W1767="",$F1767=""),0,IF($F1767&lt;&gt;$W1767,1,0))</f>
        <v/>
      </c>
      <c r="Y1767" s="13">
        <f>IF(OR($J1767="", $K1767="", $L1767=""),0,IF(OR($J1767&lt;0,$J1767&gt;3,$K1767&lt;0,$K1767&gt;3,$L1767&lt;0,$L1767&gt;3),1,0))</f>
        <v/>
      </c>
    </row>
    <row r="1768">
      <c r="G1768">
        <f>IFERROR(INDEX(T_Domaines[Domain_label_fr],MATCH(F1768,T_Domaines[Domain_code],0)),"")</f>
        <v/>
      </c>
      <c r="I1768">
        <f>IFERROR(INDEX(T_Indicateurs[Stat_label_fr],MATCH(H1768,T_Indicateurs[Stat_code],0)),"")</f>
        <v/>
      </c>
      <c r="M1768">
        <f>IF(J1768=0,"",J1768)</f>
        <v/>
      </c>
      <c r="N1768">
        <f>IF(K1768=0,"",K1768)</f>
        <v/>
      </c>
      <c r="O1768">
        <f>IF(L1768=0,"",L1768)</f>
        <v/>
      </c>
      <c r="P1768">
        <f>IF(OR(J1768="",K1768="",L1768=""),"",J1768+K1768+L1768)</f>
        <v/>
      </c>
      <c r="Q1768">
        <f>IF(OR(M1768="",N1768="",O1768=""),"",M1768+N1768+O1768)</f>
        <v/>
      </c>
      <c r="S1768" s="13">
        <f>IF(AND($B1768&lt;&gt;"",$F1768&lt;&gt;""),IF(COUNTIFS($B$2:$B1768,$B1768,$F$2:$F1768,$F1768)=1,1,0),0)</f>
        <v/>
      </c>
      <c r="T1768" s="13">
        <f>IF(AND($B1768&lt;&gt;"",$H1768&lt;&gt;""),IF(COUNTIFS($B$2:$B1768,$B1768,$H$2:$H1768,$H1768)=1,1,0),0)</f>
        <v/>
      </c>
      <c r="U1768" s="13">
        <f>IF(AND($B1768&lt;&gt;"",$C1768&lt;&gt;""),IF(COUNTIFS($B$2:$B1768,$B1768,$C$2:$C1768,$C1768)=1,1,0),0)</f>
        <v/>
      </c>
      <c r="V1768" s="13">
        <f>IF(AND($B1768&lt;&gt;"",$D1768&lt;&gt;""),IF(COUNTIFS($B$2:$B1768,$B1768,$D$2:$D1768,$D1768)=1,1,0),0)</f>
        <v/>
      </c>
      <c r="W1768">
        <f>IFERROR(INDEX(T_Indicateurs[Domain_code],MATCH($H1768,T_Indicateurs[Stat_code],0)),"")</f>
        <v/>
      </c>
      <c r="X1768" s="13">
        <f>IF(OR($W1768="",$F1768=""),0,IF($F1768&lt;&gt;$W1768,1,0))</f>
        <v/>
      </c>
      <c r="Y1768" s="13">
        <f>IF(OR($J1768="", $K1768="", $L1768=""),0,IF(OR($J1768&lt;0,$J1768&gt;3,$K1768&lt;0,$K1768&gt;3,$L1768&lt;0,$L1768&gt;3),1,0))</f>
        <v/>
      </c>
    </row>
    <row r="1769">
      <c r="G1769">
        <f>IFERROR(INDEX(T_Domaines[Domain_label_fr],MATCH(F1769,T_Domaines[Domain_code],0)),"")</f>
        <v/>
      </c>
      <c r="I1769">
        <f>IFERROR(INDEX(T_Indicateurs[Stat_label_fr],MATCH(H1769,T_Indicateurs[Stat_code],0)),"")</f>
        <v/>
      </c>
      <c r="M1769">
        <f>IF(J1769=0,"",J1769)</f>
        <v/>
      </c>
      <c r="N1769">
        <f>IF(K1769=0,"",K1769)</f>
        <v/>
      </c>
      <c r="O1769">
        <f>IF(L1769=0,"",L1769)</f>
        <v/>
      </c>
      <c r="P1769">
        <f>IF(OR(J1769="",K1769="",L1769=""),"",J1769+K1769+L1769)</f>
        <v/>
      </c>
      <c r="Q1769">
        <f>IF(OR(M1769="",N1769="",O1769=""),"",M1769+N1769+O1769)</f>
        <v/>
      </c>
      <c r="S1769" s="13">
        <f>IF(AND($B1769&lt;&gt;"",$F1769&lt;&gt;""),IF(COUNTIFS($B$2:$B1769,$B1769,$F$2:$F1769,$F1769)=1,1,0),0)</f>
        <v/>
      </c>
      <c r="T1769" s="13">
        <f>IF(AND($B1769&lt;&gt;"",$H1769&lt;&gt;""),IF(COUNTIFS($B$2:$B1769,$B1769,$H$2:$H1769,$H1769)=1,1,0),0)</f>
        <v/>
      </c>
      <c r="U1769" s="13">
        <f>IF(AND($B1769&lt;&gt;"",$C1769&lt;&gt;""),IF(COUNTIFS($B$2:$B1769,$B1769,$C$2:$C1769,$C1769)=1,1,0),0)</f>
        <v/>
      </c>
      <c r="V1769" s="13">
        <f>IF(AND($B1769&lt;&gt;"",$D1769&lt;&gt;""),IF(COUNTIFS($B$2:$B1769,$B1769,$D$2:$D1769,$D1769)=1,1,0),0)</f>
        <v/>
      </c>
      <c r="W1769">
        <f>IFERROR(INDEX(T_Indicateurs[Domain_code],MATCH($H1769,T_Indicateurs[Stat_code],0)),"")</f>
        <v/>
      </c>
      <c r="X1769" s="13">
        <f>IF(OR($W1769="",$F1769=""),0,IF($F1769&lt;&gt;$W1769,1,0))</f>
        <v/>
      </c>
      <c r="Y1769" s="13">
        <f>IF(OR($J1769="", $K1769="", $L1769=""),0,IF(OR($J1769&lt;0,$J1769&gt;3,$K1769&lt;0,$K1769&gt;3,$L1769&lt;0,$L1769&gt;3),1,0))</f>
        <v/>
      </c>
    </row>
    <row r="1770">
      <c r="G1770">
        <f>IFERROR(INDEX(T_Domaines[Domain_label_fr],MATCH(F1770,T_Domaines[Domain_code],0)),"")</f>
        <v/>
      </c>
      <c r="I1770">
        <f>IFERROR(INDEX(T_Indicateurs[Stat_label_fr],MATCH(H1770,T_Indicateurs[Stat_code],0)),"")</f>
        <v/>
      </c>
      <c r="M1770">
        <f>IF(J1770=0,"",J1770)</f>
        <v/>
      </c>
      <c r="N1770">
        <f>IF(K1770=0,"",K1770)</f>
        <v/>
      </c>
      <c r="O1770">
        <f>IF(L1770=0,"",L1770)</f>
        <v/>
      </c>
      <c r="P1770">
        <f>IF(OR(J1770="",K1770="",L1770=""),"",J1770+K1770+L1770)</f>
        <v/>
      </c>
      <c r="Q1770">
        <f>IF(OR(M1770="",N1770="",O1770=""),"",M1770+N1770+O1770)</f>
        <v/>
      </c>
      <c r="S1770" s="13">
        <f>IF(AND($B1770&lt;&gt;"",$F1770&lt;&gt;""),IF(COUNTIFS($B$2:$B1770,$B1770,$F$2:$F1770,$F1770)=1,1,0),0)</f>
        <v/>
      </c>
      <c r="T1770" s="13">
        <f>IF(AND($B1770&lt;&gt;"",$H1770&lt;&gt;""),IF(COUNTIFS($B$2:$B1770,$B1770,$H$2:$H1770,$H1770)=1,1,0),0)</f>
        <v/>
      </c>
      <c r="U1770" s="13">
        <f>IF(AND($B1770&lt;&gt;"",$C1770&lt;&gt;""),IF(COUNTIFS($B$2:$B1770,$B1770,$C$2:$C1770,$C1770)=1,1,0),0)</f>
        <v/>
      </c>
      <c r="V1770" s="13">
        <f>IF(AND($B1770&lt;&gt;"",$D1770&lt;&gt;""),IF(COUNTIFS($B$2:$B1770,$B1770,$D$2:$D1770,$D1770)=1,1,0),0)</f>
        <v/>
      </c>
      <c r="W1770">
        <f>IFERROR(INDEX(T_Indicateurs[Domain_code],MATCH($H1770,T_Indicateurs[Stat_code],0)),"")</f>
        <v/>
      </c>
      <c r="X1770" s="13">
        <f>IF(OR($W1770="",$F1770=""),0,IF($F1770&lt;&gt;$W1770,1,0))</f>
        <v/>
      </c>
      <c r="Y1770" s="13">
        <f>IF(OR($J1770="", $K1770="", $L1770=""),0,IF(OR($J1770&lt;0,$J1770&gt;3,$K1770&lt;0,$K1770&gt;3,$L1770&lt;0,$L1770&gt;3),1,0))</f>
        <v/>
      </c>
    </row>
    <row r="1771">
      <c r="G1771">
        <f>IFERROR(INDEX(T_Domaines[Domain_label_fr],MATCH(F1771,T_Domaines[Domain_code],0)),"")</f>
        <v/>
      </c>
      <c r="I1771">
        <f>IFERROR(INDEX(T_Indicateurs[Stat_label_fr],MATCH(H1771,T_Indicateurs[Stat_code],0)),"")</f>
        <v/>
      </c>
      <c r="M1771">
        <f>IF(J1771=0,"",J1771)</f>
        <v/>
      </c>
      <c r="N1771">
        <f>IF(K1771=0,"",K1771)</f>
        <v/>
      </c>
      <c r="O1771">
        <f>IF(L1771=0,"",L1771)</f>
        <v/>
      </c>
      <c r="P1771">
        <f>IF(OR(J1771="",K1771="",L1771=""),"",J1771+K1771+L1771)</f>
        <v/>
      </c>
      <c r="Q1771">
        <f>IF(OR(M1771="",N1771="",O1771=""),"",M1771+N1771+O1771)</f>
        <v/>
      </c>
      <c r="S1771" s="13">
        <f>IF(AND($B1771&lt;&gt;"",$F1771&lt;&gt;""),IF(COUNTIFS($B$2:$B1771,$B1771,$F$2:$F1771,$F1771)=1,1,0),0)</f>
        <v/>
      </c>
      <c r="T1771" s="13">
        <f>IF(AND($B1771&lt;&gt;"",$H1771&lt;&gt;""),IF(COUNTIFS($B$2:$B1771,$B1771,$H$2:$H1771,$H1771)=1,1,0),0)</f>
        <v/>
      </c>
      <c r="U1771" s="13">
        <f>IF(AND($B1771&lt;&gt;"",$C1771&lt;&gt;""),IF(COUNTIFS($B$2:$B1771,$B1771,$C$2:$C1771,$C1771)=1,1,0),0)</f>
        <v/>
      </c>
      <c r="V1771" s="13">
        <f>IF(AND($B1771&lt;&gt;"",$D1771&lt;&gt;""),IF(COUNTIFS($B$2:$B1771,$B1771,$D$2:$D1771,$D1771)=1,1,0),0)</f>
        <v/>
      </c>
      <c r="W1771">
        <f>IFERROR(INDEX(T_Indicateurs[Domain_code],MATCH($H1771,T_Indicateurs[Stat_code],0)),"")</f>
        <v/>
      </c>
      <c r="X1771" s="13">
        <f>IF(OR($W1771="",$F1771=""),0,IF($F1771&lt;&gt;$W1771,1,0))</f>
        <v/>
      </c>
      <c r="Y1771" s="13">
        <f>IF(OR($J1771="", $K1771="", $L1771=""),0,IF(OR($J1771&lt;0,$J1771&gt;3,$K1771&lt;0,$K1771&gt;3,$L1771&lt;0,$L1771&gt;3),1,0))</f>
        <v/>
      </c>
    </row>
    <row r="1772">
      <c r="G1772">
        <f>IFERROR(INDEX(T_Domaines[Domain_label_fr],MATCH(F1772,T_Domaines[Domain_code],0)),"")</f>
        <v/>
      </c>
      <c r="I1772">
        <f>IFERROR(INDEX(T_Indicateurs[Stat_label_fr],MATCH(H1772,T_Indicateurs[Stat_code],0)),"")</f>
        <v/>
      </c>
      <c r="M1772">
        <f>IF(J1772=0,"",J1772)</f>
        <v/>
      </c>
      <c r="N1772">
        <f>IF(K1772=0,"",K1772)</f>
        <v/>
      </c>
      <c r="O1772">
        <f>IF(L1772=0,"",L1772)</f>
        <v/>
      </c>
      <c r="P1772">
        <f>IF(OR(J1772="",K1772="",L1772=""),"",J1772+K1772+L1772)</f>
        <v/>
      </c>
      <c r="Q1772">
        <f>IF(OR(M1772="",N1772="",O1772=""),"",M1772+N1772+O1772)</f>
        <v/>
      </c>
      <c r="S1772" s="13">
        <f>IF(AND($B1772&lt;&gt;"",$F1772&lt;&gt;""),IF(COUNTIFS($B$2:$B1772,$B1772,$F$2:$F1772,$F1772)=1,1,0),0)</f>
        <v/>
      </c>
      <c r="T1772" s="13">
        <f>IF(AND($B1772&lt;&gt;"",$H1772&lt;&gt;""),IF(COUNTIFS($B$2:$B1772,$B1772,$H$2:$H1772,$H1772)=1,1,0),0)</f>
        <v/>
      </c>
      <c r="U1772" s="13">
        <f>IF(AND($B1772&lt;&gt;"",$C1772&lt;&gt;""),IF(COUNTIFS($B$2:$B1772,$B1772,$C$2:$C1772,$C1772)=1,1,0),0)</f>
        <v/>
      </c>
      <c r="V1772" s="13">
        <f>IF(AND($B1772&lt;&gt;"",$D1772&lt;&gt;""),IF(COUNTIFS($B$2:$B1772,$B1772,$D$2:$D1772,$D1772)=1,1,0),0)</f>
        <v/>
      </c>
      <c r="W1772">
        <f>IFERROR(INDEX(T_Indicateurs[Domain_code],MATCH($H1772,T_Indicateurs[Stat_code],0)),"")</f>
        <v/>
      </c>
      <c r="X1772" s="13">
        <f>IF(OR($W1772="",$F1772=""),0,IF($F1772&lt;&gt;$W1772,1,0))</f>
        <v/>
      </c>
      <c r="Y1772" s="13">
        <f>IF(OR($J1772="", $K1772="", $L1772=""),0,IF(OR($J1772&lt;0,$J1772&gt;3,$K1772&lt;0,$K1772&gt;3,$L1772&lt;0,$L1772&gt;3),1,0))</f>
        <v/>
      </c>
    </row>
    <row r="1773">
      <c r="G1773">
        <f>IFERROR(INDEX(T_Domaines[Domain_label_fr],MATCH(F1773,T_Domaines[Domain_code],0)),"")</f>
        <v/>
      </c>
      <c r="I1773">
        <f>IFERROR(INDEX(T_Indicateurs[Stat_label_fr],MATCH(H1773,T_Indicateurs[Stat_code],0)),"")</f>
        <v/>
      </c>
      <c r="M1773">
        <f>IF(J1773=0,"",J1773)</f>
        <v/>
      </c>
      <c r="N1773">
        <f>IF(K1773=0,"",K1773)</f>
        <v/>
      </c>
      <c r="O1773">
        <f>IF(L1773=0,"",L1773)</f>
        <v/>
      </c>
      <c r="P1773">
        <f>IF(OR(J1773="",K1773="",L1773=""),"",J1773+K1773+L1773)</f>
        <v/>
      </c>
      <c r="Q1773">
        <f>IF(OR(M1773="",N1773="",O1773=""),"",M1773+N1773+O1773)</f>
        <v/>
      </c>
      <c r="S1773" s="13">
        <f>IF(AND($B1773&lt;&gt;"",$F1773&lt;&gt;""),IF(COUNTIFS($B$2:$B1773,$B1773,$F$2:$F1773,$F1773)=1,1,0),0)</f>
        <v/>
      </c>
      <c r="T1773" s="13">
        <f>IF(AND($B1773&lt;&gt;"",$H1773&lt;&gt;""),IF(COUNTIFS($B$2:$B1773,$B1773,$H$2:$H1773,$H1773)=1,1,0),0)</f>
        <v/>
      </c>
      <c r="U1773" s="13">
        <f>IF(AND($B1773&lt;&gt;"",$C1773&lt;&gt;""),IF(COUNTIFS($B$2:$B1773,$B1773,$C$2:$C1773,$C1773)=1,1,0),0)</f>
        <v/>
      </c>
      <c r="V1773" s="13">
        <f>IF(AND($B1773&lt;&gt;"",$D1773&lt;&gt;""),IF(COUNTIFS($B$2:$B1773,$B1773,$D$2:$D1773,$D1773)=1,1,0),0)</f>
        <v/>
      </c>
      <c r="W1773">
        <f>IFERROR(INDEX(T_Indicateurs[Domain_code],MATCH($H1773,T_Indicateurs[Stat_code],0)),"")</f>
        <v/>
      </c>
      <c r="X1773" s="13">
        <f>IF(OR($W1773="",$F1773=""),0,IF($F1773&lt;&gt;$W1773,1,0))</f>
        <v/>
      </c>
      <c r="Y1773" s="13">
        <f>IF(OR($J1773="", $K1773="", $L1773=""),0,IF(OR($J1773&lt;0,$J1773&gt;3,$K1773&lt;0,$K1773&gt;3,$L1773&lt;0,$L1773&gt;3),1,0))</f>
        <v/>
      </c>
    </row>
    <row r="1774">
      <c r="G1774">
        <f>IFERROR(INDEX(T_Domaines[Domain_label_fr],MATCH(F1774,T_Domaines[Domain_code],0)),"")</f>
        <v/>
      </c>
      <c r="I1774">
        <f>IFERROR(INDEX(T_Indicateurs[Stat_label_fr],MATCH(H1774,T_Indicateurs[Stat_code],0)),"")</f>
        <v/>
      </c>
      <c r="M1774">
        <f>IF(J1774=0,"",J1774)</f>
        <v/>
      </c>
      <c r="N1774">
        <f>IF(K1774=0,"",K1774)</f>
        <v/>
      </c>
      <c r="O1774">
        <f>IF(L1774=0,"",L1774)</f>
        <v/>
      </c>
      <c r="P1774">
        <f>IF(OR(J1774="",K1774="",L1774=""),"",J1774+K1774+L1774)</f>
        <v/>
      </c>
      <c r="Q1774">
        <f>IF(OR(M1774="",N1774="",O1774=""),"",M1774+N1774+O1774)</f>
        <v/>
      </c>
      <c r="S1774" s="13">
        <f>IF(AND($B1774&lt;&gt;"",$F1774&lt;&gt;""),IF(COUNTIFS($B$2:$B1774,$B1774,$F$2:$F1774,$F1774)=1,1,0),0)</f>
        <v/>
      </c>
      <c r="T1774" s="13">
        <f>IF(AND($B1774&lt;&gt;"",$H1774&lt;&gt;""),IF(COUNTIFS($B$2:$B1774,$B1774,$H$2:$H1774,$H1774)=1,1,0),0)</f>
        <v/>
      </c>
      <c r="U1774" s="13">
        <f>IF(AND($B1774&lt;&gt;"",$C1774&lt;&gt;""),IF(COUNTIFS($B$2:$B1774,$B1774,$C$2:$C1774,$C1774)=1,1,0),0)</f>
        <v/>
      </c>
      <c r="V1774" s="13">
        <f>IF(AND($B1774&lt;&gt;"",$D1774&lt;&gt;""),IF(COUNTIFS($B$2:$B1774,$B1774,$D$2:$D1774,$D1774)=1,1,0),0)</f>
        <v/>
      </c>
      <c r="W1774">
        <f>IFERROR(INDEX(T_Indicateurs[Domain_code],MATCH($H1774,T_Indicateurs[Stat_code],0)),"")</f>
        <v/>
      </c>
      <c r="X1774" s="13">
        <f>IF(OR($W1774="",$F1774=""),0,IF($F1774&lt;&gt;$W1774,1,0))</f>
        <v/>
      </c>
      <c r="Y1774" s="13">
        <f>IF(OR($J1774="", $K1774="", $L1774=""),0,IF(OR($J1774&lt;0,$J1774&gt;3,$K1774&lt;0,$K1774&gt;3,$L1774&lt;0,$L1774&gt;3),1,0))</f>
        <v/>
      </c>
    </row>
    <row r="1775">
      <c r="G1775">
        <f>IFERROR(INDEX(T_Domaines[Domain_label_fr],MATCH(F1775,T_Domaines[Domain_code],0)),"")</f>
        <v/>
      </c>
      <c r="I1775">
        <f>IFERROR(INDEX(T_Indicateurs[Stat_label_fr],MATCH(H1775,T_Indicateurs[Stat_code],0)),"")</f>
        <v/>
      </c>
      <c r="M1775">
        <f>IF(J1775=0,"",J1775)</f>
        <v/>
      </c>
      <c r="N1775">
        <f>IF(K1775=0,"",K1775)</f>
        <v/>
      </c>
      <c r="O1775">
        <f>IF(L1775=0,"",L1775)</f>
        <v/>
      </c>
      <c r="P1775">
        <f>IF(OR(J1775="",K1775="",L1775=""),"",J1775+K1775+L1775)</f>
        <v/>
      </c>
      <c r="Q1775">
        <f>IF(OR(M1775="",N1775="",O1775=""),"",M1775+N1775+O1775)</f>
        <v/>
      </c>
      <c r="S1775" s="13">
        <f>IF(AND($B1775&lt;&gt;"",$F1775&lt;&gt;""),IF(COUNTIFS($B$2:$B1775,$B1775,$F$2:$F1775,$F1775)=1,1,0),0)</f>
        <v/>
      </c>
      <c r="T1775" s="13">
        <f>IF(AND($B1775&lt;&gt;"",$H1775&lt;&gt;""),IF(COUNTIFS($B$2:$B1775,$B1775,$H$2:$H1775,$H1775)=1,1,0),0)</f>
        <v/>
      </c>
      <c r="U1775" s="13">
        <f>IF(AND($B1775&lt;&gt;"",$C1775&lt;&gt;""),IF(COUNTIFS($B$2:$B1775,$B1775,$C$2:$C1775,$C1775)=1,1,0),0)</f>
        <v/>
      </c>
      <c r="V1775" s="13">
        <f>IF(AND($B1775&lt;&gt;"",$D1775&lt;&gt;""),IF(COUNTIFS($B$2:$B1775,$B1775,$D$2:$D1775,$D1775)=1,1,0),0)</f>
        <v/>
      </c>
      <c r="W1775">
        <f>IFERROR(INDEX(T_Indicateurs[Domain_code],MATCH($H1775,T_Indicateurs[Stat_code],0)),"")</f>
        <v/>
      </c>
      <c r="X1775" s="13">
        <f>IF(OR($W1775="",$F1775=""),0,IF($F1775&lt;&gt;$W1775,1,0))</f>
        <v/>
      </c>
      <c r="Y1775" s="13">
        <f>IF(OR($J1775="", $K1775="", $L1775=""),0,IF(OR($J1775&lt;0,$J1775&gt;3,$K1775&lt;0,$K1775&gt;3,$L1775&lt;0,$L1775&gt;3),1,0))</f>
        <v/>
      </c>
    </row>
    <row r="1776">
      <c r="G1776">
        <f>IFERROR(INDEX(T_Domaines[Domain_label_fr],MATCH(F1776,T_Domaines[Domain_code],0)),"")</f>
        <v/>
      </c>
      <c r="I1776">
        <f>IFERROR(INDEX(T_Indicateurs[Stat_label_fr],MATCH(H1776,T_Indicateurs[Stat_code],0)),"")</f>
        <v/>
      </c>
      <c r="M1776">
        <f>IF(J1776=0,"",J1776)</f>
        <v/>
      </c>
      <c r="N1776">
        <f>IF(K1776=0,"",K1776)</f>
        <v/>
      </c>
      <c r="O1776">
        <f>IF(L1776=0,"",L1776)</f>
        <v/>
      </c>
      <c r="P1776">
        <f>IF(OR(J1776="",K1776="",L1776=""),"",J1776+K1776+L1776)</f>
        <v/>
      </c>
      <c r="Q1776">
        <f>IF(OR(M1776="",N1776="",O1776=""),"",M1776+N1776+O1776)</f>
        <v/>
      </c>
      <c r="S1776" s="13">
        <f>IF(AND($B1776&lt;&gt;"",$F1776&lt;&gt;""),IF(COUNTIFS($B$2:$B1776,$B1776,$F$2:$F1776,$F1776)=1,1,0),0)</f>
        <v/>
      </c>
      <c r="T1776" s="13">
        <f>IF(AND($B1776&lt;&gt;"",$H1776&lt;&gt;""),IF(COUNTIFS($B$2:$B1776,$B1776,$H$2:$H1776,$H1776)=1,1,0),0)</f>
        <v/>
      </c>
      <c r="U1776" s="13">
        <f>IF(AND($B1776&lt;&gt;"",$C1776&lt;&gt;""),IF(COUNTIFS($B$2:$B1776,$B1776,$C$2:$C1776,$C1776)=1,1,0),0)</f>
        <v/>
      </c>
      <c r="V1776" s="13">
        <f>IF(AND($B1776&lt;&gt;"",$D1776&lt;&gt;""),IF(COUNTIFS($B$2:$B1776,$B1776,$D$2:$D1776,$D1776)=1,1,0),0)</f>
        <v/>
      </c>
      <c r="W1776">
        <f>IFERROR(INDEX(T_Indicateurs[Domain_code],MATCH($H1776,T_Indicateurs[Stat_code],0)),"")</f>
        <v/>
      </c>
      <c r="X1776" s="13">
        <f>IF(OR($W1776="",$F1776=""),0,IF($F1776&lt;&gt;$W1776,1,0))</f>
        <v/>
      </c>
      <c r="Y1776" s="13">
        <f>IF(OR($J1776="", $K1776="", $L1776=""),0,IF(OR($J1776&lt;0,$J1776&gt;3,$K1776&lt;0,$K1776&gt;3,$L1776&lt;0,$L1776&gt;3),1,0))</f>
        <v/>
      </c>
    </row>
    <row r="1777">
      <c r="G1777">
        <f>IFERROR(INDEX(T_Domaines[Domain_label_fr],MATCH(F1777,T_Domaines[Domain_code],0)),"")</f>
        <v/>
      </c>
      <c r="I1777">
        <f>IFERROR(INDEX(T_Indicateurs[Stat_label_fr],MATCH(H1777,T_Indicateurs[Stat_code],0)),"")</f>
        <v/>
      </c>
      <c r="M1777">
        <f>IF(J1777=0,"",J1777)</f>
        <v/>
      </c>
      <c r="N1777">
        <f>IF(K1777=0,"",K1777)</f>
        <v/>
      </c>
      <c r="O1777">
        <f>IF(L1777=0,"",L1777)</f>
        <v/>
      </c>
      <c r="P1777">
        <f>IF(OR(J1777="",K1777="",L1777=""),"",J1777+K1777+L1777)</f>
        <v/>
      </c>
      <c r="Q1777">
        <f>IF(OR(M1777="",N1777="",O1777=""),"",M1777+N1777+O1777)</f>
        <v/>
      </c>
      <c r="S1777" s="13">
        <f>IF(AND($B1777&lt;&gt;"",$F1777&lt;&gt;""),IF(COUNTIFS($B$2:$B1777,$B1777,$F$2:$F1777,$F1777)=1,1,0),0)</f>
        <v/>
      </c>
      <c r="T1777" s="13">
        <f>IF(AND($B1777&lt;&gt;"",$H1777&lt;&gt;""),IF(COUNTIFS($B$2:$B1777,$B1777,$H$2:$H1777,$H1777)=1,1,0),0)</f>
        <v/>
      </c>
      <c r="U1777" s="13">
        <f>IF(AND($B1777&lt;&gt;"",$C1777&lt;&gt;""),IF(COUNTIFS($B$2:$B1777,$B1777,$C$2:$C1777,$C1777)=1,1,0),0)</f>
        <v/>
      </c>
      <c r="V1777" s="13">
        <f>IF(AND($B1777&lt;&gt;"",$D1777&lt;&gt;""),IF(COUNTIFS($B$2:$B1777,$B1777,$D$2:$D1777,$D1777)=1,1,0),0)</f>
        <v/>
      </c>
      <c r="W1777">
        <f>IFERROR(INDEX(T_Indicateurs[Domain_code],MATCH($H1777,T_Indicateurs[Stat_code],0)),"")</f>
        <v/>
      </c>
      <c r="X1777" s="13">
        <f>IF(OR($W1777="",$F1777=""),0,IF($F1777&lt;&gt;$W1777,1,0))</f>
        <v/>
      </c>
      <c r="Y1777" s="13">
        <f>IF(OR($J1777="", $K1777="", $L1777=""),0,IF(OR($J1777&lt;0,$J1777&gt;3,$K1777&lt;0,$K1777&gt;3,$L1777&lt;0,$L1777&gt;3),1,0))</f>
        <v/>
      </c>
    </row>
    <row r="1778">
      <c r="G1778">
        <f>IFERROR(INDEX(T_Domaines[Domain_label_fr],MATCH(F1778,T_Domaines[Domain_code],0)),"")</f>
        <v/>
      </c>
      <c r="I1778">
        <f>IFERROR(INDEX(T_Indicateurs[Stat_label_fr],MATCH(H1778,T_Indicateurs[Stat_code],0)),"")</f>
        <v/>
      </c>
      <c r="M1778">
        <f>IF(J1778=0,"",J1778)</f>
        <v/>
      </c>
      <c r="N1778">
        <f>IF(K1778=0,"",K1778)</f>
        <v/>
      </c>
      <c r="O1778">
        <f>IF(L1778=0,"",L1778)</f>
        <v/>
      </c>
      <c r="P1778">
        <f>IF(OR(J1778="",K1778="",L1778=""),"",J1778+K1778+L1778)</f>
        <v/>
      </c>
      <c r="Q1778">
        <f>IF(OR(M1778="",N1778="",O1778=""),"",M1778+N1778+O1778)</f>
        <v/>
      </c>
      <c r="S1778" s="13">
        <f>IF(AND($B1778&lt;&gt;"",$F1778&lt;&gt;""),IF(COUNTIFS($B$2:$B1778,$B1778,$F$2:$F1778,$F1778)=1,1,0),0)</f>
        <v/>
      </c>
      <c r="T1778" s="13">
        <f>IF(AND($B1778&lt;&gt;"",$H1778&lt;&gt;""),IF(COUNTIFS($B$2:$B1778,$B1778,$H$2:$H1778,$H1778)=1,1,0),0)</f>
        <v/>
      </c>
      <c r="U1778" s="13">
        <f>IF(AND($B1778&lt;&gt;"",$C1778&lt;&gt;""),IF(COUNTIFS($B$2:$B1778,$B1778,$C$2:$C1778,$C1778)=1,1,0),0)</f>
        <v/>
      </c>
      <c r="V1778" s="13">
        <f>IF(AND($B1778&lt;&gt;"",$D1778&lt;&gt;""),IF(COUNTIFS($B$2:$B1778,$B1778,$D$2:$D1778,$D1778)=1,1,0),0)</f>
        <v/>
      </c>
      <c r="W1778">
        <f>IFERROR(INDEX(T_Indicateurs[Domain_code],MATCH($H1778,T_Indicateurs[Stat_code],0)),"")</f>
        <v/>
      </c>
      <c r="X1778" s="13">
        <f>IF(OR($W1778="",$F1778=""),0,IF($F1778&lt;&gt;$W1778,1,0))</f>
        <v/>
      </c>
      <c r="Y1778" s="13">
        <f>IF(OR($J1778="", $K1778="", $L1778=""),0,IF(OR($J1778&lt;0,$J1778&gt;3,$K1778&lt;0,$K1778&gt;3,$L1778&lt;0,$L1778&gt;3),1,0))</f>
        <v/>
      </c>
    </row>
    <row r="1779">
      <c r="G1779">
        <f>IFERROR(INDEX(T_Domaines[Domain_label_fr],MATCH(F1779,T_Domaines[Domain_code],0)),"")</f>
        <v/>
      </c>
      <c r="I1779">
        <f>IFERROR(INDEX(T_Indicateurs[Stat_label_fr],MATCH(H1779,T_Indicateurs[Stat_code],0)),"")</f>
        <v/>
      </c>
      <c r="M1779">
        <f>IF(J1779=0,"",J1779)</f>
        <v/>
      </c>
      <c r="N1779">
        <f>IF(K1779=0,"",K1779)</f>
        <v/>
      </c>
      <c r="O1779">
        <f>IF(L1779=0,"",L1779)</f>
        <v/>
      </c>
      <c r="P1779">
        <f>IF(OR(J1779="",K1779="",L1779=""),"",J1779+K1779+L1779)</f>
        <v/>
      </c>
      <c r="Q1779">
        <f>IF(OR(M1779="",N1779="",O1779=""),"",M1779+N1779+O1779)</f>
        <v/>
      </c>
      <c r="S1779" s="13">
        <f>IF(AND($B1779&lt;&gt;"",$F1779&lt;&gt;""),IF(COUNTIFS($B$2:$B1779,$B1779,$F$2:$F1779,$F1779)=1,1,0),0)</f>
        <v/>
      </c>
      <c r="T1779" s="13">
        <f>IF(AND($B1779&lt;&gt;"",$H1779&lt;&gt;""),IF(COUNTIFS($B$2:$B1779,$B1779,$H$2:$H1779,$H1779)=1,1,0),0)</f>
        <v/>
      </c>
      <c r="U1779" s="13">
        <f>IF(AND($B1779&lt;&gt;"",$C1779&lt;&gt;""),IF(COUNTIFS($B$2:$B1779,$B1779,$C$2:$C1779,$C1779)=1,1,0),0)</f>
        <v/>
      </c>
      <c r="V1779" s="13">
        <f>IF(AND($B1779&lt;&gt;"",$D1779&lt;&gt;""),IF(COUNTIFS($B$2:$B1779,$B1779,$D$2:$D1779,$D1779)=1,1,0),0)</f>
        <v/>
      </c>
      <c r="W1779">
        <f>IFERROR(INDEX(T_Indicateurs[Domain_code],MATCH($H1779,T_Indicateurs[Stat_code],0)),"")</f>
        <v/>
      </c>
      <c r="X1779" s="13">
        <f>IF(OR($W1779="",$F1779=""),0,IF($F1779&lt;&gt;$W1779,1,0))</f>
        <v/>
      </c>
      <c r="Y1779" s="13">
        <f>IF(OR($J1779="", $K1779="", $L1779=""),0,IF(OR($J1779&lt;0,$J1779&gt;3,$K1779&lt;0,$K1779&gt;3,$L1779&lt;0,$L1779&gt;3),1,0))</f>
        <v/>
      </c>
    </row>
    <row r="1780">
      <c r="G1780">
        <f>IFERROR(INDEX(T_Domaines[Domain_label_fr],MATCH(F1780,T_Domaines[Domain_code],0)),"")</f>
        <v/>
      </c>
      <c r="I1780">
        <f>IFERROR(INDEX(T_Indicateurs[Stat_label_fr],MATCH(H1780,T_Indicateurs[Stat_code],0)),"")</f>
        <v/>
      </c>
      <c r="M1780">
        <f>IF(J1780=0,"",J1780)</f>
        <v/>
      </c>
      <c r="N1780">
        <f>IF(K1780=0,"",K1780)</f>
        <v/>
      </c>
      <c r="O1780">
        <f>IF(L1780=0,"",L1780)</f>
        <v/>
      </c>
      <c r="P1780">
        <f>IF(OR(J1780="",K1780="",L1780=""),"",J1780+K1780+L1780)</f>
        <v/>
      </c>
      <c r="Q1780">
        <f>IF(OR(M1780="",N1780="",O1780=""),"",M1780+N1780+O1780)</f>
        <v/>
      </c>
      <c r="S1780" s="13">
        <f>IF(AND($B1780&lt;&gt;"",$F1780&lt;&gt;""),IF(COUNTIFS($B$2:$B1780,$B1780,$F$2:$F1780,$F1780)=1,1,0),0)</f>
        <v/>
      </c>
      <c r="T1780" s="13">
        <f>IF(AND($B1780&lt;&gt;"",$H1780&lt;&gt;""),IF(COUNTIFS($B$2:$B1780,$B1780,$H$2:$H1780,$H1780)=1,1,0),0)</f>
        <v/>
      </c>
      <c r="U1780" s="13">
        <f>IF(AND($B1780&lt;&gt;"",$C1780&lt;&gt;""),IF(COUNTIFS($B$2:$B1780,$B1780,$C$2:$C1780,$C1780)=1,1,0),0)</f>
        <v/>
      </c>
      <c r="V1780" s="13">
        <f>IF(AND($B1780&lt;&gt;"",$D1780&lt;&gt;""),IF(COUNTIFS($B$2:$B1780,$B1780,$D$2:$D1780,$D1780)=1,1,0),0)</f>
        <v/>
      </c>
      <c r="W1780">
        <f>IFERROR(INDEX(T_Indicateurs[Domain_code],MATCH($H1780,T_Indicateurs[Stat_code],0)),"")</f>
        <v/>
      </c>
      <c r="X1780" s="13">
        <f>IF(OR($W1780="",$F1780=""),0,IF($F1780&lt;&gt;$W1780,1,0))</f>
        <v/>
      </c>
      <c r="Y1780" s="13">
        <f>IF(OR($J1780="", $K1780="", $L1780=""),0,IF(OR($J1780&lt;0,$J1780&gt;3,$K1780&lt;0,$K1780&gt;3,$L1780&lt;0,$L1780&gt;3),1,0))</f>
        <v/>
      </c>
    </row>
    <row r="1781">
      <c r="G1781">
        <f>IFERROR(INDEX(T_Domaines[Domain_label_fr],MATCH(F1781,T_Domaines[Domain_code],0)),"")</f>
        <v/>
      </c>
      <c r="I1781">
        <f>IFERROR(INDEX(T_Indicateurs[Stat_label_fr],MATCH(H1781,T_Indicateurs[Stat_code],0)),"")</f>
        <v/>
      </c>
      <c r="M1781">
        <f>IF(J1781=0,"",J1781)</f>
        <v/>
      </c>
      <c r="N1781">
        <f>IF(K1781=0,"",K1781)</f>
        <v/>
      </c>
      <c r="O1781">
        <f>IF(L1781=0,"",L1781)</f>
        <v/>
      </c>
      <c r="P1781">
        <f>IF(OR(J1781="",K1781="",L1781=""),"",J1781+K1781+L1781)</f>
        <v/>
      </c>
      <c r="Q1781">
        <f>IF(OR(M1781="",N1781="",O1781=""),"",M1781+N1781+O1781)</f>
        <v/>
      </c>
      <c r="S1781" s="13">
        <f>IF(AND($B1781&lt;&gt;"",$F1781&lt;&gt;""),IF(COUNTIFS($B$2:$B1781,$B1781,$F$2:$F1781,$F1781)=1,1,0),0)</f>
        <v/>
      </c>
      <c r="T1781" s="13">
        <f>IF(AND($B1781&lt;&gt;"",$H1781&lt;&gt;""),IF(COUNTIFS($B$2:$B1781,$B1781,$H$2:$H1781,$H1781)=1,1,0),0)</f>
        <v/>
      </c>
      <c r="U1781" s="13">
        <f>IF(AND($B1781&lt;&gt;"",$C1781&lt;&gt;""),IF(COUNTIFS($B$2:$B1781,$B1781,$C$2:$C1781,$C1781)=1,1,0),0)</f>
        <v/>
      </c>
      <c r="V1781" s="13">
        <f>IF(AND($B1781&lt;&gt;"",$D1781&lt;&gt;""),IF(COUNTIFS($B$2:$B1781,$B1781,$D$2:$D1781,$D1781)=1,1,0),0)</f>
        <v/>
      </c>
      <c r="W1781">
        <f>IFERROR(INDEX(T_Indicateurs[Domain_code],MATCH($H1781,T_Indicateurs[Stat_code],0)),"")</f>
        <v/>
      </c>
      <c r="X1781" s="13">
        <f>IF(OR($W1781="",$F1781=""),0,IF($F1781&lt;&gt;$W1781,1,0))</f>
        <v/>
      </c>
      <c r="Y1781" s="13">
        <f>IF(OR($J1781="", $K1781="", $L1781=""),0,IF(OR($J1781&lt;0,$J1781&gt;3,$K1781&lt;0,$K1781&gt;3,$L1781&lt;0,$L1781&gt;3),1,0))</f>
        <v/>
      </c>
    </row>
    <row r="1782">
      <c r="G1782">
        <f>IFERROR(INDEX(T_Domaines[Domain_label_fr],MATCH(F1782,T_Domaines[Domain_code],0)),"")</f>
        <v/>
      </c>
      <c r="I1782">
        <f>IFERROR(INDEX(T_Indicateurs[Stat_label_fr],MATCH(H1782,T_Indicateurs[Stat_code],0)),"")</f>
        <v/>
      </c>
      <c r="M1782">
        <f>IF(J1782=0,"",J1782)</f>
        <v/>
      </c>
      <c r="N1782">
        <f>IF(K1782=0,"",K1782)</f>
        <v/>
      </c>
      <c r="O1782">
        <f>IF(L1782=0,"",L1782)</f>
        <v/>
      </c>
      <c r="P1782">
        <f>IF(OR(J1782="",K1782="",L1782=""),"",J1782+K1782+L1782)</f>
        <v/>
      </c>
      <c r="Q1782">
        <f>IF(OR(M1782="",N1782="",O1782=""),"",M1782+N1782+O1782)</f>
        <v/>
      </c>
      <c r="S1782" s="13">
        <f>IF(AND($B1782&lt;&gt;"",$F1782&lt;&gt;""),IF(COUNTIFS($B$2:$B1782,$B1782,$F$2:$F1782,$F1782)=1,1,0),0)</f>
        <v/>
      </c>
      <c r="T1782" s="13">
        <f>IF(AND($B1782&lt;&gt;"",$H1782&lt;&gt;""),IF(COUNTIFS($B$2:$B1782,$B1782,$H$2:$H1782,$H1782)=1,1,0),0)</f>
        <v/>
      </c>
      <c r="U1782" s="13">
        <f>IF(AND($B1782&lt;&gt;"",$C1782&lt;&gt;""),IF(COUNTIFS($B$2:$B1782,$B1782,$C$2:$C1782,$C1782)=1,1,0),0)</f>
        <v/>
      </c>
      <c r="V1782" s="13">
        <f>IF(AND($B1782&lt;&gt;"",$D1782&lt;&gt;""),IF(COUNTIFS($B$2:$B1782,$B1782,$D$2:$D1782,$D1782)=1,1,0),0)</f>
        <v/>
      </c>
      <c r="W1782">
        <f>IFERROR(INDEX(T_Indicateurs[Domain_code],MATCH($H1782,T_Indicateurs[Stat_code],0)),"")</f>
        <v/>
      </c>
      <c r="X1782" s="13">
        <f>IF(OR($W1782="",$F1782=""),0,IF($F1782&lt;&gt;$W1782,1,0))</f>
        <v/>
      </c>
      <c r="Y1782" s="13">
        <f>IF(OR($J1782="", $K1782="", $L1782=""),0,IF(OR($J1782&lt;0,$J1782&gt;3,$K1782&lt;0,$K1782&gt;3,$L1782&lt;0,$L1782&gt;3),1,0))</f>
        <v/>
      </c>
    </row>
    <row r="1783">
      <c r="G1783">
        <f>IFERROR(INDEX(T_Domaines[Domain_label_fr],MATCH(F1783,T_Domaines[Domain_code],0)),"")</f>
        <v/>
      </c>
      <c r="I1783">
        <f>IFERROR(INDEX(T_Indicateurs[Stat_label_fr],MATCH(H1783,T_Indicateurs[Stat_code],0)),"")</f>
        <v/>
      </c>
      <c r="M1783">
        <f>IF(J1783=0,"",J1783)</f>
        <v/>
      </c>
      <c r="N1783">
        <f>IF(K1783=0,"",K1783)</f>
        <v/>
      </c>
      <c r="O1783">
        <f>IF(L1783=0,"",L1783)</f>
        <v/>
      </c>
      <c r="P1783">
        <f>IF(OR(J1783="",K1783="",L1783=""),"",J1783+K1783+L1783)</f>
        <v/>
      </c>
      <c r="Q1783">
        <f>IF(OR(M1783="",N1783="",O1783=""),"",M1783+N1783+O1783)</f>
        <v/>
      </c>
      <c r="S1783" s="13">
        <f>IF(AND($B1783&lt;&gt;"",$F1783&lt;&gt;""),IF(COUNTIFS($B$2:$B1783,$B1783,$F$2:$F1783,$F1783)=1,1,0),0)</f>
        <v/>
      </c>
      <c r="T1783" s="13">
        <f>IF(AND($B1783&lt;&gt;"",$H1783&lt;&gt;""),IF(COUNTIFS($B$2:$B1783,$B1783,$H$2:$H1783,$H1783)=1,1,0),0)</f>
        <v/>
      </c>
      <c r="U1783" s="13">
        <f>IF(AND($B1783&lt;&gt;"",$C1783&lt;&gt;""),IF(COUNTIFS($B$2:$B1783,$B1783,$C$2:$C1783,$C1783)=1,1,0),0)</f>
        <v/>
      </c>
      <c r="V1783" s="13">
        <f>IF(AND($B1783&lt;&gt;"",$D1783&lt;&gt;""),IF(COUNTIFS($B$2:$B1783,$B1783,$D$2:$D1783,$D1783)=1,1,0),0)</f>
        <v/>
      </c>
      <c r="W1783">
        <f>IFERROR(INDEX(T_Indicateurs[Domain_code],MATCH($H1783,T_Indicateurs[Stat_code],0)),"")</f>
        <v/>
      </c>
      <c r="X1783" s="13">
        <f>IF(OR($W1783="",$F1783=""),0,IF($F1783&lt;&gt;$W1783,1,0))</f>
        <v/>
      </c>
      <c r="Y1783" s="13">
        <f>IF(OR($J1783="", $K1783="", $L1783=""),0,IF(OR($J1783&lt;0,$J1783&gt;3,$K1783&lt;0,$K1783&gt;3,$L1783&lt;0,$L1783&gt;3),1,0))</f>
        <v/>
      </c>
    </row>
    <row r="1784">
      <c r="G1784">
        <f>IFERROR(INDEX(T_Domaines[Domain_label_fr],MATCH(F1784,T_Domaines[Domain_code],0)),"")</f>
        <v/>
      </c>
      <c r="I1784">
        <f>IFERROR(INDEX(T_Indicateurs[Stat_label_fr],MATCH(H1784,T_Indicateurs[Stat_code],0)),"")</f>
        <v/>
      </c>
      <c r="M1784">
        <f>IF(J1784=0,"",J1784)</f>
        <v/>
      </c>
      <c r="N1784">
        <f>IF(K1784=0,"",K1784)</f>
        <v/>
      </c>
      <c r="O1784">
        <f>IF(L1784=0,"",L1784)</f>
        <v/>
      </c>
      <c r="P1784">
        <f>IF(OR(J1784="",K1784="",L1784=""),"",J1784+K1784+L1784)</f>
        <v/>
      </c>
      <c r="Q1784">
        <f>IF(OR(M1784="",N1784="",O1784=""),"",M1784+N1784+O1784)</f>
        <v/>
      </c>
      <c r="S1784" s="13">
        <f>IF(AND($B1784&lt;&gt;"",$F1784&lt;&gt;""),IF(COUNTIFS($B$2:$B1784,$B1784,$F$2:$F1784,$F1784)=1,1,0),0)</f>
        <v/>
      </c>
      <c r="T1784" s="13">
        <f>IF(AND($B1784&lt;&gt;"",$H1784&lt;&gt;""),IF(COUNTIFS($B$2:$B1784,$B1784,$H$2:$H1784,$H1784)=1,1,0),0)</f>
        <v/>
      </c>
      <c r="U1784" s="13">
        <f>IF(AND($B1784&lt;&gt;"",$C1784&lt;&gt;""),IF(COUNTIFS($B$2:$B1784,$B1784,$C$2:$C1784,$C1784)=1,1,0),0)</f>
        <v/>
      </c>
      <c r="V1784" s="13">
        <f>IF(AND($B1784&lt;&gt;"",$D1784&lt;&gt;""),IF(COUNTIFS($B$2:$B1784,$B1784,$D$2:$D1784,$D1784)=1,1,0),0)</f>
        <v/>
      </c>
      <c r="W1784">
        <f>IFERROR(INDEX(T_Indicateurs[Domain_code],MATCH($H1784,T_Indicateurs[Stat_code],0)),"")</f>
        <v/>
      </c>
      <c r="X1784" s="13">
        <f>IF(OR($W1784="",$F1784=""),0,IF($F1784&lt;&gt;$W1784,1,0))</f>
        <v/>
      </c>
      <c r="Y1784" s="13">
        <f>IF(OR($J1784="", $K1784="", $L1784=""),0,IF(OR($J1784&lt;0,$J1784&gt;3,$K1784&lt;0,$K1784&gt;3,$L1784&lt;0,$L1784&gt;3),1,0))</f>
        <v/>
      </c>
    </row>
    <row r="1785">
      <c r="G1785">
        <f>IFERROR(INDEX(T_Domaines[Domain_label_fr],MATCH(F1785,T_Domaines[Domain_code],0)),"")</f>
        <v/>
      </c>
      <c r="I1785">
        <f>IFERROR(INDEX(T_Indicateurs[Stat_label_fr],MATCH(H1785,T_Indicateurs[Stat_code],0)),"")</f>
        <v/>
      </c>
      <c r="M1785">
        <f>IF(J1785=0,"",J1785)</f>
        <v/>
      </c>
      <c r="N1785">
        <f>IF(K1785=0,"",K1785)</f>
        <v/>
      </c>
      <c r="O1785">
        <f>IF(L1785=0,"",L1785)</f>
        <v/>
      </c>
      <c r="P1785">
        <f>IF(OR(J1785="",K1785="",L1785=""),"",J1785+K1785+L1785)</f>
        <v/>
      </c>
      <c r="Q1785">
        <f>IF(OR(M1785="",N1785="",O1785=""),"",M1785+N1785+O1785)</f>
        <v/>
      </c>
      <c r="S1785" s="13">
        <f>IF(AND($B1785&lt;&gt;"",$F1785&lt;&gt;""),IF(COUNTIFS($B$2:$B1785,$B1785,$F$2:$F1785,$F1785)=1,1,0),0)</f>
        <v/>
      </c>
      <c r="T1785" s="13">
        <f>IF(AND($B1785&lt;&gt;"",$H1785&lt;&gt;""),IF(COUNTIFS($B$2:$B1785,$B1785,$H$2:$H1785,$H1785)=1,1,0),0)</f>
        <v/>
      </c>
      <c r="U1785" s="13">
        <f>IF(AND($B1785&lt;&gt;"",$C1785&lt;&gt;""),IF(COUNTIFS($B$2:$B1785,$B1785,$C$2:$C1785,$C1785)=1,1,0),0)</f>
        <v/>
      </c>
      <c r="V1785" s="13">
        <f>IF(AND($B1785&lt;&gt;"",$D1785&lt;&gt;""),IF(COUNTIFS($B$2:$B1785,$B1785,$D$2:$D1785,$D1785)=1,1,0),0)</f>
        <v/>
      </c>
      <c r="W1785">
        <f>IFERROR(INDEX(T_Indicateurs[Domain_code],MATCH($H1785,T_Indicateurs[Stat_code],0)),"")</f>
        <v/>
      </c>
      <c r="X1785" s="13">
        <f>IF(OR($W1785="",$F1785=""),0,IF($F1785&lt;&gt;$W1785,1,0))</f>
        <v/>
      </c>
      <c r="Y1785" s="13">
        <f>IF(OR($J1785="", $K1785="", $L1785=""),0,IF(OR($J1785&lt;0,$J1785&gt;3,$K1785&lt;0,$K1785&gt;3,$L1785&lt;0,$L1785&gt;3),1,0))</f>
        <v/>
      </c>
    </row>
    <row r="1786">
      <c r="G1786">
        <f>IFERROR(INDEX(T_Domaines[Domain_label_fr],MATCH(F1786,T_Domaines[Domain_code],0)),"")</f>
        <v/>
      </c>
      <c r="I1786">
        <f>IFERROR(INDEX(T_Indicateurs[Stat_label_fr],MATCH(H1786,T_Indicateurs[Stat_code],0)),"")</f>
        <v/>
      </c>
      <c r="M1786">
        <f>IF(J1786=0,"",J1786)</f>
        <v/>
      </c>
      <c r="N1786">
        <f>IF(K1786=0,"",K1786)</f>
        <v/>
      </c>
      <c r="O1786">
        <f>IF(L1786=0,"",L1786)</f>
        <v/>
      </c>
      <c r="P1786">
        <f>IF(OR(J1786="",K1786="",L1786=""),"",J1786+K1786+L1786)</f>
        <v/>
      </c>
      <c r="Q1786">
        <f>IF(OR(M1786="",N1786="",O1786=""),"",M1786+N1786+O1786)</f>
        <v/>
      </c>
      <c r="S1786" s="13">
        <f>IF(AND($B1786&lt;&gt;"",$F1786&lt;&gt;""),IF(COUNTIFS($B$2:$B1786,$B1786,$F$2:$F1786,$F1786)=1,1,0),0)</f>
        <v/>
      </c>
      <c r="T1786" s="13">
        <f>IF(AND($B1786&lt;&gt;"",$H1786&lt;&gt;""),IF(COUNTIFS($B$2:$B1786,$B1786,$H$2:$H1786,$H1786)=1,1,0),0)</f>
        <v/>
      </c>
      <c r="U1786" s="13">
        <f>IF(AND($B1786&lt;&gt;"",$C1786&lt;&gt;""),IF(COUNTIFS($B$2:$B1786,$B1786,$C$2:$C1786,$C1786)=1,1,0),0)</f>
        <v/>
      </c>
      <c r="V1786" s="13">
        <f>IF(AND($B1786&lt;&gt;"",$D1786&lt;&gt;""),IF(COUNTIFS($B$2:$B1786,$B1786,$D$2:$D1786,$D1786)=1,1,0),0)</f>
        <v/>
      </c>
      <c r="W1786">
        <f>IFERROR(INDEX(T_Indicateurs[Domain_code],MATCH($H1786,T_Indicateurs[Stat_code],0)),"")</f>
        <v/>
      </c>
      <c r="X1786" s="13">
        <f>IF(OR($W1786="",$F1786=""),0,IF($F1786&lt;&gt;$W1786,1,0))</f>
        <v/>
      </c>
      <c r="Y1786" s="13">
        <f>IF(OR($J1786="", $K1786="", $L1786=""),0,IF(OR($J1786&lt;0,$J1786&gt;3,$K1786&lt;0,$K1786&gt;3,$L1786&lt;0,$L1786&gt;3),1,0))</f>
        <v/>
      </c>
    </row>
    <row r="1787">
      <c r="G1787">
        <f>IFERROR(INDEX(T_Domaines[Domain_label_fr],MATCH(F1787,T_Domaines[Domain_code],0)),"")</f>
        <v/>
      </c>
      <c r="I1787">
        <f>IFERROR(INDEX(T_Indicateurs[Stat_label_fr],MATCH(H1787,T_Indicateurs[Stat_code],0)),"")</f>
        <v/>
      </c>
      <c r="M1787">
        <f>IF(J1787=0,"",J1787)</f>
        <v/>
      </c>
      <c r="N1787">
        <f>IF(K1787=0,"",K1787)</f>
        <v/>
      </c>
      <c r="O1787">
        <f>IF(L1787=0,"",L1787)</f>
        <v/>
      </c>
      <c r="P1787">
        <f>IF(OR(J1787="",K1787="",L1787=""),"",J1787+K1787+L1787)</f>
        <v/>
      </c>
      <c r="Q1787">
        <f>IF(OR(M1787="",N1787="",O1787=""),"",M1787+N1787+O1787)</f>
        <v/>
      </c>
      <c r="S1787" s="13">
        <f>IF(AND($B1787&lt;&gt;"",$F1787&lt;&gt;""),IF(COUNTIFS($B$2:$B1787,$B1787,$F$2:$F1787,$F1787)=1,1,0),0)</f>
        <v/>
      </c>
      <c r="T1787" s="13">
        <f>IF(AND($B1787&lt;&gt;"",$H1787&lt;&gt;""),IF(COUNTIFS($B$2:$B1787,$B1787,$H$2:$H1787,$H1787)=1,1,0),0)</f>
        <v/>
      </c>
      <c r="U1787" s="13">
        <f>IF(AND($B1787&lt;&gt;"",$C1787&lt;&gt;""),IF(COUNTIFS($B$2:$B1787,$B1787,$C$2:$C1787,$C1787)=1,1,0),0)</f>
        <v/>
      </c>
      <c r="V1787" s="13">
        <f>IF(AND($B1787&lt;&gt;"",$D1787&lt;&gt;""),IF(COUNTIFS($B$2:$B1787,$B1787,$D$2:$D1787,$D1787)=1,1,0),0)</f>
        <v/>
      </c>
      <c r="W1787">
        <f>IFERROR(INDEX(T_Indicateurs[Domain_code],MATCH($H1787,T_Indicateurs[Stat_code],0)),"")</f>
        <v/>
      </c>
      <c r="X1787" s="13">
        <f>IF(OR($W1787="",$F1787=""),0,IF($F1787&lt;&gt;$W1787,1,0))</f>
        <v/>
      </c>
      <c r="Y1787" s="13">
        <f>IF(OR($J1787="", $K1787="", $L1787=""),0,IF(OR($J1787&lt;0,$J1787&gt;3,$K1787&lt;0,$K1787&gt;3,$L1787&lt;0,$L1787&gt;3),1,0))</f>
        <v/>
      </c>
    </row>
    <row r="1788">
      <c r="G1788">
        <f>IFERROR(INDEX(T_Domaines[Domain_label_fr],MATCH(F1788,T_Domaines[Domain_code],0)),"")</f>
        <v/>
      </c>
      <c r="I1788">
        <f>IFERROR(INDEX(T_Indicateurs[Stat_label_fr],MATCH(H1788,T_Indicateurs[Stat_code],0)),"")</f>
        <v/>
      </c>
      <c r="M1788">
        <f>IF(J1788=0,"",J1788)</f>
        <v/>
      </c>
      <c r="N1788">
        <f>IF(K1788=0,"",K1788)</f>
        <v/>
      </c>
      <c r="O1788">
        <f>IF(L1788=0,"",L1788)</f>
        <v/>
      </c>
      <c r="P1788">
        <f>IF(OR(J1788="",K1788="",L1788=""),"",J1788+K1788+L1788)</f>
        <v/>
      </c>
      <c r="Q1788">
        <f>IF(OR(M1788="",N1788="",O1788=""),"",M1788+N1788+O1788)</f>
        <v/>
      </c>
      <c r="S1788" s="13">
        <f>IF(AND($B1788&lt;&gt;"",$F1788&lt;&gt;""),IF(COUNTIFS($B$2:$B1788,$B1788,$F$2:$F1788,$F1788)=1,1,0),0)</f>
        <v/>
      </c>
      <c r="T1788" s="13">
        <f>IF(AND($B1788&lt;&gt;"",$H1788&lt;&gt;""),IF(COUNTIFS($B$2:$B1788,$B1788,$H$2:$H1788,$H1788)=1,1,0),0)</f>
        <v/>
      </c>
      <c r="U1788" s="13">
        <f>IF(AND($B1788&lt;&gt;"",$C1788&lt;&gt;""),IF(COUNTIFS($B$2:$B1788,$B1788,$C$2:$C1788,$C1788)=1,1,0),0)</f>
        <v/>
      </c>
      <c r="V1788" s="13">
        <f>IF(AND($B1788&lt;&gt;"",$D1788&lt;&gt;""),IF(COUNTIFS($B$2:$B1788,$B1788,$D$2:$D1788,$D1788)=1,1,0),0)</f>
        <v/>
      </c>
      <c r="W1788">
        <f>IFERROR(INDEX(T_Indicateurs[Domain_code],MATCH($H1788,T_Indicateurs[Stat_code],0)),"")</f>
        <v/>
      </c>
      <c r="X1788" s="13">
        <f>IF(OR($W1788="",$F1788=""),0,IF($F1788&lt;&gt;$W1788,1,0))</f>
        <v/>
      </c>
      <c r="Y1788" s="13">
        <f>IF(OR($J1788="", $K1788="", $L1788=""),0,IF(OR($J1788&lt;0,$J1788&gt;3,$K1788&lt;0,$K1788&gt;3,$L1788&lt;0,$L1788&gt;3),1,0))</f>
        <v/>
      </c>
    </row>
    <row r="1789">
      <c r="G1789">
        <f>IFERROR(INDEX(T_Domaines[Domain_label_fr],MATCH(F1789,T_Domaines[Domain_code],0)),"")</f>
        <v/>
      </c>
      <c r="I1789">
        <f>IFERROR(INDEX(T_Indicateurs[Stat_label_fr],MATCH(H1789,T_Indicateurs[Stat_code],0)),"")</f>
        <v/>
      </c>
      <c r="M1789">
        <f>IF(J1789=0,"",J1789)</f>
        <v/>
      </c>
      <c r="N1789">
        <f>IF(K1789=0,"",K1789)</f>
        <v/>
      </c>
      <c r="O1789">
        <f>IF(L1789=0,"",L1789)</f>
        <v/>
      </c>
      <c r="P1789">
        <f>IF(OR(J1789="",K1789="",L1789=""),"",J1789+K1789+L1789)</f>
        <v/>
      </c>
      <c r="Q1789">
        <f>IF(OR(M1789="",N1789="",O1789=""),"",M1789+N1789+O1789)</f>
        <v/>
      </c>
      <c r="S1789" s="13">
        <f>IF(AND($B1789&lt;&gt;"",$F1789&lt;&gt;""),IF(COUNTIFS($B$2:$B1789,$B1789,$F$2:$F1789,$F1789)=1,1,0),0)</f>
        <v/>
      </c>
      <c r="T1789" s="13">
        <f>IF(AND($B1789&lt;&gt;"",$H1789&lt;&gt;""),IF(COUNTIFS($B$2:$B1789,$B1789,$H$2:$H1789,$H1789)=1,1,0),0)</f>
        <v/>
      </c>
      <c r="U1789" s="13">
        <f>IF(AND($B1789&lt;&gt;"",$C1789&lt;&gt;""),IF(COUNTIFS($B$2:$B1789,$B1789,$C$2:$C1789,$C1789)=1,1,0),0)</f>
        <v/>
      </c>
      <c r="V1789" s="13">
        <f>IF(AND($B1789&lt;&gt;"",$D1789&lt;&gt;""),IF(COUNTIFS($B$2:$B1789,$B1789,$D$2:$D1789,$D1789)=1,1,0),0)</f>
        <v/>
      </c>
      <c r="W1789">
        <f>IFERROR(INDEX(T_Indicateurs[Domain_code],MATCH($H1789,T_Indicateurs[Stat_code],0)),"")</f>
        <v/>
      </c>
      <c r="X1789" s="13">
        <f>IF(OR($W1789="",$F1789=""),0,IF($F1789&lt;&gt;$W1789,1,0))</f>
        <v/>
      </c>
      <c r="Y1789" s="13">
        <f>IF(OR($J1789="", $K1789="", $L1789=""),0,IF(OR($J1789&lt;0,$J1789&gt;3,$K1789&lt;0,$K1789&gt;3,$L1789&lt;0,$L1789&gt;3),1,0))</f>
        <v/>
      </c>
    </row>
    <row r="1790">
      <c r="G1790">
        <f>IFERROR(INDEX(T_Domaines[Domain_label_fr],MATCH(F1790,T_Domaines[Domain_code],0)),"")</f>
        <v/>
      </c>
      <c r="I1790">
        <f>IFERROR(INDEX(T_Indicateurs[Stat_label_fr],MATCH(H1790,T_Indicateurs[Stat_code],0)),"")</f>
        <v/>
      </c>
      <c r="M1790">
        <f>IF(J1790=0,"",J1790)</f>
        <v/>
      </c>
      <c r="N1790">
        <f>IF(K1790=0,"",K1790)</f>
        <v/>
      </c>
      <c r="O1790">
        <f>IF(L1790=0,"",L1790)</f>
        <v/>
      </c>
      <c r="P1790">
        <f>IF(OR(J1790="",K1790="",L1790=""),"",J1790+K1790+L1790)</f>
        <v/>
      </c>
      <c r="Q1790">
        <f>IF(OR(M1790="",N1790="",O1790=""),"",M1790+N1790+O1790)</f>
        <v/>
      </c>
      <c r="S1790" s="13">
        <f>IF(AND($B1790&lt;&gt;"",$F1790&lt;&gt;""),IF(COUNTIFS($B$2:$B1790,$B1790,$F$2:$F1790,$F1790)=1,1,0),0)</f>
        <v/>
      </c>
      <c r="T1790" s="13">
        <f>IF(AND($B1790&lt;&gt;"",$H1790&lt;&gt;""),IF(COUNTIFS($B$2:$B1790,$B1790,$H$2:$H1790,$H1790)=1,1,0),0)</f>
        <v/>
      </c>
      <c r="U1790" s="13">
        <f>IF(AND($B1790&lt;&gt;"",$C1790&lt;&gt;""),IF(COUNTIFS($B$2:$B1790,$B1790,$C$2:$C1790,$C1790)=1,1,0),0)</f>
        <v/>
      </c>
      <c r="V1790" s="13">
        <f>IF(AND($B1790&lt;&gt;"",$D1790&lt;&gt;""),IF(COUNTIFS($B$2:$B1790,$B1790,$D$2:$D1790,$D1790)=1,1,0),0)</f>
        <v/>
      </c>
      <c r="W1790">
        <f>IFERROR(INDEX(T_Indicateurs[Domain_code],MATCH($H1790,T_Indicateurs[Stat_code],0)),"")</f>
        <v/>
      </c>
      <c r="X1790" s="13">
        <f>IF(OR($W1790="",$F1790=""),0,IF($F1790&lt;&gt;$W1790,1,0))</f>
        <v/>
      </c>
      <c r="Y1790" s="13">
        <f>IF(OR($J1790="", $K1790="", $L1790=""),0,IF(OR($J1790&lt;0,$J1790&gt;3,$K1790&lt;0,$K1790&gt;3,$L1790&lt;0,$L1790&gt;3),1,0))</f>
        <v/>
      </c>
    </row>
    <row r="1791">
      <c r="G1791">
        <f>IFERROR(INDEX(T_Domaines[Domain_label_fr],MATCH(F1791,T_Domaines[Domain_code],0)),"")</f>
        <v/>
      </c>
      <c r="I1791">
        <f>IFERROR(INDEX(T_Indicateurs[Stat_label_fr],MATCH(H1791,T_Indicateurs[Stat_code],0)),"")</f>
        <v/>
      </c>
      <c r="M1791">
        <f>IF(J1791=0,"",J1791)</f>
        <v/>
      </c>
      <c r="N1791">
        <f>IF(K1791=0,"",K1791)</f>
        <v/>
      </c>
      <c r="O1791">
        <f>IF(L1791=0,"",L1791)</f>
        <v/>
      </c>
      <c r="P1791">
        <f>IF(OR(J1791="",K1791="",L1791=""),"",J1791+K1791+L1791)</f>
        <v/>
      </c>
      <c r="Q1791">
        <f>IF(OR(M1791="",N1791="",O1791=""),"",M1791+N1791+O1791)</f>
        <v/>
      </c>
      <c r="S1791" s="13">
        <f>IF(AND($B1791&lt;&gt;"",$F1791&lt;&gt;""),IF(COUNTIFS($B$2:$B1791,$B1791,$F$2:$F1791,$F1791)=1,1,0),0)</f>
        <v/>
      </c>
      <c r="T1791" s="13">
        <f>IF(AND($B1791&lt;&gt;"",$H1791&lt;&gt;""),IF(COUNTIFS($B$2:$B1791,$B1791,$H$2:$H1791,$H1791)=1,1,0),0)</f>
        <v/>
      </c>
      <c r="U1791" s="13">
        <f>IF(AND($B1791&lt;&gt;"",$C1791&lt;&gt;""),IF(COUNTIFS($B$2:$B1791,$B1791,$C$2:$C1791,$C1791)=1,1,0),0)</f>
        <v/>
      </c>
      <c r="V1791" s="13">
        <f>IF(AND($B1791&lt;&gt;"",$D1791&lt;&gt;""),IF(COUNTIFS($B$2:$B1791,$B1791,$D$2:$D1791,$D1791)=1,1,0),0)</f>
        <v/>
      </c>
      <c r="W1791">
        <f>IFERROR(INDEX(T_Indicateurs[Domain_code],MATCH($H1791,T_Indicateurs[Stat_code],0)),"")</f>
        <v/>
      </c>
      <c r="X1791" s="13">
        <f>IF(OR($W1791="",$F1791=""),0,IF($F1791&lt;&gt;$W1791,1,0))</f>
        <v/>
      </c>
      <c r="Y1791" s="13">
        <f>IF(OR($J1791="", $K1791="", $L1791=""),0,IF(OR($J1791&lt;0,$J1791&gt;3,$K1791&lt;0,$K1791&gt;3,$L1791&lt;0,$L1791&gt;3),1,0))</f>
        <v/>
      </c>
    </row>
    <row r="1792">
      <c r="G1792">
        <f>IFERROR(INDEX(T_Domaines[Domain_label_fr],MATCH(F1792,T_Domaines[Domain_code],0)),"")</f>
        <v/>
      </c>
      <c r="I1792">
        <f>IFERROR(INDEX(T_Indicateurs[Stat_label_fr],MATCH(H1792,T_Indicateurs[Stat_code],0)),"")</f>
        <v/>
      </c>
      <c r="M1792">
        <f>IF(J1792=0,"",J1792)</f>
        <v/>
      </c>
      <c r="N1792">
        <f>IF(K1792=0,"",K1792)</f>
        <v/>
      </c>
      <c r="O1792">
        <f>IF(L1792=0,"",L1792)</f>
        <v/>
      </c>
      <c r="P1792">
        <f>IF(OR(J1792="",K1792="",L1792=""),"",J1792+K1792+L1792)</f>
        <v/>
      </c>
      <c r="Q1792">
        <f>IF(OR(M1792="",N1792="",O1792=""),"",M1792+N1792+O1792)</f>
        <v/>
      </c>
      <c r="S1792" s="13">
        <f>IF(AND($B1792&lt;&gt;"",$F1792&lt;&gt;""),IF(COUNTIFS($B$2:$B1792,$B1792,$F$2:$F1792,$F1792)=1,1,0),0)</f>
        <v/>
      </c>
      <c r="T1792" s="13">
        <f>IF(AND($B1792&lt;&gt;"",$H1792&lt;&gt;""),IF(COUNTIFS($B$2:$B1792,$B1792,$H$2:$H1792,$H1792)=1,1,0),0)</f>
        <v/>
      </c>
      <c r="U1792" s="13">
        <f>IF(AND($B1792&lt;&gt;"",$C1792&lt;&gt;""),IF(COUNTIFS($B$2:$B1792,$B1792,$C$2:$C1792,$C1792)=1,1,0),0)</f>
        <v/>
      </c>
      <c r="V1792" s="13">
        <f>IF(AND($B1792&lt;&gt;"",$D1792&lt;&gt;""),IF(COUNTIFS($B$2:$B1792,$B1792,$D$2:$D1792,$D1792)=1,1,0),0)</f>
        <v/>
      </c>
      <c r="W1792">
        <f>IFERROR(INDEX(T_Indicateurs[Domain_code],MATCH($H1792,T_Indicateurs[Stat_code],0)),"")</f>
        <v/>
      </c>
      <c r="X1792" s="13">
        <f>IF(OR($W1792="",$F1792=""),0,IF($F1792&lt;&gt;$W1792,1,0))</f>
        <v/>
      </c>
      <c r="Y1792" s="13">
        <f>IF(OR($J1792="", $K1792="", $L1792=""),0,IF(OR($J1792&lt;0,$J1792&gt;3,$K1792&lt;0,$K1792&gt;3,$L1792&lt;0,$L1792&gt;3),1,0))</f>
        <v/>
      </c>
    </row>
    <row r="1793">
      <c r="G1793">
        <f>IFERROR(INDEX(T_Domaines[Domain_label_fr],MATCH(F1793,T_Domaines[Domain_code],0)),"")</f>
        <v/>
      </c>
      <c r="I1793">
        <f>IFERROR(INDEX(T_Indicateurs[Stat_label_fr],MATCH(H1793,T_Indicateurs[Stat_code],0)),"")</f>
        <v/>
      </c>
      <c r="M1793">
        <f>IF(J1793=0,"",J1793)</f>
        <v/>
      </c>
      <c r="N1793">
        <f>IF(K1793=0,"",K1793)</f>
        <v/>
      </c>
      <c r="O1793">
        <f>IF(L1793=0,"",L1793)</f>
        <v/>
      </c>
      <c r="P1793">
        <f>IF(OR(J1793="",K1793="",L1793=""),"",J1793+K1793+L1793)</f>
        <v/>
      </c>
      <c r="Q1793">
        <f>IF(OR(M1793="",N1793="",O1793=""),"",M1793+N1793+O1793)</f>
        <v/>
      </c>
      <c r="S1793" s="13">
        <f>IF(AND($B1793&lt;&gt;"",$F1793&lt;&gt;""),IF(COUNTIFS($B$2:$B1793,$B1793,$F$2:$F1793,$F1793)=1,1,0),0)</f>
        <v/>
      </c>
      <c r="T1793" s="13">
        <f>IF(AND($B1793&lt;&gt;"",$H1793&lt;&gt;""),IF(COUNTIFS($B$2:$B1793,$B1793,$H$2:$H1793,$H1793)=1,1,0),0)</f>
        <v/>
      </c>
      <c r="U1793" s="13">
        <f>IF(AND($B1793&lt;&gt;"",$C1793&lt;&gt;""),IF(COUNTIFS($B$2:$B1793,$B1793,$C$2:$C1793,$C1793)=1,1,0),0)</f>
        <v/>
      </c>
      <c r="V1793" s="13">
        <f>IF(AND($B1793&lt;&gt;"",$D1793&lt;&gt;""),IF(COUNTIFS($B$2:$B1793,$B1793,$D$2:$D1793,$D1793)=1,1,0),0)</f>
        <v/>
      </c>
      <c r="W1793">
        <f>IFERROR(INDEX(T_Indicateurs[Domain_code],MATCH($H1793,T_Indicateurs[Stat_code],0)),"")</f>
        <v/>
      </c>
      <c r="X1793" s="13">
        <f>IF(OR($W1793="",$F1793=""),0,IF($F1793&lt;&gt;$W1793,1,0))</f>
        <v/>
      </c>
      <c r="Y1793" s="13">
        <f>IF(OR($J1793="", $K1793="", $L1793=""),0,IF(OR($J1793&lt;0,$J1793&gt;3,$K1793&lt;0,$K1793&gt;3,$L1793&lt;0,$L1793&gt;3),1,0))</f>
        <v/>
      </c>
    </row>
    <row r="1794">
      <c r="G1794">
        <f>IFERROR(INDEX(T_Domaines[Domain_label_fr],MATCH(F1794,T_Domaines[Domain_code],0)),"")</f>
        <v/>
      </c>
      <c r="I1794">
        <f>IFERROR(INDEX(T_Indicateurs[Stat_label_fr],MATCH(H1794,T_Indicateurs[Stat_code],0)),"")</f>
        <v/>
      </c>
      <c r="M1794">
        <f>IF(J1794=0,"",J1794)</f>
        <v/>
      </c>
      <c r="N1794">
        <f>IF(K1794=0,"",K1794)</f>
        <v/>
      </c>
      <c r="O1794">
        <f>IF(L1794=0,"",L1794)</f>
        <v/>
      </c>
      <c r="P1794">
        <f>IF(OR(J1794="",K1794="",L1794=""),"",J1794+K1794+L1794)</f>
        <v/>
      </c>
      <c r="Q1794">
        <f>IF(OR(M1794="",N1794="",O1794=""),"",M1794+N1794+O1794)</f>
        <v/>
      </c>
      <c r="S1794" s="13">
        <f>IF(AND($B1794&lt;&gt;"",$F1794&lt;&gt;""),IF(COUNTIFS($B$2:$B1794,$B1794,$F$2:$F1794,$F1794)=1,1,0),0)</f>
        <v/>
      </c>
      <c r="T1794" s="13">
        <f>IF(AND($B1794&lt;&gt;"",$H1794&lt;&gt;""),IF(COUNTIFS($B$2:$B1794,$B1794,$H$2:$H1794,$H1794)=1,1,0),0)</f>
        <v/>
      </c>
      <c r="U1794" s="13">
        <f>IF(AND($B1794&lt;&gt;"",$C1794&lt;&gt;""),IF(COUNTIFS($B$2:$B1794,$B1794,$C$2:$C1794,$C1794)=1,1,0),0)</f>
        <v/>
      </c>
      <c r="V1794" s="13">
        <f>IF(AND($B1794&lt;&gt;"",$D1794&lt;&gt;""),IF(COUNTIFS($B$2:$B1794,$B1794,$D$2:$D1794,$D1794)=1,1,0),0)</f>
        <v/>
      </c>
      <c r="W1794">
        <f>IFERROR(INDEX(T_Indicateurs[Domain_code],MATCH($H1794,T_Indicateurs[Stat_code],0)),"")</f>
        <v/>
      </c>
      <c r="X1794" s="13">
        <f>IF(OR($W1794="",$F1794=""),0,IF($F1794&lt;&gt;$W1794,1,0))</f>
        <v/>
      </c>
      <c r="Y1794" s="13">
        <f>IF(OR($J1794="", $K1794="", $L1794=""),0,IF(OR($J1794&lt;0,$J1794&gt;3,$K1794&lt;0,$K1794&gt;3,$L1794&lt;0,$L1794&gt;3),1,0))</f>
        <v/>
      </c>
    </row>
    <row r="1795">
      <c r="G1795">
        <f>IFERROR(INDEX(T_Domaines[Domain_label_fr],MATCH(F1795,T_Domaines[Domain_code],0)),"")</f>
        <v/>
      </c>
      <c r="I1795">
        <f>IFERROR(INDEX(T_Indicateurs[Stat_label_fr],MATCH(H1795,T_Indicateurs[Stat_code],0)),"")</f>
        <v/>
      </c>
      <c r="M1795">
        <f>IF(J1795=0,"",J1795)</f>
        <v/>
      </c>
      <c r="N1795">
        <f>IF(K1795=0,"",K1795)</f>
        <v/>
      </c>
      <c r="O1795">
        <f>IF(L1795=0,"",L1795)</f>
        <v/>
      </c>
      <c r="P1795">
        <f>IF(OR(J1795="",K1795="",L1795=""),"",J1795+K1795+L1795)</f>
        <v/>
      </c>
      <c r="Q1795">
        <f>IF(OR(M1795="",N1795="",O1795=""),"",M1795+N1795+O1795)</f>
        <v/>
      </c>
      <c r="S1795" s="13">
        <f>IF(AND($B1795&lt;&gt;"",$F1795&lt;&gt;""),IF(COUNTIFS($B$2:$B1795,$B1795,$F$2:$F1795,$F1795)=1,1,0),0)</f>
        <v/>
      </c>
      <c r="T1795" s="13">
        <f>IF(AND($B1795&lt;&gt;"",$H1795&lt;&gt;""),IF(COUNTIFS($B$2:$B1795,$B1795,$H$2:$H1795,$H1795)=1,1,0),0)</f>
        <v/>
      </c>
      <c r="U1795" s="13">
        <f>IF(AND($B1795&lt;&gt;"",$C1795&lt;&gt;""),IF(COUNTIFS($B$2:$B1795,$B1795,$C$2:$C1795,$C1795)=1,1,0),0)</f>
        <v/>
      </c>
      <c r="V1795" s="13">
        <f>IF(AND($B1795&lt;&gt;"",$D1795&lt;&gt;""),IF(COUNTIFS($B$2:$B1795,$B1795,$D$2:$D1795,$D1795)=1,1,0),0)</f>
        <v/>
      </c>
      <c r="W1795">
        <f>IFERROR(INDEX(T_Indicateurs[Domain_code],MATCH($H1795,T_Indicateurs[Stat_code],0)),"")</f>
        <v/>
      </c>
      <c r="X1795" s="13">
        <f>IF(OR($W1795="",$F1795=""),0,IF($F1795&lt;&gt;$W1795,1,0))</f>
        <v/>
      </c>
      <c r="Y1795" s="13">
        <f>IF(OR($J1795="", $K1795="", $L1795=""),0,IF(OR($J1795&lt;0,$J1795&gt;3,$K1795&lt;0,$K1795&gt;3,$L1795&lt;0,$L1795&gt;3),1,0))</f>
        <v/>
      </c>
    </row>
    <row r="1796">
      <c r="G1796">
        <f>IFERROR(INDEX(T_Domaines[Domain_label_fr],MATCH(F1796,T_Domaines[Domain_code],0)),"")</f>
        <v/>
      </c>
      <c r="I1796">
        <f>IFERROR(INDEX(T_Indicateurs[Stat_label_fr],MATCH(H1796,T_Indicateurs[Stat_code],0)),"")</f>
        <v/>
      </c>
      <c r="M1796">
        <f>IF(J1796=0,"",J1796)</f>
        <v/>
      </c>
      <c r="N1796">
        <f>IF(K1796=0,"",K1796)</f>
        <v/>
      </c>
      <c r="O1796">
        <f>IF(L1796=0,"",L1796)</f>
        <v/>
      </c>
      <c r="P1796">
        <f>IF(OR(J1796="",K1796="",L1796=""),"",J1796+K1796+L1796)</f>
        <v/>
      </c>
      <c r="Q1796">
        <f>IF(OR(M1796="",N1796="",O1796=""),"",M1796+N1796+O1796)</f>
        <v/>
      </c>
      <c r="S1796" s="13">
        <f>IF(AND($B1796&lt;&gt;"",$F1796&lt;&gt;""),IF(COUNTIFS($B$2:$B1796,$B1796,$F$2:$F1796,$F1796)=1,1,0),0)</f>
        <v/>
      </c>
      <c r="T1796" s="13">
        <f>IF(AND($B1796&lt;&gt;"",$H1796&lt;&gt;""),IF(COUNTIFS($B$2:$B1796,$B1796,$H$2:$H1796,$H1796)=1,1,0),0)</f>
        <v/>
      </c>
      <c r="U1796" s="13">
        <f>IF(AND($B1796&lt;&gt;"",$C1796&lt;&gt;""),IF(COUNTIFS($B$2:$B1796,$B1796,$C$2:$C1796,$C1796)=1,1,0),0)</f>
        <v/>
      </c>
      <c r="V1796" s="13">
        <f>IF(AND($B1796&lt;&gt;"",$D1796&lt;&gt;""),IF(COUNTIFS($B$2:$B1796,$B1796,$D$2:$D1796,$D1796)=1,1,0),0)</f>
        <v/>
      </c>
      <c r="W1796">
        <f>IFERROR(INDEX(T_Indicateurs[Domain_code],MATCH($H1796,T_Indicateurs[Stat_code],0)),"")</f>
        <v/>
      </c>
      <c r="X1796" s="13">
        <f>IF(OR($W1796="",$F1796=""),0,IF($F1796&lt;&gt;$W1796,1,0))</f>
        <v/>
      </c>
      <c r="Y1796" s="13">
        <f>IF(OR($J1796="", $K1796="", $L1796=""),0,IF(OR($J1796&lt;0,$J1796&gt;3,$K1796&lt;0,$K1796&gt;3,$L1796&lt;0,$L1796&gt;3),1,0))</f>
        <v/>
      </c>
    </row>
    <row r="1797">
      <c r="G1797">
        <f>IFERROR(INDEX(T_Domaines[Domain_label_fr],MATCH(F1797,T_Domaines[Domain_code],0)),"")</f>
        <v/>
      </c>
      <c r="I1797">
        <f>IFERROR(INDEX(T_Indicateurs[Stat_label_fr],MATCH(H1797,T_Indicateurs[Stat_code],0)),"")</f>
        <v/>
      </c>
      <c r="M1797">
        <f>IF(J1797=0,"",J1797)</f>
        <v/>
      </c>
      <c r="N1797">
        <f>IF(K1797=0,"",K1797)</f>
        <v/>
      </c>
      <c r="O1797">
        <f>IF(L1797=0,"",L1797)</f>
        <v/>
      </c>
      <c r="P1797">
        <f>IF(OR(J1797="",K1797="",L1797=""),"",J1797+K1797+L1797)</f>
        <v/>
      </c>
      <c r="Q1797">
        <f>IF(OR(M1797="",N1797="",O1797=""),"",M1797+N1797+O1797)</f>
        <v/>
      </c>
      <c r="S1797" s="13">
        <f>IF(AND($B1797&lt;&gt;"",$F1797&lt;&gt;""),IF(COUNTIFS($B$2:$B1797,$B1797,$F$2:$F1797,$F1797)=1,1,0),0)</f>
        <v/>
      </c>
      <c r="T1797" s="13">
        <f>IF(AND($B1797&lt;&gt;"",$H1797&lt;&gt;""),IF(COUNTIFS($B$2:$B1797,$B1797,$H$2:$H1797,$H1797)=1,1,0),0)</f>
        <v/>
      </c>
      <c r="U1797" s="13">
        <f>IF(AND($B1797&lt;&gt;"",$C1797&lt;&gt;""),IF(COUNTIFS($B$2:$B1797,$B1797,$C$2:$C1797,$C1797)=1,1,0),0)</f>
        <v/>
      </c>
      <c r="V1797" s="13">
        <f>IF(AND($B1797&lt;&gt;"",$D1797&lt;&gt;""),IF(COUNTIFS($B$2:$B1797,$B1797,$D$2:$D1797,$D1797)=1,1,0),0)</f>
        <v/>
      </c>
      <c r="W1797">
        <f>IFERROR(INDEX(T_Indicateurs[Domain_code],MATCH($H1797,T_Indicateurs[Stat_code],0)),"")</f>
        <v/>
      </c>
      <c r="X1797" s="13">
        <f>IF(OR($W1797="",$F1797=""),0,IF($F1797&lt;&gt;$W1797,1,0))</f>
        <v/>
      </c>
      <c r="Y1797" s="13">
        <f>IF(OR($J1797="", $K1797="", $L1797=""),0,IF(OR($J1797&lt;0,$J1797&gt;3,$K1797&lt;0,$K1797&gt;3,$L1797&lt;0,$L1797&gt;3),1,0))</f>
        <v/>
      </c>
    </row>
    <row r="1798">
      <c r="G1798">
        <f>IFERROR(INDEX(T_Domaines[Domain_label_fr],MATCH(F1798,T_Domaines[Domain_code],0)),"")</f>
        <v/>
      </c>
      <c r="I1798">
        <f>IFERROR(INDEX(T_Indicateurs[Stat_label_fr],MATCH(H1798,T_Indicateurs[Stat_code],0)),"")</f>
        <v/>
      </c>
      <c r="M1798">
        <f>IF(J1798=0,"",J1798)</f>
        <v/>
      </c>
      <c r="N1798">
        <f>IF(K1798=0,"",K1798)</f>
        <v/>
      </c>
      <c r="O1798">
        <f>IF(L1798=0,"",L1798)</f>
        <v/>
      </c>
      <c r="P1798">
        <f>IF(OR(J1798="",K1798="",L1798=""),"",J1798+K1798+L1798)</f>
        <v/>
      </c>
      <c r="Q1798">
        <f>IF(OR(M1798="",N1798="",O1798=""),"",M1798+N1798+O1798)</f>
        <v/>
      </c>
      <c r="S1798" s="13">
        <f>IF(AND($B1798&lt;&gt;"",$F1798&lt;&gt;""),IF(COUNTIFS($B$2:$B1798,$B1798,$F$2:$F1798,$F1798)=1,1,0),0)</f>
        <v/>
      </c>
      <c r="T1798" s="13">
        <f>IF(AND($B1798&lt;&gt;"",$H1798&lt;&gt;""),IF(COUNTIFS($B$2:$B1798,$B1798,$H$2:$H1798,$H1798)=1,1,0),0)</f>
        <v/>
      </c>
      <c r="U1798" s="13">
        <f>IF(AND($B1798&lt;&gt;"",$C1798&lt;&gt;""),IF(COUNTIFS($B$2:$B1798,$B1798,$C$2:$C1798,$C1798)=1,1,0),0)</f>
        <v/>
      </c>
      <c r="V1798" s="13">
        <f>IF(AND($B1798&lt;&gt;"",$D1798&lt;&gt;""),IF(COUNTIFS($B$2:$B1798,$B1798,$D$2:$D1798,$D1798)=1,1,0),0)</f>
        <v/>
      </c>
      <c r="W1798">
        <f>IFERROR(INDEX(T_Indicateurs[Domain_code],MATCH($H1798,T_Indicateurs[Stat_code],0)),"")</f>
        <v/>
      </c>
      <c r="X1798" s="13">
        <f>IF(OR($W1798="",$F1798=""),0,IF($F1798&lt;&gt;$W1798,1,0))</f>
        <v/>
      </c>
      <c r="Y1798" s="13">
        <f>IF(OR($J1798="", $K1798="", $L1798=""),0,IF(OR($J1798&lt;0,$J1798&gt;3,$K1798&lt;0,$K1798&gt;3,$L1798&lt;0,$L1798&gt;3),1,0))</f>
        <v/>
      </c>
    </row>
    <row r="1799">
      <c r="G1799">
        <f>IFERROR(INDEX(T_Domaines[Domain_label_fr],MATCH(F1799,T_Domaines[Domain_code],0)),"")</f>
        <v/>
      </c>
      <c r="I1799">
        <f>IFERROR(INDEX(T_Indicateurs[Stat_label_fr],MATCH(H1799,T_Indicateurs[Stat_code],0)),"")</f>
        <v/>
      </c>
      <c r="M1799">
        <f>IF(J1799=0,"",J1799)</f>
        <v/>
      </c>
      <c r="N1799">
        <f>IF(K1799=0,"",K1799)</f>
        <v/>
      </c>
      <c r="O1799">
        <f>IF(L1799=0,"",L1799)</f>
        <v/>
      </c>
      <c r="P1799">
        <f>IF(OR(J1799="",K1799="",L1799=""),"",J1799+K1799+L1799)</f>
        <v/>
      </c>
      <c r="Q1799">
        <f>IF(OR(M1799="",N1799="",O1799=""),"",M1799+N1799+O1799)</f>
        <v/>
      </c>
      <c r="S1799" s="13">
        <f>IF(AND($B1799&lt;&gt;"",$F1799&lt;&gt;""),IF(COUNTIFS($B$2:$B1799,$B1799,$F$2:$F1799,$F1799)=1,1,0),0)</f>
        <v/>
      </c>
      <c r="T1799" s="13">
        <f>IF(AND($B1799&lt;&gt;"",$H1799&lt;&gt;""),IF(COUNTIFS($B$2:$B1799,$B1799,$H$2:$H1799,$H1799)=1,1,0),0)</f>
        <v/>
      </c>
      <c r="U1799" s="13">
        <f>IF(AND($B1799&lt;&gt;"",$C1799&lt;&gt;""),IF(COUNTIFS($B$2:$B1799,$B1799,$C$2:$C1799,$C1799)=1,1,0),0)</f>
        <v/>
      </c>
      <c r="V1799" s="13">
        <f>IF(AND($B1799&lt;&gt;"",$D1799&lt;&gt;""),IF(COUNTIFS($B$2:$B1799,$B1799,$D$2:$D1799,$D1799)=1,1,0),0)</f>
        <v/>
      </c>
      <c r="W1799">
        <f>IFERROR(INDEX(T_Indicateurs[Domain_code],MATCH($H1799,T_Indicateurs[Stat_code],0)),"")</f>
        <v/>
      </c>
      <c r="X1799" s="13">
        <f>IF(OR($W1799="",$F1799=""),0,IF($F1799&lt;&gt;$W1799,1,0))</f>
        <v/>
      </c>
      <c r="Y1799" s="13">
        <f>IF(OR($J1799="", $K1799="", $L1799=""),0,IF(OR($J1799&lt;0,$J1799&gt;3,$K1799&lt;0,$K1799&gt;3,$L1799&lt;0,$L1799&gt;3),1,0))</f>
        <v/>
      </c>
    </row>
    <row r="1800">
      <c r="G1800">
        <f>IFERROR(INDEX(T_Domaines[Domain_label_fr],MATCH(F1800,T_Domaines[Domain_code],0)),"")</f>
        <v/>
      </c>
      <c r="I1800">
        <f>IFERROR(INDEX(T_Indicateurs[Stat_label_fr],MATCH(H1800,T_Indicateurs[Stat_code],0)),"")</f>
        <v/>
      </c>
      <c r="M1800">
        <f>IF(J1800=0,"",J1800)</f>
        <v/>
      </c>
      <c r="N1800">
        <f>IF(K1800=0,"",K1800)</f>
        <v/>
      </c>
      <c r="O1800">
        <f>IF(L1800=0,"",L1800)</f>
        <v/>
      </c>
      <c r="P1800">
        <f>IF(OR(J1800="",K1800="",L1800=""),"",J1800+K1800+L1800)</f>
        <v/>
      </c>
      <c r="Q1800">
        <f>IF(OR(M1800="",N1800="",O1800=""),"",M1800+N1800+O1800)</f>
        <v/>
      </c>
      <c r="S1800" s="13">
        <f>IF(AND($B1800&lt;&gt;"",$F1800&lt;&gt;""),IF(COUNTIFS($B$2:$B1800,$B1800,$F$2:$F1800,$F1800)=1,1,0),0)</f>
        <v/>
      </c>
      <c r="T1800" s="13">
        <f>IF(AND($B1800&lt;&gt;"",$H1800&lt;&gt;""),IF(COUNTIFS($B$2:$B1800,$B1800,$H$2:$H1800,$H1800)=1,1,0),0)</f>
        <v/>
      </c>
      <c r="U1800" s="13">
        <f>IF(AND($B1800&lt;&gt;"",$C1800&lt;&gt;""),IF(COUNTIFS($B$2:$B1800,$B1800,$C$2:$C1800,$C1800)=1,1,0),0)</f>
        <v/>
      </c>
      <c r="V1800" s="13">
        <f>IF(AND($B1800&lt;&gt;"",$D1800&lt;&gt;""),IF(COUNTIFS($B$2:$B1800,$B1800,$D$2:$D1800,$D1800)=1,1,0),0)</f>
        <v/>
      </c>
      <c r="W1800">
        <f>IFERROR(INDEX(T_Indicateurs[Domain_code],MATCH($H1800,T_Indicateurs[Stat_code],0)),"")</f>
        <v/>
      </c>
      <c r="X1800" s="13">
        <f>IF(OR($W1800="",$F1800=""),0,IF($F1800&lt;&gt;$W1800,1,0))</f>
        <v/>
      </c>
      <c r="Y1800" s="13">
        <f>IF(OR($J1800="", $K1800="", $L1800=""),0,IF(OR($J1800&lt;0,$J1800&gt;3,$K1800&lt;0,$K1800&gt;3,$L1800&lt;0,$L1800&gt;3),1,0))</f>
        <v/>
      </c>
    </row>
    <row r="1801">
      <c r="G1801">
        <f>IFERROR(INDEX(T_Domaines[Domain_label_fr],MATCH(F1801,T_Domaines[Domain_code],0)),"")</f>
        <v/>
      </c>
      <c r="I1801">
        <f>IFERROR(INDEX(T_Indicateurs[Stat_label_fr],MATCH(H1801,T_Indicateurs[Stat_code],0)),"")</f>
        <v/>
      </c>
      <c r="M1801">
        <f>IF(J1801=0,"",J1801)</f>
        <v/>
      </c>
      <c r="N1801">
        <f>IF(K1801=0,"",K1801)</f>
        <v/>
      </c>
      <c r="O1801">
        <f>IF(L1801=0,"",L1801)</f>
        <v/>
      </c>
      <c r="P1801">
        <f>IF(OR(J1801="",K1801="",L1801=""),"",J1801+K1801+L1801)</f>
        <v/>
      </c>
      <c r="Q1801">
        <f>IF(OR(M1801="",N1801="",O1801=""),"",M1801+N1801+O1801)</f>
        <v/>
      </c>
      <c r="S1801" s="13">
        <f>IF(AND($B1801&lt;&gt;"",$F1801&lt;&gt;""),IF(COUNTIFS($B$2:$B1801,$B1801,$F$2:$F1801,$F1801)=1,1,0),0)</f>
        <v/>
      </c>
      <c r="T1801" s="13">
        <f>IF(AND($B1801&lt;&gt;"",$H1801&lt;&gt;""),IF(COUNTIFS($B$2:$B1801,$B1801,$H$2:$H1801,$H1801)=1,1,0),0)</f>
        <v/>
      </c>
      <c r="U1801" s="13">
        <f>IF(AND($B1801&lt;&gt;"",$C1801&lt;&gt;""),IF(COUNTIFS($B$2:$B1801,$B1801,$C$2:$C1801,$C1801)=1,1,0),0)</f>
        <v/>
      </c>
      <c r="V1801" s="13">
        <f>IF(AND($B1801&lt;&gt;"",$D1801&lt;&gt;""),IF(COUNTIFS($B$2:$B1801,$B1801,$D$2:$D1801,$D1801)=1,1,0),0)</f>
        <v/>
      </c>
      <c r="W1801">
        <f>IFERROR(INDEX(T_Indicateurs[Domain_code],MATCH($H1801,T_Indicateurs[Stat_code],0)),"")</f>
        <v/>
      </c>
      <c r="X1801" s="13">
        <f>IF(OR($W1801="",$F1801=""),0,IF($F1801&lt;&gt;$W1801,1,0))</f>
        <v/>
      </c>
      <c r="Y1801" s="13">
        <f>IF(OR($J1801="", $K1801="", $L1801=""),0,IF(OR($J1801&lt;0,$J1801&gt;3,$K1801&lt;0,$K1801&gt;3,$L1801&lt;0,$L1801&gt;3),1,0))</f>
        <v/>
      </c>
    </row>
    <row r="1802">
      <c r="G1802">
        <f>IFERROR(INDEX(T_Domaines[Domain_label_fr],MATCH(F1802,T_Domaines[Domain_code],0)),"")</f>
        <v/>
      </c>
      <c r="I1802">
        <f>IFERROR(INDEX(T_Indicateurs[Stat_label_fr],MATCH(H1802,T_Indicateurs[Stat_code],0)),"")</f>
        <v/>
      </c>
      <c r="M1802">
        <f>IF(J1802=0,"",J1802)</f>
        <v/>
      </c>
      <c r="N1802">
        <f>IF(K1802=0,"",K1802)</f>
        <v/>
      </c>
      <c r="O1802">
        <f>IF(L1802=0,"",L1802)</f>
        <v/>
      </c>
      <c r="P1802">
        <f>IF(OR(J1802="",K1802="",L1802=""),"",J1802+K1802+L1802)</f>
        <v/>
      </c>
      <c r="Q1802">
        <f>IF(OR(M1802="",N1802="",O1802=""),"",M1802+N1802+O1802)</f>
        <v/>
      </c>
      <c r="S1802" s="13">
        <f>IF(AND($B1802&lt;&gt;"",$F1802&lt;&gt;""),IF(COUNTIFS($B$2:$B1802,$B1802,$F$2:$F1802,$F1802)=1,1,0),0)</f>
        <v/>
      </c>
      <c r="T1802" s="13">
        <f>IF(AND($B1802&lt;&gt;"",$H1802&lt;&gt;""),IF(COUNTIFS($B$2:$B1802,$B1802,$H$2:$H1802,$H1802)=1,1,0),0)</f>
        <v/>
      </c>
      <c r="U1802" s="13">
        <f>IF(AND($B1802&lt;&gt;"",$C1802&lt;&gt;""),IF(COUNTIFS($B$2:$B1802,$B1802,$C$2:$C1802,$C1802)=1,1,0),0)</f>
        <v/>
      </c>
      <c r="V1802" s="13">
        <f>IF(AND($B1802&lt;&gt;"",$D1802&lt;&gt;""),IF(COUNTIFS($B$2:$B1802,$B1802,$D$2:$D1802,$D1802)=1,1,0),0)</f>
        <v/>
      </c>
      <c r="W1802">
        <f>IFERROR(INDEX(T_Indicateurs[Domain_code],MATCH($H1802,T_Indicateurs[Stat_code],0)),"")</f>
        <v/>
      </c>
      <c r="X1802" s="13">
        <f>IF(OR($W1802="",$F1802=""),0,IF($F1802&lt;&gt;$W1802,1,0))</f>
        <v/>
      </c>
      <c r="Y1802" s="13">
        <f>IF(OR($J1802="", $K1802="", $L1802=""),0,IF(OR($J1802&lt;0,$J1802&gt;3,$K1802&lt;0,$K1802&gt;3,$L1802&lt;0,$L1802&gt;3),1,0))</f>
        <v/>
      </c>
    </row>
    <row r="1803">
      <c r="G1803">
        <f>IFERROR(INDEX(T_Domaines[Domain_label_fr],MATCH(F1803,T_Domaines[Domain_code],0)),"")</f>
        <v/>
      </c>
      <c r="I1803">
        <f>IFERROR(INDEX(T_Indicateurs[Stat_label_fr],MATCH(H1803,T_Indicateurs[Stat_code],0)),"")</f>
        <v/>
      </c>
      <c r="M1803">
        <f>IF(J1803=0,"",J1803)</f>
        <v/>
      </c>
      <c r="N1803">
        <f>IF(K1803=0,"",K1803)</f>
        <v/>
      </c>
      <c r="O1803">
        <f>IF(L1803=0,"",L1803)</f>
        <v/>
      </c>
      <c r="P1803">
        <f>IF(OR(J1803="",K1803="",L1803=""),"",J1803+K1803+L1803)</f>
        <v/>
      </c>
      <c r="Q1803">
        <f>IF(OR(M1803="",N1803="",O1803=""),"",M1803+N1803+O1803)</f>
        <v/>
      </c>
      <c r="S1803" s="13">
        <f>IF(AND($B1803&lt;&gt;"",$F1803&lt;&gt;""),IF(COUNTIFS($B$2:$B1803,$B1803,$F$2:$F1803,$F1803)=1,1,0),0)</f>
        <v/>
      </c>
      <c r="T1803" s="13">
        <f>IF(AND($B1803&lt;&gt;"",$H1803&lt;&gt;""),IF(COUNTIFS($B$2:$B1803,$B1803,$H$2:$H1803,$H1803)=1,1,0),0)</f>
        <v/>
      </c>
      <c r="U1803" s="13">
        <f>IF(AND($B1803&lt;&gt;"",$C1803&lt;&gt;""),IF(COUNTIFS($B$2:$B1803,$B1803,$C$2:$C1803,$C1803)=1,1,0),0)</f>
        <v/>
      </c>
      <c r="V1803" s="13">
        <f>IF(AND($B1803&lt;&gt;"",$D1803&lt;&gt;""),IF(COUNTIFS($B$2:$B1803,$B1803,$D$2:$D1803,$D1803)=1,1,0),0)</f>
        <v/>
      </c>
      <c r="W1803">
        <f>IFERROR(INDEX(T_Indicateurs[Domain_code],MATCH($H1803,T_Indicateurs[Stat_code],0)),"")</f>
        <v/>
      </c>
      <c r="X1803" s="13">
        <f>IF(OR($W1803="",$F1803=""),0,IF($F1803&lt;&gt;$W1803,1,0))</f>
        <v/>
      </c>
      <c r="Y1803" s="13">
        <f>IF(OR($J1803="", $K1803="", $L1803=""),0,IF(OR($J1803&lt;0,$J1803&gt;3,$K1803&lt;0,$K1803&gt;3,$L1803&lt;0,$L1803&gt;3),1,0))</f>
        <v/>
      </c>
    </row>
    <row r="1804">
      <c r="G1804">
        <f>IFERROR(INDEX(T_Domaines[Domain_label_fr],MATCH(F1804,T_Domaines[Domain_code],0)),"")</f>
        <v/>
      </c>
      <c r="I1804">
        <f>IFERROR(INDEX(T_Indicateurs[Stat_label_fr],MATCH(H1804,T_Indicateurs[Stat_code],0)),"")</f>
        <v/>
      </c>
      <c r="M1804">
        <f>IF(J1804=0,"",J1804)</f>
        <v/>
      </c>
      <c r="N1804">
        <f>IF(K1804=0,"",K1804)</f>
        <v/>
      </c>
      <c r="O1804">
        <f>IF(L1804=0,"",L1804)</f>
        <v/>
      </c>
      <c r="P1804">
        <f>IF(OR(J1804="",K1804="",L1804=""),"",J1804+K1804+L1804)</f>
        <v/>
      </c>
      <c r="Q1804">
        <f>IF(OR(M1804="",N1804="",O1804=""),"",M1804+N1804+O1804)</f>
        <v/>
      </c>
      <c r="S1804" s="13">
        <f>IF(AND($B1804&lt;&gt;"",$F1804&lt;&gt;""),IF(COUNTIFS($B$2:$B1804,$B1804,$F$2:$F1804,$F1804)=1,1,0),0)</f>
        <v/>
      </c>
      <c r="T1804" s="13">
        <f>IF(AND($B1804&lt;&gt;"",$H1804&lt;&gt;""),IF(COUNTIFS($B$2:$B1804,$B1804,$H$2:$H1804,$H1804)=1,1,0),0)</f>
        <v/>
      </c>
      <c r="U1804" s="13">
        <f>IF(AND($B1804&lt;&gt;"",$C1804&lt;&gt;""),IF(COUNTIFS($B$2:$B1804,$B1804,$C$2:$C1804,$C1804)=1,1,0),0)</f>
        <v/>
      </c>
      <c r="V1804" s="13">
        <f>IF(AND($B1804&lt;&gt;"",$D1804&lt;&gt;""),IF(COUNTIFS($B$2:$B1804,$B1804,$D$2:$D1804,$D1804)=1,1,0),0)</f>
        <v/>
      </c>
      <c r="W1804">
        <f>IFERROR(INDEX(T_Indicateurs[Domain_code],MATCH($H1804,T_Indicateurs[Stat_code],0)),"")</f>
        <v/>
      </c>
      <c r="X1804" s="13">
        <f>IF(OR($W1804="",$F1804=""),0,IF($F1804&lt;&gt;$W1804,1,0))</f>
        <v/>
      </c>
      <c r="Y1804" s="13">
        <f>IF(OR($J1804="", $K1804="", $L1804=""),0,IF(OR($J1804&lt;0,$J1804&gt;3,$K1804&lt;0,$K1804&gt;3,$L1804&lt;0,$L1804&gt;3),1,0))</f>
        <v/>
      </c>
    </row>
    <row r="1805">
      <c r="G1805">
        <f>IFERROR(INDEX(T_Domaines[Domain_label_fr],MATCH(F1805,T_Domaines[Domain_code],0)),"")</f>
        <v/>
      </c>
      <c r="I1805">
        <f>IFERROR(INDEX(T_Indicateurs[Stat_label_fr],MATCH(H1805,T_Indicateurs[Stat_code],0)),"")</f>
        <v/>
      </c>
      <c r="M1805">
        <f>IF(J1805=0,"",J1805)</f>
        <v/>
      </c>
      <c r="N1805">
        <f>IF(K1805=0,"",K1805)</f>
        <v/>
      </c>
      <c r="O1805">
        <f>IF(L1805=0,"",L1805)</f>
        <v/>
      </c>
      <c r="P1805">
        <f>IF(OR(J1805="",K1805="",L1805=""),"",J1805+K1805+L1805)</f>
        <v/>
      </c>
      <c r="Q1805">
        <f>IF(OR(M1805="",N1805="",O1805=""),"",M1805+N1805+O1805)</f>
        <v/>
      </c>
      <c r="S1805" s="13">
        <f>IF(AND($B1805&lt;&gt;"",$F1805&lt;&gt;""),IF(COUNTIFS($B$2:$B1805,$B1805,$F$2:$F1805,$F1805)=1,1,0),0)</f>
        <v/>
      </c>
      <c r="T1805" s="13">
        <f>IF(AND($B1805&lt;&gt;"",$H1805&lt;&gt;""),IF(COUNTIFS($B$2:$B1805,$B1805,$H$2:$H1805,$H1805)=1,1,0),0)</f>
        <v/>
      </c>
      <c r="U1805" s="13">
        <f>IF(AND($B1805&lt;&gt;"",$C1805&lt;&gt;""),IF(COUNTIFS($B$2:$B1805,$B1805,$C$2:$C1805,$C1805)=1,1,0),0)</f>
        <v/>
      </c>
      <c r="V1805" s="13">
        <f>IF(AND($B1805&lt;&gt;"",$D1805&lt;&gt;""),IF(COUNTIFS($B$2:$B1805,$B1805,$D$2:$D1805,$D1805)=1,1,0),0)</f>
        <v/>
      </c>
      <c r="W1805">
        <f>IFERROR(INDEX(T_Indicateurs[Domain_code],MATCH($H1805,T_Indicateurs[Stat_code],0)),"")</f>
        <v/>
      </c>
      <c r="X1805" s="13">
        <f>IF(OR($W1805="",$F1805=""),0,IF($F1805&lt;&gt;$W1805,1,0))</f>
        <v/>
      </c>
      <c r="Y1805" s="13">
        <f>IF(OR($J1805="", $K1805="", $L1805=""),0,IF(OR($J1805&lt;0,$J1805&gt;3,$K1805&lt;0,$K1805&gt;3,$L1805&lt;0,$L1805&gt;3),1,0))</f>
        <v/>
      </c>
    </row>
    <row r="1806">
      <c r="G1806">
        <f>IFERROR(INDEX(T_Domaines[Domain_label_fr],MATCH(F1806,T_Domaines[Domain_code],0)),"")</f>
        <v/>
      </c>
      <c r="I1806">
        <f>IFERROR(INDEX(T_Indicateurs[Stat_label_fr],MATCH(H1806,T_Indicateurs[Stat_code],0)),"")</f>
        <v/>
      </c>
      <c r="M1806">
        <f>IF(J1806=0,"",J1806)</f>
        <v/>
      </c>
      <c r="N1806">
        <f>IF(K1806=0,"",K1806)</f>
        <v/>
      </c>
      <c r="O1806">
        <f>IF(L1806=0,"",L1806)</f>
        <v/>
      </c>
      <c r="P1806">
        <f>IF(OR(J1806="",K1806="",L1806=""),"",J1806+K1806+L1806)</f>
        <v/>
      </c>
      <c r="Q1806">
        <f>IF(OR(M1806="",N1806="",O1806=""),"",M1806+N1806+O1806)</f>
        <v/>
      </c>
      <c r="S1806" s="13">
        <f>IF(AND($B1806&lt;&gt;"",$F1806&lt;&gt;""),IF(COUNTIFS($B$2:$B1806,$B1806,$F$2:$F1806,$F1806)=1,1,0),0)</f>
        <v/>
      </c>
      <c r="T1806" s="13">
        <f>IF(AND($B1806&lt;&gt;"",$H1806&lt;&gt;""),IF(COUNTIFS($B$2:$B1806,$B1806,$H$2:$H1806,$H1806)=1,1,0),0)</f>
        <v/>
      </c>
      <c r="U1806" s="13">
        <f>IF(AND($B1806&lt;&gt;"",$C1806&lt;&gt;""),IF(COUNTIFS($B$2:$B1806,$B1806,$C$2:$C1806,$C1806)=1,1,0),0)</f>
        <v/>
      </c>
      <c r="V1806" s="13">
        <f>IF(AND($B1806&lt;&gt;"",$D1806&lt;&gt;""),IF(COUNTIFS($B$2:$B1806,$B1806,$D$2:$D1806,$D1806)=1,1,0),0)</f>
        <v/>
      </c>
      <c r="W1806">
        <f>IFERROR(INDEX(T_Indicateurs[Domain_code],MATCH($H1806,T_Indicateurs[Stat_code],0)),"")</f>
        <v/>
      </c>
      <c r="X1806" s="13">
        <f>IF(OR($W1806="",$F1806=""),0,IF($F1806&lt;&gt;$W1806,1,0))</f>
        <v/>
      </c>
      <c r="Y1806" s="13">
        <f>IF(OR($J1806="", $K1806="", $L1806=""),0,IF(OR($J1806&lt;0,$J1806&gt;3,$K1806&lt;0,$K1806&gt;3,$L1806&lt;0,$L1806&gt;3),1,0))</f>
        <v/>
      </c>
    </row>
    <row r="1807">
      <c r="G1807">
        <f>IFERROR(INDEX(T_Domaines[Domain_label_fr],MATCH(F1807,T_Domaines[Domain_code],0)),"")</f>
        <v/>
      </c>
      <c r="I1807">
        <f>IFERROR(INDEX(T_Indicateurs[Stat_label_fr],MATCH(H1807,T_Indicateurs[Stat_code],0)),"")</f>
        <v/>
      </c>
      <c r="M1807">
        <f>IF(J1807=0,"",J1807)</f>
        <v/>
      </c>
      <c r="N1807">
        <f>IF(K1807=0,"",K1807)</f>
        <v/>
      </c>
      <c r="O1807">
        <f>IF(L1807=0,"",L1807)</f>
        <v/>
      </c>
      <c r="P1807">
        <f>IF(OR(J1807="",K1807="",L1807=""),"",J1807+K1807+L1807)</f>
        <v/>
      </c>
      <c r="Q1807">
        <f>IF(OR(M1807="",N1807="",O1807=""),"",M1807+N1807+O1807)</f>
        <v/>
      </c>
      <c r="S1807" s="13">
        <f>IF(AND($B1807&lt;&gt;"",$F1807&lt;&gt;""),IF(COUNTIFS($B$2:$B1807,$B1807,$F$2:$F1807,$F1807)=1,1,0),0)</f>
        <v/>
      </c>
      <c r="T1807" s="13">
        <f>IF(AND($B1807&lt;&gt;"",$H1807&lt;&gt;""),IF(COUNTIFS($B$2:$B1807,$B1807,$H$2:$H1807,$H1807)=1,1,0),0)</f>
        <v/>
      </c>
      <c r="U1807" s="13">
        <f>IF(AND($B1807&lt;&gt;"",$C1807&lt;&gt;""),IF(COUNTIFS($B$2:$B1807,$B1807,$C$2:$C1807,$C1807)=1,1,0),0)</f>
        <v/>
      </c>
      <c r="V1807" s="13">
        <f>IF(AND($B1807&lt;&gt;"",$D1807&lt;&gt;""),IF(COUNTIFS($B$2:$B1807,$B1807,$D$2:$D1807,$D1807)=1,1,0),0)</f>
        <v/>
      </c>
      <c r="W1807">
        <f>IFERROR(INDEX(T_Indicateurs[Domain_code],MATCH($H1807,T_Indicateurs[Stat_code],0)),"")</f>
        <v/>
      </c>
      <c r="X1807" s="13">
        <f>IF(OR($W1807="",$F1807=""),0,IF($F1807&lt;&gt;$W1807,1,0))</f>
        <v/>
      </c>
      <c r="Y1807" s="13">
        <f>IF(OR($J1807="", $K1807="", $L1807=""),0,IF(OR($J1807&lt;0,$J1807&gt;3,$K1807&lt;0,$K1807&gt;3,$L1807&lt;0,$L1807&gt;3),1,0))</f>
        <v/>
      </c>
    </row>
    <row r="1808">
      <c r="G1808">
        <f>IFERROR(INDEX(T_Domaines[Domain_label_fr],MATCH(F1808,T_Domaines[Domain_code],0)),"")</f>
        <v/>
      </c>
      <c r="I1808">
        <f>IFERROR(INDEX(T_Indicateurs[Stat_label_fr],MATCH(H1808,T_Indicateurs[Stat_code],0)),"")</f>
        <v/>
      </c>
      <c r="M1808">
        <f>IF(J1808=0,"",J1808)</f>
        <v/>
      </c>
      <c r="N1808">
        <f>IF(K1808=0,"",K1808)</f>
        <v/>
      </c>
      <c r="O1808">
        <f>IF(L1808=0,"",L1808)</f>
        <v/>
      </c>
      <c r="P1808">
        <f>IF(OR(J1808="",K1808="",L1808=""),"",J1808+K1808+L1808)</f>
        <v/>
      </c>
      <c r="Q1808">
        <f>IF(OR(M1808="",N1808="",O1808=""),"",M1808+N1808+O1808)</f>
        <v/>
      </c>
      <c r="S1808" s="13">
        <f>IF(AND($B1808&lt;&gt;"",$F1808&lt;&gt;""),IF(COUNTIFS($B$2:$B1808,$B1808,$F$2:$F1808,$F1808)=1,1,0),0)</f>
        <v/>
      </c>
      <c r="T1808" s="13">
        <f>IF(AND($B1808&lt;&gt;"",$H1808&lt;&gt;""),IF(COUNTIFS($B$2:$B1808,$B1808,$H$2:$H1808,$H1808)=1,1,0),0)</f>
        <v/>
      </c>
      <c r="U1808" s="13">
        <f>IF(AND($B1808&lt;&gt;"",$C1808&lt;&gt;""),IF(COUNTIFS($B$2:$B1808,$B1808,$C$2:$C1808,$C1808)=1,1,0),0)</f>
        <v/>
      </c>
      <c r="V1808" s="13">
        <f>IF(AND($B1808&lt;&gt;"",$D1808&lt;&gt;""),IF(COUNTIFS($B$2:$B1808,$B1808,$D$2:$D1808,$D1808)=1,1,0),0)</f>
        <v/>
      </c>
      <c r="W1808">
        <f>IFERROR(INDEX(T_Indicateurs[Domain_code],MATCH($H1808,T_Indicateurs[Stat_code],0)),"")</f>
        <v/>
      </c>
      <c r="X1808" s="13">
        <f>IF(OR($W1808="",$F1808=""),0,IF($F1808&lt;&gt;$W1808,1,0))</f>
        <v/>
      </c>
      <c r="Y1808" s="13">
        <f>IF(OR($J1808="", $K1808="", $L1808=""),0,IF(OR($J1808&lt;0,$J1808&gt;3,$K1808&lt;0,$K1808&gt;3,$L1808&lt;0,$L1808&gt;3),1,0))</f>
        <v/>
      </c>
    </row>
    <row r="1809">
      <c r="G1809">
        <f>IFERROR(INDEX(T_Domaines[Domain_label_fr],MATCH(F1809,T_Domaines[Domain_code],0)),"")</f>
        <v/>
      </c>
      <c r="I1809">
        <f>IFERROR(INDEX(T_Indicateurs[Stat_label_fr],MATCH(H1809,T_Indicateurs[Stat_code],0)),"")</f>
        <v/>
      </c>
      <c r="M1809">
        <f>IF(J1809=0,"",J1809)</f>
        <v/>
      </c>
      <c r="N1809">
        <f>IF(K1809=0,"",K1809)</f>
        <v/>
      </c>
      <c r="O1809">
        <f>IF(L1809=0,"",L1809)</f>
        <v/>
      </c>
      <c r="P1809">
        <f>IF(OR(J1809="",K1809="",L1809=""),"",J1809+K1809+L1809)</f>
        <v/>
      </c>
      <c r="Q1809">
        <f>IF(OR(M1809="",N1809="",O1809=""),"",M1809+N1809+O1809)</f>
        <v/>
      </c>
      <c r="S1809" s="13">
        <f>IF(AND($B1809&lt;&gt;"",$F1809&lt;&gt;""),IF(COUNTIFS($B$2:$B1809,$B1809,$F$2:$F1809,$F1809)=1,1,0),0)</f>
        <v/>
      </c>
      <c r="T1809" s="13">
        <f>IF(AND($B1809&lt;&gt;"",$H1809&lt;&gt;""),IF(COUNTIFS($B$2:$B1809,$B1809,$H$2:$H1809,$H1809)=1,1,0),0)</f>
        <v/>
      </c>
      <c r="U1809" s="13">
        <f>IF(AND($B1809&lt;&gt;"",$C1809&lt;&gt;""),IF(COUNTIFS($B$2:$B1809,$B1809,$C$2:$C1809,$C1809)=1,1,0),0)</f>
        <v/>
      </c>
      <c r="V1809" s="13">
        <f>IF(AND($B1809&lt;&gt;"",$D1809&lt;&gt;""),IF(COUNTIFS($B$2:$B1809,$B1809,$D$2:$D1809,$D1809)=1,1,0),0)</f>
        <v/>
      </c>
      <c r="W1809">
        <f>IFERROR(INDEX(T_Indicateurs[Domain_code],MATCH($H1809,T_Indicateurs[Stat_code],0)),"")</f>
        <v/>
      </c>
      <c r="X1809" s="13">
        <f>IF(OR($W1809="",$F1809=""),0,IF($F1809&lt;&gt;$W1809,1,0))</f>
        <v/>
      </c>
      <c r="Y1809" s="13">
        <f>IF(OR($J1809="", $K1809="", $L1809=""),0,IF(OR($J1809&lt;0,$J1809&gt;3,$K1809&lt;0,$K1809&gt;3,$L1809&lt;0,$L1809&gt;3),1,0))</f>
        <v/>
      </c>
    </row>
    <row r="1810">
      <c r="G1810">
        <f>IFERROR(INDEX(T_Domaines[Domain_label_fr],MATCH(F1810,T_Domaines[Domain_code],0)),"")</f>
        <v/>
      </c>
      <c r="I1810">
        <f>IFERROR(INDEX(T_Indicateurs[Stat_label_fr],MATCH(H1810,T_Indicateurs[Stat_code],0)),"")</f>
        <v/>
      </c>
      <c r="M1810">
        <f>IF(J1810=0,"",J1810)</f>
        <v/>
      </c>
      <c r="N1810">
        <f>IF(K1810=0,"",K1810)</f>
        <v/>
      </c>
      <c r="O1810">
        <f>IF(L1810=0,"",L1810)</f>
        <v/>
      </c>
      <c r="P1810">
        <f>IF(OR(J1810="",K1810="",L1810=""),"",J1810+K1810+L1810)</f>
        <v/>
      </c>
      <c r="Q1810">
        <f>IF(OR(M1810="",N1810="",O1810=""),"",M1810+N1810+O1810)</f>
        <v/>
      </c>
      <c r="S1810" s="13">
        <f>IF(AND($B1810&lt;&gt;"",$F1810&lt;&gt;""),IF(COUNTIFS($B$2:$B1810,$B1810,$F$2:$F1810,$F1810)=1,1,0),0)</f>
        <v/>
      </c>
      <c r="T1810" s="13">
        <f>IF(AND($B1810&lt;&gt;"",$H1810&lt;&gt;""),IF(COUNTIFS($B$2:$B1810,$B1810,$H$2:$H1810,$H1810)=1,1,0),0)</f>
        <v/>
      </c>
      <c r="U1810" s="13">
        <f>IF(AND($B1810&lt;&gt;"",$C1810&lt;&gt;""),IF(COUNTIFS($B$2:$B1810,$B1810,$C$2:$C1810,$C1810)=1,1,0),0)</f>
        <v/>
      </c>
      <c r="V1810" s="13">
        <f>IF(AND($B1810&lt;&gt;"",$D1810&lt;&gt;""),IF(COUNTIFS($B$2:$B1810,$B1810,$D$2:$D1810,$D1810)=1,1,0),0)</f>
        <v/>
      </c>
      <c r="W1810">
        <f>IFERROR(INDEX(T_Indicateurs[Domain_code],MATCH($H1810,T_Indicateurs[Stat_code],0)),"")</f>
        <v/>
      </c>
      <c r="X1810" s="13">
        <f>IF(OR($W1810="",$F1810=""),0,IF($F1810&lt;&gt;$W1810,1,0))</f>
        <v/>
      </c>
      <c r="Y1810" s="13">
        <f>IF(OR($J1810="", $K1810="", $L1810=""),0,IF(OR($J1810&lt;0,$J1810&gt;3,$K1810&lt;0,$K1810&gt;3,$L1810&lt;0,$L1810&gt;3),1,0))</f>
        <v/>
      </c>
    </row>
    <row r="1811">
      <c r="G1811">
        <f>IFERROR(INDEX(T_Domaines[Domain_label_fr],MATCH(F1811,T_Domaines[Domain_code],0)),"")</f>
        <v/>
      </c>
      <c r="I1811">
        <f>IFERROR(INDEX(T_Indicateurs[Stat_label_fr],MATCH(H1811,T_Indicateurs[Stat_code],0)),"")</f>
        <v/>
      </c>
      <c r="M1811">
        <f>IF(J1811=0,"",J1811)</f>
        <v/>
      </c>
      <c r="N1811">
        <f>IF(K1811=0,"",K1811)</f>
        <v/>
      </c>
      <c r="O1811">
        <f>IF(L1811=0,"",L1811)</f>
        <v/>
      </c>
      <c r="P1811">
        <f>IF(OR(J1811="",K1811="",L1811=""),"",J1811+K1811+L1811)</f>
        <v/>
      </c>
      <c r="Q1811">
        <f>IF(OR(M1811="",N1811="",O1811=""),"",M1811+N1811+O1811)</f>
        <v/>
      </c>
      <c r="S1811" s="13">
        <f>IF(AND($B1811&lt;&gt;"",$F1811&lt;&gt;""),IF(COUNTIFS($B$2:$B1811,$B1811,$F$2:$F1811,$F1811)=1,1,0),0)</f>
        <v/>
      </c>
      <c r="T1811" s="13">
        <f>IF(AND($B1811&lt;&gt;"",$H1811&lt;&gt;""),IF(COUNTIFS($B$2:$B1811,$B1811,$H$2:$H1811,$H1811)=1,1,0),0)</f>
        <v/>
      </c>
      <c r="U1811" s="13">
        <f>IF(AND($B1811&lt;&gt;"",$C1811&lt;&gt;""),IF(COUNTIFS($B$2:$B1811,$B1811,$C$2:$C1811,$C1811)=1,1,0),0)</f>
        <v/>
      </c>
      <c r="V1811" s="13">
        <f>IF(AND($B1811&lt;&gt;"",$D1811&lt;&gt;""),IF(COUNTIFS($B$2:$B1811,$B1811,$D$2:$D1811,$D1811)=1,1,0),0)</f>
        <v/>
      </c>
      <c r="W1811">
        <f>IFERROR(INDEX(T_Indicateurs[Domain_code],MATCH($H1811,T_Indicateurs[Stat_code],0)),"")</f>
        <v/>
      </c>
      <c r="X1811" s="13">
        <f>IF(OR($W1811="",$F1811=""),0,IF($F1811&lt;&gt;$W1811,1,0))</f>
        <v/>
      </c>
      <c r="Y1811" s="13">
        <f>IF(OR($J1811="", $K1811="", $L1811=""),0,IF(OR($J1811&lt;0,$J1811&gt;3,$K1811&lt;0,$K1811&gt;3,$L1811&lt;0,$L1811&gt;3),1,0))</f>
        <v/>
      </c>
    </row>
    <row r="1812">
      <c r="G1812">
        <f>IFERROR(INDEX(T_Domaines[Domain_label_fr],MATCH(F1812,T_Domaines[Domain_code],0)),"")</f>
        <v/>
      </c>
      <c r="I1812">
        <f>IFERROR(INDEX(T_Indicateurs[Stat_label_fr],MATCH(H1812,T_Indicateurs[Stat_code],0)),"")</f>
        <v/>
      </c>
      <c r="M1812">
        <f>IF(J1812=0,"",J1812)</f>
        <v/>
      </c>
      <c r="N1812">
        <f>IF(K1812=0,"",K1812)</f>
        <v/>
      </c>
      <c r="O1812">
        <f>IF(L1812=0,"",L1812)</f>
        <v/>
      </c>
      <c r="P1812">
        <f>IF(OR(J1812="",K1812="",L1812=""),"",J1812+K1812+L1812)</f>
        <v/>
      </c>
      <c r="Q1812">
        <f>IF(OR(M1812="",N1812="",O1812=""),"",M1812+N1812+O1812)</f>
        <v/>
      </c>
      <c r="S1812" s="13">
        <f>IF(AND($B1812&lt;&gt;"",$F1812&lt;&gt;""),IF(COUNTIFS($B$2:$B1812,$B1812,$F$2:$F1812,$F1812)=1,1,0),0)</f>
        <v/>
      </c>
      <c r="T1812" s="13">
        <f>IF(AND($B1812&lt;&gt;"",$H1812&lt;&gt;""),IF(COUNTIFS($B$2:$B1812,$B1812,$H$2:$H1812,$H1812)=1,1,0),0)</f>
        <v/>
      </c>
      <c r="U1812" s="13">
        <f>IF(AND($B1812&lt;&gt;"",$C1812&lt;&gt;""),IF(COUNTIFS($B$2:$B1812,$B1812,$C$2:$C1812,$C1812)=1,1,0),0)</f>
        <v/>
      </c>
      <c r="V1812" s="13">
        <f>IF(AND($B1812&lt;&gt;"",$D1812&lt;&gt;""),IF(COUNTIFS($B$2:$B1812,$B1812,$D$2:$D1812,$D1812)=1,1,0),0)</f>
        <v/>
      </c>
      <c r="W1812">
        <f>IFERROR(INDEX(T_Indicateurs[Domain_code],MATCH($H1812,T_Indicateurs[Stat_code],0)),"")</f>
        <v/>
      </c>
      <c r="X1812" s="13">
        <f>IF(OR($W1812="",$F1812=""),0,IF($F1812&lt;&gt;$W1812,1,0))</f>
        <v/>
      </c>
      <c r="Y1812" s="13">
        <f>IF(OR($J1812="", $K1812="", $L1812=""),0,IF(OR($J1812&lt;0,$J1812&gt;3,$K1812&lt;0,$K1812&gt;3,$L1812&lt;0,$L1812&gt;3),1,0))</f>
        <v/>
      </c>
    </row>
    <row r="1813">
      <c r="G1813">
        <f>IFERROR(INDEX(T_Domaines[Domain_label_fr],MATCH(F1813,T_Domaines[Domain_code],0)),"")</f>
        <v/>
      </c>
      <c r="I1813">
        <f>IFERROR(INDEX(T_Indicateurs[Stat_label_fr],MATCH(H1813,T_Indicateurs[Stat_code],0)),"")</f>
        <v/>
      </c>
      <c r="M1813">
        <f>IF(J1813=0,"",J1813)</f>
        <v/>
      </c>
      <c r="N1813">
        <f>IF(K1813=0,"",K1813)</f>
        <v/>
      </c>
      <c r="O1813">
        <f>IF(L1813=0,"",L1813)</f>
        <v/>
      </c>
      <c r="P1813">
        <f>IF(OR(J1813="",K1813="",L1813=""),"",J1813+K1813+L1813)</f>
        <v/>
      </c>
      <c r="Q1813">
        <f>IF(OR(M1813="",N1813="",O1813=""),"",M1813+N1813+O1813)</f>
        <v/>
      </c>
      <c r="S1813" s="13">
        <f>IF(AND($B1813&lt;&gt;"",$F1813&lt;&gt;""),IF(COUNTIFS($B$2:$B1813,$B1813,$F$2:$F1813,$F1813)=1,1,0),0)</f>
        <v/>
      </c>
      <c r="T1813" s="13">
        <f>IF(AND($B1813&lt;&gt;"",$H1813&lt;&gt;""),IF(COUNTIFS($B$2:$B1813,$B1813,$H$2:$H1813,$H1813)=1,1,0),0)</f>
        <v/>
      </c>
      <c r="U1813" s="13">
        <f>IF(AND($B1813&lt;&gt;"",$C1813&lt;&gt;""),IF(COUNTIFS($B$2:$B1813,$B1813,$C$2:$C1813,$C1813)=1,1,0),0)</f>
        <v/>
      </c>
      <c r="V1813" s="13">
        <f>IF(AND($B1813&lt;&gt;"",$D1813&lt;&gt;""),IF(COUNTIFS($B$2:$B1813,$B1813,$D$2:$D1813,$D1813)=1,1,0),0)</f>
        <v/>
      </c>
      <c r="W1813">
        <f>IFERROR(INDEX(T_Indicateurs[Domain_code],MATCH($H1813,T_Indicateurs[Stat_code],0)),"")</f>
        <v/>
      </c>
      <c r="X1813" s="13">
        <f>IF(OR($W1813="",$F1813=""),0,IF($F1813&lt;&gt;$W1813,1,0))</f>
        <v/>
      </c>
      <c r="Y1813" s="13">
        <f>IF(OR($J1813="", $K1813="", $L1813=""),0,IF(OR($J1813&lt;0,$J1813&gt;3,$K1813&lt;0,$K1813&gt;3,$L1813&lt;0,$L1813&gt;3),1,0))</f>
        <v/>
      </c>
    </row>
    <row r="1814">
      <c r="G1814">
        <f>IFERROR(INDEX(T_Domaines[Domain_label_fr],MATCH(F1814,T_Domaines[Domain_code],0)),"")</f>
        <v/>
      </c>
      <c r="I1814">
        <f>IFERROR(INDEX(T_Indicateurs[Stat_label_fr],MATCH(H1814,T_Indicateurs[Stat_code],0)),"")</f>
        <v/>
      </c>
      <c r="M1814">
        <f>IF(J1814=0,"",J1814)</f>
        <v/>
      </c>
      <c r="N1814">
        <f>IF(K1814=0,"",K1814)</f>
        <v/>
      </c>
      <c r="O1814">
        <f>IF(L1814=0,"",L1814)</f>
        <v/>
      </c>
      <c r="P1814">
        <f>IF(OR(J1814="",K1814="",L1814=""),"",J1814+K1814+L1814)</f>
        <v/>
      </c>
      <c r="Q1814">
        <f>IF(OR(M1814="",N1814="",O1814=""),"",M1814+N1814+O1814)</f>
        <v/>
      </c>
      <c r="S1814" s="13">
        <f>IF(AND($B1814&lt;&gt;"",$F1814&lt;&gt;""),IF(COUNTIFS($B$2:$B1814,$B1814,$F$2:$F1814,$F1814)=1,1,0),0)</f>
        <v/>
      </c>
      <c r="T1814" s="13">
        <f>IF(AND($B1814&lt;&gt;"",$H1814&lt;&gt;""),IF(COUNTIFS($B$2:$B1814,$B1814,$H$2:$H1814,$H1814)=1,1,0),0)</f>
        <v/>
      </c>
      <c r="U1814" s="13">
        <f>IF(AND($B1814&lt;&gt;"",$C1814&lt;&gt;""),IF(COUNTIFS($B$2:$B1814,$B1814,$C$2:$C1814,$C1814)=1,1,0),0)</f>
        <v/>
      </c>
      <c r="V1814" s="13">
        <f>IF(AND($B1814&lt;&gt;"",$D1814&lt;&gt;""),IF(COUNTIFS($B$2:$B1814,$B1814,$D$2:$D1814,$D1814)=1,1,0),0)</f>
        <v/>
      </c>
      <c r="W1814">
        <f>IFERROR(INDEX(T_Indicateurs[Domain_code],MATCH($H1814,T_Indicateurs[Stat_code],0)),"")</f>
        <v/>
      </c>
      <c r="X1814" s="13">
        <f>IF(OR($W1814="",$F1814=""),0,IF($F1814&lt;&gt;$W1814,1,0))</f>
        <v/>
      </c>
      <c r="Y1814" s="13">
        <f>IF(OR($J1814="", $K1814="", $L1814=""),0,IF(OR($J1814&lt;0,$J1814&gt;3,$K1814&lt;0,$K1814&gt;3,$L1814&lt;0,$L1814&gt;3),1,0))</f>
        <v/>
      </c>
    </row>
    <row r="1815">
      <c r="G1815">
        <f>IFERROR(INDEX(T_Domaines[Domain_label_fr],MATCH(F1815,T_Domaines[Domain_code],0)),"")</f>
        <v/>
      </c>
      <c r="I1815">
        <f>IFERROR(INDEX(T_Indicateurs[Stat_label_fr],MATCH(H1815,T_Indicateurs[Stat_code],0)),"")</f>
        <v/>
      </c>
      <c r="M1815">
        <f>IF(J1815=0,"",J1815)</f>
        <v/>
      </c>
      <c r="N1815">
        <f>IF(K1815=0,"",K1815)</f>
        <v/>
      </c>
      <c r="O1815">
        <f>IF(L1815=0,"",L1815)</f>
        <v/>
      </c>
      <c r="P1815">
        <f>IF(OR(J1815="",K1815="",L1815=""),"",J1815+K1815+L1815)</f>
        <v/>
      </c>
      <c r="Q1815">
        <f>IF(OR(M1815="",N1815="",O1815=""),"",M1815+N1815+O1815)</f>
        <v/>
      </c>
      <c r="S1815" s="13">
        <f>IF(AND($B1815&lt;&gt;"",$F1815&lt;&gt;""),IF(COUNTIFS($B$2:$B1815,$B1815,$F$2:$F1815,$F1815)=1,1,0),0)</f>
        <v/>
      </c>
      <c r="T1815" s="13">
        <f>IF(AND($B1815&lt;&gt;"",$H1815&lt;&gt;""),IF(COUNTIFS($B$2:$B1815,$B1815,$H$2:$H1815,$H1815)=1,1,0),0)</f>
        <v/>
      </c>
      <c r="U1815" s="13">
        <f>IF(AND($B1815&lt;&gt;"",$C1815&lt;&gt;""),IF(COUNTIFS($B$2:$B1815,$B1815,$C$2:$C1815,$C1815)=1,1,0),0)</f>
        <v/>
      </c>
      <c r="V1815" s="13">
        <f>IF(AND($B1815&lt;&gt;"",$D1815&lt;&gt;""),IF(COUNTIFS($B$2:$B1815,$B1815,$D$2:$D1815,$D1815)=1,1,0),0)</f>
        <v/>
      </c>
      <c r="W1815">
        <f>IFERROR(INDEX(T_Indicateurs[Domain_code],MATCH($H1815,T_Indicateurs[Stat_code],0)),"")</f>
        <v/>
      </c>
      <c r="X1815" s="13">
        <f>IF(OR($W1815="",$F1815=""),0,IF($F1815&lt;&gt;$W1815,1,0))</f>
        <v/>
      </c>
      <c r="Y1815" s="13">
        <f>IF(OR($J1815="", $K1815="", $L1815=""),0,IF(OR($J1815&lt;0,$J1815&gt;3,$K1815&lt;0,$K1815&gt;3,$L1815&lt;0,$L1815&gt;3),1,0))</f>
        <v/>
      </c>
    </row>
    <row r="1816">
      <c r="G1816">
        <f>IFERROR(INDEX(T_Domaines[Domain_label_fr],MATCH(F1816,T_Domaines[Domain_code],0)),"")</f>
        <v/>
      </c>
      <c r="I1816">
        <f>IFERROR(INDEX(T_Indicateurs[Stat_label_fr],MATCH(H1816,T_Indicateurs[Stat_code],0)),"")</f>
        <v/>
      </c>
      <c r="M1816">
        <f>IF(J1816=0,"",J1816)</f>
        <v/>
      </c>
      <c r="N1816">
        <f>IF(K1816=0,"",K1816)</f>
        <v/>
      </c>
      <c r="O1816">
        <f>IF(L1816=0,"",L1816)</f>
        <v/>
      </c>
      <c r="P1816">
        <f>IF(OR(J1816="",K1816="",L1816=""),"",J1816+K1816+L1816)</f>
        <v/>
      </c>
      <c r="Q1816">
        <f>IF(OR(M1816="",N1816="",O1816=""),"",M1816+N1816+O1816)</f>
        <v/>
      </c>
      <c r="S1816" s="13">
        <f>IF(AND($B1816&lt;&gt;"",$F1816&lt;&gt;""),IF(COUNTIFS($B$2:$B1816,$B1816,$F$2:$F1816,$F1816)=1,1,0),0)</f>
        <v/>
      </c>
      <c r="T1816" s="13">
        <f>IF(AND($B1816&lt;&gt;"",$H1816&lt;&gt;""),IF(COUNTIFS($B$2:$B1816,$B1816,$H$2:$H1816,$H1816)=1,1,0),0)</f>
        <v/>
      </c>
      <c r="U1816" s="13">
        <f>IF(AND($B1816&lt;&gt;"",$C1816&lt;&gt;""),IF(COUNTIFS($B$2:$B1816,$B1816,$C$2:$C1816,$C1816)=1,1,0),0)</f>
        <v/>
      </c>
      <c r="V1816" s="13">
        <f>IF(AND($B1816&lt;&gt;"",$D1816&lt;&gt;""),IF(COUNTIFS($B$2:$B1816,$B1816,$D$2:$D1816,$D1816)=1,1,0),0)</f>
        <v/>
      </c>
      <c r="W1816">
        <f>IFERROR(INDEX(T_Indicateurs[Domain_code],MATCH($H1816,T_Indicateurs[Stat_code],0)),"")</f>
        <v/>
      </c>
      <c r="X1816" s="13">
        <f>IF(OR($W1816="",$F1816=""),0,IF($F1816&lt;&gt;$W1816,1,0))</f>
        <v/>
      </c>
      <c r="Y1816" s="13">
        <f>IF(OR($J1816="", $K1816="", $L1816=""),0,IF(OR($J1816&lt;0,$J1816&gt;3,$K1816&lt;0,$K1816&gt;3,$L1816&lt;0,$L1816&gt;3),1,0))</f>
        <v/>
      </c>
    </row>
    <row r="1817">
      <c r="G1817">
        <f>IFERROR(INDEX(T_Domaines[Domain_label_fr],MATCH(F1817,T_Domaines[Domain_code],0)),"")</f>
        <v/>
      </c>
      <c r="I1817">
        <f>IFERROR(INDEX(T_Indicateurs[Stat_label_fr],MATCH(H1817,T_Indicateurs[Stat_code],0)),"")</f>
        <v/>
      </c>
      <c r="M1817">
        <f>IF(J1817=0,"",J1817)</f>
        <v/>
      </c>
      <c r="N1817">
        <f>IF(K1817=0,"",K1817)</f>
        <v/>
      </c>
      <c r="O1817">
        <f>IF(L1817=0,"",L1817)</f>
        <v/>
      </c>
      <c r="P1817">
        <f>IF(OR(J1817="",K1817="",L1817=""),"",J1817+K1817+L1817)</f>
        <v/>
      </c>
      <c r="Q1817">
        <f>IF(OR(M1817="",N1817="",O1817=""),"",M1817+N1817+O1817)</f>
        <v/>
      </c>
      <c r="S1817" s="13">
        <f>IF(AND($B1817&lt;&gt;"",$F1817&lt;&gt;""),IF(COUNTIFS($B$2:$B1817,$B1817,$F$2:$F1817,$F1817)=1,1,0),0)</f>
        <v/>
      </c>
      <c r="T1817" s="13">
        <f>IF(AND($B1817&lt;&gt;"",$H1817&lt;&gt;""),IF(COUNTIFS($B$2:$B1817,$B1817,$H$2:$H1817,$H1817)=1,1,0),0)</f>
        <v/>
      </c>
      <c r="U1817" s="13">
        <f>IF(AND($B1817&lt;&gt;"",$C1817&lt;&gt;""),IF(COUNTIFS($B$2:$B1817,$B1817,$C$2:$C1817,$C1817)=1,1,0),0)</f>
        <v/>
      </c>
      <c r="V1817" s="13">
        <f>IF(AND($B1817&lt;&gt;"",$D1817&lt;&gt;""),IF(COUNTIFS($B$2:$B1817,$B1817,$D$2:$D1817,$D1817)=1,1,0),0)</f>
        <v/>
      </c>
      <c r="W1817">
        <f>IFERROR(INDEX(T_Indicateurs[Domain_code],MATCH($H1817,T_Indicateurs[Stat_code],0)),"")</f>
        <v/>
      </c>
      <c r="X1817" s="13">
        <f>IF(OR($W1817="",$F1817=""),0,IF($F1817&lt;&gt;$W1817,1,0))</f>
        <v/>
      </c>
      <c r="Y1817" s="13">
        <f>IF(OR($J1817="", $K1817="", $L1817=""),0,IF(OR($J1817&lt;0,$J1817&gt;3,$K1817&lt;0,$K1817&gt;3,$L1817&lt;0,$L1817&gt;3),1,0))</f>
        <v/>
      </c>
    </row>
    <row r="1818">
      <c r="G1818">
        <f>IFERROR(INDEX(T_Domaines[Domain_label_fr],MATCH(F1818,T_Domaines[Domain_code],0)),"")</f>
        <v/>
      </c>
      <c r="I1818">
        <f>IFERROR(INDEX(T_Indicateurs[Stat_label_fr],MATCH(H1818,T_Indicateurs[Stat_code],0)),"")</f>
        <v/>
      </c>
      <c r="M1818">
        <f>IF(J1818=0,"",J1818)</f>
        <v/>
      </c>
      <c r="N1818">
        <f>IF(K1818=0,"",K1818)</f>
        <v/>
      </c>
      <c r="O1818">
        <f>IF(L1818=0,"",L1818)</f>
        <v/>
      </c>
      <c r="P1818">
        <f>IF(OR(J1818="",K1818="",L1818=""),"",J1818+K1818+L1818)</f>
        <v/>
      </c>
      <c r="Q1818">
        <f>IF(OR(M1818="",N1818="",O1818=""),"",M1818+N1818+O1818)</f>
        <v/>
      </c>
      <c r="S1818" s="13">
        <f>IF(AND($B1818&lt;&gt;"",$F1818&lt;&gt;""),IF(COUNTIFS($B$2:$B1818,$B1818,$F$2:$F1818,$F1818)=1,1,0),0)</f>
        <v/>
      </c>
      <c r="T1818" s="13">
        <f>IF(AND($B1818&lt;&gt;"",$H1818&lt;&gt;""),IF(COUNTIFS($B$2:$B1818,$B1818,$H$2:$H1818,$H1818)=1,1,0),0)</f>
        <v/>
      </c>
      <c r="U1818" s="13">
        <f>IF(AND($B1818&lt;&gt;"",$C1818&lt;&gt;""),IF(COUNTIFS($B$2:$B1818,$B1818,$C$2:$C1818,$C1818)=1,1,0),0)</f>
        <v/>
      </c>
      <c r="V1818" s="13">
        <f>IF(AND($B1818&lt;&gt;"",$D1818&lt;&gt;""),IF(COUNTIFS($B$2:$B1818,$B1818,$D$2:$D1818,$D1818)=1,1,0),0)</f>
        <v/>
      </c>
      <c r="W1818">
        <f>IFERROR(INDEX(T_Indicateurs[Domain_code],MATCH($H1818,T_Indicateurs[Stat_code],0)),"")</f>
        <v/>
      </c>
      <c r="X1818" s="13">
        <f>IF(OR($W1818="",$F1818=""),0,IF($F1818&lt;&gt;$W1818,1,0))</f>
        <v/>
      </c>
      <c r="Y1818" s="13">
        <f>IF(OR($J1818="", $K1818="", $L1818=""),0,IF(OR($J1818&lt;0,$J1818&gt;3,$K1818&lt;0,$K1818&gt;3,$L1818&lt;0,$L1818&gt;3),1,0))</f>
        <v/>
      </c>
    </row>
    <row r="1819">
      <c r="G1819">
        <f>IFERROR(INDEX(T_Domaines[Domain_label_fr],MATCH(F1819,T_Domaines[Domain_code],0)),"")</f>
        <v/>
      </c>
      <c r="I1819">
        <f>IFERROR(INDEX(T_Indicateurs[Stat_label_fr],MATCH(H1819,T_Indicateurs[Stat_code],0)),"")</f>
        <v/>
      </c>
      <c r="M1819">
        <f>IF(J1819=0,"",J1819)</f>
        <v/>
      </c>
      <c r="N1819">
        <f>IF(K1819=0,"",K1819)</f>
        <v/>
      </c>
      <c r="O1819">
        <f>IF(L1819=0,"",L1819)</f>
        <v/>
      </c>
      <c r="P1819">
        <f>IF(OR(J1819="",K1819="",L1819=""),"",J1819+K1819+L1819)</f>
        <v/>
      </c>
      <c r="Q1819">
        <f>IF(OR(M1819="",N1819="",O1819=""),"",M1819+N1819+O1819)</f>
        <v/>
      </c>
      <c r="S1819" s="13">
        <f>IF(AND($B1819&lt;&gt;"",$F1819&lt;&gt;""),IF(COUNTIFS($B$2:$B1819,$B1819,$F$2:$F1819,$F1819)=1,1,0),0)</f>
        <v/>
      </c>
      <c r="T1819" s="13">
        <f>IF(AND($B1819&lt;&gt;"",$H1819&lt;&gt;""),IF(COUNTIFS($B$2:$B1819,$B1819,$H$2:$H1819,$H1819)=1,1,0),0)</f>
        <v/>
      </c>
      <c r="U1819" s="13">
        <f>IF(AND($B1819&lt;&gt;"",$C1819&lt;&gt;""),IF(COUNTIFS($B$2:$B1819,$B1819,$C$2:$C1819,$C1819)=1,1,0),0)</f>
        <v/>
      </c>
      <c r="V1819" s="13">
        <f>IF(AND($B1819&lt;&gt;"",$D1819&lt;&gt;""),IF(COUNTIFS($B$2:$B1819,$B1819,$D$2:$D1819,$D1819)=1,1,0),0)</f>
        <v/>
      </c>
      <c r="W1819">
        <f>IFERROR(INDEX(T_Indicateurs[Domain_code],MATCH($H1819,T_Indicateurs[Stat_code],0)),"")</f>
        <v/>
      </c>
      <c r="X1819" s="13">
        <f>IF(OR($W1819="",$F1819=""),0,IF($F1819&lt;&gt;$W1819,1,0))</f>
        <v/>
      </c>
      <c r="Y1819" s="13">
        <f>IF(OR($J1819="", $K1819="", $L1819=""),0,IF(OR($J1819&lt;0,$J1819&gt;3,$K1819&lt;0,$K1819&gt;3,$L1819&lt;0,$L1819&gt;3),1,0))</f>
        <v/>
      </c>
    </row>
    <row r="1820">
      <c r="G1820">
        <f>IFERROR(INDEX(T_Domaines[Domain_label_fr],MATCH(F1820,T_Domaines[Domain_code],0)),"")</f>
        <v/>
      </c>
      <c r="I1820">
        <f>IFERROR(INDEX(T_Indicateurs[Stat_label_fr],MATCH(H1820,T_Indicateurs[Stat_code],0)),"")</f>
        <v/>
      </c>
      <c r="M1820">
        <f>IF(J1820=0,"",J1820)</f>
        <v/>
      </c>
      <c r="N1820">
        <f>IF(K1820=0,"",K1820)</f>
        <v/>
      </c>
      <c r="O1820">
        <f>IF(L1820=0,"",L1820)</f>
        <v/>
      </c>
      <c r="P1820">
        <f>IF(OR(J1820="",K1820="",L1820=""),"",J1820+K1820+L1820)</f>
        <v/>
      </c>
      <c r="Q1820">
        <f>IF(OR(M1820="",N1820="",O1820=""),"",M1820+N1820+O1820)</f>
        <v/>
      </c>
      <c r="S1820" s="13">
        <f>IF(AND($B1820&lt;&gt;"",$F1820&lt;&gt;""),IF(COUNTIFS($B$2:$B1820,$B1820,$F$2:$F1820,$F1820)=1,1,0),0)</f>
        <v/>
      </c>
      <c r="T1820" s="13">
        <f>IF(AND($B1820&lt;&gt;"",$H1820&lt;&gt;""),IF(COUNTIFS($B$2:$B1820,$B1820,$H$2:$H1820,$H1820)=1,1,0),0)</f>
        <v/>
      </c>
      <c r="U1820" s="13">
        <f>IF(AND($B1820&lt;&gt;"",$C1820&lt;&gt;""),IF(COUNTIFS($B$2:$B1820,$B1820,$C$2:$C1820,$C1820)=1,1,0),0)</f>
        <v/>
      </c>
      <c r="V1820" s="13">
        <f>IF(AND($B1820&lt;&gt;"",$D1820&lt;&gt;""),IF(COUNTIFS($B$2:$B1820,$B1820,$D$2:$D1820,$D1820)=1,1,0),0)</f>
        <v/>
      </c>
      <c r="W1820">
        <f>IFERROR(INDEX(T_Indicateurs[Domain_code],MATCH($H1820,T_Indicateurs[Stat_code],0)),"")</f>
        <v/>
      </c>
      <c r="X1820" s="13">
        <f>IF(OR($W1820="",$F1820=""),0,IF($F1820&lt;&gt;$W1820,1,0))</f>
        <v/>
      </c>
      <c r="Y1820" s="13">
        <f>IF(OR($J1820="", $K1820="", $L1820=""),0,IF(OR($J1820&lt;0,$J1820&gt;3,$K1820&lt;0,$K1820&gt;3,$L1820&lt;0,$L1820&gt;3),1,0))</f>
        <v/>
      </c>
    </row>
    <row r="1821">
      <c r="G1821">
        <f>IFERROR(INDEX(T_Domaines[Domain_label_fr],MATCH(F1821,T_Domaines[Domain_code],0)),"")</f>
        <v/>
      </c>
      <c r="I1821">
        <f>IFERROR(INDEX(T_Indicateurs[Stat_label_fr],MATCH(H1821,T_Indicateurs[Stat_code],0)),"")</f>
        <v/>
      </c>
      <c r="M1821">
        <f>IF(J1821=0,"",J1821)</f>
        <v/>
      </c>
      <c r="N1821">
        <f>IF(K1821=0,"",K1821)</f>
        <v/>
      </c>
      <c r="O1821">
        <f>IF(L1821=0,"",L1821)</f>
        <v/>
      </c>
      <c r="P1821">
        <f>IF(OR(J1821="",K1821="",L1821=""),"",J1821+K1821+L1821)</f>
        <v/>
      </c>
      <c r="Q1821">
        <f>IF(OR(M1821="",N1821="",O1821=""),"",M1821+N1821+O1821)</f>
        <v/>
      </c>
      <c r="S1821" s="13">
        <f>IF(AND($B1821&lt;&gt;"",$F1821&lt;&gt;""),IF(COUNTIFS($B$2:$B1821,$B1821,$F$2:$F1821,$F1821)=1,1,0),0)</f>
        <v/>
      </c>
      <c r="T1821" s="13">
        <f>IF(AND($B1821&lt;&gt;"",$H1821&lt;&gt;""),IF(COUNTIFS($B$2:$B1821,$B1821,$H$2:$H1821,$H1821)=1,1,0),0)</f>
        <v/>
      </c>
      <c r="U1821" s="13">
        <f>IF(AND($B1821&lt;&gt;"",$C1821&lt;&gt;""),IF(COUNTIFS($B$2:$B1821,$B1821,$C$2:$C1821,$C1821)=1,1,0),0)</f>
        <v/>
      </c>
      <c r="V1821" s="13">
        <f>IF(AND($B1821&lt;&gt;"",$D1821&lt;&gt;""),IF(COUNTIFS($B$2:$B1821,$B1821,$D$2:$D1821,$D1821)=1,1,0),0)</f>
        <v/>
      </c>
      <c r="W1821">
        <f>IFERROR(INDEX(T_Indicateurs[Domain_code],MATCH($H1821,T_Indicateurs[Stat_code],0)),"")</f>
        <v/>
      </c>
      <c r="X1821" s="13">
        <f>IF(OR($W1821="",$F1821=""),0,IF($F1821&lt;&gt;$W1821,1,0))</f>
        <v/>
      </c>
      <c r="Y1821" s="13">
        <f>IF(OR($J1821="", $K1821="", $L1821=""),0,IF(OR($J1821&lt;0,$J1821&gt;3,$K1821&lt;0,$K1821&gt;3,$L1821&lt;0,$L1821&gt;3),1,0))</f>
        <v/>
      </c>
    </row>
    <row r="1822">
      <c r="G1822">
        <f>IFERROR(INDEX(T_Domaines[Domain_label_fr],MATCH(F1822,T_Domaines[Domain_code],0)),"")</f>
        <v/>
      </c>
      <c r="I1822">
        <f>IFERROR(INDEX(T_Indicateurs[Stat_label_fr],MATCH(H1822,T_Indicateurs[Stat_code],0)),"")</f>
        <v/>
      </c>
      <c r="M1822">
        <f>IF(J1822=0,"",J1822)</f>
        <v/>
      </c>
      <c r="N1822">
        <f>IF(K1822=0,"",K1822)</f>
        <v/>
      </c>
      <c r="O1822">
        <f>IF(L1822=0,"",L1822)</f>
        <v/>
      </c>
      <c r="P1822">
        <f>IF(OR(J1822="",K1822="",L1822=""),"",J1822+K1822+L1822)</f>
        <v/>
      </c>
      <c r="Q1822">
        <f>IF(OR(M1822="",N1822="",O1822=""),"",M1822+N1822+O1822)</f>
        <v/>
      </c>
      <c r="S1822" s="13">
        <f>IF(AND($B1822&lt;&gt;"",$F1822&lt;&gt;""),IF(COUNTIFS($B$2:$B1822,$B1822,$F$2:$F1822,$F1822)=1,1,0),0)</f>
        <v/>
      </c>
      <c r="T1822" s="13">
        <f>IF(AND($B1822&lt;&gt;"",$H1822&lt;&gt;""),IF(COUNTIFS($B$2:$B1822,$B1822,$H$2:$H1822,$H1822)=1,1,0),0)</f>
        <v/>
      </c>
      <c r="U1822" s="13">
        <f>IF(AND($B1822&lt;&gt;"",$C1822&lt;&gt;""),IF(COUNTIFS($B$2:$B1822,$B1822,$C$2:$C1822,$C1822)=1,1,0),0)</f>
        <v/>
      </c>
      <c r="V1822" s="13">
        <f>IF(AND($B1822&lt;&gt;"",$D1822&lt;&gt;""),IF(COUNTIFS($B$2:$B1822,$B1822,$D$2:$D1822,$D1822)=1,1,0),0)</f>
        <v/>
      </c>
      <c r="W1822">
        <f>IFERROR(INDEX(T_Indicateurs[Domain_code],MATCH($H1822,T_Indicateurs[Stat_code],0)),"")</f>
        <v/>
      </c>
      <c r="X1822" s="13">
        <f>IF(OR($W1822="",$F1822=""),0,IF($F1822&lt;&gt;$W1822,1,0))</f>
        <v/>
      </c>
      <c r="Y1822" s="13">
        <f>IF(OR($J1822="", $K1822="", $L1822=""),0,IF(OR($J1822&lt;0,$J1822&gt;3,$K1822&lt;0,$K1822&gt;3,$L1822&lt;0,$L1822&gt;3),1,0))</f>
        <v/>
      </c>
    </row>
    <row r="1823">
      <c r="G1823">
        <f>IFERROR(INDEX(T_Domaines[Domain_label_fr],MATCH(F1823,T_Domaines[Domain_code],0)),"")</f>
        <v/>
      </c>
      <c r="I1823">
        <f>IFERROR(INDEX(T_Indicateurs[Stat_label_fr],MATCH(H1823,T_Indicateurs[Stat_code],0)),"")</f>
        <v/>
      </c>
      <c r="M1823">
        <f>IF(J1823=0,"",J1823)</f>
        <v/>
      </c>
      <c r="N1823">
        <f>IF(K1823=0,"",K1823)</f>
        <v/>
      </c>
      <c r="O1823">
        <f>IF(L1823=0,"",L1823)</f>
        <v/>
      </c>
      <c r="P1823">
        <f>IF(OR(J1823="",K1823="",L1823=""),"",J1823+K1823+L1823)</f>
        <v/>
      </c>
      <c r="Q1823">
        <f>IF(OR(M1823="",N1823="",O1823=""),"",M1823+N1823+O1823)</f>
        <v/>
      </c>
      <c r="S1823" s="13">
        <f>IF(AND($B1823&lt;&gt;"",$F1823&lt;&gt;""),IF(COUNTIFS($B$2:$B1823,$B1823,$F$2:$F1823,$F1823)=1,1,0),0)</f>
        <v/>
      </c>
      <c r="T1823" s="13">
        <f>IF(AND($B1823&lt;&gt;"",$H1823&lt;&gt;""),IF(COUNTIFS($B$2:$B1823,$B1823,$H$2:$H1823,$H1823)=1,1,0),0)</f>
        <v/>
      </c>
      <c r="U1823" s="13">
        <f>IF(AND($B1823&lt;&gt;"",$C1823&lt;&gt;""),IF(COUNTIFS($B$2:$B1823,$B1823,$C$2:$C1823,$C1823)=1,1,0),0)</f>
        <v/>
      </c>
      <c r="V1823" s="13">
        <f>IF(AND($B1823&lt;&gt;"",$D1823&lt;&gt;""),IF(COUNTIFS($B$2:$B1823,$B1823,$D$2:$D1823,$D1823)=1,1,0),0)</f>
        <v/>
      </c>
      <c r="W1823">
        <f>IFERROR(INDEX(T_Indicateurs[Domain_code],MATCH($H1823,T_Indicateurs[Stat_code],0)),"")</f>
        <v/>
      </c>
      <c r="X1823" s="13">
        <f>IF(OR($W1823="",$F1823=""),0,IF($F1823&lt;&gt;$W1823,1,0))</f>
        <v/>
      </c>
      <c r="Y1823" s="13">
        <f>IF(OR($J1823="", $K1823="", $L1823=""),0,IF(OR($J1823&lt;0,$J1823&gt;3,$K1823&lt;0,$K1823&gt;3,$L1823&lt;0,$L1823&gt;3),1,0))</f>
        <v/>
      </c>
    </row>
    <row r="1824">
      <c r="G1824">
        <f>IFERROR(INDEX(T_Domaines[Domain_label_fr],MATCH(F1824,T_Domaines[Domain_code],0)),"")</f>
        <v/>
      </c>
      <c r="I1824">
        <f>IFERROR(INDEX(T_Indicateurs[Stat_label_fr],MATCH(H1824,T_Indicateurs[Stat_code],0)),"")</f>
        <v/>
      </c>
      <c r="M1824">
        <f>IF(J1824=0,"",J1824)</f>
        <v/>
      </c>
      <c r="N1824">
        <f>IF(K1824=0,"",K1824)</f>
        <v/>
      </c>
      <c r="O1824">
        <f>IF(L1824=0,"",L1824)</f>
        <v/>
      </c>
      <c r="P1824">
        <f>IF(OR(J1824="",K1824="",L1824=""),"",J1824+K1824+L1824)</f>
        <v/>
      </c>
      <c r="Q1824">
        <f>IF(OR(M1824="",N1824="",O1824=""),"",M1824+N1824+O1824)</f>
        <v/>
      </c>
      <c r="S1824" s="13">
        <f>IF(AND($B1824&lt;&gt;"",$F1824&lt;&gt;""),IF(COUNTIFS($B$2:$B1824,$B1824,$F$2:$F1824,$F1824)=1,1,0),0)</f>
        <v/>
      </c>
      <c r="T1824" s="13">
        <f>IF(AND($B1824&lt;&gt;"",$H1824&lt;&gt;""),IF(COUNTIFS($B$2:$B1824,$B1824,$H$2:$H1824,$H1824)=1,1,0),0)</f>
        <v/>
      </c>
      <c r="U1824" s="13">
        <f>IF(AND($B1824&lt;&gt;"",$C1824&lt;&gt;""),IF(COUNTIFS($B$2:$B1824,$B1824,$C$2:$C1824,$C1824)=1,1,0),0)</f>
        <v/>
      </c>
      <c r="V1824" s="13">
        <f>IF(AND($B1824&lt;&gt;"",$D1824&lt;&gt;""),IF(COUNTIFS($B$2:$B1824,$B1824,$D$2:$D1824,$D1824)=1,1,0),0)</f>
        <v/>
      </c>
      <c r="W1824">
        <f>IFERROR(INDEX(T_Indicateurs[Domain_code],MATCH($H1824,T_Indicateurs[Stat_code],0)),"")</f>
        <v/>
      </c>
      <c r="X1824" s="13">
        <f>IF(OR($W1824="",$F1824=""),0,IF($F1824&lt;&gt;$W1824,1,0))</f>
        <v/>
      </c>
      <c r="Y1824" s="13">
        <f>IF(OR($J1824="", $K1824="", $L1824=""),0,IF(OR($J1824&lt;0,$J1824&gt;3,$K1824&lt;0,$K1824&gt;3,$L1824&lt;0,$L1824&gt;3),1,0))</f>
        <v/>
      </c>
    </row>
    <row r="1825">
      <c r="G1825">
        <f>IFERROR(INDEX(T_Domaines[Domain_label_fr],MATCH(F1825,T_Domaines[Domain_code],0)),"")</f>
        <v/>
      </c>
      <c r="I1825">
        <f>IFERROR(INDEX(T_Indicateurs[Stat_label_fr],MATCH(H1825,T_Indicateurs[Stat_code],0)),"")</f>
        <v/>
      </c>
      <c r="M1825">
        <f>IF(J1825=0,"",J1825)</f>
        <v/>
      </c>
      <c r="N1825">
        <f>IF(K1825=0,"",K1825)</f>
        <v/>
      </c>
      <c r="O1825">
        <f>IF(L1825=0,"",L1825)</f>
        <v/>
      </c>
      <c r="P1825">
        <f>IF(OR(J1825="",K1825="",L1825=""),"",J1825+K1825+L1825)</f>
        <v/>
      </c>
      <c r="Q1825">
        <f>IF(OR(M1825="",N1825="",O1825=""),"",M1825+N1825+O1825)</f>
        <v/>
      </c>
      <c r="S1825" s="13">
        <f>IF(AND($B1825&lt;&gt;"",$F1825&lt;&gt;""),IF(COUNTIFS($B$2:$B1825,$B1825,$F$2:$F1825,$F1825)=1,1,0),0)</f>
        <v/>
      </c>
      <c r="T1825" s="13">
        <f>IF(AND($B1825&lt;&gt;"",$H1825&lt;&gt;""),IF(COUNTIFS($B$2:$B1825,$B1825,$H$2:$H1825,$H1825)=1,1,0),0)</f>
        <v/>
      </c>
      <c r="U1825" s="13">
        <f>IF(AND($B1825&lt;&gt;"",$C1825&lt;&gt;""),IF(COUNTIFS($B$2:$B1825,$B1825,$C$2:$C1825,$C1825)=1,1,0),0)</f>
        <v/>
      </c>
      <c r="V1825" s="13">
        <f>IF(AND($B1825&lt;&gt;"",$D1825&lt;&gt;""),IF(COUNTIFS($B$2:$B1825,$B1825,$D$2:$D1825,$D1825)=1,1,0),0)</f>
        <v/>
      </c>
      <c r="W1825">
        <f>IFERROR(INDEX(T_Indicateurs[Domain_code],MATCH($H1825,T_Indicateurs[Stat_code],0)),"")</f>
        <v/>
      </c>
      <c r="X1825" s="13">
        <f>IF(OR($W1825="",$F1825=""),0,IF($F1825&lt;&gt;$W1825,1,0))</f>
        <v/>
      </c>
      <c r="Y1825" s="13">
        <f>IF(OR($J1825="", $K1825="", $L1825=""),0,IF(OR($J1825&lt;0,$J1825&gt;3,$K1825&lt;0,$K1825&gt;3,$L1825&lt;0,$L1825&gt;3),1,0))</f>
        <v/>
      </c>
    </row>
    <row r="1826">
      <c r="G1826">
        <f>IFERROR(INDEX(T_Domaines[Domain_label_fr],MATCH(F1826,T_Domaines[Domain_code],0)),"")</f>
        <v/>
      </c>
      <c r="I1826">
        <f>IFERROR(INDEX(T_Indicateurs[Stat_label_fr],MATCH(H1826,T_Indicateurs[Stat_code],0)),"")</f>
        <v/>
      </c>
      <c r="M1826">
        <f>IF(J1826=0,"",J1826)</f>
        <v/>
      </c>
      <c r="N1826">
        <f>IF(K1826=0,"",K1826)</f>
        <v/>
      </c>
      <c r="O1826">
        <f>IF(L1826=0,"",L1826)</f>
        <v/>
      </c>
      <c r="P1826">
        <f>IF(OR(J1826="",K1826="",L1826=""),"",J1826+K1826+L1826)</f>
        <v/>
      </c>
      <c r="Q1826">
        <f>IF(OR(M1826="",N1826="",O1826=""),"",M1826+N1826+O1826)</f>
        <v/>
      </c>
      <c r="S1826" s="13">
        <f>IF(AND($B1826&lt;&gt;"",$F1826&lt;&gt;""),IF(COUNTIFS($B$2:$B1826,$B1826,$F$2:$F1826,$F1826)=1,1,0),0)</f>
        <v/>
      </c>
      <c r="T1826" s="13">
        <f>IF(AND($B1826&lt;&gt;"",$H1826&lt;&gt;""),IF(COUNTIFS($B$2:$B1826,$B1826,$H$2:$H1826,$H1826)=1,1,0),0)</f>
        <v/>
      </c>
      <c r="U1826" s="13">
        <f>IF(AND($B1826&lt;&gt;"",$C1826&lt;&gt;""),IF(COUNTIFS($B$2:$B1826,$B1826,$C$2:$C1826,$C1826)=1,1,0),0)</f>
        <v/>
      </c>
      <c r="V1826" s="13">
        <f>IF(AND($B1826&lt;&gt;"",$D1826&lt;&gt;""),IF(COUNTIFS($B$2:$B1826,$B1826,$D$2:$D1826,$D1826)=1,1,0),0)</f>
        <v/>
      </c>
      <c r="W1826">
        <f>IFERROR(INDEX(T_Indicateurs[Domain_code],MATCH($H1826,T_Indicateurs[Stat_code],0)),"")</f>
        <v/>
      </c>
      <c r="X1826" s="13">
        <f>IF(OR($W1826="",$F1826=""),0,IF($F1826&lt;&gt;$W1826,1,0))</f>
        <v/>
      </c>
      <c r="Y1826" s="13">
        <f>IF(OR($J1826="", $K1826="", $L1826=""),0,IF(OR($J1826&lt;0,$J1826&gt;3,$K1826&lt;0,$K1826&gt;3,$L1826&lt;0,$L1826&gt;3),1,0))</f>
        <v/>
      </c>
    </row>
    <row r="1827">
      <c r="G1827">
        <f>IFERROR(INDEX(T_Domaines[Domain_label_fr],MATCH(F1827,T_Domaines[Domain_code],0)),"")</f>
        <v/>
      </c>
      <c r="I1827">
        <f>IFERROR(INDEX(T_Indicateurs[Stat_label_fr],MATCH(H1827,T_Indicateurs[Stat_code],0)),"")</f>
        <v/>
      </c>
      <c r="M1827">
        <f>IF(J1827=0,"",J1827)</f>
        <v/>
      </c>
      <c r="N1827">
        <f>IF(K1827=0,"",K1827)</f>
        <v/>
      </c>
      <c r="O1827">
        <f>IF(L1827=0,"",L1827)</f>
        <v/>
      </c>
      <c r="P1827">
        <f>IF(OR(J1827="",K1827="",L1827=""),"",J1827+K1827+L1827)</f>
        <v/>
      </c>
      <c r="Q1827">
        <f>IF(OR(M1827="",N1827="",O1827=""),"",M1827+N1827+O1827)</f>
        <v/>
      </c>
      <c r="S1827" s="13">
        <f>IF(AND($B1827&lt;&gt;"",$F1827&lt;&gt;""),IF(COUNTIFS($B$2:$B1827,$B1827,$F$2:$F1827,$F1827)=1,1,0),0)</f>
        <v/>
      </c>
      <c r="T1827" s="13">
        <f>IF(AND($B1827&lt;&gt;"",$H1827&lt;&gt;""),IF(COUNTIFS($B$2:$B1827,$B1827,$H$2:$H1827,$H1827)=1,1,0),0)</f>
        <v/>
      </c>
      <c r="U1827" s="13">
        <f>IF(AND($B1827&lt;&gt;"",$C1827&lt;&gt;""),IF(COUNTIFS($B$2:$B1827,$B1827,$C$2:$C1827,$C1827)=1,1,0),0)</f>
        <v/>
      </c>
      <c r="V1827" s="13">
        <f>IF(AND($B1827&lt;&gt;"",$D1827&lt;&gt;""),IF(COUNTIFS($B$2:$B1827,$B1827,$D$2:$D1827,$D1827)=1,1,0),0)</f>
        <v/>
      </c>
      <c r="W1827">
        <f>IFERROR(INDEX(T_Indicateurs[Domain_code],MATCH($H1827,T_Indicateurs[Stat_code],0)),"")</f>
        <v/>
      </c>
      <c r="X1827" s="13">
        <f>IF(OR($W1827="",$F1827=""),0,IF($F1827&lt;&gt;$W1827,1,0))</f>
        <v/>
      </c>
      <c r="Y1827" s="13">
        <f>IF(OR($J1827="", $K1827="", $L1827=""),0,IF(OR($J1827&lt;0,$J1827&gt;3,$K1827&lt;0,$K1827&gt;3,$L1827&lt;0,$L1827&gt;3),1,0))</f>
        <v/>
      </c>
    </row>
    <row r="1828">
      <c r="G1828">
        <f>IFERROR(INDEX(T_Domaines[Domain_label_fr],MATCH(F1828,T_Domaines[Domain_code],0)),"")</f>
        <v/>
      </c>
      <c r="I1828">
        <f>IFERROR(INDEX(T_Indicateurs[Stat_label_fr],MATCH(H1828,T_Indicateurs[Stat_code],0)),"")</f>
        <v/>
      </c>
      <c r="M1828">
        <f>IF(J1828=0,"",J1828)</f>
        <v/>
      </c>
      <c r="N1828">
        <f>IF(K1828=0,"",K1828)</f>
        <v/>
      </c>
      <c r="O1828">
        <f>IF(L1828=0,"",L1828)</f>
        <v/>
      </c>
      <c r="P1828">
        <f>IF(OR(J1828="",K1828="",L1828=""),"",J1828+K1828+L1828)</f>
        <v/>
      </c>
      <c r="Q1828">
        <f>IF(OR(M1828="",N1828="",O1828=""),"",M1828+N1828+O1828)</f>
        <v/>
      </c>
      <c r="S1828" s="13">
        <f>IF(AND($B1828&lt;&gt;"",$F1828&lt;&gt;""),IF(COUNTIFS($B$2:$B1828,$B1828,$F$2:$F1828,$F1828)=1,1,0),0)</f>
        <v/>
      </c>
      <c r="T1828" s="13">
        <f>IF(AND($B1828&lt;&gt;"",$H1828&lt;&gt;""),IF(COUNTIFS($B$2:$B1828,$B1828,$H$2:$H1828,$H1828)=1,1,0),0)</f>
        <v/>
      </c>
      <c r="U1828" s="13">
        <f>IF(AND($B1828&lt;&gt;"",$C1828&lt;&gt;""),IF(COUNTIFS($B$2:$B1828,$B1828,$C$2:$C1828,$C1828)=1,1,0),0)</f>
        <v/>
      </c>
      <c r="V1828" s="13">
        <f>IF(AND($B1828&lt;&gt;"",$D1828&lt;&gt;""),IF(COUNTIFS($B$2:$B1828,$B1828,$D$2:$D1828,$D1828)=1,1,0),0)</f>
        <v/>
      </c>
      <c r="W1828">
        <f>IFERROR(INDEX(T_Indicateurs[Domain_code],MATCH($H1828,T_Indicateurs[Stat_code],0)),"")</f>
        <v/>
      </c>
      <c r="X1828" s="13">
        <f>IF(OR($W1828="",$F1828=""),0,IF($F1828&lt;&gt;$W1828,1,0))</f>
        <v/>
      </c>
      <c r="Y1828" s="13">
        <f>IF(OR($J1828="", $K1828="", $L1828=""),0,IF(OR($J1828&lt;0,$J1828&gt;3,$K1828&lt;0,$K1828&gt;3,$L1828&lt;0,$L1828&gt;3),1,0))</f>
        <v/>
      </c>
    </row>
    <row r="1829">
      <c r="G1829">
        <f>IFERROR(INDEX(T_Domaines[Domain_label_fr],MATCH(F1829,T_Domaines[Domain_code],0)),"")</f>
        <v/>
      </c>
      <c r="I1829">
        <f>IFERROR(INDEX(T_Indicateurs[Stat_label_fr],MATCH(H1829,T_Indicateurs[Stat_code],0)),"")</f>
        <v/>
      </c>
      <c r="M1829">
        <f>IF(J1829=0,"",J1829)</f>
        <v/>
      </c>
      <c r="N1829">
        <f>IF(K1829=0,"",K1829)</f>
        <v/>
      </c>
      <c r="O1829">
        <f>IF(L1829=0,"",L1829)</f>
        <v/>
      </c>
      <c r="P1829">
        <f>IF(OR(J1829="",K1829="",L1829=""),"",J1829+K1829+L1829)</f>
        <v/>
      </c>
      <c r="Q1829">
        <f>IF(OR(M1829="",N1829="",O1829=""),"",M1829+N1829+O1829)</f>
        <v/>
      </c>
      <c r="S1829" s="13">
        <f>IF(AND($B1829&lt;&gt;"",$F1829&lt;&gt;""),IF(COUNTIFS($B$2:$B1829,$B1829,$F$2:$F1829,$F1829)=1,1,0),0)</f>
        <v/>
      </c>
      <c r="T1829" s="13">
        <f>IF(AND($B1829&lt;&gt;"",$H1829&lt;&gt;""),IF(COUNTIFS($B$2:$B1829,$B1829,$H$2:$H1829,$H1829)=1,1,0),0)</f>
        <v/>
      </c>
      <c r="U1829" s="13">
        <f>IF(AND($B1829&lt;&gt;"",$C1829&lt;&gt;""),IF(COUNTIFS($B$2:$B1829,$B1829,$C$2:$C1829,$C1829)=1,1,0),0)</f>
        <v/>
      </c>
      <c r="V1829" s="13">
        <f>IF(AND($B1829&lt;&gt;"",$D1829&lt;&gt;""),IF(COUNTIFS($B$2:$B1829,$B1829,$D$2:$D1829,$D1829)=1,1,0),0)</f>
        <v/>
      </c>
      <c r="W1829">
        <f>IFERROR(INDEX(T_Indicateurs[Domain_code],MATCH($H1829,T_Indicateurs[Stat_code],0)),"")</f>
        <v/>
      </c>
      <c r="X1829" s="13">
        <f>IF(OR($W1829="",$F1829=""),0,IF($F1829&lt;&gt;$W1829,1,0))</f>
        <v/>
      </c>
      <c r="Y1829" s="13">
        <f>IF(OR($J1829="", $K1829="", $L1829=""),0,IF(OR($J1829&lt;0,$J1829&gt;3,$K1829&lt;0,$K1829&gt;3,$L1829&lt;0,$L1829&gt;3),1,0))</f>
        <v/>
      </c>
    </row>
    <row r="1830">
      <c r="G1830">
        <f>IFERROR(INDEX(T_Domaines[Domain_label_fr],MATCH(F1830,T_Domaines[Domain_code],0)),"")</f>
        <v/>
      </c>
      <c r="I1830">
        <f>IFERROR(INDEX(T_Indicateurs[Stat_label_fr],MATCH(H1830,T_Indicateurs[Stat_code],0)),"")</f>
        <v/>
      </c>
      <c r="M1830">
        <f>IF(J1830=0,"",J1830)</f>
        <v/>
      </c>
      <c r="N1830">
        <f>IF(K1830=0,"",K1830)</f>
        <v/>
      </c>
      <c r="O1830">
        <f>IF(L1830=0,"",L1830)</f>
        <v/>
      </c>
      <c r="P1830">
        <f>IF(OR(J1830="",K1830="",L1830=""),"",J1830+K1830+L1830)</f>
        <v/>
      </c>
      <c r="Q1830">
        <f>IF(OR(M1830="",N1830="",O1830=""),"",M1830+N1830+O1830)</f>
        <v/>
      </c>
      <c r="S1830" s="13">
        <f>IF(AND($B1830&lt;&gt;"",$F1830&lt;&gt;""),IF(COUNTIFS($B$2:$B1830,$B1830,$F$2:$F1830,$F1830)=1,1,0),0)</f>
        <v/>
      </c>
      <c r="T1830" s="13">
        <f>IF(AND($B1830&lt;&gt;"",$H1830&lt;&gt;""),IF(COUNTIFS($B$2:$B1830,$B1830,$H$2:$H1830,$H1830)=1,1,0),0)</f>
        <v/>
      </c>
      <c r="U1830" s="13">
        <f>IF(AND($B1830&lt;&gt;"",$C1830&lt;&gt;""),IF(COUNTIFS($B$2:$B1830,$B1830,$C$2:$C1830,$C1830)=1,1,0),0)</f>
        <v/>
      </c>
      <c r="V1830" s="13">
        <f>IF(AND($B1830&lt;&gt;"",$D1830&lt;&gt;""),IF(COUNTIFS($B$2:$B1830,$B1830,$D$2:$D1830,$D1830)=1,1,0),0)</f>
        <v/>
      </c>
      <c r="W1830">
        <f>IFERROR(INDEX(T_Indicateurs[Domain_code],MATCH($H1830,T_Indicateurs[Stat_code],0)),"")</f>
        <v/>
      </c>
      <c r="X1830" s="13">
        <f>IF(OR($W1830="",$F1830=""),0,IF($F1830&lt;&gt;$W1830,1,0))</f>
        <v/>
      </c>
      <c r="Y1830" s="13">
        <f>IF(OR($J1830="", $K1830="", $L1830=""),0,IF(OR($J1830&lt;0,$J1830&gt;3,$K1830&lt;0,$K1830&gt;3,$L1830&lt;0,$L1830&gt;3),1,0))</f>
        <v/>
      </c>
    </row>
    <row r="1831">
      <c r="G1831">
        <f>IFERROR(INDEX(T_Domaines[Domain_label_fr],MATCH(F1831,T_Domaines[Domain_code],0)),"")</f>
        <v/>
      </c>
      <c r="I1831">
        <f>IFERROR(INDEX(T_Indicateurs[Stat_label_fr],MATCH(H1831,T_Indicateurs[Stat_code],0)),"")</f>
        <v/>
      </c>
      <c r="M1831">
        <f>IF(J1831=0,"",J1831)</f>
        <v/>
      </c>
      <c r="N1831">
        <f>IF(K1831=0,"",K1831)</f>
        <v/>
      </c>
      <c r="O1831">
        <f>IF(L1831=0,"",L1831)</f>
        <v/>
      </c>
      <c r="P1831">
        <f>IF(OR(J1831="",K1831="",L1831=""),"",J1831+K1831+L1831)</f>
        <v/>
      </c>
      <c r="Q1831">
        <f>IF(OR(M1831="",N1831="",O1831=""),"",M1831+N1831+O1831)</f>
        <v/>
      </c>
      <c r="S1831" s="13">
        <f>IF(AND($B1831&lt;&gt;"",$F1831&lt;&gt;""),IF(COUNTIFS($B$2:$B1831,$B1831,$F$2:$F1831,$F1831)=1,1,0),0)</f>
        <v/>
      </c>
      <c r="T1831" s="13">
        <f>IF(AND($B1831&lt;&gt;"",$H1831&lt;&gt;""),IF(COUNTIFS($B$2:$B1831,$B1831,$H$2:$H1831,$H1831)=1,1,0),0)</f>
        <v/>
      </c>
      <c r="U1831" s="13">
        <f>IF(AND($B1831&lt;&gt;"",$C1831&lt;&gt;""),IF(COUNTIFS($B$2:$B1831,$B1831,$C$2:$C1831,$C1831)=1,1,0),0)</f>
        <v/>
      </c>
      <c r="V1831" s="13">
        <f>IF(AND($B1831&lt;&gt;"",$D1831&lt;&gt;""),IF(COUNTIFS($B$2:$B1831,$B1831,$D$2:$D1831,$D1831)=1,1,0),0)</f>
        <v/>
      </c>
      <c r="W1831">
        <f>IFERROR(INDEX(T_Indicateurs[Domain_code],MATCH($H1831,T_Indicateurs[Stat_code],0)),"")</f>
        <v/>
      </c>
      <c r="X1831" s="13">
        <f>IF(OR($W1831="",$F1831=""),0,IF($F1831&lt;&gt;$W1831,1,0))</f>
        <v/>
      </c>
      <c r="Y1831" s="13">
        <f>IF(OR($J1831="", $K1831="", $L1831=""),0,IF(OR($J1831&lt;0,$J1831&gt;3,$K1831&lt;0,$K1831&gt;3,$L1831&lt;0,$L1831&gt;3),1,0))</f>
        <v/>
      </c>
    </row>
    <row r="1832">
      <c r="G1832">
        <f>IFERROR(INDEX(T_Domaines[Domain_label_fr],MATCH(F1832,T_Domaines[Domain_code],0)),"")</f>
        <v/>
      </c>
      <c r="I1832">
        <f>IFERROR(INDEX(T_Indicateurs[Stat_label_fr],MATCH(H1832,T_Indicateurs[Stat_code],0)),"")</f>
        <v/>
      </c>
      <c r="M1832">
        <f>IF(J1832=0,"",J1832)</f>
        <v/>
      </c>
      <c r="N1832">
        <f>IF(K1832=0,"",K1832)</f>
        <v/>
      </c>
      <c r="O1832">
        <f>IF(L1832=0,"",L1832)</f>
        <v/>
      </c>
      <c r="P1832">
        <f>IF(OR(J1832="",K1832="",L1832=""),"",J1832+K1832+L1832)</f>
        <v/>
      </c>
      <c r="Q1832">
        <f>IF(OR(M1832="",N1832="",O1832=""),"",M1832+N1832+O1832)</f>
        <v/>
      </c>
      <c r="S1832" s="13">
        <f>IF(AND($B1832&lt;&gt;"",$F1832&lt;&gt;""),IF(COUNTIFS($B$2:$B1832,$B1832,$F$2:$F1832,$F1832)=1,1,0),0)</f>
        <v/>
      </c>
      <c r="T1832" s="13">
        <f>IF(AND($B1832&lt;&gt;"",$H1832&lt;&gt;""),IF(COUNTIFS($B$2:$B1832,$B1832,$H$2:$H1832,$H1832)=1,1,0),0)</f>
        <v/>
      </c>
      <c r="U1832" s="13">
        <f>IF(AND($B1832&lt;&gt;"",$C1832&lt;&gt;""),IF(COUNTIFS($B$2:$B1832,$B1832,$C$2:$C1832,$C1832)=1,1,0),0)</f>
        <v/>
      </c>
      <c r="V1832" s="13">
        <f>IF(AND($B1832&lt;&gt;"",$D1832&lt;&gt;""),IF(COUNTIFS($B$2:$B1832,$B1832,$D$2:$D1832,$D1832)=1,1,0),0)</f>
        <v/>
      </c>
      <c r="W1832">
        <f>IFERROR(INDEX(T_Indicateurs[Domain_code],MATCH($H1832,T_Indicateurs[Stat_code],0)),"")</f>
        <v/>
      </c>
      <c r="X1832" s="13">
        <f>IF(OR($W1832="",$F1832=""),0,IF($F1832&lt;&gt;$W1832,1,0))</f>
        <v/>
      </c>
      <c r="Y1832" s="13">
        <f>IF(OR($J1832="", $K1832="", $L1832=""),0,IF(OR($J1832&lt;0,$J1832&gt;3,$K1832&lt;0,$K1832&gt;3,$L1832&lt;0,$L1832&gt;3),1,0))</f>
        <v/>
      </c>
    </row>
    <row r="1833">
      <c r="G1833">
        <f>IFERROR(INDEX(T_Domaines[Domain_label_fr],MATCH(F1833,T_Domaines[Domain_code],0)),"")</f>
        <v/>
      </c>
      <c r="I1833">
        <f>IFERROR(INDEX(T_Indicateurs[Stat_label_fr],MATCH(H1833,T_Indicateurs[Stat_code],0)),"")</f>
        <v/>
      </c>
      <c r="M1833">
        <f>IF(J1833=0,"",J1833)</f>
        <v/>
      </c>
      <c r="N1833">
        <f>IF(K1833=0,"",K1833)</f>
        <v/>
      </c>
      <c r="O1833">
        <f>IF(L1833=0,"",L1833)</f>
        <v/>
      </c>
      <c r="P1833">
        <f>IF(OR(J1833="",K1833="",L1833=""),"",J1833+K1833+L1833)</f>
        <v/>
      </c>
      <c r="Q1833">
        <f>IF(OR(M1833="",N1833="",O1833=""),"",M1833+N1833+O1833)</f>
        <v/>
      </c>
      <c r="S1833" s="13">
        <f>IF(AND($B1833&lt;&gt;"",$F1833&lt;&gt;""),IF(COUNTIFS($B$2:$B1833,$B1833,$F$2:$F1833,$F1833)=1,1,0),0)</f>
        <v/>
      </c>
      <c r="T1833" s="13">
        <f>IF(AND($B1833&lt;&gt;"",$H1833&lt;&gt;""),IF(COUNTIFS($B$2:$B1833,$B1833,$H$2:$H1833,$H1833)=1,1,0),0)</f>
        <v/>
      </c>
      <c r="U1833" s="13">
        <f>IF(AND($B1833&lt;&gt;"",$C1833&lt;&gt;""),IF(COUNTIFS($B$2:$B1833,$B1833,$C$2:$C1833,$C1833)=1,1,0),0)</f>
        <v/>
      </c>
      <c r="V1833" s="13">
        <f>IF(AND($B1833&lt;&gt;"",$D1833&lt;&gt;""),IF(COUNTIFS($B$2:$B1833,$B1833,$D$2:$D1833,$D1833)=1,1,0),0)</f>
        <v/>
      </c>
      <c r="W1833">
        <f>IFERROR(INDEX(T_Indicateurs[Domain_code],MATCH($H1833,T_Indicateurs[Stat_code],0)),"")</f>
        <v/>
      </c>
      <c r="X1833" s="13">
        <f>IF(OR($W1833="",$F1833=""),0,IF($F1833&lt;&gt;$W1833,1,0))</f>
        <v/>
      </c>
      <c r="Y1833" s="13">
        <f>IF(OR($J1833="", $K1833="", $L1833=""),0,IF(OR($J1833&lt;0,$J1833&gt;3,$K1833&lt;0,$K1833&gt;3,$L1833&lt;0,$L1833&gt;3),1,0))</f>
        <v/>
      </c>
    </row>
    <row r="1834">
      <c r="G1834">
        <f>IFERROR(INDEX(T_Domaines[Domain_label_fr],MATCH(F1834,T_Domaines[Domain_code],0)),"")</f>
        <v/>
      </c>
      <c r="I1834">
        <f>IFERROR(INDEX(T_Indicateurs[Stat_label_fr],MATCH(H1834,T_Indicateurs[Stat_code],0)),"")</f>
        <v/>
      </c>
      <c r="M1834">
        <f>IF(J1834=0,"",J1834)</f>
        <v/>
      </c>
      <c r="N1834">
        <f>IF(K1834=0,"",K1834)</f>
        <v/>
      </c>
      <c r="O1834">
        <f>IF(L1834=0,"",L1834)</f>
        <v/>
      </c>
      <c r="P1834">
        <f>IF(OR(J1834="",K1834="",L1834=""),"",J1834+K1834+L1834)</f>
        <v/>
      </c>
      <c r="Q1834">
        <f>IF(OR(M1834="",N1834="",O1834=""),"",M1834+N1834+O1834)</f>
        <v/>
      </c>
      <c r="S1834" s="13">
        <f>IF(AND($B1834&lt;&gt;"",$F1834&lt;&gt;""),IF(COUNTIFS($B$2:$B1834,$B1834,$F$2:$F1834,$F1834)=1,1,0),0)</f>
        <v/>
      </c>
      <c r="T1834" s="13">
        <f>IF(AND($B1834&lt;&gt;"",$H1834&lt;&gt;""),IF(COUNTIFS($B$2:$B1834,$B1834,$H$2:$H1834,$H1834)=1,1,0),0)</f>
        <v/>
      </c>
      <c r="U1834" s="13">
        <f>IF(AND($B1834&lt;&gt;"",$C1834&lt;&gt;""),IF(COUNTIFS($B$2:$B1834,$B1834,$C$2:$C1834,$C1834)=1,1,0),0)</f>
        <v/>
      </c>
      <c r="V1834" s="13">
        <f>IF(AND($B1834&lt;&gt;"",$D1834&lt;&gt;""),IF(COUNTIFS($B$2:$B1834,$B1834,$D$2:$D1834,$D1834)=1,1,0),0)</f>
        <v/>
      </c>
      <c r="W1834">
        <f>IFERROR(INDEX(T_Indicateurs[Domain_code],MATCH($H1834,T_Indicateurs[Stat_code],0)),"")</f>
        <v/>
      </c>
      <c r="X1834" s="13">
        <f>IF(OR($W1834="",$F1834=""),0,IF($F1834&lt;&gt;$W1834,1,0))</f>
        <v/>
      </c>
      <c r="Y1834" s="13">
        <f>IF(OR($J1834="", $K1834="", $L1834=""),0,IF(OR($J1834&lt;0,$J1834&gt;3,$K1834&lt;0,$K1834&gt;3,$L1834&lt;0,$L1834&gt;3),1,0))</f>
        <v/>
      </c>
    </row>
    <row r="1835">
      <c r="G1835">
        <f>IFERROR(INDEX(T_Domaines[Domain_label_fr],MATCH(F1835,T_Domaines[Domain_code],0)),"")</f>
        <v/>
      </c>
      <c r="I1835">
        <f>IFERROR(INDEX(T_Indicateurs[Stat_label_fr],MATCH(H1835,T_Indicateurs[Stat_code],0)),"")</f>
        <v/>
      </c>
      <c r="M1835">
        <f>IF(J1835=0,"",J1835)</f>
        <v/>
      </c>
      <c r="N1835">
        <f>IF(K1835=0,"",K1835)</f>
        <v/>
      </c>
      <c r="O1835">
        <f>IF(L1835=0,"",L1835)</f>
        <v/>
      </c>
      <c r="P1835">
        <f>IF(OR(J1835="",K1835="",L1835=""),"",J1835+K1835+L1835)</f>
        <v/>
      </c>
      <c r="Q1835">
        <f>IF(OR(M1835="",N1835="",O1835=""),"",M1835+N1835+O1835)</f>
        <v/>
      </c>
      <c r="S1835" s="13">
        <f>IF(AND($B1835&lt;&gt;"",$F1835&lt;&gt;""),IF(COUNTIFS($B$2:$B1835,$B1835,$F$2:$F1835,$F1835)=1,1,0),0)</f>
        <v/>
      </c>
      <c r="T1835" s="13">
        <f>IF(AND($B1835&lt;&gt;"",$H1835&lt;&gt;""),IF(COUNTIFS($B$2:$B1835,$B1835,$H$2:$H1835,$H1835)=1,1,0),0)</f>
        <v/>
      </c>
      <c r="U1835" s="13">
        <f>IF(AND($B1835&lt;&gt;"",$C1835&lt;&gt;""),IF(COUNTIFS($B$2:$B1835,$B1835,$C$2:$C1835,$C1835)=1,1,0),0)</f>
        <v/>
      </c>
      <c r="V1835" s="13">
        <f>IF(AND($B1835&lt;&gt;"",$D1835&lt;&gt;""),IF(COUNTIFS($B$2:$B1835,$B1835,$D$2:$D1835,$D1835)=1,1,0),0)</f>
        <v/>
      </c>
      <c r="W1835">
        <f>IFERROR(INDEX(T_Indicateurs[Domain_code],MATCH($H1835,T_Indicateurs[Stat_code],0)),"")</f>
        <v/>
      </c>
      <c r="X1835" s="13">
        <f>IF(OR($W1835="",$F1835=""),0,IF($F1835&lt;&gt;$W1835,1,0))</f>
        <v/>
      </c>
      <c r="Y1835" s="13">
        <f>IF(OR($J1835="", $K1835="", $L1835=""),0,IF(OR($J1835&lt;0,$J1835&gt;3,$K1835&lt;0,$K1835&gt;3,$L1835&lt;0,$L1835&gt;3),1,0))</f>
        <v/>
      </c>
    </row>
    <row r="1836">
      <c r="G1836">
        <f>IFERROR(INDEX(T_Domaines[Domain_label_fr],MATCH(F1836,T_Domaines[Domain_code],0)),"")</f>
        <v/>
      </c>
      <c r="I1836">
        <f>IFERROR(INDEX(T_Indicateurs[Stat_label_fr],MATCH(H1836,T_Indicateurs[Stat_code],0)),"")</f>
        <v/>
      </c>
      <c r="M1836">
        <f>IF(J1836=0,"",J1836)</f>
        <v/>
      </c>
      <c r="N1836">
        <f>IF(K1836=0,"",K1836)</f>
        <v/>
      </c>
      <c r="O1836">
        <f>IF(L1836=0,"",L1836)</f>
        <v/>
      </c>
      <c r="P1836">
        <f>IF(OR(J1836="",K1836="",L1836=""),"",J1836+K1836+L1836)</f>
        <v/>
      </c>
      <c r="Q1836">
        <f>IF(OR(M1836="",N1836="",O1836=""),"",M1836+N1836+O1836)</f>
        <v/>
      </c>
      <c r="S1836" s="13">
        <f>IF(AND($B1836&lt;&gt;"",$F1836&lt;&gt;""),IF(COUNTIFS($B$2:$B1836,$B1836,$F$2:$F1836,$F1836)=1,1,0),0)</f>
        <v/>
      </c>
      <c r="T1836" s="13">
        <f>IF(AND($B1836&lt;&gt;"",$H1836&lt;&gt;""),IF(COUNTIFS($B$2:$B1836,$B1836,$H$2:$H1836,$H1836)=1,1,0),0)</f>
        <v/>
      </c>
      <c r="U1836" s="13">
        <f>IF(AND($B1836&lt;&gt;"",$C1836&lt;&gt;""),IF(COUNTIFS($B$2:$B1836,$B1836,$C$2:$C1836,$C1836)=1,1,0),0)</f>
        <v/>
      </c>
      <c r="V1836" s="13">
        <f>IF(AND($B1836&lt;&gt;"",$D1836&lt;&gt;""),IF(COUNTIFS($B$2:$B1836,$B1836,$D$2:$D1836,$D1836)=1,1,0),0)</f>
        <v/>
      </c>
      <c r="W1836">
        <f>IFERROR(INDEX(T_Indicateurs[Domain_code],MATCH($H1836,T_Indicateurs[Stat_code],0)),"")</f>
        <v/>
      </c>
      <c r="X1836" s="13">
        <f>IF(OR($W1836="",$F1836=""),0,IF($F1836&lt;&gt;$W1836,1,0))</f>
        <v/>
      </c>
      <c r="Y1836" s="13">
        <f>IF(OR($J1836="", $K1836="", $L1836=""),0,IF(OR($J1836&lt;0,$J1836&gt;3,$K1836&lt;0,$K1836&gt;3,$L1836&lt;0,$L1836&gt;3),1,0))</f>
        <v/>
      </c>
    </row>
    <row r="1837">
      <c r="G1837">
        <f>IFERROR(INDEX(T_Domaines[Domain_label_fr],MATCH(F1837,T_Domaines[Domain_code],0)),"")</f>
        <v/>
      </c>
      <c r="I1837">
        <f>IFERROR(INDEX(T_Indicateurs[Stat_label_fr],MATCH(H1837,T_Indicateurs[Stat_code],0)),"")</f>
        <v/>
      </c>
      <c r="M1837">
        <f>IF(J1837=0,"",J1837)</f>
        <v/>
      </c>
      <c r="N1837">
        <f>IF(K1837=0,"",K1837)</f>
        <v/>
      </c>
      <c r="O1837">
        <f>IF(L1837=0,"",L1837)</f>
        <v/>
      </c>
      <c r="P1837">
        <f>IF(OR(J1837="",K1837="",L1837=""),"",J1837+K1837+L1837)</f>
        <v/>
      </c>
      <c r="Q1837">
        <f>IF(OR(M1837="",N1837="",O1837=""),"",M1837+N1837+O1837)</f>
        <v/>
      </c>
      <c r="S1837" s="13">
        <f>IF(AND($B1837&lt;&gt;"",$F1837&lt;&gt;""),IF(COUNTIFS($B$2:$B1837,$B1837,$F$2:$F1837,$F1837)=1,1,0),0)</f>
        <v/>
      </c>
      <c r="T1837" s="13">
        <f>IF(AND($B1837&lt;&gt;"",$H1837&lt;&gt;""),IF(COUNTIFS($B$2:$B1837,$B1837,$H$2:$H1837,$H1837)=1,1,0),0)</f>
        <v/>
      </c>
      <c r="U1837" s="13">
        <f>IF(AND($B1837&lt;&gt;"",$C1837&lt;&gt;""),IF(COUNTIFS($B$2:$B1837,$B1837,$C$2:$C1837,$C1837)=1,1,0),0)</f>
        <v/>
      </c>
      <c r="V1837" s="13">
        <f>IF(AND($B1837&lt;&gt;"",$D1837&lt;&gt;""),IF(COUNTIFS($B$2:$B1837,$B1837,$D$2:$D1837,$D1837)=1,1,0),0)</f>
        <v/>
      </c>
      <c r="W1837">
        <f>IFERROR(INDEX(T_Indicateurs[Domain_code],MATCH($H1837,T_Indicateurs[Stat_code],0)),"")</f>
        <v/>
      </c>
      <c r="X1837" s="13">
        <f>IF(OR($W1837="",$F1837=""),0,IF($F1837&lt;&gt;$W1837,1,0))</f>
        <v/>
      </c>
      <c r="Y1837" s="13">
        <f>IF(OR($J1837="", $K1837="", $L1837=""),0,IF(OR($J1837&lt;0,$J1837&gt;3,$K1837&lt;0,$K1837&gt;3,$L1837&lt;0,$L1837&gt;3),1,0))</f>
        <v/>
      </c>
    </row>
    <row r="1838">
      <c r="G1838">
        <f>IFERROR(INDEX(T_Domaines[Domain_label_fr],MATCH(F1838,T_Domaines[Domain_code],0)),"")</f>
        <v/>
      </c>
      <c r="I1838">
        <f>IFERROR(INDEX(T_Indicateurs[Stat_label_fr],MATCH(H1838,T_Indicateurs[Stat_code],0)),"")</f>
        <v/>
      </c>
      <c r="M1838">
        <f>IF(J1838=0,"",J1838)</f>
        <v/>
      </c>
      <c r="N1838">
        <f>IF(K1838=0,"",K1838)</f>
        <v/>
      </c>
      <c r="O1838">
        <f>IF(L1838=0,"",L1838)</f>
        <v/>
      </c>
      <c r="P1838">
        <f>IF(OR(J1838="",K1838="",L1838=""),"",J1838+K1838+L1838)</f>
        <v/>
      </c>
      <c r="Q1838">
        <f>IF(OR(M1838="",N1838="",O1838=""),"",M1838+N1838+O1838)</f>
        <v/>
      </c>
      <c r="S1838" s="13">
        <f>IF(AND($B1838&lt;&gt;"",$F1838&lt;&gt;""),IF(COUNTIFS($B$2:$B1838,$B1838,$F$2:$F1838,$F1838)=1,1,0),0)</f>
        <v/>
      </c>
      <c r="T1838" s="13">
        <f>IF(AND($B1838&lt;&gt;"",$H1838&lt;&gt;""),IF(COUNTIFS($B$2:$B1838,$B1838,$H$2:$H1838,$H1838)=1,1,0),0)</f>
        <v/>
      </c>
      <c r="U1838" s="13">
        <f>IF(AND($B1838&lt;&gt;"",$C1838&lt;&gt;""),IF(COUNTIFS($B$2:$B1838,$B1838,$C$2:$C1838,$C1838)=1,1,0),0)</f>
        <v/>
      </c>
      <c r="V1838" s="13">
        <f>IF(AND($B1838&lt;&gt;"",$D1838&lt;&gt;""),IF(COUNTIFS($B$2:$B1838,$B1838,$D$2:$D1838,$D1838)=1,1,0),0)</f>
        <v/>
      </c>
      <c r="W1838">
        <f>IFERROR(INDEX(T_Indicateurs[Domain_code],MATCH($H1838,T_Indicateurs[Stat_code],0)),"")</f>
        <v/>
      </c>
      <c r="X1838" s="13">
        <f>IF(OR($W1838="",$F1838=""),0,IF($F1838&lt;&gt;$W1838,1,0))</f>
        <v/>
      </c>
      <c r="Y1838" s="13">
        <f>IF(OR($J1838="", $K1838="", $L1838=""),0,IF(OR($J1838&lt;0,$J1838&gt;3,$K1838&lt;0,$K1838&gt;3,$L1838&lt;0,$L1838&gt;3),1,0))</f>
        <v/>
      </c>
    </row>
    <row r="1839">
      <c r="G1839">
        <f>IFERROR(INDEX(T_Domaines[Domain_label_fr],MATCH(F1839,T_Domaines[Domain_code],0)),"")</f>
        <v/>
      </c>
      <c r="I1839">
        <f>IFERROR(INDEX(T_Indicateurs[Stat_label_fr],MATCH(H1839,T_Indicateurs[Stat_code],0)),"")</f>
        <v/>
      </c>
      <c r="M1839">
        <f>IF(J1839=0,"",J1839)</f>
        <v/>
      </c>
      <c r="N1839">
        <f>IF(K1839=0,"",K1839)</f>
        <v/>
      </c>
      <c r="O1839">
        <f>IF(L1839=0,"",L1839)</f>
        <v/>
      </c>
      <c r="P1839">
        <f>IF(OR(J1839="",K1839="",L1839=""),"",J1839+K1839+L1839)</f>
        <v/>
      </c>
      <c r="Q1839">
        <f>IF(OR(M1839="",N1839="",O1839=""),"",M1839+N1839+O1839)</f>
        <v/>
      </c>
      <c r="S1839" s="13">
        <f>IF(AND($B1839&lt;&gt;"",$F1839&lt;&gt;""),IF(COUNTIFS($B$2:$B1839,$B1839,$F$2:$F1839,$F1839)=1,1,0),0)</f>
        <v/>
      </c>
      <c r="T1839" s="13">
        <f>IF(AND($B1839&lt;&gt;"",$H1839&lt;&gt;""),IF(COUNTIFS($B$2:$B1839,$B1839,$H$2:$H1839,$H1839)=1,1,0),0)</f>
        <v/>
      </c>
      <c r="U1839" s="13">
        <f>IF(AND($B1839&lt;&gt;"",$C1839&lt;&gt;""),IF(COUNTIFS($B$2:$B1839,$B1839,$C$2:$C1839,$C1839)=1,1,0),0)</f>
        <v/>
      </c>
      <c r="V1839" s="13">
        <f>IF(AND($B1839&lt;&gt;"",$D1839&lt;&gt;""),IF(COUNTIFS($B$2:$B1839,$B1839,$D$2:$D1839,$D1839)=1,1,0),0)</f>
        <v/>
      </c>
      <c r="W1839">
        <f>IFERROR(INDEX(T_Indicateurs[Domain_code],MATCH($H1839,T_Indicateurs[Stat_code],0)),"")</f>
        <v/>
      </c>
      <c r="X1839" s="13">
        <f>IF(OR($W1839="",$F1839=""),0,IF($F1839&lt;&gt;$W1839,1,0))</f>
        <v/>
      </c>
      <c r="Y1839" s="13">
        <f>IF(OR($J1839="", $K1839="", $L1839=""),0,IF(OR($J1839&lt;0,$J1839&gt;3,$K1839&lt;0,$K1839&gt;3,$L1839&lt;0,$L1839&gt;3),1,0))</f>
        <v/>
      </c>
    </row>
    <row r="1840">
      <c r="G1840">
        <f>IFERROR(INDEX(T_Domaines[Domain_label_fr],MATCH(F1840,T_Domaines[Domain_code],0)),"")</f>
        <v/>
      </c>
      <c r="I1840">
        <f>IFERROR(INDEX(T_Indicateurs[Stat_label_fr],MATCH(H1840,T_Indicateurs[Stat_code],0)),"")</f>
        <v/>
      </c>
      <c r="M1840">
        <f>IF(J1840=0,"",J1840)</f>
        <v/>
      </c>
      <c r="N1840">
        <f>IF(K1840=0,"",K1840)</f>
        <v/>
      </c>
      <c r="O1840">
        <f>IF(L1840=0,"",L1840)</f>
        <v/>
      </c>
      <c r="P1840">
        <f>IF(OR(J1840="",K1840="",L1840=""),"",J1840+K1840+L1840)</f>
        <v/>
      </c>
      <c r="Q1840">
        <f>IF(OR(M1840="",N1840="",O1840=""),"",M1840+N1840+O1840)</f>
        <v/>
      </c>
      <c r="S1840" s="13">
        <f>IF(AND($B1840&lt;&gt;"",$F1840&lt;&gt;""),IF(COUNTIFS($B$2:$B1840,$B1840,$F$2:$F1840,$F1840)=1,1,0),0)</f>
        <v/>
      </c>
      <c r="T1840" s="13">
        <f>IF(AND($B1840&lt;&gt;"",$H1840&lt;&gt;""),IF(COUNTIFS($B$2:$B1840,$B1840,$H$2:$H1840,$H1840)=1,1,0),0)</f>
        <v/>
      </c>
      <c r="U1840" s="13">
        <f>IF(AND($B1840&lt;&gt;"",$C1840&lt;&gt;""),IF(COUNTIFS($B$2:$B1840,$B1840,$C$2:$C1840,$C1840)=1,1,0),0)</f>
        <v/>
      </c>
      <c r="V1840" s="13">
        <f>IF(AND($B1840&lt;&gt;"",$D1840&lt;&gt;""),IF(COUNTIFS($B$2:$B1840,$B1840,$D$2:$D1840,$D1840)=1,1,0),0)</f>
        <v/>
      </c>
      <c r="W1840">
        <f>IFERROR(INDEX(T_Indicateurs[Domain_code],MATCH($H1840,T_Indicateurs[Stat_code],0)),"")</f>
        <v/>
      </c>
      <c r="X1840" s="13">
        <f>IF(OR($W1840="",$F1840=""),0,IF($F1840&lt;&gt;$W1840,1,0))</f>
        <v/>
      </c>
      <c r="Y1840" s="13">
        <f>IF(OR($J1840="", $K1840="", $L1840=""),0,IF(OR($J1840&lt;0,$J1840&gt;3,$K1840&lt;0,$K1840&gt;3,$L1840&lt;0,$L1840&gt;3),1,0))</f>
        <v/>
      </c>
    </row>
    <row r="1841">
      <c r="G1841">
        <f>IFERROR(INDEX(T_Domaines[Domain_label_fr],MATCH(F1841,T_Domaines[Domain_code],0)),"")</f>
        <v/>
      </c>
      <c r="I1841">
        <f>IFERROR(INDEX(T_Indicateurs[Stat_label_fr],MATCH(H1841,T_Indicateurs[Stat_code],0)),"")</f>
        <v/>
      </c>
      <c r="M1841">
        <f>IF(J1841=0,"",J1841)</f>
        <v/>
      </c>
      <c r="N1841">
        <f>IF(K1841=0,"",K1841)</f>
        <v/>
      </c>
      <c r="O1841">
        <f>IF(L1841=0,"",L1841)</f>
        <v/>
      </c>
      <c r="P1841">
        <f>IF(OR(J1841="",K1841="",L1841=""),"",J1841+K1841+L1841)</f>
        <v/>
      </c>
      <c r="Q1841">
        <f>IF(OR(M1841="",N1841="",O1841=""),"",M1841+N1841+O1841)</f>
        <v/>
      </c>
      <c r="S1841" s="13">
        <f>IF(AND($B1841&lt;&gt;"",$F1841&lt;&gt;""),IF(COUNTIFS($B$2:$B1841,$B1841,$F$2:$F1841,$F1841)=1,1,0),0)</f>
        <v/>
      </c>
      <c r="T1841" s="13">
        <f>IF(AND($B1841&lt;&gt;"",$H1841&lt;&gt;""),IF(COUNTIFS($B$2:$B1841,$B1841,$H$2:$H1841,$H1841)=1,1,0),0)</f>
        <v/>
      </c>
      <c r="U1841" s="13">
        <f>IF(AND($B1841&lt;&gt;"",$C1841&lt;&gt;""),IF(COUNTIFS($B$2:$B1841,$B1841,$C$2:$C1841,$C1841)=1,1,0),0)</f>
        <v/>
      </c>
      <c r="V1841" s="13">
        <f>IF(AND($B1841&lt;&gt;"",$D1841&lt;&gt;""),IF(COUNTIFS($B$2:$B1841,$B1841,$D$2:$D1841,$D1841)=1,1,0),0)</f>
        <v/>
      </c>
      <c r="W1841">
        <f>IFERROR(INDEX(T_Indicateurs[Domain_code],MATCH($H1841,T_Indicateurs[Stat_code],0)),"")</f>
        <v/>
      </c>
      <c r="X1841" s="13">
        <f>IF(OR($W1841="",$F1841=""),0,IF($F1841&lt;&gt;$W1841,1,0))</f>
        <v/>
      </c>
      <c r="Y1841" s="13">
        <f>IF(OR($J1841="", $K1841="", $L1841=""),0,IF(OR($J1841&lt;0,$J1841&gt;3,$K1841&lt;0,$K1841&gt;3,$L1841&lt;0,$L1841&gt;3),1,0))</f>
        <v/>
      </c>
    </row>
    <row r="1842">
      <c r="G1842">
        <f>IFERROR(INDEX(T_Domaines[Domain_label_fr],MATCH(F1842,T_Domaines[Domain_code],0)),"")</f>
        <v/>
      </c>
      <c r="I1842">
        <f>IFERROR(INDEX(T_Indicateurs[Stat_label_fr],MATCH(H1842,T_Indicateurs[Stat_code],0)),"")</f>
        <v/>
      </c>
      <c r="M1842">
        <f>IF(J1842=0,"",J1842)</f>
        <v/>
      </c>
      <c r="N1842">
        <f>IF(K1842=0,"",K1842)</f>
        <v/>
      </c>
      <c r="O1842">
        <f>IF(L1842=0,"",L1842)</f>
        <v/>
      </c>
      <c r="P1842">
        <f>IF(OR(J1842="",K1842="",L1842=""),"",J1842+K1842+L1842)</f>
        <v/>
      </c>
      <c r="Q1842">
        <f>IF(OR(M1842="",N1842="",O1842=""),"",M1842+N1842+O1842)</f>
        <v/>
      </c>
      <c r="S1842" s="13">
        <f>IF(AND($B1842&lt;&gt;"",$F1842&lt;&gt;""),IF(COUNTIFS($B$2:$B1842,$B1842,$F$2:$F1842,$F1842)=1,1,0),0)</f>
        <v/>
      </c>
      <c r="T1842" s="13">
        <f>IF(AND($B1842&lt;&gt;"",$H1842&lt;&gt;""),IF(COUNTIFS($B$2:$B1842,$B1842,$H$2:$H1842,$H1842)=1,1,0),0)</f>
        <v/>
      </c>
      <c r="U1842" s="13">
        <f>IF(AND($B1842&lt;&gt;"",$C1842&lt;&gt;""),IF(COUNTIFS($B$2:$B1842,$B1842,$C$2:$C1842,$C1842)=1,1,0),0)</f>
        <v/>
      </c>
      <c r="V1842" s="13">
        <f>IF(AND($B1842&lt;&gt;"",$D1842&lt;&gt;""),IF(COUNTIFS($B$2:$B1842,$B1842,$D$2:$D1842,$D1842)=1,1,0),0)</f>
        <v/>
      </c>
      <c r="W1842">
        <f>IFERROR(INDEX(T_Indicateurs[Domain_code],MATCH($H1842,T_Indicateurs[Stat_code],0)),"")</f>
        <v/>
      </c>
      <c r="X1842" s="13">
        <f>IF(OR($W1842="",$F1842=""),0,IF($F1842&lt;&gt;$W1842,1,0))</f>
        <v/>
      </c>
      <c r="Y1842" s="13">
        <f>IF(OR($J1842="", $K1842="", $L1842=""),0,IF(OR($J1842&lt;0,$J1842&gt;3,$K1842&lt;0,$K1842&gt;3,$L1842&lt;0,$L1842&gt;3),1,0))</f>
        <v/>
      </c>
    </row>
    <row r="1843">
      <c r="G1843">
        <f>IFERROR(INDEX(T_Domaines[Domain_label_fr],MATCH(F1843,T_Domaines[Domain_code],0)),"")</f>
        <v/>
      </c>
      <c r="I1843">
        <f>IFERROR(INDEX(T_Indicateurs[Stat_label_fr],MATCH(H1843,T_Indicateurs[Stat_code],0)),"")</f>
        <v/>
      </c>
      <c r="M1843">
        <f>IF(J1843=0,"",J1843)</f>
        <v/>
      </c>
      <c r="N1843">
        <f>IF(K1843=0,"",K1843)</f>
        <v/>
      </c>
      <c r="O1843">
        <f>IF(L1843=0,"",L1843)</f>
        <v/>
      </c>
      <c r="P1843">
        <f>IF(OR(J1843="",K1843="",L1843=""),"",J1843+K1843+L1843)</f>
        <v/>
      </c>
      <c r="Q1843">
        <f>IF(OR(M1843="",N1843="",O1843=""),"",M1843+N1843+O1843)</f>
        <v/>
      </c>
      <c r="S1843" s="13">
        <f>IF(AND($B1843&lt;&gt;"",$F1843&lt;&gt;""),IF(COUNTIFS($B$2:$B1843,$B1843,$F$2:$F1843,$F1843)=1,1,0),0)</f>
        <v/>
      </c>
      <c r="T1843" s="13">
        <f>IF(AND($B1843&lt;&gt;"",$H1843&lt;&gt;""),IF(COUNTIFS($B$2:$B1843,$B1843,$H$2:$H1843,$H1843)=1,1,0),0)</f>
        <v/>
      </c>
      <c r="U1843" s="13">
        <f>IF(AND($B1843&lt;&gt;"",$C1843&lt;&gt;""),IF(COUNTIFS($B$2:$B1843,$B1843,$C$2:$C1843,$C1843)=1,1,0),0)</f>
        <v/>
      </c>
      <c r="V1843" s="13">
        <f>IF(AND($B1843&lt;&gt;"",$D1843&lt;&gt;""),IF(COUNTIFS($B$2:$B1843,$B1843,$D$2:$D1843,$D1843)=1,1,0),0)</f>
        <v/>
      </c>
      <c r="W1843">
        <f>IFERROR(INDEX(T_Indicateurs[Domain_code],MATCH($H1843,T_Indicateurs[Stat_code],0)),"")</f>
        <v/>
      </c>
      <c r="X1843" s="13">
        <f>IF(OR($W1843="",$F1843=""),0,IF($F1843&lt;&gt;$W1843,1,0))</f>
        <v/>
      </c>
      <c r="Y1843" s="13">
        <f>IF(OR($J1843="", $K1843="", $L1843=""),0,IF(OR($J1843&lt;0,$J1843&gt;3,$K1843&lt;0,$K1843&gt;3,$L1843&lt;0,$L1843&gt;3),1,0))</f>
        <v/>
      </c>
    </row>
    <row r="1844">
      <c r="G1844">
        <f>IFERROR(INDEX(T_Domaines[Domain_label_fr],MATCH(F1844,T_Domaines[Domain_code],0)),"")</f>
        <v/>
      </c>
      <c r="I1844">
        <f>IFERROR(INDEX(T_Indicateurs[Stat_label_fr],MATCH(H1844,T_Indicateurs[Stat_code],0)),"")</f>
        <v/>
      </c>
      <c r="M1844">
        <f>IF(J1844=0,"",J1844)</f>
        <v/>
      </c>
      <c r="N1844">
        <f>IF(K1844=0,"",K1844)</f>
        <v/>
      </c>
      <c r="O1844">
        <f>IF(L1844=0,"",L1844)</f>
        <v/>
      </c>
      <c r="P1844">
        <f>IF(OR(J1844="",K1844="",L1844=""),"",J1844+K1844+L1844)</f>
        <v/>
      </c>
      <c r="Q1844">
        <f>IF(OR(M1844="",N1844="",O1844=""),"",M1844+N1844+O1844)</f>
        <v/>
      </c>
      <c r="S1844" s="13">
        <f>IF(AND($B1844&lt;&gt;"",$F1844&lt;&gt;""),IF(COUNTIFS($B$2:$B1844,$B1844,$F$2:$F1844,$F1844)=1,1,0),0)</f>
        <v/>
      </c>
      <c r="T1844" s="13">
        <f>IF(AND($B1844&lt;&gt;"",$H1844&lt;&gt;""),IF(COUNTIFS($B$2:$B1844,$B1844,$H$2:$H1844,$H1844)=1,1,0),0)</f>
        <v/>
      </c>
      <c r="U1844" s="13">
        <f>IF(AND($B1844&lt;&gt;"",$C1844&lt;&gt;""),IF(COUNTIFS($B$2:$B1844,$B1844,$C$2:$C1844,$C1844)=1,1,0),0)</f>
        <v/>
      </c>
      <c r="V1844" s="13">
        <f>IF(AND($B1844&lt;&gt;"",$D1844&lt;&gt;""),IF(COUNTIFS($B$2:$B1844,$B1844,$D$2:$D1844,$D1844)=1,1,0),0)</f>
        <v/>
      </c>
      <c r="W1844">
        <f>IFERROR(INDEX(T_Indicateurs[Domain_code],MATCH($H1844,T_Indicateurs[Stat_code],0)),"")</f>
        <v/>
      </c>
      <c r="X1844" s="13">
        <f>IF(OR($W1844="",$F1844=""),0,IF($F1844&lt;&gt;$W1844,1,0))</f>
        <v/>
      </c>
      <c r="Y1844" s="13">
        <f>IF(OR($J1844="", $K1844="", $L1844=""),0,IF(OR($J1844&lt;0,$J1844&gt;3,$K1844&lt;0,$K1844&gt;3,$L1844&lt;0,$L1844&gt;3),1,0))</f>
        <v/>
      </c>
    </row>
    <row r="1845">
      <c r="G1845">
        <f>IFERROR(INDEX(T_Domaines[Domain_label_fr],MATCH(F1845,T_Domaines[Domain_code],0)),"")</f>
        <v/>
      </c>
      <c r="I1845">
        <f>IFERROR(INDEX(T_Indicateurs[Stat_label_fr],MATCH(H1845,T_Indicateurs[Stat_code],0)),"")</f>
        <v/>
      </c>
      <c r="M1845">
        <f>IF(J1845=0,"",J1845)</f>
        <v/>
      </c>
      <c r="N1845">
        <f>IF(K1845=0,"",K1845)</f>
        <v/>
      </c>
      <c r="O1845">
        <f>IF(L1845=0,"",L1845)</f>
        <v/>
      </c>
      <c r="P1845">
        <f>IF(OR(J1845="",K1845="",L1845=""),"",J1845+K1845+L1845)</f>
        <v/>
      </c>
      <c r="Q1845">
        <f>IF(OR(M1845="",N1845="",O1845=""),"",M1845+N1845+O1845)</f>
        <v/>
      </c>
      <c r="S1845" s="13">
        <f>IF(AND($B1845&lt;&gt;"",$F1845&lt;&gt;""),IF(COUNTIFS($B$2:$B1845,$B1845,$F$2:$F1845,$F1845)=1,1,0),0)</f>
        <v/>
      </c>
      <c r="T1845" s="13">
        <f>IF(AND($B1845&lt;&gt;"",$H1845&lt;&gt;""),IF(COUNTIFS($B$2:$B1845,$B1845,$H$2:$H1845,$H1845)=1,1,0),0)</f>
        <v/>
      </c>
      <c r="U1845" s="13">
        <f>IF(AND($B1845&lt;&gt;"",$C1845&lt;&gt;""),IF(COUNTIFS($B$2:$B1845,$B1845,$C$2:$C1845,$C1845)=1,1,0),0)</f>
        <v/>
      </c>
      <c r="V1845" s="13">
        <f>IF(AND($B1845&lt;&gt;"",$D1845&lt;&gt;""),IF(COUNTIFS($B$2:$B1845,$B1845,$D$2:$D1845,$D1845)=1,1,0),0)</f>
        <v/>
      </c>
      <c r="W1845">
        <f>IFERROR(INDEX(T_Indicateurs[Domain_code],MATCH($H1845,T_Indicateurs[Stat_code],0)),"")</f>
        <v/>
      </c>
      <c r="X1845" s="13">
        <f>IF(OR($W1845="",$F1845=""),0,IF($F1845&lt;&gt;$W1845,1,0))</f>
        <v/>
      </c>
      <c r="Y1845" s="13">
        <f>IF(OR($J1845="", $K1845="", $L1845=""),0,IF(OR($J1845&lt;0,$J1845&gt;3,$K1845&lt;0,$K1845&gt;3,$L1845&lt;0,$L1845&gt;3),1,0))</f>
        <v/>
      </c>
    </row>
    <row r="1846">
      <c r="G1846">
        <f>IFERROR(INDEX(T_Domaines[Domain_label_fr],MATCH(F1846,T_Domaines[Domain_code],0)),"")</f>
        <v/>
      </c>
      <c r="I1846">
        <f>IFERROR(INDEX(T_Indicateurs[Stat_label_fr],MATCH(H1846,T_Indicateurs[Stat_code],0)),"")</f>
        <v/>
      </c>
      <c r="M1846">
        <f>IF(J1846=0,"",J1846)</f>
        <v/>
      </c>
      <c r="N1846">
        <f>IF(K1846=0,"",K1846)</f>
        <v/>
      </c>
      <c r="O1846">
        <f>IF(L1846=0,"",L1846)</f>
        <v/>
      </c>
      <c r="P1846">
        <f>IF(OR(J1846="",K1846="",L1846=""),"",J1846+K1846+L1846)</f>
        <v/>
      </c>
      <c r="Q1846">
        <f>IF(OR(M1846="",N1846="",O1846=""),"",M1846+N1846+O1846)</f>
        <v/>
      </c>
      <c r="S1846" s="13">
        <f>IF(AND($B1846&lt;&gt;"",$F1846&lt;&gt;""),IF(COUNTIFS($B$2:$B1846,$B1846,$F$2:$F1846,$F1846)=1,1,0),0)</f>
        <v/>
      </c>
      <c r="T1846" s="13">
        <f>IF(AND($B1846&lt;&gt;"",$H1846&lt;&gt;""),IF(COUNTIFS($B$2:$B1846,$B1846,$H$2:$H1846,$H1846)=1,1,0),0)</f>
        <v/>
      </c>
      <c r="U1846" s="13">
        <f>IF(AND($B1846&lt;&gt;"",$C1846&lt;&gt;""),IF(COUNTIFS($B$2:$B1846,$B1846,$C$2:$C1846,$C1846)=1,1,0),0)</f>
        <v/>
      </c>
      <c r="V1846" s="13">
        <f>IF(AND($B1846&lt;&gt;"",$D1846&lt;&gt;""),IF(COUNTIFS($B$2:$B1846,$B1846,$D$2:$D1846,$D1846)=1,1,0),0)</f>
        <v/>
      </c>
      <c r="W1846">
        <f>IFERROR(INDEX(T_Indicateurs[Domain_code],MATCH($H1846,T_Indicateurs[Stat_code],0)),"")</f>
        <v/>
      </c>
      <c r="X1846" s="13">
        <f>IF(OR($W1846="",$F1846=""),0,IF($F1846&lt;&gt;$W1846,1,0))</f>
        <v/>
      </c>
      <c r="Y1846" s="13">
        <f>IF(OR($J1846="", $K1846="", $L1846=""),0,IF(OR($J1846&lt;0,$J1846&gt;3,$K1846&lt;0,$K1846&gt;3,$L1846&lt;0,$L1846&gt;3),1,0))</f>
        <v/>
      </c>
    </row>
    <row r="1847">
      <c r="G1847">
        <f>IFERROR(INDEX(T_Domaines[Domain_label_fr],MATCH(F1847,T_Domaines[Domain_code],0)),"")</f>
        <v/>
      </c>
      <c r="I1847">
        <f>IFERROR(INDEX(T_Indicateurs[Stat_label_fr],MATCH(H1847,T_Indicateurs[Stat_code],0)),"")</f>
        <v/>
      </c>
      <c r="M1847">
        <f>IF(J1847=0,"",J1847)</f>
        <v/>
      </c>
      <c r="N1847">
        <f>IF(K1847=0,"",K1847)</f>
        <v/>
      </c>
      <c r="O1847">
        <f>IF(L1847=0,"",L1847)</f>
        <v/>
      </c>
      <c r="P1847">
        <f>IF(OR(J1847="",K1847="",L1847=""),"",J1847+K1847+L1847)</f>
        <v/>
      </c>
      <c r="Q1847">
        <f>IF(OR(M1847="",N1847="",O1847=""),"",M1847+N1847+O1847)</f>
        <v/>
      </c>
      <c r="S1847" s="13">
        <f>IF(AND($B1847&lt;&gt;"",$F1847&lt;&gt;""),IF(COUNTIFS($B$2:$B1847,$B1847,$F$2:$F1847,$F1847)=1,1,0),0)</f>
        <v/>
      </c>
      <c r="T1847" s="13">
        <f>IF(AND($B1847&lt;&gt;"",$H1847&lt;&gt;""),IF(COUNTIFS($B$2:$B1847,$B1847,$H$2:$H1847,$H1847)=1,1,0),0)</f>
        <v/>
      </c>
      <c r="U1847" s="13">
        <f>IF(AND($B1847&lt;&gt;"",$C1847&lt;&gt;""),IF(COUNTIFS($B$2:$B1847,$B1847,$C$2:$C1847,$C1847)=1,1,0),0)</f>
        <v/>
      </c>
      <c r="V1847" s="13">
        <f>IF(AND($B1847&lt;&gt;"",$D1847&lt;&gt;""),IF(COUNTIFS($B$2:$B1847,$B1847,$D$2:$D1847,$D1847)=1,1,0),0)</f>
        <v/>
      </c>
      <c r="W1847">
        <f>IFERROR(INDEX(T_Indicateurs[Domain_code],MATCH($H1847,T_Indicateurs[Stat_code],0)),"")</f>
        <v/>
      </c>
      <c r="X1847" s="13">
        <f>IF(OR($W1847="",$F1847=""),0,IF($F1847&lt;&gt;$W1847,1,0))</f>
        <v/>
      </c>
      <c r="Y1847" s="13">
        <f>IF(OR($J1847="", $K1847="", $L1847=""),0,IF(OR($J1847&lt;0,$J1847&gt;3,$K1847&lt;0,$K1847&gt;3,$L1847&lt;0,$L1847&gt;3),1,0))</f>
        <v/>
      </c>
    </row>
    <row r="1848">
      <c r="G1848">
        <f>IFERROR(INDEX(T_Domaines[Domain_label_fr],MATCH(F1848,T_Domaines[Domain_code],0)),"")</f>
        <v/>
      </c>
      <c r="I1848">
        <f>IFERROR(INDEX(T_Indicateurs[Stat_label_fr],MATCH(H1848,T_Indicateurs[Stat_code],0)),"")</f>
        <v/>
      </c>
      <c r="M1848">
        <f>IF(J1848=0,"",J1848)</f>
        <v/>
      </c>
      <c r="N1848">
        <f>IF(K1848=0,"",K1848)</f>
        <v/>
      </c>
      <c r="O1848">
        <f>IF(L1848=0,"",L1848)</f>
        <v/>
      </c>
      <c r="P1848">
        <f>IF(OR(J1848="",K1848="",L1848=""),"",J1848+K1848+L1848)</f>
        <v/>
      </c>
      <c r="Q1848">
        <f>IF(OR(M1848="",N1848="",O1848=""),"",M1848+N1848+O1848)</f>
        <v/>
      </c>
      <c r="S1848" s="13">
        <f>IF(AND($B1848&lt;&gt;"",$F1848&lt;&gt;""),IF(COUNTIFS($B$2:$B1848,$B1848,$F$2:$F1848,$F1848)=1,1,0),0)</f>
        <v/>
      </c>
      <c r="T1848" s="13">
        <f>IF(AND($B1848&lt;&gt;"",$H1848&lt;&gt;""),IF(COUNTIFS($B$2:$B1848,$B1848,$H$2:$H1848,$H1848)=1,1,0),0)</f>
        <v/>
      </c>
      <c r="U1848" s="13">
        <f>IF(AND($B1848&lt;&gt;"",$C1848&lt;&gt;""),IF(COUNTIFS($B$2:$B1848,$B1848,$C$2:$C1848,$C1848)=1,1,0),0)</f>
        <v/>
      </c>
      <c r="V1848" s="13">
        <f>IF(AND($B1848&lt;&gt;"",$D1848&lt;&gt;""),IF(COUNTIFS($B$2:$B1848,$B1848,$D$2:$D1848,$D1848)=1,1,0),0)</f>
        <v/>
      </c>
      <c r="W1848">
        <f>IFERROR(INDEX(T_Indicateurs[Domain_code],MATCH($H1848,T_Indicateurs[Stat_code],0)),"")</f>
        <v/>
      </c>
      <c r="X1848" s="13">
        <f>IF(OR($W1848="",$F1848=""),0,IF($F1848&lt;&gt;$W1848,1,0))</f>
        <v/>
      </c>
      <c r="Y1848" s="13">
        <f>IF(OR($J1848="", $K1848="", $L1848=""),0,IF(OR($J1848&lt;0,$J1848&gt;3,$K1848&lt;0,$K1848&gt;3,$L1848&lt;0,$L1848&gt;3),1,0))</f>
        <v/>
      </c>
    </row>
    <row r="1849">
      <c r="G1849">
        <f>IFERROR(INDEX(T_Domaines[Domain_label_fr],MATCH(F1849,T_Domaines[Domain_code],0)),"")</f>
        <v/>
      </c>
      <c r="I1849">
        <f>IFERROR(INDEX(T_Indicateurs[Stat_label_fr],MATCH(H1849,T_Indicateurs[Stat_code],0)),"")</f>
        <v/>
      </c>
      <c r="M1849">
        <f>IF(J1849=0,"",J1849)</f>
        <v/>
      </c>
      <c r="N1849">
        <f>IF(K1849=0,"",K1849)</f>
        <v/>
      </c>
      <c r="O1849">
        <f>IF(L1849=0,"",L1849)</f>
        <v/>
      </c>
      <c r="P1849">
        <f>IF(OR(J1849="",K1849="",L1849=""),"",J1849+K1849+L1849)</f>
        <v/>
      </c>
      <c r="Q1849">
        <f>IF(OR(M1849="",N1849="",O1849=""),"",M1849+N1849+O1849)</f>
        <v/>
      </c>
      <c r="S1849" s="13">
        <f>IF(AND($B1849&lt;&gt;"",$F1849&lt;&gt;""),IF(COUNTIFS($B$2:$B1849,$B1849,$F$2:$F1849,$F1849)=1,1,0),0)</f>
        <v/>
      </c>
      <c r="T1849" s="13">
        <f>IF(AND($B1849&lt;&gt;"",$H1849&lt;&gt;""),IF(COUNTIFS($B$2:$B1849,$B1849,$H$2:$H1849,$H1849)=1,1,0),0)</f>
        <v/>
      </c>
      <c r="U1849" s="13">
        <f>IF(AND($B1849&lt;&gt;"",$C1849&lt;&gt;""),IF(COUNTIFS($B$2:$B1849,$B1849,$C$2:$C1849,$C1849)=1,1,0),0)</f>
        <v/>
      </c>
      <c r="V1849" s="13">
        <f>IF(AND($B1849&lt;&gt;"",$D1849&lt;&gt;""),IF(COUNTIFS($B$2:$B1849,$B1849,$D$2:$D1849,$D1849)=1,1,0),0)</f>
        <v/>
      </c>
      <c r="W1849">
        <f>IFERROR(INDEX(T_Indicateurs[Domain_code],MATCH($H1849,T_Indicateurs[Stat_code],0)),"")</f>
        <v/>
      </c>
      <c r="X1849" s="13">
        <f>IF(OR($W1849="",$F1849=""),0,IF($F1849&lt;&gt;$W1849,1,0))</f>
        <v/>
      </c>
      <c r="Y1849" s="13">
        <f>IF(OR($J1849="", $K1849="", $L1849=""),0,IF(OR($J1849&lt;0,$J1849&gt;3,$K1849&lt;0,$K1849&gt;3,$L1849&lt;0,$L1849&gt;3),1,0))</f>
        <v/>
      </c>
    </row>
    <row r="1850">
      <c r="G1850">
        <f>IFERROR(INDEX(T_Domaines[Domain_label_fr],MATCH(F1850,T_Domaines[Domain_code],0)),"")</f>
        <v/>
      </c>
      <c r="I1850">
        <f>IFERROR(INDEX(T_Indicateurs[Stat_label_fr],MATCH(H1850,T_Indicateurs[Stat_code],0)),"")</f>
        <v/>
      </c>
      <c r="M1850">
        <f>IF(J1850=0,"",J1850)</f>
        <v/>
      </c>
      <c r="N1850">
        <f>IF(K1850=0,"",K1850)</f>
        <v/>
      </c>
      <c r="O1850">
        <f>IF(L1850=0,"",L1850)</f>
        <v/>
      </c>
      <c r="P1850">
        <f>IF(OR(J1850="",K1850="",L1850=""),"",J1850+K1850+L1850)</f>
        <v/>
      </c>
      <c r="Q1850">
        <f>IF(OR(M1850="",N1850="",O1850=""),"",M1850+N1850+O1850)</f>
        <v/>
      </c>
      <c r="S1850" s="13">
        <f>IF(AND($B1850&lt;&gt;"",$F1850&lt;&gt;""),IF(COUNTIFS($B$2:$B1850,$B1850,$F$2:$F1850,$F1850)=1,1,0),0)</f>
        <v/>
      </c>
      <c r="T1850" s="13">
        <f>IF(AND($B1850&lt;&gt;"",$H1850&lt;&gt;""),IF(COUNTIFS($B$2:$B1850,$B1850,$H$2:$H1850,$H1850)=1,1,0),0)</f>
        <v/>
      </c>
      <c r="U1850" s="13">
        <f>IF(AND($B1850&lt;&gt;"",$C1850&lt;&gt;""),IF(COUNTIFS($B$2:$B1850,$B1850,$C$2:$C1850,$C1850)=1,1,0),0)</f>
        <v/>
      </c>
      <c r="V1850" s="13">
        <f>IF(AND($B1850&lt;&gt;"",$D1850&lt;&gt;""),IF(COUNTIFS($B$2:$B1850,$B1850,$D$2:$D1850,$D1850)=1,1,0),0)</f>
        <v/>
      </c>
      <c r="W1850">
        <f>IFERROR(INDEX(T_Indicateurs[Domain_code],MATCH($H1850,T_Indicateurs[Stat_code],0)),"")</f>
        <v/>
      </c>
      <c r="X1850" s="13">
        <f>IF(OR($W1850="",$F1850=""),0,IF($F1850&lt;&gt;$W1850,1,0))</f>
        <v/>
      </c>
      <c r="Y1850" s="13">
        <f>IF(OR($J1850="", $K1850="", $L1850=""),0,IF(OR($J1850&lt;0,$J1850&gt;3,$K1850&lt;0,$K1850&gt;3,$L1850&lt;0,$L1850&gt;3),1,0))</f>
        <v/>
      </c>
    </row>
    <row r="1851">
      <c r="G1851">
        <f>IFERROR(INDEX(T_Domaines[Domain_label_fr],MATCH(F1851,T_Domaines[Domain_code],0)),"")</f>
        <v/>
      </c>
      <c r="I1851">
        <f>IFERROR(INDEX(T_Indicateurs[Stat_label_fr],MATCH(H1851,T_Indicateurs[Stat_code],0)),"")</f>
        <v/>
      </c>
      <c r="M1851">
        <f>IF(J1851=0,"",J1851)</f>
        <v/>
      </c>
      <c r="N1851">
        <f>IF(K1851=0,"",K1851)</f>
        <v/>
      </c>
      <c r="O1851">
        <f>IF(L1851=0,"",L1851)</f>
        <v/>
      </c>
      <c r="P1851">
        <f>IF(OR(J1851="",K1851="",L1851=""),"",J1851+K1851+L1851)</f>
        <v/>
      </c>
      <c r="Q1851">
        <f>IF(OR(M1851="",N1851="",O1851=""),"",M1851+N1851+O1851)</f>
        <v/>
      </c>
      <c r="S1851" s="13">
        <f>IF(AND($B1851&lt;&gt;"",$F1851&lt;&gt;""),IF(COUNTIFS($B$2:$B1851,$B1851,$F$2:$F1851,$F1851)=1,1,0),0)</f>
        <v/>
      </c>
      <c r="T1851" s="13">
        <f>IF(AND($B1851&lt;&gt;"",$H1851&lt;&gt;""),IF(COUNTIFS($B$2:$B1851,$B1851,$H$2:$H1851,$H1851)=1,1,0),0)</f>
        <v/>
      </c>
      <c r="U1851" s="13">
        <f>IF(AND($B1851&lt;&gt;"",$C1851&lt;&gt;""),IF(COUNTIFS($B$2:$B1851,$B1851,$C$2:$C1851,$C1851)=1,1,0),0)</f>
        <v/>
      </c>
      <c r="V1851" s="13">
        <f>IF(AND($B1851&lt;&gt;"",$D1851&lt;&gt;""),IF(COUNTIFS($B$2:$B1851,$B1851,$D$2:$D1851,$D1851)=1,1,0),0)</f>
        <v/>
      </c>
      <c r="W1851">
        <f>IFERROR(INDEX(T_Indicateurs[Domain_code],MATCH($H1851,T_Indicateurs[Stat_code],0)),"")</f>
        <v/>
      </c>
      <c r="X1851" s="13">
        <f>IF(OR($W1851="",$F1851=""),0,IF($F1851&lt;&gt;$W1851,1,0))</f>
        <v/>
      </c>
      <c r="Y1851" s="13">
        <f>IF(OR($J1851="", $K1851="", $L1851=""),0,IF(OR($J1851&lt;0,$J1851&gt;3,$K1851&lt;0,$K1851&gt;3,$L1851&lt;0,$L1851&gt;3),1,0))</f>
        <v/>
      </c>
    </row>
    <row r="1852">
      <c r="G1852">
        <f>IFERROR(INDEX(T_Domaines[Domain_label_fr],MATCH(F1852,T_Domaines[Domain_code],0)),"")</f>
        <v/>
      </c>
      <c r="I1852">
        <f>IFERROR(INDEX(T_Indicateurs[Stat_label_fr],MATCH(H1852,T_Indicateurs[Stat_code],0)),"")</f>
        <v/>
      </c>
      <c r="M1852">
        <f>IF(J1852=0,"",J1852)</f>
        <v/>
      </c>
      <c r="N1852">
        <f>IF(K1852=0,"",K1852)</f>
        <v/>
      </c>
      <c r="O1852">
        <f>IF(L1852=0,"",L1852)</f>
        <v/>
      </c>
      <c r="P1852">
        <f>IF(OR(J1852="",K1852="",L1852=""),"",J1852+K1852+L1852)</f>
        <v/>
      </c>
      <c r="Q1852">
        <f>IF(OR(M1852="",N1852="",O1852=""),"",M1852+N1852+O1852)</f>
        <v/>
      </c>
      <c r="S1852" s="13">
        <f>IF(AND($B1852&lt;&gt;"",$F1852&lt;&gt;""),IF(COUNTIFS($B$2:$B1852,$B1852,$F$2:$F1852,$F1852)=1,1,0),0)</f>
        <v/>
      </c>
      <c r="T1852" s="13">
        <f>IF(AND($B1852&lt;&gt;"",$H1852&lt;&gt;""),IF(COUNTIFS($B$2:$B1852,$B1852,$H$2:$H1852,$H1852)=1,1,0),0)</f>
        <v/>
      </c>
      <c r="U1852" s="13">
        <f>IF(AND($B1852&lt;&gt;"",$C1852&lt;&gt;""),IF(COUNTIFS($B$2:$B1852,$B1852,$C$2:$C1852,$C1852)=1,1,0),0)</f>
        <v/>
      </c>
      <c r="V1852" s="13">
        <f>IF(AND($B1852&lt;&gt;"",$D1852&lt;&gt;""),IF(COUNTIFS($B$2:$B1852,$B1852,$D$2:$D1852,$D1852)=1,1,0),0)</f>
        <v/>
      </c>
      <c r="W1852">
        <f>IFERROR(INDEX(T_Indicateurs[Domain_code],MATCH($H1852,T_Indicateurs[Stat_code],0)),"")</f>
        <v/>
      </c>
      <c r="X1852" s="13">
        <f>IF(OR($W1852="",$F1852=""),0,IF($F1852&lt;&gt;$W1852,1,0))</f>
        <v/>
      </c>
      <c r="Y1852" s="13">
        <f>IF(OR($J1852="", $K1852="", $L1852=""),0,IF(OR($J1852&lt;0,$J1852&gt;3,$K1852&lt;0,$K1852&gt;3,$L1852&lt;0,$L1852&gt;3),1,0))</f>
        <v/>
      </c>
    </row>
    <row r="1853">
      <c r="G1853">
        <f>IFERROR(INDEX(T_Domaines[Domain_label_fr],MATCH(F1853,T_Domaines[Domain_code],0)),"")</f>
        <v/>
      </c>
      <c r="I1853">
        <f>IFERROR(INDEX(T_Indicateurs[Stat_label_fr],MATCH(H1853,T_Indicateurs[Stat_code],0)),"")</f>
        <v/>
      </c>
      <c r="M1853">
        <f>IF(J1853=0,"",J1853)</f>
        <v/>
      </c>
      <c r="N1853">
        <f>IF(K1853=0,"",K1853)</f>
        <v/>
      </c>
      <c r="O1853">
        <f>IF(L1853=0,"",L1853)</f>
        <v/>
      </c>
      <c r="P1853">
        <f>IF(OR(J1853="",K1853="",L1853=""),"",J1853+K1853+L1853)</f>
        <v/>
      </c>
      <c r="Q1853">
        <f>IF(OR(M1853="",N1853="",O1853=""),"",M1853+N1853+O1853)</f>
        <v/>
      </c>
      <c r="S1853" s="13">
        <f>IF(AND($B1853&lt;&gt;"",$F1853&lt;&gt;""),IF(COUNTIFS($B$2:$B1853,$B1853,$F$2:$F1853,$F1853)=1,1,0),0)</f>
        <v/>
      </c>
      <c r="T1853" s="13">
        <f>IF(AND($B1853&lt;&gt;"",$H1853&lt;&gt;""),IF(COUNTIFS($B$2:$B1853,$B1853,$H$2:$H1853,$H1853)=1,1,0),0)</f>
        <v/>
      </c>
      <c r="U1853" s="13">
        <f>IF(AND($B1853&lt;&gt;"",$C1853&lt;&gt;""),IF(COUNTIFS($B$2:$B1853,$B1853,$C$2:$C1853,$C1853)=1,1,0),0)</f>
        <v/>
      </c>
      <c r="V1853" s="13">
        <f>IF(AND($B1853&lt;&gt;"",$D1853&lt;&gt;""),IF(COUNTIFS($B$2:$B1853,$B1853,$D$2:$D1853,$D1853)=1,1,0),0)</f>
        <v/>
      </c>
      <c r="W1853">
        <f>IFERROR(INDEX(T_Indicateurs[Domain_code],MATCH($H1853,T_Indicateurs[Stat_code],0)),"")</f>
        <v/>
      </c>
      <c r="X1853" s="13">
        <f>IF(OR($W1853="",$F1853=""),0,IF($F1853&lt;&gt;$W1853,1,0))</f>
        <v/>
      </c>
      <c r="Y1853" s="13">
        <f>IF(OR($J1853="", $K1853="", $L1853=""),0,IF(OR($J1853&lt;0,$J1853&gt;3,$K1853&lt;0,$K1853&gt;3,$L1853&lt;0,$L1853&gt;3),1,0))</f>
        <v/>
      </c>
    </row>
    <row r="1854">
      <c r="G1854">
        <f>IFERROR(INDEX(T_Domaines[Domain_label_fr],MATCH(F1854,T_Domaines[Domain_code],0)),"")</f>
        <v/>
      </c>
      <c r="I1854">
        <f>IFERROR(INDEX(T_Indicateurs[Stat_label_fr],MATCH(H1854,T_Indicateurs[Stat_code],0)),"")</f>
        <v/>
      </c>
      <c r="M1854">
        <f>IF(J1854=0,"",J1854)</f>
        <v/>
      </c>
      <c r="N1854">
        <f>IF(K1854=0,"",K1854)</f>
        <v/>
      </c>
      <c r="O1854">
        <f>IF(L1854=0,"",L1854)</f>
        <v/>
      </c>
      <c r="P1854">
        <f>IF(OR(J1854="",K1854="",L1854=""),"",J1854+K1854+L1854)</f>
        <v/>
      </c>
      <c r="Q1854">
        <f>IF(OR(M1854="",N1854="",O1854=""),"",M1854+N1854+O1854)</f>
        <v/>
      </c>
      <c r="S1854" s="13">
        <f>IF(AND($B1854&lt;&gt;"",$F1854&lt;&gt;""),IF(COUNTIFS($B$2:$B1854,$B1854,$F$2:$F1854,$F1854)=1,1,0),0)</f>
        <v/>
      </c>
      <c r="T1854" s="13">
        <f>IF(AND($B1854&lt;&gt;"",$H1854&lt;&gt;""),IF(COUNTIFS($B$2:$B1854,$B1854,$H$2:$H1854,$H1854)=1,1,0),0)</f>
        <v/>
      </c>
      <c r="U1854" s="13">
        <f>IF(AND($B1854&lt;&gt;"",$C1854&lt;&gt;""),IF(COUNTIFS($B$2:$B1854,$B1854,$C$2:$C1854,$C1854)=1,1,0),0)</f>
        <v/>
      </c>
      <c r="V1854" s="13">
        <f>IF(AND($B1854&lt;&gt;"",$D1854&lt;&gt;""),IF(COUNTIFS($B$2:$B1854,$B1854,$D$2:$D1854,$D1854)=1,1,0),0)</f>
        <v/>
      </c>
      <c r="W1854">
        <f>IFERROR(INDEX(T_Indicateurs[Domain_code],MATCH($H1854,T_Indicateurs[Stat_code],0)),"")</f>
        <v/>
      </c>
      <c r="X1854" s="13">
        <f>IF(OR($W1854="",$F1854=""),0,IF($F1854&lt;&gt;$W1854,1,0))</f>
        <v/>
      </c>
      <c r="Y1854" s="13">
        <f>IF(OR($J1854="", $K1854="", $L1854=""),0,IF(OR($J1854&lt;0,$J1854&gt;3,$K1854&lt;0,$K1854&gt;3,$L1854&lt;0,$L1854&gt;3),1,0))</f>
        <v/>
      </c>
    </row>
    <row r="1855">
      <c r="G1855">
        <f>IFERROR(INDEX(T_Domaines[Domain_label_fr],MATCH(F1855,T_Domaines[Domain_code],0)),"")</f>
        <v/>
      </c>
      <c r="I1855">
        <f>IFERROR(INDEX(T_Indicateurs[Stat_label_fr],MATCH(H1855,T_Indicateurs[Stat_code],0)),"")</f>
        <v/>
      </c>
      <c r="M1855">
        <f>IF(J1855=0,"",J1855)</f>
        <v/>
      </c>
      <c r="N1855">
        <f>IF(K1855=0,"",K1855)</f>
        <v/>
      </c>
      <c r="O1855">
        <f>IF(L1855=0,"",L1855)</f>
        <v/>
      </c>
      <c r="P1855">
        <f>IF(OR(J1855="",K1855="",L1855=""),"",J1855+K1855+L1855)</f>
        <v/>
      </c>
      <c r="Q1855">
        <f>IF(OR(M1855="",N1855="",O1855=""),"",M1855+N1855+O1855)</f>
        <v/>
      </c>
      <c r="S1855" s="13">
        <f>IF(AND($B1855&lt;&gt;"",$F1855&lt;&gt;""),IF(COUNTIFS($B$2:$B1855,$B1855,$F$2:$F1855,$F1855)=1,1,0),0)</f>
        <v/>
      </c>
      <c r="T1855" s="13">
        <f>IF(AND($B1855&lt;&gt;"",$H1855&lt;&gt;""),IF(COUNTIFS($B$2:$B1855,$B1855,$H$2:$H1855,$H1855)=1,1,0),0)</f>
        <v/>
      </c>
      <c r="U1855" s="13">
        <f>IF(AND($B1855&lt;&gt;"",$C1855&lt;&gt;""),IF(COUNTIFS($B$2:$B1855,$B1855,$C$2:$C1855,$C1855)=1,1,0),0)</f>
        <v/>
      </c>
      <c r="V1855" s="13">
        <f>IF(AND($B1855&lt;&gt;"",$D1855&lt;&gt;""),IF(COUNTIFS($B$2:$B1855,$B1855,$D$2:$D1855,$D1855)=1,1,0),0)</f>
        <v/>
      </c>
      <c r="W1855">
        <f>IFERROR(INDEX(T_Indicateurs[Domain_code],MATCH($H1855,T_Indicateurs[Stat_code],0)),"")</f>
        <v/>
      </c>
      <c r="X1855" s="13">
        <f>IF(OR($W1855="",$F1855=""),0,IF($F1855&lt;&gt;$W1855,1,0))</f>
        <v/>
      </c>
      <c r="Y1855" s="13">
        <f>IF(OR($J1855="", $K1855="", $L1855=""),0,IF(OR($J1855&lt;0,$J1855&gt;3,$K1855&lt;0,$K1855&gt;3,$L1855&lt;0,$L1855&gt;3),1,0))</f>
        <v/>
      </c>
    </row>
    <row r="1856">
      <c r="G1856">
        <f>IFERROR(INDEX(T_Domaines[Domain_label_fr],MATCH(F1856,T_Domaines[Domain_code],0)),"")</f>
        <v/>
      </c>
      <c r="I1856">
        <f>IFERROR(INDEX(T_Indicateurs[Stat_label_fr],MATCH(H1856,T_Indicateurs[Stat_code],0)),"")</f>
        <v/>
      </c>
      <c r="M1856">
        <f>IF(J1856=0,"",J1856)</f>
        <v/>
      </c>
      <c r="N1856">
        <f>IF(K1856=0,"",K1856)</f>
        <v/>
      </c>
      <c r="O1856">
        <f>IF(L1856=0,"",L1856)</f>
        <v/>
      </c>
      <c r="P1856">
        <f>IF(OR(J1856="",K1856="",L1856=""),"",J1856+K1856+L1856)</f>
        <v/>
      </c>
      <c r="Q1856">
        <f>IF(OR(M1856="",N1856="",O1856=""),"",M1856+N1856+O1856)</f>
        <v/>
      </c>
      <c r="S1856" s="13">
        <f>IF(AND($B1856&lt;&gt;"",$F1856&lt;&gt;""),IF(COUNTIFS($B$2:$B1856,$B1856,$F$2:$F1856,$F1856)=1,1,0),0)</f>
        <v/>
      </c>
      <c r="T1856" s="13">
        <f>IF(AND($B1856&lt;&gt;"",$H1856&lt;&gt;""),IF(COUNTIFS($B$2:$B1856,$B1856,$H$2:$H1856,$H1856)=1,1,0),0)</f>
        <v/>
      </c>
      <c r="U1856" s="13">
        <f>IF(AND($B1856&lt;&gt;"",$C1856&lt;&gt;""),IF(COUNTIFS($B$2:$B1856,$B1856,$C$2:$C1856,$C1856)=1,1,0),0)</f>
        <v/>
      </c>
      <c r="V1856" s="13">
        <f>IF(AND($B1856&lt;&gt;"",$D1856&lt;&gt;""),IF(COUNTIFS($B$2:$B1856,$B1856,$D$2:$D1856,$D1856)=1,1,0),0)</f>
        <v/>
      </c>
      <c r="W1856">
        <f>IFERROR(INDEX(T_Indicateurs[Domain_code],MATCH($H1856,T_Indicateurs[Stat_code],0)),"")</f>
        <v/>
      </c>
      <c r="X1856" s="13">
        <f>IF(OR($W1856="",$F1856=""),0,IF($F1856&lt;&gt;$W1856,1,0))</f>
        <v/>
      </c>
      <c r="Y1856" s="13">
        <f>IF(OR($J1856="", $K1856="", $L1856=""),0,IF(OR($J1856&lt;0,$J1856&gt;3,$K1856&lt;0,$K1856&gt;3,$L1856&lt;0,$L1856&gt;3),1,0))</f>
        <v/>
      </c>
    </row>
    <row r="1857">
      <c r="G1857">
        <f>IFERROR(INDEX(T_Domaines[Domain_label_fr],MATCH(F1857,T_Domaines[Domain_code],0)),"")</f>
        <v/>
      </c>
      <c r="I1857">
        <f>IFERROR(INDEX(T_Indicateurs[Stat_label_fr],MATCH(H1857,T_Indicateurs[Stat_code],0)),"")</f>
        <v/>
      </c>
      <c r="M1857">
        <f>IF(J1857=0,"",J1857)</f>
        <v/>
      </c>
      <c r="N1857">
        <f>IF(K1857=0,"",K1857)</f>
        <v/>
      </c>
      <c r="O1857">
        <f>IF(L1857=0,"",L1857)</f>
        <v/>
      </c>
      <c r="P1857">
        <f>IF(OR(J1857="",K1857="",L1857=""),"",J1857+K1857+L1857)</f>
        <v/>
      </c>
      <c r="Q1857">
        <f>IF(OR(M1857="",N1857="",O1857=""),"",M1857+N1857+O1857)</f>
        <v/>
      </c>
      <c r="S1857" s="13">
        <f>IF(AND($B1857&lt;&gt;"",$F1857&lt;&gt;""),IF(COUNTIFS($B$2:$B1857,$B1857,$F$2:$F1857,$F1857)=1,1,0),0)</f>
        <v/>
      </c>
      <c r="T1857" s="13">
        <f>IF(AND($B1857&lt;&gt;"",$H1857&lt;&gt;""),IF(COUNTIFS($B$2:$B1857,$B1857,$H$2:$H1857,$H1857)=1,1,0),0)</f>
        <v/>
      </c>
      <c r="U1857" s="13">
        <f>IF(AND($B1857&lt;&gt;"",$C1857&lt;&gt;""),IF(COUNTIFS($B$2:$B1857,$B1857,$C$2:$C1857,$C1857)=1,1,0),0)</f>
        <v/>
      </c>
      <c r="V1857" s="13">
        <f>IF(AND($B1857&lt;&gt;"",$D1857&lt;&gt;""),IF(COUNTIFS($B$2:$B1857,$B1857,$D$2:$D1857,$D1857)=1,1,0),0)</f>
        <v/>
      </c>
      <c r="W1857">
        <f>IFERROR(INDEX(T_Indicateurs[Domain_code],MATCH($H1857,T_Indicateurs[Stat_code],0)),"")</f>
        <v/>
      </c>
      <c r="X1857" s="13">
        <f>IF(OR($W1857="",$F1857=""),0,IF($F1857&lt;&gt;$W1857,1,0))</f>
        <v/>
      </c>
      <c r="Y1857" s="13">
        <f>IF(OR($J1857="", $K1857="", $L1857=""),0,IF(OR($J1857&lt;0,$J1857&gt;3,$K1857&lt;0,$K1857&gt;3,$L1857&lt;0,$L1857&gt;3),1,0))</f>
        <v/>
      </c>
    </row>
    <row r="1858">
      <c r="G1858">
        <f>IFERROR(INDEX(T_Domaines[Domain_label_fr],MATCH(F1858,T_Domaines[Domain_code],0)),"")</f>
        <v/>
      </c>
      <c r="I1858">
        <f>IFERROR(INDEX(T_Indicateurs[Stat_label_fr],MATCH(H1858,T_Indicateurs[Stat_code],0)),"")</f>
        <v/>
      </c>
      <c r="M1858">
        <f>IF(J1858=0,"",J1858)</f>
        <v/>
      </c>
      <c r="N1858">
        <f>IF(K1858=0,"",K1858)</f>
        <v/>
      </c>
      <c r="O1858">
        <f>IF(L1858=0,"",L1858)</f>
        <v/>
      </c>
      <c r="P1858">
        <f>IF(OR(J1858="",K1858="",L1858=""),"",J1858+K1858+L1858)</f>
        <v/>
      </c>
      <c r="Q1858">
        <f>IF(OR(M1858="",N1858="",O1858=""),"",M1858+N1858+O1858)</f>
        <v/>
      </c>
      <c r="S1858" s="13">
        <f>IF(AND($B1858&lt;&gt;"",$F1858&lt;&gt;""),IF(COUNTIFS($B$2:$B1858,$B1858,$F$2:$F1858,$F1858)=1,1,0),0)</f>
        <v/>
      </c>
      <c r="T1858" s="13">
        <f>IF(AND($B1858&lt;&gt;"",$H1858&lt;&gt;""),IF(COUNTIFS($B$2:$B1858,$B1858,$H$2:$H1858,$H1858)=1,1,0),0)</f>
        <v/>
      </c>
      <c r="U1858" s="13">
        <f>IF(AND($B1858&lt;&gt;"",$C1858&lt;&gt;""),IF(COUNTIFS($B$2:$B1858,$B1858,$C$2:$C1858,$C1858)=1,1,0),0)</f>
        <v/>
      </c>
      <c r="V1858" s="13">
        <f>IF(AND($B1858&lt;&gt;"",$D1858&lt;&gt;""),IF(COUNTIFS($B$2:$B1858,$B1858,$D$2:$D1858,$D1858)=1,1,0),0)</f>
        <v/>
      </c>
      <c r="W1858">
        <f>IFERROR(INDEX(T_Indicateurs[Domain_code],MATCH($H1858,T_Indicateurs[Stat_code],0)),"")</f>
        <v/>
      </c>
      <c r="X1858" s="13">
        <f>IF(OR($W1858="",$F1858=""),0,IF($F1858&lt;&gt;$W1858,1,0))</f>
        <v/>
      </c>
      <c r="Y1858" s="13">
        <f>IF(OR($J1858="", $K1858="", $L1858=""),0,IF(OR($J1858&lt;0,$J1858&gt;3,$K1858&lt;0,$K1858&gt;3,$L1858&lt;0,$L1858&gt;3),1,0))</f>
        <v/>
      </c>
    </row>
    <row r="1859">
      <c r="G1859">
        <f>IFERROR(INDEX(T_Domaines[Domain_label_fr],MATCH(F1859,T_Domaines[Domain_code],0)),"")</f>
        <v/>
      </c>
      <c r="I1859">
        <f>IFERROR(INDEX(T_Indicateurs[Stat_label_fr],MATCH(H1859,T_Indicateurs[Stat_code],0)),"")</f>
        <v/>
      </c>
      <c r="M1859">
        <f>IF(J1859=0,"",J1859)</f>
        <v/>
      </c>
      <c r="N1859">
        <f>IF(K1859=0,"",K1859)</f>
        <v/>
      </c>
      <c r="O1859">
        <f>IF(L1859=0,"",L1859)</f>
        <v/>
      </c>
      <c r="P1859">
        <f>IF(OR(J1859="",K1859="",L1859=""),"",J1859+K1859+L1859)</f>
        <v/>
      </c>
      <c r="Q1859">
        <f>IF(OR(M1859="",N1859="",O1859=""),"",M1859+N1859+O1859)</f>
        <v/>
      </c>
      <c r="S1859" s="13">
        <f>IF(AND($B1859&lt;&gt;"",$F1859&lt;&gt;""),IF(COUNTIFS($B$2:$B1859,$B1859,$F$2:$F1859,$F1859)=1,1,0),0)</f>
        <v/>
      </c>
      <c r="T1859" s="13">
        <f>IF(AND($B1859&lt;&gt;"",$H1859&lt;&gt;""),IF(COUNTIFS($B$2:$B1859,$B1859,$H$2:$H1859,$H1859)=1,1,0),0)</f>
        <v/>
      </c>
      <c r="U1859" s="13">
        <f>IF(AND($B1859&lt;&gt;"",$C1859&lt;&gt;""),IF(COUNTIFS($B$2:$B1859,$B1859,$C$2:$C1859,$C1859)=1,1,0),0)</f>
        <v/>
      </c>
      <c r="V1859" s="13">
        <f>IF(AND($B1859&lt;&gt;"",$D1859&lt;&gt;""),IF(COUNTIFS($B$2:$B1859,$B1859,$D$2:$D1859,$D1859)=1,1,0),0)</f>
        <v/>
      </c>
      <c r="W1859">
        <f>IFERROR(INDEX(T_Indicateurs[Domain_code],MATCH($H1859,T_Indicateurs[Stat_code],0)),"")</f>
        <v/>
      </c>
      <c r="X1859" s="13">
        <f>IF(OR($W1859="",$F1859=""),0,IF($F1859&lt;&gt;$W1859,1,0))</f>
        <v/>
      </c>
      <c r="Y1859" s="13">
        <f>IF(OR($J1859="", $K1859="", $L1859=""),0,IF(OR($J1859&lt;0,$J1859&gt;3,$K1859&lt;0,$K1859&gt;3,$L1859&lt;0,$L1859&gt;3),1,0))</f>
        <v/>
      </c>
    </row>
    <row r="1860">
      <c r="G1860">
        <f>IFERROR(INDEX(T_Domaines[Domain_label_fr],MATCH(F1860,T_Domaines[Domain_code],0)),"")</f>
        <v/>
      </c>
      <c r="I1860">
        <f>IFERROR(INDEX(T_Indicateurs[Stat_label_fr],MATCH(H1860,T_Indicateurs[Stat_code],0)),"")</f>
        <v/>
      </c>
      <c r="M1860">
        <f>IF(J1860=0,"",J1860)</f>
        <v/>
      </c>
      <c r="N1860">
        <f>IF(K1860=0,"",K1860)</f>
        <v/>
      </c>
      <c r="O1860">
        <f>IF(L1860=0,"",L1860)</f>
        <v/>
      </c>
      <c r="P1860">
        <f>IF(OR(J1860="",K1860="",L1860=""),"",J1860+K1860+L1860)</f>
        <v/>
      </c>
      <c r="Q1860">
        <f>IF(OR(M1860="",N1860="",O1860=""),"",M1860+N1860+O1860)</f>
        <v/>
      </c>
      <c r="S1860" s="13">
        <f>IF(AND($B1860&lt;&gt;"",$F1860&lt;&gt;""),IF(COUNTIFS($B$2:$B1860,$B1860,$F$2:$F1860,$F1860)=1,1,0),0)</f>
        <v/>
      </c>
      <c r="T1860" s="13">
        <f>IF(AND($B1860&lt;&gt;"",$H1860&lt;&gt;""),IF(COUNTIFS($B$2:$B1860,$B1860,$H$2:$H1860,$H1860)=1,1,0),0)</f>
        <v/>
      </c>
      <c r="U1860" s="13">
        <f>IF(AND($B1860&lt;&gt;"",$C1860&lt;&gt;""),IF(COUNTIFS($B$2:$B1860,$B1860,$C$2:$C1860,$C1860)=1,1,0),0)</f>
        <v/>
      </c>
      <c r="V1860" s="13">
        <f>IF(AND($B1860&lt;&gt;"",$D1860&lt;&gt;""),IF(COUNTIFS($B$2:$B1860,$B1860,$D$2:$D1860,$D1860)=1,1,0),0)</f>
        <v/>
      </c>
      <c r="W1860">
        <f>IFERROR(INDEX(T_Indicateurs[Domain_code],MATCH($H1860,T_Indicateurs[Stat_code],0)),"")</f>
        <v/>
      </c>
      <c r="X1860" s="13">
        <f>IF(OR($W1860="",$F1860=""),0,IF($F1860&lt;&gt;$W1860,1,0))</f>
        <v/>
      </c>
      <c r="Y1860" s="13">
        <f>IF(OR($J1860="", $K1860="", $L1860=""),0,IF(OR($J1860&lt;0,$J1860&gt;3,$K1860&lt;0,$K1860&gt;3,$L1860&lt;0,$L1860&gt;3),1,0))</f>
        <v/>
      </c>
    </row>
    <row r="1861">
      <c r="G1861">
        <f>IFERROR(INDEX(T_Domaines[Domain_label_fr],MATCH(F1861,T_Domaines[Domain_code],0)),"")</f>
        <v/>
      </c>
      <c r="I1861">
        <f>IFERROR(INDEX(T_Indicateurs[Stat_label_fr],MATCH(H1861,T_Indicateurs[Stat_code],0)),"")</f>
        <v/>
      </c>
      <c r="M1861">
        <f>IF(J1861=0,"",J1861)</f>
        <v/>
      </c>
      <c r="N1861">
        <f>IF(K1861=0,"",K1861)</f>
        <v/>
      </c>
      <c r="O1861">
        <f>IF(L1861=0,"",L1861)</f>
        <v/>
      </c>
      <c r="P1861">
        <f>IF(OR(J1861="",K1861="",L1861=""),"",J1861+K1861+L1861)</f>
        <v/>
      </c>
      <c r="Q1861">
        <f>IF(OR(M1861="",N1861="",O1861=""),"",M1861+N1861+O1861)</f>
        <v/>
      </c>
      <c r="S1861" s="13">
        <f>IF(AND($B1861&lt;&gt;"",$F1861&lt;&gt;""),IF(COUNTIFS($B$2:$B1861,$B1861,$F$2:$F1861,$F1861)=1,1,0),0)</f>
        <v/>
      </c>
      <c r="T1861" s="13">
        <f>IF(AND($B1861&lt;&gt;"",$H1861&lt;&gt;""),IF(COUNTIFS($B$2:$B1861,$B1861,$H$2:$H1861,$H1861)=1,1,0),0)</f>
        <v/>
      </c>
      <c r="U1861" s="13">
        <f>IF(AND($B1861&lt;&gt;"",$C1861&lt;&gt;""),IF(COUNTIFS($B$2:$B1861,$B1861,$C$2:$C1861,$C1861)=1,1,0),0)</f>
        <v/>
      </c>
      <c r="V1861" s="13">
        <f>IF(AND($B1861&lt;&gt;"",$D1861&lt;&gt;""),IF(COUNTIFS($B$2:$B1861,$B1861,$D$2:$D1861,$D1861)=1,1,0),0)</f>
        <v/>
      </c>
      <c r="W1861">
        <f>IFERROR(INDEX(T_Indicateurs[Domain_code],MATCH($H1861,T_Indicateurs[Stat_code],0)),"")</f>
        <v/>
      </c>
      <c r="X1861" s="13">
        <f>IF(OR($W1861="",$F1861=""),0,IF($F1861&lt;&gt;$W1861,1,0))</f>
        <v/>
      </c>
      <c r="Y1861" s="13">
        <f>IF(OR($J1861="", $K1861="", $L1861=""),0,IF(OR($J1861&lt;0,$J1861&gt;3,$K1861&lt;0,$K1861&gt;3,$L1861&lt;0,$L1861&gt;3),1,0))</f>
        <v/>
      </c>
    </row>
    <row r="1862">
      <c r="G1862">
        <f>IFERROR(INDEX(T_Domaines[Domain_label_fr],MATCH(F1862,T_Domaines[Domain_code],0)),"")</f>
        <v/>
      </c>
      <c r="I1862">
        <f>IFERROR(INDEX(T_Indicateurs[Stat_label_fr],MATCH(H1862,T_Indicateurs[Stat_code],0)),"")</f>
        <v/>
      </c>
      <c r="M1862">
        <f>IF(J1862=0,"",J1862)</f>
        <v/>
      </c>
      <c r="N1862">
        <f>IF(K1862=0,"",K1862)</f>
        <v/>
      </c>
      <c r="O1862">
        <f>IF(L1862=0,"",L1862)</f>
        <v/>
      </c>
      <c r="P1862">
        <f>IF(OR(J1862="",K1862="",L1862=""),"",J1862+K1862+L1862)</f>
        <v/>
      </c>
      <c r="Q1862">
        <f>IF(OR(M1862="",N1862="",O1862=""),"",M1862+N1862+O1862)</f>
        <v/>
      </c>
      <c r="S1862" s="13">
        <f>IF(AND($B1862&lt;&gt;"",$F1862&lt;&gt;""),IF(COUNTIFS($B$2:$B1862,$B1862,$F$2:$F1862,$F1862)=1,1,0),0)</f>
        <v/>
      </c>
      <c r="T1862" s="13">
        <f>IF(AND($B1862&lt;&gt;"",$H1862&lt;&gt;""),IF(COUNTIFS($B$2:$B1862,$B1862,$H$2:$H1862,$H1862)=1,1,0),0)</f>
        <v/>
      </c>
      <c r="U1862" s="13">
        <f>IF(AND($B1862&lt;&gt;"",$C1862&lt;&gt;""),IF(COUNTIFS($B$2:$B1862,$B1862,$C$2:$C1862,$C1862)=1,1,0),0)</f>
        <v/>
      </c>
      <c r="V1862" s="13">
        <f>IF(AND($B1862&lt;&gt;"",$D1862&lt;&gt;""),IF(COUNTIFS($B$2:$B1862,$B1862,$D$2:$D1862,$D1862)=1,1,0),0)</f>
        <v/>
      </c>
      <c r="W1862">
        <f>IFERROR(INDEX(T_Indicateurs[Domain_code],MATCH($H1862,T_Indicateurs[Stat_code],0)),"")</f>
        <v/>
      </c>
      <c r="X1862" s="13">
        <f>IF(OR($W1862="",$F1862=""),0,IF($F1862&lt;&gt;$W1862,1,0))</f>
        <v/>
      </c>
      <c r="Y1862" s="13">
        <f>IF(OR($J1862="", $K1862="", $L1862=""),0,IF(OR($J1862&lt;0,$J1862&gt;3,$K1862&lt;0,$K1862&gt;3,$L1862&lt;0,$L1862&gt;3),1,0))</f>
        <v/>
      </c>
    </row>
    <row r="1863">
      <c r="G1863">
        <f>IFERROR(INDEX(T_Domaines[Domain_label_fr],MATCH(F1863,T_Domaines[Domain_code],0)),"")</f>
        <v/>
      </c>
      <c r="I1863">
        <f>IFERROR(INDEX(T_Indicateurs[Stat_label_fr],MATCH(H1863,T_Indicateurs[Stat_code],0)),"")</f>
        <v/>
      </c>
      <c r="M1863">
        <f>IF(J1863=0,"",J1863)</f>
        <v/>
      </c>
      <c r="N1863">
        <f>IF(K1863=0,"",K1863)</f>
        <v/>
      </c>
      <c r="O1863">
        <f>IF(L1863=0,"",L1863)</f>
        <v/>
      </c>
      <c r="P1863">
        <f>IF(OR(J1863="",K1863="",L1863=""),"",J1863+K1863+L1863)</f>
        <v/>
      </c>
      <c r="Q1863">
        <f>IF(OR(M1863="",N1863="",O1863=""),"",M1863+N1863+O1863)</f>
        <v/>
      </c>
      <c r="S1863" s="13">
        <f>IF(AND($B1863&lt;&gt;"",$F1863&lt;&gt;""),IF(COUNTIFS($B$2:$B1863,$B1863,$F$2:$F1863,$F1863)=1,1,0),0)</f>
        <v/>
      </c>
      <c r="T1863" s="13">
        <f>IF(AND($B1863&lt;&gt;"",$H1863&lt;&gt;""),IF(COUNTIFS($B$2:$B1863,$B1863,$H$2:$H1863,$H1863)=1,1,0),0)</f>
        <v/>
      </c>
      <c r="U1863" s="13">
        <f>IF(AND($B1863&lt;&gt;"",$C1863&lt;&gt;""),IF(COUNTIFS($B$2:$B1863,$B1863,$C$2:$C1863,$C1863)=1,1,0),0)</f>
        <v/>
      </c>
      <c r="V1863" s="13">
        <f>IF(AND($B1863&lt;&gt;"",$D1863&lt;&gt;""),IF(COUNTIFS($B$2:$B1863,$B1863,$D$2:$D1863,$D1863)=1,1,0),0)</f>
        <v/>
      </c>
      <c r="W1863">
        <f>IFERROR(INDEX(T_Indicateurs[Domain_code],MATCH($H1863,T_Indicateurs[Stat_code],0)),"")</f>
        <v/>
      </c>
      <c r="X1863" s="13">
        <f>IF(OR($W1863="",$F1863=""),0,IF($F1863&lt;&gt;$W1863,1,0))</f>
        <v/>
      </c>
      <c r="Y1863" s="13">
        <f>IF(OR($J1863="", $K1863="", $L1863=""),0,IF(OR($J1863&lt;0,$J1863&gt;3,$K1863&lt;0,$K1863&gt;3,$L1863&lt;0,$L1863&gt;3),1,0))</f>
        <v/>
      </c>
    </row>
    <row r="1864">
      <c r="G1864">
        <f>IFERROR(INDEX(T_Domaines[Domain_label_fr],MATCH(F1864,T_Domaines[Domain_code],0)),"")</f>
        <v/>
      </c>
      <c r="I1864">
        <f>IFERROR(INDEX(T_Indicateurs[Stat_label_fr],MATCH(H1864,T_Indicateurs[Stat_code],0)),"")</f>
        <v/>
      </c>
      <c r="M1864">
        <f>IF(J1864=0,"",J1864)</f>
        <v/>
      </c>
      <c r="N1864">
        <f>IF(K1864=0,"",K1864)</f>
        <v/>
      </c>
      <c r="O1864">
        <f>IF(L1864=0,"",L1864)</f>
        <v/>
      </c>
      <c r="P1864">
        <f>IF(OR(J1864="",K1864="",L1864=""),"",J1864+K1864+L1864)</f>
        <v/>
      </c>
      <c r="Q1864">
        <f>IF(OR(M1864="",N1864="",O1864=""),"",M1864+N1864+O1864)</f>
        <v/>
      </c>
      <c r="S1864" s="13">
        <f>IF(AND($B1864&lt;&gt;"",$F1864&lt;&gt;""),IF(COUNTIFS($B$2:$B1864,$B1864,$F$2:$F1864,$F1864)=1,1,0),0)</f>
        <v/>
      </c>
      <c r="T1864" s="13">
        <f>IF(AND($B1864&lt;&gt;"",$H1864&lt;&gt;""),IF(COUNTIFS($B$2:$B1864,$B1864,$H$2:$H1864,$H1864)=1,1,0),0)</f>
        <v/>
      </c>
      <c r="U1864" s="13">
        <f>IF(AND($B1864&lt;&gt;"",$C1864&lt;&gt;""),IF(COUNTIFS($B$2:$B1864,$B1864,$C$2:$C1864,$C1864)=1,1,0),0)</f>
        <v/>
      </c>
      <c r="V1864" s="13">
        <f>IF(AND($B1864&lt;&gt;"",$D1864&lt;&gt;""),IF(COUNTIFS($B$2:$B1864,$B1864,$D$2:$D1864,$D1864)=1,1,0),0)</f>
        <v/>
      </c>
      <c r="W1864">
        <f>IFERROR(INDEX(T_Indicateurs[Domain_code],MATCH($H1864,T_Indicateurs[Stat_code],0)),"")</f>
        <v/>
      </c>
      <c r="X1864" s="13">
        <f>IF(OR($W1864="",$F1864=""),0,IF($F1864&lt;&gt;$W1864,1,0))</f>
        <v/>
      </c>
      <c r="Y1864" s="13">
        <f>IF(OR($J1864="", $K1864="", $L1864=""),0,IF(OR($J1864&lt;0,$J1864&gt;3,$K1864&lt;0,$K1864&gt;3,$L1864&lt;0,$L1864&gt;3),1,0))</f>
        <v/>
      </c>
    </row>
    <row r="1865">
      <c r="G1865">
        <f>IFERROR(INDEX(T_Domaines[Domain_label_fr],MATCH(F1865,T_Domaines[Domain_code],0)),"")</f>
        <v/>
      </c>
      <c r="I1865">
        <f>IFERROR(INDEX(T_Indicateurs[Stat_label_fr],MATCH(H1865,T_Indicateurs[Stat_code],0)),"")</f>
        <v/>
      </c>
      <c r="M1865">
        <f>IF(J1865=0,"",J1865)</f>
        <v/>
      </c>
      <c r="N1865">
        <f>IF(K1865=0,"",K1865)</f>
        <v/>
      </c>
      <c r="O1865">
        <f>IF(L1865=0,"",L1865)</f>
        <v/>
      </c>
      <c r="P1865">
        <f>IF(OR(J1865="",K1865="",L1865=""),"",J1865+K1865+L1865)</f>
        <v/>
      </c>
      <c r="Q1865">
        <f>IF(OR(M1865="",N1865="",O1865=""),"",M1865+N1865+O1865)</f>
        <v/>
      </c>
      <c r="S1865" s="13">
        <f>IF(AND($B1865&lt;&gt;"",$F1865&lt;&gt;""),IF(COUNTIFS($B$2:$B1865,$B1865,$F$2:$F1865,$F1865)=1,1,0),0)</f>
        <v/>
      </c>
      <c r="T1865" s="13">
        <f>IF(AND($B1865&lt;&gt;"",$H1865&lt;&gt;""),IF(COUNTIFS($B$2:$B1865,$B1865,$H$2:$H1865,$H1865)=1,1,0),0)</f>
        <v/>
      </c>
      <c r="U1865" s="13">
        <f>IF(AND($B1865&lt;&gt;"",$C1865&lt;&gt;""),IF(COUNTIFS($B$2:$B1865,$B1865,$C$2:$C1865,$C1865)=1,1,0),0)</f>
        <v/>
      </c>
      <c r="V1865" s="13">
        <f>IF(AND($B1865&lt;&gt;"",$D1865&lt;&gt;""),IF(COUNTIFS($B$2:$B1865,$B1865,$D$2:$D1865,$D1865)=1,1,0),0)</f>
        <v/>
      </c>
      <c r="W1865">
        <f>IFERROR(INDEX(T_Indicateurs[Domain_code],MATCH($H1865,T_Indicateurs[Stat_code],0)),"")</f>
        <v/>
      </c>
      <c r="X1865" s="13">
        <f>IF(OR($W1865="",$F1865=""),0,IF($F1865&lt;&gt;$W1865,1,0))</f>
        <v/>
      </c>
      <c r="Y1865" s="13">
        <f>IF(OR($J1865="", $K1865="", $L1865=""),0,IF(OR($J1865&lt;0,$J1865&gt;3,$K1865&lt;0,$K1865&gt;3,$L1865&lt;0,$L1865&gt;3),1,0))</f>
        <v/>
      </c>
    </row>
    <row r="1866">
      <c r="G1866">
        <f>IFERROR(INDEX(T_Domaines[Domain_label_fr],MATCH(F1866,T_Domaines[Domain_code],0)),"")</f>
        <v/>
      </c>
      <c r="I1866">
        <f>IFERROR(INDEX(T_Indicateurs[Stat_label_fr],MATCH(H1866,T_Indicateurs[Stat_code],0)),"")</f>
        <v/>
      </c>
      <c r="M1866">
        <f>IF(J1866=0,"",J1866)</f>
        <v/>
      </c>
      <c r="N1866">
        <f>IF(K1866=0,"",K1866)</f>
        <v/>
      </c>
      <c r="O1866">
        <f>IF(L1866=0,"",L1866)</f>
        <v/>
      </c>
      <c r="P1866">
        <f>IF(OR(J1866="",K1866="",L1866=""),"",J1866+K1866+L1866)</f>
        <v/>
      </c>
      <c r="Q1866">
        <f>IF(OR(M1866="",N1866="",O1866=""),"",M1866+N1866+O1866)</f>
        <v/>
      </c>
      <c r="S1866" s="13">
        <f>IF(AND($B1866&lt;&gt;"",$F1866&lt;&gt;""),IF(COUNTIFS($B$2:$B1866,$B1866,$F$2:$F1866,$F1866)=1,1,0),0)</f>
        <v/>
      </c>
      <c r="T1866" s="13">
        <f>IF(AND($B1866&lt;&gt;"",$H1866&lt;&gt;""),IF(COUNTIFS($B$2:$B1866,$B1866,$H$2:$H1866,$H1866)=1,1,0),0)</f>
        <v/>
      </c>
      <c r="U1866" s="13">
        <f>IF(AND($B1866&lt;&gt;"",$C1866&lt;&gt;""),IF(COUNTIFS($B$2:$B1866,$B1866,$C$2:$C1866,$C1866)=1,1,0),0)</f>
        <v/>
      </c>
      <c r="V1866" s="13">
        <f>IF(AND($B1866&lt;&gt;"",$D1866&lt;&gt;""),IF(COUNTIFS($B$2:$B1866,$B1866,$D$2:$D1866,$D1866)=1,1,0),0)</f>
        <v/>
      </c>
      <c r="W1866">
        <f>IFERROR(INDEX(T_Indicateurs[Domain_code],MATCH($H1866,T_Indicateurs[Stat_code],0)),"")</f>
        <v/>
      </c>
      <c r="X1866" s="13">
        <f>IF(OR($W1866="",$F1866=""),0,IF($F1866&lt;&gt;$W1866,1,0))</f>
        <v/>
      </c>
      <c r="Y1866" s="13">
        <f>IF(OR($J1866="", $K1866="", $L1866=""),0,IF(OR($J1866&lt;0,$J1866&gt;3,$K1866&lt;0,$K1866&gt;3,$L1866&lt;0,$L1866&gt;3),1,0))</f>
        <v/>
      </c>
    </row>
    <row r="1867">
      <c r="G1867">
        <f>IFERROR(INDEX(T_Domaines[Domain_label_fr],MATCH(F1867,T_Domaines[Domain_code],0)),"")</f>
        <v/>
      </c>
      <c r="I1867">
        <f>IFERROR(INDEX(T_Indicateurs[Stat_label_fr],MATCH(H1867,T_Indicateurs[Stat_code],0)),"")</f>
        <v/>
      </c>
      <c r="M1867">
        <f>IF(J1867=0,"",J1867)</f>
        <v/>
      </c>
      <c r="N1867">
        <f>IF(K1867=0,"",K1867)</f>
        <v/>
      </c>
      <c r="O1867">
        <f>IF(L1867=0,"",L1867)</f>
        <v/>
      </c>
      <c r="P1867">
        <f>IF(OR(J1867="",K1867="",L1867=""),"",J1867+K1867+L1867)</f>
        <v/>
      </c>
      <c r="Q1867">
        <f>IF(OR(M1867="",N1867="",O1867=""),"",M1867+N1867+O1867)</f>
        <v/>
      </c>
      <c r="S1867" s="13">
        <f>IF(AND($B1867&lt;&gt;"",$F1867&lt;&gt;""),IF(COUNTIFS($B$2:$B1867,$B1867,$F$2:$F1867,$F1867)=1,1,0),0)</f>
        <v/>
      </c>
      <c r="T1867" s="13">
        <f>IF(AND($B1867&lt;&gt;"",$H1867&lt;&gt;""),IF(COUNTIFS($B$2:$B1867,$B1867,$H$2:$H1867,$H1867)=1,1,0),0)</f>
        <v/>
      </c>
      <c r="U1867" s="13">
        <f>IF(AND($B1867&lt;&gt;"",$C1867&lt;&gt;""),IF(COUNTIFS($B$2:$B1867,$B1867,$C$2:$C1867,$C1867)=1,1,0),0)</f>
        <v/>
      </c>
      <c r="V1867" s="13">
        <f>IF(AND($B1867&lt;&gt;"",$D1867&lt;&gt;""),IF(COUNTIFS($B$2:$B1867,$B1867,$D$2:$D1867,$D1867)=1,1,0),0)</f>
        <v/>
      </c>
      <c r="W1867">
        <f>IFERROR(INDEX(T_Indicateurs[Domain_code],MATCH($H1867,T_Indicateurs[Stat_code],0)),"")</f>
        <v/>
      </c>
      <c r="X1867" s="13">
        <f>IF(OR($W1867="",$F1867=""),0,IF($F1867&lt;&gt;$W1867,1,0))</f>
        <v/>
      </c>
      <c r="Y1867" s="13">
        <f>IF(OR($J1867="", $K1867="", $L1867=""),0,IF(OR($J1867&lt;0,$J1867&gt;3,$K1867&lt;0,$K1867&gt;3,$L1867&lt;0,$L1867&gt;3),1,0))</f>
        <v/>
      </c>
    </row>
    <row r="1868">
      <c r="G1868">
        <f>IFERROR(INDEX(T_Domaines[Domain_label_fr],MATCH(F1868,T_Domaines[Domain_code],0)),"")</f>
        <v/>
      </c>
      <c r="I1868">
        <f>IFERROR(INDEX(T_Indicateurs[Stat_label_fr],MATCH(H1868,T_Indicateurs[Stat_code],0)),"")</f>
        <v/>
      </c>
      <c r="M1868">
        <f>IF(J1868=0,"",J1868)</f>
        <v/>
      </c>
      <c r="N1868">
        <f>IF(K1868=0,"",K1868)</f>
        <v/>
      </c>
      <c r="O1868">
        <f>IF(L1868=0,"",L1868)</f>
        <v/>
      </c>
      <c r="P1868">
        <f>IF(OR(J1868="",K1868="",L1868=""),"",J1868+K1868+L1868)</f>
        <v/>
      </c>
      <c r="Q1868">
        <f>IF(OR(M1868="",N1868="",O1868=""),"",M1868+N1868+O1868)</f>
        <v/>
      </c>
      <c r="S1868" s="13">
        <f>IF(AND($B1868&lt;&gt;"",$F1868&lt;&gt;""),IF(COUNTIFS($B$2:$B1868,$B1868,$F$2:$F1868,$F1868)=1,1,0),0)</f>
        <v/>
      </c>
      <c r="T1868" s="13">
        <f>IF(AND($B1868&lt;&gt;"",$H1868&lt;&gt;""),IF(COUNTIFS($B$2:$B1868,$B1868,$H$2:$H1868,$H1868)=1,1,0),0)</f>
        <v/>
      </c>
      <c r="U1868" s="13">
        <f>IF(AND($B1868&lt;&gt;"",$C1868&lt;&gt;""),IF(COUNTIFS($B$2:$B1868,$B1868,$C$2:$C1868,$C1868)=1,1,0),0)</f>
        <v/>
      </c>
      <c r="V1868" s="13">
        <f>IF(AND($B1868&lt;&gt;"",$D1868&lt;&gt;""),IF(COUNTIFS($B$2:$B1868,$B1868,$D$2:$D1868,$D1868)=1,1,0),0)</f>
        <v/>
      </c>
      <c r="W1868">
        <f>IFERROR(INDEX(T_Indicateurs[Domain_code],MATCH($H1868,T_Indicateurs[Stat_code],0)),"")</f>
        <v/>
      </c>
      <c r="X1868" s="13">
        <f>IF(OR($W1868="",$F1868=""),0,IF($F1868&lt;&gt;$W1868,1,0))</f>
        <v/>
      </c>
      <c r="Y1868" s="13">
        <f>IF(OR($J1868="", $K1868="", $L1868=""),0,IF(OR($J1868&lt;0,$J1868&gt;3,$K1868&lt;0,$K1868&gt;3,$L1868&lt;0,$L1868&gt;3),1,0))</f>
        <v/>
      </c>
    </row>
    <row r="1869">
      <c r="G1869">
        <f>IFERROR(INDEX(T_Domaines[Domain_label_fr],MATCH(F1869,T_Domaines[Domain_code],0)),"")</f>
        <v/>
      </c>
      <c r="I1869">
        <f>IFERROR(INDEX(T_Indicateurs[Stat_label_fr],MATCH(H1869,T_Indicateurs[Stat_code],0)),"")</f>
        <v/>
      </c>
      <c r="M1869">
        <f>IF(J1869=0,"",J1869)</f>
        <v/>
      </c>
      <c r="N1869">
        <f>IF(K1869=0,"",K1869)</f>
        <v/>
      </c>
      <c r="O1869">
        <f>IF(L1869=0,"",L1869)</f>
        <v/>
      </c>
      <c r="P1869">
        <f>IF(OR(J1869="",K1869="",L1869=""),"",J1869+K1869+L1869)</f>
        <v/>
      </c>
      <c r="Q1869">
        <f>IF(OR(M1869="",N1869="",O1869=""),"",M1869+N1869+O1869)</f>
        <v/>
      </c>
      <c r="S1869" s="13">
        <f>IF(AND($B1869&lt;&gt;"",$F1869&lt;&gt;""),IF(COUNTIFS($B$2:$B1869,$B1869,$F$2:$F1869,$F1869)=1,1,0),0)</f>
        <v/>
      </c>
      <c r="T1869" s="13">
        <f>IF(AND($B1869&lt;&gt;"",$H1869&lt;&gt;""),IF(COUNTIFS($B$2:$B1869,$B1869,$H$2:$H1869,$H1869)=1,1,0),0)</f>
        <v/>
      </c>
      <c r="U1869" s="13">
        <f>IF(AND($B1869&lt;&gt;"",$C1869&lt;&gt;""),IF(COUNTIFS($B$2:$B1869,$B1869,$C$2:$C1869,$C1869)=1,1,0),0)</f>
        <v/>
      </c>
      <c r="V1869" s="13">
        <f>IF(AND($B1869&lt;&gt;"",$D1869&lt;&gt;""),IF(COUNTIFS($B$2:$B1869,$B1869,$D$2:$D1869,$D1869)=1,1,0),0)</f>
        <v/>
      </c>
      <c r="W1869">
        <f>IFERROR(INDEX(T_Indicateurs[Domain_code],MATCH($H1869,T_Indicateurs[Stat_code],0)),"")</f>
        <v/>
      </c>
      <c r="X1869" s="13">
        <f>IF(OR($W1869="",$F1869=""),0,IF($F1869&lt;&gt;$W1869,1,0))</f>
        <v/>
      </c>
      <c r="Y1869" s="13">
        <f>IF(OR($J1869="", $K1869="", $L1869=""),0,IF(OR($J1869&lt;0,$J1869&gt;3,$K1869&lt;0,$K1869&gt;3,$L1869&lt;0,$L1869&gt;3),1,0))</f>
        <v/>
      </c>
    </row>
    <row r="1870">
      <c r="G1870">
        <f>IFERROR(INDEX(T_Domaines[Domain_label_fr],MATCH(F1870,T_Domaines[Domain_code],0)),"")</f>
        <v/>
      </c>
      <c r="I1870">
        <f>IFERROR(INDEX(T_Indicateurs[Stat_label_fr],MATCH(H1870,T_Indicateurs[Stat_code],0)),"")</f>
        <v/>
      </c>
      <c r="M1870">
        <f>IF(J1870=0,"",J1870)</f>
        <v/>
      </c>
      <c r="N1870">
        <f>IF(K1870=0,"",K1870)</f>
        <v/>
      </c>
      <c r="O1870">
        <f>IF(L1870=0,"",L1870)</f>
        <v/>
      </c>
      <c r="P1870">
        <f>IF(OR(J1870="",K1870="",L1870=""),"",J1870+K1870+L1870)</f>
        <v/>
      </c>
      <c r="Q1870">
        <f>IF(OR(M1870="",N1870="",O1870=""),"",M1870+N1870+O1870)</f>
        <v/>
      </c>
      <c r="S1870" s="13">
        <f>IF(AND($B1870&lt;&gt;"",$F1870&lt;&gt;""),IF(COUNTIFS($B$2:$B1870,$B1870,$F$2:$F1870,$F1870)=1,1,0),0)</f>
        <v/>
      </c>
      <c r="T1870" s="13">
        <f>IF(AND($B1870&lt;&gt;"",$H1870&lt;&gt;""),IF(COUNTIFS($B$2:$B1870,$B1870,$H$2:$H1870,$H1870)=1,1,0),0)</f>
        <v/>
      </c>
      <c r="U1870" s="13">
        <f>IF(AND($B1870&lt;&gt;"",$C1870&lt;&gt;""),IF(COUNTIFS($B$2:$B1870,$B1870,$C$2:$C1870,$C1870)=1,1,0),0)</f>
        <v/>
      </c>
      <c r="V1870" s="13">
        <f>IF(AND($B1870&lt;&gt;"",$D1870&lt;&gt;""),IF(COUNTIFS($B$2:$B1870,$B1870,$D$2:$D1870,$D1870)=1,1,0),0)</f>
        <v/>
      </c>
      <c r="W1870">
        <f>IFERROR(INDEX(T_Indicateurs[Domain_code],MATCH($H1870,T_Indicateurs[Stat_code],0)),"")</f>
        <v/>
      </c>
      <c r="X1870" s="13">
        <f>IF(OR($W1870="",$F1870=""),0,IF($F1870&lt;&gt;$W1870,1,0))</f>
        <v/>
      </c>
      <c r="Y1870" s="13">
        <f>IF(OR($J1870="", $K1870="", $L1870=""),0,IF(OR($J1870&lt;0,$J1870&gt;3,$K1870&lt;0,$K1870&gt;3,$L1870&lt;0,$L1870&gt;3),1,0))</f>
        <v/>
      </c>
    </row>
    <row r="1871">
      <c r="G1871">
        <f>IFERROR(INDEX(T_Domaines[Domain_label_fr],MATCH(F1871,T_Domaines[Domain_code],0)),"")</f>
        <v/>
      </c>
      <c r="I1871">
        <f>IFERROR(INDEX(T_Indicateurs[Stat_label_fr],MATCH(H1871,T_Indicateurs[Stat_code],0)),"")</f>
        <v/>
      </c>
      <c r="M1871">
        <f>IF(J1871=0,"",J1871)</f>
        <v/>
      </c>
      <c r="N1871">
        <f>IF(K1871=0,"",K1871)</f>
        <v/>
      </c>
      <c r="O1871">
        <f>IF(L1871=0,"",L1871)</f>
        <v/>
      </c>
      <c r="P1871">
        <f>IF(OR(J1871="",K1871="",L1871=""),"",J1871+K1871+L1871)</f>
        <v/>
      </c>
      <c r="Q1871">
        <f>IF(OR(M1871="",N1871="",O1871=""),"",M1871+N1871+O1871)</f>
        <v/>
      </c>
      <c r="S1871" s="13">
        <f>IF(AND($B1871&lt;&gt;"",$F1871&lt;&gt;""),IF(COUNTIFS($B$2:$B1871,$B1871,$F$2:$F1871,$F1871)=1,1,0),0)</f>
        <v/>
      </c>
      <c r="T1871" s="13">
        <f>IF(AND($B1871&lt;&gt;"",$H1871&lt;&gt;""),IF(COUNTIFS($B$2:$B1871,$B1871,$H$2:$H1871,$H1871)=1,1,0),0)</f>
        <v/>
      </c>
      <c r="U1871" s="13">
        <f>IF(AND($B1871&lt;&gt;"",$C1871&lt;&gt;""),IF(COUNTIFS($B$2:$B1871,$B1871,$C$2:$C1871,$C1871)=1,1,0),0)</f>
        <v/>
      </c>
      <c r="V1871" s="13">
        <f>IF(AND($B1871&lt;&gt;"",$D1871&lt;&gt;""),IF(COUNTIFS($B$2:$B1871,$B1871,$D$2:$D1871,$D1871)=1,1,0),0)</f>
        <v/>
      </c>
      <c r="W1871">
        <f>IFERROR(INDEX(T_Indicateurs[Domain_code],MATCH($H1871,T_Indicateurs[Stat_code],0)),"")</f>
        <v/>
      </c>
      <c r="X1871" s="13">
        <f>IF(OR($W1871="",$F1871=""),0,IF($F1871&lt;&gt;$W1871,1,0))</f>
        <v/>
      </c>
      <c r="Y1871" s="13">
        <f>IF(OR($J1871="", $K1871="", $L1871=""),0,IF(OR($J1871&lt;0,$J1871&gt;3,$K1871&lt;0,$K1871&gt;3,$L1871&lt;0,$L1871&gt;3),1,0))</f>
        <v/>
      </c>
    </row>
    <row r="1872">
      <c r="G1872">
        <f>IFERROR(INDEX(T_Domaines[Domain_label_fr],MATCH(F1872,T_Domaines[Domain_code],0)),"")</f>
        <v/>
      </c>
      <c r="I1872">
        <f>IFERROR(INDEX(T_Indicateurs[Stat_label_fr],MATCH(H1872,T_Indicateurs[Stat_code],0)),"")</f>
        <v/>
      </c>
      <c r="M1872">
        <f>IF(J1872=0,"",J1872)</f>
        <v/>
      </c>
      <c r="N1872">
        <f>IF(K1872=0,"",K1872)</f>
        <v/>
      </c>
      <c r="O1872">
        <f>IF(L1872=0,"",L1872)</f>
        <v/>
      </c>
      <c r="P1872">
        <f>IF(OR(J1872="",K1872="",L1872=""),"",J1872+K1872+L1872)</f>
        <v/>
      </c>
      <c r="Q1872">
        <f>IF(OR(M1872="",N1872="",O1872=""),"",M1872+N1872+O1872)</f>
        <v/>
      </c>
      <c r="S1872" s="13">
        <f>IF(AND($B1872&lt;&gt;"",$F1872&lt;&gt;""),IF(COUNTIFS($B$2:$B1872,$B1872,$F$2:$F1872,$F1872)=1,1,0),0)</f>
        <v/>
      </c>
      <c r="T1872" s="13">
        <f>IF(AND($B1872&lt;&gt;"",$H1872&lt;&gt;""),IF(COUNTIFS($B$2:$B1872,$B1872,$H$2:$H1872,$H1872)=1,1,0),0)</f>
        <v/>
      </c>
      <c r="U1872" s="13">
        <f>IF(AND($B1872&lt;&gt;"",$C1872&lt;&gt;""),IF(COUNTIFS($B$2:$B1872,$B1872,$C$2:$C1872,$C1872)=1,1,0),0)</f>
        <v/>
      </c>
      <c r="V1872" s="13">
        <f>IF(AND($B1872&lt;&gt;"",$D1872&lt;&gt;""),IF(COUNTIFS($B$2:$B1872,$B1872,$D$2:$D1872,$D1872)=1,1,0),0)</f>
        <v/>
      </c>
      <c r="W1872">
        <f>IFERROR(INDEX(T_Indicateurs[Domain_code],MATCH($H1872,T_Indicateurs[Stat_code],0)),"")</f>
        <v/>
      </c>
      <c r="X1872" s="13">
        <f>IF(OR($W1872="",$F1872=""),0,IF($F1872&lt;&gt;$W1872,1,0))</f>
        <v/>
      </c>
      <c r="Y1872" s="13">
        <f>IF(OR($J1872="", $K1872="", $L1872=""),0,IF(OR($J1872&lt;0,$J1872&gt;3,$K1872&lt;0,$K1872&gt;3,$L1872&lt;0,$L1872&gt;3),1,0))</f>
        <v/>
      </c>
    </row>
    <row r="1873">
      <c r="G1873">
        <f>IFERROR(INDEX(T_Domaines[Domain_label_fr],MATCH(F1873,T_Domaines[Domain_code],0)),"")</f>
        <v/>
      </c>
      <c r="I1873">
        <f>IFERROR(INDEX(T_Indicateurs[Stat_label_fr],MATCH(H1873,T_Indicateurs[Stat_code],0)),"")</f>
        <v/>
      </c>
      <c r="M1873">
        <f>IF(J1873=0,"",J1873)</f>
        <v/>
      </c>
      <c r="N1873">
        <f>IF(K1873=0,"",K1873)</f>
        <v/>
      </c>
      <c r="O1873">
        <f>IF(L1873=0,"",L1873)</f>
        <v/>
      </c>
      <c r="P1873">
        <f>IF(OR(J1873="",K1873="",L1873=""),"",J1873+K1873+L1873)</f>
        <v/>
      </c>
      <c r="Q1873">
        <f>IF(OR(M1873="",N1873="",O1873=""),"",M1873+N1873+O1873)</f>
        <v/>
      </c>
      <c r="S1873" s="13">
        <f>IF(AND($B1873&lt;&gt;"",$F1873&lt;&gt;""),IF(COUNTIFS($B$2:$B1873,$B1873,$F$2:$F1873,$F1873)=1,1,0),0)</f>
        <v/>
      </c>
      <c r="T1873" s="13">
        <f>IF(AND($B1873&lt;&gt;"",$H1873&lt;&gt;""),IF(COUNTIFS($B$2:$B1873,$B1873,$H$2:$H1873,$H1873)=1,1,0),0)</f>
        <v/>
      </c>
      <c r="U1873" s="13">
        <f>IF(AND($B1873&lt;&gt;"",$C1873&lt;&gt;""),IF(COUNTIFS($B$2:$B1873,$B1873,$C$2:$C1873,$C1873)=1,1,0),0)</f>
        <v/>
      </c>
      <c r="V1873" s="13">
        <f>IF(AND($B1873&lt;&gt;"",$D1873&lt;&gt;""),IF(COUNTIFS($B$2:$B1873,$B1873,$D$2:$D1873,$D1873)=1,1,0),0)</f>
        <v/>
      </c>
      <c r="W1873">
        <f>IFERROR(INDEX(T_Indicateurs[Domain_code],MATCH($H1873,T_Indicateurs[Stat_code],0)),"")</f>
        <v/>
      </c>
      <c r="X1873" s="13">
        <f>IF(OR($W1873="",$F1873=""),0,IF($F1873&lt;&gt;$W1873,1,0))</f>
        <v/>
      </c>
      <c r="Y1873" s="13">
        <f>IF(OR($J1873="", $K1873="", $L1873=""),0,IF(OR($J1873&lt;0,$J1873&gt;3,$K1873&lt;0,$K1873&gt;3,$L1873&lt;0,$L1873&gt;3),1,0))</f>
        <v/>
      </c>
    </row>
    <row r="1874">
      <c r="G1874">
        <f>IFERROR(INDEX(T_Domaines[Domain_label_fr],MATCH(F1874,T_Domaines[Domain_code],0)),"")</f>
        <v/>
      </c>
      <c r="I1874">
        <f>IFERROR(INDEX(T_Indicateurs[Stat_label_fr],MATCH(H1874,T_Indicateurs[Stat_code],0)),"")</f>
        <v/>
      </c>
      <c r="M1874">
        <f>IF(J1874=0,"",J1874)</f>
        <v/>
      </c>
      <c r="N1874">
        <f>IF(K1874=0,"",K1874)</f>
        <v/>
      </c>
      <c r="O1874">
        <f>IF(L1874=0,"",L1874)</f>
        <v/>
      </c>
      <c r="P1874">
        <f>IF(OR(J1874="",K1874="",L1874=""),"",J1874+K1874+L1874)</f>
        <v/>
      </c>
      <c r="Q1874">
        <f>IF(OR(M1874="",N1874="",O1874=""),"",M1874+N1874+O1874)</f>
        <v/>
      </c>
      <c r="S1874" s="13">
        <f>IF(AND($B1874&lt;&gt;"",$F1874&lt;&gt;""),IF(COUNTIFS($B$2:$B1874,$B1874,$F$2:$F1874,$F1874)=1,1,0),0)</f>
        <v/>
      </c>
      <c r="T1874" s="13">
        <f>IF(AND($B1874&lt;&gt;"",$H1874&lt;&gt;""),IF(COUNTIFS($B$2:$B1874,$B1874,$H$2:$H1874,$H1874)=1,1,0),0)</f>
        <v/>
      </c>
      <c r="U1874" s="13">
        <f>IF(AND($B1874&lt;&gt;"",$C1874&lt;&gt;""),IF(COUNTIFS($B$2:$B1874,$B1874,$C$2:$C1874,$C1874)=1,1,0),0)</f>
        <v/>
      </c>
      <c r="V1874" s="13">
        <f>IF(AND($B1874&lt;&gt;"",$D1874&lt;&gt;""),IF(COUNTIFS($B$2:$B1874,$B1874,$D$2:$D1874,$D1874)=1,1,0),0)</f>
        <v/>
      </c>
      <c r="W1874">
        <f>IFERROR(INDEX(T_Indicateurs[Domain_code],MATCH($H1874,T_Indicateurs[Stat_code],0)),"")</f>
        <v/>
      </c>
      <c r="X1874" s="13">
        <f>IF(OR($W1874="",$F1874=""),0,IF($F1874&lt;&gt;$W1874,1,0))</f>
        <v/>
      </c>
      <c r="Y1874" s="13">
        <f>IF(OR($J1874="", $K1874="", $L1874=""),0,IF(OR($J1874&lt;0,$J1874&gt;3,$K1874&lt;0,$K1874&gt;3,$L1874&lt;0,$L1874&gt;3),1,0))</f>
        <v/>
      </c>
    </row>
    <row r="1875">
      <c r="G1875">
        <f>IFERROR(INDEX(T_Domaines[Domain_label_fr],MATCH(F1875,T_Domaines[Domain_code],0)),"")</f>
        <v/>
      </c>
      <c r="I1875">
        <f>IFERROR(INDEX(T_Indicateurs[Stat_label_fr],MATCH(H1875,T_Indicateurs[Stat_code],0)),"")</f>
        <v/>
      </c>
      <c r="M1875">
        <f>IF(J1875=0,"",J1875)</f>
        <v/>
      </c>
      <c r="N1875">
        <f>IF(K1875=0,"",K1875)</f>
        <v/>
      </c>
      <c r="O1875">
        <f>IF(L1875=0,"",L1875)</f>
        <v/>
      </c>
      <c r="P1875">
        <f>IF(OR(J1875="",K1875="",L1875=""),"",J1875+K1875+L1875)</f>
        <v/>
      </c>
      <c r="Q1875">
        <f>IF(OR(M1875="",N1875="",O1875=""),"",M1875+N1875+O1875)</f>
        <v/>
      </c>
      <c r="S1875" s="13">
        <f>IF(AND($B1875&lt;&gt;"",$F1875&lt;&gt;""),IF(COUNTIFS($B$2:$B1875,$B1875,$F$2:$F1875,$F1875)=1,1,0),0)</f>
        <v/>
      </c>
      <c r="T1875" s="13">
        <f>IF(AND($B1875&lt;&gt;"",$H1875&lt;&gt;""),IF(COUNTIFS($B$2:$B1875,$B1875,$H$2:$H1875,$H1875)=1,1,0),0)</f>
        <v/>
      </c>
      <c r="U1875" s="13">
        <f>IF(AND($B1875&lt;&gt;"",$C1875&lt;&gt;""),IF(COUNTIFS($B$2:$B1875,$B1875,$C$2:$C1875,$C1875)=1,1,0),0)</f>
        <v/>
      </c>
      <c r="V1875" s="13">
        <f>IF(AND($B1875&lt;&gt;"",$D1875&lt;&gt;""),IF(COUNTIFS($B$2:$B1875,$B1875,$D$2:$D1875,$D1875)=1,1,0),0)</f>
        <v/>
      </c>
      <c r="W1875">
        <f>IFERROR(INDEX(T_Indicateurs[Domain_code],MATCH($H1875,T_Indicateurs[Stat_code],0)),"")</f>
        <v/>
      </c>
      <c r="X1875" s="13">
        <f>IF(OR($W1875="",$F1875=""),0,IF($F1875&lt;&gt;$W1875,1,0))</f>
        <v/>
      </c>
      <c r="Y1875" s="13">
        <f>IF(OR($J1875="", $K1875="", $L1875=""),0,IF(OR($J1875&lt;0,$J1875&gt;3,$K1875&lt;0,$K1875&gt;3,$L1875&lt;0,$L1875&gt;3),1,0))</f>
        <v/>
      </c>
    </row>
    <row r="1876">
      <c r="G1876">
        <f>IFERROR(INDEX(T_Domaines[Domain_label_fr],MATCH(F1876,T_Domaines[Domain_code],0)),"")</f>
        <v/>
      </c>
      <c r="I1876">
        <f>IFERROR(INDEX(T_Indicateurs[Stat_label_fr],MATCH(H1876,T_Indicateurs[Stat_code],0)),"")</f>
        <v/>
      </c>
      <c r="M1876">
        <f>IF(J1876=0,"",J1876)</f>
        <v/>
      </c>
      <c r="N1876">
        <f>IF(K1876=0,"",K1876)</f>
        <v/>
      </c>
      <c r="O1876">
        <f>IF(L1876=0,"",L1876)</f>
        <v/>
      </c>
      <c r="P1876">
        <f>IF(OR(J1876="",K1876="",L1876=""),"",J1876+K1876+L1876)</f>
        <v/>
      </c>
      <c r="Q1876">
        <f>IF(OR(M1876="",N1876="",O1876=""),"",M1876+N1876+O1876)</f>
        <v/>
      </c>
      <c r="S1876" s="13">
        <f>IF(AND($B1876&lt;&gt;"",$F1876&lt;&gt;""),IF(COUNTIFS($B$2:$B1876,$B1876,$F$2:$F1876,$F1876)=1,1,0),0)</f>
        <v/>
      </c>
      <c r="T1876" s="13">
        <f>IF(AND($B1876&lt;&gt;"",$H1876&lt;&gt;""),IF(COUNTIFS($B$2:$B1876,$B1876,$H$2:$H1876,$H1876)=1,1,0),0)</f>
        <v/>
      </c>
      <c r="U1876" s="13">
        <f>IF(AND($B1876&lt;&gt;"",$C1876&lt;&gt;""),IF(COUNTIFS($B$2:$B1876,$B1876,$C$2:$C1876,$C1876)=1,1,0),0)</f>
        <v/>
      </c>
      <c r="V1876" s="13">
        <f>IF(AND($B1876&lt;&gt;"",$D1876&lt;&gt;""),IF(COUNTIFS($B$2:$B1876,$B1876,$D$2:$D1876,$D1876)=1,1,0),0)</f>
        <v/>
      </c>
      <c r="W1876">
        <f>IFERROR(INDEX(T_Indicateurs[Domain_code],MATCH($H1876,T_Indicateurs[Stat_code],0)),"")</f>
        <v/>
      </c>
      <c r="X1876" s="13">
        <f>IF(OR($W1876="",$F1876=""),0,IF($F1876&lt;&gt;$W1876,1,0))</f>
        <v/>
      </c>
      <c r="Y1876" s="13">
        <f>IF(OR($J1876="", $K1876="", $L1876=""),0,IF(OR($J1876&lt;0,$J1876&gt;3,$K1876&lt;0,$K1876&gt;3,$L1876&lt;0,$L1876&gt;3),1,0))</f>
        <v/>
      </c>
    </row>
    <row r="1877">
      <c r="G1877">
        <f>IFERROR(INDEX(T_Domaines[Domain_label_fr],MATCH(F1877,T_Domaines[Domain_code],0)),"")</f>
        <v/>
      </c>
      <c r="I1877">
        <f>IFERROR(INDEX(T_Indicateurs[Stat_label_fr],MATCH(H1877,T_Indicateurs[Stat_code],0)),"")</f>
        <v/>
      </c>
      <c r="M1877">
        <f>IF(J1877=0,"",J1877)</f>
        <v/>
      </c>
      <c r="N1877">
        <f>IF(K1877=0,"",K1877)</f>
        <v/>
      </c>
      <c r="O1877">
        <f>IF(L1877=0,"",L1877)</f>
        <v/>
      </c>
      <c r="P1877">
        <f>IF(OR(J1877="",K1877="",L1877=""),"",J1877+K1877+L1877)</f>
        <v/>
      </c>
      <c r="Q1877">
        <f>IF(OR(M1877="",N1877="",O1877=""),"",M1877+N1877+O1877)</f>
        <v/>
      </c>
      <c r="S1877" s="13">
        <f>IF(AND($B1877&lt;&gt;"",$F1877&lt;&gt;""),IF(COUNTIFS($B$2:$B1877,$B1877,$F$2:$F1877,$F1877)=1,1,0),0)</f>
        <v/>
      </c>
      <c r="T1877" s="13">
        <f>IF(AND($B1877&lt;&gt;"",$H1877&lt;&gt;""),IF(COUNTIFS($B$2:$B1877,$B1877,$H$2:$H1877,$H1877)=1,1,0),0)</f>
        <v/>
      </c>
      <c r="U1877" s="13">
        <f>IF(AND($B1877&lt;&gt;"",$C1877&lt;&gt;""),IF(COUNTIFS($B$2:$B1877,$B1877,$C$2:$C1877,$C1877)=1,1,0),0)</f>
        <v/>
      </c>
      <c r="V1877" s="13">
        <f>IF(AND($B1877&lt;&gt;"",$D1877&lt;&gt;""),IF(COUNTIFS($B$2:$B1877,$B1877,$D$2:$D1877,$D1877)=1,1,0),0)</f>
        <v/>
      </c>
      <c r="W1877">
        <f>IFERROR(INDEX(T_Indicateurs[Domain_code],MATCH($H1877,T_Indicateurs[Stat_code],0)),"")</f>
        <v/>
      </c>
      <c r="X1877" s="13">
        <f>IF(OR($W1877="",$F1877=""),0,IF($F1877&lt;&gt;$W1877,1,0))</f>
        <v/>
      </c>
      <c r="Y1877" s="13">
        <f>IF(OR($J1877="", $K1877="", $L1877=""),0,IF(OR($J1877&lt;0,$J1877&gt;3,$K1877&lt;0,$K1877&gt;3,$L1877&lt;0,$L1877&gt;3),1,0))</f>
        <v/>
      </c>
    </row>
    <row r="1878">
      <c r="G1878">
        <f>IFERROR(INDEX(T_Domaines[Domain_label_fr],MATCH(F1878,T_Domaines[Domain_code],0)),"")</f>
        <v/>
      </c>
      <c r="I1878">
        <f>IFERROR(INDEX(T_Indicateurs[Stat_label_fr],MATCH(H1878,T_Indicateurs[Stat_code],0)),"")</f>
        <v/>
      </c>
      <c r="M1878">
        <f>IF(J1878=0,"",J1878)</f>
        <v/>
      </c>
      <c r="N1878">
        <f>IF(K1878=0,"",K1878)</f>
        <v/>
      </c>
      <c r="O1878">
        <f>IF(L1878=0,"",L1878)</f>
        <v/>
      </c>
      <c r="P1878">
        <f>IF(OR(J1878="",K1878="",L1878=""),"",J1878+K1878+L1878)</f>
        <v/>
      </c>
      <c r="Q1878">
        <f>IF(OR(M1878="",N1878="",O1878=""),"",M1878+N1878+O1878)</f>
        <v/>
      </c>
      <c r="S1878" s="13">
        <f>IF(AND($B1878&lt;&gt;"",$F1878&lt;&gt;""),IF(COUNTIFS($B$2:$B1878,$B1878,$F$2:$F1878,$F1878)=1,1,0),0)</f>
        <v/>
      </c>
      <c r="T1878" s="13">
        <f>IF(AND($B1878&lt;&gt;"",$H1878&lt;&gt;""),IF(COUNTIFS($B$2:$B1878,$B1878,$H$2:$H1878,$H1878)=1,1,0),0)</f>
        <v/>
      </c>
      <c r="U1878" s="13">
        <f>IF(AND($B1878&lt;&gt;"",$C1878&lt;&gt;""),IF(COUNTIFS($B$2:$B1878,$B1878,$C$2:$C1878,$C1878)=1,1,0),0)</f>
        <v/>
      </c>
      <c r="V1878" s="13">
        <f>IF(AND($B1878&lt;&gt;"",$D1878&lt;&gt;""),IF(COUNTIFS($B$2:$B1878,$B1878,$D$2:$D1878,$D1878)=1,1,0),0)</f>
        <v/>
      </c>
      <c r="W1878">
        <f>IFERROR(INDEX(T_Indicateurs[Domain_code],MATCH($H1878,T_Indicateurs[Stat_code],0)),"")</f>
        <v/>
      </c>
      <c r="X1878" s="13">
        <f>IF(OR($W1878="",$F1878=""),0,IF($F1878&lt;&gt;$W1878,1,0))</f>
        <v/>
      </c>
      <c r="Y1878" s="13">
        <f>IF(OR($J1878="", $K1878="", $L1878=""),0,IF(OR($J1878&lt;0,$J1878&gt;3,$K1878&lt;0,$K1878&gt;3,$L1878&lt;0,$L1878&gt;3),1,0))</f>
        <v/>
      </c>
    </row>
    <row r="1879">
      <c r="G1879">
        <f>IFERROR(INDEX(T_Domaines[Domain_label_fr],MATCH(F1879,T_Domaines[Domain_code],0)),"")</f>
        <v/>
      </c>
      <c r="I1879">
        <f>IFERROR(INDEX(T_Indicateurs[Stat_label_fr],MATCH(H1879,T_Indicateurs[Stat_code],0)),"")</f>
        <v/>
      </c>
      <c r="M1879">
        <f>IF(J1879=0,"",J1879)</f>
        <v/>
      </c>
      <c r="N1879">
        <f>IF(K1879=0,"",K1879)</f>
        <v/>
      </c>
      <c r="O1879">
        <f>IF(L1879=0,"",L1879)</f>
        <v/>
      </c>
      <c r="P1879">
        <f>IF(OR(J1879="",K1879="",L1879=""),"",J1879+K1879+L1879)</f>
        <v/>
      </c>
      <c r="Q1879">
        <f>IF(OR(M1879="",N1879="",O1879=""),"",M1879+N1879+O1879)</f>
        <v/>
      </c>
      <c r="S1879" s="13">
        <f>IF(AND($B1879&lt;&gt;"",$F1879&lt;&gt;""),IF(COUNTIFS($B$2:$B1879,$B1879,$F$2:$F1879,$F1879)=1,1,0),0)</f>
        <v/>
      </c>
      <c r="T1879" s="13">
        <f>IF(AND($B1879&lt;&gt;"",$H1879&lt;&gt;""),IF(COUNTIFS($B$2:$B1879,$B1879,$H$2:$H1879,$H1879)=1,1,0),0)</f>
        <v/>
      </c>
      <c r="U1879" s="13">
        <f>IF(AND($B1879&lt;&gt;"",$C1879&lt;&gt;""),IF(COUNTIFS($B$2:$B1879,$B1879,$C$2:$C1879,$C1879)=1,1,0),0)</f>
        <v/>
      </c>
      <c r="V1879" s="13">
        <f>IF(AND($B1879&lt;&gt;"",$D1879&lt;&gt;""),IF(COUNTIFS($B$2:$B1879,$B1879,$D$2:$D1879,$D1879)=1,1,0),0)</f>
        <v/>
      </c>
      <c r="W1879">
        <f>IFERROR(INDEX(T_Indicateurs[Domain_code],MATCH($H1879,T_Indicateurs[Stat_code],0)),"")</f>
        <v/>
      </c>
      <c r="X1879" s="13">
        <f>IF(OR($W1879="",$F1879=""),0,IF($F1879&lt;&gt;$W1879,1,0))</f>
        <v/>
      </c>
      <c r="Y1879" s="13">
        <f>IF(OR($J1879="", $K1879="", $L1879=""),0,IF(OR($J1879&lt;0,$J1879&gt;3,$K1879&lt;0,$K1879&gt;3,$L1879&lt;0,$L1879&gt;3),1,0))</f>
        <v/>
      </c>
    </row>
    <row r="1880">
      <c r="G1880">
        <f>IFERROR(INDEX(T_Domaines[Domain_label_fr],MATCH(F1880,T_Domaines[Domain_code],0)),"")</f>
        <v/>
      </c>
      <c r="I1880">
        <f>IFERROR(INDEX(T_Indicateurs[Stat_label_fr],MATCH(H1880,T_Indicateurs[Stat_code],0)),"")</f>
        <v/>
      </c>
      <c r="M1880">
        <f>IF(J1880=0,"",J1880)</f>
        <v/>
      </c>
      <c r="N1880">
        <f>IF(K1880=0,"",K1880)</f>
        <v/>
      </c>
      <c r="O1880">
        <f>IF(L1880=0,"",L1880)</f>
        <v/>
      </c>
      <c r="P1880">
        <f>IF(OR(J1880="",K1880="",L1880=""),"",J1880+K1880+L1880)</f>
        <v/>
      </c>
      <c r="Q1880">
        <f>IF(OR(M1880="",N1880="",O1880=""),"",M1880+N1880+O1880)</f>
        <v/>
      </c>
      <c r="S1880" s="13">
        <f>IF(AND($B1880&lt;&gt;"",$F1880&lt;&gt;""),IF(COUNTIFS($B$2:$B1880,$B1880,$F$2:$F1880,$F1880)=1,1,0),0)</f>
        <v/>
      </c>
      <c r="T1880" s="13">
        <f>IF(AND($B1880&lt;&gt;"",$H1880&lt;&gt;""),IF(COUNTIFS($B$2:$B1880,$B1880,$H$2:$H1880,$H1880)=1,1,0),0)</f>
        <v/>
      </c>
      <c r="U1880" s="13">
        <f>IF(AND($B1880&lt;&gt;"",$C1880&lt;&gt;""),IF(COUNTIFS($B$2:$B1880,$B1880,$C$2:$C1880,$C1880)=1,1,0),0)</f>
        <v/>
      </c>
      <c r="V1880" s="13">
        <f>IF(AND($B1880&lt;&gt;"",$D1880&lt;&gt;""),IF(COUNTIFS($B$2:$B1880,$B1880,$D$2:$D1880,$D1880)=1,1,0),0)</f>
        <v/>
      </c>
      <c r="W1880">
        <f>IFERROR(INDEX(T_Indicateurs[Domain_code],MATCH($H1880,T_Indicateurs[Stat_code],0)),"")</f>
        <v/>
      </c>
      <c r="X1880" s="13">
        <f>IF(OR($W1880="",$F1880=""),0,IF($F1880&lt;&gt;$W1880,1,0))</f>
        <v/>
      </c>
      <c r="Y1880" s="13">
        <f>IF(OR($J1880="", $K1880="", $L1880=""),0,IF(OR($J1880&lt;0,$J1880&gt;3,$K1880&lt;0,$K1880&gt;3,$L1880&lt;0,$L1880&gt;3),1,0))</f>
        <v/>
      </c>
    </row>
    <row r="1881">
      <c r="G1881">
        <f>IFERROR(INDEX(T_Domaines[Domain_label_fr],MATCH(F1881,T_Domaines[Domain_code],0)),"")</f>
        <v/>
      </c>
      <c r="I1881">
        <f>IFERROR(INDEX(T_Indicateurs[Stat_label_fr],MATCH(H1881,T_Indicateurs[Stat_code],0)),"")</f>
        <v/>
      </c>
      <c r="M1881">
        <f>IF(J1881=0,"",J1881)</f>
        <v/>
      </c>
      <c r="N1881">
        <f>IF(K1881=0,"",K1881)</f>
        <v/>
      </c>
      <c r="O1881">
        <f>IF(L1881=0,"",L1881)</f>
        <v/>
      </c>
      <c r="P1881">
        <f>IF(OR(J1881="",K1881="",L1881=""),"",J1881+K1881+L1881)</f>
        <v/>
      </c>
      <c r="Q1881">
        <f>IF(OR(M1881="",N1881="",O1881=""),"",M1881+N1881+O1881)</f>
        <v/>
      </c>
      <c r="S1881" s="13">
        <f>IF(AND($B1881&lt;&gt;"",$F1881&lt;&gt;""),IF(COUNTIFS($B$2:$B1881,$B1881,$F$2:$F1881,$F1881)=1,1,0),0)</f>
        <v/>
      </c>
      <c r="T1881" s="13">
        <f>IF(AND($B1881&lt;&gt;"",$H1881&lt;&gt;""),IF(COUNTIFS($B$2:$B1881,$B1881,$H$2:$H1881,$H1881)=1,1,0),0)</f>
        <v/>
      </c>
      <c r="U1881" s="13">
        <f>IF(AND($B1881&lt;&gt;"",$C1881&lt;&gt;""),IF(COUNTIFS($B$2:$B1881,$B1881,$C$2:$C1881,$C1881)=1,1,0),0)</f>
        <v/>
      </c>
      <c r="V1881" s="13">
        <f>IF(AND($B1881&lt;&gt;"",$D1881&lt;&gt;""),IF(COUNTIFS($B$2:$B1881,$B1881,$D$2:$D1881,$D1881)=1,1,0),0)</f>
        <v/>
      </c>
      <c r="W1881">
        <f>IFERROR(INDEX(T_Indicateurs[Domain_code],MATCH($H1881,T_Indicateurs[Stat_code],0)),"")</f>
        <v/>
      </c>
      <c r="X1881" s="13">
        <f>IF(OR($W1881="",$F1881=""),0,IF($F1881&lt;&gt;$W1881,1,0))</f>
        <v/>
      </c>
      <c r="Y1881" s="13">
        <f>IF(OR($J1881="", $K1881="", $L1881=""),0,IF(OR($J1881&lt;0,$J1881&gt;3,$K1881&lt;0,$K1881&gt;3,$L1881&lt;0,$L1881&gt;3),1,0))</f>
        <v/>
      </c>
    </row>
    <row r="1882">
      <c r="G1882">
        <f>IFERROR(INDEX(T_Domaines[Domain_label_fr],MATCH(F1882,T_Domaines[Domain_code],0)),"")</f>
        <v/>
      </c>
      <c r="I1882">
        <f>IFERROR(INDEX(T_Indicateurs[Stat_label_fr],MATCH(H1882,T_Indicateurs[Stat_code],0)),"")</f>
        <v/>
      </c>
      <c r="M1882">
        <f>IF(J1882=0,"",J1882)</f>
        <v/>
      </c>
      <c r="N1882">
        <f>IF(K1882=0,"",K1882)</f>
        <v/>
      </c>
      <c r="O1882">
        <f>IF(L1882=0,"",L1882)</f>
        <v/>
      </c>
      <c r="P1882">
        <f>IF(OR(J1882="",K1882="",L1882=""),"",J1882+K1882+L1882)</f>
        <v/>
      </c>
      <c r="Q1882">
        <f>IF(OR(M1882="",N1882="",O1882=""),"",M1882+N1882+O1882)</f>
        <v/>
      </c>
      <c r="S1882" s="13">
        <f>IF(AND($B1882&lt;&gt;"",$F1882&lt;&gt;""),IF(COUNTIFS($B$2:$B1882,$B1882,$F$2:$F1882,$F1882)=1,1,0),0)</f>
        <v/>
      </c>
      <c r="T1882" s="13">
        <f>IF(AND($B1882&lt;&gt;"",$H1882&lt;&gt;""),IF(COUNTIFS($B$2:$B1882,$B1882,$H$2:$H1882,$H1882)=1,1,0),0)</f>
        <v/>
      </c>
      <c r="U1882" s="13">
        <f>IF(AND($B1882&lt;&gt;"",$C1882&lt;&gt;""),IF(COUNTIFS($B$2:$B1882,$B1882,$C$2:$C1882,$C1882)=1,1,0),0)</f>
        <v/>
      </c>
      <c r="V1882" s="13">
        <f>IF(AND($B1882&lt;&gt;"",$D1882&lt;&gt;""),IF(COUNTIFS($B$2:$B1882,$B1882,$D$2:$D1882,$D1882)=1,1,0),0)</f>
        <v/>
      </c>
      <c r="W1882">
        <f>IFERROR(INDEX(T_Indicateurs[Domain_code],MATCH($H1882,T_Indicateurs[Stat_code],0)),"")</f>
        <v/>
      </c>
      <c r="X1882" s="13">
        <f>IF(OR($W1882="",$F1882=""),0,IF($F1882&lt;&gt;$W1882,1,0))</f>
        <v/>
      </c>
      <c r="Y1882" s="13">
        <f>IF(OR($J1882="", $K1882="", $L1882=""),0,IF(OR($J1882&lt;0,$J1882&gt;3,$K1882&lt;0,$K1882&gt;3,$L1882&lt;0,$L1882&gt;3),1,0))</f>
        <v/>
      </c>
    </row>
    <row r="1883">
      <c r="G1883">
        <f>IFERROR(INDEX(T_Domaines[Domain_label_fr],MATCH(F1883,T_Domaines[Domain_code],0)),"")</f>
        <v/>
      </c>
      <c r="I1883">
        <f>IFERROR(INDEX(T_Indicateurs[Stat_label_fr],MATCH(H1883,T_Indicateurs[Stat_code],0)),"")</f>
        <v/>
      </c>
      <c r="M1883">
        <f>IF(J1883=0,"",J1883)</f>
        <v/>
      </c>
      <c r="N1883">
        <f>IF(K1883=0,"",K1883)</f>
        <v/>
      </c>
      <c r="O1883">
        <f>IF(L1883=0,"",L1883)</f>
        <v/>
      </c>
      <c r="P1883">
        <f>IF(OR(J1883="",K1883="",L1883=""),"",J1883+K1883+L1883)</f>
        <v/>
      </c>
      <c r="Q1883">
        <f>IF(OR(M1883="",N1883="",O1883=""),"",M1883+N1883+O1883)</f>
        <v/>
      </c>
      <c r="S1883" s="13">
        <f>IF(AND($B1883&lt;&gt;"",$F1883&lt;&gt;""),IF(COUNTIFS($B$2:$B1883,$B1883,$F$2:$F1883,$F1883)=1,1,0),0)</f>
        <v/>
      </c>
      <c r="T1883" s="13">
        <f>IF(AND($B1883&lt;&gt;"",$H1883&lt;&gt;""),IF(COUNTIFS($B$2:$B1883,$B1883,$H$2:$H1883,$H1883)=1,1,0),0)</f>
        <v/>
      </c>
      <c r="U1883" s="13">
        <f>IF(AND($B1883&lt;&gt;"",$C1883&lt;&gt;""),IF(COUNTIFS($B$2:$B1883,$B1883,$C$2:$C1883,$C1883)=1,1,0),0)</f>
        <v/>
      </c>
      <c r="V1883" s="13">
        <f>IF(AND($B1883&lt;&gt;"",$D1883&lt;&gt;""),IF(COUNTIFS($B$2:$B1883,$B1883,$D$2:$D1883,$D1883)=1,1,0),0)</f>
        <v/>
      </c>
      <c r="W1883">
        <f>IFERROR(INDEX(T_Indicateurs[Domain_code],MATCH($H1883,T_Indicateurs[Stat_code],0)),"")</f>
        <v/>
      </c>
      <c r="X1883" s="13">
        <f>IF(OR($W1883="",$F1883=""),0,IF($F1883&lt;&gt;$W1883,1,0))</f>
        <v/>
      </c>
      <c r="Y1883" s="13">
        <f>IF(OR($J1883="", $K1883="", $L1883=""),0,IF(OR($J1883&lt;0,$J1883&gt;3,$K1883&lt;0,$K1883&gt;3,$L1883&lt;0,$L1883&gt;3),1,0))</f>
        <v/>
      </c>
    </row>
    <row r="1884">
      <c r="G1884">
        <f>IFERROR(INDEX(T_Domaines[Domain_label_fr],MATCH(F1884,T_Domaines[Domain_code],0)),"")</f>
        <v/>
      </c>
      <c r="I1884">
        <f>IFERROR(INDEX(T_Indicateurs[Stat_label_fr],MATCH(H1884,T_Indicateurs[Stat_code],0)),"")</f>
        <v/>
      </c>
      <c r="M1884">
        <f>IF(J1884=0,"",J1884)</f>
        <v/>
      </c>
      <c r="N1884">
        <f>IF(K1884=0,"",K1884)</f>
        <v/>
      </c>
      <c r="O1884">
        <f>IF(L1884=0,"",L1884)</f>
        <v/>
      </c>
      <c r="P1884">
        <f>IF(OR(J1884="",K1884="",L1884=""),"",J1884+K1884+L1884)</f>
        <v/>
      </c>
      <c r="Q1884">
        <f>IF(OR(M1884="",N1884="",O1884=""),"",M1884+N1884+O1884)</f>
        <v/>
      </c>
      <c r="S1884" s="13">
        <f>IF(AND($B1884&lt;&gt;"",$F1884&lt;&gt;""),IF(COUNTIFS($B$2:$B1884,$B1884,$F$2:$F1884,$F1884)=1,1,0),0)</f>
        <v/>
      </c>
      <c r="T1884" s="13">
        <f>IF(AND($B1884&lt;&gt;"",$H1884&lt;&gt;""),IF(COUNTIFS($B$2:$B1884,$B1884,$H$2:$H1884,$H1884)=1,1,0),0)</f>
        <v/>
      </c>
      <c r="U1884" s="13">
        <f>IF(AND($B1884&lt;&gt;"",$C1884&lt;&gt;""),IF(COUNTIFS($B$2:$B1884,$B1884,$C$2:$C1884,$C1884)=1,1,0),0)</f>
        <v/>
      </c>
      <c r="V1884" s="13">
        <f>IF(AND($B1884&lt;&gt;"",$D1884&lt;&gt;""),IF(COUNTIFS($B$2:$B1884,$B1884,$D$2:$D1884,$D1884)=1,1,0),0)</f>
        <v/>
      </c>
      <c r="W1884">
        <f>IFERROR(INDEX(T_Indicateurs[Domain_code],MATCH($H1884,T_Indicateurs[Stat_code],0)),"")</f>
        <v/>
      </c>
      <c r="X1884" s="13">
        <f>IF(OR($W1884="",$F1884=""),0,IF($F1884&lt;&gt;$W1884,1,0))</f>
        <v/>
      </c>
      <c r="Y1884" s="13">
        <f>IF(OR($J1884="", $K1884="", $L1884=""),0,IF(OR($J1884&lt;0,$J1884&gt;3,$K1884&lt;0,$K1884&gt;3,$L1884&lt;0,$L1884&gt;3),1,0))</f>
        <v/>
      </c>
    </row>
    <row r="1885">
      <c r="G1885">
        <f>IFERROR(INDEX(T_Domaines[Domain_label_fr],MATCH(F1885,T_Domaines[Domain_code],0)),"")</f>
        <v/>
      </c>
      <c r="I1885">
        <f>IFERROR(INDEX(T_Indicateurs[Stat_label_fr],MATCH(H1885,T_Indicateurs[Stat_code],0)),"")</f>
        <v/>
      </c>
      <c r="M1885">
        <f>IF(J1885=0,"",J1885)</f>
        <v/>
      </c>
      <c r="N1885">
        <f>IF(K1885=0,"",K1885)</f>
        <v/>
      </c>
      <c r="O1885">
        <f>IF(L1885=0,"",L1885)</f>
        <v/>
      </c>
      <c r="P1885">
        <f>IF(OR(J1885="",K1885="",L1885=""),"",J1885+K1885+L1885)</f>
        <v/>
      </c>
      <c r="Q1885">
        <f>IF(OR(M1885="",N1885="",O1885=""),"",M1885+N1885+O1885)</f>
        <v/>
      </c>
      <c r="S1885" s="13">
        <f>IF(AND($B1885&lt;&gt;"",$F1885&lt;&gt;""),IF(COUNTIFS($B$2:$B1885,$B1885,$F$2:$F1885,$F1885)=1,1,0),0)</f>
        <v/>
      </c>
      <c r="T1885" s="13">
        <f>IF(AND($B1885&lt;&gt;"",$H1885&lt;&gt;""),IF(COUNTIFS($B$2:$B1885,$B1885,$H$2:$H1885,$H1885)=1,1,0),0)</f>
        <v/>
      </c>
      <c r="U1885" s="13">
        <f>IF(AND($B1885&lt;&gt;"",$C1885&lt;&gt;""),IF(COUNTIFS($B$2:$B1885,$B1885,$C$2:$C1885,$C1885)=1,1,0),0)</f>
        <v/>
      </c>
      <c r="V1885" s="13">
        <f>IF(AND($B1885&lt;&gt;"",$D1885&lt;&gt;""),IF(COUNTIFS($B$2:$B1885,$B1885,$D$2:$D1885,$D1885)=1,1,0),0)</f>
        <v/>
      </c>
      <c r="W1885">
        <f>IFERROR(INDEX(T_Indicateurs[Domain_code],MATCH($H1885,T_Indicateurs[Stat_code],0)),"")</f>
        <v/>
      </c>
      <c r="X1885" s="13">
        <f>IF(OR($W1885="",$F1885=""),0,IF($F1885&lt;&gt;$W1885,1,0))</f>
        <v/>
      </c>
      <c r="Y1885" s="13">
        <f>IF(OR($J1885="", $K1885="", $L1885=""),0,IF(OR($J1885&lt;0,$J1885&gt;3,$K1885&lt;0,$K1885&gt;3,$L1885&lt;0,$L1885&gt;3),1,0))</f>
        <v/>
      </c>
    </row>
    <row r="1886">
      <c r="G1886">
        <f>IFERROR(INDEX(T_Domaines[Domain_label_fr],MATCH(F1886,T_Domaines[Domain_code],0)),"")</f>
        <v/>
      </c>
      <c r="I1886">
        <f>IFERROR(INDEX(T_Indicateurs[Stat_label_fr],MATCH(H1886,T_Indicateurs[Stat_code],0)),"")</f>
        <v/>
      </c>
      <c r="M1886">
        <f>IF(J1886=0,"",J1886)</f>
        <v/>
      </c>
      <c r="N1886">
        <f>IF(K1886=0,"",K1886)</f>
        <v/>
      </c>
      <c r="O1886">
        <f>IF(L1886=0,"",L1886)</f>
        <v/>
      </c>
      <c r="P1886">
        <f>IF(OR(J1886="",K1886="",L1886=""),"",J1886+K1886+L1886)</f>
        <v/>
      </c>
      <c r="Q1886">
        <f>IF(OR(M1886="",N1886="",O1886=""),"",M1886+N1886+O1886)</f>
        <v/>
      </c>
      <c r="S1886" s="13">
        <f>IF(AND($B1886&lt;&gt;"",$F1886&lt;&gt;""),IF(COUNTIFS($B$2:$B1886,$B1886,$F$2:$F1886,$F1886)=1,1,0),0)</f>
        <v/>
      </c>
      <c r="T1886" s="13">
        <f>IF(AND($B1886&lt;&gt;"",$H1886&lt;&gt;""),IF(COUNTIFS($B$2:$B1886,$B1886,$H$2:$H1886,$H1886)=1,1,0),0)</f>
        <v/>
      </c>
      <c r="U1886" s="13">
        <f>IF(AND($B1886&lt;&gt;"",$C1886&lt;&gt;""),IF(COUNTIFS($B$2:$B1886,$B1886,$C$2:$C1886,$C1886)=1,1,0),0)</f>
        <v/>
      </c>
      <c r="V1886" s="13">
        <f>IF(AND($B1886&lt;&gt;"",$D1886&lt;&gt;""),IF(COUNTIFS($B$2:$B1886,$B1886,$D$2:$D1886,$D1886)=1,1,0),0)</f>
        <v/>
      </c>
      <c r="W1886">
        <f>IFERROR(INDEX(T_Indicateurs[Domain_code],MATCH($H1886,T_Indicateurs[Stat_code],0)),"")</f>
        <v/>
      </c>
      <c r="X1886" s="13">
        <f>IF(OR($W1886="",$F1886=""),0,IF($F1886&lt;&gt;$W1886,1,0))</f>
        <v/>
      </c>
      <c r="Y1886" s="13">
        <f>IF(OR($J1886="", $K1886="", $L1886=""),0,IF(OR($J1886&lt;0,$J1886&gt;3,$K1886&lt;0,$K1886&gt;3,$L1886&lt;0,$L1886&gt;3),1,0))</f>
        <v/>
      </c>
    </row>
    <row r="1887">
      <c r="G1887">
        <f>IFERROR(INDEX(T_Domaines[Domain_label_fr],MATCH(F1887,T_Domaines[Domain_code],0)),"")</f>
        <v/>
      </c>
      <c r="I1887">
        <f>IFERROR(INDEX(T_Indicateurs[Stat_label_fr],MATCH(H1887,T_Indicateurs[Stat_code],0)),"")</f>
        <v/>
      </c>
      <c r="M1887">
        <f>IF(J1887=0,"",J1887)</f>
        <v/>
      </c>
      <c r="N1887">
        <f>IF(K1887=0,"",K1887)</f>
        <v/>
      </c>
      <c r="O1887">
        <f>IF(L1887=0,"",L1887)</f>
        <v/>
      </c>
      <c r="P1887">
        <f>IF(OR(J1887="",K1887="",L1887=""),"",J1887+K1887+L1887)</f>
        <v/>
      </c>
      <c r="Q1887">
        <f>IF(OR(M1887="",N1887="",O1887=""),"",M1887+N1887+O1887)</f>
        <v/>
      </c>
      <c r="S1887" s="13">
        <f>IF(AND($B1887&lt;&gt;"",$F1887&lt;&gt;""),IF(COUNTIFS($B$2:$B1887,$B1887,$F$2:$F1887,$F1887)=1,1,0),0)</f>
        <v/>
      </c>
      <c r="T1887" s="13">
        <f>IF(AND($B1887&lt;&gt;"",$H1887&lt;&gt;""),IF(COUNTIFS($B$2:$B1887,$B1887,$H$2:$H1887,$H1887)=1,1,0),0)</f>
        <v/>
      </c>
      <c r="U1887" s="13">
        <f>IF(AND($B1887&lt;&gt;"",$C1887&lt;&gt;""),IF(COUNTIFS($B$2:$B1887,$B1887,$C$2:$C1887,$C1887)=1,1,0),0)</f>
        <v/>
      </c>
      <c r="V1887" s="13">
        <f>IF(AND($B1887&lt;&gt;"",$D1887&lt;&gt;""),IF(COUNTIFS($B$2:$B1887,$B1887,$D$2:$D1887,$D1887)=1,1,0),0)</f>
        <v/>
      </c>
      <c r="W1887">
        <f>IFERROR(INDEX(T_Indicateurs[Domain_code],MATCH($H1887,T_Indicateurs[Stat_code],0)),"")</f>
        <v/>
      </c>
      <c r="X1887" s="13">
        <f>IF(OR($W1887="",$F1887=""),0,IF($F1887&lt;&gt;$W1887,1,0))</f>
        <v/>
      </c>
      <c r="Y1887" s="13">
        <f>IF(OR($J1887="", $K1887="", $L1887=""),0,IF(OR($J1887&lt;0,$J1887&gt;3,$K1887&lt;0,$K1887&gt;3,$L1887&lt;0,$L1887&gt;3),1,0))</f>
        <v/>
      </c>
    </row>
    <row r="1888">
      <c r="G1888">
        <f>IFERROR(INDEX(T_Domaines[Domain_label_fr],MATCH(F1888,T_Domaines[Domain_code],0)),"")</f>
        <v/>
      </c>
      <c r="I1888">
        <f>IFERROR(INDEX(T_Indicateurs[Stat_label_fr],MATCH(H1888,T_Indicateurs[Stat_code],0)),"")</f>
        <v/>
      </c>
      <c r="M1888">
        <f>IF(J1888=0,"",J1888)</f>
        <v/>
      </c>
      <c r="N1888">
        <f>IF(K1888=0,"",K1888)</f>
        <v/>
      </c>
      <c r="O1888">
        <f>IF(L1888=0,"",L1888)</f>
        <v/>
      </c>
      <c r="P1888">
        <f>IF(OR(J1888="",K1888="",L1888=""),"",J1888+K1888+L1888)</f>
        <v/>
      </c>
      <c r="Q1888">
        <f>IF(OR(M1888="",N1888="",O1888=""),"",M1888+N1888+O1888)</f>
        <v/>
      </c>
      <c r="S1888" s="13">
        <f>IF(AND($B1888&lt;&gt;"",$F1888&lt;&gt;""),IF(COUNTIFS($B$2:$B1888,$B1888,$F$2:$F1888,$F1888)=1,1,0),0)</f>
        <v/>
      </c>
      <c r="T1888" s="13">
        <f>IF(AND($B1888&lt;&gt;"",$H1888&lt;&gt;""),IF(COUNTIFS($B$2:$B1888,$B1888,$H$2:$H1888,$H1888)=1,1,0),0)</f>
        <v/>
      </c>
      <c r="U1888" s="13">
        <f>IF(AND($B1888&lt;&gt;"",$C1888&lt;&gt;""),IF(COUNTIFS($B$2:$B1888,$B1888,$C$2:$C1888,$C1888)=1,1,0),0)</f>
        <v/>
      </c>
      <c r="V1888" s="13">
        <f>IF(AND($B1888&lt;&gt;"",$D1888&lt;&gt;""),IF(COUNTIFS($B$2:$B1888,$B1888,$D$2:$D1888,$D1888)=1,1,0),0)</f>
        <v/>
      </c>
      <c r="W1888">
        <f>IFERROR(INDEX(T_Indicateurs[Domain_code],MATCH($H1888,T_Indicateurs[Stat_code],0)),"")</f>
        <v/>
      </c>
      <c r="X1888" s="13">
        <f>IF(OR($W1888="",$F1888=""),0,IF($F1888&lt;&gt;$W1888,1,0))</f>
        <v/>
      </c>
      <c r="Y1888" s="13">
        <f>IF(OR($J1888="", $K1888="", $L1888=""),0,IF(OR($J1888&lt;0,$J1888&gt;3,$K1888&lt;0,$K1888&gt;3,$L1888&lt;0,$L1888&gt;3),1,0))</f>
        <v/>
      </c>
    </row>
    <row r="1889">
      <c r="G1889">
        <f>IFERROR(INDEX(T_Domaines[Domain_label_fr],MATCH(F1889,T_Domaines[Domain_code],0)),"")</f>
        <v/>
      </c>
      <c r="I1889">
        <f>IFERROR(INDEX(T_Indicateurs[Stat_label_fr],MATCH(H1889,T_Indicateurs[Stat_code],0)),"")</f>
        <v/>
      </c>
      <c r="M1889">
        <f>IF(J1889=0,"",J1889)</f>
        <v/>
      </c>
      <c r="N1889">
        <f>IF(K1889=0,"",K1889)</f>
        <v/>
      </c>
      <c r="O1889">
        <f>IF(L1889=0,"",L1889)</f>
        <v/>
      </c>
      <c r="P1889">
        <f>IF(OR(J1889="",K1889="",L1889=""),"",J1889+K1889+L1889)</f>
        <v/>
      </c>
      <c r="Q1889">
        <f>IF(OR(M1889="",N1889="",O1889=""),"",M1889+N1889+O1889)</f>
        <v/>
      </c>
      <c r="S1889" s="13">
        <f>IF(AND($B1889&lt;&gt;"",$F1889&lt;&gt;""),IF(COUNTIFS($B$2:$B1889,$B1889,$F$2:$F1889,$F1889)=1,1,0),0)</f>
        <v/>
      </c>
      <c r="T1889" s="13">
        <f>IF(AND($B1889&lt;&gt;"",$H1889&lt;&gt;""),IF(COUNTIFS($B$2:$B1889,$B1889,$H$2:$H1889,$H1889)=1,1,0),0)</f>
        <v/>
      </c>
      <c r="U1889" s="13">
        <f>IF(AND($B1889&lt;&gt;"",$C1889&lt;&gt;""),IF(COUNTIFS($B$2:$B1889,$B1889,$C$2:$C1889,$C1889)=1,1,0),0)</f>
        <v/>
      </c>
      <c r="V1889" s="13">
        <f>IF(AND($B1889&lt;&gt;"",$D1889&lt;&gt;""),IF(COUNTIFS($B$2:$B1889,$B1889,$D$2:$D1889,$D1889)=1,1,0),0)</f>
        <v/>
      </c>
      <c r="W1889">
        <f>IFERROR(INDEX(T_Indicateurs[Domain_code],MATCH($H1889,T_Indicateurs[Stat_code],0)),"")</f>
        <v/>
      </c>
      <c r="X1889" s="13">
        <f>IF(OR($W1889="",$F1889=""),0,IF($F1889&lt;&gt;$W1889,1,0))</f>
        <v/>
      </c>
      <c r="Y1889" s="13">
        <f>IF(OR($J1889="", $K1889="", $L1889=""),0,IF(OR($J1889&lt;0,$J1889&gt;3,$K1889&lt;0,$K1889&gt;3,$L1889&lt;0,$L1889&gt;3),1,0))</f>
        <v/>
      </c>
    </row>
    <row r="1890">
      <c r="G1890">
        <f>IFERROR(INDEX(T_Domaines[Domain_label_fr],MATCH(F1890,T_Domaines[Domain_code],0)),"")</f>
        <v/>
      </c>
      <c r="I1890">
        <f>IFERROR(INDEX(T_Indicateurs[Stat_label_fr],MATCH(H1890,T_Indicateurs[Stat_code],0)),"")</f>
        <v/>
      </c>
      <c r="M1890">
        <f>IF(J1890=0,"",J1890)</f>
        <v/>
      </c>
      <c r="N1890">
        <f>IF(K1890=0,"",K1890)</f>
        <v/>
      </c>
      <c r="O1890">
        <f>IF(L1890=0,"",L1890)</f>
        <v/>
      </c>
      <c r="P1890">
        <f>IF(OR(J1890="",K1890="",L1890=""),"",J1890+K1890+L1890)</f>
        <v/>
      </c>
      <c r="Q1890">
        <f>IF(OR(M1890="",N1890="",O1890=""),"",M1890+N1890+O1890)</f>
        <v/>
      </c>
      <c r="S1890" s="13">
        <f>IF(AND($B1890&lt;&gt;"",$F1890&lt;&gt;""),IF(COUNTIFS($B$2:$B1890,$B1890,$F$2:$F1890,$F1890)=1,1,0),0)</f>
        <v/>
      </c>
      <c r="T1890" s="13">
        <f>IF(AND($B1890&lt;&gt;"",$H1890&lt;&gt;""),IF(COUNTIFS($B$2:$B1890,$B1890,$H$2:$H1890,$H1890)=1,1,0),0)</f>
        <v/>
      </c>
      <c r="U1890" s="13">
        <f>IF(AND($B1890&lt;&gt;"",$C1890&lt;&gt;""),IF(COUNTIFS($B$2:$B1890,$B1890,$C$2:$C1890,$C1890)=1,1,0),0)</f>
        <v/>
      </c>
      <c r="V1890" s="13">
        <f>IF(AND($B1890&lt;&gt;"",$D1890&lt;&gt;""),IF(COUNTIFS($B$2:$B1890,$B1890,$D$2:$D1890,$D1890)=1,1,0),0)</f>
        <v/>
      </c>
      <c r="W1890">
        <f>IFERROR(INDEX(T_Indicateurs[Domain_code],MATCH($H1890,T_Indicateurs[Stat_code],0)),"")</f>
        <v/>
      </c>
      <c r="X1890" s="13">
        <f>IF(OR($W1890="",$F1890=""),0,IF($F1890&lt;&gt;$W1890,1,0))</f>
        <v/>
      </c>
      <c r="Y1890" s="13">
        <f>IF(OR($J1890="", $K1890="", $L1890=""),0,IF(OR($J1890&lt;0,$J1890&gt;3,$K1890&lt;0,$K1890&gt;3,$L1890&lt;0,$L1890&gt;3),1,0))</f>
        <v/>
      </c>
    </row>
    <row r="1891">
      <c r="G1891">
        <f>IFERROR(INDEX(T_Domaines[Domain_label_fr],MATCH(F1891,T_Domaines[Domain_code],0)),"")</f>
        <v/>
      </c>
      <c r="I1891">
        <f>IFERROR(INDEX(T_Indicateurs[Stat_label_fr],MATCH(H1891,T_Indicateurs[Stat_code],0)),"")</f>
        <v/>
      </c>
      <c r="M1891">
        <f>IF(J1891=0,"",J1891)</f>
        <v/>
      </c>
      <c r="N1891">
        <f>IF(K1891=0,"",K1891)</f>
        <v/>
      </c>
      <c r="O1891">
        <f>IF(L1891=0,"",L1891)</f>
        <v/>
      </c>
      <c r="P1891">
        <f>IF(OR(J1891="",K1891="",L1891=""),"",J1891+K1891+L1891)</f>
        <v/>
      </c>
      <c r="Q1891">
        <f>IF(OR(M1891="",N1891="",O1891=""),"",M1891+N1891+O1891)</f>
        <v/>
      </c>
      <c r="S1891" s="13">
        <f>IF(AND($B1891&lt;&gt;"",$F1891&lt;&gt;""),IF(COUNTIFS($B$2:$B1891,$B1891,$F$2:$F1891,$F1891)=1,1,0),0)</f>
        <v/>
      </c>
      <c r="T1891" s="13">
        <f>IF(AND($B1891&lt;&gt;"",$H1891&lt;&gt;""),IF(COUNTIFS($B$2:$B1891,$B1891,$H$2:$H1891,$H1891)=1,1,0),0)</f>
        <v/>
      </c>
      <c r="U1891" s="13">
        <f>IF(AND($B1891&lt;&gt;"",$C1891&lt;&gt;""),IF(COUNTIFS($B$2:$B1891,$B1891,$C$2:$C1891,$C1891)=1,1,0),0)</f>
        <v/>
      </c>
      <c r="V1891" s="13">
        <f>IF(AND($B1891&lt;&gt;"",$D1891&lt;&gt;""),IF(COUNTIFS($B$2:$B1891,$B1891,$D$2:$D1891,$D1891)=1,1,0),0)</f>
        <v/>
      </c>
      <c r="W1891">
        <f>IFERROR(INDEX(T_Indicateurs[Domain_code],MATCH($H1891,T_Indicateurs[Stat_code],0)),"")</f>
        <v/>
      </c>
      <c r="X1891" s="13">
        <f>IF(OR($W1891="",$F1891=""),0,IF($F1891&lt;&gt;$W1891,1,0))</f>
        <v/>
      </c>
      <c r="Y1891" s="13">
        <f>IF(OR($J1891="", $K1891="", $L1891=""),0,IF(OR($J1891&lt;0,$J1891&gt;3,$K1891&lt;0,$K1891&gt;3,$L1891&lt;0,$L1891&gt;3),1,0))</f>
        <v/>
      </c>
    </row>
    <row r="1892">
      <c r="G1892">
        <f>IFERROR(INDEX(T_Domaines[Domain_label_fr],MATCH(F1892,T_Domaines[Domain_code],0)),"")</f>
        <v/>
      </c>
      <c r="I1892">
        <f>IFERROR(INDEX(T_Indicateurs[Stat_label_fr],MATCH(H1892,T_Indicateurs[Stat_code],0)),"")</f>
        <v/>
      </c>
      <c r="M1892">
        <f>IF(J1892=0,"",J1892)</f>
        <v/>
      </c>
      <c r="N1892">
        <f>IF(K1892=0,"",K1892)</f>
        <v/>
      </c>
      <c r="O1892">
        <f>IF(L1892=0,"",L1892)</f>
        <v/>
      </c>
      <c r="P1892">
        <f>IF(OR(J1892="",K1892="",L1892=""),"",J1892+K1892+L1892)</f>
        <v/>
      </c>
      <c r="Q1892">
        <f>IF(OR(M1892="",N1892="",O1892=""),"",M1892+N1892+O1892)</f>
        <v/>
      </c>
      <c r="S1892" s="13">
        <f>IF(AND($B1892&lt;&gt;"",$F1892&lt;&gt;""),IF(COUNTIFS($B$2:$B1892,$B1892,$F$2:$F1892,$F1892)=1,1,0),0)</f>
        <v/>
      </c>
      <c r="T1892" s="13">
        <f>IF(AND($B1892&lt;&gt;"",$H1892&lt;&gt;""),IF(COUNTIFS($B$2:$B1892,$B1892,$H$2:$H1892,$H1892)=1,1,0),0)</f>
        <v/>
      </c>
      <c r="U1892" s="13">
        <f>IF(AND($B1892&lt;&gt;"",$C1892&lt;&gt;""),IF(COUNTIFS($B$2:$B1892,$B1892,$C$2:$C1892,$C1892)=1,1,0),0)</f>
        <v/>
      </c>
      <c r="V1892" s="13">
        <f>IF(AND($B1892&lt;&gt;"",$D1892&lt;&gt;""),IF(COUNTIFS($B$2:$B1892,$B1892,$D$2:$D1892,$D1892)=1,1,0),0)</f>
        <v/>
      </c>
      <c r="W1892">
        <f>IFERROR(INDEX(T_Indicateurs[Domain_code],MATCH($H1892,T_Indicateurs[Stat_code],0)),"")</f>
        <v/>
      </c>
      <c r="X1892" s="13">
        <f>IF(OR($W1892="",$F1892=""),0,IF($F1892&lt;&gt;$W1892,1,0))</f>
        <v/>
      </c>
      <c r="Y1892" s="13">
        <f>IF(OR($J1892="", $K1892="", $L1892=""),0,IF(OR($J1892&lt;0,$J1892&gt;3,$K1892&lt;0,$K1892&gt;3,$L1892&lt;0,$L1892&gt;3),1,0))</f>
        <v/>
      </c>
    </row>
    <row r="1893">
      <c r="G1893">
        <f>IFERROR(INDEX(T_Domaines[Domain_label_fr],MATCH(F1893,T_Domaines[Domain_code],0)),"")</f>
        <v/>
      </c>
      <c r="I1893">
        <f>IFERROR(INDEX(T_Indicateurs[Stat_label_fr],MATCH(H1893,T_Indicateurs[Stat_code],0)),"")</f>
        <v/>
      </c>
      <c r="M1893">
        <f>IF(J1893=0,"",J1893)</f>
        <v/>
      </c>
      <c r="N1893">
        <f>IF(K1893=0,"",K1893)</f>
        <v/>
      </c>
      <c r="O1893">
        <f>IF(L1893=0,"",L1893)</f>
        <v/>
      </c>
      <c r="P1893">
        <f>IF(OR(J1893="",K1893="",L1893=""),"",J1893+K1893+L1893)</f>
        <v/>
      </c>
      <c r="Q1893">
        <f>IF(OR(M1893="",N1893="",O1893=""),"",M1893+N1893+O1893)</f>
        <v/>
      </c>
      <c r="S1893" s="13">
        <f>IF(AND($B1893&lt;&gt;"",$F1893&lt;&gt;""),IF(COUNTIFS($B$2:$B1893,$B1893,$F$2:$F1893,$F1893)=1,1,0),0)</f>
        <v/>
      </c>
      <c r="T1893" s="13">
        <f>IF(AND($B1893&lt;&gt;"",$H1893&lt;&gt;""),IF(COUNTIFS($B$2:$B1893,$B1893,$H$2:$H1893,$H1893)=1,1,0),0)</f>
        <v/>
      </c>
      <c r="U1893" s="13">
        <f>IF(AND($B1893&lt;&gt;"",$C1893&lt;&gt;""),IF(COUNTIFS($B$2:$B1893,$B1893,$C$2:$C1893,$C1893)=1,1,0),0)</f>
        <v/>
      </c>
      <c r="V1893" s="13">
        <f>IF(AND($B1893&lt;&gt;"",$D1893&lt;&gt;""),IF(COUNTIFS($B$2:$B1893,$B1893,$D$2:$D1893,$D1893)=1,1,0),0)</f>
        <v/>
      </c>
      <c r="W1893">
        <f>IFERROR(INDEX(T_Indicateurs[Domain_code],MATCH($H1893,T_Indicateurs[Stat_code],0)),"")</f>
        <v/>
      </c>
      <c r="X1893" s="13">
        <f>IF(OR($W1893="",$F1893=""),0,IF($F1893&lt;&gt;$W1893,1,0))</f>
        <v/>
      </c>
      <c r="Y1893" s="13">
        <f>IF(OR($J1893="", $K1893="", $L1893=""),0,IF(OR($J1893&lt;0,$J1893&gt;3,$K1893&lt;0,$K1893&gt;3,$L1893&lt;0,$L1893&gt;3),1,0))</f>
        <v/>
      </c>
    </row>
    <row r="1894">
      <c r="G1894">
        <f>IFERROR(INDEX(T_Domaines[Domain_label_fr],MATCH(F1894,T_Domaines[Domain_code],0)),"")</f>
        <v/>
      </c>
      <c r="I1894">
        <f>IFERROR(INDEX(T_Indicateurs[Stat_label_fr],MATCH(H1894,T_Indicateurs[Stat_code],0)),"")</f>
        <v/>
      </c>
      <c r="M1894">
        <f>IF(J1894=0,"",J1894)</f>
        <v/>
      </c>
      <c r="N1894">
        <f>IF(K1894=0,"",K1894)</f>
        <v/>
      </c>
      <c r="O1894">
        <f>IF(L1894=0,"",L1894)</f>
        <v/>
      </c>
      <c r="P1894">
        <f>IF(OR(J1894="",K1894="",L1894=""),"",J1894+K1894+L1894)</f>
        <v/>
      </c>
      <c r="Q1894">
        <f>IF(OR(M1894="",N1894="",O1894=""),"",M1894+N1894+O1894)</f>
        <v/>
      </c>
      <c r="S1894" s="13">
        <f>IF(AND($B1894&lt;&gt;"",$F1894&lt;&gt;""),IF(COUNTIFS($B$2:$B1894,$B1894,$F$2:$F1894,$F1894)=1,1,0),0)</f>
        <v/>
      </c>
      <c r="T1894" s="13">
        <f>IF(AND($B1894&lt;&gt;"",$H1894&lt;&gt;""),IF(COUNTIFS($B$2:$B1894,$B1894,$H$2:$H1894,$H1894)=1,1,0),0)</f>
        <v/>
      </c>
      <c r="U1894" s="13">
        <f>IF(AND($B1894&lt;&gt;"",$C1894&lt;&gt;""),IF(COUNTIFS($B$2:$B1894,$B1894,$C$2:$C1894,$C1894)=1,1,0),0)</f>
        <v/>
      </c>
      <c r="V1894" s="13">
        <f>IF(AND($B1894&lt;&gt;"",$D1894&lt;&gt;""),IF(COUNTIFS($B$2:$B1894,$B1894,$D$2:$D1894,$D1894)=1,1,0),0)</f>
        <v/>
      </c>
      <c r="W1894">
        <f>IFERROR(INDEX(T_Indicateurs[Domain_code],MATCH($H1894,T_Indicateurs[Stat_code],0)),"")</f>
        <v/>
      </c>
      <c r="X1894" s="13">
        <f>IF(OR($W1894="",$F1894=""),0,IF($F1894&lt;&gt;$W1894,1,0))</f>
        <v/>
      </c>
      <c r="Y1894" s="13">
        <f>IF(OR($J1894="", $K1894="", $L1894=""),0,IF(OR($J1894&lt;0,$J1894&gt;3,$K1894&lt;0,$K1894&gt;3,$L1894&lt;0,$L1894&gt;3),1,0))</f>
        <v/>
      </c>
    </row>
    <row r="1895">
      <c r="G1895">
        <f>IFERROR(INDEX(T_Domaines[Domain_label_fr],MATCH(F1895,T_Domaines[Domain_code],0)),"")</f>
        <v/>
      </c>
      <c r="I1895">
        <f>IFERROR(INDEX(T_Indicateurs[Stat_label_fr],MATCH(H1895,T_Indicateurs[Stat_code],0)),"")</f>
        <v/>
      </c>
      <c r="M1895">
        <f>IF(J1895=0,"",J1895)</f>
        <v/>
      </c>
      <c r="N1895">
        <f>IF(K1895=0,"",K1895)</f>
        <v/>
      </c>
      <c r="O1895">
        <f>IF(L1895=0,"",L1895)</f>
        <v/>
      </c>
      <c r="P1895">
        <f>IF(OR(J1895="",K1895="",L1895=""),"",J1895+K1895+L1895)</f>
        <v/>
      </c>
      <c r="Q1895">
        <f>IF(OR(M1895="",N1895="",O1895=""),"",M1895+N1895+O1895)</f>
        <v/>
      </c>
      <c r="S1895" s="13">
        <f>IF(AND($B1895&lt;&gt;"",$F1895&lt;&gt;""),IF(COUNTIFS($B$2:$B1895,$B1895,$F$2:$F1895,$F1895)=1,1,0),0)</f>
        <v/>
      </c>
      <c r="T1895" s="13">
        <f>IF(AND($B1895&lt;&gt;"",$H1895&lt;&gt;""),IF(COUNTIFS($B$2:$B1895,$B1895,$H$2:$H1895,$H1895)=1,1,0),0)</f>
        <v/>
      </c>
      <c r="U1895" s="13">
        <f>IF(AND($B1895&lt;&gt;"",$C1895&lt;&gt;""),IF(COUNTIFS($B$2:$B1895,$B1895,$C$2:$C1895,$C1895)=1,1,0),0)</f>
        <v/>
      </c>
      <c r="V1895" s="13">
        <f>IF(AND($B1895&lt;&gt;"",$D1895&lt;&gt;""),IF(COUNTIFS($B$2:$B1895,$B1895,$D$2:$D1895,$D1895)=1,1,0),0)</f>
        <v/>
      </c>
      <c r="W1895">
        <f>IFERROR(INDEX(T_Indicateurs[Domain_code],MATCH($H1895,T_Indicateurs[Stat_code],0)),"")</f>
        <v/>
      </c>
      <c r="X1895" s="13">
        <f>IF(OR($W1895="",$F1895=""),0,IF($F1895&lt;&gt;$W1895,1,0))</f>
        <v/>
      </c>
      <c r="Y1895" s="13">
        <f>IF(OR($J1895="", $K1895="", $L1895=""),0,IF(OR($J1895&lt;0,$J1895&gt;3,$K1895&lt;0,$K1895&gt;3,$L1895&lt;0,$L1895&gt;3),1,0))</f>
        <v/>
      </c>
    </row>
    <row r="1896">
      <c r="G1896">
        <f>IFERROR(INDEX(T_Domaines[Domain_label_fr],MATCH(F1896,T_Domaines[Domain_code],0)),"")</f>
        <v/>
      </c>
      <c r="I1896">
        <f>IFERROR(INDEX(T_Indicateurs[Stat_label_fr],MATCH(H1896,T_Indicateurs[Stat_code],0)),"")</f>
        <v/>
      </c>
      <c r="M1896">
        <f>IF(J1896=0,"",J1896)</f>
        <v/>
      </c>
      <c r="N1896">
        <f>IF(K1896=0,"",K1896)</f>
        <v/>
      </c>
      <c r="O1896">
        <f>IF(L1896=0,"",L1896)</f>
        <v/>
      </c>
      <c r="P1896">
        <f>IF(OR(J1896="",K1896="",L1896=""),"",J1896+K1896+L1896)</f>
        <v/>
      </c>
      <c r="Q1896">
        <f>IF(OR(M1896="",N1896="",O1896=""),"",M1896+N1896+O1896)</f>
        <v/>
      </c>
      <c r="S1896" s="13">
        <f>IF(AND($B1896&lt;&gt;"",$F1896&lt;&gt;""),IF(COUNTIFS($B$2:$B1896,$B1896,$F$2:$F1896,$F1896)=1,1,0),0)</f>
        <v/>
      </c>
      <c r="T1896" s="13">
        <f>IF(AND($B1896&lt;&gt;"",$H1896&lt;&gt;""),IF(COUNTIFS($B$2:$B1896,$B1896,$H$2:$H1896,$H1896)=1,1,0),0)</f>
        <v/>
      </c>
      <c r="U1896" s="13">
        <f>IF(AND($B1896&lt;&gt;"",$C1896&lt;&gt;""),IF(COUNTIFS($B$2:$B1896,$B1896,$C$2:$C1896,$C1896)=1,1,0),0)</f>
        <v/>
      </c>
      <c r="V1896" s="13">
        <f>IF(AND($B1896&lt;&gt;"",$D1896&lt;&gt;""),IF(COUNTIFS($B$2:$B1896,$B1896,$D$2:$D1896,$D1896)=1,1,0),0)</f>
        <v/>
      </c>
      <c r="W1896">
        <f>IFERROR(INDEX(T_Indicateurs[Domain_code],MATCH($H1896,T_Indicateurs[Stat_code],0)),"")</f>
        <v/>
      </c>
      <c r="X1896" s="13">
        <f>IF(OR($W1896="",$F1896=""),0,IF($F1896&lt;&gt;$W1896,1,0))</f>
        <v/>
      </c>
      <c r="Y1896" s="13">
        <f>IF(OR($J1896="", $K1896="", $L1896=""),0,IF(OR($J1896&lt;0,$J1896&gt;3,$K1896&lt;0,$K1896&gt;3,$L1896&lt;0,$L1896&gt;3),1,0))</f>
        <v/>
      </c>
    </row>
    <row r="1897">
      <c r="G1897">
        <f>IFERROR(INDEX(T_Domaines[Domain_label_fr],MATCH(F1897,T_Domaines[Domain_code],0)),"")</f>
        <v/>
      </c>
      <c r="I1897">
        <f>IFERROR(INDEX(T_Indicateurs[Stat_label_fr],MATCH(H1897,T_Indicateurs[Stat_code],0)),"")</f>
        <v/>
      </c>
      <c r="M1897">
        <f>IF(J1897=0,"",J1897)</f>
        <v/>
      </c>
      <c r="N1897">
        <f>IF(K1897=0,"",K1897)</f>
        <v/>
      </c>
      <c r="O1897">
        <f>IF(L1897=0,"",L1897)</f>
        <v/>
      </c>
      <c r="P1897">
        <f>IF(OR(J1897="",K1897="",L1897=""),"",J1897+K1897+L1897)</f>
        <v/>
      </c>
      <c r="Q1897">
        <f>IF(OR(M1897="",N1897="",O1897=""),"",M1897+N1897+O1897)</f>
        <v/>
      </c>
      <c r="S1897" s="13">
        <f>IF(AND($B1897&lt;&gt;"",$F1897&lt;&gt;""),IF(COUNTIFS($B$2:$B1897,$B1897,$F$2:$F1897,$F1897)=1,1,0),0)</f>
        <v/>
      </c>
      <c r="T1897" s="13">
        <f>IF(AND($B1897&lt;&gt;"",$H1897&lt;&gt;""),IF(COUNTIFS($B$2:$B1897,$B1897,$H$2:$H1897,$H1897)=1,1,0),0)</f>
        <v/>
      </c>
      <c r="U1897" s="13">
        <f>IF(AND($B1897&lt;&gt;"",$C1897&lt;&gt;""),IF(COUNTIFS($B$2:$B1897,$B1897,$C$2:$C1897,$C1897)=1,1,0),0)</f>
        <v/>
      </c>
      <c r="V1897" s="13">
        <f>IF(AND($B1897&lt;&gt;"",$D1897&lt;&gt;""),IF(COUNTIFS($B$2:$B1897,$B1897,$D$2:$D1897,$D1897)=1,1,0),0)</f>
        <v/>
      </c>
      <c r="W1897">
        <f>IFERROR(INDEX(T_Indicateurs[Domain_code],MATCH($H1897,T_Indicateurs[Stat_code],0)),"")</f>
        <v/>
      </c>
      <c r="X1897" s="13">
        <f>IF(OR($W1897="",$F1897=""),0,IF($F1897&lt;&gt;$W1897,1,0))</f>
        <v/>
      </c>
      <c r="Y1897" s="13">
        <f>IF(OR($J1897="", $K1897="", $L1897=""),0,IF(OR($J1897&lt;0,$J1897&gt;3,$K1897&lt;0,$K1897&gt;3,$L1897&lt;0,$L1897&gt;3),1,0))</f>
        <v/>
      </c>
    </row>
    <row r="1898">
      <c r="G1898">
        <f>IFERROR(INDEX(T_Domaines[Domain_label_fr],MATCH(F1898,T_Domaines[Domain_code],0)),"")</f>
        <v/>
      </c>
      <c r="I1898">
        <f>IFERROR(INDEX(T_Indicateurs[Stat_label_fr],MATCH(H1898,T_Indicateurs[Stat_code],0)),"")</f>
        <v/>
      </c>
      <c r="M1898">
        <f>IF(J1898=0,"",J1898)</f>
        <v/>
      </c>
      <c r="N1898">
        <f>IF(K1898=0,"",K1898)</f>
        <v/>
      </c>
      <c r="O1898">
        <f>IF(L1898=0,"",L1898)</f>
        <v/>
      </c>
      <c r="P1898">
        <f>IF(OR(J1898="",K1898="",L1898=""),"",J1898+K1898+L1898)</f>
        <v/>
      </c>
      <c r="Q1898">
        <f>IF(OR(M1898="",N1898="",O1898=""),"",M1898+N1898+O1898)</f>
        <v/>
      </c>
      <c r="S1898" s="13">
        <f>IF(AND($B1898&lt;&gt;"",$F1898&lt;&gt;""),IF(COUNTIFS($B$2:$B1898,$B1898,$F$2:$F1898,$F1898)=1,1,0),0)</f>
        <v/>
      </c>
      <c r="T1898" s="13">
        <f>IF(AND($B1898&lt;&gt;"",$H1898&lt;&gt;""),IF(COUNTIFS($B$2:$B1898,$B1898,$H$2:$H1898,$H1898)=1,1,0),0)</f>
        <v/>
      </c>
      <c r="U1898" s="13">
        <f>IF(AND($B1898&lt;&gt;"",$C1898&lt;&gt;""),IF(COUNTIFS($B$2:$B1898,$B1898,$C$2:$C1898,$C1898)=1,1,0),0)</f>
        <v/>
      </c>
      <c r="V1898" s="13">
        <f>IF(AND($B1898&lt;&gt;"",$D1898&lt;&gt;""),IF(COUNTIFS($B$2:$B1898,$B1898,$D$2:$D1898,$D1898)=1,1,0),0)</f>
        <v/>
      </c>
      <c r="W1898">
        <f>IFERROR(INDEX(T_Indicateurs[Domain_code],MATCH($H1898,T_Indicateurs[Stat_code],0)),"")</f>
        <v/>
      </c>
      <c r="X1898" s="13">
        <f>IF(OR($W1898="",$F1898=""),0,IF($F1898&lt;&gt;$W1898,1,0))</f>
        <v/>
      </c>
      <c r="Y1898" s="13">
        <f>IF(OR($J1898="", $K1898="", $L1898=""),0,IF(OR($J1898&lt;0,$J1898&gt;3,$K1898&lt;0,$K1898&gt;3,$L1898&lt;0,$L1898&gt;3),1,0))</f>
        <v/>
      </c>
    </row>
    <row r="1899">
      <c r="G1899">
        <f>IFERROR(INDEX(T_Domaines[Domain_label_fr],MATCH(F1899,T_Domaines[Domain_code],0)),"")</f>
        <v/>
      </c>
      <c r="I1899">
        <f>IFERROR(INDEX(T_Indicateurs[Stat_label_fr],MATCH(H1899,T_Indicateurs[Stat_code],0)),"")</f>
        <v/>
      </c>
      <c r="M1899">
        <f>IF(J1899=0,"",J1899)</f>
        <v/>
      </c>
      <c r="N1899">
        <f>IF(K1899=0,"",K1899)</f>
        <v/>
      </c>
      <c r="O1899">
        <f>IF(L1899=0,"",L1899)</f>
        <v/>
      </c>
      <c r="P1899">
        <f>IF(OR(J1899="",K1899="",L1899=""),"",J1899+K1899+L1899)</f>
        <v/>
      </c>
      <c r="Q1899">
        <f>IF(OR(M1899="",N1899="",O1899=""),"",M1899+N1899+O1899)</f>
        <v/>
      </c>
      <c r="S1899" s="13">
        <f>IF(AND($B1899&lt;&gt;"",$F1899&lt;&gt;""),IF(COUNTIFS($B$2:$B1899,$B1899,$F$2:$F1899,$F1899)=1,1,0),0)</f>
        <v/>
      </c>
      <c r="T1899" s="13">
        <f>IF(AND($B1899&lt;&gt;"",$H1899&lt;&gt;""),IF(COUNTIFS($B$2:$B1899,$B1899,$H$2:$H1899,$H1899)=1,1,0),0)</f>
        <v/>
      </c>
      <c r="U1899" s="13">
        <f>IF(AND($B1899&lt;&gt;"",$C1899&lt;&gt;""),IF(COUNTIFS($B$2:$B1899,$B1899,$C$2:$C1899,$C1899)=1,1,0),0)</f>
        <v/>
      </c>
      <c r="V1899" s="13">
        <f>IF(AND($B1899&lt;&gt;"",$D1899&lt;&gt;""),IF(COUNTIFS($B$2:$B1899,$B1899,$D$2:$D1899,$D1899)=1,1,0),0)</f>
        <v/>
      </c>
      <c r="W1899">
        <f>IFERROR(INDEX(T_Indicateurs[Domain_code],MATCH($H1899,T_Indicateurs[Stat_code],0)),"")</f>
        <v/>
      </c>
      <c r="X1899" s="13">
        <f>IF(OR($W1899="",$F1899=""),0,IF($F1899&lt;&gt;$W1899,1,0))</f>
        <v/>
      </c>
      <c r="Y1899" s="13">
        <f>IF(OR($J1899="", $K1899="", $L1899=""),0,IF(OR($J1899&lt;0,$J1899&gt;3,$K1899&lt;0,$K1899&gt;3,$L1899&lt;0,$L1899&gt;3),1,0))</f>
        <v/>
      </c>
    </row>
    <row r="1900">
      <c r="G1900">
        <f>IFERROR(INDEX(T_Domaines[Domain_label_fr],MATCH(F1900,T_Domaines[Domain_code],0)),"")</f>
        <v/>
      </c>
      <c r="I1900">
        <f>IFERROR(INDEX(T_Indicateurs[Stat_label_fr],MATCH(H1900,T_Indicateurs[Stat_code],0)),"")</f>
        <v/>
      </c>
      <c r="M1900">
        <f>IF(J1900=0,"",J1900)</f>
        <v/>
      </c>
      <c r="N1900">
        <f>IF(K1900=0,"",K1900)</f>
        <v/>
      </c>
      <c r="O1900">
        <f>IF(L1900=0,"",L1900)</f>
        <v/>
      </c>
      <c r="P1900">
        <f>IF(OR(J1900="",K1900="",L1900=""),"",J1900+K1900+L1900)</f>
        <v/>
      </c>
      <c r="Q1900">
        <f>IF(OR(M1900="",N1900="",O1900=""),"",M1900+N1900+O1900)</f>
        <v/>
      </c>
      <c r="S1900" s="13">
        <f>IF(AND($B1900&lt;&gt;"",$F1900&lt;&gt;""),IF(COUNTIFS($B$2:$B1900,$B1900,$F$2:$F1900,$F1900)=1,1,0),0)</f>
        <v/>
      </c>
      <c r="T1900" s="13">
        <f>IF(AND($B1900&lt;&gt;"",$H1900&lt;&gt;""),IF(COUNTIFS($B$2:$B1900,$B1900,$H$2:$H1900,$H1900)=1,1,0),0)</f>
        <v/>
      </c>
      <c r="U1900" s="13">
        <f>IF(AND($B1900&lt;&gt;"",$C1900&lt;&gt;""),IF(COUNTIFS($B$2:$B1900,$B1900,$C$2:$C1900,$C1900)=1,1,0),0)</f>
        <v/>
      </c>
      <c r="V1900" s="13">
        <f>IF(AND($B1900&lt;&gt;"",$D1900&lt;&gt;""),IF(COUNTIFS($B$2:$B1900,$B1900,$D$2:$D1900,$D1900)=1,1,0),0)</f>
        <v/>
      </c>
      <c r="W1900">
        <f>IFERROR(INDEX(T_Indicateurs[Domain_code],MATCH($H1900,T_Indicateurs[Stat_code],0)),"")</f>
        <v/>
      </c>
      <c r="X1900" s="13">
        <f>IF(OR($W1900="",$F1900=""),0,IF($F1900&lt;&gt;$W1900,1,0))</f>
        <v/>
      </c>
      <c r="Y1900" s="13">
        <f>IF(OR($J1900="", $K1900="", $L1900=""),0,IF(OR($J1900&lt;0,$J1900&gt;3,$K1900&lt;0,$K1900&gt;3,$L1900&lt;0,$L1900&gt;3),1,0))</f>
        <v/>
      </c>
    </row>
    <row r="1901">
      <c r="G1901">
        <f>IFERROR(INDEX(T_Domaines[Domain_label_fr],MATCH(F1901,T_Domaines[Domain_code],0)),"")</f>
        <v/>
      </c>
      <c r="I1901">
        <f>IFERROR(INDEX(T_Indicateurs[Stat_label_fr],MATCH(H1901,T_Indicateurs[Stat_code],0)),"")</f>
        <v/>
      </c>
      <c r="M1901">
        <f>IF(J1901=0,"",J1901)</f>
        <v/>
      </c>
      <c r="N1901">
        <f>IF(K1901=0,"",K1901)</f>
        <v/>
      </c>
      <c r="O1901">
        <f>IF(L1901=0,"",L1901)</f>
        <v/>
      </c>
      <c r="P1901">
        <f>IF(OR(J1901="",K1901="",L1901=""),"",J1901+K1901+L1901)</f>
        <v/>
      </c>
      <c r="Q1901">
        <f>IF(OR(M1901="",N1901="",O1901=""),"",M1901+N1901+O1901)</f>
        <v/>
      </c>
      <c r="S1901" s="13">
        <f>IF(AND($B1901&lt;&gt;"",$F1901&lt;&gt;""),IF(COUNTIFS($B$2:$B1901,$B1901,$F$2:$F1901,$F1901)=1,1,0),0)</f>
        <v/>
      </c>
      <c r="T1901" s="13">
        <f>IF(AND($B1901&lt;&gt;"",$H1901&lt;&gt;""),IF(COUNTIFS($B$2:$B1901,$B1901,$H$2:$H1901,$H1901)=1,1,0),0)</f>
        <v/>
      </c>
      <c r="U1901" s="13">
        <f>IF(AND($B1901&lt;&gt;"",$C1901&lt;&gt;""),IF(COUNTIFS($B$2:$B1901,$B1901,$C$2:$C1901,$C1901)=1,1,0),0)</f>
        <v/>
      </c>
      <c r="V1901" s="13">
        <f>IF(AND($B1901&lt;&gt;"",$D1901&lt;&gt;""),IF(COUNTIFS($B$2:$B1901,$B1901,$D$2:$D1901,$D1901)=1,1,0),0)</f>
        <v/>
      </c>
      <c r="W1901">
        <f>IFERROR(INDEX(T_Indicateurs[Domain_code],MATCH($H1901,T_Indicateurs[Stat_code],0)),"")</f>
        <v/>
      </c>
      <c r="X1901" s="13">
        <f>IF(OR($W1901="",$F1901=""),0,IF($F1901&lt;&gt;$W1901,1,0))</f>
        <v/>
      </c>
      <c r="Y1901" s="13">
        <f>IF(OR($J1901="", $K1901="", $L1901=""),0,IF(OR($J1901&lt;0,$J1901&gt;3,$K1901&lt;0,$K1901&gt;3,$L1901&lt;0,$L1901&gt;3),1,0))</f>
        <v/>
      </c>
    </row>
    <row r="1902">
      <c r="G1902">
        <f>IFERROR(INDEX(T_Domaines[Domain_label_fr],MATCH(F1902,T_Domaines[Domain_code],0)),"")</f>
        <v/>
      </c>
      <c r="I1902">
        <f>IFERROR(INDEX(T_Indicateurs[Stat_label_fr],MATCH(H1902,T_Indicateurs[Stat_code],0)),"")</f>
        <v/>
      </c>
      <c r="M1902">
        <f>IF(J1902=0,"",J1902)</f>
        <v/>
      </c>
      <c r="N1902">
        <f>IF(K1902=0,"",K1902)</f>
        <v/>
      </c>
      <c r="O1902">
        <f>IF(L1902=0,"",L1902)</f>
        <v/>
      </c>
      <c r="P1902">
        <f>IF(OR(J1902="",K1902="",L1902=""),"",J1902+K1902+L1902)</f>
        <v/>
      </c>
      <c r="Q1902">
        <f>IF(OR(M1902="",N1902="",O1902=""),"",M1902+N1902+O1902)</f>
        <v/>
      </c>
      <c r="S1902" s="13">
        <f>IF(AND($B1902&lt;&gt;"",$F1902&lt;&gt;""),IF(COUNTIFS($B$2:$B1902,$B1902,$F$2:$F1902,$F1902)=1,1,0),0)</f>
        <v/>
      </c>
      <c r="T1902" s="13">
        <f>IF(AND($B1902&lt;&gt;"",$H1902&lt;&gt;""),IF(COUNTIFS($B$2:$B1902,$B1902,$H$2:$H1902,$H1902)=1,1,0),0)</f>
        <v/>
      </c>
      <c r="U1902" s="13">
        <f>IF(AND($B1902&lt;&gt;"",$C1902&lt;&gt;""),IF(COUNTIFS($B$2:$B1902,$B1902,$C$2:$C1902,$C1902)=1,1,0),0)</f>
        <v/>
      </c>
      <c r="V1902" s="13">
        <f>IF(AND($B1902&lt;&gt;"",$D1902&lt;&gt;""),IF(COUNTIFS($B$2:$B1902,$B1902,$D$2:$D1902,$D1902)=1,1,0),0)</f>
        <v/>
      </c>
      <c r="W1902">
        <f>IFERROR(INDEX(T_Indicateurs[Domain_code],MATCH($H1902,T_Indicateurs[Stat_code],0)),"")</f>
        <v/>
      </c>
      <c r="X1902" s="13">
        <f>IF(OR($W1902="",$F1902=""),0,IF($F1902&lt;&gt;$W1902,1,0))</f>
        <v/>
      </c>
      <c r="Y1902" s="13">
        <f>IF(OR($J1902="", $K1902="", $L1902=""),0,IF(OR($J1902&lt;0,$J1902&gt;3,$K1902&lt;0,$K1902&gt;3,$L1902&lt;0,$L1902&gt;3),1,0))</f>
        <v/>
      </c>
    </row>
    <row r="1903">
      <c r="G1903">
        <f>IFERROR(INDEX(T_Domaines[Domain_label_fr],MATCH(F1903,T_Domaines[Domain_code],0)),"")</f>
        <v/>
      </c>
      <c r="I1903">
        <f>IFERROR(INDEX(T_Indicateurs[Stat_label_fr],MATCH(H1903,T_Indicateurs[Stat_code],0)),"")</f>
        <v/>
      </c>
      <c r="M1903">
        <f>IF(J1903=0,"",J1903)</f>
        <v/>
      </c>
      <c r="N1903">
        <f>IF(K1903=0,"",K1903)</f>
        <v/>
      </c>
      <c r="O1903">
        <f>IF(L1903=0,"",L1903)</f>
        <v/>
      </c>
      <c r="P1903">
        <f>IF(OR(J1903="",K1903="",L1903=""),"",J1903+K1903+L1903)</f>
        <v/>
      </c>
      <c r="Q1903">
        <f>IF(OR(M1903="",N1903="",O1903=""),"",M1903+N1903+O1903)</f>
        <v/>
      </c>
      <c r="S1903" s="13">
        <f>IF(AND($B1903&lt;&gt;"",$F1903&lt;&gt;""),IF(COUNTIFS($B$2:$B1903,$B1903,$F$2:$F1903,$F1903)=1,1,0),0)</f>
        <v/>
      </c>
      <c r="T1903" s="13">
        <f>IF(AND($B1903&lt;&gt;"",$H1903&lt;&gt;""),IF(COUNTIFS($B$2:$B1903,$B1903,$H$2:$H1903,$H1903)=1,1,0),0)</f>
        <v/>
      </c>
      <c r="U1903" s="13">
        <f>IF(AND($B1903&lt;&gt;"",$C1903&lt;&gt;""),IF(COUNTIFS($B$2:$B1903,$B1903,$C$2:$C1903,$C1903)=1,1,0),0)</f>
        <v/>
      </c>
      <c r="V1903" s="13">
        <f>IF(AND($B1903&lt;&gt;"",$D1903&lt;&gt;""),IF(COUNTIFS($B$2:$B1903,$B1903,$D$2:$D1903,$D1903)=1,1,0),0)</f>
        <v/>
      </c>
      <c r="W1903">
        <f>IFERROR(INDEX(T_Indicateurs[Domain_code],MATCH($H1903,T_Indicateurs[Stat_code],0)),"")</f>
        <v/>
      </c>
      <c r="X1903" s="13">
        <f>IF(OR($W1903="",$F1903=""),0,IF($F1903&lt;&gt;$W1903,1,0))</f>
        <v/>
      </c>
      <c r="Y1903" s="13">
        <f>IF(OR($J1903="", $K1903="", $L1903=""),0,IF(OR($J1903&lt;0,$J1903&gt;3,$K1903&lt;0,$K1903&gt;3,$L1903&lt;0,$L1903&gt;3),1,0))</f>
        <v/>
      </c>
    </row>
    <row r="1904">
      <c r="G1904">
        <f>IFERROR(INDEX(T_Domaines[Domain_label_fr],MATCH(F1904,T_Domaines[Domain_code],0)),"")</f>
        <v/>
      </c>
      <c r="I1904">
        <f>IFERROR(INDEX(T_Indicateurs[Stat_label_fr],MATCH(H1904,T_Indicateurs[Stat_code],0)),"")</f>
        <v/>
      </c>
      <c r="M1904">
        <f>IF(J1904=0,"",J1904)</f>
        <v/>
      </c>
      <c r="N1904">
        <f>IF(K1904=0,"",K1904)</f>
        <v/>
      </c>
      <c r="O1904">
        <f>IF(L1904=0,"",L1904)</f>
        <v/>
      </c>
      <c r="P1904">
        <f>IF(OR(J1904="",K1904="",L1904=""),"",J1904+K1904+L1904)</f>
        <v/>
      </c>
      <c r="Q1904">
        <f>IF(OR(M1904="",N1904="",O1904=""),"",M1904+N1904+O1904)</f>
        <v/>
      </c>
      <c r="S1904" s="13">
        <f>IF(AND($B1904&lt;&gt;"",$F1904&lt;&gt;""),IF(COUNTIFS($B$2:$B1904,$B1904,$F$2:$F1904,$F1904)=1,1,0),0)</f>
        <v/>
      </c>
      <c r="T1904" s="13">
        <f>IF(AND($B1904&lt;&gt;"",$H1904&lt;&gt;""),IF(COUNTIFS($B$2:$B1904,$B1904,$H$2:$H1904,$H1904)=1,1,0),0)</f>
        <v/>
      </c>
      <c r="U1904" s="13">
        <f>IF(AND($B1904&lt;&gt;"",$C1904&lt;&gt;""),IF(COUNTIFS($B$2:$B1904,$B1904,$C$2:$C1904,$C1904)=1,1,0),0)</f>
        <v/>
      </c>
      <c r="V1904" s="13">
        <f>IF(AND($B1904&lt;&gt;"",$D1904&lt;&gt;""),IF(COUNTIFS($B$2:$B1904,$B1904,$D$2:$D1904,$D1904)=1,1,0),0)</f>
        <v/>
      </c>
      <c r="W1904">
        <f>IFERROR(INDEX(T_Indicateurs[Domain_code],MATCH($H1904,T_Indicateurs[Stat_code],0)),"")</f>
        <v/>
      </c>
      <c r="X1904" s="13">
        <f>IF(OR($W1904="",$F1904=""),0,IF($F1904&lt;&gt;$W1904,1,0))</f>
        <v/>
      </c>
      <c r="Y1904" s="13">
        <f>IF(OR($J1904="", $K1904="", $L1904=""),0,IF(OR($J1904&lt;0,$J1904&gt;3,$K1904&lt;0,$K1904&gt;3,$L1904&lt;0,$L1904&gt;3),1,0))</f>
        <v/>
      </c>
    </row>
    <row r="1905">
      <c r="G1905">
        <f>IFERROR(INDEX(T_Domaines[Domain_label_fr],MATCH(F1905,T_Domaines[Domain_code],0)),"")</f>
        <v/>
      </c>
      <c r="I1905">
        <f>IFERROR(INDEX(T_Indicateurs[Stat_label_fr],MATCH(H1905,T_Indicateurs[Stat_code],0)),"")</f>
        <v/>
      </c>
      <c r="M1905">
        <f>IF(J1905=0,"",J1905)</f>
        <v/>
      </c>
      <c r="N1905">
        <f>IF(K1905=0,"",K1905)</f>
        <v/>
      </c>
      <c r="O1905">
        <f>IF(L1905=0,"",L1905)</f>
        <v/>
      </c>
      <c r="P1905">
        <f>IF(OR(J1905="",K1905="",L1905=""),"",J1905+K1905+L1905)</f>
        <v/>
      </c>
      <c r="Q1905">
        <f>IF(OR(M1905="",N1905="",O1905=""),"",M1905+N1905+O1905)</f>
        <v/>
      </c>
      <c r="S1905" s="13">
        <f>IF(AND($B1905&lt;&gt;"",$F1905&lt;&gt;""),IF(COUNTIFS($B$2:$B1905,$B1905,$F$2:$F1905,$F1905)=1,1,0),0)</f>
        <v/>
      </c>
      <c r="T1905" s="13">
        <f>IF(AND($B1905&lt;&gt;"",$H1905&lt;&gt;""),IF(COUNTIFS($B$2:$B1905,$B1905,$H$2:$H1905,$H1905)=1,1,0),0)</f>
        <v/>
      </c>
      <c r="U1905" s="13">
        <f>IF(AND($B1905&lt;&gt;"",$C1905&lt;&gt;""),IF(COUNTIFS($B$2:$B1905,$B1905,$C$2:$C1905,$C1905)=1,1,0),0)</f>
        <v/>
      </c>
      <c r="V1905" s="13">
        <f>IF(AND($B1905&lt;&gt;"",$D1905&lt;&gt;""),IF(COUNTIFS($B$2:$B1905,$B1905,$D$2:$D1905,$D1905)=1,1,0),0)</f>
        <v/>
      </c>
      <c r="W1905">
        <f>IFERROR(INDEX(T_Indicateurs[Domain_code],MATCH($H1905,T_Indicateurs[Stat_code],0)),"")</f>
        <v/>
      </c>
      <c r="X1905" s="13">
        <f>IF(OR($W1905="",$F1905=""),0,IF($F1905&lt;&gt;$W1905,1,0))</f>
        <v/>
      </c>
      <c r="Y1905" s="13">
        <f>IF(OR($J1905="", $K1905="", $L1905=""),0,IF(OR($J1905&lt;0,$J1905&gt;3,$K1905&lt;0,$K1905&gt;3,$L1905&lt;0,$L1905&gt;3),1,0))</f>
        <v/>
      </c>
    </row>
    <row r="1906">
      <c r="G1906">
        <f>IFERROR(INDEX(T_Domaines[Domain_label_fr],MATCH(F1906,T_Domaines[Domain_code],0)),"")</f>
        <v/>
      </c>
      <c r="I1906">
        <f>IFERROR(INDEX(T_Indicateurs[Stat_label_fr],MATCH(H1906,T_Indicateurs[Stat_code],0)),"")</f>
        <v/>
      </c>
      <c r="M1906">
        <f>IF(J1906=0,"",J1906)</f>
        <v/>
      </c>
      <c r="N1906">
        <f>IF(K1906=0,"",K1906)</f>
        <v/>
      </c>
      <c r="O1906">
        <f>IF(L1906=0,"",L1906)</f>
        <v/>
      </c>
      <c r="P1906">
        <f>IF(OR(J1906="",K1906="",L1906=""),"",J1906+K1906+L1906)</f>
        <v/>
      </c>
      <c r="Q1906">
        <f>IF(OR(M1906="",N1906="",O1906=""),"",M1906+N1906+O1906)</f>
        <v/>
      </c>
      <c r="S1906" s="13">
        <f>IF(AND($B1906&lt;&gt;"",$F1906&lt;&gt;""),IF(COUNTIFS($B$2:$B1906,$B1906,$F$2:$F1906,$F1906)=1,1,0),0)</f>
        <v/>
      </c>
      <c r="T1906" s="13">
        <f>IF(AND($B1906&lt;&gt;"",$H1906&lt;&gt;""),IF(COUNTIFS($B$2:$B1906,$B1906,$H$2:$H1906,$H1906)=1,1,0),0)</f>
        <v/>
      </c>
      <c r="U1906" s="13">
        <f>IF(AND($B1906&lt;&gt;"",$C1906&lt;&gt;""),IF(COUNTIFS($B$2:$B1906,$B1906,$C$2:$C1906,$C1906)=1,1,0),0)</f>
        <v/>
      </c>
      <c r="V1906" s="13">
        <f>IF(AND($B1906&lt;&gt;"",$D1906&lt;&gt;""),IF(COUNTIFS($B$2:$B1906,$B1906,$D$2:$D1906,$D1906)=1,1,0),0)</f>
        <v/>
      </c>
      <c r="W1906">
        <f>IFERROR(INDEX(T_Indicateurs[Domain_code],MATCH($H1906,T_Indicateurs[Stat_code],0)),"")</f>
        <v/>
      </c>
      <c r="X1906" s="13">
        <f>IF(OR($W1906="",$F1906=""),0,IF($F1906&lt;&gt;$W1906,1,0))</f>
        <v/>
      </c>
      <c r="Y1906" s="13">
        <f>IF(OR($J1906="", $K1906="", $L1906=""),0,IF(OR($J1906&lt;0,$J1906&gt;3,$K1906&lt;0,$K1906&gt;3,$L1906&lt;0,$L1906&gt;3),1,0))</f>
        <v/>
      </c>
    </row>
    <row r="1907">
      <c r="G1907">
        <f>IFERROR(INDEX(T_Domaines[Domain_label_fr],MATCH(F1907,T_Domaines[Domain_code],0)),"")</f>
        <v/>
      </c>
      <c r="I1907">
        <f>IFERROR(INDEX(T_Indicateurs[Stat_label_fr],MATCH(H1907,T_Indicateurs[Stat_code],0)),"")</f>
        <v/>
      </c>
      <c r="M1907">
        <f>IF(J1907=0,"",J1907)</f>
        <v/>
      </c>
      <c r="N1907">
        <f>IF(K1907=0,"",K1907)</f>
        <v/>
      </c>
      <c r="O1907">
        <f>IF(L1907=0,"",L1907)</f>
        <v/>
      </c>
      <c r="P1907">
        <f>IF(OR(J1907="",K1907="",L1907=""),"",J1907+K1907+L1907)</f>
        <v/>
      </c>
      <c r="Q1907">
        <f>IF(OR(M1907="",N1907="",O1907=""),"",M1907+N1907+O1907)</f>
        <v/>
      </c>
      <c r="S1907" s="13">
        <f>IF(AND($B1907&lt;&gt;"",$F1907&lt;&gt;""),IF(COUNTIFS($B$2:$B1907,$B1907,$F$2:$F1907,$F1907)=1,1,0),0)</f>
        <v/>
      </c>
      <c r="T1907" s="13">
        <f>IF(AND($B1907&lt;&gt;"",$H1907&lt;&gt;""),IF(COUNTIFS($B$2:$B1907,$B1907,$H$2:$H1907,$H1907)=1,1,0),0)</f>
        <v/>
      </c>
      <c r="U1907" s="13">
        <f>IF(AND($B1907&lt;&gt;"",$C1907&lt;&gt;""),IF(COUNTIFS($B$2:$B1907,$B1907,$C$2:$C1907,$C1907)=1,1,0),0)</f>
        <v/>
      </c>
      <c r="V1907" s="13">
        <f>IF(AND($B1907&lt;&gt;"",$D1907&lt;&gt;""),IF(COUNTIFS($B$2:$B1907,$B1907,$D$2:$D1907,$D1907)=1,1,0),0)</f>
        <v/>
      </c>
      <c r="W1907">
        <f>IFERROR(INDEX(T_Indicateurs[Domain_code],MATCH($H1907,T_Indicateurs[Stat_code],0)),"")</f>
        <v/>
      </c>
      <c r="X1907" s="13">
        <f>IF(OR($W1907="",$F1907=""),0,IF($F1907&lt;&gt;$W1907,1,0))</f>
        <v/>
      </c>
      <c r="Y1907" s="13">
        <f>IF(OR($J1907="", $K1907="", $L1907=""),0,IF(OR($J1907&lt;0,$J1907&gt;3,$K1907&lt;0,$K1907&gt;3,$L1907&lt;0,$L1907&gt;3),1,0))</f>
        <v/>
      </c>
    </row>
    <row r="1908">
      <c r="G1908">
        <f>IFERROR(INDEX(T_Domaines[Domain_label_fr],MATCH(F1908,T_Domaines[Domain_code],0)),"")</f>
        <v/>
      </c>
      <c r="I1908">
        <f>IFERROR(INDEX(T_Indicateurs[Stat_label_fr],MATCH(H1908,T_Indicateurs[Stat_code],0)),"")</f>
        <v/>
      </c>
      <c r="M1908">
        <f>IF(J1908=0,"",J1908)</f>
        <v/>
      </c>
      <c r="N1908">
        <f>IF(K1908=0,"",K1908)</f>
        <v/>
      </c>
      <c r="O1908">
        <f>IF(L1908=0,"",L1908)</f>
        <v/>
      </c>
      <c r="P1908">
        <f>IF(OR(J1908="",K1908="",L1908=""),"",J1908+K1908+L1908)</f>
        <v/>
      </c>
      <c r="Q1908">
        <f>IF(OR(M1908="",N1908="",O1908=""),"",M1908+N1908+O1908)</f>
        <v/>
      </c>
      <c r="S1908" s="13">
        <f>IF(AND($B1908&lt;&gt;"",$F1908&lt;&gt;""),IF(COUNTIFS($B$2:$B1908,$B1908,$F$2:$F1908,$F1908)=1,1,0),0)</f>
        <v/>
      </c>
      <c r="T1908" s="13">
        <f>IF(AND($B1908&lt;&gt;"",$H1908&lt;&gt;""),IF(COUNTIFS($B$2:$B1908,$B1908,$H$2:$H1908,$H1908)=1,1,0),0)</f>
        <v/>
      </c>
      <c r="U1908" s="13">
        <f>IF(AND($B1908&lt;&gt;"",$C1908&lt;&gt;""),IF(COUNTIFS($B$2:$B1908,$B1908,$C$2:$C1908,$C1908)=1,1,0),0)</f>
        <v/>
      </c>
      <c r="V1908" s="13">
        <f>IF(AND($B1908&lt;&gt;"",$D1908&lt;&gt;""),IF(COUNTIFS($B$2:$B1908,$B1908,$D$2:$D1908,$D1908)=1,1,0),0)</f>
        <v/>
      </c>
      <c r="W1908">
        <f>IFERROR(INDEX(T_Indicateurs[Domain_code],MATCH($H1908,T_Indicateurs[Stat_code],0)),"")</f>
        <v/>
      </c>
      <c r="X1908" s="13">
        <f>IF(OR($W1908="",$F1908=""),0,IF($F1908&lt;&gt;$W1908,1,0))</f>
        <v/>
      </c>
      <c r="Y1908" s="13">
        <f>IF(OR($J1908="", $K1908="", $L1908=""),0,IF(OR($J1908&lt;0,$J1908&gt;3,$K1908&lt;0,$K1908&gt;3,$L1908&lt;0,$L1908&gt;3),1,0))</f>
        <v/>
      </c>
    </row>
    <row r="1909">
      <c r="G1909">
        <f>IFERROR(INDEX(T_Domaines[Domain_label_fr],MATCH(F1909,T_Domaines[Domain_code],0)),"")</f>
        <v/>
      </c>
      <c r="I1909">
        <f>IFERROR(INDEX(T_Indicateurs[Stat_label_fr],MATCH(H1909,T_Indicateurs[Stat_code],0)),"")</f>
        <v/>
      </c>
      <c r="M1909">
        <f>IF(J1909=0,"",J1909)</f>
        <v/>
      </c>
      <c r="N1909">
        <f>IF(K1909=0,"",K1909)</f>
        <v/>
      </c>
      <c r="O1909">
        <f>IF(L1909=0,"",L1909)</f>
        <v/>
      </c>
      <c r="P1909">
        <f>IF(OR(J1909="",K1909="",L1909=""),"",J1909+K1909+L1909)</f>
        <v/>
      </c>
      <c r="Q1909">
        <f>IF(OR(M1909="",N1909="",O1909=""),"",M1909+N1909+O1909)</f>
        <v/>
      </c>
      <c r="S1909" s="13">
        <f>IF(AND($B1909&lt;&gt;"",$F1909&lt;&gt;""),IF(COUNTIFS($B$2:$B1909,$B1909,$F$2:$F1909,$F1909)=1,1,0),0)</f>
        <v/>
      </c>
      <c r="T1909" s="13">
        <f>IF(AND($B1909&lt;&gt;"",$H1909&lt;&gt;""),IF(COUNTIFS($B$2:$B1909,$B1909,$H$2:$H1909,$H1909)=1,1,0),0)</f>
        <v/>
      </c>
      <c r="U1909" s="13">
        <f>IF(AND($B1909&lt;&gt;"",$C1909&lt;&gt;""),IF(COUNTIFS($B$2:$B1909,$B1909,$C$2:$C1909,$C1909)=1,1,0),0)</f>
        <v/>
      </c>
      <c r="V1909" s="13">
        <f>IF(AND($B1909&lt;&gt;"",$D1909&lt;&gt;""),IF(COUNTIFS($B$2:$B1909,$B1909,$D$2:$D1909,$D1909)=1,1,0),0)</f>
        <v/>
      </c>
      <c r="W1909">
        <f>IFERROR(INDEX(T_Indicateurs[Domain_code],MATCH($H1909,T_Indicateurs[Stat_code],0)),"")</f>
        <v/>
      </c>
      <c r="X1909" s="13">
        <f>IF(OR($W1909="",$F1909=""),0,IF($F1909&lt;&gt;$W1909,1,0))</f>
        <v/>
      </c>
      <c r="Y1909" s="13">
        <f>IF(OR($J1909="", $K1909="", $L1909=""),0,IF(OR($J1909&lt;0,$J1909&gt;3,$K1909&lt;0,$K1909&gt;3,$L1909&lt;0,$L1909&gt;3),1,0))</f>
        <v/>
      </c>
    </row>
    <row r="1910">
      <c r="G1910">
        <f>IFERROR(INDEX(T_Domaines[Domain_label_fr],MATCH(F1910,T_Domaines[Domain_code],0)),"")</f>
        <v/>
      </c>
      <c r="I1910">
        <f>IFERROR(INDEX(T_Indicateurs[Stat_label_fr],MATCH(H1910,T_Indicateurs[Stat_code],0)),"")</f>
        <v/>
      </c>
      <c r="M1910">
        <f>IF(J1910=0,"",J1910)</f>
        <v/>
      </c>
      <c r="N1910">
        <f>IF(K1910=0,"",K1910)</f>
        <v/>
      </c>
      <c r="O1910">
        <f>IF(L1910=0,"",L1910)</f>
        <v/>
      </c>
      <c r="P1910">
        <f>IF(OR(J1910="",K1910="",L1910=""),"",J1910+K1910+L1910)</f>
        <v/>
      </c>
      <c r="Q1910">
        <f>IF(OR(M1910="",N1910="",O1910=""),"",M1910+N1910+O1910)</f>
        <v/>
      </c>
      <c r="S1910" s="13">
        <f>IF(AND($B1910&lt;&gt;"",$F1910&lt;&gt;""),IF(COUNTIFS($B$2:$B1910,$B1910,$F$2:$F1910,$F1910)=1,1,0),0)</f>
        <v/>
      </c>
      <c r="T1910" s="13">
        <f>IF(AND($B1910&lt;&gt;"",$H1910&lt;&gt;""),IF(COUNTIFS($B$2:$B1910,$B1910,$H$2:$H1910,$H1910)=1,1,0),0)</f>
        <v/>
      </c>
      <c r="U1910" s="13">
        <f>IF(AND($B1910&lt;&gt;"",$C1910&lt;&gt;""),IF(COUNTIFS($B$2:$B1910,$B1910,$C$2:$C1910,$C1910)=1,1,0),0)</f>
        <v/>
      </c>
      <c r="V1910" s="13">
        <f>IF(AND($B1910&lt;&gt;"",$D1910&lt;&gt;""),IF(COUNTIFS($B$2:$B1910,$B1910,$D$2:$D1910,$D1910)=1,1,0),0)</f>
        <v/>
      </c>
      <c r="W1910">
        <f>IFERROR(INDEX(T_Indicateurs[Domain_code],MATCH($H1910,T_Indicateurs[Stat_code],0)),"")</f>
        <v/>
      </c>
      <c r="X1910" s="13">
        <f>IF(OR($W1910="",$F1910=""),0,IF($F1910&lt;&gt;$W1910,1,0))</f>
        <v/>
      </c>
      <c r="Y1910" s="13">
        <f>IF(OR($J1910="", $K1910="", $L1910=""),0,IF(OR($J1910&lt;0,$J1910&gt;3,$K1910&lt;0,$K1910&gt;3,$L1910&lt;0,$L1910&gt;3),1,0))</f>
        <v/>
      </c>
    </row>
    <row r="1911">
      <c r="G1911">
        <f>IFERROR(INDEX(T_Domaines[Domain_label_fr],MATCH(F1911,T_Domaines[Domain_code],0)),"")</f>
        <v/>
      </c>
      <c r="I1911">
        <f>IFERROR(INDEX(T_Indicateurs[Stat_label_fr],MATCH(H1911,T_Indicateurs[Stat_code],0)),"")</f>
        <v/>
      </c>
      <c r="M1911">
        <f>IF(J1911=0,"",J1911)</f>
        <v/>
      </c>
      <c r="N1911">
        <f>IF(K1911=0,"",K1911)</f>
        <v/>
      </c>
      <c r="O1911">
        <f>IF(L1911=0,"",L1911)</f>
        <v/>
      </c>
      <c r="P1911">
        <f>IF(OR(J1911="",K1911="",L1911=""),"",J1911+K1911+L1911)</f>
        <v/>
      </c>
      <c r="Q1911">
        <f>IF(OR(M1911="",N1911="",O1911=""),"",M1911+N1911+O1911)</f>
        <v/>
      </c>
      <c r="S1911" s="13">
        <f>IF(AND($B1911&lt;&gt;"",$F1911&lt;&gt;""),IF(COUNTIFS($B$2:$B1911,$B1911,$F$2:$F1911,$F1911)=1,1,0),0)</f>
        <v/>
      </c>
      <c r="T1911" s="13">
        <f>IF(AND($B1911&lt;&gt;"",$H1911&lt;&gt;""),IF(COUNTIFS($B$2:$B1911,$B1911,$H$2:$H1911,$H1911)=1,1,0),0)</f>
        <v/>
      </c>
      <c r="U1911" s="13">
        <f>IF(AND($B1911&lt;&gt;"",$C1911&lt;&gt;""),IF(COUNTIFS($B$2:$B1911,$B1911,$C$2:$C1911,$C1911)=1,1,0),0)</f>
        <v/>
      </c>
      <c r="V1911" s="13">
        <f>IF(AND($B1911&lt;&gt;"",$D1911&lt;&gt;""),IF(COUNTIFS($B$2:$B1911,$B1911,$D$2:$D1911,$D1911)=1,1,0),0)</f>
        <v/>
      </c>
      <c r="W1911">
        <f>IFERROR(INDEX(T_Indicateurs[Domain_code],MATCH($H1911,T_Indicateurs[Stat_code],0)),"")</f>
        <v/>
      </c>
      <c r="X1911" s="13">
        <f>IF(OR($W1911="",$F1911=""),0,IF($F1911&lt;&gt;$W1911,1,0))</f>
        <v/>
      </c>
      <c r="Y1911" s="13">
        <f>IF(OR($J1911="", $K1911="", $L1911=""),0,IF(OR($J1911&lt;0,$J1911&gt;3,$K1911&lt;0,$K1911&gt;3,$L1911&lt;0,$L1911&gt;3),1,0))</f>
        <v/>
      </c>
    </row>
    <row r="1912">
      <c r="G1912">
        <f>IFERROR(INDEX(T_Domaines[Domain_label_fr],MATCH(F1912,T_Domaines[Domain_code],0)),"")</f>
        <v/>
      </c>
      <c r="I1912">
        <f>IFERROR(INDEX(T_Indicateurs[Stat_label_fr],MATCH(H1912,T_Indicateurs[Stat_code],0)),"")</f>
        <v/>
      </c>
      <c r="M1912">
        <f>IF(J1912=0,"",J1912)</f>
        <v/>
      </c>
      <c r="N1912">
        <f>IF(K1912=0,"",K1912)</f>
        <v/>
      </c>
      <c r="O1912">
        <f>IF(L1912=0,"",L1912)</f>
        <v/>
      </c>
      <c r="P1912">
        <f>IF(OR(J1912="",K1912="",L1912=""),"",J1912+K1912+L1912)</f>
        <v/>
      </c>
      <c r="Q1912">
        <f>IF(OR(M1912="",N1912="",O1912=""),"",M1912+N1912+O1912)</f>
        <v/>
      </c>
      <c r="S1912" s="13">
        <f>IF(AND($B1912&lt;&gt;"",$F1912&lt;&gt;""),IF(COUNTIFS($B$2:$B1912,$B1912,$F$2:$F1912,$F1912)=1,1,0),0)</f>
        <v/>
      </c>
      <c r="T1912" s="13">
        <f>IF(AND($B1912&lt;&gt;"",$H1912&lt;&gt;""),IF(COUNTIFS($B$2:$B1912,$B1912,$H$2:$H1912,$H1912)=1,1,0),0)</f>
        <v/>
      </c>
      <c r="U1912" s="13">
        <f>IF(AND($B1912&lt;&gt;"",$C1912&lt;&gt;""),IF(COUNTIFS($B$2:$B1912,$B1912,$C$2:$C1912,$C1912)=1,1,0),0)</f>
        <v/>
      </c>
      <c r="V1912" s="13">
        <f>IF(AND($B1912&lt;&gt;"",$D1912&lt;&gt;""),IF(COUNTIFS($B$2:$B1912,$B1912,$D$2:$D1912,$D1912)=1,1,0),0)</f>
        <v/>
      </c>
      <c r="W1912">
        <f>IFERROR(INDEX(T_Indicateurs[Domain_code],MATCH($H1912,T_Indicateurs[Stat_code],0)),"")</f>
        <v/>
      </c>
      <c r="X1912" s="13">
        <f>IF(OR($W1912="",$F1912=""),0,IF($F1912&lt;&gt;$W1912,1,0))</f>
        <v/>
      </c>
      <c r="Y1912" s="13">
        <f>IF(OR($J1912="", $K1912="", $L1912=""),0,IF(OR($J1912&lt;0,$J1912&gt;3,$K1912&lt;0,$K1912&gt;3,$L1912&lt;0,$L1912&gt;3),1,0))</f>
        <v/>
      </c>
    </row>
    <row r="1913">
      <c r="G1913">
        <f>IFERROR(INDEX(T_Domaines[Domain_label_fr],MATCH(F1913,T_Domaines[Domain_code],0)),"")</f>
        <v/>
      </c>
      <c r="I1913">
        <f>IFERROR(INDEX(T_Indicateurs[Stat_label_fr],MATCH(H1913,T_Indicateurs[Stat_code],0)),"")</f>
        <v/>
      </c>
      <c r="M1913">
        <f>IF(J1913=0,"",J1913)</f>
        <v/>
      </c>
      <c r="N1913">
        <f>IF(K1913=0,"",K1913)</f>
        <v/>
      </c>
      <c r="O1913">
        <f>IF(L1913=0,"",L1913)</f>
        <v/>
      </c>
      <c r="P1913">
        <f>IF(OR(J1913="",K1913="",L1913=""),"",J1913+K1913+L1913)</f>
        <v/>
      </c>
      <c r="Q1913">
        <f>IF(OR(M1913="",N1913="",O1913=""),"",M1913+N1913+O1913)</f>
        <v/>
      </c>
      <c r="S1913" s="13">
        <f>IF(AND($B1913&lt;&gt;"",$F1913&lt;&gt;""),IF(COUNTIFS($B$2:$B1913,$B1913,$F$2:$F1913,$F1913)=1,1,0),0)</f>
        <v/>
      </c>
      <c r="T1913" s="13">
        <f>IF(AND($B1913&lt;&gt;"",$H1913&lt;&gt;""),IF(COUNTIFS($B$2:$B1913,$B1913,$H$2:$H1913,$H1913)=1,1,0),0)</f>
        <v/>
      </c>
      <c r="U1913" s="13">
        <f>IF(AND($B1913&lt;&gt;"",$C1913&lt;&gt;""),IF(COUNTIFS($B$2:$B1913,$B1913,$C$2:$C1913,$C1913)=1,1,0),0)</f>
        <v/>
      </c>
      <c r="V1913" s="13">
        <f>IF(AND($B1913&lt;&gt;"",$D1913&lt;&gt;""),IF(COUNTIFS($B$2:$B1913,$B1913,$D$2:$D1913,$D1913)=1,1,0),0)</f>
        <v/>
      </c>
      <c r="W1913">
        <f>IFERROR(INDEX(T_Indicateurs[Domain_code],MATCH($H1913,T_Indicateurs[Stat_code],0)),"")</f>
        <v/>
      </c>
      <c r="X1913" s="13">
        <f>IF(OR($W1913="",$F1913=""),0,IF($F1913&lt;&gt;$W1913,1,0))</f>
        <v/>
      </c>
      <c r="Y1913" s="13">
        <f>IF(OR($J1913="", $K1913="", $L1913=""),0,IF(OR($J1913&lt;0,$J1913&gt;3,$K1913&lt;0,$K1913&gt;3,$L1913&lt;0,$L1913&gt;3),1,0))</f>
        <v/>
      </c>
    </row>
    <row r="1914">
      <c r="G1914">
        <f>IFERROR(INDEX(T_Domaines[Domain_label_fr],MATCH(F1914,T_Domaines[Domain_code],0)),"")</f>
        <v/>
      </c>
      <c r="I1914">
        <f>IFERROR(INDEX(T_Indicateurs[Stat_label_fr],MATCH(H1914,T_Indicateurs[Stat_code],0)),"")</f>
        <v/>
      </c>
      <c r="M1914">
        <f>IF(J1914=0,"",J1914)</f>
        <v/>
      </c>
      <c r="N1914">
        <f>IF(K1914=0,"",K1914)</f>
        <v/>
      </c>
      <c r="O1914">
        <f>IF(L1914=0,"",L1914)</f>
        <v/>
      </c>
      <c r="P1914">
        <f>IF(OR(J1914="",K1914="",L1914=""),"",J1914+K1914+L1914)</f>
        <v/>
      </c>
      <c r="Q1914">
        <f>IF(OR(M1914="",N1914="",O1914=""),"",M1914+N1914+O1914)</f>
        <v/>
      </c>
      <c r="S1914" s="13">
        <f>IF(AND($B1914&lt;&gt;"",$F1914&lt;&gt;""),IF(COUNTIFS($B$2:$B1914,$B1914,$F$2:$F1914,$F1914)=1,1,0),0)</f>
        <v/>
      </c>
      <c r="T1914" s="13">
        <f>IF(AND($B1914&lt;&gt;"",$H1914&lt;&gt;""),IF(COUNTIFS($B$2:$B1914,$B1914,$H$2:$H1914,$H1914)=1,1,0),0)</f>
        <v/>
      </c>
      <c r="U1914" s="13">
        <f>IF(AND($B1914&lt;&gt;"",$C1914&lt;&gt;""),IF(COUNTIFS($B$2:$B1914,$B1914,$C$2:$C1914,$C1914)=1,1,0),0)</f>
        <v/>
      </c>
      <c r="V1914" s="13">
        <f>IF(AND($B1914&lt;&gt;"",$D1914&lt;&gt;""),IF(COUNTIFS($B$2:$B1914,$B1914,$D$2:$D1914,$D1914)=1,1,0),0)</f>
        <v/>
      </c>
      <c r="W1914">
        <f>IFERROR(INDEX(T_Indicateurs[Domain_code],MATCH($H1914,T_Indicateurs[Stat_code],0)),"")</f>
        <v/>
      </c>
      <c r="X1914" s="13">
        <f>IF(OR($W1914="",$F1914=""),0,IF($F1914&lt;&gt;$W1914,1,0))</f>
        <v/>
      </c>
      <c r="Y1914" s="13">
        <f>IF(OR($J1914="", $K1914="", $L1914=""),0,IF(OR($J1914&lt;0,$J1914&gt;3,$K1914&lt;0,$K1914&gt;3,$L1914&lt;0,$L1914&gt;3),1,0))</f>
        <v/>
      </c>
    </row>
    <row r="1915">
      <c r="G1915">
        <f>IFERROR(INDEX(T_Domaines[Domain_label_fr],MATCH(F1915,T_Domaines[Domain_code],0)),"")</f>
        <v/>
      </c>
      <c r="I1915">
        <f>IFERROR(INDEX(T_Indicateurs[Stat_label_fr],MATCH(H1915,T_Indicateurs[Stat_code],0)),"")</f>
        <v/>
      </c>
      <c r="M1915">
        <f>IF(J1915=0,"",J1915)</f>
        <v/>
      </c>
      <c r="N1915">
        <f>IF(K1915=0,"",K1915)</f>
        <v/>
      </c>
      <c r="O1915">
        <f>IF(L1915=0,"",L1915)</f>
        <v/>
      </c>
      <c r="P1915">
        <f>IF(OR(J1915="",K1915="",L1915=""),"",J1915+K1915+L1915)</f>
        <v/>
      </c>
      <c r="Q1915">
        <f>IF(OR(M1915="",N1915="",O1915=""),"",M1915+N1915+O1915)</f>
        <v/>
      </c>
      <c r="S1915" s="13">
        <f>IF(AND($B1915&lt;&gt;"",$F1915&lt;&gt;""),IF(COUNTIFS($B$2:$B1915,$B1915,$F$2:$F1915,$F1915)=1,1,0),0)</f>
        <v/>
      </c>
      <c r="T1915" s="13">
        <f>IF(AND($B1915&lt;&gt;"",$H1915&lt;&gt;""),IF(COUNTIFS($B$2:$B1915,$B1915,$H$2:$H1915,$H1915)=1,1,0),0)</f>
        <v/>
      </c>
      <c r="U1915" s="13">
        <f>IF(AND($B1915&lt;&gt;"",$C1915&lt;&gt;""),IF(COUNTIFS($B$2:$B1915,$B1915,$C$2:$C1915,$C1915)=1,1,0),0)</f>
        <v/>
      </c>
      <c r="V1915" s="13">
        <f>IF(AND($B1915&lt;&gt;"",$D1915&lt;&gt;""),IF(COUNTIFS($B$2:$B1915,$B1915,$D$2:$D1915,$D1915)=1,1,0),0)</f>
        <v/>
      </c>
      <c r="W1915">
        <f>IFERROR(INDEX(T_Indicateurs[Domain_code],MATCH($H1915,T_Indicateurs[Stat_code],0)),"")</f>
        <v/>
      </c>
      <c r="X1915" s="13">
        <f>IF(OR($W1915="",$F1915=""),0,IF($F1915&lt;&gt;$W1915,1,0))</f>
        <v/>
      </c>
      <c r="Y1915" s="13">
        <f>IF(OR($J1915="", $K1915="", $L1915=""),0,IF(OR($J1915&lt;0,$J1915&gt;3,$K1915&lt;0,$K1915&gt;3,$L1915&lt;0,$L1915&gt;3),1,0))</f>
        <v/>
      </c>
    </row>
    <row r="1916">
      <c r="G1916">
        <f>IFERROR(INDEX(T_Domaines[Domain_label_fr],MATCH(F1916,T_Domaines[Domain_code],0)),"")</f>
        <v/>
      </c>
      <c r="I1916">
        <f>IFERROR(INDEX(T_Indicateurs[Stat_label_fr],MATCH(H1916,T_Indicateurs[Stat_code],0)),"")</f>
        <v/>
      </c>
      <c r="M1916">
        <f>IF(J1916=0,"",J1916)</f>
        <v/>
      </c>
      <c r="N1916">
        <f>IF(K1916=0,"",K1916)</f>
        <v/>
      </c>
      <c r="O1916">
        <f>IF(L1916=0,"",L1916)</f>
        <v/>
      </c>
      <c r="P1916">
        <f>IF(OR(J1916="",K1916="",L1916=""),"",J1916+K1916+L1916)</f>
        <v/>
      </c>
      <c r="Q1916">
        <f>IF(OR(M1916="",N1916="",O1916=""),"",M1916+N1916+O1916)</f>
        <v/>
      </c>
      <c r="S1916" s="13">
        <f>IF(AND($B1916&lt;&gt;"",$F1916&lt;&gt;""),IF(COUNTIFS($B$2:$B1916,$B1916,$F$2:$F1916,$F1916)=1,1,0),0)</f>
        <v/>
      </c>
      <c r="T1916" s="13">
        <f>IF(AND($B1916&lt;&gt;"",$H1916&lt;&gt;""),IF(COUNTIFS($B$2:$B1916,$B1916,$H$2:$H1916,$H1916)=1,1,0),0)</f>
        <v/>
      </c>
      <c r="U1916" s="13">
        <f>IF(AND($B1916&lt;&gt;"",$C1916&lt;&gt;""),IF(COUNTIFS($B$2:$B1916,$B1916,$C$2:$C1916,$C1916)=1,1,0),0)</f>
        <v/>
      </c>
      <c r="V1916" s="13">
        <f>IF(AND($B1916&lt;&gt;"",$D1916&lt;&gt;""),IF(COUNTIFS($B$2:$B1916,$B1916,$D$2:$D1916,$D1916)=1,1,0),0)</f>
        <v/>
      </c>
      <c r="W1916">
        <f>IFERROR(INDEX(T_Indicateurs[Domain_code],MATCH($H1916,T_Indicateurs[Stat_code],0)),"")</f>
        <v/>
      </c>
      <c r="X1916" s="13">
        <f>IF(OR($W1916="",$F1916=""),0,IF($F1916&lt;&gt;$W1916,1,0))</f>
        <v/>
      </c>
      <c r="Y1916" s="13">
        <f>IF(OR($J1916="", $K1916="", $L1916=""),0,IF(OR($J1916&lt;0,$J1916&gt;3,$K1916&lt;0,$K1916&gt;3,$L1916&lt;0,$L1916&gt;3),1,0))</f>
        <v/>
      </c>
    </row>
    <row r="1917">
      <c r="G1917">
        <f>IFERROR(INDEX(T_Domaines[Domain_label_fr],MATCH(F1917,T_Domaines[Domain_code],0)),"")</f>
        <v/>
      </c>
      <c r="I1917">
        <f>IFERROR(INDEX(T_Indicateurs[Stat_label_fr],MATCH(H1917,T_Indicateurs[Stat_code],0)),"")</f>
        <v/>
      </c>
      <c r="M1917">
        <f>IF(J1917=0,"",J1917)</f>
        <v/>
      </c>
      <c r="N1917">
        <f>IF(K1917=0,"",K1917)</f>
        <v/>
      </c>
      <c r="O1917">
        <f>IF(L1917=0,"",L1917)</f>
        <v/>
      </c>
      <c r="P1917">
        <f>IF(OR(J1917="",K1917="",L1917=""),"",J1917+K1917+L1917)</f>
        <v/>
      </c>
      <c r="Q1917">
        <f>IF(OR(M1917="",N1917="",O1917=""),"",M1917+N1917+O1917)</f>
        <v/>
      </c>
      <c r="S1917" s="13">
        <f>IF(AND($B1917&lt;&gt;"",$F1917&lt;&gt;""),IF(COUNTIFS($B$2:$B1917,$B1917,$F$2:$F1917,$F1917)=1,1,0),0)</f>
        <v/>
      </c>
      <c r="T1917" s="13">
        <f>IF(AND($B1917&lt;&gt;"",$H1917&lt;&gt;""),IF(COUNTIFS($B$2:$B1917,$B1917,$H$2:$H1917,$H1917)=1,1,0),0)</f>
        <v/>
      </c>
      <c r="U1917" s="13">
        <f>IF(AND($B1917&lt;&gt;"",$C1917&lt;&gt;""),IF(COUNTIFS($B$2:$B1917,$B1917,$C$2:$C1917,$C1917)=1,1,0),0)</f>
        <v/>
      </c>
      <c r="V1917" s="13">
        <f>IF(AND($B1917&lt;&gt;"",$D1917&lt;&gt;""),IF(COUNTIFS($B$2:$B1917,$B1917,$D$2:$D1917,$D1917)=1,1,0),0)</f>
        <v/>
      </c>
      <c r="W1917">
        <f>IFERROR(INDEX(T_Indicateurs[Domain_code],MATCH($H1917,T_Indicateurs[Stat_code],0)),"")</f>
        <v/>
      </c>
      <c r="X1917" s="13">
        <f>IF(OR($W1917="",$F1917=""),0,IF($F1917&lt;&gt;$W1917,1,0))</f>
        <v/>
      </c>
      <c r="Y1917" s="13">
        <f>IF(OR($J1917="", $K1917="", $L1917=""),0,IF(OR($J1917&lt;0,$J1917&gt;3,$K1917&lt;0,$K1917&gt;3,$L1917&lt;0,$L1917&gt;3),1,0))</f>
        <v/>
      </c>
    </row>
    <row r="1918">
      <c r="G1918">
        <f>IFERROR(INDEX(T_Domaines[Domain_label_fr],MATCH(F1918,T_Domaines[Domain_code],0)),"")</f>
        <v/>
      </c>
      <c r="I1918">
        <f>IFERROR(INDEX(T_Indicateurs[Stat_label_fr],MATCH(H1918,T_Indicateurs[Stat_code],0)),"")</f>
        <v/>
      </c>
      <c r="M1918">
        <f>IF(J1918=0,"",J1918)</f>
        <v/>
      </c>
      <c r="N1918">
        <f>IF(K1918=0,"",K1918)</f>
        <v/>
      </c>
      <c r="O1918">
        <f>IF(L1918=0,"",L1918)</f>
        <v/>
      </c>
      <c r="P1918">
        <f>IF(OR(J1918="",K1918="",L1918=""),"",J1918+K1918+L1918)</f>
        <v/>
      </c>
      <c r="Q1918">
        <f>IF(OR(M1918="",N1918="",O1918=""),"",M1918+N1918+O1918)</f>
        <v/>
      </c>
      <c r="S1918" s="13">
        <f>IF(AND($B1918&lt;&gt;"",$F1918&lt;&gt;""),IF(COUNTIFS($B$2:$B1918,$B1918,$F$2:$F1918,$F1918)=1,1,0),0)</f>
        <v/>
      </c>
      <c r="T1918" s="13">
        <f>IF(AND($B1918&lt;&gt;"",$H1918&lt;&gt;""),IF(COUNTIFS($B$2:$B1918,$B1918,$H$2:$H1918,$H1918)=1,1,0),0)</f>
        <v/>
      </c>
      <c r="U1918" s="13">
        <f>IF(AND($B1918&lt;&gt;"",$C1918&lt;&gt;""),IF(COUNTIFS($B$2:$B1918,$B1918,$C$2:$C1918,$C1918)=1,1,0),0)</f>
        <v/>
      </c>
      <c r="V1918" s="13">
        <f>IF(AND($B1918&lt;&gt;"",$D1918&lt;&gt;""),IF(COUNTIFS($B$2:$B1918,$B1918,$D$2:$D1918,$D1918)=1,1,0),0)</f>
        <v/>
      </c>
      <c r="W1918">
        <f>IFERROR(INDEX(T_Indicateurs[Domain_code],MATCH($H1918,T_Indicateurs[Stat_code],0)),"")</f>
        <v/>
      </c>
      <c r="X1918" s="13">
        <f>IF(OR($W1918="",$F1918=""),0,IF($F1918&lt;&gt;$W1918,1,0))</f>
        <v/>
      </c>
      <c r="Y1918" s="13">
        <f>IF(OR($J1918="", $K1918="", $L1918=""),0,IF(OR($J1918&lt;0,$J1918&gt;3,$K1918&lt;0,$K1918&gt;3,$L1918&lt;0,$L1918&gt;3),1,0))</f>
        <v/>
      </c>
    </row>
    <row r="1919">
      <c r="G1919">
        <f>IFERROR(INDEX(T_Domaines[Domain_label_fr],MATCH(F1919,T_Domaines[Domain_code],0)),"")</f>
        <v/>
      </c>
      <c r="I1919">
        <f>IFERROR(INDEX(T_Indicateurs[Stat_label_fr],MATCH(H1919,T_Indicateurs[Stat_code],0)),"")</f>
        <v/>
      </c>
      <c r="M1919">
        <f>IF(J1919=0,"",J1919)</f>
        <v/>
      </c>
      <c r="N1919">
        <f>IF(K1919=0,"",K1919)</f>
        <v/>
      </c>
      <c r="O1919">
        <f>IF(L1919=0,"",L1919)</f>
        <v/>
      </c>
      <c r="P1919">
        <f>IF(OR(J1919="",K1919="",L1919=""),"",J1919+K1919+L1919)</f>
        <v/>
      </c>
      <c r="Q1919">
        <f>IF(OR(M1919="",N1919="",O1919=""),"",M1919+N1919+O1919)</f>
        <v/>
      </c>
      <c r="S1919" s="13">
        <f>IF(AND($B1919&lt;&gt;"",$F1919&lt;&gt;""),IF(COUNTIFS($B$2:$B1919,$B1919,$F$2:$F1919,$F1919)=1,1,0),0)</f>
        <v/>
      </c>
      <c r="T1919" s="13">
        <f>IF(AND($B1919&lt;&gt;"",$H1919&lt;&gt;""),IF(COUNTIFS($B$2:$B1919,$B1919,$H$2:$H1919,$H1919)=1,1,0),0)</f>
        <v/>
      </c>
      <c r="U1919" s="13">
        <f>IF(AND($B1919&lt;&gt;"",$C1919&lt;&gt;""),IF(COUNTIFS($B$2:$B1919,$B1919,$C$2:$C1919,$C1919)=1,1,0),0)</f>
        <v/>
      </c>
      <c r="V1919" s="13">
        <f>IF(AND($B1919&lt;&gt;"",$D1919&lt;&gt;""),IF(COUNTIFS($B$2:$B1919,$B1919,$D$2:$D1919,$D1919)=1,1,0),0)</f>
        <v/>
      </c>
      <c r="W1919">
        <f>IFERROR(INDEX(T_Indicateurs[Domain_code],MATCH($H1919,T_Indicateurs[Stat_code],0)),"")</f>
        <v/>
      </c>
      <c r="X1919" s="13">
        <f>IF(OR($W1919="",$F1919=""),0,IF($F1919&lt;&gt;$W1919,1,0))</f>
        <v/>
      </c>
      <c r="Y1919" s="13">
        <f>IF(OR($J1919="", $K1919="", $L1919=""),0,IF(OR($J1919&lt;0,$J1919&gt;3,$K1919&lt;0,$K1919&gt;3,$L1919&lt;0,$L1919&gt;3),1,0))</f>
        <v/>
      </c>
    </row>
    <row r="1920">
      <c r="G1920">
        <f>IFERROR(INDEX(T_Domaines[Domain_label_fr],MATCH(F1920,T_Domaines[Domain_code],0)),"")</f>
        <v/>
      </c>
      <c r="I1920">
        <f>IFERROR(INDEX(T_Indicateurs[Stat_label_fr],MATCH(H1920,T_Indicateurs[Stat_code],0)),"")</f>
        <v/>
      </c>
      <c r="M1920">
        <f>IF(J1920=0,"",J1920)</f>
        <v/>
      </c>
      <c r="N1920">
        <f>IF(K1920=0,"",K1920)</f>
        <v/>
      </c>
      <c r="O1920">
        <f>IF(L1920=0,"",L1920)</f>
        <v/>
      </c>
      <c r="P1920">
        <f>IF(OR(J1920="",K1920="",L1920=""),"",J1920+K1920+L1920)</f>
        <v/>
      </c>
      <c r="Q1920">
        <f>IF(OR(M1920="",N1920="",O1920=""),"",M1920+N1920+O1920)</f>
        <v/>
      </c>
      <c r="S1920" s="13">
        <f>IF(AND($B1920&lt;&gt;"",$F1920&lt;&gt;""),IF(COUNTIFS($B$2:$B1920,$B1920,$F$2:$F1920,$F1920)=1,1,0),0)</f>
        <v/>
      </c>
      <c r="T1920" s="13">
        <f>IF(AND($B1920&lt;&gt;"",$H1920&lt;&gt;""),IF(COUNTIFS($B$2:$B1920,$B1920,$H$2:$H1920,$H1920)=1,1,0),0)</f>
        <v/>
      </c>
      <c r="U1920" s="13">
        <f>IF(AND($B1920&lt;&gt;"",$C1920&lt;&gt;""),IF(COUNTIFS($B$2:$B1920,$B1920,$C$2:$C1920,$C1920)=1,1,0),0)</f>
        <v/>
      </c>
      <c r="V1920" s="13">
        <f>IF(AND($B1920&lt;&gt;"",$D1920&lt;&gt;""),IF(COUNTIFS($B$2:$B1920,$B1920,$D$2:$D1920,$D1920)=1,1,0),0)</f>
        <v/>
      </c>
      <c r="W1920">
        <f>IFERROR(INDEX(T_Indicateurs[Domain_code],MATCH($H1920,T_Indicateurs[Stat_code],0)),"")</f>
        <v/>
      </c>
      <c r="X1920" s="13">
        <f>IF(OR($W1920="",$F1920=""),0,IF($F1920&lt;&gt;$W1920,1,0))</f>
        <v/>
      </c>
      <c r="Y1920" s="13">
        <f>IF(OR($J1920="", $K1920="", $L1920=""),0,IF(OR($J1920&lt;0,$J1920&gt;3,$K1920&lt;0,$K1920&gt;3,$L1920&lt;0,$L1920&gt;3),1,0))</f>
        <v/>
      </c>
    </row>
    <row r="1921">
      <c r="G1921">
        <f>IFERROR(INDEX(T_Domaines[Domain_label_fr],MATCH(F1921,T_Domaines[Domain_code],0)),"")</f>
        <v/>
      </c>
      <c r="I1921">
        <f>IFERROR(INDEX(T_Indicateurs[Stat_label_fr],MATCH(H1921,T_Indicateurs[Stat_code],0)),"")</f>
        <v/>
      </c>
      <c r="M1921">
        <f>IF(J1921=0,"",J1921)</f>
        <v/>
      </c>
      <c r="N1921">
        <f>IF(K1921=0,"",K1921)</f>
        <v/>
      </c>
      <c r="O1921">
        <f>IF(L1921=0,"",L1921)</f>
        <v/>
      </c>
      <c r="P1921">
        <f>IF(OR(J1921="",K1921="",L1921=""),"",J1921+K1921+L1921)</f>
        <v/>
      </c>
      <c r="Q1921">
        <f>IF(OR(M1921="",N1921="",O1921=""),"",M1921+N1921+O1921)</f>
        <v/>
      </c>
      <c r="S1921" s="13">
        <f>IF(AND($B1921&lt;&gt;"",$F1921&lt;&gt;""),IF(COUNTIFS($B$2:$B1921,$B1921,$F$2:$F1921,$F1921)=1,1,0),0)</f>
        <v/>
      </c>
      <c r="T1921" s="13">
        <f>IF(AND($B1921&lt;&gt;"",$H1921&lt;&gt;""),IF(COUNTIFS($B$2:$B1921,$B1921,$H$2:$H1921,$H1921)=1,1,0),0)</f>
        <v/>
      </c>
      <c r="U1921" s="13">
        <f>IF(AND($B1921&lt;&gt;"",$C1921&lt;&gt;""),IF(COUNTIFS($B$2:$B1921,$B1921,$C$2:$C1921,$C1921)=1,1,0),0)</f>
        <v/>
      </c>
      <c r="V1921" s="13">
        <f>IF(AND($B1921&lt;&gt;"",$D1921&lt;&gt;""),IF(COUNTIFS($B$2:$B1921,$B1921,$D$2:$D1921,$D1921)=1,1,0),0)</f>
        <v/>
      </c>
      <c r="W1921">
        <f>IFERROR(INDEX(T_Indicateurs[Domain_code],MATCH($H1921,T_Indicateurs[Stat_code],0)),"")</f>
        <v/>
      </c>
      <c r="X1921" s="13">
        <f>IF(OR($W1921="",$F1921=""),0,IF($F1921&lt;&gt;$W1921,1,0))</f>
        <v/>
      </c>
      <c r="Y1921" s="13">
        <f>IF(OR($J1921="", $K1921="", $L1921=""),0,IF(OR($J1921&lt;0,$J1921&gt;3,$K1921&lt;0,$K1921&gt;3,$L1921&lt;0,$L1921&gt;3),1,0))</f>
        <v/>
      </c>
    </row>
    <row r="1922">
      <c r="G1922">
        <f>IFERROR(INDEX(T_Domaines[Domain_label_fr],MATCH(F1922,T_Domaines[Domain_code],0)),"")</f>
        <v/>
      </c>
      <c r="I1922">
        <f>IFERROR(INDEX(T_Indicateurs[Stat_label_fr],MATCH(H1922,T_Indicateurs[Stat_code],0)),"")</f>
        <v/>
      </c>
      <c r="M1922">
        <f>IF(J1922=0,"",J1922)</f>
        <v/>
      </c>
      <c r="N1922">
        <f>IF(K1922=0,"",K1922)</f>
        <v/>
      </c>
      <c r="O1922">
        <f>IF(L1922=0,"",L1922)</f>
        <v/>
      </c>
      <c r="P1922">
        <f>IF(OR(J1922="",K1922="",L1922=""),"",J1922+K1922+L1922)</f>
        <v/>
      </c>
      <c r="Q1922">
        <f>IF(OR(M1922="",N1922="",O1922=""),"",M1922+N1922+O1922)</f>
        <v/>
      </c>
      <c r="S1922" s="13">
        <f>IF(AND($B1922&lt;&gt;"",$F1922&lt;&gt;""),IF(COUNTIFS($B$2:$B1922,$B1922,$F$2:$F1922,$F1922)=1,1,0),0)</f>
        <v/>
      </c>
      <c r="T1922" s="13">
        <f>IF(AND($B1922&lt;&gt;"",$H1922&lt;&gt;""),IF(COUNTIFS($B$2:$B1922,$B1922,$H$2:$H1922,$H1922)=1,1,0),0)</f>
        <v/>
      </c>
      <c r="U1922" s="13">
        <f>IF(AND($B1922&lt;&gt;"",$C1922&lt;&gt;""),IF(COUNTIFS($B$2:$B1922,$B1922,$C$2:$C1922,$C1922)=1,1,0),0)</f>
        <v/>
      </c>
      <c r="V1922" s="13">
        <f>IF(AND($B1922&lt;&gt;"",$D1922&lt;&gt;""),IF(COUNTIFS($B$2:$B1922,$B1922,$D$2:$D1922,$D1922)=1,1,0),0)</f>
        <v/>
      </c>
      <c r="W1922">
        <f>IFERROR(INDEX(T_Indicateurs[Domain_code],MATCH($H1922,T_Indicateurs[Stat_code],0)),"")</f>
        <v/>
      </c>
      <c r="X1922" s="13">
        <f>IF(OR($W1922="",$F1922=""),0,IF($F1922&lt;&gt;$W1922,1,0))</f>
        <v/>
      </c>
      <c r="Y1922" s="13">
        <f>IF(OR($J1922="", $K1922="", $L1922=""),0,IF(OR($J1922&lt;0,$J1922&gt;3,$K1922&lt;0,$K1922&gt;3,$L1922&lt;0,$L1922&gt;3),1,0))</f>
        <v/>
      </c>
    </row>
    <row r="1923">
      <c r="G1923">
        <f>IFERROR(INDEX(T_Domaines[Domain_label_fr],MATCH(F1923,T_Domaines[Domain_code],0)),"")</f>
        <v/>
      </c>
      <c r="I1923">
        <f>IFERROR(INDEX(T_Indicateurs[Stat_label_fr],MATCH(H1923,T_Indicateurs[Stat_code],0)),"")</f>
        <v/>
      </c>
      <c r="M1923">
        <f>IF(J1923=0,"",J1923)</f>
        <v/>
      </c>
      <c r="N1923">
        <f>IF(K1923=0,"",K1923)</f>
        <v/>
      </c>
      <c r="O1923">
        <f>IF(L1923=0,"",L1923)</f>
        <v/>
      </c>
      <c r="P1923">
        <f>IF(OR(J1923="",K1923="",L1923=""),"",J1923+K1923+L1923)</f>
        <v/>
      </c>
      <c r="Q1923">
        <f>IF(OR(M1923="",N1923="",O1923=""),"",M1923+N1923+O1923)</f>
        <v/>
      </c>
      <c r="S1923" s="13">
        <f>IF(AND($B1923&lt;&gt;"",$F1923&lt;&gt;""),IF(COUNTIFS($B$2:$B1923,$B1923,$F$2:$F1923,$F1923)=1,1,0),0)</f>
        <v/>
      </c>
      <c r="T1923" s="13">
        <f>IF(AND($B1923&lt;&gt;"",$H1923&lt;&gt;""),IF(COUNTIFS($B$2:$B1923,$B1923,$H$2:$H1923,$H1923)=1,1,0),0)</f>
        <v/>
      </c>
      <c r="U1923" s="13">
        <f>IF(AND($B1923&lt;&gt;"",$C1923&lt;&gt;""),IF(COUNTIFS($B$2:$B1923,$B1923,$C$2:$C1923,$C1923)=1,1,0),0)</f>
        <v/>
      </c>
      <c r="V1923" s="13">
        <f>IF(AND($B1923&lt;&gt;"",$D1923&lt;&gt;""),IF(COUNTIFS($B$2:$B1923,$B1923,$D$2:$D1923,$D1923)=1,1,0),0)</f>
        <v/>
      </c>
      <c r="W1923">
        <f>IFERROR(INDEX(T_Indicateurs[Domain_code],MATCH($H1923,T_Indicateurs[Stat_code],0)),"")</f>
        <v/>
      </c>
      <c r="X1923" s="13">
        <f>IF(OR($W1923="",$F1923=""),0,IF($F1923&lt;&gt;$W1923,1,0))</f>
        <v/>
      </c>
      <c r="Y1923" s="13">
        <f>IF(OR($J1923="", $K1923="", $L1923=""),0,IF(OR($J1923&lt;0,$J1923&gt;3,$K1923&lt;0,$K1923&gt;3,$L1923&lt;0,$L1923&gt;3),1,0))</f>
        <v/>
      </c>
    </row>
    <row r="1924">
      <c r="G1924">
        <f>IFERROR(INDEX(T_Domaines[Domain_label_fr],MATCH(F1924,T_Domaines[Domain_code],0)),"")</f>
        <v/>
      </c>
      <c r="I1924">
        <f>IFERROR(INDEX(T_Indicateurs[Stat_label_fr],MATCH(H1924,T_Indicateurs[Stat_code],0)),"")</f>
        <v/>
      </c>
      <c r="M1924">
        <f>IF(J1924=0,"",J1924)</f>
        <v/>
      </c>
      <c r="N1924">
        <f>IF(K1924=0,"",K1924)</f>
        <v/>
      </c>
      <c r="O1924">
        <f>IF(L1924=0,"",L1924)</f>
        <v/>
      </c>
      <c r="P1924">
        <f>IF(OR(J1924="",K1924="",L1924=""),"",J1924+K1924+L1924)</f>
        <v/>
      </c>
      <c r="Q1924">
        <f>IF(OR(M1924="",N1924="",O1924=""),"",M1924+N1924+O1924)</f>
        <v/>
      </c>
      <c r="S1924" s="13">
        <f>IF(AND($B1924&lt;&gt;"",$F1924&lt;&gt;""),IF(COUNTIFS($B$2:$B1924,$B1924,$F$2:$F1924,$F1924)=1,1,0),0)</f>
        <v/>
      </c>
      <c r="T1924" s="13">
        <f>IF(AND($B1924&lt;&gt;"",$H1924&lt;&gt;""),IF(COUNTIFS($B$2:$B1924,$B1924,$H$2:$H1924,$H1924)=1,1,0),0)</f>
        <v/>
      </c>
      <c r="U1924" s="13">
        <f>IF(AND($B1924&lt;&gt;"",$C1924&lt;&gt;""),IF(COUNTIFS($B$2:$B1924,$B1924,$C$2:$C1924,$C1924)=1,1,0),0)</f>
        <v/>
      </c>
      <c r="V1924" s="13">
        <f>IF(AND($B1924&lt;&gt;"",$D1924&lt;&gt;""),IF(COUNTIFS($B$2:$B1924,$B1924,$D$2:$D1924,$D1924)=1,1,0),0)</f>
        <v/>
      </c>
      <c r="W1924">
        <f>IFERROR(INDEX(T_Indicateurs[Domain_code],MATCH($H1924,T_Indicateurs[Stat_code],0)),"")</f>
        <v/>
      </c>
      <c r="X1924" s="13">
        <f>IF(OR($W1924="",$F1924=""),0,IF($F1924&lt;&gt;$W1924,1,0))</f>
        <v/>
      </c>
      <c r="Y1924" s="13">
        <f>IF(OR($J1924="", $K1924="", $L1924=""),0,IF(OR($J1924&lt;0,$J1924&gt;3,$K1924&lt;0,$K1924&gt;3,$L1924&lt;0,$L1924&gt;3),1,0))</f>
        <v/>
      </c>
    </row>
    <row r="1925">
      <c r="G1925">
        <f>IFERROR(INDEX(T_Domaines[Domain_label_fr],MATCH(F1925,T_Domaines[Domain_code],0)),"")</f>
        <v/>
      </c>
      <c r="I1925">
        <f>IFERROR(INDEX(T_Indicateurs[Stat_label_fr],MATCH(H1925,T_Indicateurs[Stat_code],0)),"")</f>
        <v/>
      </c>
      <c r="M1925">
        <f>IF(J1925=0,"",J1925)</f>
        <v/>
      </c>
      <c r="N1925">
        <f>IF(K1925=0,"",K1925)</f>
        <v/>
      </c>
      <c r="O1925">
        <f>IF(L1925=0,"",L1925)</f>
        <v/>
      </c>
      <c r="P1925">
        <f>IF(OR(J1925="",K1925="",L1925=""),"",J1925+K1925+L1925)</f>
        <v/>
      </c>
      <c r="Q1925">
        <f>IF(OR(M1925="",N1925="",O1925=""),"",M1925+N1925+O1925)</f>
        <v/>
      </c>
      <c r="S1925" s="13">
        <f>IF(AND($B1925&lt;&gt;"",$F1925&lt;&gt;""),IF(COUNTIFS($B$2:$B1925,$B1925,$F$2:$F1925,$F1925)=1,1,0),0)</f>
        <v/>
      </c>
      <c r="T1925" s="13">
        <f>IF(AND($B1925&lt;&gt;"",$H1925&lt;&gt;""),IF(COUNTIFS($B$2:$B1925,$B1925,$H$2:$H1925,$H1925)=1,1,0),0)</f>
        <v/>
      </c>
      <c r="U1925" s="13">
        <f>IF(AND($B1925&lt;&gt;"",$C1925&lt;&gt;""),IF(COUNTIFS($B$2:$B1925,$B1925,$C$2:$C1925,$C1925)=1,1,0),0)</f>
        <v/>
      </c>
      <c r="V1925" s="13">
        <f>IF(AND($B1925&lt;&gt;"",$D1925&lt;&gt;""),IF(COUNTIFS($B$2:$B1925,$B1925,$D$2:$D1925,$D1925)=1,1,0),0)</f>
        <v/>
      </c>
      <c r="W1925">
        <f>IFERROR(INDEX(T_Indicateurs[Domain_code],MATCH($H1925,T_Indicateurs[Stat_code],0)),"")</f>
        <v/>
      </c>
      <c r="X1925" s="13">
        <f>IF(OR($W1925="",$F1925=""),0,IF($F1925&lt;&gt;$W1925,1,0))</f>
        <v/>
      </c>
      <c r="Y1925" s="13">
        <f>IF(OR($J1925="", $K1925="", $L1925=""),0,IF(OR($J1925&lt;0,$J1925&gt;3,$K1925&lt;0,$K1925&gt;3,$L1925&lt;0,$L1925&gt;3),1,0))</f>
        <v/>
      </c>
    </row>
    <row r="1926">
      <c r="G1926">
        <f>IFERROR(INDEX(T_Domaines[Domain_label_fr],MATCH(F1926,T_Domaines[Domain_code],0)),"")</f>
        <v/>
      </c>
      <c r="I1926">
        <f>IFERROR(INDEX(T_Indicateurs[Stat_label_fr],MATCH(H1926,T_Indicateurs[Stat_code],0)),"")</f>
        <v/>
      </c>
      <c r="M1926">
        <f>IF(J1926=0,"",J1926)</f>
        <v/>
      </c>
      <c r="N1926">
        <f>IF(K1926=0,"",K1926)</f>
        <v/>
      </c>
      <c r="O1926">
        <f>IF(L1926=0,"",L1926)</f>
        <v/>
      </c>
      <c r="P1926">
        <f>IF(OR(J1926="",K1926="",L1926=""),"",J1926+K1926+L1926)</f>
        <v/>
      </c>
      <c r="Q1926">
        <f>IF(OR(M1926="",N1926="",O1926=""),"",M1926+N1926+O1926)</f>
        <v/>
      </c>
      <c r="S1926" s="13">
        <f>IF(AND($B1926&lt;&gt;"",$F1926&lt;&gt;""),IF(COUNTIFS($B$2:$B1926,$B1926,$F$2:$F1926,$F1926)=1,1,0),0)</f>
        <v/>
      </c>
      <c r="T1926" s="13">
        <f>IF(AND($B1926&lt;&gt;"",$H1926&lt;&gt;""),IF(COUNTIFS($B$2:$B1926,$B1926,$H$2:$H1926,$H1926)=1,1,0),0)</f>
        <v/>
      </c>
      <c r="U1926" s="13">
        <f>IF(AND($B1926&lt;&gt;"",$C1926&lt;&gt;""),IF(COUNTIFS($B$2:$B1926,$B1926,$C$2:$C1926,$C1926)=1,1,0),0)</f>
        <v/>
      </c>
      <c r="V1926" s="13">
        <f>IF(AND($B1926&lt;&gt;"",$D1926&lt;&gt;""),IF(COUNTIFS($B$2:$B1926,$B1926,$D$2:$D1926,$D1926)=1,1,0),0)</f>
        <v/>
      </c>
      <c r="W1926">
        <f>IFERROR(INDEX(T_Indicateurs[Domain_code],MATCH($H1926,T_Indicateurs[Stat_code],0)),"")</f>
        <v/>
      </c>
      <c r="X1926" s="13">
        <f>IF(OR($W1926="",$F1926=""),0,IF($F1926&lt;&gt;$W1926,1,0))</f>
        <v/>
      </c>
      <c r="Y1926" s="13">
        <f>IF(OR($J1926="", $K1926="", $L1926=""),0,IF(OR($J1926&lt;0,$J1926&gt;3,$K1926&lt;0,$K1926&gt;3,$L1926&lt;0,$L1926&gt;3),1,0))</f>
        <v/>
      </c>
    </row>
    <row r="1927">
      <c r="G1927">
        <f>IFERROR(INDEX(T_Domaines[Domain_label_fr],MATCH(F1927,T_Domaines[Domain_code],0)),"")</f>
        <v/>
      </c>
      <c r="I1927">
        <f>IFERROR(INDEX(T_Indicateurs[Stat_label_fr],MATCH(H1927,T_Indicateurs[Stat_code],0)),"")</f>
        <v/>
      </c>
      <c r="M1927">
        <f>IF(J1927=0,"",J1927)</f>
        <v/>
      </c>
      <c r="N1927">
        <f>IF(K1927=0,"",K1927)</f>
        <v/>
      </c>
      <c r="O1927">
        <f>IF(L1927=0,"",L1927)</f>
        <v/>
      </c>
      <c r="P1927">
        <f>IF(OR(J1927="",K1927="",L1927=""),"",J1927+K1927+L1927)</f>
        <v/>
      </c>
      <c r="Q1927">
        <f>IF(OR(M1927="",N1927="",O1927=""),"",M1927+N1927+O1927)</f>
        <v/>
      </c>
      <c r="S1927" s="13">
        <f>IF(AND($B1927&lt;&gt;"",$F1927&lt;&gt;""),IF(COUNTIFS($B$2:$B1927,$B1927,$F$2:$F1927,$F1927)=1,1,0),0)</f>
        <v/>
      </c>
      <c r="T1927" s="13">
        <f>IF(AND($B1927&lt;&gt;"",$H1927&lt;&gt;""),IF(COUNTIFS($B$2:$B1927,$B1927,$H$2:$H1927,$H1927)=1,1,0),0)</f>
        <v/>
      </c>
      <c r="U1927" s="13">
        <f>IF(AND($B1927&lt;&gt;"",$C1927&lt;&gt;""),IF(COUNTIFS($B$2:$B1927,$B1927,$C$2:$C1927,$C1927)=1,1,0),0)</f>
        <v/>
      </c>
      <c r="V1927" s="13">
        <f>IF(AND($B1927&lt;&gt;"",$D1927&lt;&gt;""),IF(COUNTIFS($B$2:$B1927,$B1927,$D$2:$D1927,$D1927)=1,1,0),0)</f>
        <v/>
      </c>
      <c r="W1927">
        <f>IFERROR(INDEX(T_Indicateurs[Domain_code],MATCH($H1927,T_Indicateurs[Stat_code],0)),"")</f>
        <v/>
      </c>
      <c r="X1927" s="13">
        <f>IF(OR($W1927="",$F1927=""),0,IF($F1927&lt;&gt;$W1927,1,0))</f>
        <v/>
      </c>
      <c r="Y1927" s="13">
        <f>IF(OR($J1927="", $K1927="", $L1927=""),0,IF(OR($J1927&lt;0,$J1927&gt;3,$K1927&lt;0,$K1927&gt;3,$L1927&lt;0,$L1927&gt;3),1,0))</f>
        <v/>
      </c>
    </row>
    <row r="1928">
      <c r="G1928">
        <f>IFERROR(INDEX(T_Domaines[Domain_label_fr],MATCH(F1928,T_Domaines[Domain_code],0)),"")</f>
        <v/>
      </c>
      <c r="I1928">
        <f>IFERROR(INDEX(T_Indicateurs[Stat_label_fr],MATCH(H1928,T_Indicateurs[Stat_code],0)),"")</f>
        <v/>
      </c>
      <c r="M1928">
        <f>IF(J1928=0,"",J1928)</f>
        <v/>
      </c>
      <c r="N1928">
        <f>IF(K1928=0,"",K1928)</f>
        <v/>
      </c>
      <c r="O1928">
        <f>IF(L1928=0,"",L1928)</f>
        <v/>
      </c>
      <c r="P1928">
        <f>IF(OR(J1928="",K1928="",L1928=""),"",J1928+K1928+L1928)</f>
        <v/>
      </c>
      <c r="Q1928">
        <f>IF(OR(M1928="",N1928="",O1928=""),"",M1928+N1928+O1928)</f>
        <v/>
      </c>
      <c r="S1928" s="13">
        <f>IF(AND($B1928&lt;&gt;"",$F1928&lt;&gt;""),IF(COUNTIFS($B$2:$B1928,$B1928,$F$2:$F1928,$F1928)=1,1,0),0)</f>
        <v/>
      </c>
      <c r="T1928" s="13">
        <f>IF(AND($B1928&lt;&gt;"",$H1928&lt;&gt;""),IF(COUNTIFS($B$2:$B1928,$B1928,$H$2:$H1928,$H1928)=1,1,0),0)</f>
        <v/>
      </c>
      <c r="U1928" s="13">
        <f>IF(AND($B1928&lt;&gt;"",$C1928&lt;&gt;""),IF(COUNTIFS($B$2:$B1928,$B1928,$C$2:$C1928,$C1928)=1,1,0),0)</f>
        <v/>
      </c>
      <c r="V1928" s="13">
        <f>IF(AND($B1928&lt;&gt;"",$D1928&lt;&gt;""),IF(COUNTIFS($B$2:$B1928,$B1928,$D$2:$D1928,$D1928)=1,1,0),0)</f>
        <v/>
      </c>
      <c r="W1928">
        <f>IFERROR(INDEX(T_Indicateurs[Domain_code],MATCH($H1928,T_Indicateurs[Stat_code],0)),"")</f>
        <v/>
      </c>
      <c r="X1928" s="13">
        <f>IF(OR($W1928="",$F1928=""),0,IF($F1928&lt;&gt;$W1928,1,0))</f>
        <v/>
      </c>
      <c r="Y1928" s="13">
        <f>IF(OR($J1928="", $K1928="", $L1928=""),0,IF(OR($J1928&lt;0,$J1928&gt;3,$K1928&lt;0,$K1928&gt;3,$L1928&lt;0,$L1928&gt;3),1,0))</f>
        <v/>
      </c>
    </row>
    <row r="1929">
      <c r="G1929">
        <f>IFERROR(INDEX(T_Domaines[Domain_label_fr],MATCH(F1929,T_Domaines[Domain_code],0)),"")</f>
        <v/>
      </c>
      <c r="I1929">
        <f>IFERROR(INDEX(T_Indicateurs[Stat_label_fr],MATCH(H1929,T_Indicateurs[Stat_code],0)),"")</f>
        <v/>
      </c>
      <c r="M1929">
        <f>IF(J1929=0,"",J1929)</f>
        <v/>
      </c>
      <c r="N1929">
        <f>IF(K1929=0,"",K1929)</f>
        <v/>
      </c>
      <c r="O1929">
        <f>IF(L1929=0,"",L1929)</f>
        <v/>
      </c>
      <c r="P1929">
        <f>IF(OR(J1929="",K1929="",L1929=""),"",J1929+K1929+L1929)</f>
        <v/>
      </c>
      <c r="Q1929">
        <f>IF(OR(M1929="",N1929="",O1929=""),"",M1929+N1929+O1929)</f>
        <v/>
      </c>
      <c r="S1929" s="13">
        <f>IF(AND($B1929&lt;&gt;"",$F1929&lt;&gt;""),IF(COUNTIFS($B$2:$B1929,$B1929,$F$2:$F1929,$F1929)=1,1,0),0)</f>
        <v/>
      </c>
      <c r="T1929" s="13">
        <f>IF(AND($B1929&lt;&gt;"",$H1929&lt;&gt;""),IF(COUNTIFS($B$2:$B1929,$B1929,$H$2:$H1929,$H1929)=1,1,0),0)</f>
        <v/>
      </c>
      <c r="U1929" s="13">
        <f>IF(AND($B1929&lt;&gt;"",$C1929&lt;&gt;""),IF(COUNTIFS($B$2:$B1929,$B1929,$C$2:$C1929,$C1929)=1,1,0),0)</f>
        <v/>
      </c>
      <c r="V1929" s="13">
        <f>IF(AND($B1929&lt;&gt;"",$D1929&lt;&gt;""),IF(COUNTIFS($B$2:$B1929,$B1929,$D$2:$D1929,$D1929)=1,1,0),0)</f>
        <v/>
      </c>
      <c r="W1929">
        <f>IFERROR(INDEX(T_Indicateurs[Domain_code],MATCH($H1929,T_Indicateurs[Stat_code],0)),"")</f>
        <v/>
      </c>
      <c r="X1929" s="13">
        <f>IF(OR($W1929="",$F1929=""),0,IF($F1929&lt;&gt;$W1929,1,0))</f>
        <v/>
      </c>
      <c r="Y1929" s="13">
        <f>IF(OR($J1929="", $K1929="", $L1929=""),0,IF(OR($J1929&lt;0,$J1929&gt;3,$K1929&lt;0,$K1929&gt;3,$L1929&lt;0,$L1929&gt;3),1,0))</f>
        <v/>
      </c>
    </row>
    <row r="1930">
      <c r="G1930">
        <f>IFERROR(INDEX(T_Domaines[Domain_label_fr],MATCH(F1930,T_Domaines[Domain_code],0)),"")</f>
        <v/>
      </c>
      <c r="I1930">
        <f>IFERROR(INDEX(T_Indicateurs[Stat_label_fr],MATCH(H1930,T_Indicateurs[Stat_code],0)),"")</f>
        <v/>
      </c>
      <c r="M1930">
        <f>IF(J1930=0,"",J1930)</f>
        <v/>
      </c>
      <c r="N1930">
        <f>IF(K1930=0,"",K1930)</f>
        <v/>
      </c>
      <c r="O1930">
        <f>IF(L1930=0,"",L1930)</f>
        <v/>
      </c>
      <c r="P1930">
        <f>IF(OR(J1930="",K1930="",L1930=""),"",J1930+K1930+L1930)</f>
        <v/>
      </c>
      <c r="Q1930">
        <f>IF(OR(M1930="",N1930="",O1930=""),"",M1930+N1930+O1930)</f>
        <v/>
      </c>
      <c r="S1930" s="13">
        <f>IF(AND($B1930&lt;&gt;"",$F1930&lt;&gt;""),IF(COUNTIFS($B$2:$B1930,$B1930,$F$2:$F1930,$F1930)=1,1,0),0)</f>
        <v/>
      </c>
      <c r="T1930" s="13">
        <f>IF(AND($B1930&lt;&gt;"",$H1930&lt;&gt;""),IF(COUNTIFS($B$2:$B1930,$B1930,$H$2:$H1930,$H1930)=1,1,0),0)</f>
        <v/>
      </c>
      <c r="U1930" s="13">
        <f>IF(AND($B1930&lt;&gt;"",$C1930&lt;&gt;""),IF(COUNTIFS($B$2:$B1930,$B1930,$C$2:$C1930,$C1930)=1,1,0),0)</f>
        <v/>
      </c>
      <c r="V1930" s="13">
        <f>IF(AND($B1930&lt;&gt;"",$D1930&lt;&gt;""),IF(COUNTIFS($B$2:$B1930,$B1930,$D$2:$D1930,$D1930)=1,1,0),0)</f>
        <v/>
      </c>
      <c r="W1930">
        <f>IFERROR(INDEX(T_Indicateurs[Domain_code],MATCH($H1930,T_Indicateurs[Stat_code],0)),"")</f>
        <v/>
      </c>
      <c r="X1930" s="13">
        <f>IF(OR($W1930="",$F1930=""),0,IF($F1930&lt;&gt;$W1930,1,0))</f>
        <v/>
      </c>
      <c r="Y1930" s="13">
        <f>IF(OR($J1930="", $K1930="", $L1930=""),0,IF(OR($J1930&lt;0,$J1930&gt;3,$K1930&lt;0,$K1930&gt;3,$L1930&lt;0,$L1930&gt;3),1,0))</f>
        <v/>
      </c>
    </row>
    <row r="1931">
      <c r="G1931">
        <f>IFERROR(INDEX(T_Domaines[Domain_label_fr],MATCH(F1931,T_Domaines[Domain_code],0)),"")</f>
        <v/>
      </c>
      <c r="I1931">
        <f>IFERROR(INDEX(T_Indicateurs[Stat_label_fr],MATCH(H1931,T_Indicateurs[Stat_code],0)),"")</f>
        <v/>
      </c>
      <c r="M1931">
        <f>IF(J1931=0,"",J1931)</f>
        <v/>
      </c>
      <c r="N1931">
        <f>IF(K1931=0,"",K1931)</f>
        <v/>
      </c>
      <c r="O1931">
        <f>IF(L1931=0,"",L1931)</f>
        <v/>
      </c>
      <c r="P1931">
        <f>IF(OR(J1931="",K1931="",L1931=""),"",J1931+K1931+L1931)</f>
        <v/>
      </c>
      <c r="Q1931">
        <f>IF(OR(M1931="",N1931="",O1931=""),"",M1931+N1931+O1931)</f>
        <v/>
      </c>
      <c r="S1931" s="13">
        <f>IF(AND($B1931&lt;&gt;"",$F1931&lt;&gt;""),IF(COUNTIFS($B$2:$B1931,$B1931,$F$2:$F1931,$F1931)=1,1,0),0)</f>
        <v/>
      </c>
      <c r="T1931" s="13">
        <f>IF(AND($B1931&lt;&gt;"",$H1931&lt;&gt;""),IF(COUNTIFS($B$2:$B1931,$B1931,$H$2:$H1931,$H1931)=1,1,0),0)</f>
        <v/>
      </c>
      <c r="U1931" s="13">
        <f>IF(AND($B1931&lt;&gt;"",$C1931&lt;&gt;""),IF(COUNTIFS($B$2:$B1931,$B1931,$C$2:$C1931,$C1931)=1,1,0),0)</f>
        <v/>
      </c>
      <c r="V1931" s="13">
        <f>IF(AND($B1931&lt;&gt;"",$D1931&lt;&gt;""),IF(COUNTIFS($B$2:$B1931,$B1931,$D$2:$D1931,$D1931)=1,1,0),0)</f>
        <v/>
      </c>
      <c r="W1931">
        <f>IFERROR(INDEX(T_Indicateurs[Domain_code],MATCH($H1931,T_Indicateurs[Stat_code],0)),"")</f>
        <v/>
      </c>
      <c r="X1931" s="13">
        <f>IF(OR($W1931="",$F1931=""),0,IF($F1931&lt;&gt;$W1931,1,0))</f>
        <v/>
      </c>
      <c r="Y1931" s="13">
        <f>IF(OR($J1931="", $K1931="", $L1931=""),0,IF(OR($J1931&lt;0,$J1931&gt;3,$K1931&lt;0,$K1931&gt;3,$L1931&lt;0,$L1931&gt;3),1,0))</f>
        <v/>
      </c>
    </row>
    <row r="1932">
      <c r="G1932">
        <f>IFERROR(INDEX(T_Domaines[Domain_label_fr],MATCH(F1932,T_Domaines[Domain_code],0)),"")</f>
        <v/>
      </c>
      <c r="I1932">
        <f>IFERROR(INDEX(T_Indicateurs[Stat_label_fr],MATCH(H1932,T_Indicateurs[Stat_code],0)),"")</f>
        <v/>
      </c>
      <c r="M1932">
        <f>IF(J1932=0,"",J1932)</f>
        <v/>
      </c>
      <c r="N1932">
        <f>IF(K1932=0,"",K1932)</f>
        <v/>
      </c>
      <c r="O1932">
        <f>IF(L1932=0,"",L1932)</f>
        <v/>
      </c>
      <c r="P1932">
        <f>IF(OR(J1932="",K1932="",L1932=""),"",J1932+K1932+L1932)</f>
        <v/>
      </c>
      <c r="Q1932">
        <f>IF(OR(M1932="",N1932="",O1932=""),"",M1932+N1932+O1932)</f>
        <v/>
      </c>
      <c r="S1932" s="13">
        <f>IF(AND($B1932&lt;&gt;"",$F1932&lt;&gt;""),IF(COUNTIFS($B$2:$B1932,$B1932,$F$2:$F1932,$F1932)=1,1,0),0)</f>
        <v/>
      </c>
      <c r="T1932" s="13">
        <f>IF(AND($B1932&lt;&gt;"",$H1932&lt;&gt;""),IF(COUNTIFS($B$2:$B1932,$B1932,$H$2:$H1932,$H1932)=1,1,0),0)</f>
        <v/>
      </c>
      <c r="U1932" s="13">
        <f>IF(AND($B1932&lt;&gt;"",$C1932&lt;&gt;""),IF(COUNTIFS($B$2:$B1932,$B1932,$C$2:$C1932,$C1932)=1,1,0),0)</f>
        <v/>
      </c>
      <c r="V1932" s="13">
        <f>IF(AND($B1932&lt;&gt;"",$D1932&lt;&gt;""),IF(COUNTIFS($B$2:$B1932,$B1932,$D$2:$D1932,$D1932)=1,1,0),0)</f>
        <v/>
      </c>
      <c r="W1932">
        <f>IFERROR(INDEX(T_Indicateurs[Domain_code],MATCH($H1932,T_Indicateurs[Stat_code],0)),"")</f>
        <v/>
      </c>
      <c r="X1932" s="13">
        <f>IF(OR($W1932="",$F1932=""),0,IF($F1932&lt;&gt;$W1932,1,0))</f>
        <v/>
      </c>
      <c r="Y1932" s="13">
        <f>IF(OR($J1932="", $K1932="", $L1932=""),0,IF(OR($J1932&lt;0,$J1932&gt;3,$K1932&lt;0,$K1932&gt;3,$L1932&lt;0,$L1932&gt;3),1,0))</f>
        <v/>
      </c>
    </row>
    <row r="1933">
      <c r="G1933">
        <f>IFERROR(INDEX(T_Domaines[Domain_label_fr],MATCH(F1933,T_Domaines[Domain_code],0)),"")</f>
        <v/>
      </c>
      <c r="I1933">
        <f>IFERROR(INDEX(T_Indicateurs[Stat_label_fr],MATCH(H1933,T_Indicateurs[Stat_code],0)),"")</f>
        <v/>
      </c>
      <c r="M1933">
        <f>IF(J1933=0,"",J1933)</f>
        <v/>
      </c>
      <c r="N1933">
        <f>IF(K1933=0,"",K1933)</f>
        <v/>
      </c>
      <c r="O1933">
        <f>IF(L1933=0,"",L1933)</f>
        <v/>
      </c>
      <c r="P1933">
        <f>IF(OR(J1933="",K1933="",L1933=""),"",J1933+K1933+L1933)</f>
        <v/>
      </c>
      <c r="Q1933">
        <f>IF(OR(M1933="",N1933="",O1933=""),"",M1933+N1933+O1933)</f>
        <v/>
      </c>
      <c r="S1933" s="13">
        <f>IF(AND($B1933&lt;&gt;"",$F1933&lt;&gt;""),IF(COUNTIFS($B$2:$B1933,$B1933,$F$2:$F1933,$F1933)=1,1,0),0)</f>
        <v/>
      </c>
      <c r="T1933" s="13">
        <f>IF(AND($B1933&lt;&gt;"",$H1933&lt;&gt;""),IF(COUNTIFS($B$2:$B1933,$B1933,$H$2:$H1933,$H1933)=1,1,0),0)</f>
        <v/>
      </c>
      <c r="U1933" s="13">
        <f>IF(AND($B1933&lt;&gt;"",$C1933&lt;&gt;""),IF(COUNTIFS($B$2:$B1933,$B1933,$C$2:$C1933,$C1933)=1,1,0),0)</f>
        <v/>
      </c>
      <c r="V1933" s="13">
        <f>IF(AND($B1933&lt;&gt;"",$D1933&lt;&gt;""),IF(COUNTIFS($B$2:$B1933,$B1933,$D$2:$D1933,$D1933)=1,1,0),0)</f>
        <v/>
      </c>
      <c r="W1933">
        <f>IFERROR(INDEX(T_Indicateurs[Domain_code],MATCH($H1933,T_Indicateurs[Stat_code],0)),"")</f>
        <v/>
      </c>
      <c r="X1933" s="13">
        <f>IF(OR($W1933="",$F1933=""),0,IF($F1933&lt;&gt;$W1933,1,0))</f>
        <v/>
      </c>
      <c r="Y1933" s="13">
        <f>IF(OR($J1933="", $K1933="", $L1933=""),0,IF(OR($J1933&lt;0,$J1933&gt;3,$K1933&lt;0,$K1933&gt;3,$L1933&lt;0,$L1933&gt;3),1,0))</f>
        <v/>
      </c>
    </row>
    <row r="1934">
      <c r="G1934">
        <f>IFERROR(INDEX(T_Domaines[Domain_label_fr],MATCH(F1934,T_Domaines[Domain_code],0)),"")</f>
        <v/>
      </c>
      <c r="I1934">
        <f>IFERROR(INDEX(T_Indicateurs[Stat_label_fr],MATCH(H1934,T_Indicateurs[Stat_code],0)),"")</f>
        <v/>
      </c>
      <c r="M1934">
        <f>IF(J1934=0,"",J1934)</f>
        <v/>
      </c>
      <c r="N1934">
        <f>IF(K1934=0,"",K1934)</f>
        <v/>
      </c>
      <c r="O1934">
        <f>IF(L1934=0,"",L1934)</f>
        <v/>
      </c>
      <c r="P1934">
        <f>IF(OR(J1934="",K1934="",L1934=""),"",J1934+K1934+L1934)</f>
        <v/>
      </c>
      <c r="Q1934">
        <f>IF(OR(M1934="",N1934="",O1934=""),"",M1934+N1934+O1934)</f>
        <v/>
      </c>
      <c r="S1934" s="13">
        <f>IF(AND($B1934&lt;&gt;"",$F1934&lt;&gt;""),IF(COUNTIFS($B$2:$B1934,$B1934,$F$2:$F1934,$F1934)=1,1,0),0)</f>
        <v/>
      </c>
      <c r="T1934" s="13">
        <f>IF(AND($B1934&lt;&gt;"",$H1934&lt;&gt;""),IF(COUNTIFS($B$2:$B1934,$B1934,$H$2:$H1934,$H1934)=1,1,0),0)</f>
        <v/>
      </c>
      <c r="U1934" s="13">
        <f>IF(AND($B1934&lt;&gt;"",$C1934&lt;&gt;""),IF(COUNTIFS($B$2:$B1934,$B1934,$C$2:$C1934,$C1934)=1,1,0),0)</f>
        <v/>
      </c>
      <c r="V1934" s="13">
        <f>IF(AND($B1934&lt;&gt;"",$D1934&lt;&gt;""),IF(COUNTIFS($B$2:$B1934,$B1934,$D$2:$D1934,$D1934)=1,1,0),0)</f>
        <v/>
      </c>
      <c r="W1934">
        <f>IFERROR(INDEX(T_Indicateurs[Domain_code],MATCH($H1934,T_Indicateurs[Stat_code],0)),"")</f>
        <v/>
      </c>
      <c r="X1934" s="13">
        <f>IF(OR($W1934="",$F1934=""),0,IF($F1934&lt;&gt;$W1934,1,0))</f>
        <v/>
      </c>
      <c r="Y1934" s="13">
        <f>IF(OR($J1934="", $K1934="", $L1934=""),0,IF(OR($J1934&lt;0,$J1934&gt;3,$K1934&lt;0,$K1934&gt;3,$L1934&lt;0,$L1934&gt;3),1,0))</f>
        <v/>
      </c>
    </row>
    <row r="1935">
      <c r="G1935">
        <f>IFERROR(INDEX(T_Domaines[Domain_label_fr],MATCH(F1935,T_Domaines[Domain_code],0)),"")</f>
        <v/>
      </c>
      <c r="I1935">
        <f>IFERROR(INDEX(T_Indicateurs[Stat_label_fr],MATCH(H1935,T_Indicateurs[Stat_code],0)),"")</f>
        <v/>
      </c>
      <c r="M1935">
        <f>IF(J1935=0,"",J1935)</f>
        <v/>
      </c>
      <c r="N1935">
        <f>IF(K1935=0,"",K1935)</f>
        <v/>
      </c>
      <c r="O1935">
        <f>IF(L1935=0,"",L1935)</f>
        <v/>
      </c>
      <c r="P1935">
        <f>IF(OR(J1935="",K1935="",L1935=""),"",J1935+K1935+L1935)</f>
        <v/>
      </c>
      <c r="Q1935">
        <f>IF(OR(M1935="",N1935="",O1935=""),"",M1935+N1935+O1935)</f>
        <v/>
      </c>
      <c r="S1935" s="13">
        <f>IF(AND($B1935&lt;&gt;"",$F1935&lt;&gt;""),IF(COUNTIFS($B$2:$B1935,$B1935,$F$2:$F1935,$F1935)=1,1,0),0)</f>
        <v/>
      </c>
      <c r="T1935" s="13">
        <f>IF(AND($B1935&lt;&gt;"",$H1935&lt;&gt;""),IF(COUNTIFS($B$2:$B1935,$B1935,$H$2:$H1935,$H1935)=1,1,0),0)</f>
        <v/>
      </c>
      <c r="U1935" s="13">
        <f>IF(AND($B1935&lt;&gt;"",$C1935&lt;&gt;""),IF(COUNTIFS($B$2:$B1935,$B1935,$C$2:$C1935,$C1935)=1,1,0),0)</f>
        <v/>
      </c>
      <c r="V1935" s="13">
        <f>IF(AND($B1935&lt;&gt;"",$D1935&lt;&gt;""),IF(COUNTIFS($B$2:$B1935,$B1935,$D$2:$D1935,$D1935)=1,1,0),0)</f>
        <v/>
      </c>
      <c r="W1935">
        <f>IFERROR(INDEX(T_Indicateurs[Domain_code],MATCH($H1935,T_Indicateurs[Stat_code],0)),"")</f>
        <v/>
      </c>
      <c r="X1935" s="13">
        <f>IF(OR($W1935="",$F1935=""),0,IF($F1935&lt;&gt;$W1935,1,0))</f>
        <v/>
      </c>
      <c r="Y1935" s="13">
        <f>IF(OR($J1935="", $K1935="", $L1935=""),0,IF(OR($J1935&lt;0,$J1935&gt;3,$K1935&lt;0,$K1935&gt;3,$L1935&lt;0,$L1935&gt;3),1,0))</f>
        <v/>
      </c>
    </row>
    <row r="1936">
      <c r="G1936">
        <f>IFERROR(INDEX(T_Domaines[Domain_label_fr],MATCH(F1936,T_Domaines[Domain_code],0)),"")</f>
        <v/>
      </c>
      <c r="I1936">
        <f>IFERROR(INDEX(T_Indicateurs[Stat_label_fr],MATCH(H1936,T_Indicateurs[Stat_code],0)),"")</f>
        <v/>
      </c>
      <c r="M1936">
        <f>IF(J1936=0,"",J1936)</f>
        <v/>
      </c>
      <c r="N1936">
        <f>IF(K1936=0,"",K1936)</f>
        <v/>
      </c>
      <c r="O1936">
        <f>IF(L1936=0,"",L1936)</f>
        <v/>
      </c>
      <c r="P1936">
        <f>IF(OR(J1936="",K1936="",L1936=""),"",J1936+K1936+L1936)</f>
        <v/>
      </c>
      <c r="Q1936">
        <f>IF(OR(M1936="",N1936="",O1936=""),"",M1936+N1936+O1936)</f>
        <v/>
      </c>
      <c r="S1936" s="13">
        <f>IF(AND($B1936&lt;&gt;"",$F1936&lt;&gt;""),IF(COUNTIFS($B$2:$B1936,$B1936,$F$2:$F1936,$F1936)=1,1,0),0)</f>
        <v/>
      </c>
      <c r="T1936" s="13">
        <f>IF(AND($B1936&lt;&gt;"",$H1936&lt;&gt;""),IF(COUNTIFS($B$2:$B1936,$B1936,$H$2:$H1936,$H1936)=1,1,0),0)</f>
        <v/>
      </c>
      <c r="U1936" s="13">
        <f>IF(AND($B1936&lt;&gt;"",$C1936&lt;&gt;""),IF(COUNTIFS($B$2:$B1936,$B1936,$C$2:$C1936,$C1936)=1,1,0),0)</f>
        <v/>
      </c>
      <c r="V1936" s="13">
        <f>IF(AND($B1936&lt;&gt;"",$D1936&lt;&gt;""),IF(COUNTIFS($B$2:$B1936,$B1936,$D$2:$D1936,$D1936)=1,1,0),0)</f>
        <v/>
      </c>
      <c r="W1936">
        <f>IFERROR(INDEX(T_Indicateurs[Domain_code],MATCH($H1936,T_Indicateurs[Stat_code],0)),"")</f>
        <v/>
      </c>
      <c r="X1936" s="13">
        <f>IF(OR($W1936="",$F1936=""),0,IF($F1936&lt;&gt;$W1936,1,0))</f>
        <v/>
      </c>
      <c r="Y1936" s="13">
        <f>IF(OR($J1936="", $K1936="", $L1936=""),0,IF(OR($J1936&lt;0,$J1936&gt;3,$K1936&lt;0,$K1936&gt;3,$L1936&lt;0,$L1936&gt;3),1,0))</f>
        <v/>
      </c>
    </row>
    <row r="1937">
      <c r="G1937">
        <f>IFERROR(INDEX(T_Domaines[Domain_label_fr],MATCH(F1937,T_Domaines[Domain_code],0)),"")</f>
        <v/>
      </c>
      <c r="I1937">
        <f>IFERROR(INDEX(T_Indicateurs[Stat_label_fr],MATCH(H1937,T_Indicateurs[Stat_code],0)),"")</f>
        <v/>
      </c>
      <c r="M1937">
        <f>IF(J1937=0,"",J1937)</f>
        <v/>
      </c>
      <c r="N1937">
        <f>IF(K1937=0,"",K1937)</f>
        <v/>
      </c>
      <c r="O1937">
        <f>IF(L1937=0,"",L1937)</f>
        <v/>
      </c>
      <c r="P1937">
        <f>IF(OR(J1937="",K1937="",L1937=""),"",J1937+K1937+L1937)</f>
        <v/>
      </c>
      <c r="Q1937">
        <f>IF(OR(M1937="",N1937="",O1937=""),"",M1937+N1937+O1937)</f>
        <v/>
      </c>
      <c r="S1937" s="13">
        <f>IF(AND($B1937&lt;&gt;"",$F1937&lt;&gt;""),IF(COUNTIFS($B$2:$B1937,$B1937,$F$2:$F1937,$F1937)=1,1,0),0)</f>
        <v/>
      </c>
      <c r="T1937" s="13">
        <f>IF(AND($B1937&lt;&gt;"",$H1937&lt;&gt;""),IF(COUNTIFS($B$2:$B1937,$B1937,$H$2:$H1937,$H1937)=1,1,0),0)</f>
        <v/>
      </c>
      <c r="U1937" s="13">
        <f>IF(AND($B1937&lt;&gt;"",$C1937&lt;&gt;""),IF(COUNTIFS($B$2:$B1937,$B1937,$C$2:$C1937,$C1937)=1,1,0),0)</f>
        <v/>
      </c>
      <c r="V1937" s="13">
        <f>IF(AND($B1937&lt;&gt;"",$D1937&lt;&gt;""),IF(COUNTIFS($B$2:$B1937,$B1937,$D$2:$D1937,$D1937)=1,1,0),0)</f>
        <v/>
      </c>
      <c r="W1937">
        <f>IFERROR(INDEX(T_Indicateurs[Domain_code],MATCH($H1937,T_Indicateurs[Stat_code],0)),"")</f>
        <v/>
      </c>
      <c r="X1937" s="13">
        <f>IF(OR($W1937="",$F1937=""),0,IF($F1937&lt;&gt;$W1937,1,0))</f>
        <v/>
      </c>
      <c r="Y1937" s="13">
        <f>IF(OR($J1937="", $K1937="", $L1937=""),0,IF(OR($J1937&lt;0,$J1937&gt;3,$K1937&lt;0,$K1937&gt;3,$L1937&lt;0,$L1937&gt;3),1,0))</f>
        <v/>
      </c>
    </row>
    <row r="1938">
      <c r="G1938">
        <f>IFERROR(INDEX(T_Domaines[Domain_label_fr],MATCH(F1938,T_Domaines[Domain_code],0)),"")</f>
        <v/>
      </c>
      <c r="I1938">
        <f>IFERROR(INDEX(T_Indicateurs[Stat_label_fr],MATCH(H1938,T_Indicateurs[Stat_code],0)),"")</f>
        <v/>
      </c>
      <c r="M1938">
        <f>IF(J1938=0,"",J1938)</f>
        <v/>
      </c>
      <c r="N1938">
        <f>IF(K1938=0,"",K1938)</f>
        <v/>
      </c>
      <c r="O1938">
        <f>IF(L1938=0,"",L1938)</f>
        <v/>
      </c>
      <c r="P1938">
        <f>IF(OR(J1938="",K1938="",L1938=""),"",J1938+K1938+L1938)</f>
        <v/>
      </c>
      <c r="Q1938">
        <f>IF(OR(M1938="",N1938="",O1938=""),"",M1938+N1938+O1938)</f>
        <v/>
      </c>
      <c r="S1938" s="13">
        <f>IF(AND($B1938&lt;&gt;"",$F1938&lt;&gt;""),IF(COUNTIFS($B$2:$B1938,$B1938,$F$2:$F1938,$F1938)=1,1,0),0)</f>
        <v/>
      </c>
      <c r="T1938" s="13">
        <f>IF(AND($B1938&lt;&gt;"",$H1938&lt;&gt;""),IF(COUNTIFS($B$2:$B1938,$B1938,$H$2:$H1938,$H1938)=1,1,0),0)</f>
        <v/>
      </c>
      <c r="U1938" s="13">
        <f>IF(AND($B1938&lt;&gt;"",$C1938&lt;&gt;""),IF(COUNTIFS($B$2:$B1938,$B1938,$C$2:$C1938,$C1938)=1,1,0),0)</f>
        <v/>
      </c>
      <c r="V1938" s="13">
        <f>IF(AND($B1938&lt;&gt;"",$D1938&lt;&gt;""),IF(COUNTIFS($B$2:$B1938,$B1938,$D$2:$D1938,$D1938)=1,1,0),0)</f>
        <v/>
      </c>
      <c r="W1938">
        <f>IFERROR(INDEX(T_Indicateurs[Domain_code],MATCH($H1938,T_Indicateurs[Stat_code],0)),"")</f>
        <v/>
      </c>
      <c r="X1938" s="13">
        <f>IF(OR($W1938="",$F1938=""),0,IF($F1938&lt;&gt;$W1938,1,0))</f>
        <v/>
      </c>
      <c r="Y1938" s="13">
        <f>IF(OR($J1938="", $K1938="", $L1938=""),0,IF(OR($J1938&lt;0,$J1938&gt;3,$K1938&lt;0,$K1938&gt;3,$L1938&lt;0,$L1938&gt;3),1,0))</f>
        <v/>
      </c>
    </row>
    <row r="1939">
      <c r="G1939">
        <f>IFERROR(INDEX(T_Domaines[Domain_label_fr],MATCH(F1939,T_Domaines[Domain_code],0)),"")</f>
        <v/>
      </c>
      <c r="I1939">
        <f>IFERROR(INDEX(T_Indicateurs[Stat_label_fr],MATCH(H1939,T_Indicateurs[Stat_code],0)),"")</f>
        <v/>
      </c>
      <c r="M1939">
        <f>IF(J1939=0,"",J1939)</f>
        <v/>
      </c>
      <c r="N1939">
        <f>IF(K1939=0,"",K1939)</f>
        <v/>
      </c>
      <c r="O1939">
        <f>IF(L1939=0,"",L1939)</f>
        <v/>
      </c>
      <c r="P1939">
        <f>IF(OR(J1939="",K1939="",L1939=""),"",J1939+K1939+L1939)</f>
        <v/>
      </c>
      <c r="Q1939">
        <f>IF(OR(M1939="",N1939="",O1939=""),"",M1939+N1939+O1939)</f>
        <v/>
      </c>
      <c r="S1939" s="13">
        <f>IF(AND($B1939&lt;&gt;"",$F1939&lt;&gt;""),IF(COUNTIFS($B$2:$B1939,$B1939,$F$2:$F1939,$F1939)=1,1,0),0)</f>
        <v/>
      </c>
      <c r="T1939" s="13">
        <f>IF(AND($B1939&lt;&gt;"",$H1939&lt;&gt;""),IF(COUNTIFS($B$2:$B1939,$B1939,$H$2:$H1939,$H1939)=1,1,0),0)</f>
        <v/>
      </c>
      <c r="U1939" s="13">
        <f>IF(AND($B1939&lt;&gt;"",$C1939&lt;&gt;""),IF(COUNTIFS($B$2:$B1939,$B1939,$C$2:$C1939,$C1939)=1,1,0),0)</f>
        <v/>
      </c>
      <c r="V1939" s="13">
        <f>IF(AND($B1939&lt;&gt;"",$D1939&lt;&gt;""),IF(COUNTIFS($B$2:$B1939,$B1939,$D$2:$D1939,$D1939)=1,1,0),0)</f>
        <v/>
      </c>
      <c r="W1939">
        <f>IFERROR(INDEX(T_Indicateurs[Domain_code],MATCH($H1939,T_Indicateurs[Stat_code],0)),"")</f>
        <v/>
      </c>
      <c r="X1939" s="13">
        <f>IF(OR($W1939="",$F1939=""),0,IF($F1939&lt;&gt;$W1939,1,0))</f>
        <v/>
      </c>
      <c r="Y1939" s="13">
        <f>IF(OR($J1939="", $K1939="", $L1939=""),0,IF(OR($J1939&lt;0,$J1939&gt;3,$K1939&lt;0,$K1939&gt;3,$L1939&lt;0,$L1939&gt;3),1,0))</f>
        <v/>
      </c>
    </row>
    <row r="1940">
      <c r="G1940">
        <f>IFERROR(INDEX(T_Domaines[Domain_label_fr],MATCH(F1940,T_Domaines[Domain_code],0)),"")</f>
        <v/>
      </c>
      <c r="I1940">
        <f>IFERROR(INDEX(T_Indicateurs[Stat_label_fr],MATCH(H1940,T_Indicateurs[Stat_code],0)),"")</f>
        <v/>
      </c>
      <c r="M1940">
        <f>IF(J1940=0,"",J1940)</f>
        <v/>
      </c>
      <c r="N1940">
        <f>IF(K1940=0,"",K1940)</f>
        <v/>
      </c>
      <c r="O1940">
        <f>IF(L1940=0,"",L1940)</f>
        <v/>
      </c>
      <c r="P1940">
        <f>IF(OR(J1940="",K1940="",L1940=""),"",J1940+K1940+L1940)</f>
        <v/>
      </c>
      <c r="Q1940">
        <f>IF(OR(M1940="",N1940="",O1940=""),"",M1940+N1940+O1940)</f>
        <v/>
      </c>
      <c r="S1940" s="13">
        <f>IF(AND($B1940&lt;&gt;"",$F1940&lt;&gt;""),IF(COUNTIFS($B$2:$B1940,$B1940,$F$2:$F1940,$F1940)=1,1,0),0)</f>
        <v/>
      </c>
      <c r="T1940" s="13">
        <f>IF(AND($B1940&lt;&gt;"",$H1940&lt;&gt;""),IF(COUNTIFS($B$2:$B1940,$B1940,$H$2:$H1940,$H1940)=1,1,0),0)</f>
        <v/>
      </c>
      <c r="U1940" s="13">
        <f>IF(AND($B1940&lt;&gt;"",$C1940&lt;&gt;""),IF(COUNTIFS($B$2:$B1940,$B1940,$C$2:$C1940,$C1940)=1,1,0),0)</f>
        <v/>
      </c>
      <c r="V1940" s="13">
        <f>IF(AND($B1940&lt;&gt;"",$D1940&lt;&gt;""),IF(COUNTIFS($B$2:$B1940,$B1940,$D$2:$D1940,$D1940)=1,1,0),0)</f>
        <v/>
      </c>
      <c r="W1940">
        <f>IFERROR(INDEX(T_Indicateurs[Domain_code],MATCH($H1940,T_Indicateurs[Stat_code],0)),"")</f>
        <v/>
      </c>
      <c r="X1940" s="13">
        <f>IF(OR($W1940="",$F1940=""),0,IF($F1940&lt;&gt;$W1940,1,0))</f>
        <v/>
      </c>
      <c r="Y1940" s="13">
        <f>IF(OR($J1940="", $K1940="", $L1940=""),0,IF(OR($J1940&lt;0,$J1940&gt;3,$K1940&lt;0,$K1940&gt;3,$L1940&lt;0,$L1940&gt;3),1,0))</f>
        <v/>
      </c>
    </row>
    <row r="1941">
      <c r="G1941">
        <f>IFERROR(INDEX(T_Domaines[Domain_label_fr],MATCH(F1941,T_Domaines[Domain_code],0)),"")</f>
        <v/>
      </c>
      <c r="I1941">
        <f>IFERROR(INDEX(T_Indicateurs[Stat_label_fr],MATCH(H1941,T_Indicateurs[Stat_code],0)),"")</f>
        <v/>
      </c>
      <c r="M1941">
        <f>IF(J1941=0,"",J1941)</f>
        <v/>
      </c>
      <c r="N1941">
        <f>IF(K1941=0,"",K1941)</f>
        <v/>
      </c>
      <c r="O1941">
        <f>IF(L1941=0,"",L1941)</f>
        <v/>
      </c>
      <c r="P1941">
        <f>IF(OR(J1941="",K1941="",L1941=""),"",J1941+K1941+L1941)</f>
        <v/>
      </c>
      <c r="Q1941">
        <f>IF(OR(M1941="",N1941="",O1941=""),"",M1941+N1941+O1941)</f>
        <v/>
      </c>
      <c r="S1941" s="13">
        <f>IF(AND($B1941&lt;&gt;"",$F1941&lt;&gt;""),IF(COUNTIFS($B$2:$B1941,$B1941,$F$2:$F1941,$F1941)=1,1,0),0)</f>
        <v/>
      </c>
      <c r="T1941" s="13">
        <f>IF(AND($B1941&lt;&gt;"",$H1941&lt;&gt;""),IF(COUNTIFS($B$2:$B1941,$B1941,$H$2:$H1941,$H1941)=1,1,0),0)</f>
        <v/>
      </c>
      <c r="U1941" s="13">
        <f>IF(AND($B1941&lt;&gt;"",$C1941&lt;&gt;""),IF(COUNTIFS($B$2:$B1941,$B1941,$C$2:$C1941,$C1941)=1,1,0),0)</f>
        <v/>
      </c>
      <c r="V1941" s="13">
        <f>IF(AND($B1941&lt;&gt;"",$D1941&lt;&gt;""),IF(COUNTIFS($B$2:$B1941,$B1941,$D$2:$D1941,$D1941)=1,1,0),0)</f>
        <v/>
      </c>
      <c r="W1941">
        <f>IFERROR(INDEX(T_Indicateurs[Domain_code],MATCH($H1941,T_Indicateurs[Stat_code],0)),"")</f>
        <v/>
      </c>
      <c r="X1941" s="13">
        <f>IF(OR($W1941="",$F1941=""),0,IF($F1941&lt;&gt;$W1941,1,0))</f>
        <v/>
      </c>
      <c r="Y1941" s="13">
        <f>IF(OR($J1941="", $K1941="", $L1941=""),0,IF(OR($J1941&lt;0,$J1941&gt;3,$K1941&lt;0,$K1941&gt;3,$L1941&lt;0,$L1941&gt;3),1,0))</f>
        <v/>
      </c>
    </row>
    <row r="1942">
      <c r="G1942">
        <f>IFERROR(INDEX(T_Domaines[Domain_label_fr],MATCH(F1942,T_Domaines[Domain_code],0)),"")</f>
        <v/>
      </c>
      <c r="I1942">
        <f>IFERROR(INDEX(T_Indicateurs[Stat_label_fr],MATCH(H1942,T_Indicateurs[Stat_code],0)),"")</f>
        <v/>
      </c>
      <c r="M1942">
        <f>IF(J1942=0,"",J1942)</f>
        <v/>
      </c>
      <c r="N1942">
        <f>IF(K1942=0,"",K1942)</f>
        <v/>
      </c>
      <c r="O1942">
        <f>IF(L1942=0,"",L1942)</f>
        <v/>
      </c>
      <c r="P1942">
        <f>IF(OR(J1942="",K1942="",L1942=""),"",J1942+K1942+L1942)</f>
        <v/>
      </c>
      <c r="Q1942">
        <f>IF(OR(M1942="",N1942="",O1942=""),"",M1942+N1942+O1942)</f>
        <v/>
      </c>
      <c r="S1942" s="13">
        <f>IF(AND($B1942&lt;&gt;"",$F1942&lt;&gt;""),IF(COUNTIFS($B$2:$B1942,$B1942,$F$2:$F1942,$F1942)=1,1,0),0)</f>
        <v/>
      </c>
      <c r="T1942" s="13">
        <f>IF(AND($B1942&lt;&gt;"",$H1942&lt;&gt;""),IF(COUNTIFS($B$2:$B1942,$B1942,$H$2:$H1942,$H1942)=1,1,0),0)</f>
        <v/>
      </c>
      <c r="U1942" s="13">
        <f>IF(AND($B1942&lt;&gt;"",$C1942&lt;&gt;""),IF(COUNTIFS($B$2:$B1942,$B1942,$C$2:$C1942,$C1942)=1,1,0),0)</f>
        <v/>
      </c>
      <c r="V1942" s="13">
        <f>IF(AND($B1942&lt;&gt;"",$D1942&lt;&gt;""),IF(COUNTIFS($B$2:$B1942,$B1942,$D$2:$D1942,$D1942)=1,1,0),0)</f>
        <v/>
      </c>
      <c r="W1942">
        <f>IFERROR(INDEX(T_Indicateurs[Domain_code],MATCH($H1942,T_Indicateurs[Stat_code],0)),"")</f>
        <v/>
      </c>
      <c r="X1942" s="13">
        <f>IF(OR($W1942="",$F1942=""),0,IF($F1942&lt;&gt;$W1942,1,0))</f>
        <v/>
      </c>
      <c r="Y1942" s="13">
        <f>IF(OR($J1942="", $K1942="", $L1942=""),0,IF(OR($J1942&lt;0,$J1942&gt;3,$K1942&lt;0,$K1942&gt;3,$L1942&lt;0,$L1942&gt;3),1,0))</f>
        <v/>
      </c>
    </row>
    <row r="1943">
      <c r="G1943">
        <f>IFERROR(INDEX(T_Domaines[Domain_label_fr],MATCH(F1943,T_Domaines[Domain_code],0)),"")</f>
        <v/>
      </c>
      <c r="I1943">
        <f>IFERROR(INDEX(T_Indicateurs[Stat_label_fr],MATCH(H1943,T_Indicateurs[Stat_code],0)),"")</f>
        <v/>
      </c>
      <c r="M1943">
        <f>IF(J1943=0,"",J1943)</f>
        <v/>
      </c>
      <c r="N1943">
        <f>IF(K1943=0,"",K1943)</f>
        <v/>
      </c>
      <c r="O1943">
        <f>IF(L1943=0,"",L1943)</f>
        <v/>
      </c>
      <c r="P1943">
        <f>IF(OR(J1943="",K1943="",L1943=""),"",J1943+K1943+L1943)</f>
        <v/>
      </c>
      <c r="Q1943">
        <f>IF(OR(M1943="",N1943="",O1943=""),"",M1943+N1943+O1943)</f>
        <v/>
      </c>
      <c r="S1943" s="13">
        <f>IF(AND($B1943&lt;&gt;"",$F1943&lt;&gt;""),IF(COUNTIFS($B$2:$B1943,$B1943,$F$2:$F1943,$F1943)=1,1,0),0)</f>
        <v/>
      </c>
      <c r="T1943" s="13">
        <f>IF(AND($B1943&lt;&gt;"",$H1943&lt;&gt;""),IF(COUNTIFS($B$2:$B1943,$B1943,$H$2:$H1943,$H1943)=1,1,0),0)</f>
        <v/>
      </c>
      <c r="U1943" s="13">
        <f>IF(AND($B1943&lt;&gt;"",$C1943&lt;&gt;""),IF(COUNTIFS($B$2:$B1943,$B1943,$C$2:$C1943,$C1943)=1,1,0),0)</f>
        <v/>
      </c>
      <c r="V1943" s="13">
        <f>IF(AND($B1943&lt;&gt;"",$D1943&lt;&gt;""),IF(COUNTIFS($B$2:$B1943,$B1943,$D$2:$D1943,$D1943)=1,1,0),0)</f>
        <v/>
      </c>
      <c r="W1943">
        <f>IFERROR(INDEX(T_Indicateurs[Domain_code],MATCH($H1943,T_Indicateurs[Stat_code],0)),"")</f>
        <v/>
      </c>
      <c r="X1943" s="13">
        <f>IF(OR($W1943="",$F1943=""),0,IF($F1943&lt;&gt;$W1943,1,0))</f>
        <v/>
      </c>
      <c r="Y1943" s="13">
        <f>IF(OR($J1943="", $K1943="", $L1943=""),0,IF(OR($J1943&lt;0,$J1943&gt;3,$K1943&lt;0,$K1943&gt;3,$L1943&lt;0,$L1943&gt;3),1,0))</f>
        <v/>
      </c>
    </row>
    <row r="1944">
      <c r="G1944">
        <f>IFERROR(INDEX(T_Domaines[Domain_label_fr],MATCH(F1944,T_Domaines[Domain_code],0)),"")</f>
        <v/>
      </c>
      <c r="I1944">
        <f>IFERROR(INDEX(T_Indicateurs[Stat_label_fr],MATCH(H1944,T_Indicateurs[Stat_code],0)),"")</f>
        <v/>
      </c>
      <c r="M1944">
        <f>IF(J1944=0,"",J1944)</f>
        <v/>
      </c>
      <c r="N1944">
        <f>IF(K1944=0,"",K1944)</f>
        <v/>
      </c>
      <c r="O1944">
        <f>IF(L1944=0,"",L1944)</f>
        <v/>
      </c>
      <c r="P1944">
        <f>IF(OR(J1944="",K1944="",L1944=""),"",J1944+K1944+L1944)</f>
        <v/>
      </c>
      <c r="Q1944">
        <f>IF(OR(M1944="",N1944="",O1944=""),"",M1944+N1944+O1944)</f>
        <v/>
      </c>
      <c r="S1944" s="13">
        <f>IF(AND($B1944&lt;&gt;"",$F1944&lt;&gt;""),IF(COUNTIFS($B$2:$B1944,$B1944,$F$2:$F1944,$F1944)=1,1,0),0)</f>
        <v/>
      </c>
      <c r="T1944" s="13">
        <f>IF(AND($B1944&lt;&gt;"",$H1944&lt;&gt;""),IF(COUNTIFS($B$2:$B1944,$B1944,$H$2:$H1944,$H1944)=1,1,0),0)</f>
        <v/>
      </c>
      <c r="U1944" s="13">
        <f>IF(AND($B1944&lt;&gt;"",$C1944&lt;&gt;""),IF(COUNTIFS($B$2:$B1944,$B1944,$C$2:$C1944,$C1944)=1,1,0),0)</f>
        <v/>
      </c>
      <c r="V1944" s="13">
        <f>IF(AND($B1944&lt;&gt;"",$D1944&lt;&gt;""),IF(COUNTIFS($B$2:$B1944,$B1944,$D$2:$D1944,$D1944)=1,1,0),0)</f>
        <v/>
      </c>
      <c r="W1944">
        <f>IFERROR(INDEX(T_Indicateurs[Domain_code],MATCH($H1944,T_Indicateurs[Stat_code],0)),"")</f>
        <v/>
      </c>
      <c r="X1944" s="13">
        <f>IF(OR($W1944="",$F1944=""),0,IF($F1944&lt;&gt;$W1944,1,0))</f>
        <v/>
      </c>
      <c r="Y1944" s="13">
        <f>IF(OR($J1944="", $K1944="", $L1944=""),0,IF(OR($J1944&lt;0,$J1944&gt;3,$K1944&lt;0,$K1944&gt;3,$L1944&lt;0,$L1944&gt;3),1,0))</f>
        <v/>
      </c>
    </row>
    <row r="1945">
      <c r="G1945">
        <f>IFERROR(INDEX(T_Domaines[Domain_label_fr],MATCH(F1945,T_Domaines[Domain_code],0)),"")</f>
        <v/>
      </c>
      <c r="I1945">
        <f>IFERROR(INDEX(T_Indicateurs[Stat_label_fr],MATCH(H1945,T_Indicateurs[Stat_code],0)),"")</f>
        <v/>
      </c>
      <c r="M1945">
        <f>IF(J1945=0,"",J1945)</f>
        <v/>
      </c>
      <c r="N1945">
        <f>IF(K1945=0,"",K1945)</f>
        <v/>
      </c>
      <c r="O1945">
        <f>IF(L1945=0,"",L1945)</f>
        <v/>
      </c>
      <c r="P1945">
        <f>IF(OR(J1945="",K1945="",L1945=""),"",J1945+K1945+L1945)</f>
        <v/>
      </c>
      <c r="Q1945">
        <f>IF(OR(M1945="",N1945="",O1945=""),"",M1945+N1945+O1945)</f>
        <v/>
      </c>
      <c r="S1945" s="13">
        <f>IF(AND($B1945&lt;&gt;"",$F1945&lt;&gt;""),IF(COUNTIFS($B$2:$B1945,$B1945,$F$2:$F1945,$F1945)=1,1,0),0)</f>
        <v/>
      </c>
      <c r="T1945" s="13">
        <f>IF(AND($B1945&lt;&gt;"",$H1945&lt;&gt;""),IF(COUNTIFS($B$2:$B1945,$B1945,$H$2:$H1945,$H1945)=1,1,0),0)</f>
        <v/>
      </c>
      <c r="U1945" s="13">
        <f>IF(AND($B1945&lt;&gt;"",$C1945&lt;&gt;""),IF(COUNTIFS($B$2:$B1945,$B1945,$C$2:$C1945,$C1945)=1,1,0),0)</f>
        <v/>
      </c>
      <c r="V1945" s="13">
        <f>IF(AND($B1945&lt;&gt;"",$D1945&lt;&gt;""),IF(COUNTIFS($B$2:$B1945,$B1945,$D$2:$D1945,$D1945)=1,1,0),0)</f>
        <v/>
      </c>
      <c r="W1945">
        <f>IFERROR(INDEX(T_Indicateurs[Domain_code],MATCH($H1945,T_Indicateurs[Stat_code],0)),"")</f>
        <v/>
      </c>
      <c r="X1945" s="13">
        <f>IF(OR($W1945="",$F1945=""),0,IF($F1945&lt;&gt;$W1945,1,0))</f>
        <v/>
      </c>
      <c r="Y1945" s="13">
        <f>IF(OR($J1945="", $K1945="", $L1945=""),0,IF(OR($J1945&lt;0,$J1945&gt;3,$K1945&lt;0,$K1945&gt;3,$L1945&lt;0,$L1945&gt;3),1,0))</f>
        <v/>
      </c>
    </row>
    <row r="1946">
      <c r="G1946">
        <f>IFERROR(INDEX(T_Domaines[Domain_label_fr],MATCH(F1946,T_Domaines[Domain_code],0)),"")</f>
        <v/>
      </c>
      <c r="I1946">
        <f>IFERROR(INDEX(T_Indicateurs[Stat_label_fr],MATCH(H1946,T_Indicateurs[Stat_code],0)),"")</f>
        <v/>
      </c>
      <c r="M1946">
        <f>IF(J1946=0,"",J1946)</f>
        <v/>
      </c>
      <c r="N1946">
        <f>IF(K1946=0,"",K1946)</f>
        <v/>
      </c>
      <c r="O1946">
        <f>IF(L1946=0,"",L1946)</f>
        <v/>
      </c>
      <c r="P1946">
        <f>IF(OR(J1946="",K1946="",L1946=""),"",J1946+K1946+L1946)</f>
        <v/>
      </c>
      <c r="Q1946">
        <f>IF(OR(M1946="",N1946="",O1946=""),"",M1946+N1946+O1946)</f>
        <v/>
      </c>
      <c r="S1946" s="13">
        <f>IF(AND($B1946&lt;&gt;"",$F1946&lt;&gt;""),IF(COUNTIFS($B$2:$B1946,$B1946,$F$2:$F1946,$F1946)=1,1,0),0)</f>
        <v/>
      </c>
      <c r="T1946" s="13">
        <f>IF(AND($B1946&lt;&gt;"",$H1946&lt;&gt;""),IF(COUNTIFS($B$2:$B1946,$B1946,$H$2:$H1946,$H1946)=1,1,0),0)</f>
        <v/>
      </c>
      <c r="U1946" s="13">
        <f>IF(AND($B1946&lt;&gt;"",$C1946&lt;&gt;""),IF(COUNTIFS($B$2:$B1946,$B1946,$C$2:$C1946,$C1946)=1,1,0),0)</f>
        <v/>
      </c>
      <c r="V1946" s="13">
        <f>IF(AND($B1946&lt;&gt;"",$D1946&lt;&gt;""),IF(COUNTIFS($B$2:$B1946,$B1946,$D$2:$D1946,$D1946)=1,1,0),0)</f>
        <v/>
      </c>
      <c r="W1946">
        <f>IFERROR(INDEX(T_Indicateurs[Domain_code],MATCH($H1946,T_Indicateurs[Stat_code],0)),"")</f>
        <v/>
      </c>
      <c r="X1946" s="13">
        <f>IF(OR($W1946="",$F1946=""),0,IF($F1946&lt;&gt;$W1946,1,0))</f>
        <v/>
      </c>
      <c r="Y1946" s="13">
        <f>IF(OR($J1946="", $K1946="", $L1946=""),0,IF(OR($J1946&lt;0,$J1946&gt;3,$K1946&lt;0,$K1946&gt;3,$L1946&lt;0,$L1946&gt;3),1,0))</f>
        <v/>
      </c>
    </row>
    <row r="1947">
      <c r="G1947">
        <f>IFERROR(INDEX(T_Domaines[Domain_label_fr],MATCH(F1947,T_Domaines[Domain_code],0)),"")</f>
        <v/>
      </c>
      <c r="I1947">
        <f>IFERROR(INDEX(T_Indicateurs[Stat_label_fr],MATCH(H1947,T_Indicateurs[Stat_code],0)),"")</f>
        <v/>
      </c>
      <c r="M1947">
        <f>IF(J1947=0,"",J1947)</f>
        <v/>
      </c>
      <c r="N1947">
        <f>IF(K1947=0,"",K1947)</f>
        <v/>
      </c>
      <c r="O1947">
        <f>IF(L1947=0,"",L1947)</f>
        <v/>
      </c>
      <c r="P1947">
        <f>IF(OR(J1947="",K1947="",L1947=""),"",J1947+K1947+L1947)</f>
        <v/>
      </c>
      <c r="Q1947">
        <f>IF(OR(M1947="",N1947="",O1947=""),"",M1947+N1947+O1947)</f>
        <v/>
      </c>
      <c r="S1947" s="13">
        <f>IF(AND($B1947&lt;&gt;"",$F1947&lt;&gt;""),IF(COUNTIFS($B$2:$B1947,$B1947,$F$2:$F1947,$F1947)=1,1,0),0)</f>
        <v/>
      </c>
      <c r="T1947" s="13">
        <f>IF(AND($B1947&lt;&gt;"",$H1947&lt;&gt;""),IF(COUNTIFS($B$2:$B1947,$B1947,$H$2:$H1947,$H1947)=1,1,0),0)</f>
        <v/>
      </c>
      <c r="U1947" s="13">
        <f>IF(AND($B1947&lt;&gt;"",$C1947&lt;&gt;""),IF(COUNTIFS($B$2:$B1947,$B1947,$C$2:$C1947,$C1947)=1,1,0),0)</f>
        <v/>
      </c>
      <c r="V1947" s="13">
        <f>IF(AND($B1947&lt;&gt;"",$D1947&lt;&gt;""),IF(COUNTIFS($B$2:$B1947,$B1947,$D$2:$D1947,$D1947)=1,1,0),0)</f>
        <v/>
      </c>
      <c r="W1947">
        <f>IFERROR(INDEX(T_Indicateurs[Domain_code],MATCH($H1947,T_Indicateurs[Stat_code],0)),"")</f>
        <v/>
      </c>
      <c r="X1947" s="13">
        <f>IF(OR($W1947="",$F1947=""),0,IF($F1947&lt;&gt;$W1947,1,0))</f>
        <v/>
      </c>
      <c r="Y1947" s="13">
        <f>IF(OR($J1947="", $K1947="", $L1947=""),0,IF(OR($J1947&lt;0,$J1947&gt;3,$K1947&lt;0,$K1947&gt;3,$L1947&lt;0,$L1947&gt;3),1,0))</f>
        <v/>
      </c>
    </row>
    <row r="1948">
      <c r="G1948">
        <f>IFERROR(INDEX(T_Domaines[Domain_label_fr],MATCH(F1948,T_Domaines[Domain_code],0)),"")</f>
        <v/>
      </c>
      <c r="I1948">
        <f>IFERROR(INDEX(T_Indicateurs[Stat_label_fr],MATCH(H1948,T_Indicateurs[Stat_code],0)),"")</f>
        <v/>
      </c>
      <c r="M1948">
        <f>IF(J1948=0,"",J1948)</f>
        <v/>
      </c>
      <c r="N1948">
        <f>IF(K1948=0,"",K1948)</f>
        <v/>
      </c>
      <c r="O1948">
        <f>IF(L1948=0,"",L1948)</f>
        <v/>
      </c>
      <c r="P1948">
        <f>IF(OR(J1948="",K1948="",L1948=""),"",J1948+K1948+L1948)</f>
        <v/>
      </c>
      <c r="Q1948">
        <f>IF(OR(M1948="",N1948="",O1948=""),"",M1948+N1948+O1948)</f>
        <v/>
      </c>
      <c r="S1948" s="13">
        <f>IF(AND($B1948&lt;&gt;"",$F1948&lt;&gt;""),IF(COUNTIFS($B$2:$B1948,$B1948,$F$2:$F1948,$F1948)=1,1,0),0)</f>
        <v/>
      </c>
      <c r="T1948" s="13">
        <f>IF(AND($B1948&lt;&gt;"",$H1948&lt;&gt;""),IF(COUNTIFS($B$2:$B1948,$B1948,$H$2:$H1948,$H1948)=1,1,0),0)</f>
        <v/>
      </c>
      <c r="U1948" s="13">
        <f>IF(AND($B1948&lt;&gt;"",$C1948&lt;&gt;""),IF(COUNTIFS($B$2:$B1948,$B1948,$C$2:$C1948,$C1948)=1,1,0),0)</f>
        <v/>
      </c>
      <c r="V1948" s="13">
        <f>IF(AND($B1948&lt;&gt;"",$D1948&lt;&gt;""),IF(COUNTIFS($B$2:$B1948,$B1948,$D$2:$D1948,$D1948)=1,1,0),0)</f>
        <v/>
      </c>
      <c r="W1948">
        <f>IFERROR(INDEX(T_Indicateurs[Domain_code],MATCH($H1948,T_Indicateurs[Stat_code],0)),"")</f>
        <v/>
      </c>
      <c r="X1948" s="13">
        <f>IF(OR($W1948="",$F1948=""),0,IF($F1948&lt;&gt;$W1948,1,0))</f>
        <v/>
      </c>
      <c r="Y1948" s="13">
        <f>IF(OR($J1948="", $K1948="", $L1948=""),0,IF(OR($J1948&lt;0,$J1948&gt;3,$K1948&lt;0,$K1948&gt;3,$L1948&lt;0,$L1948&gt;3),1,0))</f>
        <v/>
      </c>
    </row>
    <row r="1949">
      <c r="G1949">
        <f>IFERROR(INDEX(T_Domaines[Domain_label_fr],MATCH(F1949,T_Domaines[Domain_code],0)),"")</f>
        <v/>
      </c>
      <c r="I1949">
        <f>IFERROR(INDEX(T_Indicateurs[Stat_label_fr],MATCH(H1949,T_Indicateurs[Stat_code],0)),"")</f>
        <v/>
      </c>
      <c r="M1949">
        <f>IF(J1949=0,"",J1949)</f>
        <v/>
      </c>
      <c r="N1949">
        <f>IF(K1949=0,"",K1949)</f>
        <v/>
      </c>
      <c r="O1949">
        <f>IF(L1949=0,"",L1949)</f>
        <v/>
      </c>
      <c r="P1949">
        <f>IF(OR(J1949="",K1949="",L1949=""),"",J1949+K1949+L1949)</f>
        <v/>
      </c>
      <c r="Q1949">
        <f>IF(OR(M1949="",N1949="",O1949=""),"",M1949+N1949+O1949)</f>
        <v/>
      </c>
      <c r="S1949" s="13">
        <f>IF(AND($B1949&lt;&gt;"",$F1949&lt;&gt;""),IF(COUNTIFS($B$2:$B1949,$B1949,$F$2:$F1949,$F1949)=1,1,0),0)</f>
        <v/>
      </c>
      <c r="T1949" s="13">
        <f>IF(AND($B1949&lt;&gt;"",$H1949&lt;&gt;""),IF(COUNTIFS($B$2:$B1949,$B1949,$H$2:$H1949,$H1949)=1,1,0),0)</f>
        <v/>
      </c>
      <c r="U1949" s="13">
        <f>IF(AND($B1949&lt;&gt;"",$C1949&lt;&gt;""),IF(COUNTIFS($B$2:$B1949,$B1949,$C$2:$C1949,$C1949)=1,1,0),0)</f>
        <v/>
      </c>
      <c r="V1949" s="13">
        <f>IF(AND($B1949&lt;&gt;"",$D1949&lt;&gt;""),IF(COUNTIFS($B$2:$B1949,$B1949,$D$2:$D1949,$D1949)=1,1,0),0)</f>
        <v/>
      </c>
      <c r="W1949">
        <f>IFERROR(INDEX(T_Indicateurs[Domain_code],MATCH($H1949,T_Indicateurs[Stat_code],0)),"")</f>
        <v/>
      </c>
      <c r="X1949" s="13">
        <f>IF(OR($W1949="",$F1949=""),0,IF($F1949&lt;&gt;$W1949,1,0))</f>
        <v/>
      </c>
      <c r="Y1949" s="13">
        <f>IF(OR($J1949="", $K1949="", $L1949=""),0,IF(OR($J1949&lt;0,$J1949&gt;3,$K1949&lt;0,$K1949&gt;3,$L1949&lt;0,$L1949&gt;3),1,0))</f>
        <v/>
      </c>
    </row>
    <row r="1950">
      <c r="G1950">
        <f>IFERROR(INDEX(T_Domaines[Domain_label_fr],MATCH(F1950,T_Domaines[Domain_code],0)),"")</f>
        <v/>
      </c>
      <c r="I1950">
        <f>IFERROR(INDEX(T_Indicateurs[Stat_label_fr],MATCH(H1950,T_Indicateurs[Stat_code],0)),"")</f>
        <v/>
      </c>
      <c r="M1950">
        <f>IF(J1950=0,"",J1950)</f>
        <v/>
      </c>
      <c r="N1950">
        <f>IF(K1950=0,"",K1950)</f>
        <v/>
      </c>
      <c r="O1950">
        <f>IF(L1950=0,"",L1950)</f>
        <v/>
      </c>
      <c r="P1950">
        <f>IF(OR(J1950="",K1950="",L1950=""),"",J1950+K1950+L1950)</f>
        <v/>
      </c>
      <c r="Q1950">
        <f>IF(OR(M1950="",N1950="",O1950=""),"",M1950+N1950+O1950)</f>
        <v/>
      </c>
      <c r="S1950" s="13">
        <f>IF(AND($B1950&lt;&gt;"",$F1950&lt;&gt;""),IF(COUNTIFS($B$2:$B1950,$B1950,$F$2:$F1950,$F1950)=1,1,0),0)</f>
        <v/>
      </c>
      <c r="T1950" s="13">
        <f>IF(AND($B1950&lt;&gt;"",$H1950&lt;&gt;""),IF(COUNTIFS($B$2:$B1950,$B1950,$H$2:$H1950,$H1950)=1,1,0),0)</f>
        <v/>
      </c>
      <c r="U1950" s="13">
        <f>IF(AND($B1950&lt;&gt;"",$C1950&lt;&gt;""),IF(COUNTIFS($B$2:$B1950,$B1950,$C$2:$C1950,$C1950)=1,1,0),0)</f>
        <v/>
      </c>
      <c r="V1950" s="13">
        <f>IF(AND($B1950&lt;&gt;"",$D1950&lt;&gt;""),IF(COUNTIFS($B$2:$B1950,$B1950,$D$2:$D1950,$D1950)=1,1,0),0)</f>
        <v/>
      </c>
      <c r="W1950">
        <f>IFERROR(INDEX(T_Indicateurs[Domain_code],MATCH($H1950,T_Indicateurs[Stat_code],0)),"")</f>
        <v/>
      </c>
      <c r="X1950" s="13">
        <f>IF(OR($W1950="",$F1950=""),0,IF($F1950&lt;&gt;$W1950,1,0))</f>
        <v/>
      </c>
      <c r="Y1950" s="13">
        <f>IF(OR($J1950="", $K1950="", $L1950=""),0,IF(OR($J1950&lt;0,$J1950&gt;3,$K1950&lt;0,$K1950&gt;3,$L1950&lt;0,$L1950&gt;3),1,0))</f>
        <v/>
      </c>
    </row>
    <row r="1951">
      <c r="G1951">
        <f>IFERROR(INDEX(T_Domaines[Domain_label_fr],MATCH(F1951,T_Domaines[Domain_code],0)),"")</f>
        <v/>
      </c>
      <c r="I1951">
        <f>IFERROR(INDEX(T_Indicateurs[Stat_label_fr],MATCH(H1951,T_Indicateurs[Stat_code],0)),"")</f>
        <v/>
      </c>
      <c r="M1951">
        <f>IF(J1951=0,"",J1951)</f>
        <v/>
      </c>
      <c r="N1951">
        <f>IF(K1951=0,"",K1951)</f>
        <v/>
      </c>
      <c r="O1951">
        <f>IF(L1951=0,"",L1951)</f>
        <v/>
      </c>
      <c r="P1951">
        <f>IF(OR(J1951="",K1951="",L1951=""),"",J1951+K1951+L1951)</f>
        <v/>
      </c>
      <c r="Q1951">
        <f>IF(OR(M1951="",N1951="",O1951=""),"",M1951+N1951+O1951)</f>
        <v/>
      </c>
      <c r="S1951" s="13">
        <f>IF(AND($B1951&lt;&gt;"",$F1951&lt;&gt;""),IF(COUNTIFS($B$2:$B1951,$B1951,$F$2:$F1951,$F1951)=1,1,0),0)</f>
        <v/>
      </c>
      <c r="T1951" s="13">
        <f>IF(AND($B1951&lt;&gt;"",$H1951&lt;&gt;""),IF(COUNTIFS($B$2:$B1951,$B1951,$H$2:$H1951,$H1951)=1,1,0),0)</f>
        <v/>
      </c>
      <c r="U1951" s="13">
        <f>IF(AND($B1951&lt;&gt;"",$C1951&lt;&gt;""),IF(COUNTIFS($B$2:$B1951,$B1951,$C$2:$C1951,$C1951)=1,1,0),0)</f>
        <v/>
      </c>
      <c r="V1951" s="13">
        <f>IF(AND($B1951&lt;&gt;"",$D1951&lt;&gt;""),IF(COUNTIFS($B$2:$B1951,$B1951,$D$2:$D1951,$D1951)=1,1,0),0)</f>
        <v/>
      </c>
      <c r="W1951">
        <f>IFERROR(INDEX(T_Indicateurs[Domain_code],MATCH($H1951,T_Indicateurs[Stat_code],0)),"")</f>
        <v/>
      </c>
      <c r="X1951" s="13">
        <f>IF(OR($W1951="",$F1951=""),0,IF($F1951&lt;&gt;$W1951,1,0))</f>
        <v/>
      </c>
      <c r="Y1951" s="13">
        <f>IF(OR($J1951="", $K1951="", $L1951=""),0,IF(OR($J1951&lt;0,$J1951&gt;3,$K1951&lt;0,$K1951&gt;3,$L1951&lt;0,$L1951&gt;3),1,0))</f>
        <v/>
      </c>
    </row>
    <row r="1952">
      <c r="G1952">
        <f>IFERROR(INDEX(T_Domaines[Domain_label_fr],MATCH(F1952,T_Domaines[Domain_code],0)),"")</f>
        <v/>
      </c>
      <c r="I1952">
        <f>IFERROR(INDEX(T_Indicateurs[Stat_label_fr],MATCH(H1952,T_Indicateurs[Stat_code],0)),"")</f>
        <v/>
      </c>
      <c r="M1952">
        <f>IF(J1952=0,"",J1952)</f>
        <v/>
      </c>
      <c r="N1952">
        <f>IF(K1952=0,"",K1952)</f>
        <v/>
      </c>
      <c r="O1952">
        <f>IF(L1952=0,"",L1952)</f>
        <v/>
      </c>
      <c r="P1952">
        <f>IF(OR(J1952="",K1952="",L1952=""),"",J1952+K1952+L1952)</f>
        <v/>
      </c>
      <c r="Q1952">
        <f>IF(OR(M1952="",N1952="",O1952=""),"",M1952+N1952+O1952)</f>
        <v/>
      </c>
      <c r="S1952" s="13">
        <f>IF(AND($B1952&lt;&gt;"",$F1952&lt;&gt;""),IF(COUNTIFS($B$2:$B1952,$B1952,$F$2:$F1952,$F1952)=1,1,0),0)</f>
        <v/>
      </c>
      <c r="T1952" s="13">
        <f>IF(AND($B1952&lt;&gt;"",$H1952&lt;&gt;""),IF(COUNTIFS($B$2:$B1952,$B1952,$H$2:$H1952,$H1952)=1,1,0),0)</f>
        <v/>
      </c>
      <c r="U1952" s="13">
        <f>IF(AND($B1952&lt;&gt;"",$C1952&lt;&gt;""),IF(COUNTIFS($B$2:$B1952,$B1952,$C$2:$C1952,$C1952)=1,1,0),0)</f>
        <v/>
      </c>
      <c r="V1952" s="13">
        <f>IF(AND($B1952&lt;&gt;"",$D1952&lt;&gt;""),IF(COUNTIFS($B$2:$B1952,$B1952,$D$2:$D1952,$D1952)=1,1,0),0)</f>
        <v/>
      </c>
      <c r="W1952">
        <f>IFERROR(INDEX(T_Indicateurs[Domain_code],MATCH($H1952,T_Indicateurs[Stat_code],0)),"")</f>
        <v/>
      </c>
      <c r="X1952" s="13">
        <f>IF(OR($W1952="",$F1952=""),0,IF($F1952&lt;&gt;$W1952,1,0))</f>
        <v/>
      </c>
      <c r="Y1952" s="13">
        <f>IF(OR($J1952="", $K1952="", $L1952=""),0,IF(OR($J1952&lt;0,$J1952&gt;3,$K1952&lt;0,$K1952&gt;3,$L1952&lt;0,$L1952&gt;3),1,0))</f>
        <v/>
      </c>
    </row>
    <row r="1953">
      <c r="G1953">
        <f>IFERROR(INDEX(T_Domaines[Domain_label_fr],MATCH(F1953,T_Domaines[Domain_code],0)),"")</f>
        <v/>
      </c>
      <c r="I1953">
        <f>IFERROR(INDEX(T_Indicateurs[Stat_label_fr],MATCH(H1953,T_Indicateurs[Stat_code],0)),"")</f>
        <v/>
      </c>
      <c r="M1953">
        <f>IF(J1953=0,"",J1953)</f>
        <v/>
      </c>
      <c r="N1953">
        <f>IF(K1953=0,"",K1953)</f>
        <v/>
      </c>
      <c r="O1953">
        <f>IF(L1953=0,"",L1953)</f>
        <v/>
      </c>
      <c r="P1953">
        <f>IF(OR(J1953="",K1953="",L1953=""),"",J1953+K1953+L1953)</f>
        <v/>
      </c>
      <c r="Q1953">
        <f>IF(OR(M1953="",N1953="",O1953=""),"",M1953+N1953+O1953)</f>
        <v/>
      </c>
      <c r="S1953" s="13">
        <f>IF(AND($B1953&lt;&gt;"",$F1953&lt;&gt;""),IF(COUNTIFS($B$2:$B1953,$B1953,$F$2:$F1953,$F1953)=1,1,0),0)</f>
        <v/>
      </c>
      <c r="T1953" s="13">
        <f>IF(AND($B1953&lt;&gt;"",$H1953&lt;&gt;""),IF(COUNTIFS($B$2:$B1953,$B1953,$H$2:$H1953,$H1953)=1,1,0),0)</f>
        <v/>
      </c>
      <c r="U1953" s="13">
        <f>IF(AND($B1953&lt;&gt;"",$C1953&lt;&gt;""),IF(COUNTIFS($B$2:$B1953,$B1953,$C$2:$C1953,$C1953)=1,1,0),0)</f>
        <v/>
      </c>
      <c r="V1953" s="13">
        <f>IF(AND($B1953&lt;&gt;"",$D1953&lt;&gt;""),IF(COUNTIFS($B$2:$B1953,$B1953,$D$2:$D1953,$D1953)=1,1,0),0)</f>
        <v/>
      </c>
      <c r="W1953">
        <f>IFERROR(INDEX(T_Indicateurs[Domain_code],MATCH($H1953,T_Indicateurs[Stat_code],0)),"")</f>
        <v/>
      </c>
      <c r="X1953" s="13">
        <f>IF(OR($W1953="",$F1953=""),0,IF($F1953&lt;&gt;$W1953,1,0))</f>
        <v/>
      </c>
      <c r="Y1953" s="13">
        <f>IF(OR($J1953="", $K1953="", $L1953=""),0,IF(OR($J1953&lt;0,$J1953&gt;3,$K1953&lt;0,$K1953&gt;3,$L1953&lt;0,$L1953&gt;3),1,0))</f>
        <v/>
      </c>
    </row>
    <row r="1954">
      <c r="G1954">
        <f>IFERROR(INDEX(T_Domaines[Domain_label_fr],MATCH(F1954,T_Domaines[Domain_code],0)),"")</f>
        <v/>
      </c>
      <c r="I1954">
        <f>IFERROR(INDEX(T_Indicateurs[Stat_label_fr],MATCH(H1954,T_Indicateurs[Stat_code],0)),"")</f>
        <v/>
      </c>
      <c r="M1954">
        <f>IF(J1954=0,"",J1954)</f>
        <v/>
      </c>
      <c r="N1954">
        <f>IF(K1954=0,"",K1954)</f>
        <v/>
      </c>
      <c r="O1954">
        <f>IF(L1954=0,"",L1954)</f>
        <v/>
      </c>
      <c r="P1954">
        <f>IF(OR(J1954="",K1954="",L1954=""),"",J1954+K1954+L1954)</f>
        <v/>
      </c>
      <c r="Q1954">
        <f>IF(OR(M1954="",N1954="",O1954=""),"",M1954+N1954+O1954)</f>
        <v/>
      </c>
      <c r="S1954" s="13">
        <f>IF(AND($B1954&lt;&gt;"",$F1954&lt;&gt;""),IF(COUNTIFS($B$2:$B1954,$B1954,$F$2:$F1954,$F1954)=1,1,0),0)</f>
        <v/>
      </c>
      <c r="T1954" s="13">
        <f>IF(AND($B1954&lt;&gt;"",$H1954&lt;&gt;""),IF(COUNTIFS($B$2:$B1954,$B1954,$H$2:$H1954,$H1954)=1,1,0),0)</f>
        <v/>
      </c>
      <c r="U1954" s="13">
        <f>IF(AND($B1954&lt;&gt;"",$C1954&lt;&gt;""),IF(COUNTIFS($B$2:$B1954,$B1954,$C$2:$C1954,$C1954)=1,1,0),0)</f>
        <v/>
      </c>
      <c r="V1954" s="13">
        <f>IF(AND($B1954&lt;&gt;"",$D1954&lt;&gt;""),IF(COUNTIFS($B$2:$B1954,$B1954,$D$2:$D1954,$D1954)=1,1,0),0)</f>
        <v/>
      </c>
      <c r="W1954">
        <f>IFERROR(INDEX(T_Indicateurs[Domain_code],MATCH($H1954,T_Indicateurs[Stat_code],0)),"")</f>
        <v/>
      </c>
      <c r="X1954" s="13">
        <f>IF(OR($W1954="",$F1954=""),0,IF($F1954&lt;&gt;$W1954,1,0))</f>
        <v/>
      </c>
      <c r="Y1954" s="13">
        <f>IF(OR($J1954="", $K1954="", $L1954=""),0,IF(OR($J1954&lt;0,$J1954&gt;3,$K1954&lt;0,$K1954&gt;3,$L1954&lt;0,$L1954&gt;3),1,0))</f>
        <v/>
      </c>
    </row>
    <row r="1955">
      <c r="G1955">
        <f>IFERROR(INDEX(T_Domaines[Domain_label_fr],MATCH(F1955,T_Domaines[Domain_code],0)),"")</f>
        <v/>
      </c>
      <c r="I1955">
        <f>IFERROR(INDEX(T_Indicateurs[Stat_label_fr],MATCH(H1955,T_Indicateurs[Stat_code],0)),"")</f>
        <v/>
      </c>
      <c r="M1955">
        <f>IF(J1955=0,"",J1955)</f>
        <v/>
      </c>
      <c r="N1955">
        <f>IF(K1955=0,"",K1955)</f>
        <v/>
      </c>
      <c r="O1955">
        <f>IF(L1955=0,"",L1955)</f>
        <v/>
      </c>
      <c r="P1955">
        <f>IF(OR(J1955="",K1955="",L1955=""),"",J1955+K1955+L1955)</f>
        <v/>
      </c>
      <c r="Q1955">
        <f>IF(OR(M1955="",N1955="",O1955=""),"",M1955+N1955+O1955)</f>
        <v/>
      </c>
      <c r="S1955" s="13">
        <f>IF(AND($B1955&lt;&gt;"",$F1955&lt;&gt;""),IF(COUNTIFS($B$2:$B1955,$B1955,$F$2:$F1955,$F1955)=1,1,0),0)</f>
        <v/>
      </c>
      <c r="T1955" s="13">
        <f>IF(AND($B1955&lt;&gt;"",$H1955&lt;&gt;""),IF(COUNTIFS($B$2:$B1955,$B1955,$H$2:$H1955,$H1955)=1,1,0),0)</f>
        <v/>
      </c>
      <c r="U1955" s="13">
        <f>IF(AND($B1955&lt;&gt;"",$C1955&lt;&gt;""),IF(COUNTIFS($B$2:$B1955,$B1955,$C$2:$C1955,$C1955)=1,1,0),0)</f>
        <v/>
      </c>
      <c r="V1955" s="13">
        <f>IF(AND($B1955&lt;&gt;"",$D1955&lt;&gt;""),IF(COUNTIFS($B$2:$B1955,$B1955,$D$2:$D1955,$D1955)=1,1,0),0)</f>
        <v/>
      </c>
      <c r="W1955">
        <f>IFERROR(INDEX(T_Indicateurs[Domain_code],MATCH($H1955,T_Indicateurs[Stat_code],0)),"")</f>
        <v/>
      </c>
      <c r="X1955" s="13">
        <f>IF(OR($W1955="",$F1955=""),0,IF($F1955&lt;&gt;$W1955,1,0))</f>
        <v/>
      </c>
      <c r="Y1955" s="13">
        <f>IF(OR($J1955="", $K1955="", $L1955=""),0,IF(OR($J1955&lt;0,$J1955&gt;3,$K1955&lt;0,$K1955&gt;3,$L1955&lt;0,$L1955&gt;3),1,0))</f>
        <v/>
      </c>
    </row>
    <row r="1956">
      <c r="G1956">
        <f>IFERROR(INDEX(T_Domaines[Domain_label_fr],MATCH(F1956,T_Domaines[Domain_code],0)),"")</f>
        <v/>
      </c>
      <c r="I1956">
        <f>IFERROR(INDEX(T_Indicateurs[Stat_label_fr],MATCH(H1956,T_Indicateurs[Stat_code],0)),"")</f>
        <v/>
      </c>
      <c r="M1956">
        <f>IF(J1956=0,"",J1956)</f>
        <v/>
      </c>
      <c r="N1956">
        <f>IF(K1956=0,"",K1956)</f>
        <v/>
      </c>
      <c r="O1956">
        <f>IF(L1956=0,"",L1956)</f>
        <v/>
      </c>
      <c r="P1956">
        <f>IF(OR(J1956="",K1956="",L1956=""),"",J1956+K1956+L1956)</f>
        <v/>
      </c>
      <c r="Q1956">
        <f>IF(OR(M1956="",N1956="",O1956=""),"",M1956+N1956+O1956)</f>
        <v/>
      </c>
      <c r="S1956" s="13">
        <f>IF(AND($B1956&lt;&gt;"",$F1956&lt;&gt;""),IF(COUNTIFS($B$2:$B1956,$B1956,$F$2:$F1956,$F1956)=1,1,0),0)</f>
        <v/>
      </c>
      <c r="T1956" s="13">
        <f>IF(AND($B1956&lt;&gt;"",$H1956&lt;&gt;""),IF(COUNTIFS($B$2:$B1956,$B1956,$H$2:$H1956,$H1956)=1,1,0),0)</f>
        <v/>
      </c>
      <c r="U1956" s="13">
        <f>IF(AND($B1956&lt;&gt;"",$C1956&lt;&gt;""),IF(COUNTIFS($B$2:$B1956,$B1956,$C$2:$C1956,$C1956)=1,1,0),0)</f>
        <v/>
      </c>
      <c r="V1956" s="13">
        <f>IF(AND($B1956&lt;&gt;"",$D1956&lt;&gt;""),IF(COUNTIFS($B$2:$B1956,$B1956,$D$2:$D1956,$D1956)=1,1,0),0)</f>
        <v/>
      </c>
      <c r="W1956">
        <f>IFERROR(INDEX(T_Indicateurs[Domain_code],MATCH($H1956,T_Indicateurs[Stat_code],0)),"")</f>
        <v/>
      </c>
      <c r="X1956" s="13">
        <f>IF(OR($W1956="",$F1956=""),0,IF($F1956&lt;&gt;$W1956,1,0))</f>
        <v/>
      </c>
      <c r="Y1956" s="13">
        <f>IF(OR($J1956="", $K1956="", $L1956=""),0,IF(OR($J1956&lt;0,$J1956&gt;3,$K1956&lt;0,$K1956&gt;3,$L1956&lt;0,$L1956&gt;3),1,0))</f>
        <v/>
      </c>
    </row>
    <row r="1957">
      <c r="G1957">
        <f>IFERROR(INDEX(T_Domaines[Domain_label_fr],MATCH(F1957,T_Domaines[Domain_code],0)),"")</f>
        <v/>
      </c>
      <c r="I1957">
        <f>IFERROR(INDEX(T_Indicateurs[Stat_label_fr],MATCH(H1957,T_Indicateurs[Stat_code],0)),"")</f>
        <v/>
      </c>
      <c r="M1957">
        <f>IF(J1957=0,"",J1957)</f>
        <v/>
      </c>
      <c r="N1957">
        <f>IF(K1957=0,"",K1957)</f>
        <v/>
      </c>
      <c r="O1957">
        <f>IF(L1957=0,"",L1957)</f>
        <v/>
      </c>
      <c r="P1957">
        <f>IF(OR(J1957="",K1957="",L1957=""),"",J1957+K1957+L1957)</f>
        <v/>
      </c>
      <c r="Q1957">
        <f>IF(OR(M1957="",N1957="",O1957=""),"",M1957+N1957+O1957)</f>
        <v/>
      </c>
      <c r="S1957" s="13">
        <f>IF(AND($B1957&lt;&gt;"",$F1957&lt;&gt;""),IF(COUNTIFS($B$2:$B1957,$B1957,$F$2:$F1957,$F1957)=1,1,0),0)</f>
        <v/>
      </c>
      <c r="T1957" s="13">
        <f>IF(AND($B1957&lt;&gt;"",$H1957&lt;&gt;""),IF(COUNTIFS($B$2:$B1957,$B1957,$H$2:$H1957,$H1957)=1,1,0),0)</f>
        <v/>
      </c>
      <c r="U1957" s="13">
        <f>IF(AND($B1957&lt;&gt;"",$C1957&lt;&gt;""),IF(COUNTIFS($B$2:$B1957,$B1957,$C$2:$C1957,$C1957)=1,1,0),0)</f>
        <v/>
      </c>
      <c r="V1957" s="13">
        <f>IF(AND($B1957&lt;&gt;"",$D1957&lt;&gt;""),IF(COUNTIFS($B$2:$B1957,$B1957,$D$2:$D1957,$D1957)=1,1,0),0)</f>
        <v/>
      </c>
      <c r="W1957">
        <f>IFERROR(INDEX(T_Indicateurs[Domain_code],MATCH($H1957,T_Indicateurs[Stat_code],0)),"")</f>
        <v/>
      </c>
      <c r="X1957" s="13">
        <f>IF(OR($W1957="",$F1957=""),0,IF($F1957&lt;&gt;$W1957,1,0))</f>
        <v/>
      </c>
      <c r="Y1957" s="13">
        <f>IF(OR($J1957="", $K1957="", $L1957=""),0,IF(OR($J1957&lt;0,$J1957&gt;3,$K1957&lt;0,$K1957&gt;3,$L1957&lt;0,$L1957&gt;3),1,0))</f>
        <v/>
      </c>
    </row>
    <row r="1958">
      <c r="G1958">
        <f>IFERROR(INDEX(T_Domaines[Domain_label_fr],MATCH(F1958,T_Domaines[Domain_code],0)),"")</f>
        <v/>
      </c>
      <c r="I1958">
        <f>IFERROR(INDEX(T_Indicateurs[Stat_label_fr],MATCH(H1958,T_Indicateurs[Stat_code],0)),"")</f>
        <v/>
      </c>
      <c r="M1958">
        <f>IF(J1958=0,"",J1958)</f>
        <v/>
      </c>
      <c r="N1958">
        <f>IF(K1958=0,"",K1958)</f>
        <v/>
      </c>
      <c r="O1958">
        <f>IF(L1958=0,"",L1958)</f>
        <v/>
      </c>
      <c r="P1958">
        <f>IF(OR(J1958="",K1958="",L1958=""),"",J1958+K1958+L1958)</f>
        <v/>
      </c>
      <c r="Q1958">
        <f>IF(OR(M1958="",N1958="",O1958=""),"",M1958+N1958+O1958)</f>
        <v/>
      </c>
      <c r="S1958" s="13">
        <f>IF(AND($B1958&lt;&gt;"",$F1958&lt;&gt;""),IF(COUNTIFS($B$2:$B1958,$B1958,$F$2:$F1958,$F1958)=1,1,0),0)</f>
        <v/>
      </c>
      <c r="T1958" s="13">
        <f>IF(AND($B1958&lt;&gt;"",$H1958&lt;&gt;""),IF(COUNTIFS($B$2:$B1958,$B1958,$H$2:$H1958,$H1958)=1,1,0),0)</f>
        <v/>
      </c>
      <c r="U1958" s="13">
        <f>IF(AND($B1958&lt;&gt;"",$C1958&lt;&gt;""),IF(COUNTIFS($B$2:$B1958,$B1958,$C$2:$C1958,$C1958)=1,1,0),0)</f>
        <v/>
      </c>
      <c r="V1958" s="13">
        <f>IF(AND($B1958&lt;&gt;"",$D1958&lt;&gt;""),IF(COUNTIFS($B$2:$B1958,$B1958,$D$2:$D1958,$D1958)=1,1,0),0)</f>
        <v/>
      </c>
      <c r="W1958">
        <f>IFERROR(INDEX(T_Indicateurs[Domain_code],MATCH($H1958,T_Indicateurs[Stat_code],0)),"")</f>
        <v/>
      </c>
      <c r="X1958" s="13">
        <f>IF(OR($W1958="",$F1958=""),0,IF($F1958&lt;&gt;$W1958,1,0))</f>
        <v/>
      </c>
      <c r="Y1958" s="13">
        <f>IF(OR($J1958="", $K1958="", $L1958=""),0,IF(OR($J1958&lt;0,$J1958&gt;3,$K1958&lt;0,$K1958&gt;3,$L1958&lt;0,$L1958&gt;3),1,0))</f>
        <v/>
      </c>
    </row>
    <row r="1959">
      <c r="G1959">
        <f>IFERROR(INDEX(T_Domaines[Domain_label_fr],MATCH(F1959,T_Domaines[Domain_code],0)),"")</f>
        <v/>
      </c>
      <c r="I1959">
        <f>IFERROR(INDEX(T_Indicateurs[Stat_label_fr],MATCH(H1959,T_Indicateurs[Stat_code],0)),"")</f>
        <v/>
      </c>
      <c r="M1959">
        <f>IF(J1959=0,"",J1959)</f>
        <v/>
      </c>
      <c r="N1959">
        <f>IF(K1959=0,"",K1959)</f>
        <v/>
      </c>
      <c r="O1959">
        <f>IF(L1959=0,"",L1959)</f>
        <v/>
      </c>
      <c r="P1959">
        <f>IF(OR(J1959="",K1959="",L1959=""),"",J1959+K1959+L1959)</f>
        <v/>
      </c>
      <c r="Q1959">
        <f>IF(OR(M1959="",N1959="",O1959=""),"",M1959+N1959+O1959)</f>
        <v/>
      </c>
      <c r="S1959" s="13">
        <f>IF(AND($B1959&lt;&gt;"",$F1959&lt;&gt;""),IF(COUNTIFS($B$2:$B1959,$B1959,$F$2:$F1959,$F1959)=1,1,0),0)</f>
        <v/>
      </c>
      <c r="T1959" s="13">
        <f>IF(AND($B1959&lt;&gt;"",$H1959&lt;&gt;""),IF(COUNTIFS($B$2:$B1959,$B1959,$H$2:$H1959,$H1959)=1,1,0),0)</f>
        <v/>
      </c>
      <c r="U1959" s="13">
        <f>IF(AND($B1959&lt;&gt;"",$C1959&lt;&gt;""),IF(COUNTIFS($B$2:$B1959,$B1959,$C$2:$C1959,$C1959)=1,1,0),0)</f>
        <v/>
      </c>
      <c r="V1959" s="13">
        <f>IF(AND($B1959&lt;&gt;"",$D1959&lt;&gt;""),IF(COUNTIFS($B$2:$B1959,$B1959,$D$2:$D1959,$D1959)=1,1,0),0)</f>
        <v/>
      </c>
      <c r="W1959">
        <f>IFERROR(INDEX(T_Indicateurs[Domain_code],MATCH($H1959,T_Indicateurs[Stat_code],0)),"")</f>
        <v/>
      </c>
      <c r="X1959" s="13">
        <f>IF(OR($W1959="",$F1959=""),0,IF($F1959&lt;&gt;$W1959,1,0))</f>
        <v/>
      </c>
      <c r="Y1959" s="13">
        <f>IF(OR($J1959="", $K1959="", $L1959=""),0,IF(OR($J1959&lt;0,$J1959&gt;3,$K1959&lt;0,$K1959&gt;3,$L1959&lt;0,$L1959&gt;3),1,0))</f>
        <v/>
      </c>
    </row>
    <row r="1960">
      <c r="G1960">
        <f>IFERROR(INDEX(T_Domaines[Domain_label_fr],MATCH(F1960,T_Domaines[Domain_code],0)),"")</f>
        <v/>
      </c>
      <c r="I1960">
        <f>IFERROR(INDEX(T_Indicateurs[Stat_label_fr],MATCH(H1960,T_Indicateurs[Stat_code],0)),"")</f>
        <v/>
      </c>
      <c r="M1960">
        <f>IF(J1960=0,"",J1960)</f>
        <v/>
      </c>
      <c r="N1960">
        <f>IF(K1960=0,"",K1960)</f>
        <v/>
      </c>
      <c r="O1960">
        <f>IF(L1960=0,"",L1960)</f>
        <v/>
      </c>
      <c r="P1960">
        <f>IF(OR(J1960="",K1960="",L1960=""),"",J1960+K1960+L1960)</f>
        <v/>
      </c>
      <c r="Q1960">
        <f>IF(OR(M1960="",N1960="",O1960=""),"",M1960+N1960+O1960)</f>
        <v/>
      </c>
      <c r="S1960" s="13">
        <f>IF(AND($B1960&lt;&gt;"",$F1960&lt;&gt;""),IF(COUNTIFS($B$2:$B1960,$B1960,$F$2:$F1960,$F1960)=1,1,0),0)</f>
        <v/>
      </c>
      <c r="T1960" s="13">
        <f>IF(AND($B1960&lt;&gt;"",$H1960&lt;&gt;""),IF(COUNTIFS($B$2:$B1960,$B1960,$H$2:$H1960,$H1960)=1,1,0),0)</f>
        <v/>
      </c>
      <c r="U1960" s="13">
        <f>IF(AND($B1960&lt;&gt;"",$C1960&lt;&gt;""),IF(COUNTIFS($B$2:$B1960,$B1960,$C$2:$C1960,$C1960)=1,1,0),0)</f>
        <v/>
      </c>
      <c r="V1960" s="13">
        <f>IF(AND($B1960&lt;&gt;"",$D1960&lt;&gt;""),IF(COUNTIFS($B$2:$B1960,$B1960,$D$2:$D1960,$D1960)=1,1,0),0)</f>
        <v/>
      </c>
      <c r="W1960">
        <f>IFERROR(INDEX(T_Indicateurs[Domain_code],MATCH($H1960,T_Indicateurs[Stat_code],0)),"")</f>
        <v/>
      </c>
      <c r="X1960" s="13">
        <f>IF(OR($W1960="",$F1960=""),0,IF($F1960&lt;&gt;$W1960,1,0))</f>
        <v/>
      </c>
      <c r="Y1960" s="13">
        <f>IF(OR($J1960="", $K1960="", $L1960=""),0,IF(OR($J1960&lt;0,$J1960&gt;3,$K1960&lt;0,$K1960&gt;3,$L1960&lt;0,$L1960&gt;3),1,0))</f>
        <v/>
      </c>
    </row>
    <row r="1961">
      <c r="G1961">
        <f>IFERROR(INDEX(T_Domaines[Domain_label_fr],MATCH(F1961,T_Domaines[Domain_code],0)),"")</f>
        <v/>
      </c>
      <c r="I1961">
        <f>IFERROR(INDEX(T_Indicateurs[Stat_label_fr],MATCH(H1961,T_Indicateurs[Stat_code],0)),"")</f>
        <v/>
      </c>
      <c r="M1961">
        <f>IF(J1961=0,"",J1961)</f>
        <v/>
      </c>
      <c r="N1961">
        <f>IF(K1961=0,"",K1961)</f>
        <v/>
      </c>
      <c r="O1961">
        <f>IF(L1961=0,"",L1961)</f>
        <v/>
      </c>
      <c r="P1961">
        <f>IF(OR(J1961="",K1961="",L1961=""),"",J1961+K1961+L1961)</f>
        <v/>
      </c>
      <c r="Q1961">
        <f>IF(OR(M1961="",N1961="",O1961=""),"",M1961+N1961+O1961)</f>
        <v/>
      </c>
      <c r="S1961" s="13">
        <f>IF(AND($B1961&lt;&gt;"",$F1961&lt;&gt;""),IF(COUNTIFS($B$2:$B1961,$B1961,$F$2:$F1961,$F1961)=1,1,0),0)</f>
        <v/>
      </c>
      <c r="T1961" s="13">
        <f>IF(AND($B1961&lt;&gt;"",$H1961&lt;&gt;""),IF(COUNTIFS($B$2:$B1961,$B1961,$H$2:$H1961,$H1961)=1,1,0),0)</f>
        <v/>
      </c>
      <c r="U1961" s="13">
        <f>IF(AND($B1961&lt;&gt;"",$C1961&lt;&gt;""),IF(COUNTIFS($B$2:$B1961,$B1961,$C$2:$C1961,$C1961)=1,1,0),0)</f>
        <v/>
      </c>
      <c r="V1961" s="13">
        <f>IF(AND($B1961&lt;&gt;"",$D1961&lt;&gt;""),IF(COUNTIFS($B$2:$B1961,$B1961,$D$2:$D1961,$D1961)=1,1,0),0)</f>
        <v/>
      </c>
      <c r="W1961">
        <f>IFERROR(INDEX(T_Indicateurs[Domain_code],MATCH($H1961,T_Indicateurs[Stat_code],0)),"")</f>
        <v/>
      </c>
      <c r="X1961" s="13">
        <f>IF(OR($W1961="",$F1961=""),0,IF($F1961&lt;&gt;$W1961,1,0))</f>
        <v/>
      </c>
      <c r="Y1961" s="13">
        <f>IF(OR($J1961="", $K1961="", $L1961=""),0,IF(OR($J1961&lt;0,$J1961&gt;3,$K1961&lt;0,$K1961&gt;3,$L1961&lt;0,$L1961&gt;3),1,0))</f>
        <v/>
      </c>
    </row>
    <row r="1962">
      <c r="G1962">
        <f>IFERROR(INDEX(T_Domaines[Domain_label_fr],MATCH(F1962,T_Domaines[Domain_code],0)),"")</f>
        <v/>
      </c>
      <c r="I1962">
        <f>IFERROR(INDEX(T_Indicateurs[Stat_label_fr],MATCH(H1962,T_Indicateurs[Stat_code],0)),"")</f>
        <v/>
      </c>
      <c r="M1962">
        <f>IF(J1962=0,"",J1962)</f>
        <v/>
      </c>
      <c r="N1962">
        <f>IF(K1962=0,"",K1962)</f>
        <v/>
      </c>
      <c r="O1962">
        <f>IF(L1962=0,"",L1962)</f>
        <v/>
      </c>
      <c r="P1962">
        <f>IF(OR(J1962="",K1962="",L1962=""),"",J1962+K1962+L1962)</f>
        <v/>
      </c>
      <c r="Q1962">
        <f>IF(OR(M1962="",N1962="",O1962=""),"",M1962+N1962+O1962)</f>
        <v/>
      </c>
      <c r="S1962" s="13">
        <f>IF(AND($B1962&lt;&gt;"",$F1962&lt;&gt;""),IF(COUNTIFS($B$2:$B1962,$B1962,$F$2:$F1962,$F1962)=1,1,0),0)</f>
        <v/>
      </c>
      <c r="T1962" s="13">
        <f>IF(AND($B1962&lt;&gt;"",$H1962&lt;&gt;""),IF(COUNTIFS($B$2:$B1962,$B1962,$H$2:$H1962,$H1962)=1,1,0),0)</f>
        <v/>
      </c>
      <c r="U1962" s="13">
        <f>IF(AND($B1962&lt;&gt;"",$C1962&lt;&gt;""),IF(COUNTIFS($B$2:$B1962,$B1962,$C$2:$C1962,$C1962)=1,1,0),0)</f>
        <v/>
      </c>
      <c r="V1962" s="13">
        <f>IF(AND($B1962&lt;&gt;"",$D1962&lt;&gt;""),IF(COUNTIFS($B$2:$B1962,$B1962,$D$2:$D1962,$D1962)=1,1,0),0)</f>
        <v/>
      </c>
      <c r="W1962">
        <f>IFERROR(INDEX(T_Indicateurs[Domain_code],MATCH($H1962,T_Indicateurs[Stat_code],0)),"")</f>
        <v/>
      </c>
      <c r="X1962" s="13">
        <f>IF(OR($W1962="",$F1962=""),0,IF($F1962&lt;&gt;$W1962,1,0))</f>
        <v/>
      </c>
      <c r="Y1962" s="13">
        <f>IF(OR($J1962="", $K1962="", $L1962=""),0,IF(OR($J1962&lt;0,$J1962&gt;3,$K1962&lt;0,$K1962&gt;3,$L1962&lt;0,$L1962&gt;3),1,0))</f>
        <v/>
      </c>
    </row>
    <row r="1963">
      <c r="G1963">
        <f>IFERROR(INDEX(T_Domaines[Domain_label_fr],MATCH(F1963,T_Domaines[Domain_code],0)),"")</f>
        <v/>
      </c>
      <c r="I1963">
        <f>IFERROR(INDEX(T_Indicateurs[Stat_label_fr],MATCH(H1963,T_Indicateurs[Stat_code],0)),"")</f>
        <v/>
      </c>
      <c r="M1963">
        <f>IF(J1963=0,"",J1963)</f>
        <v/>
      </c>
      <c r="N1963">
        <f>IF(K1963=0,"",K1963)</f>
        <v/>
      </c>
      <c r="O1963">
        <f>IF(L1963=0,"",L1963)</f>
        <v/>
      </c>
      <c r="P1963">
        <f>IF(OR(J1963="",K1963="",L1963=""),"",J1963+K1963+L1963)</f>
        <v/>
      </c>
      <c r="Q1963">
        <f>IF(OR(M1963="",N1963="",O1963=""),"",M1963+N1963+O1963)</f>
        <v/>
      </c>
      <c r="S1963" s="13">
        <f>IF(AND($B1963&lt;&gt;"",$F1963&lt;&gt;""),IF(COUNTIFS($B$2:$B1963,$B1963,$F$2:$F1963,$F1963)=1,1,0),0)</f>
        <v/>
      </c>
      <c r="T1963" s="13">
        <f>IF(AND($B1963&lt;&gt;"",$H1963&lt;&gt;""),IF(COUNTIFS($B$2:$B1963,$B1963,$H$2:$H1963,$H1963)=1,1,0),0)</f>
        <v/>
      </c>
      <c r="U1963" s="13">
        <f>IF(AND($B1963&lt;&gt;"",$C1963&lt;&gt;""),IF(COUNTIFS($B$2:$B1963,$B1963,$C$2:$C1963,$C1963)=1,1,0),0)</f>
        <v/>
      </c>
      <c r="V1963" s="13">
        <f>IF(AND($B1963&lt;&gt;"",$D1963&lt;&gt;""),IF(COUNTIFS($B$2:$B1963,$B1963,$D$2:$D1963,$D1963)=1,1,0),0)</f>
        <v/>
      </c>
      <c r="W1963">
        <f>IFERROR(INDEX(T_Indicateurs[Domain_code],MATCH($H1963,T_Indicateurs[Stat_code],0)),"")</f>
        <v/>
      </c>
      <c r="X1963" s="13">
        <f>IF(OR($W1963="",$F1963=""),0,IF($F1963&lt;&gt;$W1963,1,0))</f>
        <v/>
      </c>
      <c r="Y1963" s="13">
        <f>IF(OR($J1963="", $K1963="", $L1963=""),0,IF(OR($J1963&lt;0,$J1963&gt;3,$K1963&lt;0,$K1963&gt;3,$L1963&lt;0,$L1963&gt;3),1,0))</f>
        <v/>
      </c>
    </row>
    <row r="1964">
      <c r="G1964">
        <f>IFERROR(INDEX(T_Domaines[Domain_label_fr],MATCH(F1964,T_Domaines[Domain_code],0)),"")</f>
        <v/>
      </c>
      <c r="I1964">
        <f>IFERROR(INDEX(T_Indicateurs[Stat_label_fr],MATCH(H1964,T_Indicateurs[Stat_code],0)),"")</f>
        <v/>
      </c>
      <c r="M1964">
        <f>IF(J1964=0,"",J1964)</f>
        <v/>
      </c>
      <c r="N1964">
        <f>IF(K1964=0,"",K1964)</f>
        <v/>
      </c>
      <c r="O1964">
        <f>IF(L1964=0,"",L1964)</f>
        <v/>
      </c>
      <c r="P1964">
        <f>IF(OR(J1964="",K1964="",L1964=""),"",J1964+K1964+L1964)</f>
        <v/>
      </c>
      <c r="Q1964">
        <f>IF(OR(M1964="",N1964="",O1964=""),"",M1964+N1964+O1964)</f>
        <v/>
      </c>
      <c r="S1964" s="13">
        <f>IF(AND($B1964&lt;&gt;"",$F1964&lt;&gt;""),IF(COUNTIFS($B$2:$B1964,$B1964,$F$2:$F1964,$F1964)=1,1,0),0)</f>
        <v/>
      </c>
      <c r="T1964" s="13">
        <f>IF(AND($B1964&lt;&gt;"",$H1964&lt;&gt;""),IF(COUNTIFS($B$2:$B1964,$B1964,$H$2:$H1964,$H1964)=1,1,0),0)</f>
        <v/>
      </c>
      <c r="U1964" s="13">
        <f>IF(AND($B1964&lt;&gt;"",$C1964&lt;&gt;""),IF(COUNTIFS($B$2:$B1964,$B1964,$C$2:$C1964,$C1964)=1,1,0),0)</f>
        <v/>
      </c>
      <c r="V1964" s="13">
        <f>IF(AND($B1964&lt;&gt;"",$D1964&lt;&gt;""),IF(COUNTIFS($B$2:$B1964,$B1964,$D$2:$D1964,$D1964)=1,1,0),0)</f>
        <v/>
      </c>
      <c r="W1964">
        <f>IFERROR(INDEX(T_Indicateurs[Domain_code],MATCH($H1964,T_Indicateurs[Stat_code],0)),"")</f>
        <v/>
      </c>
      <c r="X1964" s="13">
        <f>IF(OR($W1964="",$F1964=""),0,IF($F1964&lt;&gt;$W1964,1,0))</f>
        <v/>
      </c>
      <c r="Y1964" s="13">
        <f>IF(OR($J1964="", $K1964="", $L1964=""),0,IF(OR($J1964&lt;0,$J1964&gt;3,$K1964&lt;0,$K1964&gt;3,$L1964&lt;0,$L1964&gt;3),1,0))</f>
        <v/>
      </c>
    </row>
    <row r="1965">
      <c r="G1965">
        <f>IFERROR(INDEX(T_Domaines[Domain_label_fr],MATCH(F1965,T_Domaines[Domain_code],0)),"")</f>
        <v/>
      </c>
      <c r="I1965">
        <f>IFERROR(INDEX(T_Indicateurs[Stat_label_fr],MATCH(H1965,T_Indicateurs[Stat_code],0)),"")</f>
        <v/>
      </c>
      <c r="M1965">
        <f>IF(J1965=0,"",J1965)</f>
        <v/>
      </c>
      <c r="N1965">
        <f>IF(K1965=0,"",K1965)</f>
        <v/>
      </c>
      <c r="O1965">
        <f>IF(L1965=0,"",L1965)</f>
        <v/>
      </c>
      <c r="P1965">
        <f>IF(OR(J1965="",K1965="",L1965=""),"",J1965+K1965+L1965)</f>
        <v/>
      </c>
      <c r="Q1965">
        <f>IF(OR(M1965="",N1965="",O1965=""),"",M1965+N1965+O1965)</f>
        <v/>
      </c>
      <c r="S1965" s="13">
        <f>IF(AND($B1965&lt;&gt;"",$F1965&lt;&gt;""),IF(COUNTIFS($B$2:$B1965,$B1965,$F$2:$F1965,$F1965)=1,1,0),0)</f>
        <v/>
      </c>
      <c r="T1965" s="13">
        <f>IF(AND($B1965&lt;&gt;"",$H1965&lt;&gt;""),IF(COUNTIFS($B$2:$B1965,$B1965,$H$2:$H1965,$H1965)=1,1,0),0)</f>
        <v/>
      </c>
      <c r="U1965" s="13">
        <f>IF(AND($B1965&lt;&gt;"",$C1965&lt;&gt;""),IF(COUNTIFS($B$2:$B1965,$B1965,$C$2:$C1965,$C1965)=1,1,0),0)</f>
        <v/>
      </c>
      <c r="V1965" s="13">
        <f>IF(AND($B1965&lt;&gt;"",$D1965&lt;&gt;""),IF(COUNTIFS($B$2:$B1965,$B1965,$D$2:$D1965,$D1965)=1,1,0),0)</f>
        <v/>
      </c>
      <c r="W1965">
        <f>IFERROR(INDEX(T_Indicateurs[Domain_code],MATCH($H1965,T_Indicateurs[Stat_code],0)),"")</f>
        <v/>
      </c>
      <c r="X1965" s="13">
        <f>IF(OR($W1965="",$F1965=""),0,IF($F1965&lt;&gt;$W1965,1,0))</f>
        <v/>
      </c>
      <c r="Y1965" s="13">
        <f>IF(OR($J1965="", $K1965="", $L1965=""),0,IF(OR($J1965&lt;0,$J1965&gt;3,$K1965&lt;0,$K1965&gt;3,$L1965&lt;0,$L1965&gt;3),1,0))</f>
        <v/>
      </c>
    </row>
    <row r="1966">
      <c r="G1966">
        <f>IFERROR(INDEX(T_Domaines[Domain_label_fr],MATCH(F1966,T_Domaines[Domain_code],0)),"")</f>
        <v/>
      </c>
      <c r="I1966">
        <f>IFERROR(INDEX(T_Indicateurs[Stat_label_fr],MATCH(H1966,T_Indicateurs[Stat_code],0)),"")</f>
        <v/>
      </c>
      <c r="M1966">
        <f>IF(J1966=0,"",J1966)</f>
        <v/>
      </c>
      <c r="N1966">
        <f>IF(K1966=0,"",K1966)</f>
        <v/>
      </c>
      <c r="O1966">
        <f>IF(L1966=0,"",L1966)</f>
        <v/>
      </c>
      <c r="P1966">
        <f>IF(OR(J1966="",K1966="",L1966=""),"",J1966+K1966+L1966)</f>
        <v/>
      </c>
      <c r="Q1966">
        <f>IF(OR(M1966="",N1966="",O1966=""),"",M1966+N1966+O1966)</f>
        <v/>
      </c>
      <c r="S1966" s="13">
        <f>IF(AND($B1966&lt;&gt;"",$F1966&lt;&gt;""),IF(COUNTIFS($B$2:$B1966,$B1966,$F$2:$F1966,$F1966)=1,1,0),0)</f>
        <v/>
      </c>
      <c r="T1966" s="13">
        <f>IF(AND($B1966&lt;&gt;"",$H1966&lt;&gt;""),IF(COUNTIFS($B$2:$B1966,$B1966,$H$2:$H1966,$H1966)=1,1,0),0)</f>
        <v/>
      </c>
      <c r="U1966" s="13">
        <f>IF(AND($B1966&lt;&gt;"",$C1966&lt;&gt;""),IF(COUNTIFS($B$2:$B1966,$B1966,$C$2:$C1966,$C1966)=1,1,0),0)</f>
        <v/>
      </c>
      <c r="V1966" s="13">
        <f>IF(AND($B1966&lt;&gt;"",$D1966&lt;&gt;""),IF(COUNTIFS($B$2:$B1966,$B1966,$D$2:$D1966,$D1966)=1,1,0),0)</f>
        <v/>
      </c>
      <c r="W1966">
        <f>IFERROR(INDEX(T_Indicateurs[Domain_code],MATCH($H1966,T_Indicateurs[Stat_code],0)),"")</f>
        <v/>
      </c>
      <c r="X1966" s="13">
        <f>IF(OR($W1966="",$F1966=""),0,IF($F1966&lt;&gt;$W1966,1,0))</f>
        <v/>
      </c>
      <c r="Y1966" s="13">
        <f>IF(OR($J1966="", $K1966="", $L1966=""),0,IF(OR($J1966&lt;0,$J1966&gt;3,$K1966&lt;0,$K1966&gt;3,$L1966&lt;0,$L1966&gt;3),1,0))</f>
        <v/>
      </c>
    </row>
    <row r="1967">
      <c r="G1967">
        <f>IFERROR(INDEX(T_Domaines[Domain_label_fr],MATCH(F1967,T_Domaines[Domain_code],0)),"")</f>
        <v/>
      </c>
      <c r="I1967">
        <f>IFERROR(INDEX(T_Indicateurs[Stat_label_fr],MATCH(H1967,T_Indicateurs[Stat_code],0)),"")</f>
        <v/>
      </c>
      <c r="M1967">
        <f>IF(J1967=0,"",J1967)</f>
        <v/>
      </c>
      <c r="N1967">
        <f>IF(K1967=0,"",K1967)</f>
        <v/>
      </c>
      <c r="O1967">
        <f>IF(L1967=0,"",L1967)</f>
        <v/>
      </c>
      <c r="P1967">
        <f>IF(OR(J1967="",K1967="",L1967=""),"",J1967+K1967+L1967)</f>
        <v/>
      </c>
      <c r="Q1967">
        <f>IF(OR(M1967="",N1967="",O1967=""),"",M1967+N1967+O1967)</f>
        <v/>
      </c>
      <c r="S1967" s="13">
        <f>IF(AND($B1967&lt;&gt;"",$F1967&lt;&gt;""),IF(COUNTIFS($B$2:$B1967,$B1967,$F$2:$F1967,$F1967)=1,1,0),0)</f>
        <v/>
      </c>
      <c r="T1967" s="13">
        <f>IF(AND($B1967&lt;&gt;"",$H1967&lt;&gt;""),IF(COUNTIFS($B$2:$B1967,$B1967,$H$2:$H1967,$H1967)=1,1,0),0)</f>
        <v/>
      </c>
      <c r="U1967" s="13">
        <f>IF(AND($B1967&lt;&gt;"",$C1967&lt;&gt;""),IF(COUNTIFS($B$2:$B1967,$B1967,$C$2:$C1967,$C1967)=1,1,0),0)</f>
        <v/>
      </c>
      <c r="V1967" s="13">
        <f>IF(AND($B1967&lt;&gt;"",$D1967&lt;&gt;""),IF(COUNTIFS($B$2:$B1967,$B1967,$D$2:$D1967,$D1967)=1,1,0),0)</f>
        <v/>
      </c>
      <c r="W1967">
        <f>IFERROR(INDEX(T_Indicateurs[Domain_code],MATCH($H1967,T_Indicateurs[Stat_code],0)),"")</f>
        <v/>
      </c>
      <c r="X1967" s="13">
        <f>IF(OR($W1967="",$F1967=""),0,IF($F1967&lt;&gt;$W1967,1,0))</f>
        <v/>
      </c>
      <c r="Y1967" s="13">
        <f>IF(OR($J1967="", $K1967="", $L1967=""),0,IF(OR($J1967&lt;0,$J1967&gt;3,$K1967&lt;0,$K1967&gt;3,$L1967&lt;0,$L1967&gt;3),1,0))</f>
        <v/>
      </c>
    </row>
    <row r="1968">
      <c r="G1968">
        <f>IFERROR(INDEX(T_Domaines[Domain_label_fr],MATCH(F1968,T_Domaines[Domain_code],0)),"")</f>
        <v/>
      </c>
      <c r="I1968">
        <f>IFERROR(INDEX(T_Indicateurs[Stat_label_fr],MATCH(H1968,T_Indicateurs[Stat_code],0)),"")</f>
        <v/>
      </c>
      <c r="M1968">
        <f>IF(J1968=0,"",J1968)</f>
        <v/>
      </c>
      <c r="N1968">
        <f>IF(K1968=0,"",K1968)</f>
        <v/>
      </c>
      <c r="O1968">
        <f>IF(L1968=0,"",L1968)</f>
        <v/>
      </c>
      <c r="P1968">
        <f>IF(OR(J1968="",K1968="",L1968=""),"",J1968+K1968+L1968)</f>
        <v/>
      </c>
      <c r="Q1968">
        <f>IF(OR(M1968="",N1968="",O1968=""),"",M1968+N1968+O1968)</f>
        <v/>
      </c>
      <c r="S1968" s="13">
        <f>IF(AND($B1968&lt;&gt;"",$F1968&lt;&gt;""),IF(COUNTIFS($B$2:$B1968,$B1968,$F$2:$F1968,$F1968)=1,1,0),0)</f>
        <v/>
      </c>
      <c r="T1968" s="13">
        <f>IF(AND($B1968&lt;&gt;"",$H1968&lt;&gt;""),IF(COUNTIFS($B$2:$B1968,$B1968,$H$2:$H1968,$H1968)=1,1,0),0)</f>
        <v/>
      </c>
      <c r="U1968" s="13">
        <f>IF(AND($B1968&lt;&gt;"",$C1968&lt;&gt;""),IF(COUNTIFS($B$2:$B1968,$B1968,$C$2:$C1968,$C1968)=1,1,0),0)</f>
        <v/>
      </c>
      <c r="V1968" s="13">
        <f>IF(AND($B1968&lt;&gt;"",$D1968&lt;&gt;""),IF(COUNTIFS($B$2:$B1968,$B1968,$D$2:$D1968,$D1968)=1,1,0),0)</f>
        <v/>
      </c>
      <c r="W1968">
        <f>IFERROR(INDEX(T_Indicateurs[Domain_code],MATCH($H1968,T_Indicateurs[Stat_code],0)),"")</f>
        <v/>
      </c>
      <c r="X1968" s="13">
        <f>IF(OR($W1968="",$F1968=""),0,IF($F1968&lt;&gt;$W1968,1,0))</f>
        <v/>
      </c>
      <c r="Y1968" s="13">
        <f>IF(OR($J1968="", $K1968="", $L1968=""),0,IF(OR($J1968&lt;0,$J1968&gt;3,$K1968&lt;0,$K1968&gt;3,$L1968&lt;0,$L1968&gt;3),1,0))</f>
        <v/>
      </c>
    </row>
    <row r="1969">
      <c r="G1969">
        <f>IFERROR(INDEX(T_Domaines[Domain_label_fr],MATCH(F1969,T_Domaines[Domain_code],0)),"")</f>
        <v/>
      </c>
      <c r="I1969">
        <f>IFERROR(INDEX(T_Indicateurs[Stat_label_fr],MATCH(H1969,T_Indicateurs[Stat_code],0)),"")</f>
        <v/>
      </c>
      <c r="M1969">
        <f>IF(J1969=0,"",J1969)</f>
        <v/>
      </c>
      <c r="N1969">
        <f>IF(K1969=0,"",K1969)</f>
        <v/>
      </c>
      <c r="O1969">
        <f>IF(L1969=0,"",L1969)</f>
        <v/>
      </c>
      <c r="P1969">
        <f>IF(OR(J1969="",K1969="",L1969=""),"",J1969+K1969+L1969)</f>
        <v/>
      </c>
      <c r="Q1969">
        <f>IF(OR(M1969="",N1969="",O1969=""),"",M1969+N1969+O1969)</f>
        <v/>
      </c>
      <c r="S1969" s="13">
        <f>IF(AND($B1969&lt;&gt;"",$F1969&lt;&gt;""),IF(COUNTIFS($B$2:$B1969,$B1969,$F$2:$F1969,$F1969)=1,1,0),0)</f>
        <v/>
      </c>
      <c r="T1969" s="13">
        <f>IF(AND($B1969&lt;&gt;"",$H1969&lt;&gt;""),IF(COUNTIFS($B$2:$B1969,$B1969,$H$2:$H1969,$H1969)=1,1,0),0)</f>
        <v/>
      </c>
      <c r="U1969" s="13">
        <f>IF(AND($B1969&lt;&gt;"",$C1969&lt;&gt;""),IF(COUNTIFS($B$2:$B1969,$B1969,$C$2:$C1969,$C1969)=1,1,0),0)</f>
        <v/>
      </c>
      <c r="V1969" s="13">
        <f>IF(AND($B1969&lt;&gt;"",$D1969&lt;&gt;""),IF(COUNTIFS($B$2:$B1969,$B1969,$D$2:$D1969,$D1969)=1,1,0),0)</f>
        <v/>
      </c>
      <c r="W1969">
        <f>IFERROR(INDEX(T_Indicateurs[Domain_code],MATCH($H1969,T_Indicateurs[Stat_code],0)),"")</f>
        <v/>
      </c>
      <c r="X1969" s="13">
        <f>IF(OR($W1969="",$F1969=""),0,IF($F1969&lt;&gt;$W1969,1,0))</f>
        <v/>
      </c>
      <c r="Y1969" s="13">
        <f>IF(OR($J1969="", $K1969="", $L1969=""),0,IF(OR($J1969&lt;0,$J1969&gt;3,$K1969&lt;0,$K1969&gt;3,$L1969&lt;0,$L1969&gt;3),1,0))</f>
        <v/>
      </c>
    </row>
    <row r="1970">
      <c r="G1970">
        <f>IFERROR(INDEX(T_Domaines[Domain_label_fr],MATCH(F1970,T_Domaines[Domain_code],0)),"")</f>
        <v/>
      </c>
      <c r="I1970">
        <f>IFERROR(INDEX(T_Indicateurs[Stat_label_fr],MATCH(H1970,T_Indicateurs[Stat_code],0)),"")</f>
        <v/>
      </c>
      <c r="M1970">
        <f>IF(J1970=0,"",J1970)</f>
        <v/>
      </c>
      <c r="N1970">
        <f>IF(K1970=0,"",K1970)</f>
        <v/>
      </c>
      <c r="O1970">
        <f>IF(L1970=0,"",L1970)</f>
        <v/>
      </c>
      <c r="P1970">
        <f>IF(OR(J1970="",K1970="",L1970=""),"",J1970+K1970+L1970)</f>
        <v/>
      </c>
      <c r="Q1970">
        <f>IF(OR(M1970="",N1970="",O1970=""),"",M1970+N1970+O1970)</f>
        <v/>
      </c>
      <c r="S1970" s="13">
        <f>IF(AND($B1970&lt;&gt;"",$F1970&lt;&gt;""),IF(COUNTIFS($B$2:$B1970,$B1970,$F$2:$F1970,$F1970)=1,1,0),0)</f>
        <v/>
      </c>
      <c r="T1970" s="13">
        <f>IF(AND($B1970&lt;&gt;"",$H1970&lt;&gt;""),IF(COUNTIFS($B$2:$B1970,$B1970,$H$2:$H1970,$H1970)=1,1,0),0)</f>
        <v/>
      </c>
      <c r="U1970" s="13">
        <f>IF(AND($B1970&lt;&gt;"",$C1970&lt;&gt;""),IF(COUNTIFS($B$2:$B1970,$B1970,$C$2:$C1970,$C1970)=1,1,0),0)</f>
        <v/>
      </c>
      <c r="V1970" s="13">
        <f>IF(AND($B1970&lt;&gt;"",$D1970&lt;&gt;""),IF(COUNTIFS($B$2:$B1970,$B1970,$D$2:$D1970,$D1970)=1,1,0),0)</f>
        <v/>
      </c>
      <c r="W1970">
        <f>IFERROR(INDEX(T_Indicateurs[Domain_code],MATCH($H1970,T_Indicateurs[Stat_code],0)),"")</f>
        <v/>
      </c>
      <c r="X1970" s="13">
        <f>IF(OR($W1970="",$F1970=""),0,IF($F1970&lt;&gt;$W1970,1,0))</f>
        <v/>
      </c>
      <c r="Y1970" s="13">
        <f>IF(OR($J1970="", $K1970="", $L1970=""),0,IF(OR($J1970&lt;0,$J1970&gt;3,$K1970&lt;0,$K1970&gt;3,$L1970&lt;0,$L1970&gt;3),1,0))</f>
        <v/>
      </c>
    </row>
    <row r="1971">
      <c r="G1971">
        <f>IFERROR(INDEX(T_Domaines[Domain_label_fr],MATCH(F1971,T_Domaines[Domain_code],0)),"")</f>
        <v/>
      </c>
      <c r="I1971">
        <f>IFERROR(INDEX(T_Indicateurs[Stat_label_fr],MATCH(H1971,T_Indicateurs[Stat_code],0)),"")</f>
        <v/>
      </c>
      <c r="M1971">
        <f>IF(J1971=0,"",J1971)</f>
        <v/>
      </c>
      <c r="N1971">
        <f>IF(K1971=0,"",K1971)</f>
        <v/>
      </c>
      <c r="O1971">
        <f>IF(L1971=0,"",L1971)</f>
        <v/>
      </c>
      <c r="P1971">
        <f>IF(OR(J1971="",K1971="",L1971=""),"",J1971+K1971+L1971)</f>
        <v/>
      </c>
      <c r="Q1971">
        <f>IF(OR(M1971="",N1971="",O1971=""),"",M1971+N1971+O1971)</f>
        <v/>
      </c>
      <c r="S1971" s="13">
        <f>IF(AND($B1971&lt;&gt;"",$F1971&lt;&gt;""),IF(COUNTIFS($B$2:$B1971,$B1971,$F$2:$F1971,$F1971)=1,1,0),0)</f>
        <v/>
      </c>
      <c r="T1971" s="13">
        <f>IF(AND($B1971&lt;&gt;"",$H1971&lt;&gt;""),IF(COUNTIFS($B$2:$B1971,$B1971,$H$2:$H1971,$H1971)=1,1,0),0)</f>
        <v/>
      </c>
      <c r="U1971" s="13">
        <f>IF(AND($B1971&lt;&gt;"",$C1971&lt;&gt;""),IF(COUNTIFS($B$2:$B1971,$B1971,$C$2:$C1971,$C1971)=1,1,0),0)</f>
        <v/>
      </c>
      <c r="V1971" s="13">
        <f>IF(AND($B1971&lt;&gt;"",$D1971&lt;&gt;""),IF(COUNTIFS($B$2:$B1971,$B1971,$D$2:$D1971,$D1971)=1,1,0),0)</f>
        <v/>
      </c>
      <c r="W1971">
        <f>IFERROR(INDEX(T_Indicateurs[Domain_code],MATCH($H1971,T_Indicateurs[Stat_code],0)),"")</f>
        <v/>
      </c>
      <c r="X1971" s="13">
        <f>IF(OR($W1971="",$F1971=""),0,IF($F1971&lt;&gt;$W1971,1,0))</f>
        <v/>
      </c>
      <c r="Y1971" s="13">
        <f>IF(OR($J1971="", $K1971="", $L1971=""),0,IF(OR($J1971&lt;0,$J1971&gt;3,$K1971&lt;0,$K1971&gt;3,$L1971&lt;0,$L1971&gt;3),1,0))</f>
        <v/>
      </c>
    </row>
    <row r="1972">
      <c r="G1972">
        <f>IFERROR(INDEX(T_Domaines[Domain_label_fr],MATCH(F1972,T_Domaines[Domain_code],0)),"")</f>
        <v/>
      </c>
      <c r="I1972">
        <f>IFERROR(INDEX(T_Indicateurs[Stat_label_fr],MATCH(H1972,T_Indicateurs[Stat_code],0)),"")</f>
        <v/>
      </c>
      <c r="M1972">
        <f>IF(J1972=0,"",J1972)</f>
        <v/>
      </c>
      <c r="N1972">
        <f>IF(K1972=0,"",K1972)</f>
        <v/>
      </c>
      <c r="O1972">
        <f>IF(L1972=0,"",L1972)</f>
        <v/>
      </c>
      <c r="P1972">
        <f>IF(OR(J1972="",K1972="",L1972=""),"",J1972+K1972+L1972)</f>
        <v/>
      </c>
      <c r="Q1972">
        <f>IF(OR(M1972="",N1972="",O1972=""),"",M1972+N1972+O1972)</f>
        <v/>
      </c>
      <c r="S1972" s="13">
        <f>IF(AND($B1972&lt;&gt;"",$F1972&lt;&gt;""),IF(COUNTIFS($B$2:$B1972,$B1972,$F$2:$F1972,$F1972)=1,1,0),0)</f>
        <v/>
      </c>
      <c r="T1972" s="13">
        <f>IF(AND($B1972&lt;&gt;"",$H1972&lt;&gt;""),IF(COUNTIFS($B$2:$B1972,$B1972,$H$2:$H1972,$H1972)=1,1,0),0)</f>
        <v/>
      </c>
      <c r="U1972" s="13">
        <f>IF(AND($B1972&lt;&gt;"",$C1972&lt;&gt;""),IF(COUNTIFS($B$2:$B1972,$B1972,$C$2:$C1972,$C1972)=1,1,0),0)</f>
        <v/>
      </c>
      <c r="V1972" s="13">
        <f>IF(AND($B1972&lt;&gt;"",$D1972&lt;&gt;""),IF(COUNTIFS($B$2:$B1972,$B1972,$D$2:$D1972,$D1972)=1,1,0),0)</f>
        <v/>
      </c>
      <c r="W1972">
        <f>IFERROR(INDEX(T_Indicateurs[Domain_code],MATCH($H1972,T_Indicateurs[Stat_code],0)),"")</f>
        <v/>
      </c>
      <c r="X1972" s="13">
        <f>IF(OR($W1972="",$F1972=""),0,IF($F1972&lt;&gt;$W1972,1,0))</f>
        <v/>
      </c>
      <c r="Y1972" s="13">
        <f>IF(OR($J1972="", $K1972="", $L1972=""),0,IF(OR($J1972&lt;0,$J1972&gt;3,$K1972&lt;0,$K1972&gt;3,$L1972&lt;0,$L1972&gt;3),1,0))</f>
        <v/>
      </c>
    </row>
    <row r="1973">
      <c r="G1973">
        <f>IFERROR(INDEX(T_Domaines[Domain_label_fr],MATCH(F1973,T_Domaines[Domain_code],0)),"")</f>
        <v/>
      </c>
      <c r="I1973">
        <f>IFERROR(INDEX(T_Indicateurs[Stat_label_fr],MATCH(H1973,T_Indicateurs[Stat_code],0)),"")</f>
        <v/>
      </c>
      <c r="M1973">
        <f>IF(J1973=0,"",J1973)</f>
        <v/>
      </c>
      <c r="N1973">
        <f>IF(K1973=0,"",K1973)</f>
        <v/>
      </c>
      <c r="O1973">
        <f>IF(L1973=0,"",L1973)</f>
        <v/>
      </c>
      <c r="P1973">
        <f>IF(OR(J1973="",K1973="",L1973=""),"",J1973+K1973+L1973)</f>
        <v/>
      </c>
      <c r="Q1973">
        <f>IF(OR(M1973="",N1973="",O1973=""),"",M1973+N1973+O1973)</f>
        <v/>
      </c>
      <c r="S1973" s="13">
        <f>IF(AND($B1973&lt;&gt;"",$F1973&lt;&gt;""),IF(COUNTIFS($B$2:$B1973,$B1973,$F$2:$F1973,$F1973)=1,1,0),0)</f>
        <v/>
      </c>
      <c r="T1973" s="13">
        <f>IF(AND($B1973&lt;&gt;"",$H1973&lt;&gt;""),IF(COUNTIFS($B$2:$B1973,$B1973,$H$2:$H1973,$H1973)=1,1,0),0)</f>
        <v/>
      </c>
      <c r="U1973" s="13">
        <f>IF(AND($B1973&lt;&gt;"",$C1973&lt;&gt;""),IF(COUNTIFS($B$2:$B1973,$B1973,$C$2:$C1973,$C1973)=1,1,0),0)</f>
        <v/>
      </c>
      <c r="V1973" s="13">
        <f>IF(AND($B1973&lt;&gt;"",$D1973&lt;&gt;""),IF(COUNTIFS($B$2:$B1973,$B1973,$D$2:$D1973,$D1973)=1,1,0),0)</f>
        <v/>
      </c>
      <c r="W1973">
        <f>IFERROR(INDEX(T_Indicateurs[Domain_code],MATCH($H1973,T_Indicateurs[Stat_code],0)),"")</f>
        <v/>
      </c>
      <c r="X1973" s="13">
        <f>IF(OR($W1973="",$F1973=""),0,IF($F1973&lt;&gt;$W1973,1,0))</f>
        <v/>
      </c>
      <c r="Y1973" s="13">
        <f>IF(OR($J1973="", $K1973="", $L1973=""),0,IF(OR($J1973&lt;0,$J1973&gt;3,$K1973&lt;0,$K1973&gt;3,$L1973&lt;0,$L1973&gt;3),1,0))</f>
        <v/>
      </c>
    </row>
    <row r="1974">
      <c r="G1974">
        <f>IFERROR(INDEX(T_Domaines[Domain_label_fr],MATCH(F1974,T_Domaines[Domain_code],0)),"")</f>
        <v/>
      </c>
      <c r="I1974">
        <f>IFERROR(INDEX(T_Indicateurs[Stat_label_fr],MATCH(H1974,T_Indicateurs[Stat_code],0)),"")</f>
        <v/>
      </c>
      <c r="M1974">
        <f>IF(J1974=0,"",J1974)</f>
        <v/>
      </c>
      <c r="N1974">
        <f>IF(K1974=0,"",K1974)</f>
        <v/>
      </c>
      <c r="O1974">
        <f>IF(L1974=0,"",L1974)</f>
        <v/>
      </c>
      <c r="P1974">
        <f>IF(OR(J1974="",K1974="",L1974=""),"",J1974+K1974+L1974)</f>
        <v/>
      </c>
      <c r="Q1974">
        <f>IF(OR(M1974="",N1974="",O1974=""),"",M1974+N1974+O1974)</f>
        <v/>
      </c>
      <c r="S1974" s="13">
        <f>IF(AND($B1974&lt;&gt;"",$F1974&lt;&gt;""),IF(COUNTIFS($B$2:$B1974,$B1974,$F$2:$F1974,$F1974)=1,1,0),0)</f>
        <v/>
      </c>
      <c r="T1974" s="13">
        <f>IF(AND($B1974&lt;&gt;"",$H1974&lt;&gt;""),IF(COUNTIFS($B$2:$B1974,$B1974,$H$2:$H1974,$H1974)=1,1,0),0)</f>
        <v/>
      </c>
      <c r="U1974" s="13">
        <f>IF(AND($B1974&lt;&gt;"",$C1974&lt;&gt;""),IF(COUNTIFS($B$2:$B1974,$B1974,$C$2:$C1974,$C1974)=1,1,0),0)</f>
        <v/>
      </c>
      <c r="V1974" s="13">
        <f>IF(AND($B1974&lt;&gt;"",$D1974&lt;&gt;""),IF(COUNTIFS($B$2:$B1974,$B1974,$D$2:$D1974,$D1974)=1,1,0),0)</f>
        <v/>
      </c>
      <c r="W1974">
        <f>IFERROR(INDEX(T_Indicateurs[Domain_code],MATCH($H1974,T_Indicateurs[Stat_code],0)),"")</f>
        <v/>
      </c>
      <c r="X1974" s="13">
        <f>IF(OR($W1974="",$F1974=""),0,IF($F1974&lt;&gt;$W1974,1,0))</f>
        <v/>
      </c>
      <c r="Y1974" s="13">
        <f>IF(OR($J1974="", $K1974="", $L1974=""),0,IF(OR($J1974&lt;0,$J1974&gt;3,$K1974&lt;0,$K1974&gt;3,$L1974&lt;0,$L1974&gt;3),1,0))</f>
        <v/>
      </c>
    </row>
    <row r="1975">
      <c r="G1975">
        <f>IFERROR(INDEX(T_Domaines[Domain_label_fr],MATCH(F1975,T_Domaines[Domain_code],0)),"")</f>
        <v/>
      </c>
      <c r="I1975">
        <f>IFERROR(INDEX(T_Indicateurs[Stat_label_fr],MATCH(H1975,T_Indicateurs[Stat_code],0)),"")</f>
        <v/>
      </c>
      <c r="M1975">
        <f>IF(J1975=0,"",J1975)</f>
        <v/>
      </c>
      <c r="N1975">
        <f>IF(K1975=0,"",K1975)</f>
        <v/>
      </c>
      <c r="O1975">
        <f>IF(L1975=0,"",L1975)</f>
        <v/>
      </c>
      <c r="P1975">
        <f>IF(OR(J1975="",K1975="",L1975=""),"",J1975+K1975+L1975)</f>
        <v/>
      </c>
      <c r="Q1975">
        <f>IF(OR(M1975="",N1975="",O1975=""),"",M1975+N1975+O1975)</f>
        <v/>
      </c>
      <c r="S1975" s="13">
        <f>IF(AND($B1975&lt;&gt;"",$F1975&lt;&gt;""),IF(COUNTIFS($B$2:$B1975,$B1975,$F$2:$F1975,$F1975)=1,1,0),0)</f>
        <v/>
      </c>
      <c r="T1975" s="13">
        <f>IF(AND($B1975&lt;&gt;"",$H1975&lt;&gt;""),IF(COUNTIFS($B$2:$B1975,$B1975,$H$2:$H1975,$H1975)=1,1,0),0)</f>
        <v/>
      </c>
      <c r="U1975" s="13">
        <f>IF(AND($B1975&lt;&gt;"",$C1975&lt;&gt;""),IF(COUNTIFS($B$2:$B1975,$B1975,$C$2:$C1975,$C1975)=1,1,0),0)</f>
        <v/>
      </c>
      <c r="V1975" s="13">
        <f>IF(AND($B1975&lt;&gt;"",$D1975&lt;&gt;""),IF(COUNTIFS($B$2:$B1975,$B1975,$D$2:$D1975,$D1975)=1,1,0),0)</f>
        <v/>
      </c>
      <c r="W1975">
        <f>IFERROR(INDEX(T_Indicateurs[Domain_code],MATCH($H1975,T_Indicateurs[Stat_code],0)),"")</f>
        <v/>
      </c>
      <c r="X1975" s="13">
        <f>IF(OR($W1975="",$F1975=""),0,IF($F1975&lt;&gt;$W1975,1,0))</f>
        <v/>
      </c>
      <c r="Y1975" s="13">
        <f>IF(OR($J1975="", $K1975="", $L1975=""),0,IF(OR($J1975&lt;0,$J1975&gt;3,$K1975&lt;0,$K1975&gt;3,$L1975&lt;0,$L1975&gt;3),1,0))</f>
        <v/>
      </c>
    </row>
    <row r="1976">
      <c r="G1976">
        <f>IFERROR(INDEX(T_Domaines[Domain_label_fr],MATCH(F1976,T_Domaines[Domain_code],0)),"")</f>
        <v/>
      </c>
      <c r="I1976">
        <f>IFERROR(INDEX(T_Indicateurs[Stat_label_fr],MATCH(H1976,T_Indicateurs[Stat_code],0)),"")</f>
        <v/>
      </c>
      <c r="M1976">
        <f>IF(J1976=0,"",J1976)</f>
        <v/>
      </c>
      <c r="N1976">
        <f>IF(K1976=0,"",K1976)</f>
        <v/>
      </c>
      <c r="O1976">
        <f>IF(L1976=0,"",L1976)</f>
        <v/>
      </c>
      <c r="P1976">
        <f>IF(OR(J1976="",K1976="",L1976=""),"",J1976+K1976+L1976)</f>
        <v/>
      </c>
      <c r="Q1976">
        <f>IF(OR(M1976="",N1976="",O1976=""),"",M1976+N1976+O1976)</f>
        <v/>
      </c>
      <c r="S1976" s="13">
        <f>IF(AND($B1976&lt;&gt;"",$F1976&lt;&gt;""),IF(COUNTIFS($B$2:$B1976,$B1976,$F$2:$F1976,$F1976)=1,1,0),0)</f>
        <v/>
      </c>
      <c r="T1976" s="13">
        <f>IF(AND($B1976&lt;&gt;"",$H1976&lt;&gt;""),IF(COUNTIFS($B$2:$B1976,$B1976,$H$2:$H1976,$H1976)=1,1,0),0)</f>
        <v/>
      </c>
      <c r="U1976" s="13">
        <f>IF(AND($B1976&lt;&gt;"",$C1976&lt;&gt;""),IF(COUNTIFS($B$2:$B1976,$B1976,$C$2:$C1976,$C1976)=1,1,0),0)</f>
        <v/>
      </c>
      <c r="V1976" s="13">
        <f>IF(AND($B1976&lt;&gt;"",$D1976&lt;&gt;""),IF(COUNTIFS($B$2:$B1976,$B1976,$D$2:$D1976,$D1976)=1,1,0),0)</f>
        <v/>
      </c>
      <c r="W1976">
        <f>IFERROR(INDEX(T_Indicateurs[Domain_code],MATCH($H1976,T_Indicateurs[Stat_code],0)),"")</f>
        <v/>
      </c>
      <c r="X1976" s="13">
        <f>IF(OR($W1976="",$F1976=""),0,IF($F1976&lt;&gt;$W1976,1,0))</f>
        <v/>
      </c>
      <c r="Y1976" s="13">
        <f>IF(OR($J1976="", $K1976="", $L1976=""),0,IF(OR($J1976&lt;0,$J1976&gt;3,$K1976&lt;0,$K1976&gt;3,$L1976&lt;0,$L1976&gt;3),1,0))</f>
        <v/>
      </c>
    </row>
    <row r="1977">
      <c r="G1977">
        <f>IFERROR(INDEX(T_Domaines[Domain_label_fr],MATCH(F1977,T_Domaines[Domain_code],0)),"")</f>
        <v/>
      </c>
      <c r="I1977">
        <f>IFERROR(INDEX(T_Indicateurs[Stat_label_fr],MATCH(H1977,T_Indicateurs[Stat_code],0)),"")</f>
        <v/>
      </c>
      <c r="M1977">
        <f>IF(J1977=0,"",J1977)</f>
        <v/>
      </c>
      <c r="N1977">
        <f>IF(K1977=0,"",K1977)</f>
        <v/>
      </c>
      <c r="O1977">
        <f>IF(L1977=0,"",L1977)</f>
        <v/>
      </c>
      <c r="P1977">
        <f>IF(OR(J1977="",K1977="",L1977=""),"",J1977+K1977+L1977)</f>
        <v/>
      </c>
      <c r="Q1977">
        <f>IF(OR(M1977="",N1977="",O1977=""),"",M1977+N1977+O1977)</f>
        <v/>
      </c>
      <c r="S1977" s="13">
        <f>IF(AND($B1977&lt;&gt;"",$F1977&lt;&gt;""),IF(COUNTIFS($B$2:$B1977,$B1977,$F$2:$F1977,$F1977)=1,1,0),0)</f>
        <v/>
      </c>
      <c r="T1977" s="13">
        <f>IF(AND($B1977&lt;&gt;"",$H1977&lt;&gt;""),IF(COUNTIFS($B$2:$B1977,$B1977,$H$2:$H1977,$H1977)=1,1,0),0)</f>
        <v/>
      </c>
      <c r="U1977" s="13">
        <f>IF(AND($B1977&lt;&gt;"",$C1977&lt;&gt;""),IF(COUNTIFS($B$2:$B1977,$B1977,$C$2:$C1977,$C1977)=1,1,0),0)</f>
        <v/>
      </c>
      <c r="V1977" s="13">
        <f>IF(AND($B1977&lt;&gt;"",$D1977&lt;&gt;""),IF(COUNTIFS($B$2:$B1977,$B1977,$D$2:$D1977,$D1977)=1,1,0),0)</f>
        <v/>
      </c>
      <c r="W1977">
        <f>IFERROR(INDEX(T_Indicateurs[Domain_code],MATCH($H1977,T_Indicateurs[Stat_code],0)),"")</f>
        <v/>
      </c>
      <c r="X1977" s="13">
        <f>IF(OR($W1977="",$F1977=""),0,IF($F1977&lt;&gt;$W1977,1,0))</f>
        <v/>
      </c>
      <c r="Y1977" s="13">
        <f>IF(OR($J1977="", $K1977="", $L1977=""),0,IF(OR($J1977&lt;0,$J1977&gt;3,$K1977&lt;0,$K1977&gt;3,$L1977&lt;0,$L1977&gt;3),1,0))</f>
        <v/>
      </c>
    </row>
    <row r="1978">
      <c r="G1978">
        <f>IFERROR(INDEX(T_Domaines[Domain_label_fr],MATCH(F1978,T_Domaines[Domain_code],0)),"")</f>
        <v/>
      </c>
      <c r="I1978">
        <f>IFERROR(INDEX(T_Indicateurs[Stat_label_fr],MATCH(H1978,T_Indicateurs[Stat_code],0)),"")</f>
        <v/>
      </c>
      <c r="M1978">
        <f>IF(J1978=0,"",J1978)</f>
        <v/>
      </c>
      <c r="N1978">
        <f>IF(K1978=0,"",K1978)</f>
        <v/>
      </c>
      <c r="O1978">
        <f>IF(L1978=0,"",L1978)</f>
        <v/>
      </c>
      <c r="P1978">
        <f>IF(OR(J1978="",K1978="",L1978=""),"",J1978+K1978+L1978)</f>
        <v/>
      </c>
      <c r="Q1978">
        <f>IF(OR(M1978="",N1978="",O1978=""),"",M1978+N1978+O1978)</f>
        <v/>
      </c>
      <c r="S1978" s="13">
        <f>IF(AND($B1978&lt;&gt;"",$F1978&lt;&gt;""),IF(COUNTIFS($B$2:$B1978,$B1978,$F$2:$F1978,$F1978)=1,1,0),0)</f>
        <v/>
      </c>
      <c r="T1978" s="13">
        <f>IF(AND($B1978&lt;&gt;"",$H1978&lt;&gt;""),IF(COUNTIFS($B$2:$B1978,$B1978,$H$2:$H1978,$H1978)=1,1,0),0)</f>
        <v/>
      </c>
      <c r="U1978" s="13">
        <f>IF(AND($B1978&lt;&gt;"",$C1978&lt;&gt;""),IF(COUNTIFS($B$2:$B1978,$B1978,$C$2:$C1978,$C1978)=1,1,0),0)</f>
        <v/>
      </c>
      <c r="V1978" s="13">
        <f>IF(AND($B1978&lt;&gt;"",$D1978&lt;&gt;""),IF(COUNTIFS($B$2:$B1978,$B1978,$D$2:$D1978,$D1978)=1,1,0),0)</f>
        <v/>
      </c>
      <c r="W1978">
        <f>IFERROR(INDEX(T_Indicateurs[Domain_code],MATCH($H1978,T_Indicateurs[Stat_code],0)),"")</f>
        <v/>
      </c>
      <c r="X1978" s="13">
        <f>IF(OR($W1978="",$F1978=""),0,IF($F1978&lt;&gt;$W1978,1,0))</f>
        <v/>
      </c>
      <c r="Y1978" s="13">
        <f>IF(OR($J1978="", $K1978="", $L1978=""),0,IF(OR($J1978&lt;0,$J1978&gt;3,$K1978&lt;0,$K1978&gt;3,$L1978&lt;0,$L1978&gt;3),1,0))</f>
        <v/>
      </c>
    </row>
    <row r="1979">
      <c r="G1979">
        <f>IFERROR(INDEX(T_Domaines[Domain_label_fr],MATCH(F1979,T_Domaines[Domain_code],0)),"")</f>
        <v/>
      </c>
      <c r="I1979">
        <f>IFERROR(INDEX(T_Indicateurs[Stat_label_fr],MATCH(H1979,T_Indicateurs[Stat_code],0)),"")</f>
        <v/>
      </c>
      <c r="M1979">
        <f>IF(J1979=0,"",J1979)</f>
        <v/>
      </c>
      <c r="N1979">
        <f>IF(K1979=0,"",K1979)</f>
        <v/>
      </c>
      <c r="O1979">
        <f>IF(L1979=0,"",L1979)</f>
        <v/>
      </c>
      <c r="P1979">
        <f>IF(OR(J1979="",K1979="",L1979=""),"",J1979+K1979+L1979)</f>
        <v/>
      </c>
      <c r="Q1979">
        <f>IF(OR(M1979="",N1979="",O1979=""),"",M1979+N1979+O1979)</f>
        <v/>
      </c>
      <c r="S1979" s="13">
        <f>IF(AND($B1979&lt;&gt;"",$F1979&lt;&gt;""),IF(COUNTIFS($B$2:$B1979,$B1979,$F$2:$F1979,$F1979)=1,1,0),0)</f>
        <v/>
      </c>
      <c r="T1979" s="13">
        <f>IF(AND($B1979&lt;&gt;"",$H1979&lt;&gt;""),IF(COUNTIFS($B$2:$B1979,$B1979,$H$2:$H1979,$H1979)=1,1,0),0)</f>
        <v/>
      </c>
      <c r="U1979" s="13">
        <f>IF(AND($B1979&lt;&gt;"",$C1979&lt;&gt;""),IF(COUNTIFS($B$2:$B1979,$B1979,$C$2:$C1979,$C1979)=1,1,0),0)</f>
        <v/>
      </c>
      <c r="V1979" s="13">
        <f>IF(AND($B1979&lt;&gt;"",$D1979&lt;&gt;""),IF(COUNTIFS($B$2:$B1979,$B1979,$D$2:$D1979,$D1979)=1,1,0),0)</f>
        <v/>
      </c>
      <c r="W1979">
        <f>IFERROR(INDEX(T_Indicateurs[Domain_code],MATCH($H1979,T_Indicateurs[Stat_code],0)),"")</f>
        <v/>
      </c>
      <c r="X1979" s="13">
        <f>IF(OR($W1979="",$F1979=""),0,IF($F1979&lt;&gt;$W1979,1,0))</f>
        <v/>
      </c>
      <c r="Y1979" s="13">
        <f>IF(OR($J1979="", $K1979="", $L1979=""),0,IF(OR($J1979&lt;0,$J1979&gt;3,$K1979&lt;0,$K1979&gt;3,$L1979&lt;0,$L1979&gt;3),1,0))</f>
        <v/>
      </c>
    </row>
    <row r="1980">
      <c r="G1980">
        <f>IFERROR(INDEX(T_Domaines[Domain_label_fr],MATCH(F1980,T_Domaines[Domain_code],0)),"")</f>
        <v/>
      </c>
      <c r="I1980">
        <f>IFERROR(INDEX(T_Indicateurs[Stat_label_fr],MATCH(H1980,T_Indicateurs[Stat_code],0)),"")</f>
        <v/>
      </c>
      <c r="M1980">
        <f>IF(J1980=0,"",J1980)</f>
        <v/>
      </c>
      <c r="N1980">
        <f>IF(K1980=0,"",K1980)</f>
        <v/>
      </c>
      <c r="O1980">
        <f>IF(L1980=0,"",L1980)</f>
        <v/>
      </c>
      <c r="P1980">
        <f>IF(OR(J1980="",K1980="",L1980=""),"",J1980+K1980+L1980)</f>
        <v/>
      </c>
      <c r="Q1980">
        <f>IF(OR(M1980="",N1980="",O1980=""),"",M1980+N1980+O1980)</f>
        <v/>
      </c>
      <c r="S1980" s="13">
        <f>IF(AND($B1980&lt;&gt;"",$F1980&lt;&gt;""),IF(COUNTIFS($B$2:$B1980,$B1980,$F$2:$F1980,$F1980)=1,1,0),0)</f>
        <v/>
      </c>
      <c r="T1980" s="13">
        <f>IF(AND($B1980&lt;&gt;"",$H1980&lt;&gt;""),IF(COUNTIFS($B$2:$B1980,$B1980,$H$2:$H1980,$H1980)=1,1,0),0)</f>
        <v/>
      </c>
      <c r="U1980" s="13">
        <f>IF(AND($B1980&lt;&gt;"",$C1980&lt;&gt;""),IF(COUNTIFS($B$2:$B1980,$B1980,$C$2:$C1980,$C1980)=1,1,0),0)</f>
        <v/>
      </c>
      <c r="V1980" s="13">
        <f>IF(AND($B1980&lt;&gt;"",$D1980&lt;&gt;""),IF(COUNTIFS($B$2:$B1980,$B1980,$D$2:$D1980,$D1980)=1,1,0),0)</f>
        <v/>
      </c>
      <c r="W1980">
        <f>IFERROR(INDEX(T_Indicateurs[Domain_code],MATCH($H1980,T_Indicateurs[Stat_code],0)),"")</f>
        <v/>
      </c>
      <c r="X1980" s="13">
        <f>IF(OR($W1980="",$F1980=""),0,IF($F1980&lt;&gt;$W1980,1,0))</f>
        <v/>
      </c>
      <c r="Y1980" s="13">
        <f>IF(OR($J1980="", $K1980="", $L1980=""),0,IF(OR($J1980&lt;0,$J1980&gt;3,$K1980&lt;0,$K1980&gt;3,$L1980&lt;0,$L1980&gt;3),1,0))</f>
        <v/>
      </c>
    </row>
    <row r="1981">
      <c r="G1981">
        <f>IFERROR(INDEX(T_Domaines[Domain_label_fr],MATCH(F1981,T_Domaines[Domain_code],0)),"")</f>
        <v/>
      </c>
      <c r="I1981">
        <f>IFERROR(INDEX(T_Indicateurs[Stat_label_fr],MATCH(H1981,T_Indicateurs[Stat_code],0)),"")</f>
        <v/>
      </c>
      <c r="M1981">
        <f>IF(J1981=0,"",J1981)</f>
        <v/>
      </c>
      <c r="N1981">
        <f>IF(K1981=0,"",K1981)</f>
        <v/>
      </c>
      <c r="O1981">
        <f>IF(L1981=0,"",L1981)</f>
        <v/>
      </c>
      <c r="P1981">
        <f>IF(OR(J1981="",K1981="",L1981=""),"",J1981+K1981+L1981)</f>
        <v/>
      </c>
      <c r="Q1981">
        <f>IF(OR(M1981="",N1981="",O1981=""),"",M1981+N1981+O1981)</f>
        <v/>
      </c>
      <c r="S1981" s="13">
        <f>IF(AND($B1981&lt;&gt;"",$F1981&lt;&gt;""),IF(COUNTIFS($B$2:$B1981,$B1981,$F$2:$F1981,$F1981)=1,1,0),0)</f>
        <v/>
      </c>
      <c r="T1981" s="13">
        <f>IF(AND($B1981&lt;&gt;"",$H1981&lt;&gt;""),IF(COUNTIFS($B$2:$B1981,$B1981,$H$2:$H1981,$H1981)=1,1,0),0)</f>
        <v/>
      </c>
      <c r="U1981" s="13">
        <f>IF(AND($B1981&lt;&gt;"",$C1981&lt;&gt;""),IF(COUNTIFS($B$2:$B1981,$B1981,$C$2:$C1981,$C1981)=1,1,0),0)</f>
        <v/>
      </c>
      <c r="V1981" s="13">
        <f>IF(AND($B1981&lt;&gt;"",$D1981&lt;&gt;""),IF(COUNTIFS($B$2:$B1981,$B1981,$D$2:$D1981,$D1981)=1,1,0),0)</f>
        <v/>
      </c>
      <c r="W1981">
        <f>IFERROR(INDEX(T_Indicateurs[Domain_code],MATCH($H1981,T_Indicateurs[Stat_code],0)),"")</f>
        <v/>
      </c>
      <c r="X1981" s="13">
        <f>IF(OR($W1981="",$F1981=""),0,IF($F1981&lt;&gt;$W1981,1,0))</f>
        <v/>
      </c>
      <c r="Y1981" s="13">
        <f>IF(OR($J1981="", $K1981="", $L1981=""),0,IF(OR($J1981&lt;0,$J1981&gt;3,$K1981&lt;0,$K1981&gt;3,$L1981&lt;0,$L1981&gt;3),1,0))</f>
        <v/>
      </c>
    </row>
    <row r="1982">
      <c r="G1982">
        <f>IFERROR(INDEX(T_Domaines[Domain_label_fr],MATCH(F1982,T_Domaines[Domain_code],0)),"")</f>
        <v/>
      </c>
      <c r="I1982">
        <f>IFERROR(INDEX(T_Indicateurs[Stat_label_fr],MATCH(H1982,T_Indicateurs[Stat_code],0)),"")</f>
        <v/>
      </c>
      <c r="M1982">
        <f>IF(J1982=0,"",J1982)</f>
        <v/>
      </c>
      <c r="N1982">
        <f>IF(K1982=0,"",K1982)</f>
        <v/>
      </c>
      <c r="O1982">
        <f>IF(L1982=0,"",L1982)</f>
        <v/>
      </c>
      <c r="P1982">
        <f>IF(OR(J1982="",K1982="",L1982=""),"",J1982+K1982+L1982)</f>
        <v/>
      </c>
      <c r="Q1982">
        <f>IF(OR(M1982="",N1982="",O1982=""),"",M1982+N1982+O1982)</f>
        <v/>
      </c>
      <c r="S1982" s="13">
        <f>IF(AND($B1982&lt;&gt;"",$F1982&lt;&gt;""),IF(COUNTIFS($B$2:$B1982,$B1982,$F$2:$F1982,$F1982)=1,1,0),0)</f>
        <v/>
      </c>
      <c r="T1982" s="13">
        <f>IF(AND($B1982&lt;&gt;"",$H1982&lt;&gt;""),IF(COUNTIFS($B$2:$B1982,$B1982,$H$2:$H1982,$H1982)=1,1,0),0)</f>
        <v/>
      </c>
      <c r="U1982" s="13">
        <f>IF(AND($B1982&lt;&gt;"",$C1982&lt;&gt;""),IF(COUNTIFS($B$2:$B1982,$B1982,$C$2:$C1982,$C1982)=1,1,0),0)</f>
        <v/>
      </c>
      <c r="V1982" s="13">
        <f>IF(AND($B1982&lt;&gt;"",$D1982&lt;&gt;""),IF(COUNTIFS($B$2:$B1982,$B1982,$D$2:$D1982,$D1982)=1,1,0),0)</f>
        <v/>
      </c>
      <c r="W1982">
        <f>IFERROR(INDEX(T_Indicateurs[Domain_code],MATCH($H1982,T_Indicateurs[Stat_code],0)),"")</f>
        <v/>
      </c>
      <c r="X1982" s="13">
        <f>IF(OR($W1982="",$F1982=""),0,IF($F1982&lt;&gt;$W1982,1,0))</f>
        <v/>
      </c>
      <c r="Y1982" s="13">
        <f>IF(OR($J1982="", $K1982="", $L1982=""),0,IF(OR($J1982&lt;0,$J1982&gt;3,$K1982&lt;0,$K1982&gt;3,$L1982&lt;0,$L1982&gt;3),1,0))</f>
        <v/>
      </c>
    </row>
    <row r="1983">
      <c r="G1983">
        <f>IFERROR(INDEX(T_Domaines[Domain_label_fr],MATCH(F1983,T_Domaines[Domain_code],0)),"")</f>
        <v/>
      </c>
      <c r="I1983">
        <f>IFERROR(INDEX(T_Indicateurs[Stat_label_fr],MATCH(H1983,T_Indicateurs[Stat_code],0)),"")</f>
        <v/>
      </c>
      <c r="M1983">
        <f>IF(J1983=0,"",J1983)</f>
        <v/>
      </c>
      <c r="N1983">
        <f>IF(K1983=0,"",K1983)</f>
        <v/>
      </c>
      <c r="O1983">
        <f>IF(L1983=0,"",L1983)</f>
        <v/>
      </c>
      <c r="P1983">
        <f>IF(OR(J1983="",K1983="",L1983=""),"",J1983+K1983+L1983)</f>
        <v/>
      </c>
      <c r="Q1983">
        <f>IF(OR(M1983="",N1983="",O1983=""),"",M1983+N1983+O1983)</f>
        <v/>
      </c>
      <c r="S1983" s="13">
        <f>IF(AND($B1983&lt;&gt;"",$F1983&lt;&gt;""),IF(COUNTIFS($B$2:$B1983,$B1983,$F$2:$F1983,$F1983)=1,1,0),0)</f>
        <v/>
      </c>
      <c r="T1983" s="13">
        <f>IF(AND($B1983&lt;&gt;"",$H1983&lt;&gt;""),IF(COUNTIFS($B$2:$B1983,$B1983,$H$2:$H1983,$H1983)=1,1,0),0)</f>
        <v/>
      </c>
      <c r="U1983" s="13">
        <f>IF(AND($B1983&lt;&gt;"",$C1983&lt;&gt;""),IF(COUNTIFS($B$2:$B1983,$B1983,$C$2:$C1983,$C1983)=1,1,0),0)</f>
        <v/>
      </c>
      <c r="V1983" s="13">
        <f>IF(AND($B1983&lt;&gt;"",$D1983&lt;&gt;""),IF(COUNTIFS($B$2:$B1983,$B1983,$D$2:$D1983,$D1983)=1,1,0),0)</f>
        <v/>
      </c>
      <c r="W1983">
        <f>IFERROR(INDEX(T_Indicateurs[Domain_code],MATCH($H1983,T_Indicateurs[Stat_code],0)),"")</f>
        <v/>
      </c>
      <c r="X1983" s="13">
        <f>IF(OR($W1983="",$F1983=""),0,IF($F1983&lt;&gt;$W1983,1,0))</f>
        <v/>
      </c>
      <c r="Y1983" s="13">
        <f>IF(OR($J1983="", $K1983="", $L1983=""),0,IF(OR($J1983&lt;0,$J1983&gt;3,$K1983&lt;0,$K1983&gt;3,$L1983&lt;0,$L1983&gt;3),1,0))</f>
        <v/>
      </c>
    </row>
    <row r="1984">
      <c r="G1984">
        <f>IFERROR(INDEX(T_Domaines[Domain_label_fr],MATCH(F1984,T_Domaines[Domain_code],0)),"")</f>
        <v/>
      </c>
      <c r="I1984">
        <f>IFERROR(INDEX(T_Indicateurs[Stat_label_fr],MATCH(H1984,T_Indicateurs[Stat_code],0)),"")</f>
        <v/>
      </c>
      <c r="M1984">
        <f>IF(J1984=0,"",J1984)</f>
        <v/>
      </c>
      <c r="N1984">
        <f>IF(K1984=0,"",K1984)</f>
        <v/>
      </c>
      <c r="O1984">
        <f>IF(L1984=0,"",L1984)</f>
        <v/>
      </c>
      <c r="P1984">
        <f>IF(OR(J1984="",K1984="",L1984=""),"",J1984+K1984+L1984)</f>
        <v/>
      </c>
      <c r="Q1984">
        <f>IF(OR(M1984="",N1984="",O1984=""),"",M1984+N1984+O1984)</f>
        <v/>
      </c>
      <c r="S1984" s="13">
        <f>IF(AND($B1984&lt;&gt;"",$F1984&lt;&gt;""),IF(COUNTIFS($B$2:$B1984,$B1984,$F$2:$F1984,$F1984)=1,1,0),0)</f>
        <v/>
      </c>
      <c r="T1984" s="13">
        <f>IF(AND($B1984&lt;&gt;"",$H1984&lt;&gt;""),IF(COUNTIFS($B$2:$B1984,$B1984,$H$2:$H1984,$H1984)=1,1,0),0)</f>
        <v/>
      </c>
      <c r="U1984" s="13">
        <f>IF(AND($B1984&lt;&gt;"",$C1984&lt;&gt;""),IF(COUNTIFS($B$2:$B1984,$B1984,$C$2:$C1984,$C1984)=1,1,0),0)</f>
        <v/>
      </c>
      <c r="V1984" s="13">
        <f>IF(AND($B1984&lt;&gt;"",$D1984&lt;&gt;""),IF(COUNTIFS($B$2:$B1984,$B1984,$D$2:$D1984,$D1984)=1,1,0),0)</f>
        <v/>
      </c>
      <c r="W1984">
        <f>IFERROR(INDEX(T_Indicateurs[Domain_code],MATCH($H1984,T_Indicateurs[Stat_code],0)),"")</f>
        <v/>
      </c>
      <c r="X1984" s="13">
        <f>IF(OR($W1984="",$F1984=""),0,IF($F1984&lt;&gt;$W1984,1,0))</f>
        <v/>
      </c>
      <c r="Y1984" s="13">
        <f>IF(OR($J1984="", $K1984="", $L1984=""),0,IF(OR($J1984&lt;0,$J1984&gt;3,$K1984&lt;0,$K1984&gt;3,$L1984&lt;0,$L1984&gt;3),1,0))</f>
        <v/>
      </c>
    </row>
    <row r="1985">
      <c r="G1985">
        <f>IFERROR(INDEX(T_Domaines[Domain_label_fr],MATCH(F1985,T_Domaines[Domain_code],0)),"")</f>
        <v/>
      </c>
      <c r="I1985">
        <f>IFERROR(INDEX(T_Indicateurs[Stat_label_fr],MATCH(H1985,T_Indicateurs[Stat_code],0)),"")</f>
        <v/>
      </c>
      <c r="M1985">
        <f>IF(J1985=0,"",J1985)</f>
        <v/>
      </c>
      <c r="N1985">
        <f>IF(K1985=0,"",K1985)</f>
        <v/>
      </c>
      <c r="O1985">
        <f>IF(L1985=0,"",L1985)</f>
        <v/>
      </c>
      <c r="P1985">
        <f>IF(OR(J1985="",K1985="",L1985=""),"",J1985+K1985+L1985)</f>
        <v/>
      </c>
      <c r="Q1985">
        <f>IF(OR(M1985="",N1985="",O1985=""),"",M1985+N1985+O1985)</f>
        <v/>
      </c>
      <c r="S1985" s="13">
        <f>IF(AND($B1985&lt;&gt;"",$F1985&lt;&gt;""),IF(COUNTIFS($B$2:$B1985,$B1985,$F$2:$F1985,$F1985)=1,1,0),0)</f>
        <v/>
      </c>
      <c r="T1985" s="13">
        <f>IF(AND($B1985&lt;&gt;"",$H1985&lt;&gt;""),IF(COUNTIFS($B$2:$B1985,$B1985,$H$2:$H1985,$H1985)=1,1,0),0)</f>
        <v/>
      </c>
      <c r="U1985" s="13">
        <f>IF(AND($B1985&lt;&gt;"",$C1985&lt;&gt;""),IF(COUNTIFS($B$2:$B1985,$B1985,$C$2:$C1985,$C1985)=1,1,0),0)</f>
        <v/>
      </c>
      <c r="V1985" s="13">
        <f>IF(AND($B1985&lt;&gt;"",$D1985&lt;&gt;""),IF(COUNTIFS($B$2:$B1985,$B1985,$D$2:$D1985,$D1985)=1,1,0),0)</f>
        <v/>
      </c>
      <c r="W1985">
        <f>IFERROR(INDEX(T_Indicateurs[Domain_code],MATCH($H1985,T_Indicateurs[Stat_code],0)),"")</f>
        <v/>
      </c>
      <c r="X1985" s="13">
        <f>IF(OR($W1985="",$F1985=""),0,IF($F1985&lt;&gt;$W1985,1,0))</f>
        <v/>
      </c>
      <c r="Y1985" s="13">
        <f>IF(OR($J1985="", $K1985="", $L1985=""),0,IF(OR($J1985&lt;0,$J1985&gt;3,$K1985&lt;0,$K1985&gt;3,$L1985&lt;0,$L1985&gt;3),1,0))</f>
        <v/>
      </c>
    </row>
    <row r="1986">
      <c r="G1986">
        <f>IFERROR(INDEX(T_Domaines[Domain_label_fr],MATCH(F1986,T_Domaines[Domain_code],0)),"")</f>
        <v/>
      </c>
      <c r="I1986">
        <f>IFERROR(INDEX(T_Indicateurs[Stat_label_fr],MATCH(H1986,T_Indicateurs[Stat_code],0)),"")</f>
        <v/>
      </c>
      <c r="M1986">
        <f>IF(J1986=0,"",J1986)</f>
        <v/>
      </c>
      <c r="N1986">
        <f>IF(K1986=0,"",K1986)</f>
        <v/>
      </c>
      <c r="O1986">
        <f>IF(L1986=0,"",L1986)</f>
        <v/>
      </c>
      <c r="P1986">
        <f>IF(OR(J1986="",K1986="",L1986=""),"",J1986+K1986+L1986)</f>
        <v/>
      </c>
      <c r="Q1986">
        <f>IF(OR(M1986="",N1986="",O1986=""),"",M1986+N1986+O1986)</f>
        <v/>
      </c>
      <c r="S1986" s="13">
        <f>IF(AND($B1986&lt;&gt;"",$F1986&lt;&gt;""),IF(COUNTIFS($B$2:$B1986,$B1986,$F$2:$F1986,$F1986)=1,1,0),0)</f>
        <v/>
      </c>
      <c r="T1986" s="13">
        <f>IF(AND($B1986&lt;&gt;"",$H1986&lt;&gt;""),IF(COUNTIFS($B$2:$B1986,$B1986,$H$2:$H1986,$H1986)=1,1,0),0)</f>
        <v/>
      </c>
      <c r="U1986" s="13">
        <f>IF(AND($B1986&lt;&gt;"",$C1986&lt;&gt;""),IF(COUNTIFS($B$2:$B1986,$B1986,$C$2:$C1986,$C1986)=1,1,0),0)</f>
        <v/>
      </c>
      <c r="V1986" s="13">
        <f>IF(AND($B1986&lt;&gt;"",$D1986&lt;&gt;""),IF(COUNTIFS($B$2:$B1986,$B1986,$D$2:$D1986,$D1986)=1,1,0),0)</f>
        <v/>
      </c>
      <c r="W1986">
        <f>IFERROR(INDEX(T_Indicateurs[Domain_code],MATCH($H1986,T_Indicateurs[Stat_code],0)),"")</f>
        <v/>
      </c>
      <c r="X1986" s="13">
        <f>IF(OR($W1986="",$F1986=""),0,IF($F1986&lt;&gt;$W1986,1,0))</f>
        <v/>
      </c>
      <c r="Y1986" s="13">
        <f>IF(OR($J1986="", $K1986="", $L1986=""),0,IF(OR($J1986&lt;0,$J1986&gt;3,$K1986&lt;0,$K1986&gt;3,$L1986&lt;0,$L1986&gt;3),1,0))</f>
        <v/>
      </c>
    </row>
    <row r="1987">
      <c r="G1987">
        <f>IFERROR(INDEX(T_Domaines[Domain_label_fr],MATCH(F1987,T_Domaines[Domain_code],0)),"")</f>
        <v/>
      </c>
      <c r="I1987">
        <f>IFERROR(INDEX(T_Indicateurs[Stat_label_fr],MATCH(H1987,T_Indicateurs[Stat_code],0)),"")</f>
        <v/>
      </c>
      <c r="M1987">
        <f>IF(J1987=0,"",J1987)</f>
        <v/>
      </c>
      <c r="N1987">
        <f>IF(K1987=0,"",K1987)</f>
        <v/>
      </c>
      <c r="O1987">
        <f>IF(L1987=0,"",L1987)</f>
        <v/>
      </c>
      <c r="P1987">
        <f>IF(OR(J1987="",K1987="",L1987=""),"",J1987+K1987+L1987)</f>
        <v/>
      </c>
      <c r="Q1987">
        <f>IF(OR(M1987="",N1987="",O1987=""),"",M1987+N1987+O1987)</f>
        <v/>
      </c>
      <c r="S1987" s="13">
        <f>IF(AND($B1987&lt;&gt;"",$F1987&lt;&gt;""),IF(COUNTIFS($B$2:$B1987,$B1987,$F$2:$F1987,$F1987)=1,1,0),0)</f>
        <v/>
      </c>
      <c r="T1987" s="13">
        <f>IF(AND($B1987&lt;&gt;"",$H1987&lt;&gt;""),IF(COUNTIFS($B$2:$B1987,$B1987,$H$2:$H1987,$H1987)=1,1,0),0)</f>
        <v/>
      </c>
      <c r="U1987" s="13">
        <f>IF(AND($B1987&lt;&gt;"",$C1987&lt;&gt;""),IF(COUNTIFS($B$2:$B1987,$B1987,$C$2:$C1987,$C1987)=1,1,0),0)</f>
        <v/>
      </c>
      <c r="V1987" s="13">
        <f>IF(AND($B1987&lt;&gt;"",$D1987&lt;&gt;""),IF(COUNTIFS($B$2:$B1987,$B1987,$D$2:$D1987,$D1987)=1,1,0),0)</f>
        <v/>
      </c>
      <c r="W1987">
        <f>IFERROR(INDEX(T_Indicateurs[Domain_code],MATCH($H1987,T_Indicateurs[Stat_code],0)),"")</f>
        <v/>
      </c>
      <c r="X1987" s="13">
        <f>IF(OR($W1987="",$F1987=""),0,IF($F1987&lt;&gt;$W1987,1,0))</f>
        <v/>
      </c>
      <c r="Y1987" s="13">
        <f>IF(OR($J1987="", $K1987="", $L1987=""),0,IF(OR($J1987&lt;0,$J1987&gt;3,$K1987&lt;0,$K1987&gt;3,$L1987&lt;0,$L1987&gt;3),1,0))</f>
        <v/>
      </c>
    </row>
    <row r="1988">
      <c r="G1988">
        <f>IFERROR(INDEX(T_Domaines[Domain_label_fr],MATCH(F1988,T_Domaines[Domain_code],0)),"")</f>
        <v/>
      </c>
      <c r="I1988">
        <f>IFERROR(INDEX(T_Indicateurs[Stat_label_fr],MATCH(H1988,T_Indicateurs[Stat_code],0)),"")</f>
        <v/>
      </c>
      <c r="M1988">
        <f>IF(J1988=0,"",J1988)</f>
        <v/>
      </c>
      <c r="N1988">
        <f>IF(K1988=0,"",K1988)</f>
        <v/>
      </c>
      <c r="O1988">
        <f>IF(L1988=0,"",L1988)</f>
        <v/>
      </c>
      <c r="P1988">
        <f>IF(OR(J1988="",K1988="",L1988=""),"",J1988+K1988+L1988)</f>
        <v/>
      </c>
      <c r="Q1988">
        <f>IF(OR(M1988="",N1988="",O1988=""),"",M1988+N1988+O1988)</f>
        <v/>
      </c>
      <c r="S1988" s="13">
        <f>IF(AND($B1988&lt;&gt;"",$F1988&lt;&gt;""),IF(COUNTIFS($B$2:$B1988,$B1988,$F$2:$F1988,$F1988)=1,1,0),0)</f>
        <v/>
      </c>
      <c r="T1988" s="13">
        <f>IF(AND($B1988&lt;&gt;"",$H1988&lt;&gt;""),IF(COUNTIFS($B$2:$B1988,$B1988,$H$2:$H1988,$H1988)=1,1,0),0)</f>
        <v/>
      </c>
      <c r="U1988" s="13">
        <f>IF(AND($B1988&lt;&gt;"",$C1988&lt;&gt;""),IF(COUNTIFS($B$2:$B1988,$B1988,$C$2:$C1988,$C1988)=1,1,0),0)</f>
        <v/>
      </c>
      <c r="V1988" s="13">
        <f>IF(AND($B1988&lt;&gt;"",$D1988&lt;&gt;""),IF(COUNTIFS($B$2:$B1988,$B1988,$D$2:$D1988,$D1988)=1,1,0),0)</f>
        <v/>
      </c>
      <c r="W1988">
        <f>IFERROR(INDEX(T_Indicateurs[Domain_code],MATCH($H1988,T_Indicateurs[Stat_code],0)),"")</f>
        <v/>
      </c>
      <c r="X1988" s="13">
        <f>IF(OR($W1988="",$F1988=""),0,IF($F1988&lt;&gt;$W1988,1,0))</f>
        <v/>
      </c>
      <c r="Y1988" s="13">
        <f>IF(OR($J1988="", $K1988="", $L1988=""),0,IF(OR($J1988&lt;0,$J1988&gt;3,$K1988&lt;0,$K1988&gt;3,$L1988&lt;0,$L1988&gt;3),1,0))</f>
        <v/>
      </c>
    </row>
    <row r="1989">
      <c r="G1989">
        <f>IFERROR(INDEX(T_Domaines[Domain_label_fr],MATCH(F1989,T_Domaines[Domain_code],0)),"")</f>
        <v/>
      </c>
      <c r="I1989">
        <f>IFERROR(INDEX(T_Indicateurs[Stat_label_fr],MATCH(H1989,T_Indicateurs[Stat_code],0)),"")</f>
        <v/>
      </c>
      <c r="M1989">
        <f>IF(J1989=0,"",J1989)</f>
        <v/>
      </c>
      <c r="N1989">
        <f>IF(K1989=0,"",K1989)</f>
        <v/>
      </c>
      <c r="O1989">
        <f>IF(L1989=0,"",L1989)</f>
        <v/>
      </c>
      <c r="P1989">
        <f>IF(OR(J1989="",K1989="",L1989=""),"",J1989+K1989+L1989)</f>
        <v/>
      </c>
      <c r="Q1989">
        <f>IF(OR(M1989="",N1989="",O1989=""),"",M1989+N1989+O1989)</f>
        <v/>
      </c>
      <c r="S1989" s="13">
        <f>IF(AND($B1989&lt;&gt;"",$F1989&lt;&gt;""),IF(COUNTIFS($B$2:$B1989,$B1989,$F$2:$F1989,$F1989)=1,1,0),0)</f>
        <v/>
      </c>
      <c r="T1989" s="13">
        <f>IF(AND($B1989&lt;&gt;"",$H1989&lt;&gt;""),IF(COUNTIFS($B$2:$B1989,$B1989,$H$2:$H1989,$H1989)=1,1,0),0)</f>
        <v/>
      </c>
      <c r="U1989" s="13">
        <f>IF(AND($B1989&lt;&gt;"",$C1989&lt;&gt;""),IF(COUNTIFS($B$2:$B1989,$B1989,$C$2:$C1989,$C1989)=1,1,0),0)</f>
        <v/>
      </c>
      <c r="V1989" s="13">
        <f>IF(AND($B1989&lt;&gt;"",$D1989&lt;&gt;""),IF(COUNTIFS($B$2:$B1989,$B1989,$D$2:$D1989,$D1989)=1,1,0),0)</f>
        <v/>
      </c>
      <c r="W1989">
        <f>IFERROR(INDEX(T_Indicateurs[Domain_code],MATCH($H1989,T_Indicateurs[Stat_code],0)),"")</f>
        <v/>
      </c>
      <c r="X1989" s="13">
        <f>IF(OR($W1989="",$F1989=""),0,IF($F1989&lt;&gt;$W1989,1,0))</f>
        <v/>
      </c>
      <c r="Y1989" s="13">
        <f>IF(OR($J1989="", $K1989="", $L1989=""),0,IF(OR($J1989&lt;0,$J1989&gt;3,$K1989&lt;0,$K1989&gt;3,$L1989&lt;0,$L1989&gt;3),1,0))</f>
        <v/>
      </c>
    </row>
    <row r="1990">
      <c r="G1990">
        <f>IFERROR(INDEX(T_Domaines[Domain_label_fr],MATCH(F1990,T_Domaines[Domain_code],0)),"")</f>
        <v/>
      </c>
      <c r="I1990">
        <f>IFERROR(INDEX(T_Indicateurs[Stat_label_fr],MATCH(H1990,T_Indicateurs[Stat_code],0)),"")</f>
        <v/>
      </c>
      <c r="M1990">
        <f>IF(J1990=0,"",J1990)</f>
        <v/>
      </c>
      <c r="N1990">
        <f>IF(K1990=0,"",K1990)</f>
        <v/>
      </c>
      <c r="O1990">
        <f>IF(L1990=0,"",L1990)</f>
        <v/>
      </c>
      <c r="P1990">
        <f>IF(OR(J1990="",K1990="",L1990=""),"",J1990+K1990+L1990)</f>
        <v/>
      </c>
      <c r="Q1990">
        <f>IF(OR(M1990="",N1990="",O1990=""),"",M1990+N1990+O1990)</f>
        <v/>
      </c>
      <c r="S1990" s="13">
        <f>IF(AND($B1990&lt;&gt;"",$F1990&lt;&gt;""),IF(COUNTIFS($B$2:$B1990,$B1990,$F$2:$F1990,$F1990)=1,1,0),0)</f>
        <v/>
      </c>
      <c r="T1990" s="13">
        <f>IF(AND($B1990&lt;&gt;"",$H1990&lt;&gt;""),IF(COUNTIFS($B$2:$B1990,$B1990,$H$2:$H1990,$H1990)=1,1,0),0)</f>
        <v/>
      </c>
      <c r="U1990" s="13">
        <f>IF(AND($B1990&lt;&gt;"",$C1990&lt;&gt;""),IF(COUNTIFS($B$2:$B1990,$B1990,$C$2:$C1990,$C1990)=1,1,0),0)</f>
        <v/>
      </c>
      <c r="V1990" s="13">
        <f>IF(AND($B1990&lt;&gt;"",$D1990&lt;&gt;""),IF(COUNTIFS($B$2:$B1990,$B1990,$D$2:$D1990,$D1990)=1,1,0),0)</f>
        <v/>
      </c>
      <c r="W1990">
        <f>IFERROR(INDEX(T_Indicateurs[Domain_code],MATCH($H1990,T_Indicateurs[Stat_code],0)),"")</f>
        <v/>
      </c>
      <c r="X1990" s="13">
        <f>IF(OR($W1990="",$F1990=""),0,IF($F1990&lt;&gt;$W1990,1,0))</f>
        <v/>
      </c>
      <c r="Y1990" s="13">
        <f>IF(OR($J1990="", $K1990="", $L1990=""),0,IF(OR($J1990&lt;0,$J1990&gt;3,$K1990&lt;0,$K1990&gt;3,$L1990&lt;0,$L1990&gt;3),1,0))</f>
        <v/>
      </c>
    </row>
    <row r="1991">
      <c r="G1991">
        <f>IFERROR(INDEX(T_Domaines[Domain_label_fr],MATCH(F1991,T_Domaines[Domain_code],0)),"")</f>
        <v/>
      </c>
      <c r="I1991">
        <f>IFERROR(INDEX(T_Indicateurs[Stat_label_fr],MATCH(H1991,T_Indicateurs[Stat_code],0)),"")</f>
        <v/>
      </c>
      <c r="M1991">
        <f>IF(J1991=0,"",J1991)</f>
        <v/>
      </c>
      <c r="N1991">
        <f>IF(K1991=0,"",K1991)</f>
        <v/>
      </c>
      <c r="O1991">
        <f>IF(L1991=0,"",L1991)</f>
        <v/>
      </c>
      <c r="P1991">
        <f>IF(OR(J1991="",K1991="",L1991=""),"",J1991+K1991+L1991)</f>
        <v/>
      </c>
      <c r="Q1991">
        <f>IF(OR(M1991="",N1991="",O1991=""),"",M1991+N1991+O1991)</f>
        <v/>
      </c>
      <c r="S1991" s="13">
        <f>IF(AND($B1991&lt;&gt;"",$F1991&lt;&gt;""),IF(COUNTIFS($B$2:$B1991,$B1991,$F$2:$F1991,$F1991)=1,1,0),0)</f>
        <v/>
      </c>
      <c r="T1991" s="13">
        <f>IF(AND($B1991&lt;&gt;"",$H1991&lt;&gt;""),IF(COUNTIFS($B$2:$B1991,$B1991,$H$2:$H1991,$H1991)=1,1,0),0)</f>
        <v/>
      </c>
      <c r="U1991" s="13">
        <f>IF(AND($B1991&lt;&gt;"",$C1991&lt;&gt;""),IF(COUNTIFS($B$2:$B1991,$B1991,$C$2:$C1991,$C1991)=1,1,0),0)</f>
        <v/>
      </c>
      <c r="V1991" s="13">
        <f>IF(AND($B1991&lt;&gt;"",$D1991&lt;&gt;""),IF(COUNTIFS($B$2:$B1991,$B1991,$D$2:$D1991,$D1991)=1,1,0),0)</f>
        <v/>
      </c>
      <c r="W1991">
        <f>IFERROR(INDEX(T_Indicateurs[Domain_code],MATCH($H1991,T_Indicateurs[Stat_code],0)),"")</f>
        <v/>
      </c>
      <c r="X1991" s="13">
        <f>IF(OR($W1991="",$F1991=""),0,IF($F1991&lt;&gt;$W1991,1,0))</f>
        <v/>
      </c>
      <c r="Y1991" s="13">
        <f>IF(OR($J1991="", $K1991="", $L1991=""),0,IF(OR($J1991&lt;0,$J1991&gt;3,$K1991&lt;0,$K1991&gt;3,$L1991&lt;0,$L1991&gt;3),1,0))</f>
        <v/>
      </c>
    </row>
    <row r="1992">
      <c r="G1992">
        <f>IFERROR(INDEX(T_Domaines[Domain_label_fr],MATCH(F1992,T_Domaines[Domain_code],0)),"")</f>
        <v/>
      </c>
      <c r="I1992">
        <f>IFERROR(INDEX(T_Indicateurs[Stat_label_fr],MATCH(H1992,T_Indicateurs[Stat_code],0)),"")</f>
        <v/>
      </c>
      <c r="M1992">
        <f>IF(J1992=0,"",J1992)</f>
        <v/>
      </c>
      <c r="N1992">
        <f>IF(K1992=0,"",K1992)</f>
        <v/>
      </c>
      <c r="O1992">
        <f>IF(L1992=0,"",L1992)</f>
        <v/>
      </c>
      <c r="P1992">
        <f>IF(OR(J1992="",K1992="",L1992=""),"",J1992+K1992+L1992)</f>
        <v/>
      </c>
      <c r="Q1992">
        <f>IF(OR(M1992="",N1992="",O1992=""),"",M1992+N1992+O1992)</f>
        <v/>
      </c>
      <c r="S1992" s="13">
        <f>IF(AND($B1992&lt;&gt;"",$F1992&lt;&gt;""),IF(COUNTIFS($B$2:$B1992,$B1992,$F$2:$F1992,$F1992)=1,1,0),0)</f>
        <v/>
      </c>
      <c r="T1992" s="13">
        <f>IF(AND($B1992&lt;&gt;"",$H1992&lt;&gt;""),IF(COUNTIFS($B$2:$B1992,$B1992,$H$2:$H1992,$H1992)=1,1,0),0)</f>
        <v/>
      </c>
      <c r="U1992" s="13">
        <f>IF(AND($B1992&lt;&gt;"",$C1992&lt;&gt;""),IF(COUNTIFS($B$2:$B1992,$B1992,$C$2:$C1992,$C1992)=1,1,0),0)</f>
        <v/>
      </c>
      <c r="V1992" s="13">
        <f>IF(AND($B1992&lt;&gt;"",$D1992&lt;&gt;""),IF(COUNTIFS($B$2:$B1992,$B1992,$D$2:$D1992,$D1992)=1,1,0),0)</f>
        <v/>
      </c>
      <c r="W1992">
        <f>IFERROR(INDEX(T_Indicateurs[Domain_code],MATCH($H1992,T_Indicateurs[Stat_code],0)),"")</f>
        <v/>
      </c>
      <c r="X1992" s="13">
        <f>IF(OR($W1992="",$F1992=""),0,IF($F1992&lt;&gt;$W1992,1,0))</f>
        <v/>
      </c>
      <c r="Y1992" s="13">
        <f>IF(OR($J1992="", $K1992="", $L1992=""),0,IF(OR($J1992&lt;0,$J1992&gt;3,$K1992&lt;0,$K1992&gt;3,$L1992&lt;0,$L1992&gt;3),1,0))</f>
        <v/>
      </c>
    </row>
    <row r="1993">
      <c r="G1993">
        <f>IFERROR(INDEX(T_Domaines[Domain_label_fr],MATCH(F1993,T_Domaines[Domain_code],0)),"")</f>
        <v/>
      </c>
      <c r="I1993">
        <f>IFERROR(INDEX(T_Indicateurs[Stat_label_fr],MATCH(H1993,T_Indicateurs[Stat_code],0)),"")</f>
        <v/>
      </c>
      <c r="M1993">
        <f>IF(J1993=0,"",J1993)</f>
        <v/>
      </c>
      <c r="N1993">
        <f>IF(K1993=0,"",K1993)</f>
        <v/>
      </c>
      <c r="O1993">
        <f>IF(L1993=0,"",L1993)</f>
        <v/>
      </c>
      <c r="P1993">
        <f>IF(OR(J1993="",K1993="",L1993=""),"",J1993+K1993+L1993)</f>
        <v/>
      </c>
      <c r="Q1993">
        <f>IF(OR(M1993="",N1993="",O1993=""),"",M1993+N1993+O1993)</f>
        <v/>
      </c>
      <c r="S1993" s="13">
        <f>IF(AND($B1993&lt;&gt;"",$F1993&lt;&gt;""),IF(COUNTIFS($B$2:$B1993,$B1993,$F$2:$F1993,$F1993)=1,1,0),0)</f>
        <v/>
      </c>
      <c r="T1993" s="13">
        <f>IF(AND($B1993&lt;&gt;"",$H1993&lt;&gt;""),IF(COUNTIFS($B$2:$B1993,$B1993,$H$2:$H1993,$H1993)=1,1,0),0)</f>
        <v/>
      </c>
      <c r="U1993" s="13">
        <f>IF(AND($B1993&lt;&gt;"",$C1993&lt;&gt;""),IF(COUNTIFS($B$2:$B1993,$B1993,$C$2:$C1993,$C1993)=1,1,0),0)</f>
        <v/>
      </c>
      <c r="V1993" s="13">
        <f>IF(AND($B1993&lt;&gt;"",$D1993&lt;&gt;""),IF(COUNTIFS($B$2:$B1993,$B1993,$D$2:$D1993,$D1993)=1,1,0),0)</f>
        <v/>
      </c>
      <c r="W1993">
        <f>IFERROR(INDEX(T_Indicateurs[Domain_code],MATCH($H1993,T_Indicateurs[Stat_code],0)),"")</f>
        <v/>
      </c>
      <c r="X1993" s="13">
        <f>IF(OR($W1993="",$F1993=""),0,IF($F1993&lt;&gt;$W1993,1,0))</f>
        <v/>
      </c>
      <c r="Y1993" s="13">
        <f>IF(OR($J1993="", $K1993="", $L1993=""),0,IF(OR($J1993&lt;0,$J1993&gt;3,$K1993&lt;0,$K1993&gt;3,$L1993&lt;0,$L1993&gt;3),1,0))</f>
        <v/>
      </c>
    </row>
    <row r="1994">
      <c r="G1994">
        <f>IFERROR(INDEX(T_Domaines[Domain_label_fr],MATCH(F1994,T_Domaines[Domain_code],0)),"")</f>
        <v/>
      </c>
      <c r="I1994">
        <f>IFERROR(INDEX(T_Indicateurs[Stat_label_fr],MATCH(H1994,T_Indicateurs[Stat_code],0)),"")</f>
        <v/>
      </c>
      <c r="M1994">
        <f>IF(J1994=0,"",J1994)</f>
        <v/>
      </c>
      <c r="N1994">
        <f>IF(K1994=0,"",K1994)</f>
        <v/>
      </c>
      <c r="O1994">
        <f>IF(L1994=0,"",L1994)</f>
        <v/>
      </c>
      <c r="P1994">
        <f>IF(OR(J1994="",K1994="",L1994=""),"",J1994+K1994+L1994)</f>
        <v/>
      </c>
      <c r="Q1994">
        <f>IF(OR(M1994="",N1994="",O1994=""),"",M1994+N1994+O1994)</f>
        <v/>
      </c>
      <c r="S1994" s="13">
        <f>IF(AND($B1994&lt;&gt;"",$F1994&lt;&gt;""),IF(COUNTIFS($B$2:$B1994,$B1994,$F$2:$F1994,$F1994)=1,1,0),0)</f>
        <v/>
      </c>
      <c r="T1994" s="13">
        <f>IF(AND($B1994&lt;&gt;"",$H1994&lt;&gt;""),IF(COUNTIFS($B$2:$B1994,$B1994,$H$2:$H1994,$H1994)=1,1,0),0)</f>
        <v/>
      </c>
      <c r="U1994" s="13">
        <f>IF(AND($B1994&lt;&gt;"",$C1994&lt;&gt;""),IF(COUNTIFS($B$2:$B1994,$B1994,$C$2:$C1994,$C1994)=1,1,0),0)</f>
        <v/>
      </c>
      <c r="V1994" s="13">
        <f>IF(AND($B1994&lt;&gt;"",$D1994&lt;&gt;""),IF(COUNTIFS($B$2:$B1994,$B1994,$D$2:$D1994,$D1994)=1,1,0),0)</f>
        <v/>
      </c>
      <c r="W1994">
        <f>IFERROR(INDEX(T_Indicateurs[Domain_code],MATCH($H1994,T_Indicateurs[Stat_code],0)),"")</f>
        <v/>
      </c>
      <c r="X1994" s="13">
        <f>IF(OR($W1994="",$F1994=""),0,IF($F1994&lt;&gt;$W1994,1,0))</f>
        <v/>
      </c>
      <c r="Y1994" s="13">
        <f>IF(OR($J1994="", $K1994="", $L1994=""),0,IF(OR($J1994&lt;0,$J1994&gt;3,$K1994&lt;0,$K1994&gt;3,$L1994&lt;0,$L1994&gt;3),1,0))</f>
        <v/>
      </c>
    </row>
    <row r="1995">
      <c r="G1995">
        <f>IFERROR(INDEX(T_Domaines[Domain_label_fr],MATCH(F1995,T_Domaines[Domain_code],0)),"")</f>
        <v/>
      </c>
      <c r="I1995">
        <f>IFERROR(INDEX(T_Indicateurs[Stat_label_fr],MATCH(H1995,T_Indicateurs[Stat_code],0)),"")</f>
        <v/>
      </c>
      <c r="M1995">
        <f>IF(J1995=0,"",J1995)</f>
        <v/>
      </c>
      <c r="N1995">
        <f>IF(K1995=0,"",K1995)</f>
        <v/>
      </c>
      <c r="O1995">
        <f>IF(L1995=0,"",L1995)</f>
        <v/>
      </c>
      <c r="P1995">
        <f>IF(OR(J1995="",K1995="",L1995=""),"",J1995+K1995+L1995)</f>
        <v/>
      </c>
      <c r="Q1995">
        <f>IF(OR(M1995="",N1995="",O1995=""),"",M1995+N1995+O1995)</f>
        <v/>
      </c>
      <c r="S1995" s="13">
        <f>IF(AND($B1995&lt;&gt;"",$F1995&lt;&gt;""),IF(COUNTIFS($B$2:$B1995,$B1995,$F$2:$F1995,$F1995)=1,1,0),0)</f>
        <v/>
      </c>
      <c r="T1995" s="13">
        <f>IF(AND($B1995&lt;&gt;"",$H1995&lt;&gt;""),IF(COUNTIFS($B$2:$B1995,$B1995,$H$2:$H1995,$H1995)=1,1,0),0)</f>
        <v/>
      </c>
      <c r="U1995" s="13">
        <f>IF(AND($B1995&lt;&gt;"",$C1995&lt;&gt;""),IF(COUNTIFS($B$2:$B1995,$B1995,$C$2:$C1995,$C1995)=1,1,0),0)</f>
        <v/>
      </c>
      <c r="V1995" s="13">
        <f>IF(AND($B1995&lt;&gt;"",$D1995&lt;&gt;""),IF(COUNTIFS($B$2:$B1995,$B1995,$D$2:$D1995,$D1995)=1,1,0),0)</f>
        <v/>
      </c>
      <c r="W1995">
        <f>IFERROR(INDEX(T_Indicateurs[Domain_code],MATCH($H1995,T_Indicateurs[Stat_code],0)),"")</f>
        <v/>
      </c>
      <c r="X1995" s="13">
        <f>IF(OR($W1995="",$F1995=""),0,IF($F1995&lt;&gt;$W1995,1,0))</f>
        <v/>
      </c>
      <c r="Y1995" s="13">
        <f>IF(OR($J1995="", $K1995="", $L1995=""),0,IF(OR($J1995&lt;0,$J1995&gt;3,$K1995&lt;0,$K1995&gt;3,$L1995&lt;0,$L1995&gt;3),1,0))</f>
        <v/>
      </c>
    </row>
    <row r="1996">
      <c r="G1996">
        <f>IFERROR(INDEX(T_Domaines[Domain_label_fr],MATCH(F1996,T_Domaines[Domain_code],0)),"")</f>
        <v/>
      </c>
      <c r="I1996">
        <f>IFERROR(INDEX(T_Indicateurs[Stat_label_fr],MATCH(H1996,T_Indicateurs[Stat_code],0)),"")</f>
        <v/>
      </c>
      <c r="M1996">
        <f>IF(J1996=0,"",J1996)</f>
        <v/>
      </c>
      <c r="N1996">
        <f>IF(K1996=0,"",K1996)</f>
        <v/>
      </c>
      <c r="O1996">
        <f>IF(L1996=0,"",L1996)</f>
        <v/>
      </c>
      <c r="P1996">
        <f>IF(OR(J1996="",K1996="",L1996=""),"",J1996+K1996+L1996)</f>
        <v/>
      </c>
      <c r="Q1996">
        <f>IF(OR(M1996="",N1996="",O1996=""),"",M1996+N1996+O1996)</f>
        <v/>
      </c>
      <c r="S1996" s="13">
        <f>IF(AND($B1996&lt;&gt;"",$F1996&lt;&gt;""),IF(COUNTIFS($B$2:$B1996,$B1996,$F$2:$F1996,$F1996)=1,1,0),0)</f>
        <v/>
      </c>
      <c r="T1996" s="13">
        <f>IF(AND($B1996&lt;&gt;"",$H1996&lt;&gt;""),IF(COUNTIFS($B$2:$B1996,$B1996,$H$2:$H1996,$H1996)=1,1,0),0)</f>
        <v/>
      </c>
      <c r="U1996" s="13">
        <f>IF(AND($B1996&lt;&gt;"",$C1996&lt;&gt;""),IF(COUNTIFS($B$2:$B1996,$B1996,$C$2:$C1996,$C1996)=1,1,0),0)</f>
        <v/>
      </c>
      <c r="V1996" s="13">
        <f>IF(AND($B1996&lt;&gt;"",$D1996&lt;&gt;""),IF(COUNTIFS($B$2:$B1996,$B1996,$D$2:$D1996,$D1996)=1,1,0),0)</f>
        <v/>
      </c>
      <c r="W1996">
        <f>IFERROR(INDEX(T_Indicateurs[Domain_code],MATCH($H1996,T_Indicateurs[Stat_code],0)),"")</f>
        <v/>
      </c>
      <c r="X1996" s="13">
        <f>IF(OR($W1996="",$F1996=""),0,IF($F1996&lt;&gt;$W1996,1,0))</f>
        <v/>
      </c>
      <c r="Y1996" s="13">
        <f>IF(OR($J1996="", $K1996="", $L1996=""),0,IF(OR($J1996&lt;0,$J1996&gt;3,$K1996&lt;0,$K1996&gt;3,$L1996&lt;0,$L1996&gt;3),1,0))</f>
        <v/>
      </c>
    </row>
    <row r="1997">
      <c r="G1997">
        <f>IFERROR(INDEX(T_Domaines[Domain_label_fr],MATCH(F1997,T_Domaines[Domain_code],0)),"")</f>
        <v/>
      </c>
      <c r="I1997">
        <f>IFERROR(INDEX(T_Indicateurs[Stat_label_fr],MATCH(H1997,T_Indicateurs[Stat_code],0)),"")</f>
        <v/>
      </c>
      <c r="M1997">
        <f>IF(J1997=0,"",J1997)</f>
        <v/>
      </c>
      <c r="N1997">
        <f>IF(K1997=0,"",K1997)</f>
        <v/>
      </c>
      <c r="O1997">
        <f>IF(L1997=0,"",L1997)</f>
        <v/>
      </c>
      <c r="P1997">
        <f>IF(OR(J1997="",K1997="",L1997=""),"",J1997+K1997+L1997)</f>
        <v/>
      </c>
      <c r="Q1997">
        <f>IF(OR(M1997="",N1997="",O1997=""),"",M1997+N1997+O1997)</f>
        <v/>
      </c>
      <c r="S1997" s="13">
        <f>IF(AND($B1997&lt;&gt;"",$F1997&lt;&gt;""),IF(COUNTIFS($B$2:$B1997,$B1997,$F$2:$F1997,$F1997)=1,1,0),0)</f>
        <v/>
      </c>
      <c r="T1997" s="13">
        <f>IF(AND($B1997&lt;&gt;"",$H1997&lt;&gt;""),IF(COUNTIFS($B$2:$B1997,$B1997,$H$2:$H1997,$H1997)=1,1,0),0)</f>
        <v/>
      </c>
      <c r="U1997" s="13">
        <f>IF(AND($B1997&lt;&gt;"",$C1997&lt;&gt;""),IF(COUNTIFS($B$2:$B1997,$B1997,$C$2:$C1997,$C1997)=1,1,0),0)</f>
        <v/>
      </c>
      <c r="V1997" s="13">
        <f>IF(AND($B1997&lt;&gt;"",$D1997&lt;&gt;""),IF(COUNTIFS($B$2:$B1997,$B1997,$D$2:$D1997,$D1997)=1,1,0),0)</f>
        <v/>
      </c>
      <c r="W1997">
        <f>IFERROR(INDEX(T_Indicateurs[Domain_code],MATCH($H1997,T_Indicateurs[Stat_code],0)),"")</f>
        <v/>
      </c>
      <c r="X1997" s="13">
        <f>IF(OR($W1997="",$F1997=""),0,IF($F1997&lt;&gt;$W1997,1,0))</f>
        <v/>
      </c>
      <c r="Y1997" s="13">
        <f>IF(OR($J1997="", $K1997="", $L1997=""),0,IF(OR($J1997&lt;0,$J1997&gt;3,$K1997&lt;0,$K1997&gt;3,$L1997&lt;0,$L1997&gt;3),1,0))</f>
        <v/>
      </c>
    </row>
    <row r="1998">
      <c r="G1998">
        <f>IFERROR(INDEX(T_Domaines[Domain_label_fr],MATCH(F1998,T_Domaines[Domain_code],0)),"")</f>
        <v/>
      </c>
      <c r="I1998">
        <f>IFERROR(INDEX(T_Indicateurs[Stat_label_fr],MATCH(H1998,T_Indicateurs[Stat_code],0)),"")</f>
        <v/>
      </c>
      <c r="M1998">
        <f>IF(J1998=0,"",J1998)</f>
        <v/>
      </c>
      <c r="N1998">
        <f>IF(K1998=0,"",K1998)</f>
        <v/>
      </c>
      <c r="O1998">
        <f>IF(L1998=0,"",L1998)</f>
        <v/>
      </c>
      <c r="P1998">
        <f>IF(OR(J1998="",K1998="",L1998=""),"",J1998+K1998+L1998)</f>
        <v/>
      </c>
      <c r="Q1998">
        <f>IF(OR(M1998="",N1998="",O1998=""),"",M1998+N1998+O1998)</f>
        <v/>
      </c>
      <c r="S1998" s="13">
        <f>IF(AND($B1998&lt;&gt;"",$F1998&lt;&gt;""),IF(COUNTIFS($B$2:$B1998,$B1998,$F$2:$F1998,$F1998)=1,1,0),0)</f>
        <v/>
      </c>
      <c r="T1998" s="13">
        <f>IF(AND($B1998&lt;&gt;"",$H1998&lt;&gt;""),IF(COUNTIFS($B$2:$B1998,$B1998,$H$2:$H1998,$H1998)=1,1,0),0)</f>
        <v/>
      </c>
      <c r="U1998" s="13">
        <f>IF(AND($B1998&lt;&gt;"",$C1998&lt;&gt;""),IF(COUNTIFS($B$2:$B1998,$B1998,$C$2:$C1998,$C1998)=1,1,0),0)</f>
        <v/>
      </c>
      <c r="V1998" s="13">
        <f>IF(AND($B1998&lt;&gt;"",$D1998&lt;&gt;""),IF(COUNTIFS($B$2:$B1998,$B1998,$D$2:$D1998,$D1998)=1,1,0),0)</f>
        <v/>
      </c>
      <c r="W1998">
        <f>IFERROR(INDEX(T_Indicateurs[Domain_code],MATCH($H1998,T_Indicateurs[Stat_code],0)),"")</f>
        <v/>
      </c>
      <c r="X1998" s="13">
        <f>IF(OR($W1998="",$F1998=""),0,IF($F1998&lt;&gt;$W1998,1,0))</f>
        <v/>
      </c>
      <c r="Y1998" s="13">
        <f>IF(OR($J1998="", $K1998="", $L1998=""),0,IF(OR($J1998&lt;0,$J1998&gt;3,$K1998&lt;0,$K1998&gt;3,$L1998&lt;0,$L1998&gt;3),1,0))</f>
        <v/>
      </c>
    </row>
    <row r="1999">
      <c r="G1999">
        <f>IFERROR(INDEX(T_Domaines[Domain_label_fr],MATCH(F1999,T_Domaines[Domain_code],0)),"")</f>
        <v/>
      </c>
      <c r="I1999">
        <f>IFERROR(INDEX(T_Indicateurs[Stat_label_fr],MATCH(H1999,T_Indicateurs[Stat_code],0)),"")</f>
        <v/>
      </c>
      <c r="M1999">
        <f>IF(J1999=0,"",J1999)</f>
        <v/>
      </c>
      <c r="N1999">
        <f>IF(K1999=0,"",K1999)</f>
        <v/>
      </c>
      <c r="O1999">
        <f>IF(L1999=0,"",L1999)</f>
        <v/>
      </c>
      <c r="P1999">
        <f>IF(OR(J1999="",K1999="",L1999=""),"",J1999+K1999+L1999)</f>
        <v/>
      </c>
      <c r="Q1999">
        <f>IF(OR(M1999="",N1999="",O1999=""),"",M1999+N1999+O1999)</f>
        <v/>
      </c>
      <c r="S1999" s="13">
        <f>IF(AND($B1999&lt;&gt;"",$F1999&lt;&gt;""),IF(COUNTIFS($B$2:$B1999,$B1999,$F$2:$F1999,$F1999)=1,1,0),0)</f>
        <v/>
      </c>
      <c r="T1999" s="13">
        <f>IF(AND($B1999&lt;&gt;"",$H1999&lt;&gt;""),IF(COUNTIFS($B$2:$B1999,$B1999,$H$2:$H1999,$H1999)=1,1,0),0)</f>
        <v/>
      </c>
      <c r="U1999" s="13">
        <f>IF(AND($B1999&lt;&gt;"",$C1999&lt;&gt;""),IF(COUNTIFS($B$2:$B1999,$B1999,$C$2:$C1999,$C1999)=1,1,0),0)</f>
        <v/>
      </c>
      <c r="V1999" s="13">
        <f>IF(AND($B1999&lt;&gt;"",$D1999&lt;&gt;""),IF(COUNTIFS($B$2:$B1999,$B1999,$D$2:$D1999,$D1999)=1,1,0),0)</f>
        <v/>
      </c>
      <c r="W1999">
        <f>IFERROR(INDEX(T_Indicateurs[Domain_code],MATCH($H1999,T_Indicateurs[Stat_code],0)),"")</f>
        <v/>
      </c>
      <c r="X1999" s="13">
        <f>IF(OR($W1999="",$F1999=""),0,IF($F1999&lt;&gt;$W1999,1,0))</f>
        <v/>
      </c>
      <c r="Y1999" s="13">
        <f>IF(OR($J1999="", $K1999="", $L1999=""),0,IF(OR($J1999&lt;0,$J1999&gt;3,$K1999&lt;0,$K1999&gt;3,$L1999&lt;0,$L1999&gt;3),1,0))</f>
        <v/>
      </c>
    </row>
    <row r="2000">
      <c r="G2000">
        <f>IFERROR(INDEX(T_Domaines[Domain_label_fr],MATCH(F2000,T_Domaines[Domain_code],0)),"")</f>
        <v/>
      </c>
      <c r="I2000">
        <f>IFERROR(INDEX(T_Indicateurs[Stat_label_fr],MATCH(H2000,T_Indicateurs[Stat_code],0)),"")</f>
        <v/>
      </c>
      <c r="M2000">
        <f>IF(J2000=0,"",J2000)</f>
        <v/>
      </c>
      <c r="N2000">
        <f>IF(K2000=0,"",K2000)</f>
        <v/>
      </c>
      <c r="O2000">
        <f>IF(L2000=0,"",L2000)</f>
        <v/>
      </c>
      <c r="P2000">
        <f>IF(OR(J2000="",K2000="",L2000=""),"",J2000+K2000+L2000)</f>
        <v/>
      </c>
      <c r="Q2000">
        <f>IF(OR(M2000="",N2000="",O2000=""),"",M2000+N2000+O2000)</f>
        <v/>
      </c>
      <c r="S2000" s="13">
        <f>IF(AND($B2000&lt;&gt;"",$F2000&lt;&gt;""),IF(COUNTIFS($B$2:$B2000,$B2000,$F$2:$F2000,$F2000)=1,1,0),0)</f>
        <v/>
      </c>
      <c r="T2000" s="13">
        <f>IF(AND($B2000&lt;&gt;"",$H2000&lt;&gt;""),IF(COUNTIFS($B$2:$B2000,$B2000,$H$2:$H2000,$H2000)=1,1,0),0)</f>
        <v/>
      </c>
      <c r="U2000" s="13">
        <f>IF(AND($B2000&lt;&gt;"",$C2000&lt;&gt;""),IF(COUNTIFS($B$2:$B2000,$B2000,$C$2:$C2000,$C2000)=1,1,0),0)</f>
        <v/>
      </c>
      <c r="V2000" s="13">
        <f>IF(AND($B2000&lt;&gt;"",$D2000&lt;&gt;""),IF(COUNTIFS($B$2:$B2000,$B2000,$D$2:$D2000,$D2000)=1,1,0),0)</f>
        <v/>
      </c>
      <c r="W2000">
        <f>IFERROR(INDEX(T_Indicateurs[Domain_code],MATCH($H2000,T_Indicateurs[Stat_code],0)),"")</f>
        <v/>
      </c>
      <c r="X2000" s="13">
        <f>IF(OR($W2000="",$F2000=""),0,IF($F2000&lt;&gt;$W2000,1,0))</f>
        <v/>
      </c>
      <c r="Y2000" s="13">
        <f>IF(OR($J2000="", $K2000="", $L2000=""),0,IF(OR($J2000&lt;0,$J2000&gt;3,$K2000&lt;0,$K2000&gt;3,$L2000&lt;0,$L2000&gt;3),1,0))</f>
        <v/>
      </c>
    </row>
    <row r="2001">
      <c r="G2001">
        <f>IFERROR(INDEX(T_Domaines[Domain_label_fr],MATCH(F2001,T_Domaines[Domain_code],0)),"")</f>
        <v/>
      </c>
      <c r="I2001">
        <f>IFERROR(INDEX(T_Indicateurs[Stat_label_fr],MATCH(H2001,T_Indicateurs[Stat_code],0)),"")</f>
        <v/>
      </c>
      <c r="M2001">
        <f>IF(J2001=0,"",J2001)</f>
        <v/>
      </c>
      <c r="N2001">
        <f>IF(K2001=0,"",K2001)</f>
        <v/>
      </c>
      <c r="O2001">
        <f>IF(L2001=0,"",L2001)</f>
        <v/>
      </c>
      <c r="P2001">
        <f>IF(OR(J2001="",K2001="",L2001=""),"",J2001+K2001+L2001)</f>
        <v/>
      </c>
      <c r="Q2001">
        <f>IF(OR(M2001="",N2001="",O2001=""),"",M2001+N2001+O2001)</f>
        <v/>
      </c>
      <c r="S2001" s="13">
        <f>IF(AND($B2001&lt;&gt;"",$F2001&lt;&gt;""),IF(COUNTIFS($B$2:$B2001,$B2001,$F$2:$F2001,$F2001)=1,1,0),0)</f>
        <v/>
      </c>
      <c r="T2001" s="13">
        <f>IF(AND($B2001&lt;&gt;"",$H2001&lt;&gt;""),IF(COUNTIFS($B$2:$B2001,$B2001,$H$2:$H2001,$H2001)=1,1,0),0)</f>
        <v/>
      </c>
      <c r="U2001" s="13">
        <f>IF(AND($B2001&lt;&gt;"",$C2001&lt;&gt;""),IF(COUNTIFS($B$2:$B2001,$B2001,$C$2:$C2001,$C2001)=1,1,0),0)</f>
        <v/>
      </c>
      <c r="V2001" s="13">
        <f>IF(AND($B2001&lt;&gt;"",$D2001&lt;&gt;""),IF(COUNTIFS($B$2:$B2001,$B2001,$D$2:$D2001,$D2001)=1,1,0),0)</f>
        <v/>
      </c>
      <c r="W2001">
        <f>IFERROR(INDEX(T_Indicateurs[Domain_code],MATCH($H2001,T_Indicateurs[Stat_code],0)),"")</f>
        <v/>
      </c>
      <c r="X2001" s="13">
        <f>IF(OR($W2001="",$F2001=""),0,IF($F2001&lt;&gt;$W2001,1,0))</f>
        <v/>
      </c>
      <c r="Y2001" s="13">
        <f>IF(OR($J2001="", $K2001="", $L2001=""),0,IF(OR($J2001&lt;0,$J2001&gt;3,$K2001&lt;0,$K2001&gt;3,$L2001&lt;0,$L2001&gt;3),1,0))</f>
        <v/>
      </c>
    </row>
    <row r="2002">
      <c r="G2002">
        <f>IFERROR(INDEX(T_Domaines[Domain_label_fr],MATCH(F2002,T_Domaines[Domain_code],0)),"")</f>
        <v/>
      </c>
      <c r="I2002">
        <f>IFERROR(INDEX(T_Indicateurs[Stat_label_fr],MATCH(H2002,T_Indicateurs[Stat_code],0)),"")</f>
        <v/>
      </c>
      <c r="M2002">
        <f>IF(J2002=0,"",J2002)</f>
        <v/>
      </c>
      <c r="N2002">
        <f>IF(K2002=0,"",K2002)</f>
        <v/>
      </c>
      <c r="O2002">
        <f>IF(L2002=0,"",L2002)</f>
        <v/>
      </c>
      <c r="P2002">
        <f>IF(OR(J2002="",K2002="",L2002=""),"",J2002+K2002+L2002)</f>
        <v/>
      </c>
      <c r="Q2002">
        <f>IF(OR(M2002="",N2002="",O2002=""),"",M2002+N2002+O2002)</f>
        <v/>
      </c>
      <c r="S2002" s="13">
        <f>IF(AND($B2002&lt;&gt;"",$F2002&lt;&gt;""),IF(COUNTIFS($B$2:$B2002,$B2002,$F$2:$F2002,$F2002)=1,1,0),0)</f>
        <v/>
      </c>
      <c r="T2002" s="13">
        <f>IF(AND($B2002&lt;&gt;"",$H2002&lt;&gt;""),IF(COUNTIFS($B$2:$B2002,$B2002,$H$2:$H2002,$H2002)=1,1,0),0)</f>
        <v/>
      </c>
      <c r="U2002" s="13">
        <f>IF(AND($B2002&lt;&gt;"",$C2002&lt;&gt;""),IF(COUNTIFS($B$2:$B2002,$B2002,$C$2:$C2002,$C2002)=1,1,0),0)</f>
        <v/>
      </c>
      <c r="V2002" s="13">
        <f>IF(AND($B2002&lt;&gt;"",$D2002&lt;&gt;""),IF(COUNTIFS($B$2:$B2002,$B2002,$D$2:$D2002,$D2002)=1,1,0),0)</f>
        <v/>
      </c>
      <c r="W2002">
        <f>IFERROR(INDEX(T_Indicateurs[Domain_code],MATCH($H2002,T_Indicateurs[Stat_code],0)),"")</f>
        <v/>
      </c>
      <c r="X2002" s="13">
        <f>IF(OR($W2002="",$F2002=""),0,IF($F2002&lt;&gt;$W2002,1,0))</f>
        <v/>
      </c>
      <c r="Y2002" s="13">
        <f>IF(OR($J2002="", $K2002="", $L2002=""),0,IF(OR($J2002&lt;0,$J2002&gt;3,$K2002&lt;0,$K2002&gt;3,$L2002&lt;0,$L2002&gt;3),1,0))</f>
        <v/>
      </c>
    </row>
    <row r="2003">
      <c r="G2003">
        <f>IFERROR(INDEX(T_Domaines[Domain_label_fr],MATCH(F2003,T_Domaines[Domain_code],0)),"")</f>
        <v/>
      </c>
      <c r="I2003">
        <f>IFERROR(INDEX(T_Indicateurs[Stat_label_fr],MATCH(H2003,T_Indicateurs[Stat_code],0)),"")</f>
        <v/>
      </c>
      <c r="M2003">
        <f>IF(J2003=0,"",J2003)</f>
        <v/>
      </c>
      <c r="N2003">
        <f>IF(K2003=0,"",K2003)</f>
        <v/>
      </c>
      <c r="O2003">
        <f>IF(L2003=0,"",L2003)</f>
        <v/>
      </c>
      <c r="P2003">
        <f>IF(OR(J2003="",K2003="",L2003=""),"",J2003+K2003+L2003)</f>
        <v/>
      </c>
      <c r="Q2003">
        <f>IF(OR(M2003="",N2003="",O2003=""),"",M2003+N2003+O2003)</f>
        <v/>
      </c>
      <c r="S2003" s="13">
        <f>IF(AND($B2003&lt;&gt;"",$F2003&lt;&gt;""),IF(COUNTIFS($B$2:$B2003,$B2003,$F$2:$F2003,$F2003)=1,1,0),0)</f>
        <v/>
      </c>
      <c r="T2003" s="13">
        <f>IF(AND($B2003&lt;&gt;"",$H2003&lt;&gt;""),IF(COUNTIFS($B$2:$B2003,$B2003,$H$2:$H2003,$H2003)=1,1,0),0)</f>
        <v/>
      </c>
      <c r="U2003" s="13">
        <f>IF(AND($B2003&lt;&gt;"",$C2003&lt;&gt;""),IF(COUNTIFS($B$2:$B2003,$B2003,$C$2:$C2003,$C2003)=1,1,0),0)</f>
        <v/>
      </c>
      <c r="V2003" s="13">
        <f>IF(AND($B2003&lt;&gt;"",$D2003&lt;&gt;""),IF(COUNTIFS($B$2:$B2003,$B2003,$D$2:$D2003,$D2003)=1,1,0),0)</f>
        <v/>
      </c>
      <c r="W2003">
        <f>IFERROR(INDEX(T_Indicateurs[Domain_code],MATCH($H2003,T_Indicateurs[Stat_code],0)),"")</f>
        <v/>
      </c>
      <c r="X2003" s="13">
        <f>IF(OR($W2003="",$F2003=""),0,IF($F2003&lt;&gt;$W2003,1,0))</f>
        <v/>
      </c>
      <c r="Y2003" s="13">
        <f>IF(OR($J2003="", $K2003="", $L2003=""),0,IF(OR($J2003&lt;0,$J2003&gt;3,$K2003&lt;0,$K2003&gt;3,$L2003&lt;0,$L2003&gt;3),1,0))</f>
        <v/>
      </c>
    </row>
    <row r="2004">
      <c r="G2004">
        <f>IFERROR(INDEX(T_Domaines[Domain_label_fr],MATCH(F2004,T_Domaines[Domain_code],0)),"")</f>
        <v/>
      </c>
      <c r="I2004">
        <f>IFERROR(INDEX(T_Indicateurs[Stat_label_fr],MATCH(H2004,T_Indicateurs[Stat_code],0)),"")</f>
        <v/>
      </c>
      <c r="M2004">
        <f>IF(J2004=0,"",J2004)</f>
        <v/>
      </c>
      <c r="N2004">
        <f>IF(K2004=0,"",K2004)</f>
        <v/>
      </c>
      <c r="O2004">
        <f>IF(L2004=0,"",L2004)</f>
        <v/>
      </c>
      <c r="P2004">
        <f>IF(OR(J2004="",K2004="",L2004=""),"",J2004+K2004+L2004)</f>
        <v/>
      </c>
      <c r="Q2004">
        <f>IF(OR(M2004="",N2004="",O2004=""),"",M2004+N2004+O2004)</f>
        <v/>
      </c>
      <c r="S2004" s="13">
        <f>IF(AND($B2004&lt;&gt;"",$F2004&lt;&gt;""),IF(COUNTIFS($B$2:$B2004,$B2004,$F$2:$F2004,$F2004)=1,1,0),0)</f>
        <v/>
      </c>
      <c r="T2004" s="13">
        <f>IF(AND($B2004&lt;&gt;"",$H2004&lt;&gt;""),IF(COUNTIFS($B$2:$B2004,$B2004,$H$2:$H2004,$H2004)=1,1,0),0)</f>
        <v/>
      </c>
      <c r="U2004" s="13">
        <f>IF(AND($B2004&lt;&gt;"",$C2004&lt;&gt;""),IF(COUNTIFS($B$2:$B2004,$B2004,$C$2:$C2004,$C2004)=1,1,0),0)</f>
        <v/>
      </c>
      <c r="V2004" s="13">
        <f>IF(AND($B2004&lt;&gt;"",$D2004&lt;&gt;""),IF(COUNTIFS($B$2:$B2004,$B2004,$D$2:$D2004,$D2004)=1,1,0),0)</f>
        <v/>
      </c>
      <c r="W2004">
        <f>IFERROR(INDEX(T_Indicateurs[Domain_code],MATCH($H2004,T_Indicateurs[Stat_code],0)),"")</f>
        <v/>
      </c>
      <c r="X2004" s="13">
        <f>IF(OR($W2004="",$F2004=""),0,IF($F2004&lt;&gt;$W2004,1,0))</f>
        <v/>
      </c>
      <c r="Y2004" s="13">
        <f>IF(OR($J2004="", $K2004="", $L2004=""),0,IF(OR($J2004&lt;0,$J2004&gt;3,$K2004&lt;0,$K2004&gt;3,$L2004&lt;0,$L2004&gt;3),1,0))</f>
        <v/>
      </c>
    </row>
    <row r="2005">
      <c r="G2005">
        <f>IFERROR(INDEX(T_Domaines[Domain_label_fr],MATCH(F2005,T_Domaines[Domain_code],0)),"")</f>
        <v/>
      </c>
      <c r="I2005">
        <f>IFERROR(INDEX(T_Indicateurs[Stat_label_fr],MATCH(H2005,T_Indicateurs[Stat_code],0)),"")</f>
        <v/>
      </c>
      <c r="M2005">
        <f>IF(J2005=0,"",J2005)</f>
        <v/>
      </c>
      <c r="N2005">
        <f>IF(K2005=0,"",K2005)</f>
        <v/>
      </c>
      <c r="O2005">
        <f>IF(L2005=0,"",L2005)</f>
        <v/>
      </c>
      <c r="P2005">
        <f>IF(OR(J2005="",K2005="",L2005=""),"",J2005+K2005+L2005)</f>
        <v/>
      </c>
      <c r="Q2005">
        <f>IF(OR(M2005="",N2005="",O2005=""),"",M2005+N2005+O2005)</f>
        <v/>
      </c>
      <c r="S2005" s="13">
        <f>IF(AND($B2005&lt;&gt;"",$F2005&lt;&gt;""),IF(COUNTIFS($B$2:$B2005,$B2005,$F$2:$F2005,$F2005)=1,1,0),0)</f>
        <v/>
      </c>
      <c r="T2005" s="13">
        <f>IF(AND($B2005&lt;&gt;"",$H2005&lt;&gt;""),IF(COUNTIFS($B$2:$B2005,$B2005,$H$2:$H2005,$H2005)=1,1,0),0)</f>
        <v/>
      </c>
      <c r="U2005" s="13">
        <f>IF(AND($B2005&lt;&gt;"",$C2005&lt;&gt;""),IF(COUNTIFS($B$2:$B2005,$B2005,$C$2:$C2005,$C2005)=1,1,0),0)</f>
        <v/>
      </c>
      <c r="V2005" s="13">
        <f>IF(AND($B2005&lt;&gt;"",$D2005&lt;&gt;""),IF(COUNTIFS($B$2:$B2005,$B2005,$D$2:$D2005,$D2005)=1,1,0),0)</f>
        <v/>
      </c>
      <c r="W2005">
        <f>IFERROR(INDEX(T_Indicateurs[Domain_code],MATCH($H2005,T_Indicateurs[Stat_code],0)),"")</f>
        <v/>
      </c>
      <c r="X2005" s="13">
        <f>IF(OR($W2005="",$F2005=""),0,IF($F2005&lt;&gt;$W2005,1,0))</f>
        <v/>
      </c>
      <c r="Y2005" s="13">
        <f>IF(OR($J2005="", $K2005="", $L2005=""),0,IF(OR($J2005&lt;0,$J2005&gt;3,$K2005&lt;0,$K2005&gt;3,$L2005&lt;0,$L2005&gt;3),1,0))</f>
        <v/>
      </c>
    </row>
    <row r="2006">
      <c r="G2006">
        <f>IFERROR(INDEX(T_Domaines[Domain_label_fr],MATCH(F2006,T_Domaines[Domain_code],0)),"")</f>
        <v/>
      </c>
      <c r="I2006">
        <f>IFERROR(INDEX(T_Indicateurs[Stat_label_fr],MATCH(H2006,T_Indicateurs[Stat_code],0)),"")</f>
        <v/>
      </c>
      <c r="M2006">
        <f>IF(J2006=0,"",J2006)</f>
        <v/>
      </c>
      <c r="N2006">
        <f>IF(K2006=0,"",K2006)</f>
        <v/>
      </c>
      <c r="O2006">
        <f>IF(L2006=0,"",L2006)</f>
        <v/>
      </c>
      <c r="P2006">
        <f>IF(OR(J2006="",K2006="",L2006=""),"",J2006+K2006+L2006)</f>
        <v/>
      </c>
      <c r="Q2006">
        <f>IF(OR(M2006="",N2006="",O2006=""),"",M2006+N2006+O2006)</f>
        <v/>
      </c>
      <c r="S2006" s="13">
        <f>IF(AND($B2006&lt;&gt;"",$F2006&lt;&gt;""),IF(COUNTIFS($B$2:$B2006,$B2006,$F$2:$F2006,$F2006)=1,1,0),0)</f>
        <v/>
      </c>
      <c r="T2006" s="13">
        <f>IF(AND($B2006&lt;&gt;"",$H2006&lt;&gt;""),IF(COUNTIFS($B$2:$B2006,$B2006,$H$2:$H2006,$H2006)=1,1,0),0)</f>
        <v/>
      </c>
      <c r="U2006" s="13">
        <f>IF(AND($B2006&lt;&gt;"",$C2006&lt;&gt;""),IF(COUNTIFS($B$2:$B2006,$B2006,$C$2:$C2006,$C2006)=1,1,0),0)</f>
        <v/>
      </c>
      <c r="V2006" s="13">
        <f>IF(AND($B2006&lt;&gt;"",$D2006&lt;&gt;""),IF(COUNTIFS($B$2:$B2006,$B2006,$D$2:$D2006,$D2006)=1,1,0),0)</f>
        <v/>
      </c>
      <c r="W2006">
        <f>IFERROR(INDEX(T_Indicateurs[Domain_code],MATCH($H2006,T_Indicateurs[Stat_code],0)),"")</f>
        <v/>
      </c>
      <c r="X2006" s="13">
        <f>IF(OR($W2006="",$F2006=""),0,IF($F2006&lt;&gt;$W2006,1,0))</f>
        <v/>
      </c>
      <c r="Y2006" s="13">
        <f>IF(OR($J2006="", $K2006="", $L2006=""),0,IF(OR($J2006&lt;0,$J2006&gt;3,$K2006&lt;0,$K2006&gt;3,$L2006&lt;0,$L2006&gt;3),1,0))</f>
        <v/>
      </c>
    </row>
    <row r="2007">
      <c r="G2007">
        <f>IFERROR(INDEX(T_Domaines[Domain_label_fr],MATCH(F2007,T_Domaines[Domain_code],0)),"")</f>
        <v/>
      </c>
      <c r="I2007">
        <f>IFERROR(INDEX(T_Indicateurs[Stat_label_fr],MATCH(H2007,T_Indicateurs[Stat_code],0)),"")</f>
        <v/>
      </c>
      <c r="M2007">
        <f>IF(J2007=0,"",J2007)</f>
        <v/>
      </c>
      <c r="N2007">
        <f>IF(K2007=0,"",K2007)</f>
        <v/>
      </c>
      <c r="O2007">
        <f>IF(L2007=0,"",L2007)</f>
        <v/>
      </c>
      <c r="P2007">
        <f>IF(OR(J2007="",K2007="",L2007=""),"",J2007+K2007+L2007)</f>
        <v/>
      </c>
      <c r="Q2007">
        <f>IF(OR(M2007="",N2007="",O2007=""),"",M2007+N2007+O2007)</f>
        <v/>
      </c>
      <c r="S2007" s="13">
        <f>IF(AND($B2007&lt;&gt;"",$F2007&lt;&gt;""),IF(COUNTIFS($B$2:$B2007,$B2007,$F$2:$F2007,$F2007)=1,1,0),0)</f>
        <v/>
      </c>
      <c r="T2007" s="13">
        <f>IF(AND($B2007&lt;&gt;"",$H2007&lt;&gt;""),IF(COUNTIFS($B$2:$B2007,$B2007,$H$2:$H2007,$H2007)=1,1,0),0)</f>
        <v/>
      </c>
      <c r="U2007" s="13">
        <f>IF(AND($B2007&lt;&gt;"",$C2007&lt;&gt;""),IF(COUNTIFS($B$2:$B2007,$B2007,$C$2:$C2007,$C2007)=1,1,0),0)</f>
        <v/>
      </c>
      <c r="V2007" s="13">
        <f>IF(AND($B2007&lt;&gt;"",$D2007&lt;&gt;""),IF(COUNTIFS($B$2:$B2007,$B2007,$D$2:$D2007,$D2007)=1,1,0),0)</f>
        <v/>
      </c>
      <c r="W2007">
        <f>IFERROR(INDEX(T_Indicateurs[Domain_code],MATCH($H2007,T_Indicateurs[Stat_code],0)),"")</f>
        <v/>
      </c>
      <c r="X2007" s="13">
        <f>IF(OR($W2007="",$F2007=""),0,IF($F2007&lt;&gt;$W2007,1,0))</f>
        <v/>
      </c>
      <c r="Y2007" s="13">
        <f>IF(OR($J2007="", $K2007="", $L2007=""),0,IF(OR($J2007&lt;0,$J2007&gt;3,$K2007&lt;0,$K2007&gt;3,$L2007&lt;0,$L2007&gt;3),1,0))</f>
        <v/>
      </c>
    </row>
    <row r="2008">
      <c r="G2008">
        <f>IFERROR(INDEX(T_Domaines[Domain_label_fr],MATCH(F2008,T_Domaines[Domain_code],0)),"")</f>
        <v/>
      </c>
      <c r="I2008">
        <f>IFERROR(INDEX(T_Indicateurs[Stat_label_fr],MATCH(H2008,T_Indicateurs[Stat_code],0)),"")</f>
        <v/>
      </c>
      <c r="M2008">
        <f>IF(J2008=0,"",J2008)</f>
        <v/>
      </c>
      <c r="N2008">
        <f>IF(K2008=0,"",K2008)</f>
        <v/>
      </c>
      <c r="O2008">
        <f>IF(L2008=0,"",L2008)</f>
        <v/>
      </c>
      <c r="P2008">
        <f>IF(OR(J2008="",K2008="",L2008=""),"",J2008+K2008+L2008)</f>
        <v/>
      </c>
      <c r="Q2008">
        <f>IF(OR(M2008="",N2008="",O2008=""),"",M2008+N2008+O2008)</f>
        <v/>
      </c>
      <c r="S2008" s="13">
        <f>IF(AND($B2008&lt;&gt;"",$F2008&lt;&gt;""),IF(COUNTIFS($B$2:$B2008,$B2008,$F$2:$F2008,$F2008)=1,1,0),0)</f>
        <v/>
      </c>
      <c r="T2008" s="13">
        <f>IF(AND($B2008&lt;&gt;"",$H2008&lt;&gt;""),IF(COUNTIFS($B$2:$B2008,$B2008,$H$2:$H2008,$H2008)=1,1,0),0)</f>
        <v/>
      </c>
      <c r="U2008" s="13">
        <f>IF(AND($B2008&lt;&gt;"",$C2008&lt;&gt;""),IF(COUNTIFS($B$2:$B2008,$B2008,$C$2:$C2008,$C2008)=1,1,0),0)</f>
        <v/>
      </c>
      <c r="V2008" s="13">
        <f>IF(AND($B2008&lt;&gt;"",$D2008&lt;&gt;""),IF(COUNTIFS($B$2:$B2008,$B2008,$D$2:$D2008,$D2008)=1,1,0),0)</f>
        <v/>
      </c>
      <c r="W2008">
        <f>IFERROR(INDEX(T_Indicateurs[Domain_code],MATCH($H2008,T_Indicateurs[Stat_code],0)),"")</f>
        <v/>
      </c>
      <c r="X2008" s="13">
        <f>IF(OR($W2008="",$F2008=""),0,IF($F2008&lt;&gt;$W2008,1,0))</f>
        <v/>
      </c>
      <c r="Y2008" s="13">
        <f>IF(OR($J2008="", $K2008="", $L2008=""),0,IF(OR($J2008&lt;0,$J2008&gt;3,$K2008&lt;0,$K2008&gt;3,$L2008&lt;0,$L2008&gt;3),1,0))</f>
        <v/>
      </c>
    </row>
    <row r="2009">
      <c r="G2009">
        <f>IFERROR(INDEX(T_Domaines[Domain_label_fr],MATCH(F2009,T_Domaines[Domain_code],0)),"")</f>
        <v/>
      </c>
      <c r="I2009">
        <f>IFERROR(INDEX(T_Indicateurs[Stat_label_fr],MATCH(H2009,T_Indicateurs[Stat_code],0)),"")</f>
        <v/>
      </c>
      <c r="M2009">
        <f>IF(J2009=0,"",J2009)</f>
        <v/>
      </c>
      <c r="N2009">
        <f>IF(K2009=0,"",K2009)</f>
        <v/>
      </c>
      <c r="O2009">
        <f>IF(L2009=0,"",L2009)</f>
        <v/>
      </c>
      <c r="P2009">
        <f>IF(OR(J2009="",K2009="",L2009=""),"",J2009+K2009+L2009)</f>
        <v/>
      </c>
      <c r="Q2009">
        <f>IF(OR(M2009="",N2009="",O2009=""),"",M2009+N2009+O2009)</f>
        <v/>
      </c>
      <c r="S2009" s="13">
        <f>IF(AND($B2009&lt;&gt;"",$F2009&lt;&gt;""),IF(COUNTIFS($B$2:$B2009,$B2009,$F$2:$F2009,$F2009)=1,1,0),0)</f>
        <v/>
      </c>
      <c r="T2009" s="13">
        <f>IF(AND($B2009&lt;&gt;"",$H2009&lt;&gt;""),IF(COUNTIFS($B$2:$B2009,$B2009,$H$2:$H2009,$H2009)=1,1,0),0)</f>
        <v/>
      </c>
      <c r="U2009" s="13">
        <f>IF(AND($B2009&lt;&gt;"",$C2009&lt;&gt;""),IF(COUNTIFS($B$2:$B2009,$B2009,$C$2:$C2009,$C2009)=1,1,0),0)</f>
        <v/>
      </c>
      <c r="V2009" s="13">
        <f>IF(AND($B2009&lt;&gt;"",$D2009&lt;&gt;""),IF(COUNTIFS($B$2:$B2009,$B2009,$D$2:$D2009,$D2009)=1,1,0),0)</f>
        <v/>
      </c>
      <c r="W2009">
        <f>IFERROR(INDEX(T_Indicateurs[Domain_code],MATCH($H2009,T_Indicateurs[Stat_code],0)),"")</f>
        <v/>
      </c>
      <c r="X2009" s="13">
        <f>IF(OR($W2009="",$F2009=""),0,IF($F2009&lt;&gt;$W2009,1,0))</f>
        <v/>
      </c>
      <c r="Y2009" s="13">
        <f>IF(OR($J2009="", $K2009="", $L2009=""),0,IF(OR($J2009&lt;0,$J2009&gt;3,$K2009&lt;0,$K2009&gt;3,$L2009&lt;0,$L2009&gt;3),1,0))</f>
        <v/>
      </c>
    </row>
    <row r="2010">
      <c r="G2010">
        <f>IFERROR(INDEX(T_Domaines[Domain_label_fr],MATCH(F2010,T_Domaines[Domain_code],0)),"")</f>
        <v/>
      </c>
      <c r="I2010">
        <f>IFERROR(INDEX(T_Indicateurs[Stat_label_fr],MATCH(H2010,T_Indicateurs[Stat_code],0)),"")</f>
        <v/>
      </c>
      <c r="M2010">
        <f>IF(J2010=0,"",J2010)</f>
        <v/>
      </c>
      <c r="N2010">
        <f>IF(K2010=0,"",K2010)</f>
        <v/>
      </c>
      <c r="O2010">
        <f>IF(L2010=0,"",L2010)</f>
        <v/>
      </c>
      <c r="P2010">
        <f>IF(OR(J2010="",K2010="",L2010=""),"",J2010+K2010+L2010)</f>
        <v/>
      </c>
      <c r="Q2010">
        <f>IF(OR(M2010="",N2010="",O2010=""),"",M2010+N2010+O2010)</f>
        <v/>
      </c>
      <c r="S2010" s="13">
        <f>IF(AND($B2010&lt;&gt;"",$F2010&lt;&gt;""),IF(COUNTIFS($B$2:$B2010,$B2010,$F$2:$F2010,$F2010)=1,1,0),0)</f>
        <v/>
      </c>
      <c r="T2010" s="13">
        <f>IF(AND($B2010&lt;&gt;"",$H2010&lt;&gt;""),IF(COUNTIFS($B$2:$B2010,$B2010,$H$2:$H2010,$H2010)=1,1,0),0)</f>
        <v/>
      </c>
      <c r="U2010" s="13">
        <f>IF(AND($B2010&lt;&gt;"",$C2010&lt;&gt;""),IF(COUNTIFS($B$2:$B2010,$B2010,$C$2:$C2010,$C2010)=1,1,0),0)</f>
        <v/>
      </c>
      <c r="V2010" s="13">
        <f>IF(AND($B2010&lt;&gt;"",$D2010&lt;&gt;""),IF(COUNTIFS($B$2:$B2010,$B2010,$D$2:$D2010,$D2010)=1,1,0),0)</f>
        <v/>
      </c>
      <c r="W2010">
        <f>IFERROR(INDEX(T_Indicateurs[Domain_code],MATCH($H2010,T_Indicateurs[Stat_code],0)),"")</f>
        <v/>
      </c>
      <c r="X2010" s="13">
        <f>IF(OR($W2010="",$F2010=""),0,IF($F2010&lt;&gt;$W2010,1,0))</f>
        <v/>
      </c>
      <c r="Y2010" s="13">
        <f>IF(OR($J2010="", $K2010="", $L2010=""),0,IF(OR($J2010&lt;0,$J2010&gt;3,$K2010&lt;0,$K2010&gt;3,$L2010&lt;0,$L2010&gt;3),1,0))</f>
        <v/>
      </c>
    </row>
    <row r="2011">
      <c r="G2011">
        <f>IFERROR(INDEX(T_Domaines[Domain_label_fr],MATCH(F2011,T_Domaines[Domain_code],0)),"")</f>
        <v/>
      </c>
      <c r="I2011">
        <f>IFERROR(INDEX(T_Indicateurs[Stat_label_fr],MATCH(H2011,T_Indicateurs[Stat_code],0)),"")</f>
        <v/>
      </c>
      <c r="M2011">
        <f>IF(J2011=0,"",J2011)</f>
        <v/>
      </c>
      <c r="N2011">
        <f>IF(K2011=0,"",K2011)</f>
        <v/>
      </c>
      <c r="O2011">
        <f>IF(L2011=0,"",L2011)</f>
        <v/>
      </c>
      <c r="P2011">
        <f>IF(OR(J2011="",K2011="",L2011=""),"",J2011+K2011+L2011)</f>
        <v/>
      </c>
      <c r="Q2011">
        <f>IF(OR(M2011="",N2011="",O2011=""),"",M2011+N2011+O2011)</f>
        <v/>
      </c>
      <c r="S2011" s="13">
        <f>IF(AND($B2011&lt;&gt;"",$F2011&lt;&gt;""),IF(COUNTIFS($B$2:$B2011,$B2011,$F$2:$F2011,$F2011)=1,1,0),0)</f>
        <v/>
      </c>
      <c r="T2011" s="13">
        <f>IF(AND($B2011&lt;&gt;"",$H2011&lt;&gt;""),IF(COUNTIFS($B$2:$B2011,$B2011,$H$2:$H2011,$H2011)=1,1,0),0)</f>
        <v/>
      </c>
      <c r="U2011" s="13">
        <f>IF(AND($B2011&lt;&gt;"",$C2011&lt;&gt;""),IF(COUNTIFS($B$2:$B2011,$B2011,$C$2:$C2011,$C2011)=1,1,0),0)</f>
        <v/>
      </c>
      <c r="V2011" s="13">
        <f>IF(AND($B2011&lt;&gt;"",$D2011&lt;&gt;""),IF(COUNTIFS($B$2:$B2011,$B2011,$D$2:$D2011,$D2011)=1,1,0),0)</f>
        <v/>
      </c>
      <c r="W2011">
        <f>IFERROR(INDEX(T_Indicateurs[Domain_code],MATCH($H2011,T_Indicateurs[Stat_code],0)),"")</f>
        <v/>
      </c>
      <c r="X2011" s="13">
        <f>IF(OR($W2011="",$F2011=""),0,IF($F2011&lt;&gt;$W2011,1,0))</f>
        <v/>
      </c>
      <c r="Y2011" s="13">
        <f>IF(OR($J2011="", $K2011="", $L2011=""),0,IF(OR($J2011&lt;0,$J2011&gt;3,$K2011&lt;0,$K2011&gt;3,$L2011&lt;0,$L2011&gt;3),1,0))</f>
        <v/>
      </c>
    </row>
    <row r="2012">
      <c r="G2012">
        <f>IFERROR(INDEX(T_Domaines[Domain_label_fr],MATCH(F2012,T_Domaines[Domain_code],0)),"")</f>
        <v/>
      </c>
      <c r="I2012">
        <f>IFERROR(INDEX(T_Indicateurs[Stat_label_fr],MATCH(H2012,T_Indicateurs[Stat_code],0)),"")</f>
        <v/>
      </c>
      <c r="M2012">
        <f>IF(J2012=0,"",J2012)</f>
        <v/>
      </c>
      <c r="N2012">
        <f>IF(K2012=0,"",K2012)</f>
        <v/>
      </c>
      <c r="O2012">
        <f>IF(L2012=0,"",L2012)</f>
        <v/>
      </c>
      <c r="P2012">
        <f>IF(OR(J2012="",K2012="",L2012=""),"",J2012+K2012+L2012)</f>
        <v/>
      </c>
      <c r="Q2012">
        <f>IF(OR(M2012="",N2012="",O2012=""),"",M2012+N2012+O2012)</f>
        <v/>
      </c>
      <c r="S2012" s="13">
        <f>IF(AND($B2012&lt;&gt;"",$F2012&lt;&gt;""),IF(COUNTIFS($B$2:$B2012,$B2012,$F$2:$F2012,$F2012)=1,1,0),0)</f>
        <v/>
      </c>
      <c r="T2012" s="13">
        <f>IF(AND($B2012&lt;&gt;"",$H2012&lt;&gt;""),IF(COUNTIFS($B$2:$B2012,$B2012,$H$2:$H2012,$H2012)=1,1,0),0)</f>
        <v/>
      </c>
      <c r="U2012" s="13">
        <f>IF(AND($B2012&lt;&gt;"",$C2012&lt;&gt;""),IF(COUNTIFS($B$2:$B2012,$B2012,$C$2:$C2012,$C2012)=1,1,0),0)</f>
        <v/>
      </c>
      <c r="V2012" s="13">
        <f>IF(AND($B2012&lt;&gt;"",$D2012&lt;&gt;""),IF(COUNTIFS($B$2:$B2012,$B2012,$D$2:$D2012,$D2012)=1,1,0),0)</f>
        <v/>
      </c>
      <c r="W2012">
        <f>IFERROR(INDEX(T_Indicateurs[Domain_code],MATCH($H2012,T_Indicateurs[Stat_code],0)),"")</f>
        <v/>
      </c>
      <c r="X2012" s="13">
        <f>IF(OR($W2012="",$F2012=""),0,IF($F2012&lt;&gt;$W2012,1,0))</f>
        <v/>
      </c>
      <c r="Y2012" s="13">
        <f>IF(OR($J2012="", $K2012="", $L2012=""),0,IF(OR($J2012&lt;0,$J2012&gt;3,$K2012&lt;0,$K2012&gt;3,$L2012&lt;0,$L2012&gt;3),1,0))</f>
        <v/>
      </c>
    </row>
    <row r="2013">
      <c r="G2013">
        <f>IFERROR(INDEX(T_Domaines[Domain_label_fr],MATCH(F2013,T_Domaines[Domain_code],0)),"")</f>
        <v/>
      </c>
      <c r="I2013">
        <f>IFERROR(INDEX(T_Indicateurs[Stat_label_fr],MATCH(H2013,T_Indicateurs[Stat_code],0)),"")</f>
        <v/>
      </c>
      <c r="M2013">
        <f>IF(J2013=0,"",J2013)</f>
        <v/>
      </c>
      <c r="N2013">
        <f>IF(K2013=0,"",K2013)</f>
        <v/>
      </c>
      <c r="O2013">
        <f>IF(L2013=0,"",L2013)</f>
        <v/>
      </c>
      <c r="P2013">
        <f>IF(OR(J2013="",K2013="",L2013=""),"",J2013+K2013+L2013)</f>
        <v/>
      </c>
      <c r="Q2013">
        <f>IF(OR(M2013="",N2013="",O2013=""),"",M2013+N2013+O2013)</f>
        <v/>
      </c>
      <c r="S2013" s="13">
        <f>IF(AND($B2013&lt;&gt;"",$F2013&lt;&gt;""),IF(COUNTIFS($B$2:$B2013,$B2013,$F$2:$F2013,$F2013)=1,1,0),0)</f>
        <v/>
      </c>
      <c r="T2013" s="13">
        <f>IF(AND($B2013&lt;&gt;"",$H2013&lt;&gt;""),IF(COUNTIFS($B$2:$B2013,$B2013,$H$2:$H2013,$H2013)=1,1,0),0)</f>
        <v/>
      </c>
      <c r="U2013" s="13">
        <f>IF(AND($B2013&lt;&gt;"",$C2013&lt;&gt;""),IF(COUNTIFS($B$2:$B2013,$B2013,$C$2:$C2013,$C2013)=1,1,0),0)</f>
        <v/>
      </c>
      <c r="V2013" s="13">
        <f>IF(AND($B2013&lt;&gt;"",$D2013&lt;&gt;""),IF(COUNTIFS($B$2:$B2013,$B2013,$D$2:$D2013,$D2013)=1,1,0),0)</f>
        <v/>
      </c>
      <c r="W2013">
        <f>IFERROR(INDEX(T_Indicateurs[Domain_code],MATCH($H2013,T_Indicateurs[Stat_code],0)),"")</f>
        <v/>
      </c>
      <c r="X2013" s="13">
        <f>IF(OR($W2013="",$F2013=""),0,IF($F2013&lt;&gt;$W2013,1,0))</f>
        <v/>
      </c>
      <c r="Y2013" s="13">
        <f>IF(OR($J2013="", $K2013="", $L2013=""),0,IF(OR($J2013&lt;0,$J2013&gt;3,$K2013&lt;0,$K2013&gt;3,$L2013&lt;0,$L2013&gt;3),1,0))</f>
        <v/>
      </c>
    </row>
    <row r="2014">
      <c r="G2014">
        <f>IFERROR(INDEX(T_Domaines[Domain_label_fr],MATCH(F2014,T_Domaines[Domain_code],0)),"")</f>
        <v/>
      </c>
      <c r="I2014">
        <f>IFERROR(INDEX(T_Indicateurs[Stat_label_fr],MATCH(H2014,T_Indicateurs[Stat_code],0)),"")</f>
        <v/>
      </c>
      <c r="M2014">
        <f>IF(J2014=0,"",J2014)</f>
        <v/>
      </c>
      <c r="N2014">
        <f>IF(K2014=0,"",K2014)</f>
        <v/>
      </c>
      <c r="O2014">
        <f>IF(L2014=0,"",L2014)</f>
        <v/>
      </c>
      <c r="P2014">
        <f>IF(OR(J2014="",K2014="",L2014=""),"",J2014+K2014+L2014)</f>
        <v/>
      </c>
      <c r="Q2014">
        <f>IF(OR(M2014="",N2014="",O2014=""),"",M2014+N2014+O2014)</f>
        <v/>
      </c>
      <c r="S2014" s="13">
        <f>IF(AND($B2014&lt;&gt;"",$F2014&lt;&gt;""),IF(COUNTIFS($B$2:$B2014,$B2014,$F$2:$F2014,$F2014)=1,1,0),0)</f>
        <v/>
      </c>
      <c r="T2014" s="13">
        <f>IF(AND($B2014&lt;&gt;"",$H2014&lt;&gt;""),IF(COUNTIFS($B$2:$B2014,$B2014,$H$2:$H2014,$H2014)=1,1,0),0)</f>
        <v/>
      </c>
      <c r="U2014" s="13">
        <f>IF(AND($B2014&lt;&gt;"",$C2014&lt;&gt;""),IF(COUNTIFS($B$2:$B2014,$B2014,$C$2:$C2014,$C2014)=1,1,0),0)</f>
        <v/>
      </c>
      <c r="V2014" s="13">
        <f>IF(AND($B2014&lt;&gt;"",$D2014&lt;&gt;""),IF(COUNTIFS($B$2:$B2014,$B2014,$D$2:$D2014,$D2014)=1,1,0),0)</f>
        <v/>
      </c>
      <c r="W2014">
        <f>IFERROR(INDEX(T_Indicateurs[Domain_code],MATCH($H2014,T_Indicateurs[Stat_code],0)),"")</f>
        <v/>
      </c>
      <c r="X2014" s="13">
        <f>IF(OR($W2014="",$F2014=""),0,IF($F2014&lt;&gt;$W2014,1,0))</f>
        <v/>
      </c>
      <c r="Y2014" s="13">
        <f>IF(OR($J2014="", $K2014="", $L2014=""),0,IF(OR($J2014&lt;0,$J2014&gt;3,$K2014&lt;0,$K2014&gt;3,$L2014&lt;0,$L2014&gt;3),1,0))</f>
        <v/>
      </c>
    </row>
    <row r="2015">
      <c r="G2015">
        <f>IFERROR(INDEX(T_Domaines[Domain_label_fr],MATCH(F2015,T_Domaines[Domain_code],0)),"")</f>
        <v/>
      </c>
      <c r="I2015">
        <f>IFERROR(INDEX(T_Indicateurs[Stat_label_fr],MATCH(H2015,T_Indicateurs[Stat_code],0)),"")</f>
        <v/>
      </c>
      <c r="M2015">
        <f>IF(J2015=0,"",J2015)</f>
        <v/>
      </c>
      <c r="N2015">
        <f>IF(K2015=0,"",K2015)</f>
        <v/>
      </c>
      <c r="O2015">
        <f>IF(L2015=0,"",L2015)</f>
        <v/>
      </c>
      <c r="P2015">
        <f>IF(OR(J2015="",K2015="",L2015=""),"",J2015+K2015+L2015)</f>
        <v/>
      </c>
      <c r="Q2015">
        <f>IF(OR(M2015="",N2015="",O2015=""),"",M2015+N2015+O2015)</f>
        <v/>
      </c>
      <c r="S2015" s="13">
        <f>IF(AND($B2015&lt;&gt;"",$F2015&lt;&gt;""),IF(COUNTIFS($B$2:$B2015,$B2015,$F$2:$F2015,$F2015)=1,1,0),0)</f>
        <v/>
      </c>
      <c r="T2015" s="13">
        <f>IF(AND($B2015&lt;&gt;"",$H2015&lt;&gt;""),IF(COUNTIFS($B$2:$B2015,$B2015,$H$2:$H2015,$H2015)=1,1,0),0)</f>
        <v/>
      </c>
      <c r="U2015" s="13">
        <f>IF(AND($B2015&lt;&gt;"",$C2015&lt;&gt;""),IF(COUNTIFS($B$2:$B2015,$B2015,$C$2:$C2015,$C2015)=1,1,0),0)</f>
        <v/>
      </c>
      <c r="V2015" s="13">
        <f>IF(AND($B2015&lt;&gt;"",$D2015&lt;&gt;""),IF(COUNTIFS($B$2:$B2015,$B2015,$D$2:$D2015,$D2015)=1,1,0),0)</f>
        <v/>
      </c>
      <c r="W2015">
        <f>IFERROR(INDEX(T_Indicateurs[Domain_code],MATCH($H2015,T_Indicateurs[Stat_code],0)),"")</f>
        <v/>
      </c>
      <c r="X2015" s="13">
        <f>IF(OR($W2015="",$F2015=""),0,IF($F2015&lt;&gt;$W2015,1,0))</f>
        <v/>
      </c>
      <c r="Y2015" s="13">
        <f>IF(OR($J2015="", $K2015="", $L2015=""),0,IF(OR($J2015&lt;0,$J2015&gt;3,$K2015&lt;0,$K2015&gt;3,$L2015&lt;0,$L2015&gt;3),1,0))</f>
        <v/>
      </c>
    </row>
    <row r="2016">
      <c r="G2016">
        <f>IFERROR(INDEX(T_Domaines[Domain_label_fr],MATCH(F2016,T_Domaines[Domain_code],0)),"")</f>
        <v/>
      </c>
      <c r="I2016">
        <f>IFERROR(INDEX(T_Indicateurs[Stat_label_fr],MATCH(H2016,T_Indicateurs[Stat_code],0)),"")</f>
        <v/>
      </c>
      <c r="M2016">
        <f>IF(J2016=0,"",J2016)</f>
        <v/>
      </c>
      <c r="N2016">
        <f>IF(K2016=0,"",K2016)</f>
        <v/>
      </c>
      <c r="O2016">
        <f>IF(L2016=0,"",L2016)</f>
        <v/>
      </c>
      <c r="P2016">
        <f>IF(OR(J2016="",K2016="",L2016=""),"",J2016+K2016+L2016)</f>
        <v/>
      </c>
      <c r="Q2016">
        <f>IF(OR(M2016="",N2016="",O2016=""),"",M2016+N2016+O2016)</f>
        <v/>
      </c>
      <c r="S2016" s="13">
        <f>IF(AND($B2016&lt;&gt;"",$F2016&lt;&gt;""),IF(COUNTIFS($B$2:$B2016,$B2016,$F$2:$F2016,$F2016)=1,1,0),0)</f>
        <v/>
      </c>
      <c r="T2016" s="13">
        <f>IF(AND($B2016&lt;&gt;"",$H2016&lt;&gt;""),IF(COUNTIFS($B$2:$B2016,$B2016,$H$2:$H2016,$H2016)=1,1,0),0)</f>
        <v/>
      </c>
      <c r="U2016" s="13">
        <f>IF(AND($B2016&lt;&gt;"",$C2016&lt;&gt;""),IF(COUNTIFS($B$2:$B2016,$B2016,$C$2:$C2016,$C2016)=1,1,0),0)</f>
        <v/>
      </c>
      <c r="V2016" s="13">
        <f>IF(AND($B2016&lt;&gt;"",$D2016&lt;&gt;""),IF(COUNTIFS($B$2:$B2016,$B2016,$D$2:$D2016,$D2016)=1,1,0),0)</f>
        <v/>
      </c>
      <c r="W2016">
        <f>IFERROR(INDEX(T_Indicateurs[Domain_code],MATCH($H2016,T_Indicateurs[Stat_code],0)),"")</f>
        <v/>
      </c>
      <c r="X2016" s="13">
        <f>IF(OR($W2016="",$F2016=""),0,IF($F2016&lt;&gt;$W2016,1,0))</f>
        <v/>
      </c>
      <c r="Y2016" s="13">
        <f>IF(OR($J2016="", $K2016="", $L2016=""),0,IF(OR($J2016&lt;0,$J2016&gt;3,$K2016&lt;0,$K2016&gt;3,$L2016&lt;0,$L2016&gt;3),1,0))</f>
        <v/>
      </c>
    </row>
    <row r="2017">
      <c r="G2017">
        <f>IFERROR(INDEX(T_Domaines[Domain_label_fr],MATCH(F2017,T_Domaines[Domain_code],0)),"")</f>
        <v/>
      </c>
      <c r="I2017">
        <f>IFERROR(INDEX(T_Indicateurs[Stat_label_fr],MATCH(H2017,T_Indicateurs[Stat_code],0)),"")</f>
        <v/>
      </c>
      <c r="M2017">
        <f>IF(J2017=0,"",J2017)</f>
        <v/>
      </c>
      <c r="N2017">
        <f>IF(K2017=0,"",K2017)</f>
        <v/>
      </c>
      <c r="O2017">
        <f>IF(L2017=0,"",L2017)</f>
        <v/>
      </c>
      <c r="P2017">
        <f>IF(OR(J2017="",K2017="",L2017=""),"",J2017+K2017+L2017)</f>
        <v/>
      </c>
      <c r="Q2017">
        <f>IF(OR(M2017="",N2017="",O2017=""),"",M2017+N2017+O2017)</f>
        <v/>
      </c>
      <c r="S2017" s="13">
        <f>IF(AND($B2017&lt;&gt;"",$F2017&lt;&gt;""),IF(COUNTIFS($B$2:$B2017,$B2017,$F$2:$F2017,$F2017)=1,1,0),0)</f>
        <v/>
      </c>
      <c r="T2017" s="13">
        <f>IF(AND($B2017&lt;&gt;"",$H2017&lt;&gt;""),IF(COUNTIFS($B$2:$B2017,$B2017,$H$2:$H2017,$H2017)=1,1,0),0)</f>
        <v/>
      </c>
      <c r="U2017" s="13">
        <f>IF(AND($B2017&lt;&gt;"",$C2017&lt;&gt;""),IF(COUNTIFS($B$2:$B2017,$B2017,$C$2:$C2017,$C2017)=1,1,0),0)</f>
        <v/>
      </c>
      <c r="V2017" s="13">
        <f>IF(AND($B2017&lt;&gt;"",$D2017&lt;&gt;""),IF(COUNTIFS($B$2:$B2017,$B2017,$D$2:$D2017,$D2017)=1,1,0),0)</f>
        <v/>
      </c>
      <c r="W2017">
        <f>IFERROR(INDEX(T_Indicateurs[Domain_code],MATCH($H2017,T_Indicateurs[Stat_code],0)),"")</f>
        <v/>
      </c>
      <c r="X2017" s="13">
        <f>IF(OR($W2017="",$F2017=""),0,IF($F2017&lt;&gt;$W2017,1,0))</f>
        <v/>
      </c>
      <c r="Y2017" s="13">
        <f>IF(OR($J2017="", $K2017="", $L2017=""),0,IF(OR($J2017&lt;0,$J2017&gt;3,$K2017&lt;0,$K2017&gt;3,$L2017&lt;0,$L2017&gt;3),1,0))</f>
        <v/>
      </c>
    </row>
    <row r="2018">
      <c r="G2018">
        <f>IFERROR(INDEX(T_Domaines[Domain_label_fr],MATCH(F2018,T_Domaines[Domain_code],0)),"")</f>
        <v/>
      </c>
      <c r="I2018">
        <f>IFERROR(INDEX(T_Indicateurs[Stat_label_fr],MATCH(H2018,T_Indicateurs[Stat_code],0)),"")</f>
        <v/>
      </c>
      <c r="M2018">
        <f>IF(J2018=0,"",J2018)</f>
        <v/>
      </c>
      <c r="N2018">
        <f>IF(K2018=0,"",K2018)</f>
        <v/>
      </c>
      <c r="O2018">
        <f>IF(L2018=0,"",L2018)</f>
        <v/>
      </c>
      <c r="P2018">
        <f>IF(OR(J2018="",K2018="",L2018=""),"",J2018+K2018+L2018)</f>
        <v/>
      </c>
      <c r="Q2018">
        <f>IF(OR(M2018="",N2018="",O2018=""),"",M2018+N2018+O2018)</f>
        <v/>
      </c>
      <c r="S2018" s="13">
        <f>IF(AND($B2018&lt;&gt;"",$F2018&lt;&gt;""),IF(COUNTIFS($B$2:$B2018,$B2018,$F$2:$F2018,$F2018)=1,1,0),0)</f>
        <v/>
      </c>
      <c r="T2018" s="13">
        <f>IF(AND($B2018&lt;&gt;"",$H2018&lt;&gt;""),IF(COUNTIFS($B$2:$B2018,$B2018,$H$2:$H2018,$H2018)=1,1,0),0)</f>
        <v/>
      </c>
      <c r="U2018" s="13">
        <f>IF(AND($B2018&lt;&gt;"",$C2018&lt;&gt;""),IF(COUNTIFS($B$2:$B2018,$B2018,$C$2:$C2018,$C2018)=1,1,0),0)</f>
        <v/>
      </c>
      <c r="V2018" s="13">
        <f>IF(AND($B2018&lt;&gt;"",$D2018&lt;&gt;""),IF(COUNTIFS($B$2:$B2018,$B2018,$D$2:$D2018,$D2018)=1,1,0),0)</f>
        <v/>
      </c>
      <c r="W2018">
        <f>IFERROR(INDEX(T_Indicateurs[Domain_code],MATCH($H2018,T_Indicateurs[Stat_code],0)),"")</f>
        <v/>
      </c>
      <c r="X2018" s="13">
        <f>IF(OR($W2018="",$F2018=""),0,IF($F2018&lt;&gt;$W2018,1,0))</f>
        <v/>
      </c>
      <c r="Y2018" s="13">
        <f>IF(OR($J2018="", $K2018="", $L2018=""),0,IF(OR($J2018&lt;0,$J2018&gt;3,$K2018&lt;0,$K2018&gt;3,$L2018&lt;0,$L2018&gt;3),1,0))</f>
        <v/>
      </c>
    </row>
    <row r="2019">
      <c r="G2019">
        <f>IFERROR(INDEX(T_Domaines[Domain_label_fr],MATCH(F2019,T_Domaines[Domain_code],0)),"")</f>
        <v/>
      </c>
      <c r="I2019">
        <f>IFERROR(INDEX(T_Indicateurs[Stat_label_fr],MATCH(H2019,T_Indicateurs[Stat_code],0)),"")</f>
        <v/>
      </c>
      <c r="M2019">
        <f>IF(J2019=0,"",J2019)</f>
        <v/>
      </c>
      <c r="N2019">
        <f>IF(K2019=0,"",K2019)</f>
        <v/>
      </c>
      <c r="O2019">
        <f>IF(L2019=0,"",L2019)</f>
        <v/>
      </c>
      <c r="P2019">
        <f>IF(OR(J2019="",K2019="",L2019=""),"",J2019+K2019+L2019)</f>
        <v/>
      </c>
      <c r="Q2019">
        <f>IF(OR(M2019="",N2019="",O2019=""),"",M2019+N2019+O2019)</f>
        <v/>
      </c>
      <c r="S2019" s="13">
        <f>IF(AND($B2019&lt;&gt;"",$F2019&lt;&gt;""),IF(COUNTIFS($B$2:$B2019,$B2019,$F$2:$F2019,$F2019)=1,1,0),0)</f>
        <v/>
      </c>
      <c r="T2019" s="13">
        <f>IF(AND($B2019&lt;&gt;"",$H2019&lt;&gt;""),IF(COUNTIFS($B$2:$B2019,$B2019,$H$2:$H2019,$H2019)=1,1,0),0)</f>
        <v/>
      </c>
      <c r="U2019" s="13">
        <f>IF(AND($B2019&lt;&gt;"",$C2019&lt;&gt;""),IF(COUNTIFS($B$2:$B2019,$B2019,$C$2:$C2019,$C2019)=1,1,0),0)</f>
        <v/>
      </c>
      <c r="V2019" s="13">
        <f>IF(AND($B2019&lt;&gt;"",$D2019&lt;&gt;""),IF(COUNTIFS($B$2:$B2019,$B2019,$D$2:$D2019,$D2019)=1,1,0),0)</f>
        <v/>
      </c>
      <c r="W2019">
        <f>IFERROR(INDEX(T_Indicateurs[Domain_code],MATCH($H2019,T_Indicateurs[Stat_code],0)),"")</f>
        <v/>
      </c>
      <c r="X2019" s="13">
        <f>IF(OR($W2019="",$F2019=""),0,IF($F2019&lt;&gt;$W2019,1,0))</f>
        <v/>
      </c>
      <c r="Y2019" s="13">
        <f>IF(OR($J2019="", $K2019="", $L2019=""),0,IF(OR($J2019&lt;0,$J2019&gt;3,$K2019&lt;0,$K2019&gt;3,$L2019&lt;0,$L2019&gt;3),1,0))</f>
        <v/>
      </c>
    </row>
    <row r="2020">
      <c r="G2020">
        <f>IFERROR(INDEX(T_Domaines[Domain_label_fr],MATCH(F2020,T_Domaines[Domain_code],0)),"")</f>
        <v/>
      </c>
      <c r="I2020">
        <f>IFERROR(INDEX(T_Indicateurs[Stat_label_fr],MATCH(H2020,T_Indicateurs[Stat_code],0)),"")</f>
        <v/>
      </c>
      <c r="M2020">
        <f>IF(J2020=0,"",J2020)</f>
        <v/>
      </c>
      <c r="N2020">
        <f>IF(K2020=0,"",K2020)</f>
        <v/>
      </c>
      <c r="O2020">
        <f>IF(L2020=0,"",L2020)</f>
        <v/>
      </c>
      <c r="P2020">
        <f>IF(OR(J2020="",K2020="",L2020=""),"",J2020+K2020+L2020)</f>
        <v/>
      </c>
      <c r="Q2020">
        <f>IF(OR(M2020="",N2020="",O2020=""),"",M2020+N2020+O2020)</f>
        <v/>
      </c>
      <c r="S2020" s="13">
        <f>IF(AND($B2020&lt;&gt;"",$F2020&lt;&gt;""),IF(COUNTIFS($B$2:$B2020,$B2020,$F$2:$F2020,$F2020)=1,1,0),0)</f>
        <v/>
      </c>
      <c r="T2020" s="13">
        <f>IF(AND($B2020&lt;&gt;"",$H2020&lt;&gt;""),IF(COUNTIFS($B$2:$B2020,$B2020,$H$2:$H2020,$H2020)=1,1,0),0)</f>
        <v/>
      </c>
      <c r="U2020" s="13">
        <f>IF(AND($B2020&lt;&gt;"",$C2020&lt;&gt;""),IF(COUNTIFS($B$2:$B2020,$B2020,$C$2:$C2020,$C2020)=1,1,0),0)</f>
        <v/>
      </c>
      <c r="V2020" s="13">
        <f>IF(AND($B2020&lt;&gt;"",$D2020&lt;&gt;""),IF(COUNTIFS($B$2:$B2020,$B2020,$D$2:$D2020,$D2020)=1,1,0),0)</f>
        <v/>
      </c>
      <c r="W2020">
        <f>IFERROR(INDEX(T_Indicateurs[Domain_code],MATCH($H2020,T_Indicateurs[Stat_code],0)),"")</f>
        <v/>
      </c>
      <c r="X2020" s="13">
        <f>IF(OR($W2020="",$F2020=""),0,IF($F2020&lt;&gt;$W2020,1,0))</f>
        <v/>
      </c>
      <c r="Y2020" s="13">
        <f>IF(OR($J2020="", $K2020="", $L2020=""),0,IF(OR($J2020&lt;0,$J2020&gt;3,$K2020&lt;0,$K2020&gt;3,$L2020&lt;0,$L2020&gt;3),1,0))</f>
        <v/>
      </c>
    </row>
    <row r="2021">
      <c r="G2021">
        <f>IFERROR(INDEX(T_Domaines[Domain_label_fr],MATCH(F2021,T_Domaines[Domain_code],0)),"")</f>
        <v/>
      </c>
      <c r="I2021">
        <f>IFERROR(INDEX(T_Indicateurs[Stat_label_fr],MATCH(H2021,T_Indicateurs[Stat_code],0)),"")</f>
        <v/>
      </c>
      <c r="M2021">
        <f>IF(J2021=0,"",J2021)</f>
        <v/>
      </c>
      <c r="N2021">
        <f>IF(K2021=0,"",K2021)</f>
        <v/>
      </c>
      <c r="O2021">
        <f>IF(L2021=0,"",L2021)</f>
        <v/>
      </c>
      <c r="P2021">
        <f>IF(OR(J2021="",K2021="",L2021=""),"",J2021+K2021+L2021)</f>
        <v/>
      </c>
      <c r="Q2021">
        <f>IF(OR(M2021="",N2021="",O2021=""),"",M2021+N2021+O2021)</f>
        <v/>
      </c>
      <c r="S2021" s="13">
        <f>IF(AND($B2021&lt;&gt;"",$F2021&lt;&gt;""),IF(COUNTIFS($B$2:$B2021,$B2021,$F$2:$F2021,$F2021)=1,1,0),0)</f>
        <v/>
      </c>
      <c r="T2021" s="13">
        <f>IF(AND($B2021&lt;&gt;"",$H2021&lt;&gt;""),IF(COUNTIFS($B$2:$B2021,$B2021,$H$2:$H2021,$H2021)=1,1,0),0)</f>
        <v/>
      </c>
      <c r="U2021" s="13">
        <f>IF(AND($B2021&lt;&gt;"",$C2021&lt;&gt;""),IF(COUNTIFS($B$2:$B2021,$B2021,$C$2:$C2021,$C2021)=1,1,0),0)</f>
        <v/>
      </c>
      <c r="V2021" s="13">
        <f>IF(AND($B2021&lt;&gt;"",$D2021&lt;&gt;""),IF(COUNTIFS($B$2:$B2021,$B2021,$D$2:$D2021,$D2021)=1,1,0),0)</f>
        <v/>
      </c>
      <c r="W2021">
        <f>IFERROR(INDEX(T_Indicateurs[Domain_code],MATCH($H2021,T_Indicateurs[Stat_code],0)),"")</f>
        <v/>
      </c>
      <c r="X2021" s="13">
        <f>IF(OR($W2021="",$F2021=""),0,IF($F2021&lt;&gt;$W2021,1,0))</f>
        <v/>
      </c>
      <c r="Y2021" s="13">
        <f>IF(OR($J2021="", $K2021="", $L2021=""),0,IF(OR($J2021&lt;0,$J2021&gt;3,$K2021&lt;0,$K2021&gt;3,$L2021&lt;0,$L2021&gt;3),1,0))</f>
        <v/>
      </c>
    </row>
    <row r="2022">
      <c r="G2022">
        <f>IFERROR(INDEX(T_Domaines[Domain_label_fr],MATCH(F2022,T_Domaines[Domain_code],0)),"")</f>
        <v/>
      </c>
      <c r="I2022">
        <f>IFERROR(INDEX(T_Indicateurs[Stat_label_fr],MATCH(H2022,T_Indicateurs[Stat_code],0)),"")</f>
        <v/>
      </c>
      <c r="M2022">
        <f>IF(J2022=0,"",J2022)</f>
        <v/>
      </c>
      <c r="N2022">
        <f>IF(K2022=0,"",K2022)</f>
        <v/>
      </c>
      <c r="O2022">
        <f>IF(L2022=0,"",L2022)</f>
        <v/>
      </c>
      <c r="P2022">
        <f>IF(OR(J2022="",K2022="",L2022=""),"",J2022+K2022+L2022)</f>
        <v/>
      </c>
      <c r="Q2022">
        <f>IF(OR(M2022="",N2022="",O2022=""),"",M2022+N2022+O2022)</f>
        <v/>
      </c>
      <c r="S2022" s="13">
        <f>IF(AND($B2022&lt;&gt;"",$F2022&lt;&gt;""),IF(COUNTIFS($B$2:$B2022,$B2022,$F$2:$F2022,$F2022)=1,1,0),0)</f>
        <v/>
      </c>
      <c r="T2022" s="13">
        <f>IF(AND($B2022&lt;&gt;"",$H2022&lt;&gt;""),IF(COUNTIFS($B$2:$B2022,$B2022,$H$2:$H2022,$H2022)=1,1,0),0)</f>
        <v/>
      </c>
      <c r="U2022" s="13">
        <f>IF(AND($B2022&lt;&gt;"",$C2022&lt;&gt;""),IF(COUNTIFS($B$2:$B2022,$B2022,$C$2:$C2022,$C2022)=1,1,0),0)</f>
        <v/>
      </c>
      <c r="V2022" s="13">
        <f>IF(AND($B2022&lt;&gt;"",$D2022&lt;&gt;""),IF(COUNTIFS($B$2:$B2022,$B2022,$D$2:$D2022,$D2022)=1,1,0),0)</f>
        <v/>
      </c>
      <c r="W2022">
        <f>IFERROR(INDEX(T_Indicateurs[Domain_code],MATCH($H2022,T_Indicateurs[Stat_code],0)),"")</f>
        <v/>
      </c>
      <c r="X2022" s="13">
        <f>IF(OR($W2022="",$F2022=""),0,IF($F2022&lt;&gt;$W2022,1,0))</f>
        <v/>
      </c>
      <c r="Y2022" s="13">
        <f>IF(OR($J2022="", $K2022="", $L2022=""),0,IF(OR($J2022&lt;0,$J2022&gt;3,$K2022&lt;0,$K2022&gt;3,$L2022&lt;0,$L2022&gt;3),1,0))</f>
        <v/>
      </c>
    </row>
    <row r="2023">
      <c r="G2023">
        <f>IFERROR(INDEX(T_Domaines[Domain_label_fr],MATCH(F2023,T_Domaines[Domain_code],0)),"")</f>
        <v/>
      </c>
      <c r="I2023">
        <f>IFERROR(INDEX(T_Indicateurs[Stat_label_fr],MATCH(H2023,T_Indicateurs[Stat_code],0)),"")</f>
        <v/>
      </c>
      <c r="M2023">
        <f>IF(J2023=0,"",J2023)</f>
        <v/>
      </c>
      <c r="N2023">
        <f>IF(K2023=0,"",K2023)</f>
        <v/>
      </c>
      <c r="O2023">
        <f>IF(L2023=0,"",L2023)</f>
        <v/>
      </c>
      <c r="P2023">
        <f>IF(OR(J2023="",K2023="",L2023=""),"",J2023+K2023+L2023)</f>
        <v/>
      </c>
      <c r="Q2023">
        <f>IF(OR(M2023="",N2023="",O2023=""),"",M2023+N2023+O2023)</f>
        <v/>
      </c>
      <c r="S2023" s="13">
        <f>IF(AND($B2023&lt;&gt;"",$F2023&lt;&gt;""),IF(COUNTIFS($B$2:$B2023,$B2023,$F$2:$F2023,$F2023)=1,1,0),0)</f>
        <v/>
      </c>
      <c r="T2023" s="13">
        <f>IF(AND($B2023&lt;&gt;"",$H2023&lt;&gt;""),IF(COUNTIFS($B$2:$B2023,$B2023,$H$2:$H2023,$H2023)=1,1,0),0)</f>
        <v/>
      </c>
      <c r="U2023" s="13">
        <f>IF(AND($B2023&lt;&gt;"",$C2023&lt;&gt;""),IF(COUNTIFS($B$2:$B2023,$B2023,$C$2:$C2023,$C2023)=1,1,0),0)</f>
        <v/>
      </c>
      <c r="V2023" s="13">
        <f>IF(AND($B2023&lt;&gt;"",$D2023&lt;&gt;""),IF(COUNTIFS($B$2:$B2023,$B2023,$D$2:$D2023,$D2023)=1,1,0),0)</f>
        <v/>
      </c>
      <c r="W2023">
        <f>IFERROR(INDEX(T_Indicateurs[Domain_code],MATCH($H2023,T_Indicateurs[Stat_code],0)),"")</f>
        <v/>
      </c>
      <c r="X2023" s="13">
        <f>IF(OR($W2023="",$F2023=""),0,IF($F2023&lt;&gt;$W2023,1,0))</f>
        <v/>
      </c>
      <c r="Y2023" s="13">
        <f>IF(OR($J2023="", $K2023="", $L2023=""),0,IF(OR($J2023&lt;0,$J2023&gt;3,$K2023&lt;0,$K2023&gt;3,$L2023&lt;0,$L2023&gt;3),1,0))</f>
        <v/>
      </c>
    </row>
    <row r="2024">
      <c r="G2024">
        <f>IFERROR(INDEX(T_Domaines[Domain_label_fr],MATCH(F2024,T_Domaines[Domain_code],0)),"")</f>
        <v/>
      </c>
      <c r="I2024">
        <f>IFERROR(INDEX(T_Indicateurs[Stat_label_fr],MATCH(H2024,T_Indicateurs[Stat_code],0)),"")</f>
        <v/>
      </c>
      <c r="M2024">
        <f>IF(J2024=0,"",J2024)</f>
        <v/>
      </c>
      <c r="N2024">
        <f>IF(K2024=0,"",K2024)</f>
        <v/>
      </c>
      <c r="O2024">
        <f>IF(L2024=0,"",L2024)</f>
        <v/>
      </c>
      <c r="P2024">
        <f>IF(OR(J2024="",K2024="",L2024=""),"",J2024+K2024+L2024)</f>
        <v/>
      </c>
      <c r="Q2024">
        <f>IF(OR(M2024="",N2024="",O2024=""),"",M2024+N2024+O2024)</f>
        <v/>
      </c>
      <c r="S2024" s="13">
        <f>IF(AND($B2024&lt;&gt;"",$F2024&lt;&gt;""),IF(COUNTIFS($B$2:$B2024,$B2024,$F$2:$F2024,$F2024)=1,1,0),0)</f>
        <v/>
      </c>
      <c r="T2024" s="13">
        <f>IF(AND($B2024&lt;&gt;"",$H2024&lt;&gt;""),IF(COUNTIFS($B$2:$B2024,$B2024,$H$2:$H2024,$H2024)=1,1,0),0)</f>
        <v/>
      </c>
      <c r="U2024" s="13">
        <f>IF(AND($B2024&lt;&gt;"",$C2024&lt;&gt;""),IF(COUNTIFS($B$2:$B2024,$B2024,$C$2:$C2024,$C2024)=1,1,0),0)</f>
        <v/>
      </c>
      <c r="V2024" s="13">
        <f>IF(AND($B2024&lt;&gt;"",$D2024&lt;&gt;""),IF(COUNTIFS($B$2:$B2024,$B2024,$D$2:$D2024,$D2024)=1,1,0),0)</f>
        <v/>
      </c>
      <c r="W2024">
        <f>IFERROR(INDEX(T_Indicateurs[Domain_code],MATCH($H2024,T_Indicateurs[Stat_code],0)),"")</f>
        <v/>
      </c>
      <c r="X2024" s="13">
        <f>IF(OR($W2024="",$F2024=""),0,IF($F2024&lt;&gt;$W2024,1,0))</f>
        <v/>
      </c>
      <c r="Y2024" s="13">
        <f>IF(OR($J2024="", $K2024="", $L2024=""),0,IF(OR($J2024&lt;0,$J2024&gt;3,$K2024&lt;0,$K2024&gt;3,$L2024&lt;0,$L2024&gt;3),1,0))</f>
        <v/>
      </c>
    </row>
    <row r="2025">
      <c r="G2025">
        <f>IFERROR(INDEX(T_Domaines[Domain_label_fr],MATCH(F2025,T_Domaines[Domain_code],0)),"")</f>
        <v/>
      </c>
      <c r="I2025">
        <f>IFERROR(INDEX(T_Indicateurs[Stat_label_fr],MATCH(H2025,T_Indicateurs[Stat_code],0)),"")</f>
        <v/>
      </c>
      <c r="M2025">
        <f>IF(J2025=0,"",J2025)</f>
        <v/>
      </c>
      <c r="N2025">
        <f>IF(K2025=0,"",K2025)</f>
        <v/>
      </c>
      <c r="O2025">
        <f>IF(L2025=0,"",L2025)</f>
        <v/>
      </c>
      <c r="P2025">
        <f>IF(OR(J2025="",K2025="",L2025=""),"",J2025+K2025+L2025)</f>
        <v/>
      </c>
      <c r="Q2025">
        <f>IF(OR(M2025="",N2025="",O2025=""),"",M2025+N2025+O2025)</f>
        <v/>
      </c>
      <c r="S2025" s="13">
        <f>IF(AND($B2025&lt;&gt;"",$F2025&lt;&gt;""),IF(COUNTIFS($B$2:$B2025,$B2025,$F$2:$F2025,$F2025)=1,1,0),0)</f>
        <v/>
      </c>
      <c r="T2025" s="13">
        <f>IF(AND($B2025&lt;&gt;"",$H2025&lt;&gt;""),IF(COUNTIFS($B$2:$B2025,$B2025,$H$2:$H2025,$H2025)=1,1,0),0)</f>
        <v/>
      </c>
      <c r="U2025" s="13">
        <f>IF(AND($B2025&lt;&gt;"",$C2025&lt;&gt;""),IF(COUNTIFS($B$2:$B2025,$B2025,$C$2:$C2025,$C2025)=1,1,0),0)</f>
        <v/>
      </c>
      <c r="V2025" s="13">
        <f>IF(AND($B2025&lt;&gt;"",$D2025&lt;&gt;""),IF(COUNTIFS($B$2:$B2025,$B2025,$D$2:$D2025,$D2025)=1,1,0),0)</f>
        <v/>
      </c>
      <c r="W2025">
        <f>IFERROR(INDEX(T_Indicateurs[Domain_code],MATCH($H2025,T_Indicateurs[Stat_code],0)),"")</f>
        <v/>
      </c>
      <c r="X2025" s="13">
        <f>IF(OR($W2025="",$F2025=""),0,IF($F2025&lt;&gt;$W2025,1,0))</f>
        <v/>
      </c>
      <c r="Y2025" s="13">
        <f>IF(OR($J2025="", $K2025="", $L2025=""),0,IF(OR($J2025&lt;0,$J2025&gt;3,$K2025&lt;0,$K2025&gt;3,$L2025&lt;0,$L2025&gt;3),1,0))</f>
        <v/>
      </c>
    </row>
    <row r="2026">
      <c r="G2026">
        <f>IFERROR(INDEX(T_Domaines[Domain_label_fr],MATCH(F2026,T_Domaines[Domain_code],0)),"")</f>
        <v/>
      </c>
      <c r="I2026">
        <f>IFERROR(INDEX(T_Indicateurs[Stat_label_fr],MATCH(H2026,T_Indicateurs[Stat_code],0)),"")</f>
        <v/>
      </c>
      <c r="M2026">
        <f>IF(J2026=0,"",J2026)</f>
        <v/>
      </c>
      <c r="N2026">
        <f>IF(K2026=0,"",K2026)</f>
        <v/>
      </c>
      <c r="O2026">
        <f>IF(L2026=0,"",L2026)</f>
        <v/>
      </c>
      <c r="P2026">
        <f>IF(OR(J2026="",K2026="",L2026=""),"",J2026+K2026+L2026)</f>
        <v/>
      </c>
      <c r="Q2026">
        <f>IF(OR(M2026="",N2026="",O2026=""),"",M2026+N2026+O2026)</f>
        <v/>
      </c>
      <c r="S2026" s="13">
        <f>IF(AND($B2026&lt;&gt;"",$F2026&lt;&gt;""),IF(COUNTIFS($B$2:$B2026,$B2026,$F$2:$F2026,$F2026)=1,1,0),0)</f>
        <v/>
      </c>
      <c r="T2026" s="13">
        <f>IF(AND($B2026&lt;&gt;"",$H2026&lt;&gt;""),IF(COUNTIFS($B$2:$B2026,$B2026,$H$2:$H2026,$H2026)=1,1,0),0)</f>
        <v/>
      </c>
      <c r="U2026" s="13">
        <f>IF(AND($B2026&lt;&gt;"",$C2026&lt;&gt;""),IF(COUNTIFS($B$2:$B2026,$B2026,$C$2:$C2026,$C2026)=1,1,0),0)</f>
        <v/>
      </c>
      <c r="V2026" s="13">
        <f>IF(AND($B2026&lt;&gt;"",$D2026&lt;&gt;""),IF(COUNTIFS($B$2:$B2026,$B2026,$D$2:$D2026,$D2026)=1,1,0),0)</f>
        <v/>
      </c>
      <c r="W2026">
        <f>IFERROR(INDEX(T_Indicateurs[Domain_code],MATCH($H2026,T_Indicateurs[Stat_code],0)),"")</f>
        <v/>
      </c>
      <c r="X2026" s="13">
        <f>IF(OR($W2026="",$F2026=""),0,IF($F2026&lt;&gt;$W2026,1,0))</f>
        <v/>
      </c>
      <c r="Y2026" s="13">
        <f>IF(OR($J2026="", $K2026="", $L2026=""),0,IF(OR($J2026&lt;0,$J2026&gt;3,$K2026&lt;0,$K2026&gt;3,$L2026&lt;0,$L2026&gt;3),1,0))</f>
        <v/>
      </c>
    </row>
    <row r="2027">
      <c r="G2027">
        <f>IFERROR(INDEX(T_Domaines[Domain_label_fr],MATCH(F2027,T_Domaines[Domain_code],0)),"")</f>
        <v/>
      </c>
      <c r="I2027">
        <f>IFERROR(INDEX(T_Indicateurs[Stat_label_fr],MATCH(H2027,T_Indicateurs[Stat_code],0)),"")</f>
        <v/>
      </c>
      <c r="M2027">
        <f>IF(J2027=0,"",J2027)</f>
        <v/>
      </c>
      <c r="N2027">
        <f>IF(K2027=0,"",K2027)</f>
        <v/>
      </c>
      <c r="O2027">
        <f>IF(L2027=0,"",L2027)</f>
        <v/>
      </c>
      <c r="P2027">
        <f>IF(OR(J2027="",K2027="",L2027=""),"",J2027+K2027+L2027)</f>
        <v/>
      </c>
      <c r="Q2027">
        <f>IF(OR(M2027="",N2027="",O2027=""),"",M2027+N2027+O2027)</f>
        <v/>
      </c>
      <c r="S2027" s="13">
        <f>IF(AND($B2027&lt;&gt;"",$F2027&lt;&gt;""),IF(COUNTIFS($B$2:$B2027,$B2027,$F$2:$F2027,$F2027)=1,1,0),0)</f>
        <v/>
      </c>
      <c r="T2027" s="13">
        <f>IF(AND($B2027&lt;&gt;"",$H2027&lt;&gt;""),IF(COUNTIFS($B$2:$B2027,$B2027,$H$2:$H2027,$H2027)=1,1,0),0)</f>
        <v/>
      </c>
      <c r="U2027" s="13">
        <f>IF(AND($B2027&lt;&gt;"",$C2027&lt;&gt;""),IF(COUNTIFS($B$2:$B2027,$B2027,$C$2:$C2027,$C2027)=1,1,0),0)</f>
        <v/>
      </c>
      <c r="V2027" s="13">
        <f>IF(AND($B2027&lt;&gt;"",$D2027&lt;&gt;""),IF(COUNTIFS($B$2:$B2027,$B2027,$D$2:$D2027,$D2027)=1,1,0),0)</f>
        <v/>
      </c>
      <c r="W2027">
        <f>IFERROR(INDEX(T_Indicateurs[Domain_code],MATCH($H2027,T_Indicateurs[Stat_code],0)),"")</f>
        <v/>
      </c>
      <c r="X2027" s="13">
        <f>IF(OR($W2027="",$F2027=""),0,IF($F2027&lt;&gt;$W2027,1,0))</f>
        <v/>
      </c>
      <c r="Y2027" s="13">
        <f>IF(OR($J2027="", $K2027="", $L2027=""),0,IF(OR($J2027&lt;0,$J2027&gt;3,$K2027&lt;0,$K2027&gt;3,$L2027&lt;0,$L2027&gt;3),1,0))</f>
        <v/>
      </c>
    </row>
    <row r="2028">
      <c r="G2028">
        <f>IFERROR(INDEX(T_Domaines[Domain_label_fr],MATCH(F2028,T_Domaines[Domain_code],0)),"")</f>
        <v/>
      </c>
      <c r="I2028">
        <f>IFERROR(INDEX(T_Indicateurs[Stat_label_fr],MATCH(H2028,T_Indicateurs[Stat_code],0)),"")</f>
        <v/>
      </c>
      <c r="M2028">
        <f>IF(J2028=0,"",J2028)</f>
        <v/>
      </c>
      <c r="N2028">
        <f>IF(K2028=0,"",K2028)</f>
        <v/>
      </c>
      <c r="O2028">
        <f>IF(L2028=0,"",L2028)</f>
        <v/>
      </c>
      <c r="P2028">
        <f>IF(OR(J2028="",K2028="",L2028=""),"",J2028+K2028+L2028)</f>
        <v/>
      </c>
      <c r="Q2028">
        <f>IF(OR(M2028="",N2028="",O2028=""),"",M2028+N2028+O2028)</f>
        <v/>
      </c>
      <c r="S2028" s="13">
        <f>IF(AND($B2028&lt;&gt;"",$F2028&lt;&gt;""),IF(COUNTIFS($B$2:$B2028,$B2028,$F$2:$F2028,$F2028)=1,1,0),0)</f>
        <v/>
      </c>
      <c r="T2028" s="13">
        <f>IF(AND($B2028&lt;&gt;"",$H2028&lt;&gt;""),IF(COUNTIFS($B$2:$B2028,$B2028,$H$2:$H2028,$H2028)=1,1,0),0)</f>
        <v/>
      </c>
      <c r="U2028" s="13">
        <f>IF(AND($B2028&lt;&gt;"",$C2028&lt;&gt;""),IF(COUNTIFS($B$2:$B2028,$B2028,$C$2:$C2028,$C2028)=1,1,0),0)</f>
        <v/>
      </c>
      <c r="V2028" s="13">
        <f>IF(AND($B2028&lt;&gt;"",$D2028&lt;&gt;""),IF(COUNTIFS($B$2:$B2028,$B2028,$D$2:$D2028,$D2028)=1,1,0),0)</f>
        <v/>
      </c>
      <c r="W2028">
        <f>IFERROR(INDEX(T_Indicateurs[Domain_code],MATCH($H2028,T_Indicateurs[Stat_code],0)),"")</f>
        <v/>
      </c>
      <c r="X2028" s="13">
        <f>IF(OR($W2028="",$F2028=""),0,IF($F2028&lt;&gt;$W2028,1,0))</f>
        <v/>
      </c>
      <c r="Y2028" s="13">
        <f>IF(OR($J2028="", $K2028="", $L2028=""),0,IF(OR($J2028&lt;0,$J2028&gt;3,$K2028&lt;0,$K2028&gt;3,$L2028&lt;0,$L2028&gt;3),1,0))</f>
        <v/>
      </c>
    </row>
    <row r="2029">
      <c r="G2029">
        <f>IFERROR(INDEX(T_Domaines[Domain_label_fr],MATCH(F2029,T_Domaines[Domain_code],0)),"")</f>
        <v/>
      </c>
      <c r="I2029">
        <f>IFERROR(INDEX(T_Indicateurs[Stat_label_fr],MATCH(H2029,T_Indicateurs[Stat_code],0)),"")</f>
        <v/>
      </c>
      <c r="M2029">
        <f>IF(J2029=0,"",J2029)</f>
        <v/>
      </c>
      <c r="N2029">
        <f>IF(K2029=0,"",K2029)</f>
        <v/>
      </c>
      <c r="O2029">
        <f>IF(L2029=0,"",L2029)</f>
        <v/>
      </c>
      <c r="P2029">
        <f>IF(OR(J2029="",K2029="",L2029=""),"",J2029+K2029+L2029)</f>
        <v/>
      </c>
      <c r="Q2029">
        <f>IF(OR(M2029="",N2029="",O2029=""),"",M2029+N2029+O2029)</f>
        <v/>
      </c>
      <c r="S2029" s="13">
        <f>IF(AND($B2029&lt;&gt;"",$F2029&lt;&gt;""),IF(COUNTIFS($B$2:$B2029,$B2029,$F$2:$F2029,$F2029)=1,1,0),0)</f>
        <v/>
      </c>
      <c r="T2029" s="13">
        <f>IF(AND($B2029&lt;&gt;"",$H2029&lt;&gt;""),IF(COUNTIFS($B$2:$B2029,$B2029,$H$2:$H2029,$H2029)=1,1,0),0)</f>
        <v/>
      </c>
      <c r="U2029" s="13">
        <f>IF(AND($B2029&lt;&gt;"",$C2029&lt;&gt;""),IF(COUNTIFS($B$2:$B2029,$B2029,$C$2:$C2029,$C2029)=1,1,0),0)</f>
        <v/>
      </c>
      <c r="V2029" s="13">
        <f>IF(AND($B2029&lt;&gt;"",$D2029&lt;&gt;""),IF(COUNTIFS($B$2:$B2029,$B2029,$D$2:$D2029,$D2029)=1,1,0),0)</f>
        <v/>
      </c>
      <c r="W2029">
        <f>IFERROR(INDEX(T_Indicateurs[Domain_code],MATCH($H2029,T_Indicateurs[Stat_code],0)),"")</f>
        <v/>
      </c>
      <c r="X2029" s="13">
        <f>IF(OR($W2029="",$F2029=""),0,IF($F2029&lt;&gt;$W2029,1,0))</f>
        <v/>
      </c>
      <c r="Y2029" s="13">
        <f>IF(OR($J2029="", $K2029="", $L2029=""),0,IF(OR($J2029&lt;0,$J2029&gt;3,$K2029&lt;0,$K2029&gt;3,$L2029&lt;0,$L2029&gt;3),1,0))</f>
        <v/>
      </c>
    </row>
    <row r="2030">
      <c r="G2030">
        <f>IFERROR(INDEX(T_Domaines[Domain_label_fr],MATCH(F2030,T_Domaines[Domain_code],0)),"")</f>
        <v/>
      </c>
      <c r="I2030">
        <f>IFERROR(INDEX(T_Indicateurs[Stat_label_fr],MATCH(H2030,T_Indicateurs[Stat_code],0)),"")</f>
        <v/>
      </c>
      <c r="M2030">
        <f>IF(J2030=0,"",J2030)</f>
        <v/>
      </c>
      <c r="N2030">
        <f>IF(K2030=0,"",K2030)</f>
        <v/>
      </c>
      <c r="O2030">
        <f>IF(L2030=0,"",L2030)</f>
        <v/>
      </c>
      <c r="P2030">
        <f>IF(OR(J2030="",K2030="",L2030=""),"",J2030+K2030+L2030)</f>
        <v/>
      </c>
      <c r="Q2030">
        <f>IF(OR(M2030="",N2030="",O2030=""),"",M2030+N2030+O2030)</f>
        <v/>
      </c>
      <c r="S2030" s="13">
        <f>IF(AND($B2030&lt;&gt;"",$F2030&lt;&gt;""),IF(COUNTIFS($B$2:$B2030,$B2030,$F$2:$F2030,$F2030)=1,1,0),0)</f>
        <v/>
      </c>
      <c r="T2030" s="13">
        <f>IF(AND($B2030&lt;&gt;"",$H2030&lt;&gt;""),IF(COUNTIFS($B$2:$B2030,$B2030,$H$2:$H2030,$H2030)=1,1,0),0)</f>
        <v/>
      </c>
      <c r="U2030" s="13">
        <f>IF(AND($B2030&lt;&gt;"",$C2030&lt;&gt;""),IF(COUNTIFS($B$2:$B2030,$B2030,$C$2:$C2030,$C2030)=1,1,0),0)</f>
        <v/>
      </c>
      <c r="V2030" s="13">
        <f>IF(AND($B2030&lt;&gt;"",$D2030&lt;&gt;""),IF(COUNTIFS($B$2:$B2030,$B2030,$D$2:$D2030,$D2030)=1,1,0),0)</f>
        <v/>
      </c>
      <c r="W2030">
        <f>IFERROR(INDEX(T_Indicateurs[Domain_code],MATCH($H2030,T_Indicateurs[Stat_code],0)),"")</f>
        <v/>
      </c>
      <c r="X2030" s="13">
        <f>IF(OR($W2030="",$F2030=""),0,IF($F2030&lt;&gt;$W2030,1,0))</f>
        <v/>
      </c>
      <c r="Y2030" s="13">
        <f>IF(OR($J2030="", $K2030="", $L2030=""),0,IF(OR($J2030&lt;0,$J2030&gt;3,$K2030&lt;0,$K2030&gt;3,$L2030&lt;0,$L2030&gt;3),1,0))</f>
        <v/>
      </c>
    </row>
    <row r="2031">
      <c r="G2031">
        <f>IFERROR(INDEX(T_Domaines[Domain_label_fr],MATCH(F2031,T_Domaines[Domain_code],0)),"")</f>
        <v/>
      </c>
      <c r="I2031">
        <f>IFERROR(INDEX(T_Indicateurs[Stat_label_fr],MATCH(H2031,T_Indicateurs[Stat_code],0)),"")</f>
        <v/>
      </c>
      <c r="M2031">
        <f>IF(J2031=0,"",J2031)</f>
        <v/>
      </c>
      <c r="N2031">
        <f>IF(K2031=0,"",K2031)</f>
        <v/>
      </c>
      <c r="O2031">
        <f>IF(L2031=0,"",L2031)</f>
        <v/>
      </c>
      <c r="P2031">
        <f>IF(OR(J2031="",K2031="",L2031=""),"",J2031+K2031+L2031)</f>
        <v/>
      </c>
      <c r="Q2031">
        <f>IF(OR(M2031="",N2031="",O2031=""),"",M2031+N2031+O2031)</f>
        <v/>
      </c>
      <c r="S2031" s="13">
        <f>IF(AND($B2031&lt;&gt;"",$F2031&lt;&gt;""),IF(COUNTIFS($B$2:$B2031,$B2031,$F$2:$F2031,$F2031)=1,1,0),0)</f>
        <v/>
      </c>
      <c r="T2031" s="13">
        <f>IF(AND($B2031&lt;&gt;"",$H2031&lt;&gt;""),IF(COUNTIFS($B$2:$B2031,$B2031,$H$2:$H2031,$H2031)=1,1,0),0)</f>
        <v/>
      </c>
      <c r="U2031" s="13">
        <f>IF(AND($B2031&lt;&gt;"",$C2031&lt;&gt;""),IF(COUNTIFS($B$2:$B2031,$B2031,$C$2:$C2031,$C2031)=1,1,0),0)</f>
        <v/>
      </c>
      <c r="V2031" s="13">
        <f>IF(AND($B2031&lt;&gt;"",$D2031&lt;&gt;""),IF(COUNTIFS($B$2:$B2031,$B2031,$D$2:$D2031,$D2031)=1,1,0),0)</f>
        <v/>
      </c>
      <c r="W2031">
        <f>IFERROR(INDEX(T_Indicateurs[Domain_code],MATCH($H2031,T_Indicateurs[Stat_code],0)),"")</f>
        <v/>
      </c>
      <c r="X2031" s="13">
        <f>IF(OR($W2031="",$F2031=""),0,IF($F2031&lt;&gt;$W2031,1,0))</f>
        <v/>
      </c>
      <c r="Y2031" s="13">
        <f>IF(OR($J2031="", $K2031="", $L2031=""),0,IF(OR($J2031&lt;0,$J2031&gt;3,$K2031&lt;0,$K2031&gt;3,$L2031&lt;0,$L2031&gt;3),1,0))</f>
        <v/>
      </c>
    </row>
    <row r="2032">
      <c r="G2032">
        <f>IFERROR(INDEX(T_Domaines[Domain_label_fr],MATCH(F2032,T_Domaines[Domain_code],0)),"")</f>
        <v/>
      </c>
      <c r="I2032">
        <f>IFERROR(INDEX(T_Indicateurs[Stat_label_fr],MATCH(H2032,T_Indicateurs[Stat_code],0)),"")</f>
        <v/>
      </c>
      <c r="M2032">
        <f>IF(J2032=0,"",J2032)</f>
        <v/>
      </c>
      <c r="N2032">
        <f>IF(K2032=0,"",K2032)</f>
        <v/>
      </c>
      <c r="O2032">
        <f>IF(L2032=0,"",L2032)</f>
        <v/>
      </c>
      <c r="P2032">
        <f>IF(OR(J2032="",K2032="",L2032=""),"",J2032+K2032+L2032)</f>
        <v/>
      </c>
      <c r="Q2032">
        <f>IF(OR(M2032="",N2032="",O2032=""),"",M2032+N2032+O2032)</f>
        <v/>
      </c>
      <c r="S2032" s="13">
        <f>IF(AND($B2032&lt;&gt;"",$F2032&lt;&gt;""),IF(COUNTIFS($B$2:$B2032,$B2032,$F$2:$F2032,$F2032)=1,1,0),0)</f>
        <v/>
      </c>
      <c r="T2032" s="13">
        <f>IF(AND($B2032&lt;&gt;"",$H2032&lt;&gt;""),IF(COUNTIFS($B$2:$B2032,$B2032,$H$2:$H2032,$H2032)=1,1,0),0)</f>
        <v/>
      </c>
      <c r="U2032" s="13">
        <f>IF(AND($B2032&lt;&gt;"",$C2032&lt;&gt;""),IF(COUNTIFS($B$2:$B2032,$B2032,$C$2:$C2032,$C2032)=1,1,0),0)</f>
        <v/>
      </c>
      <c r="V2032" s="13">
        <f>IF(AND($B2032&lt;&gt;"",$D2032&lt;&gt;""),IF(COUNTIFS($B$2:$B2032,$B2032,$D$2:$D2032,$D2032)=1,1,0),0)</f>
        <v/>
      </c>
      <c r="W2032">
        <f>IFERROR(INDEX(T_Indicateurs[Domain_code],MATCH($H2032,T_Indicateurs[Stat_code],0)),"")</f>
        <v/>
      </c>
      <c r="X2032" s="13">
        <f>IF(OR($W2032="",$F2032=""),0,IF($F2032&lt;&gt;$W2032,1,0))</f>
        <v/>
      </c>
      <c r="Y2032" s="13">
        <f>IF(OR($J2032="", $K2032="", $L2032=""),0,IF(OR($J2032&lt;0,$J2032&gt;3,$K2032&lt;0,$K2032&gt;3,$L2032&lt;0,$L2032&gt;3),1,0))</f>
        <v/>
      </c>
    </row>
    <row r="2033">
      <c r="G2033">
        <f>IFERROR(INDEX(T_Domaines[Domain_label_fr],MATCH(F2033,T_Domaines[Domain_code],0)),"")</f>
        <v/>
      </c>
      <c r="I2033">
        <f>IFERROR(INDEX(T_Indicateurs[Stat_label_fr],MATCH(H2033,T_Indicateurs[Stat_code],0)),"")</f>
        <v/>
      </c>
      <c r="M2033">
        <f>IF(J2033=0,"",J2033)</f>
        <v/>
      </c>
      <c r="N2033">
        <f>IF(K2033=0,"",K2033)</f>
        <v/>
      </c>
      <c r="O2033">
        <f>IF(L2033=0,"",L2033)</f>
        <v/>
      </c>
      <c r="P2033">
        <f>IF(OR(J2033="",K2033="",L2033=""),"",J2033+K2033+L2033)</f>
        <v/>
      </c>
      <c r="Q2033">
        <f>IF(OR(M2033="",N2033="",O2033=""),"",M2033+N2033+O2033)</f>
        <v/>
      </c>
      <c r="S2033" s="13">
        <f>IF(AND($B2033&lt;&gt;"",$F2033&lt;&gt;""),IF(COUNTIFS($B$2:$B2033,$B2033,$F$2:$F2033,$F2033)=1,1,0),0)</f>
        <v/>
      </c>
      <c r="T2033" s="13">
        <f>IF(AND($B2033&lt;&gt;"",$H2033&lt;&gt;""),IF(COUNTIFS($B$2:$B2033,$B2033,$H$2:$H2033,$H2033)=1,1,0),0)</f>
        <v/>
      </c>
      <c r="U2033" s="13">
        <f>IF(AND($B2033&lt;&gt;"",$C2033&lt;&gt;""),IF(COUNTIFS($B$2:$B2033,$B2033,$C$2:$C2033,$C2033)=1,1,0),0)</f>
        <v/>
      </c>
      <c r="V2033" s="13">
        <f>IF(AND($B2033&lt;&gt;"",$D2033&lt;&gt;""),IF(COUNTIFS($B$2:$B2033,$B2033,$D$2:$D2033,$D2033)=1,1,0),0)</f>
        <v/>
      </c>
      <c r="W2033">
        <f>IFERROR(INDEX(T_Indicateurs[Domain_code],MATCH($H2033,T_Indicateurs[Stat_code],0)),"")</f>
        <v/>
      </c>
      <c r="X2033" s="13">
        <f>IF(OR($W2033="",$F2033=""),0,IF($F2033&lt;&gt;$W2033,1,0))</f>
        <v/>
      </c>
      <c r="Y2033" s="13">
        <f>IF(OR($J2033="", $K2033="", $L2033=""),0,IF(OR($J2033&lt;0,$J2033&gt;3,$K2033&lt;0,$K2033&gt;3,$L2033&lt;0,$L2033&gt;3),1,0))</f>
        <v/>
      </c>
    </row>
    <row r="2034">
      <c r="G2034">
        <f>IFERROR(INDEX(T_Domaines[Domain_label_fr],MATCH(F2034,T_Domaines[Domain_code],0)),"")</f>
        <v/>
      </c>
      <c r="I2034">
        <f>IFERROR(INDEX(T_Indicateurs[Stat_label_fr],MATCH(H2034,T_Indicateurs[Stat_code],0)),"")</f>
        <v/>
      </c>
      <c r="M2034">
        <f>IF(J2034=0,"",J2034)</f>
        <v/>
      </c>
      <c r="N2034">
        <f>IF(K2034=0,"",K2034)</f>
        <v/>
      </c>
      <c r="O2034">
        <f>IF(L2034=0,"",L2034)</f>
        <v/>
      </c>
      <c r="P2034">
        <f>IF(OR(J2034="",K2034="",L2034=""),"",J2034+K2034+L2034)</f>
        <v/>
      </c>
      <c r="Q2034">
        <f>IF(OR(M2034="",N2034="",O2034=""),"",M2034+N2034+O2034)</f>
        <v/>
      </c>
      <c r="S2034" s="13">
        <f>IF(AND($B2034&lt;&gt;"",$F2034&lt;&gt;""),IF(COUNTIFS($B$2:$B2034,$B2034,$F$2:$F2034,$F2034)=1,1,0),0)</f>
        <v/>
      </c>
      <c r="T2034" s="13">
        <f>IF(AND($B2034&lt;&gt;"",$H2034&lt;&gt;""),IF(COUNTIFS($B$2:$B2034,$B2034,$H$2:$H2034,$H2034)=1,1,0),0)</f>
        <v/>
      </c>
      <c r="U2034" s="13">
        <f>IF(AND($B2034&lt;&gt;"",$C2034&lt;&gt;""),IF(COUNTIFS($B$2:$B2034,$B2034,$C$2:$C2034,$C2034)=1,1,0),0)</f>
        <v/>
      </c>
      <c r="V2034" s="13">
        <f>IF(AND($B2034&lt;&gt;"",$D2034&lt;&gt;""),IF(COUNTIFS($B$2:$B2034,$B2034,$D$2:$D2034,$D2034)=1,1,0),0)</f>
        <v/>
      </c>
      <c r="W2034">
        <f>IFERROR(INDEX(T_Indicateurs[Domain_code],MATCH($H2034,T_Indicateurs[Stat_code],0)),"")</f>
        <v/>
      </c>
      <c r="X2034" s="13">
        <f>IF(OR($W2034="",$F2034=""),0,IF($F2034&lt;&gt;$W2034,1,0))</f>
        <v/>
      </c>
      <c r="Y2034" s="13">
        <f>IF(OR($J2034="", $K2034="", $L2034=""),0,IF(OR($J2034&lt;0,$J2034&gt;3,$K2034&lt;0,$K2034&gt;3,$L2034&lt;0,$L2034&gt;3),1,0))</f>
        <v/>
      </c>
    </row>
    <row r="2035">
      <c r="G2035">
        <f>IFERROR(INDEX(T_Domaines[Domain_label_fr],MATCH(F2035,T_Domaines[Domain_code],0)),"")</f>
        <v/>
      </c>
      <c r="I2035">
        <f>IFERROR(INDEX(T_Indicateurs[Stat_label_fr],MATCH(H2035,T_Indicateurs[Stat_code],0)),"")</f>
        <v/>
      </c>
      <c r="M2035">
        <f>IF(J2035=0,"",J2035)</f>
        <v/>
      </c>
      <c r="N2035">
        <f>IF(K2035=0,"",K2035)</f>
        <v/>
      </c>
      <c r="O2035">
        <f>IF(L2035=0,"",L2035)</f>
        <v/>
      </c>
      <c r="P2035">
        <f>IF(OR(J2035="",K2035="",L2035=""),"",J2035+K2035+L2035)</f>
        <v/>
      </c>
      <c r="Q2035">
        <f>IF(OR(M2035="",N2035="",O2035=""),"",M2035+N2035+O2035)</f>
        <v/>
      </c>
      <c r="S2035" s="13">
        <f>IF(AND($B2035&lt;&gt;"",$F2035&lt;&gt;""),IF(COUNTIFS($B$2:$B2035,$B2035,$F$2:$F2035,$F2035)=1,1,0),0)</f>
        <v/>
      </c>
      <c r="T2035" s="13">
        <f>IF(AND($B2035&lt;&gt;"",$H2035&lt;&gt;""),IF(COUNTIFS($B$2:$B2035,$B2035,$H$2:$H2035,$H2035)=1,1,0),0)</f>
        <v/>
      </c>
      <c r="U2035" s="13">
        <f>IF(AND($B2035&lt;&gt;"",$C2035&lt;&gt;""),IF(COUNTIFS($B$2:$B2035,$B2035,$C$2:$C2035,$C2035)=1,1,0),0)</f>
        <v/>
      </c>
      <c r="V2035" s="13">
        <f>IF(AND($B2035&lt;&gt;"",$D2035&lt;&gt;""),IF(COUNTIFS($B$2:$B2035,$B2035,$D$2:$D2035,$D2035)=1,1,0),0)</f>
        <v/>
      </c>
      <c r="W2035">
        <f>IFERROR(INDEX(T_Indicateurs[Domain_code],MATCH($H2035,T_Indicateurs[Stat_code],0)),"")</f>
        <v/>
      </c>
      <c r="X2035" s="13">
        <f>IF(OR($W2035="",$F2035=""),0,IF($F2035&lt;&gt;$W2035,1,0))</f>
        <v/>
      </c>
      <c r="Y2035" s="13">
        <f>IF(OR($J2035="", $K2035="", $L2035=""),0,IF(OR($J2035&lt;0,$J2035&gt;3,$K2035&lt;0,$K2035&gt;3,$L2035&lt;0,$L2035&gt;3),1,0))</f>
        <v/>
      </c>
    </row>
    <row r="2036">
      <c r="G2036">
        <f>IFERROR(INDEX(T_Domaines[Domain_label_fr],MATCH(F2036,T_Domaines[Domain_code],0)),"")</f>
        <v/>
      </c>
      <c r="I2036">
        <f>IFERROR(INDEX(T_Indicateurs[Stat_label_fr],MATCH(H2036,T_Indicateurs[Stat_code],0)),"")</f>
        <v/>
      </c>
      <c r="M2036">
        <f>IF(J2036=0,"",J2036)</f>
        <v/>
      </c>
      <c r="N2036">
        <f>IF(K2036=0,"",K2036)</f>
        <v/>
      </c>
      <c r="O2036">
        <f>IF(L2036=0,"",L2036)</f>
        <v/>
      </c>
      <c r="P2036">
        <f>IF(OR(J2036="",K2036="",L2036=""),"",J2036+K2036+L2036)</f>
        <v/>
      </c>
      <c r="Q2036">
        <f>IF(OR(M2036="",N2036="",O2036=""),"",M2036+N2036+O2036)</f>
        <v/>
      </c>
      <c r="S2036" s="13">
        <f>IF(AND($B2036&lt;&gt;"",$F2036&lt;&gt;""),IF(COUNTIFS($B$2:$B2036,$B2036,$F$2:$F2036,$F2036)=1,1,0),0)</f>
        <v/>
      </c>
      <c r="T2036" s="13">
        <f>IF(AND($B2036&lt;&gt;"",$H2036&lt;&gt;""),IF(COUNTIFS($B$2:$B2036,$B2036,$H$2:$H2036,$H2036)=1,1,0),0)</f>
        <v/>
      </c>
      <c r="U2036" s="13">
        <f>IF(AND($B2036&lt;&gt;"",$C2036&lt;&gt;""),IF(COUNTIFS($B$2:$B2036,$B2036,$C$2:$C2036,$C2036)=1,1,0),0)</f>
        <v/>
      </c>
      <c r="V2036" s="13">
        <f>IF(AND($B2036&lt;&gt;"",$D2036&lt;&gt;""),IF(COUNTIFS($B$2:$B2036,$B2036,$D$2:$D2036,$D2036)=1,1,0),0)</f>
        <v/>
      </c>
      <c r="W2036">
        <f>IFERROR(INDEX(T_Indicateurs[Domain_code],MATCH($H2036,T_Indicateurs[Stat_code],0)),"")</f>
        <v/>
      </c>
      <c r="X2036" s="13">
        <f>IF(OR($W2036="",$F2036=""),0,IF($F2036&lt;&gt;$W2036,1,0))</f>
        <v/>
      </c>
      <c r="Y2036" s="13">
        <f>IF(OR($J2036="", $K2036="", $L2036=""),0,IF(OR($J2036&lt;0,$J2036&gt;3,$K2036&lt;0,$K2036&gt;3,$L2036&lt;0,$L2036&gt;3),1,0))</f>
        <v/>
      </c>
    </row>
    <row r="2037">
      <c r="G2037">
        <f>IFERROR(INDEX(T_Domaines[Domain_label_fr],MATCH(F2037,T_Domaines[Domain_code],0)),"")</f>
        <v/>
      </c>
      <c r="I2037">
        <f>IFERROR(INDEX(T_Indicateurs[Stat_label_fr],MATCH(H2037,T_Indicateurs[Stat_code],0)),"")</f>
        <v/>
      </c>
      <c r="M2037">
        <f>IF(J2037=0,"",J2037)</f>
        <v/>
      </c>
      <c r="N2037">
        <f>IF(K2037=0,"",K2037)</f>
        <v/>
      </c>
      <c r="O2037">
        <f>IF(L2037=0,"",L2037)</f>
        <v/>
      </c>
      <c r="P2037">
        <f>IF(OR(J2037="",K2037="",L2037=""),"",J2037+K2037+L2037)</f>
        <v/>
      </c>
      <c r="Q2037">
        <f>IF(OR(M2037="",N2037="",O2037=""),"",M2037+N2037+O2037)</f>
        <v/>
      </c>
      <c r="S2037" s="13">
        <f>IF(AND($B2037&lt;&gt;"",$F2037&lt;&gt;""),IF(COUNTIFS($B$2:$B2037,$B2037,$F$2:$F2037,$F2037)=1,1,0),0)</f>
        <v/>
      </c>
      <c r="T2037" s="13">
        <f>IF(AND($B2037&lt;&gt;"",$H2037&lt;&gt;""),IF(COUNTIFS($B$2:$B2037,$B2037,$H$2:$H2037,$H2037)=1,1,0),0)</f>
        <v/>
      </c>
      <c r="U2037" s="13">
        <f>IF(AND($B2037&lt;&gt;"",$C2037&lt;&gt;""),IF(COUNTIFS($B$2:$B2037,$B2037,$C$2:$C2037,$C2037)=1,1,0),0)</f>
        <v/>
      </c>
      <c r="V2037" s="13">
        <f>IF(AND($B2037&lt;&gt;"",$D2037&lt;&gt;""),IF(COUNTIFS($B$2:$B2037,$B2037,$D$2:$D2037,$D2037)=1,1,0),0)</f>
        <v/>
      </c>
      <c r="W2037">
        <f>IFERROR(INDEX(T_Indicateurs[Domain_code],MATCH($H2037,T_Indicateurs[Stat_code],0)),"")</f>
        <v/>
      </c>
      <c r="X2037" s="13">
        <f>IF(OR($W2037="",$F2037=""),0,IF($F2037&lt;&gt;$W2037,1,0))</f>
        <v/>
      </c>
      <c r="Y2037" s="13">
        <f>IF(OR($J2037="", $K2037="", $L2037=""),0,IF(OR($J2037&lt;0,$J2037&gt;3,$K2037&lt;0,$K2037&gt;3,$L2037&lt;0,$L2037&gt;3),1,0))</f>
        <v/>
      </c>
    </row>
    <row r="2038">
      <c r="G2038">
        <f>IFERROR(INDEX(T_Domaines[Domain_label_fr],MATCH(F2038,T_Domaines[Domain_code],0)),"")</f>
        <v/>
      </c>
      <c r="I2038">
        <f>IFERROR(INDEX(T_Indicateurs[Stat_label_fr],MATCH(H2038,T_Indicateurs[Stat_code],0)),"")</f>
        <v/>
      </c>
      <c r="M2038">
        <f>IF(J2038=0,"",J2038)</f>
        <v/>
      </c>
      <c r="N2038">
        <f>IF(K2038=0,"",K2038)</f>
        <v/>
      </c>
      <c r="O2038">
        <f>IF(L2038=0,"",L2038)</f>
        <v/>
      </c>
      <c r="P2038">
        <f>IF(OR(J2038="",K2038="",L2038=""),"",J2038+K2038+L2038)</f>
        <v/>
      </c>
      <c r="Q2038">
        <f>IF(OR(M2038="",N2038="",O2038=""),"",M2038+N2038+O2038)</f>
        <v/>
      </c>
      <c r="S2038" s="13">
        <f>IF(AND($B2038&lt;&gt;"",$F2038&lt;&gt;""),IF(COUNTIFS($B$2:$B2038,$B2038,$F$2:$F2038,$F2038)=1,1,0),0)</f>
        <v/>
      </c>
      <c r="T2038" s="13">
        <f>IF(AND($B2038&lt;&gt;"",$H2038&lt;&gt;""),IF(COUNTIFS($B$2:$B2038,$B2038,$H$2:$H2038,$H2038)=1,1,0),0)</f>
        <v/>
      </c>
      <c r="U2038" s="13">
        <f>IF(AND($B2038&lt;&gt;"",$C2038&lt;&gt;""),IF(COUNTIFS($B$2:$B2038,$B2038,$C$2:$C2038,$C2038)=1,1,0),0)</f>
        <v/>
      </c>
      <c r="V2038" s="13">
        <f>IF(AND($B2038&lt;&gt;"",$D2038&lt;&gt;""),IF(COUNTIFS($B$2:$B2038,$B2038,$D$2:$D2038,$D2038)=1,1,0),0)</f>
        <v/>
      </c>
      <c r="W2038">
        <f>IFERROR(INDEX(T_Indicateurs[Domain_code],MATCH($H2038,T_Indicateurs[Stat_code],0)),"")</f>
        <v/>
      </c>
      <c r="X2038" s="13">
        <f>IF(OR($W2038="",$F2038=""),0,IF($F2038&lt;&gt;$W2038,1,0))</f>
        <v/>
      </c>
      <c r="Y2038" s="13">
        <f>IF(OR($J2038="", $K2038="", $L2038=""),0,IF(OR($J2038&lt;0,$J2038&gt;3,$K2038&lt;0,$K2038&gt;3,$L2038&lt;0,$L2038&gt;3),1,0))</f>
        <v/>
      </c>
    </row>
    <row r="2039">
      <c r="G2039">
        <f>IFERROR(INDEX(T_Domaines[Domain_label_fr],MATCH(F2039,T_Domaines[Domain_code],0)),"")</f>
        <v/>
      </c>
      <c r="I2039">
        <f>IFERROR(INDEX(T_Indicateurs[Stat_label_fr],MATCH(H2039,T_Indicateurs[Stat_code],0)),"")</f>
        <v/>
      </c>
      <c r="M2039">
        <f>IF(J2039=0,"",J2039)</f>
        <v/>
      </c>
      <c r="N2039">
        <f>IF(K2039=0,"",K2039)</f>
        <v/>
      </c>
      <c r="O2039">
        <f>IF(L2039=0,"",L2039)</f>
        <v/>
      </c>
      <c r="P2039">
        <f>IF(OR(J2039="",K2039="",L2039=""),"",J2039+K2039+L2039)</f>
        <v/>
      </c>
      <c r="Q2039">
        <f>IF(OR(M2039="",N2039="",O2039=""),"",M2039+N2039+O2039)</f>
        <v/>
      </c>
      <c r="S2039" s="13">
        <f>IF(AND($B2039&lt;&gt;"",$F2039&lt;&gt;""),IF(COUNTIFS($B$2:$B2039,$B2039,$F$2:$F2039,$F2039)=1,1,0),0)</f>
        <v/>
      </c>
      <c r="T2039" s="13">
        <f>IF(AND($B2039&lt;&gt;"",$H2039&lt;&gt;""),IF(COUNTIFS($B$2:$B2039,$B2039,$H$2:$H2039,$H2039)=1,1,0),0)</f>
        <v/>
      </c>
      <c r="U2039" s="13">
        <f>IF(AND($B2039&lt;&gt;"",$C2039&lt;&gt;""),IF(COUNTIFS($B$2:$B2039,$B2039,$C$2:$C2039,$C2039)=1,1,0),0)</f>
        <v/>
      </c>
      <c r="V2039" s="13">
        <f>IF(AND($B2039&lt;&gt;"",$D2039&lt;&gt;""),IF(COUNTIFS($B$2:$B2039,$B2039,$D$2:$D2039,$D2039)=1,1,0),0)</f>
        <v/>
      </c>
      <c r="W2039">
        <f>IFERROR(INDEX(T_Indicateurs[Domain_code],MATCH($H2039,T_Indicateurs[Stat_code],0)),"")</f>
        <v/>
      </c>
      <c r="X2039" s="13">
        <f>IF(OR($W2039="",$F2039=""),0,IF($F2039&lt;&gt;$W2039,1,0))</f>
        <v/>
      </c>
      <c r="Y2039" s="13">
        <f>IF(OR($J2039="", $K2039="", $L2039=""),0,IF(OR($J2039&lt;0,$J2039&gt;3,$K2039&lt;0,$K2039&gt;3,$L2039&lt;0,$L2039&gt;3),1,0))</f>
        <v/>
      </c>
    </row>
    <row r="2040">
      <c r="G2040">
        <f>IFERROR(INDEX(T_Domaines[Domain_label_fr],MATCH(F2040,T_Domaines[Domain_code],0)),"")</f>
        <v/>
      </c>
      <c r="I2040">
        <f>IFERROR(INDEX(T_Indicateurs[Stat_label_fr],MATCH(H2040,T_Indicateurs[Stat_code],0)),"")</f>
        <v/>
      </c>
      <c r="M2040">
        <f>IF(J2040=0,"",J2040)</f>
        <v/>
      </c>
      <c r="N2040">
        <f>IF(K2040=0,"",K2040)</f>
        <v/>
      </c>
      <c r="O2040">
        <f>IF(L2040=0,"",L2040)</f>
        <v/>
      </c>
      <c r="P2040">
        <f>IF(OR(J2040="",K2040="",L2040=""),"",J2040+K2040+L2040)</f>
        <v/>
      </c>
      <c r="Q2040">
        <f>IF(OR(M2040="",N2040="",O2040=""),"",M2040+N2040+O2040)</f>
        <v/>
      </c>
      <c r="S2040" s="13">
        <f>IF(AND($B2040&lt;&gt;"",$F2040&lt;&gt;""),IF(COUNTIFS($B$2:$B2040,$B2040,$F$2:$F2040,$F2040)=1,1,0),0)</f>
        <v/>
      </c>
      <c r="T2040" s="13">
        <f>IF(AND($B2040&lt;&gt;"",$H2040&lt;&gt;""),IF(COUNTIFS($B$2:$B2040,$B2040,$H$2:$H2040,$H2040)=1,1,0),0)</f>
        <v/>
      </c>
      <c r="U2040" s="13">
        <f>IF(AND($B2040&lt;&gt;"",$C2040&lt;&gt;""),IF(COUNTIFS($B$2:$B2040,$B2040,$C$2:$C2040,$C2040)=1,1,0),0)</f>
        <v/>
      </c>
      <c r="V2040" s="13">
        <f>IF(AND($B2040&lt;&gt;"",$D2040&lt;&gt;""),IF(COUNTIFS($B$2:$B2040,$B2040,$D$2:$D2040,$D2040)=1,1,0),0)</f>
        <v/>
      </c>
      <c r="W2040">
        <f>IFERROR(INDEX(T_Indicateurs[Domain_code],MATCH($H2040,T_Indicateurs[Stat_code],0)),"")</f>
        <v/>
      </c>
      <c r="X2040" s="13">
        <f>IF(OR($W2040="",$F2040=""),0,IF($F2040&lt;&gt;$W2040,1,0))</f>
        <v/>
      </c>
      <c r="Y2040" s="13">
        <f>IF(OR($J2040="", $K2040="", $L2040=""),0,IF(OR($J2040&lt;0,$J2040&gt;3,$K2040&lt;0,$K2040&gt;3,$L2040&lt;0,$L2040&gt;3),1,0))</f>
        <v/>
      </c>
    </row>
    <row r="2041">
      <c r="G2041">
        <f>IFERROR(INDEX(T_Domaines[Domain_label_fr],MATCH(F2041,T_Domaines[Domain_code],0)),"")</f>
        <v/>
      </c>
      <c r="I2041">
        <f>IFERROR(INDEX(T_Indicateurs[Stat_label_fr],MATCH(H2041,T_Indicateurs[Stat_code],0)),"")</f>
        <v/>
      </c>
      <c r="M2041">
        <f>IF(J2041=0,"",J2041)</f>
        <v/>
      </c>
      <c r="N2041">
        <f>IF(K2041=0,"",K2041)</f>
        <v/>
      </c>
      <c r="O2041">
        <f>IF(L2041=0,"",L2041)</f>
        <v/>
      </c>
      <c r="P2041">
        <f>IF(OR(J2041="",K2041="",L2041=""),"",J2041+K2041+L2041)</f>
        <v/>
      </c>
      <c r="Q2041">
        <f>IF(OR(M2041="",N2041="",O2041=""),"",M2041+N2041+O2041)</f>
        <v/>
      </c>
      <c r="S2041" s="13">
        <f>IF(AND($B2041&lt;&gt;"",$F2041&lt;&gt;""),IF(COUNTIFS($B$2:$B2041,$B2041,$F$2:$F2041,$F2041)=1,1,0),0)</f>
        <v/>
      </c>
      <c r="T2041" s="13">
        <f>IF(AND($B2041&lt;&gt;"",$H2041&lt;&gt;""),IF(COUNTIFS($B$2:$B2041,$B2041,$H$2:$H2041,$H2041)=1,1,0),0)</f>
        <v/>
      </c>
      <c r="U2041" s="13">
        <f>IF(AND($B2041&lt;&gt;"",$C2041&lt;&gt;""),IF(COUNTIFS($B$2:$B2041,$B2041,$C$2:$C2041,$C2041)=1,1,0),0)</f>
        <v/>
      </c>
      <c r="V2041" s="13">
        <f>IF(AND($B2041&lt;&gt;"",$D2041&lt;&gt;""),IF(COUNTIFS($B$2:$B2041,$B2041,$D$2:$D2041,$D2041)=1,1,0),0)</f>
        <v/>
      </c>
      <c r="W2041">
        <f>IFERROR(INDEX(T_Indicateurs[Domain_code],MATCH($H2041,T_Indicateurs[Stat_code],0)),"")</f>
        <v/>
      </c>
      <c r="X2041" s="13">
        <f>IF(OR($W2041="",$F2041=""),0,IF($F2041&lt;&gt;$W2041,1,0))</f>
        <v/>
      </c>
      <c r="Y2041" s="13">
        <f>IF(OR($J2041="", $K2041="", $L2041=""),0,IF(OR($J2041&lt;0,$J2041&gt;3,$K2041&lt;0,$K2041&gt;3,$L2041&lt;0,$L2041&gt;3),1,0))</f>
        <v/>
      </c>
    </row>
    <row r="2042">
      <c r="G2042">
        <f>IFERROR(INDEX(T_Domaines[Domain_label_fr],MATCH(F2042,T_Domaines[Domain_code],0)),"")</f>
        <v/>
      </c>
      <c r="I2042">
        <f>IFERROR(INDEX(T_Indicateurs[Stat_label_fr],MATCH(H2042,T_Indicateurs[Stat_code],0)),"")</f>
        <v/>
      </c>
      <c r="M2042">
        <f>IF(J2042=0,"",J2042)</f>
        <v/>
      </c>
      <c r="N2042">
        <f>IF(K2042=0,"",K2042)</f>
        <v/>
      </c>
      <c r="O2042">
        <f>IF(L2042=0,"",L2042)</f>
        <v/>
      </c>
      <c r="P2042">
        <f>IF(OR(J2042="",K2042="",L2042=""),"",J2042+K2042+L2042)</f>
        <v/>
      </c>
      <c r="Q2042">
        <f>IF(OR(M2042="",N2042="",O2042=""),"",M2042+N2042+O2042)</f>
        <v/>
      </c>
      <c r="S2042" s="13">
        <f>IF(AND($B2042&lt;&gt;"",$F2042&lt;&gt;""),IF(COUNTIFS($B$2:$B2042,$B2042,$F$2:$F2042,$F2042)=1,1,0),0)</f>
        <v/>
      </c>
      <c r="T2042" s="13">
        <f>IF(AND($B2042&lt;&gt;"",$H2042&lt;&gt;""),IF(COUNTIFS($B$2:$B2042,$B2042,$H$2:$H2042,$H2042)=1,1,0),0)</f>
        <v/>
      </c>
      <c r="U2042" s="13">
        <f>IF(AND($B2042&lt;&gt;"",$C2042&lt;&gt;""),IF(COUNTIFS($B$2:$B2042,$B2042,$C$2:$C2042,$C2042)=1,1,0),0)</f>
        <v/>
      </c>
      <c r="V2042" s="13">
        <f>IF(AND($B2042&lt;&gt;"",$D2042&lt;&gt;""),IF(COUNTIFS($B$2:$B2042,$B2042,$D$2:$D2042,$D2042)=1,1,0),0)</f>
        <v/>
      </c>
      <c r="W2042">
        <f>IFERROR(INDEX(T_Indicateurs[Domain_code],MATCH($H2042,T_Indicateurs[Stat_code],0)),"")</f>
        <v/>
      </c>
      <c r="X2042" s="13">
        <f>IF(OR($W2042="",$F2042=""),0,IF($F2042&lt;&gt;$W2042,1,0))</f>
        <v/>
      </c>
      <c r="Y2042" s="13">
        <f>IF(OR($J2042="", $K2042="", $L2042=""),0,IF(OR($J2042&lt;0,$J2042&gt;3,$K2042&lt;0,$K2042&gt;3,$L2042&lt;0,$L2042&gt;3),1,0))</f>
        <v/>
      </c>
    </row>
    <row r="2043">
      <c r="G2043">
        <f>IFERROR(INDEX(T_Domaines[Domain_label_fr],MATCH(F2043,T_Domaines[Domain_code],0)),"")</f>
        <v/>
      </c>
      <c r="I2043">
        <f>IFERROR(INDEX(T_Indicateurs[Stat_label_fr],MATCH(H2043,T_Indicateurs[Stat_code],0)),"")</f>
        <v/>
      </c>
      <c r="M2043">
        <f>IF(J2043=0,"",J2043)</f>
        <v/>
      </c>
      <c r="N2043">
        <f>IF(K2043=0,"",K2043)</f>
        <v/>
      </c>
      <c r="O2043">
        <f>IF(L2043=0,"",L2043)</f>
        <v/>
      </c>
      <c r="P2043">
        <f>IF(OR(J2043="",K2043="",L2043=""),"",J2043+K2043+L2043)</f>
        <v/>
      </c>
      <c r="Q2043">
        <f>IF(OR(M2043="",N2043="",O2043=""),"",M2043+N2043+O2043)</f>
        <v/>
      </c>
      <c r="S2043" s="13">
        <f>IF(AND($B2043&lt;&gt;"",$F2043&lt;&gt;""),IF(COUNTIFS($B$2:$B2043,$B2043,$F$2:$F2043,$F2043)=1,1,0),0)</f>
        <v/>
      </c>
      <c r="T2043" s="13">
        <f>IF(AND($B2043&lt;&gt;"",$H2043&lt;&gt;""),IF(COUNTIFS($B$2:$B2043,$B2043,$H$2:$H2043,$H2043)=1,1,0),0)</f>
        <v/>
      </c>
      <c r="U2043" s="13">
        <f>IF(AND($B2043&lt;&gt;"",$C2043&lt;&gt;""),IF(COUNTIFS($B$2:$B2043,$B2043,$C$2:$C2043,$C2043)=1,1,0),0)</f>
        <v/>
      </c>
      <c r="V2043" s="13">
        <f>IF(AND($B2043&lt;&gt;"",$D2043&lt;&gt;""),IF(COUNTIFS($B$2:$B2043,$B2043,$D$2:$D2043,$D2043)=1,1,0),0)</f>
        <v/>
      </c>
      <c r="W2043">
        <f>IFERROR(INDEX(T_Indicateurs[Domain_code],MATCH($H2043,T_Indicateurs[Stat_code],0)),"")</f>
        <v/>
      </c>
      <c r="X2043" s="13">
        <f>IF(OR($W2043="",$F2043=""),0,IF($F2043&lt;&gt;$W2043,1,0))</f>
        <v/>
      </c>
      <c r="Y2043" s="13">
        <f>IF(OR($J2043="", $K2043="", $L2043=""),0,IF(OR($J2043&lt;0,$J2043&gt;3,$K2043&lt;0,$K2043&gt;3,$L2043&lt;0,$L2043&gt;3),1,0))</f>
        <v/>
      </c>
    </row>
    <row r="2044">
      <c r="G2044">
        <f>IFERROR(INDEX(T_Domaines[Domain_label_fr],MATCH(F2044,T_Domaines[Domain_code],0)),"")</f>
        <v/>
      </c>
      <c r="I2044">
        <f>IFERROR(INDEX(T_Indicateurs[Stat_label_fr],MATCH(H2044,T_Indicateurs[Stat_code],0)),"")</f>
        <v/>
      </c>
      <c r="M2044">
        <f>IF(J2044=0,"",J2044)</f>
        <v/>
      </c>
      <c r="N2044">
        <f>IF(K2044=0,"",K2044)</f>
        <v/>
      </c>
      <c r="O2044">
        <f>IF(L2044=0,"",L2044)</f>
        <v/>
      </c>
      <c r="P2044">
        <f>IF(OR(J2044="",K2044="",L2044=""),"",J2044+K2044+L2044)</f>
        <v/>
      </c>
      <c r="Q2044">
        <f>IF(OR(M2044="",N2044="",O2044=""),"",M2044+N2044+O2044)</f>
        <v/>
      </c>
      <c r="S2044" s="13">
        <f>IF(AND($B2044&lt;&gt;"",$F2044&lt;&gt;""),IF(COUNTIFS($B$2:$B2044,$B2044,$F$2:$F2044,$F2044)=1,1,0),0)</f>
        <v/>
      </c>
      <c r="T2044" s="13">
        <f>IF(AND($B2044&lt;&gt;"",$H2044&lt;&gt;""),IF(COUNTIFS($B$2:$B2044,$B2044,$H$2:$H2044,$H2044)=1,1,0),0)</f>
        <v/>
      </c>
      <c r="U2044" s="13">
        <f>IF(AND($B2044&lt;&gt;"",$C2044&lt;&gt;""),IF(COUNTIFS($B$2:$B2044,$B2044,$C$2:$C2044,$C2044)=1,1,0),0)</f>
        <v/>
      </c>
      <c r="V2044" s="13">
        <f>IF(AND($B2044&lt;&gt;"",$D2044&lt;&gt;""),IF(COUNTIFS($B$2:$B2044,$B2044,$D$2:$D2044,$D2044)=1,1,0),0)</f>
        <v/>
      </c>
      <c r="W2044">
        <f>IFERROR(INDEX(T_Indicateurs[Domain_code],MATCH($H2044,T_Indicateurs[Stat_code],0)),"")</f>
        <v/>
      </c>
      <c r="X2044" s="13">
        <f>IF(OR($W2044="",$F2044=""),0,IF($F2044&lt;&gt;$W2044,1,0))</f>
        <v/>
      </c>
      <c r="Y2044" s="13">
        <f>IF(OR($J2044="", $K2044="", $L2044=""),0,IF(OR($J2044&lt;0,$J2044&gt;3,$K2044&lt;0,$K2044&gt;3,$L2044&lt;0,$L2044&gt;3),1,0))</f>
        <v/>
      </c>
    </row>
    <row r="2045">
      <c r="G2045">
        <f>IFERROR(INDEX(T_Domaines[Domain_label_fr],MATCH(F2045,T_Domaines[Domain_code],0)),"")</f>
        <v/>
      </c>
      <c r="I2045">
        <f>IFERROR(INDEX(T_Indicateurs[Stat_label_fr],MATCH(H2045,T_Indicateurs[Stat_code],0)),"")</f>
        <v/>
      </c>
      <c r="M2045">
        <f>IF(J2045=0,"",J2045)</f>
        <v/>
      </c>
      <c r="N2045">
        <f>IF(K2045=0,"",K2045)</f>
        <v/>
      </c>
      <c r="O2045">
        <f>IF(L2045=0,"",L2045)</f>
        <v/>
      </c>
      <c r="P2045">
        <f>IF(OR(J2045="",K2045="",L2045=""),"",J2045+K2045+L2045)</f>
        <v/>
      </c>
      <c r="Q2045">
        <f>IF(OR(M2045="",N2045="",O2045=""),"",M2045+N2045+O2045)</f>
        <v/>
      </c>
      <c r="S2045" s="13">
        <f>IF(AND($B2045&lt;&gt;"",$F2045&lt;&gt;""),IF(COUNTIFS($B$2:$B2045,$B2045,$F$2:$F2045,$F2045)=1,1,0),0)</f>
        <v/>
      </c>
      <c r="T2045" s="13">
        <f>IF(AND($B2045&lt;&gt;"",$H2045&lt;&gt;""),IF(COUNTIFS($B$2:$B2045,$B2045,$H$2:$H2045,$H2045)=1,1,0),0)</f>
        <v/>
      </c>
      <c r="U2045" s="13">
        <f>IF(AND($B2045&lt;&gt;"",$C2045&lt;&gt;""),IF(COUNTIFS($B$2:$B2045,$B2045,$C$2:$C2045,$C2045)=1,1,0),0)</f>
        <v/>
      </c>
      <c r="V2045" s="13">
        <f>IF(AND($B2045&lt;&gt;"",$D2045&lt;&gt;""),IF(COUNTIFS($B$2:$B2045,$B2045,$D$2:$D2045,$D2045)=1,1,0),0)</f>
        <v/>
      </c>
      <c r="W2045">
        <f>IFERROR(INDEX(T_Indicateurs[Domain_code],MATCH($H2045,T_Indicateurs[Stat_code],0)),"")</f>
        <v/>
      </c>
      <c r="X2045" s="13">
        <f>IF(OR($W2045="",$F2045=""),0,IF($F2045&lt;&gt;$W2045,1,0))</f>
        <v/>
      </c>
      <c r="Y2045" s="13">
        <f>IF(OR($J2045="", $K2045="", $L2045=""),0,IF(OR($J2045&lt;0,$J2045&gt;3,$K2045&lt;0,$K2045&gt;3,$L2045&lt;0,$L2045&gt;3),1,0))</f>
        <v/>
      </c>
    </row>
    <row r="2046">
      <c r="G2046">
        <f>IFERROR(INDEX(T_Domaines[Domain_label_fr],MATCH(F2046,T_Domaines[Domain_code],0)),"")</f>
        <v/>
      </c>
      <c r="I2046">
        <f>IFERROR(INDEX(T_Indicateurs[Stat_label_fr],MATCH(H2046,T_Indicateurs[Stat_code],0)),"")</f>
        <v/>
      </c>
      <c r="M2046">
        <f>IF(J2046=0,"",J2046)</f>
        <v/>
      </c>
      <c r="N2046">
        <f>IF(K2046=0,"",K2046)</f>
        <v/>
      </c>
      <c r="O2046">
        <f>IF(L2046=0,"",L2046)</f>
        <v/>
      </c>
      <c r="P2046">
        <f>IF(OR(J2046="",K2046="",L2046=""),"",J2046+K2046+L2046)</f>
        <v/>
      </c>
      <c r="Q2046">
        <f>IF(OR(M2046="",N2046="",O2046=""),"",M2046+N2046+O2046)</f>
        <v/>
      </c>
      <c r="S2046" s="13">
        <f>IF(AND($B2046&lt;&gt;"",$F2046&lt;&gt;""),IF(COUNTIFS($B$2:$B2046,$B2046,$F$2:$F2046,$F2046)=1,1,0),0)</f>
        <v/>
      </c>
      <c r="T2046" s="13">
        <f>IF(AND($B2046&lt;&gt;"",$H2046&lt;&gt;""),IF(COUNTIFS($B$2:$B2046,$B2046,$H$2:$H2046,$H2046)=1,1,0),0)</f>
        <v/>
      </c>
      <c r="U2046" s="13">
        <f>IF(AND($B2046&lt;&gt;"",$C2046&lt;&gt;""),IF(COUNTIFS($B$2:$B2046,$B2046,$C$2:$C2046,$C2046)=1,1,0),0)</f>
        <v/>
      </c>
      <c r="V2046" s="13">
        <f>IF(AND($B2046&lt;&gt;"",$D2046&lt;&gt;""),IF(COUNTIFS($B$2:$B2046,$B2046,$D$2:$D2046,$D2046)=1,1,0),0)</f>
        <v/>
      </c>
      <c r="W2046">
        <f>IFERROR(INDEX(T_Indicateurs[Domain_code],MATCH($H2046,T_Indicateurs[Stat_code],0)),"")</f>
        <v/>
      </c>
      <c r="X2046" s="13">
        <f>IF(OR($W2046="",$F2046=""),0,IF($F2046&lt;&gt;$W2046,1,0))</f>
        <v/>
      </c>
      <c r="Y2046" s="13">
        <f>IF(OR($J2046="", $K2046="", $L2046=""),0,IF(OR($J2046&lt;0,$J2046&gt;3,$K2046&lt;0,$K2046&gt;3,$L2046&lt;0,$L2046&gt;3),1,0))</f>
        <v/>
      </c>
    </row>
    <row r="2047">
      <c r="G2047">
        <f>IFERROR(INDEX(T_Domaines[Domain_label_fr],MATCH(F2047,T_Domaines[Domain_code],0)),"")</f>
        <v/>
      </c>
      <c r="I2047">
        <f>IFERROR(INDEX(T_Indicateurs[Stat_label_fr],MATCH(H2047,T_Indicateurs[Stat_code],0)),"")</f>
        <v/>
      </c>
      <c r="M2047">
        <f>IF(J2047=0,"",J2047)</f>
        <v/>
      </c>
      <c r="N2047">
        <f>IF(K2047=0,"",K2047)</f>
        <v/>
      </c>
      <c r="O2047">
        <f>IF(L2047=0,"",L2047)</f>
        <v/>
      </c>
      <c r="P2047">
        <f>IF(OR(J2047="",K2047="",L2047=""),"",J2047+K2047+L2047)</f>
        <v/>
      </c>
      <c r="Q2047">
        <f>IF(OR(M2047="",N2047="",O2047=""),"",M2047+N2047+O2047)</f>
        <v/>
      </c>
      <c r="S2047" s="13">
        <f>IF(AND($B2047&lt;&gt;"",$F2047&lt;&gt;""),IF(COUNTIFS($B$2:$B2047,$B2047,$F$2:$F2047,$F2047)=1,1,0),0)</f>
        <v/>
      </c>
      <c r="T2047" s="13">
        <f>IF(AND($B2047&lt;&gt;"",$H2047&lt;&gt;""),IF(COUNTIFS($B$2:$B2047,$B2047,$H$2:$H2047,$H2047)=1,1,0),0)</f>
        <v/>
      </c>
      <c r="U2047" s="13">
        <f>IF(AND($B2047&lt;&gt;"",$C2047&lt;&gt;""),IF(COUNTIFS($B$2:$B2047,$B2047,$C$2:$C2047,$C2047)=1,1,0),0)</f>
        <v/>
      </c>
      <c r="V2047" s="13">
        <f>IF(AND($B2047&lt;&gt;"",$D2047&lt;&gt;""),IF(COUNTIFS($B$2:$B2047,$B2047,$D$2:$D2047,$D2047)=1,1,0),0)</f>
        <v/>
      </c>
      <c r="W2047">
        <f>IFERROR(INDEX(T_Indicateurs[Domain_code],MATCH($H2047,T_Indicateurs[Stat_code],0)),"")</f>
        <v/>
      </c>
      <c r="X2047" s="13">
        <f>IF(OR($W2047="",$F2047=""),0,IF($F2047&lt;&gt;$W2047,1,0))</f>
        <v/>
      </c>
      <c r="Y2047" s="13">
        <f>IF(OR($J2047="", $K2047="", $L2047=""),0,IF(OR($J2047&lt;0,$J2047&gt;3,$K2047&lt;0,$K2047&gt;3,$L2047&lt;0,$L2047&gt;3),1,0))</f>
        <v/>
      </c>
    </row>
    <row r="2048">
      <c r="G2048">
        <f>IFERROR(INDEX(T_Domaines[Domain_label_fr],MATCH(F2048,T_Domaines[Domain_code],0)),"")</f>
        <v/>
      </c>
      <c r="I2048">
        <f>IFERROR(INDEX(T_Indicateurs[Stat_label_fr],MATCH(H2048,T_Indicateurs[Stat_code],0)),"")</f>
        <v/>
      </c>
      <c r="M2048">
        <f>IF(J2048=0,"",J2048)</f>
        <v/>
      </c>
      <c r="N2048">
        <f>IF(K2048=0,"",K2048)</f>
        <v/>
      </c>
      <c r="O2048">
        <f>IF(L2048=0,"",L2048)</f>
        <v/>
      </c>
      <c r="P2048">
        <f>IF(OR(J2048="",K2048="",L2048=""),"",J2048+K2048+L2048)</f>
        <v/>
      </c>
      <c r="Q2048">
        <f>IF(OR(M2048="",N2048="",O2048=""),"",M2048+N2048+O2048)</f>
        <v/>
      </c>
      <c r="S2048" s="13">
        <f>IF(AND($B2048&lt;&gt;"",$F2048&lt;&gt;""),IF(COUNTIFS($B$2:$B2048,$B2048,$F$2:$F2048,$F2048)=1,1,0),0)</f>
        <v/>
      </c>
      <c r="T2048" s="13">
        <f>IF(AND($B2048&lt;&gt;"",$H2048&lt;&gt;""),IF(COUNTIFS($B$2:$B2048,$B2048,$H$2:$H2048,$H2048)=1,1,0),0)</f>
        <v/>
      </c>
      <c r="U2048" s="13">
        <f>IF(AND($B2048&lt;&gt;"",$C2048&lt;&gt;""),IF(COUNTIFS($B$2:$B2048,$B2048,$C$2:$C2048,$C2048)=1,1,0),0)</f>
        <v/>
      </c>
      <c r="V2048" s="13">
        <f>IF(AND($B2048&lt;&gt;"",$D2048&lt;&gt;""),IF(COUNTIFS($B$2:$B2048,$B2048,$D$2:$D2048,$D2048)=1,1,0),0)</f>
        <v/>
      </c>
      <c r="W2048">
        <f>IFERROR(INDEX(T_Indicateurs[Domain_code],MATCH($H2048,T_Indicateurs[Stat_code],0)),"")</f>
        <v/>
      </c>
      <c r="X2048" s="13">
        <f>IF(OR($W2048="",$F2048=""),0,IF($F2048&lt;&gt;$W2048,1,0))</f>
        <v/>
      </c>
      <c r="Y2048" s="13">
        <f>IF(OR($J2048="", $K2048="", $L2048=""),0,IF(OR($J2048&lt;0,$J2048&gt;3,$K2048&lt;0,$K2048&gt;3,$L2048&lt;0,$L2048&gt;3),1,0))</f>
        <v/>
      </c>
    </row>
    <row r="2049">
      <c r="G2049">
        <f>IFERROR(INDEX(T_Domaines[Domain_label_fr],MATCH(F2049,T_Domaines[Domain_code],0)),"")</f>
        <v/>
      </c>
      <c r="I2049">
        <f>IFERROR(INDEX(T_Indicateurs[Stat_label_fr],MATCH(H2049,T_Indicateurs[Stat_code],0)),"")</f>
        <v/>
      </c>
      <c r="M2049">
        <f>IF(J2049=0,"",J2049)</f>
        <v/>
      </c>
      <c r="N2049">
        <f>IF(K2049=0,"",K2049)</f>
        <v/>
      </c>
      <c r="O2049">
        <f>IF(L2049=0,"",L2049)</f>
        <v/>
      </c>
      <c r="P2049">
        <f>IF(OR(J2049="",K2049="",L2049=""),"",J2049+K2049+L2049)</f>
        <v/>
      </c>
      <c r="Q2049">
        <f>IF(OR(M2049="",N2049="",O2049=""),"",M2049+N2049+O2049)</f>
        <v/>
      </c>
      <c r="S2049" s="13">
        <f>IF(AND($B2049&lt;&gt;"",$F2049&lt;&gt;""),IF(COUNTIFS($B$2:$B2049,$B2049,$F$2:$F2049,$F2049)=1,1,0),0)</f>
        <v/>
      </c>
      <c r="T2049" s="13">
        <f>IF(AND($B2049&lt;&gt;"",$H2049&lt;&gt;""),IF(COUNTIFS($B$2:$B2049,$B2049,$H$2:$H2049,$H2049)=1,1,0),0)</f>
        <v/>
      </c>
      <c r="U2049" s="13">
        <f>IF(AND($B2049&lt;&gt;"",$C2049&lt;&gt;""),IF(COUNTIFS($B$2:$B2049,$B2049,$C$2:$C2049,$C2049)=1,1,0),0)</f>
        <v/>
      </c>
      <c r="V2049" s="13">
        <f>IF(AND($B2049&lt;&gt;"",$D2049&lt;&gt;""),IF(COUNTIFS($B$2:$B2049,$B2049,$D$2:$D2049,$D2049)=1,1,0),0)</f>
        <v/>
      </c>
      <c r="W2049">
        <f>IFERROR(INDEX(T_Indicateurs[Domain_code],MATCH($H2049,T_Indicateurs[Stat_code],0)),"")</f>
        <v/>
      </c>
      <c r="X2049" s="13">
        <f>IF(OR($W2049="",$F2049=""),0,IF($F2049&lt;&gt;$W2049,1,0))</f>
        <v/>
      </c>
      <c r="Y2049" s="13">
        <f>IF(OR($J2049="", $K2049="", $L2049=""),0,IF(OR($J2049&lt;0,$J2049&gt;3,$K2049&lt;0,$K2049&gt;3,$L2049&lt;0,$L2049&gt;3),1,0))</f>
        <v/>
      </c>
    </row>
    <row r="2050">
      <c r="G2050">
        <f>IFERROR(INDEX(T_Domaines[Domain_label_fr],MATCH(F2050,T_Domaines[Domain_code],0)),"")</f>
        <v/>
      </c>
      <c r="I2050">
        <f>IFERROR(INDEX(T_Indicateurs[Stat_label_fr],MATCH(H2050,T_Indicateurs[Stat_code],0)),"")</f>
        <v/>
      </c>
      <c r="M2050">
        <f>IF(J2050=0,"",J2050)</f>
        <v/>
      </c>
      <c r="N2050">
        <f>IF(K2050=0,"",K2050)</f>
        <v/>
      </c>
      <c r="O2050">
        <f>IF(L2050=0,"",L2050)</f>
        <v/>
      </c>
      <c r="P2050">
        <f>IF(OR(J2050="",K2050="",L2050=""),"",J2050+K2050+L2050)</f>
        <v/>
      </c>
      <c r="Q2050">
        <f>IF(OR(M2050="",N2050="",O2050=""),"",M2050+N2050+O2050)</f>
        <v/>
      </c>
      <c r="S2050" s="13">
        <f>IF(AND($B2050&lt;&gt;"",$F2050&lt;&gt;""),IF(COUNTIFS($B$2:$B2050,$B2050,$F$2:$F2050,$F2050)=1,1,0),0)</f>
        <v/>
      </c>
      <c r="T2050" s="13">
        <f>IF(AND($B2050&lt;&gt;"",$H2050&lt;&gt;""),IF(COUNTIFS($B$2:$B2050,$B2050,$H$2:$H2050,$H2050)=1,1,0),0)</f>
        <v/>
      </c>
      <c r="U2050" s="13">
        <f>IF(AND($B2050&lt;&gt;"",$C2050&lt;&gt;""),IF(COUNTIFS($B$2:$B2050,$B2050,$C$2:$C2050,$C2050)=1,1,0),0)</f>
        <v/>
      </c>
      <c r="V2050" s="13">
        <f>IF(AND($B2050&lt;&gt;"",$D2050&lt;&gt;""),IF(COUNTIFS($B$2:$B2050,$B2050,$D$2:$D2050,$D2050)=1,1,0),0)</f>
        <v/>
      </c>
      <c r="W2050">
        <f>IFERROR(INDEX(T_Indicateurs[Domain_code],MATCH($H2050,T_Indicateurs[Stat_code],0)),"")</f>
        <v/>
      </c>
      <c r="X2050" s="13">
        <f>IF(OR($W2050="",$F2050=""),0,IF($F2050&lt;&gt;$W2050,1,0))</f>
        <v/>
      </c>
      <c r="Y2050" s="13">
        <f>IF(OR($J2050="", $K2050="", $L2050=""),0,IF(OR($J2050&lt;0,$J2050&gt;3,$K2050&lt;0,$K2050&gt;3,$L2050&lt;0,$L2050&gt;3),1,0))</f>
        <v/>
      </c>
    </row>
    <row r="2051">
      <c r="G2051">
        <f>IFERROR(INDEX(T_Domaines[Domain_label_fr],MATCH(F2051,T_Domaines[Domain_code],0)),"")</f>
        <v/>
      </c>
      <c r="I2051">
        <f>IFERROR(INDEX(T_Indicateurs[Stat_label_fr],MATCH(H2051,T_Indicateurs[Stat_code],0)),"")</f>
        <v/>
      </c>
      <c r="M2051">
        <f>IF(J2051=0,"",J2051)</f>
        <v/>
      </c>
      <c r="N2051">
        <f>IF(K2051=0,"",K2051)</f>
        <v/>
      </c>
      <c r="O2051">
        <f>IF(L2051=0,"",L2051)</f>
        <v/>
      </c>
      <c r="P2051">
        <f>IF(OR(J2051="",K2051="",L2051=""),"",J2051+K2051+L2051)</f>
        <v/>
      </c>
      <c r="Q2051">
        <f>IF(OR(M2051="",N2051="",O2051=""),"",M2051+N2051+O2051)</f>
        <v/>
      </c>
      <c r="S2051" s="13">
        <f>IF(AND($B2051&lt;&gt;"",$F2051&lt;&gt;""),IF(COUNTIFS($B$2:$B2051,$B2051,$F$2:$F2051,$F2051)=1,1,0),0)</f>
        <v/>
      </c>
      <c r="T2051" s="13">
        <f>IF(AND($B2051&lt;&gt;"",$H2051&lt;&gt;""),IF(COUNTIFS($B$2:$B2051,$B2051,$H$2:$H2051,$H2051)=1,1,0),0)</f>
        <v/>
      </c>
      <c r="U2051" s="13">
        <f>IF(AND($B2051&lt;&gt;"",$C2051&lt;&gt;""),IF(COUNTIFS($B$2:$B2051,$B2051,$C$2:$C2051,$C2051)=1,1,0),0)</f>
        <v/>
      </c>
      <c r="V2051" s="13">
        <f>IF(AND($B2051&lt;&gt;"",$D2051&lt;&gt;""),IF(COUNTIFS($B$2:$B2051,$B2051,$D$2:$D2051,$D2051)=1,1,0),0)</f>
        <v/>
      </c>
      <c r="W2051">
        <f>IFERROR(INDEX(T_Indicateurs[Domain_code],MATCH($H2051,T_Indicateurs[Stat_code],0)),"")</f>
        <v/>
      </c>
      <c r="X2051" s="13">
        <f>IF(OR($W2051="",$F2051=""),0,IF($F2051&lt;&gt;$W2051,1,0))</f>
        <v/>
      </c>
      <c r="Y2051" s="13">
        <f>IF(OR($J2051="", $K2051="", $L2051=""),0,IF(OR($J2051&lt;0,$J2051&gt;3,$K2051&lt;0,$K2051&gt;3,$L2051&lt;0,$L2051&gt;3),1,0))</f>
        <v/>
      </c>
    </row>
    <row r="2052">
      <c r="G2052">
        <f>IFERROR(INDEX(T_Domaines[Domain_label_fr],MATCH(F2052,T_Domaines[Domain_code],0)),"")</f>
        <v/>
      </c>
      <c r="I2052">
        <f>IFERROR(INDEX(T_Indicateurs[Stat_label_fr],MATCH(H2052,T_Indicateurs[Stat_code],0)),"")</f>
        <v/>
      </c>
      <c r="M2052">
        <f>IF(J2052=0,"",J2052)</f>
        <v/>
      </c>
      <c r="N2052">
        <f>IF(K2052=0,"",K2052)</f>
        <v/>
      </c>
      <c r="O2052">
        <f>IF(L2052=0,"",L2052)</f>
        <v/>
      </c>
      <c r="P2052">
        <f>IF(OR(J2052="",K2052="",L2052=""),"",J2052+K2052+L2052)</f>
        <v/>
      </c>
      <c r="Q2052">
        <f>IF(OR(M2052="",N2052="",O2052=""),"",M2052+N2052+O2052)</f>
        <v/>
      </c>
      <c r="S2052" s="13">
        <f>IF(AND($B2052&lt;&gt;"",$F2052&lt;&gt;""),IF(COUNTIFS($B$2:$B2052,$B2052,$F$2:$F2052,$F2052)=1,1,0),0)</f>
        <v/>
      </c>
      <c r="T2052" s="13">
        <f>IF(AND($B2052&lt;&gt;"",$H2052&lt;&gt;""),IF(COUNTIFS($B$2:$B2052,$B2052,$H$2:$H2052,$H2052)=1,1,0),0)</f>
        <v/>
      </c>
      <c r="U2052" s="13">
        <f>IF(AND($B2052&lt;&gt;"",$C2052&lt;&gt;""),IF(COUNTIFS($B$2:$B2052,$B2052,$C$2:$C2052,$C2052)=1,1,0),0)</f>
        <v/>
      </c>
      <c r="V2052" s="13">
        <f>IF(AND($B2052&lt;&gt;"",$D2052&lt;&gt;""),IF(COUNTIFS($B$2:$B2052,$B2052,$D$2:$D2052,$D2052)=1,1,0),0)</f>
        <v/>
      </c>
      <c r="W2052">
        <f>IFERROR(INDEX(T_Indicateurs[Domain_code],MATCH($H2052,T_Indicateurs[Stat_code],0)),"")</f>
        <v/>
      </c>
      <c r="X2052" s="13">
        <f>IF(OR($W2052="",$F2052=""),0,IF($F2052&lt;&gt;$W2052,1,0))</f>
        <v/>
      </c>
      <c r="Y2052" s="13">
        <f>IF(OR($J2052="", $K2052="", $L2052=""),0,IF(OR($J2052&lt;0,$J2052&gt;3,$K2052&lt;0,$K2052&gt;3,$L2052&lt;0,$L2052&gt;3),1,0))</f>
        <v/>
      </c>
    </row>
    <row r="2053">
      <c r="G2053">
        <f>IFERROR(INDEX(T_Domaines[Domain_label_fr],MATCH(F2053,T_Domaines[Domain_code],0)),"")</f>
        <v/>
      </c>
      <c r="I2053">
        <f>IFERROR(INDEX(T_Indicateurs[Stat_label_fr],MATCH(H2053,T_Indicateurs[Stat_code],0)),"")</f>
        <v/>
      </c>
      <c r="M2053">
        <f>IF(J2053=0,"",J2053)</f>
        <v/>
      </c>
      <c r="N2053">
        <f>IF(K2053=0,"",K2053)</f>
        <v/>
      </c>
      <c r="O2053">
        <f>IF(L2053=0,"",L2053)</f>
        <v/>
      </c>
      <c r="P2053">
        <f>IF(OR(J2053="",K2053="",L2053=""),"",J2053+K2053+L2053)</f>
        <v/>
      </c>
      <c r="Q2053">
        <f>IF(OR(M2053="",N2053="",O2053=""),"",M2053+N2053+O2053)</f>
        <v/>
      </c>
      <c r="S2053" s="13">
        <f>IF(AND($B2053&lt;&gt;"",$F2053&lt;&gt;""),IF(COUNTIFS($B$2:$B2053,$B2053,$F$2:$F2053,$F2053)=1,1,0),0)</f>
        <v/>
      </c>
      <c r="T2053" s="13">
        <f>IF(AND($B2053&lt;&gt;"",$H2053&lt;&gt;""),IF(COUNTIFS($B$2:$B2053,$B2053,$H$2:$H2053,$H2053)=1,1,0),0)</f>
        <v/>
      </c>
      <c r="U2053" s="13">
        <f>IF(AND($B2053&lt;&gt;"",$C2053&lt;&gt;""),IF(COUNTIFS($B$2:$B2053,$B2053,$C$2:$C2053,$C2053)=1,1,0),0)</f>
        <v/>
      </c>
      <c r="V2053" s="13">
        <f>IF(AND($B2053&lt;&gt;"",$D2053&lt;&gt;""),IF(COUNTIFS($B$2:$B2053,$B2053,$D$2:$D2053,$D2053)=1,1,0),0)</f>
        <v/>
      </c>
      <c r="W2053">
        <f>IFERROR(INDEX(T_Indicateurs[Domain_code],MATCH($H2053,T_Indicateurs[Stat_code],0)),"")</f>
        <v/>
      </c>
      <c r="X2053" s="13">
        <f>IF(OR($W2053="",$F2053=""),0,IF($F2053&lt;&gt;$W2053,1,0))</f>
        <v/>
      </c>
      <c r="Y2053" s="13">
        <f>IF(OR($J2053="", $K2053="", $L2053=""),0,IF(OR($J2053&lt;0,$J2053&gt;3,$K2053&lt;0,$K2053&gt;3,$L2053&lt;0,$L2053&gt;3),1,0))</f>
        <v/>
      </c>
    </row>
    <row r="2054">
      <c r="G2054">
        <f>IFERROR(INDEX(T_Domaines[Domain_label_fr],MATCH(F2054,T_Domaines[Domain_code],0)),"")</f>
        <v/>
      </c>
      <c r="I2054">
        <f>IFERROR(INDEX(T_Indicateurs[Stat_label_fr],MATCH(H2054,T_Indicateurs[Stat_code],0)),"")</f>
        <v/>
      </c>
      <c r="M2054">
        <f>IF(J2054=0,"",J2054)</f>
        <v/>
      </c>
      <c r="N2054">
        <f>IF(K2054=0,"",K2054)</f>
        <v/>
      </c>
      <c r="O2054">
        <f>IF(L2054=0,"",L2054)</f>
        <v/>
      </c>
      <c r="P2054">
        <f>IF(OR(J2054="",K2054="",L2054=""),"",J2054+K2054+L2054)</f>
        <v/>
      </c>
      <c r="Q2054">
        <f>IF(OR(M2054="",N2054="",O2054=""),"",M2054+N2054+O2054)</f>
        <v/>
      </c>
      <c r="S2054" s="13">
        <f>IF(AND($B2054&lt;&gt;"",$F2054&lt;&gt;""),IF(COUNTIFS($B$2:$B2054,$B2054,$F$2:$F2054,$F2054)=1,1,0),0)</f>
        <v/>
      </c>
      <c r="T2054" s="13">
        <f>IF(AND($B2054&lt;&gt;"",$H2054&lt;&gt;""),IF(COUNTIFS($B$2:$B2054,$B2054,$H$2:$H2054,$H2054)=1,1,0),0)</f>
        <v/>
      </c>
      <c r="U2054" s="13">
        <f>IF(AND($B2054&lt;&gt;"",$C2054&lt;&gt;""),IF(COUNTIFS($B$2:$B2054,$B2054,$C$2:$C2054,$C2054)=1,1,0),0)</f>
        <v/>
      </c>
      <c r="V2054" s="13">
        <f>IF(AND($B2054&lt;&gt;"",$D2054&lt;&gt;""),IF(COUNTIFS($B$2:$B2054,$B2054,$D$2:$D2054,$D2054)=1,1,0),0)</f>
        <v/>
      </c>
      <c r="W2054">
        <f>IFERROR(INDEX(T_Indicateurs[Domain_code],MATCH($H2054,T_Indicateurs[Stat_code],0)),"")</f>
        <v/>
      </c>
      <c r="X2054" s="13">
        <f>IF(OR($W2054="",$F2054=""),0,IF($F2054&lt;&gt;$W2054,1,0))</f>
        <v/>
      </c>
      <c r="Y2054" s="13">
        <f>IF(OR($J2054="", $K2054="", $L2054=""),0,IF(OR($J2054&lt;0,$J2054&gt;3,$K2054&lt;0,$K2054&gt;3,$L2054&lt;0,$L2054&gt;3),1,0))</f>
        <v/>
      </c>
    </row>
    <row r="2055">
      <c r="G2055">
        <f>IFERROR(INDEX(T_Domaines[Domain_label_fr],MATCH(F2055,T_Domaines[Domain_code],0)),"")</f>
        <v/>
      </c>
      <c r="I2055">
        <f>IFERROR(INDEX(T_Indicateurs[Stat_label_fr],MATCH(H2055,T_Indicateurs[Stat_code],0)),"")</f>
        <v/>
      </c>
      <c r="M2055">
        <f>IF(J2055=0,"",J2055)</f>
        <v/>
      </c>
      <c r="N2055">
        <f>IF(K2055=0,"",K2055)</f>
        <v/>
      </c>
      <c r="O2055">
        <f>IF(L2055=0,"",L2055)</f>
        <v/>
      </c>
      <c r="P2055">
        <f>IF(OR(J2055="",K2055="",L2055=""),"",J2055+K2055+L2055)</f>
        <v/>
      </c>
      <c r="Q2055">
        <f>IF(OR(M2055="",N2055="",O2055=""),"",M2055+N2055+O2055)</f>
        <v/>
      </c>
      <c r="S2055" s="13">
        <f>IF(AND($B2055&lt;&gt;"",$F2055&lt;&gt;""),IF(COUNTIFS($B$2:$B2055,$B2055,$F$2:$F2055,$F2055)=1,1,0),0)</f>
        <v/>
      </c>
      <c r="T2055" s="13">
        <f>IF(AND($B2055&lt;&gt;"",$H2055&lt;&gt;""),IF(COUNTIFS($B$2:$B2055,$B2055,$H$2:$H2055,$H2055)=1,1,0),0)</f>
        <v/>
      </c>
      <c r="U2055" s="13">
        <f>IF(AND($B2055&lt;&gt;"",$C2055&lt;&gt;""),IF(COUNTIFS($B$2:$B2055,$B2055,$C$2:$C2055,$C2055)=1,1,0),0)</f>
        <v/>
      </c>
      <c r="V2055" s="13">
        <f>IF(AND($B2055&lt;&gt;"",$D2055&lt;&gt;""),IF(COUNTIFS($B$2:$B2055,$B2055,$D$2:$D2055,$D2055)=1,1,0),0)</f>
        <v/>
      </c>
      <c r="W2055">
        <f>IFERROR(INDEX(T_Indicateurs[Domain_code],MATCH($H2055,T_Indicateurs[Stat_code],0)),"")</f>
        <v/>
      </c>
      <c r="X2055" s="13">
        <f>IF(OR($W2055="",$F2055=""),0,IF($F2055&lt;&gt;$W2055,1,0))</f>
        <v/>
      </c>
      <c r="Y2055" s="13">
        <f>IF(OR($J2055="", $K2055="", $L2055=""),0,IF(OR($J2055&lt;0,$J2055&gt;3,$K2055&lt;0,$K2055&gt;3,$L2055&lt;0,$L2055&gt;3),1,0))</f>
        <v/>
      </c>
    </row>
    <row r="2056">
      <c r="G2056">
        <f>IFERROR(INDEX(T_Domaines[Domain_label_fr],MATCH(F2056,T_Domaines[Domain_code],0)),"")</f>
        <v/>
      </c>
      <c r="I2056">
        <f>IFERROR(INDEX(T_Indicateurs[Stat_label_fr],MATCH(H2056,T_Indicateurs[Stat_code],0)),"")</f>
        <v/>
      </c>
      <c r="M2056">
        <f>IF(J2056=0,"",J2056)</f>
        <v/>
      </c>
      <c r="N2056">
        <f>IF(K2056=0,"",K2056)</f>
        <v/>
      </c>
      <c r="O2056">
        <f>IF(L2056=0,"",L2056)</f>
        <v/>
      </c>
      <c r="P2056">
        <f>IF(OR(J2056="",K2056="",L2056=""),"",J2056+K2056+L2056)</f>
        <v/>
      </c>
      <c r="Q2056">
        <f>IF(OR(M2056="",N2056="",O2056=""),"",M2056+N2056+O2056)</f>
        <v/>
      </c>
      <c r="S2056" s="13">
        <f>IF(AND($B2056&lt;&gt;"",$F2056&lt;&gt;""),IF(COUNTIFS($B$2:$B2056,$B2056,$F$2:$F2056,$F2056)=1,1,0),0)</f>
        <v/>
      </c>
      <c r="T2056" s="13">
        <f>IF(AND($B2056&lt;&gt;"",$H2056&lt;&gt;""),IF(COUNTIFS($B$2:$B2056,$B2056,$H$2:$H2056,$H2056)=1,1,0),0)</f>
        <v/>
      </c>
      <c r="U2056" s="13">
        <f>IF(AND($B2056&lt;&gt;"",$C2056&lt;&gt;""),IF(COUNTIFS($B$2:$B2056,$B2056,$C$2:$C2056,$C2056)=1,1,0),0)</f>
        <v/>
      </c>
      <c r="V2056" s="13">
        <f>IF(AND($B2056&lt;&gt;"",$D2056&lt;&gt;""),IF(COUNTIFS($B$2:$B2056,$B2056,$D$2:$D2056,$D2056)=1,1,0),0)</f>
        <v/>
      </c>
      <c r="W2056">
        <f>IFERROR(INDEX(T_Indicateurs[Domain_code],MATCH($H2056,T_Indicateurs[Stat_code],0)),"")</f>
        <v/>
      </c>
      <c r="X2056" s="13">
        <f>IF(OR($W2056="",$F2056=""),0,IF($F2056&lt;&gt;$W2056,1,0))</f>
        <v/>
      </c>
      <c r="Y2056" s="13">
        <f>IF(OR($J2056="", $K2056="", $L2056=""),0,IF(OR($J2056&lt;0,$J2056&gt;3,$K2056&lt;0,$K2056&gt;3,$L2056&lt;0,$L2056&gt;3),1,0))</f>
        <v/>
      </c>
    </row>
    <row r="2057">
      <c r="G2057">
        <f>IFERROR(INDEX(T_Domaines[Domain_label_fr],MATCH(F2057,T_Domaines[Domain_code],0)),"")</f>
        <v/>
      </c>
      <c r="I2057">
        <f>IFERROR(INDEX(T_Indicateurs[Stat_label_fr],MATCH(H2057,T_Indicateurs[Stat_code],0)),"")</f>
        <v/>
      </c>
      <c r="M2057">
        <f>IF(J2057=0,"",J2057)</f>
        <v/>
      </c>
      <c r="N2057">
        <f>IF(K2057=0,"",K2057)</f>
        <v/>
      </c>
      <c r="O2057">
        <f>IF(L2057=0,"",L2057)</f>
        <v/>
      </c>
      <c r="P2057">
        <f>IF(OR(J2057="",K2057="",L2057=""),"",J2057+K2057+L2057)</f>
        <v/>
      </c>
      <c r="Q2057">
        <f>IF(OR(M2057="",N2057="",O2057=""),"",M2057+N2057+O2057)</f>
        <v/>
      </c>
      <c r="S2057" s="13">
        <f>IF(AND($B2057&lt;&gt;"",$F2057&lt;&gt;""),IF(COUNTIFS($B$2:$B2057,$B2057,$F$2:$F2057,$F2057)=1,1,0),0)</f>
        <v/>
      </c>
      <c r="T2057" s="13">
        <f>IF(AND($B2057&lt;&gt;"",$H2057&lt;&gt;""),IF(COUNTIFS($B$2:$B2057,$B2057,$H$2:$H2057,$H2057)=1,1,0),0)</f>
        <v/>
      </c>
      <c r="U2057" s="13">
        <f>IF(AND($B2057&lt;&gt;"",$C2057&lt;&gt;""),IF(COUNTIFS($B$2:$B2057,$B2057,$C$2:$C2057,$C2057)=1,1,0),0)</f>
        <v/>
      </c>
      <c r="V2057" s="13">
        <f>IF(AND($B2057&lt;&gt;"",$D2057&lt;&gt;""),IF(COUNTIFS($B$2:$B2057,$B2057,$D$2:$D2057,$D2057)=1,1,0),0)</f>
        <v/>
      </c>
      <c r="W2057">
        <f>IFERROR(INDEX(T_Indicateurs[Domain_code],MATCH($H2057,T_Indicateurs[Stat_code],0)),"")</f>
        <v/>
      </c>
      <c r="X2057" s="13">
        <f>IF(OR($W2057="",$F2057=""),0,IF($F2057&lt;&gt;$W2057,1,0))</f>
        <v/>
      </c>
      <c r="Y2057" s="13">
        <f>IF(OR($J2057="", $K2057="", $L2057=""),0,IF(OR($J2057&lt;0,$J2057&gt;3,$K2057&lt;0,$K2057&gt;3,$L2057&lt;0,$L2057&gt;3),1,0))</f>
        <v/>
      </c>
    </row>
    <row r="2058">
      <c r="G2058">
        <f>IFERROR(INDEX(T_Domaines[Domain_label_fr],MATCH(F2058,T_Domaines[Domain_code],0)),"")</f>
        <v/>
      </c>
      <c r="I2058">
        <f>IFERROR(INDEX(T_Indicateurs[Stat_label_fr],MATCH(H2058,T_Indicateurs[Stat_code],0)),"")</f>
        <v/>
      </c>
      <c r="M2058">
        <f>IF(J2058=0,"",J2058)</f>
        <v/>
      </c>
      <c r="N2058">
        <f>IF(K2058=0,"",K2058)</f>
        <v/>
      </c>
      <c r="O2058">
        <f>IF(L2058=0,"",L2058)</f>
        <v/>
      </c>
      <c r="P2058">
        <f>IF(OR(J2058="",K2058="",L2058=""),"",J2058+K2058+L2058)</f>
        <v/>
      </c>
      <c r="Q2058">
        <f>IF(OR(M2058="",N2058="",O2058=""),"",M2058+N2058+O2058)</f>
        <v/>
      </c>
      <c r="S2058" s="13">
        <f>IF(AND($B2058&lt;&gt;"",$F2058&lt;&gt;""),IF(COUNTIFS($B$2:$B2058,$B2058,$F$2:$F2058,$F2058)=1,1,0),0)</f>
        <v/>
      </c>
      <c r="T2058" s="13">
        <f>IF(AND($B2058&lt;&gt;"",$H2058&lt;&gt;""),IF(COUNTIFS($B$2:$B2058,$B2058,$H$2:$H2058,$H2058)=1,1,0),0)</f>
        <v/>
      </c>
      <c r="U2058" s="13">
        <f>IF(AND($B2058&lt;&gt;"",$C2058&lt;&gt;""),IF(COUNTIFS($B$2:$B2058,$B2058,$C$2:$C2058,$C2058)=1,1,0),0)</f>
        <v/>
      </c>
      <c r="V2058" s="13">
        <f>IF(AND($B2058&lt;&gt;"",$D2058&lt;&gt;""),IF(COUNTIFS($B$2:$B2058,$B2058,$D$2:$D2058,$D2058)=1,1,0),0)</f>
        <v/>
      </c>
      <c r="W2058">
        <f>IFERROR(INDEX(T_Indicateurs[Domain_code],MATCH($H2058,T_Indicateurs[Stat_code],0)),"")</f>
        <v/>
      </c>
      <c r="X2058" s="13">
        <f>IF(OR($W2058="",$F2058=""),0,IF($F2058&lt;&gt;$W2058,1,0))</f>
        <v/>
      </c>
      <c r="Y2058" s="13">
        <f>IF(OR($J2058="", $K2058="", $L2058=""),0,IF(OR($J2058&lt;0,$J2058&gt;3,$K2058&lt;0,$K2058&gt;3,$L2058&lt;0,$L2058&gt;3),1,0))</f>
        <v/>
      </c>
    </row>
    <row r="2059">
      <c r="G2059">
        <f>IFERROR(INDEX(T_Domaines[Domain_label_fr],MATCH(F2059,T_Domaines[Domain_code],0)),"")</f>
        <v/>
      </c>
      <c r="I2059">
        <f>IFERROR(INDEX(T_Indicateurs[Stat_label_fr],MATCH(H2059,T_Indicateurs[Stat_code],0)),"")</f>
        <v/>
      </c>
      <c r="M2059">
        <f>IF(J2059=0,"",J2059)</f>
        <v/>
      </c>
      <c r="N2059">
        <f>IF(K2059=0,"",K2059)</f>
        <v/>
      </c>
      <c r="O2059">
        <f>IF(L2059=0,"",L2059)</f>
        <v/>
      </c>
      <c r="P2059">
        <f>IF(OR(J2059="",K2059="",L2059=""),"",J2059+K2059+L2059)</f>
        <v/>
      </c>
      <c r="Q2059">
        <f>IF(OR(M2059="",N2059="",O2059=""),"",M2059+N2059+O2059)</f>
        <v/>
      </c>
      <c r="S2059" s="13">
        <f>IF(AND($B2059&lt;&gt;"",$F2059&lt;&gt;""),IF(COUNTIFS($B$2:$B2059,$B2059,$F$2:$F2059,$F2059)=1,1,0),0)</f>
        <v/>
      </c>
      <c r="T2059" s="13">
        <f>IF(AND($B2059&lt;&gt;"",$H2059&lt;&gt;""),IF(COUNTIFS($B$2:$B2059,$B2059,$H$2:$H2059,$H2059)=1,1,0),0)</f>
        <v/>
      </c>
      <c r="U2059" s="13">
        <f>IF(AND($B2059&lt;&gt;"",$C2059&lt;&gt;""),IF(COUNTIFS($B$2:$B2059,$B2059,$C$2:$C2059,$C2059)=1,1,0),0)</f>
        <v/>
      </c>
      <c r="V2059" s="13">
        <f>IF(AND($B2059&lt;&gt;"",$D2059&lt;&gt;""),IF(COUNTIFS($B$2:$B2059,$B2059,$D$2:$D2059,$D2059)=1,1,0),0)</f>
        <v/>
      </c>
      <c r="W2059">
        <f>IFERROR(INDEX(T_Indicateurs[Domain_code],MATCH($H2059,T_Indicateurs[Stat_code],0)),"")</f>
        <v/>
      </c>
      <c r="X2059" s="13">
        <f>IF(OR($W2059="",$F2059=""),0,IF($F2059&lt;&gt;$W2059,1,0))</f>
        <v/>
      </c>
      <c r="Y2059" s="13">
        <f>IF(OR($J2059="", $K2059="", $L2059=""),0,IF(OR($J2059&lt;0,$J2059&gt;3,$K2059&lt;0,$K2059&gt;3,$L2059&lt;0,$L2059&gt;3),1,0))</f>
        <v/>
      </c>
    </row>
    <row r="2060">
      <c r="G2060">
        <f>IFERROR(INDEX(T_Domaines[Domain_label_fr],MATCH(F2060,T_Domaines[Domain_code],0)),"")</f>
        <v/>
      </c>
      <c r="I2060">
        <f>IFERROR(INDEX(T_Indicateurs[Stat_label_fr],MATCH(H2060,T_Indicateurs[Stat_code],0)),"")</f>
        <v/>
      </c>
      <c r="M2060">
        <f>IF(J2060=0,"",J2060)</f>
        <v/>
      </c>
      <c r="N2060">
        <f>IF(K2060=0,"",K2060)</f>
        <v/>
      </c>
      <c r="O2060">
        <f>IF(L2060=0,"",L2060)</f>
        <v/>
      </c>
      <c r="P2060">
        <f>IF(OR(J2060="",K2060="",L2060=""),"",J2060+K2060+L2060)</f>
        <v/>
      </c>
      <c r="Q2060">
        <f>IF(OR(M2060="",N2060="",O2060=""),"",M2060+N2060+O2060)</f>
        <v/>
      </c>
      <c r="S2060" s="13">
        <f>IF(AND($B2060&lt;&gt;"",$F2060&lt;&gt;""),IF(COUNTIFS($B$2:$B2060,$B2060,$F$2:$F2060,$F2060)=1,1,0),0)</f>
        <v/>
      </c>
      <c r="T2060" s="13">
        <f>IF(AND($B2060&lt;&gt;"",$H2060&lt;&gt;""),IF(COUNTIFS($B$2:$B2060,$B2060,$H$2:$H2060,$H2060)=1,1,0),0)</f>
        <v/>
      </c>
      <c r="U2060" s="13">
        <f>IF(AND($B2060&lt;&gt;"",$C2060&lt;&gt;""),IF(COUNTIFS($B$2:$B2060,$B2060,$C$2:$C2060,$C2060)=1,1,0),0)</f>
        <v/>
      </c>
      <c r="V2060" s="13">
        <f>IF(AND($B2060&lt;&gt;"",$D2060&lt;&gt;""),IF(COUNTIFS($B$2:$B2060,$B2060,$D$2:$D2060,$D2060)=1,1,0),0)</f>
        <v/>
      </c>
      <c r="W2060">
        <f>IFERROR(INDEX(T_Indicateurs[Domain_code],MATCH($H2060,T_Indicateurs[Stat_code],0)),"")</f>
        <v/>
      </c>
      <c r="X2060" s="13">
        <f>IF(OR($W2060="",$F2060=""),0,IF($F2060&lt;&gt;$W2060,1,0))</f>
        <v/>
      </c>
      <c r="Y2060" s="13">
        <f>IF(OR($J2060="", $K2060="", $L2060=""),0,IF(OR($J2060&lt;0,$J2060&gt;3,$K2060&lt;0,$K2060&gt;3,$L2060&lt;0,$L2060&gt;3),1,0))</f>
        <v/>
      </c>
    </row>
    <row r="2061">
      <c r="G2061">
        <f>IFERROR(INDEX(T_Domaines[Domain_label_fr],MATCH(F2061,T_Domaines[Domain_code],0)),"")</f>
        <v/>
      </c>
      <c r="I2061">
        <f>IFERROR(INDEX(T_Indicateurs[Stat_label_fr],MATCH(H2061,T_Indicateurs[Stat_code],0)),"")</f>
        <v/>
      </c>
      <c r="M2061">
        <f>IF(J2061=0,"",J2061)</f>
        <v/>
      </c>
      <c r="N2061">
        <f>IF(K2061=0,"",K2061)</f>
        <v/>
      </c>
      <c r="O2061">
        <f>IF(L2061=0,"",L2061)</f>
        <v/>
      </c>
      <c r="P2061">
        <f>IF(OR(J2061="",K2061="",L2061=""),"",J2061+K2061+L2061)</f>
        <v/>
      </c>
      <c r="Q2061">
        <f>IF(OR(M2061="",N2061="",O2061=""),"",M2061+N2061+O2061)</f>
        <v/>
      </c>
      <c r="S2061" s="13">
        <f>IF(AND($B2061&lt;&gt;"",$F2061&lt;&gt;""),IF(COUNTIFS($B$2:$B2061,$B2061,$F$2:$F2061,$F2061)=1,1,0),0)</f>
        <v/>
      </c>
      <c r="T2061" s="13">
        <f>IF(AND($B2061&lt;&gt;"",$H2061&lt;&gt;""),IF(COUNTIFS($B$2:$B2061,$B2061,$H$2:$H2061,$H2061)=1,1,0),0)</f>
        <v/>
      </c>
      <c r="U2061" s="13">
        <f>IF(AND($B2061&lt;&gt;"",$C2061&lt;&gt;""),IF(COUNTIFS($B$2:$B2061,$B2061,$C$2:$C2061,$C2061)=1,1,0),0)</f>
        <v/>
      </c>
      <c r="V2061" s="13">
        <f>IF(AND($B2061&lt;&gt;"",$D2061&lt;&gt;""),IF(COUNTIFS($B$2:$B2061,$B2061,$D$2:$D2061,$D2061)=1,1,0),0)</f>
        <v/>
      </c>
      <c r="W2061">
        <f>IFERROR(INDEX(T_Indicateurs[Domain_code],MATCH($H2061,T_Indicateurs[Stat_code],0)),"")</f>
        <v/>
      </c>
      <c r="X2061" s="13">
        <f>IF(OR($W2061="",$F2061=""),0,IF($F2061&lt;&gt;$W2061,1,0))</f>
        <v/>
      </c>
      <c r="Y2061" s="13">
        <f>IF(OR($J2061="", $K2061="", $L2061=""),0,IF(OR($J2061&lt;0,$J2061&gt;3,$K2061&lt;0,$K2061&gt;3,$L2061&lt;0,$L2061&gt;3),1,0))</f>
        <v/>
      </c>
    </row>
    <row r="2062">
      <c r="G2062">
        <f>IFERROR(INDEX(T_Domaines[Domain_label_fr],MATCH(F2062,T_Domaines[Domain_code],0)),"")</f>
        <v/>
      </c>
      <c r="I2062">
        <f>IFERROR(INDEX(T_Indicateurs[Stat_label_fr],MATCH(H2062,T_Indicateurs[Stat_code],0)),"")</f>
        <v/>
      </c>
      <c r="M2062">
        <f>IF(J2062=0,"",J2062)</f>
        <v/>
      </c>
      <c r="N2062">
        <f>IF(K2062=0,"",K2062)</f>
        <v/>
      </c>
      <c r="O2062">
        <f>IF(L2062=0,"",L2062)</f>
        <v/>
      </c>
      <c r="P2062">
        <f>IF(OR(J2062="",K2062="",L2062=""),"",J2062+K2062+L2062)</f>
        <v/>
      </c>
      <c r="Q2062">
        <f>IF(OR(M2062="",N2062="",O2062=""),"",M2062+N2062+O2062)</f>
        <v/>
      </c>
      <c r="S2062" s="13">
        <f>IF(AND($B2062&lt;&gt;"",$F2062&lt;&gt;""),IF(COUNTIFS($B$2:$B2062,$B2062,$F$2:$F2062,$F2062)=1,1,0),0)</f>
        <v/>
      </c>
      <c r="T2062" s="13">
        <f>IF(AND($B2062&lt;&gt;"",$H2062&lt;&gt;""),IF(COUNTIFS($B$2:$B2062,$B2062,$H$2:$H2062,$H2062)=1,1,0),0)</f>
        <v/>
      </c>
      <c r="U2062" s="13">
        <f>IF(AND($B2062&lt;&gt;"",$C2062&lt;&gt;""),IF(COUNTIFS($B$2:$B2062,$B2062,$C$2:$C2062,$C2062)=1,1,0),0)</f>
        <v/>
      </c>
      <c r="V2062" s="13">
        <f>IF(AND($B2062&lt;&gt;"",$D2062&lt;&gt;""),IF(COUNTIFS($B$2:$B2062,$B2062,$D$2:$D2062,$D2062)=1,1,0),0)</f>
        <v/>
      </c>
      <c r="W2062">
        <f>IFERROR(INDEX(T_Indicateurs[Domain_code],MATCH($H2062,T_Indicateurs[Stat_code],0)),"")</f>
        <v/>
      </c>
      <c r="X2062" s="13">
        <f>IF(OR($W2062="",$F2062=""),0,IF($F2062&lt;&gt;$W2062,1,0))</f>
        <v/>
      </c>
      <c r="Y2062" s="13">
        <f>IF(OR($J2062="", $K2062="", $L2062=""),0,IF(OR($J2062&lt;0,$J2062&gt;3,$K2062&lt;0,$K2062&gt;3,$L2062&lt;0,$L2062&gt;3),1,0))</f>
        <v/>
      </c>
    </row>
    <row r="2063">
      <c r="G2063">
        <f>IFERROR(INDEX(T_Domaines[Domain_label_fr],MATCH(F2063,T_Domaines[Domain_code],0)),"")</f>
        <v/>
      </c>
      <c r="I2063">
        <f>IFERROR(INDEX(T_Indicateurs[Stat_label_fr],MATCH(H2063,T_Indicateurs[Stat_code],0)),"")</f>
        <v/>
      </c>
      <c r="M2063">
        <f>IF(J2063=0,"",J2063)</f>
        <v/>
      </c>
      <c r="N2063">
        <f>IF(K2063=0,"",K2063)</f>
        <v/>
      </c>
      <c r="O2063">
        <f>IF(L2063=0,"",L2063)</f>
        <v/>
      </c>
      <c r="P2063">
        <f>IF(OR(J2063="",K2063="",L2063=""),"",J2063+K2063+L2063)</f>
        <v/>
      </c>
      <c r="Q2063">
        <f>IF(OR(M2063="",N2063="",O2063=""),"",M2063+N2063+O2063)</f>
        <v/>
      </c>
      <c r="S2063" s="13">
        <f>IF(AND($B2063&lt;&gt;"",$F2063&lt;&gt;""),IF(COUNTIFS($B$2:$B2063,$B2063,$F$2:$F2063,$F2063)=1,1,0),0)</f>
        <v/>
      </c>
      <c r="T2063" s="13">
        <f>IF(AND($B2063&lt;&gt;"",$H2063&lt;&gt;""),IF(COUNTIFS($B$2:$B2063,$B2063,$H$2:$H2063,$H2063)=1,1,0),0)</f>
        <v/>
      </c>
      <c r="U2063" s="13">
        <f>IF(AND($B2063&lt;&gt;"",$C2063&lt;&gt;""),IF(COUNTIFS($B$2:$B2063,$B2063,$C$2:$C2063,$C2063)=1,1,0),0)</f>
        <v/>
      </c>
      <c r="V2063" s="13">
        <f>IF(AND($B2063&lt;&gt;"",$D2063&lt;&gt;""),IF(COUNTIFS($B$2:$B2063,$B2063,$D$2:$D2063,$D2063)=1,1,0),0)</f>
        <v/>
      </c>
      <c r="W2063">
        <f>IFERROR(INDEX(T_Indicateurs[Domain_code],MATCH($H2063,T_Indicateurs[Stat_code],0)),"")</f>
        <v/>
      </c>
      <c r="X2063" s="13">
        <f>IF(OR($W2063="",$F2063=""),0,IF($F2063&lt;&gt;$W2063,1,0))</f>
        <v/>
      </c>
      <c r="Y2063" s="13">
        <f>IF(OR($J2063="", $K2063="", $L2063=""),0,IF(OR($J2063&lt;0,$J2063&gt;3,$K2063&lt;0,$K2063&gt;3,$L2063&lt;0,$L2063&gt;3),1,0))</f>
        <v/>
      </c>
    </row>
    <row r="2064">
      <c r="G2064">
        <f>IFERROR(INDEX(T_Domaines[Domain_label_fr],MATCH(F2064,T_Domaines[Domain_code],0)),"")</f>
        <v/>
      </c>
      <c r="I2064">
        <f>IFERROR(INDEX(T_Indicateurs[Stat_label_fr],MATCH(H2064,T_Indicateurs[Stat_code],0)),"")</f>
        <v/>
      </c>
      <c r="M2064">
        <f>IF(J2064=0,"",J2064)</f>
        <v/>
      </c>
      <c r="N2064">
        <f>IF(K2064=0,"",K2064)</f>
        <v/>
      </c>
      <c r="O2064">
        <f>IF(L2064=0,"",L2064)</f>
        <v/>
      </c>
      <c r="P2064">
        <f>IF(OR(J2064="",K2064="",L2064=""),"",J2064+K2064+L2064)</f>
        <v/>
      </c>
      <c r="Q2064">
        <f>IF(OR(M2064="",N2064="",O2064=""),"",M2064+N2064+O2064)</f>
        <v/>
      </c>
      <c r="S2064" s="13">
        <f>IF(AND($B2064&lt;&gt;"",$F2064&lt;&gt;""),IF(COUNTIFS($B$2:$B2064,$B2064,$F$2:$F2064,$F2064)=1,1,0),0)</f>
        <v/>
      </c>
      <c r="T2064" s="13">
        <f>IF(AND($B2064&lt;&gt;"",$H2064&lt;&gt;""),IF(COUNTIFS($B$2:$B2064,$B2064,$H$2:$H2064,$H2064)=1,1,0),0)</f>
        <v/>
      </c>
      <c r="U2064" s="13">
        <f>IF(AND($B2064&lt;&gt;"",$C2064&lt;&gt;""),IF(COUNTIFS($B$2:$B2064,$B2064,$C$2:$C2064,$C2064)=1,1,0),0)</f>
        <v/>
      </c>
      <c r="V2064" s="13">
        <f>IF(AND($B2064&lt;&gt;"",$D2064&lt;&gt;""),IF(COUNTIFS($B$2:$B2064,$B2064,$D$2:$D2064,$D2064)=1,1,0),0)</f>
        <v/>
      </c>
      <c r="W2064">
        <f>IFERROR(INDEX(T_Indicateurs[Domain_code],MATCH($H2064,T_Indicateurs[Stat_code],0)),"")</f>
        <v/>
      </c>
      <c r="X2064" s="13">
        <f>IF(OR($W2064="",$F2064=""),0,IF($F2064&lt;&gt;$W2064,1,0))</f>
        <v/>
      </c>
      <c r="Y2064" s="13">
        <f>IF(OR($J2064="", $K2064="", $L2064=""),0,IF(OR($J2064&lt;0,$J2064&gt;3,$K2064&lt;0,$K2064&gt;3,$L2064&lt;0,$L2064&gt;3),1,0))</f>
        <v/>
      </c>
    </row>
    <row r="2065">
      <c r="G2065">
        <f>IFERROR(INDEX(T_Domaines[Domain_label_fr],MATCH(F2065,T_Domaines[Domain_code],0)),"")</f>
        <v/>
      </c>
      <c r="I2065">
        <f>IFERROR(INDEX(T_Indicateurs[Stat_label_fr],MATCH(H2065,T_Indicateurs[Stat_code],0)),"")</f>
        <v/>
      </c>
      <c r="M2065">
        <f>IF(J2065=0,"",J2065)</f>
        <v/>
      </c>
      <c r="N2065">
        <f>IF(K2065=0,"",K2065)</f>
        <v/>
      </c>
      <c r="O2065">
        <f>IF(L2065=0,"",L2065)</f>
        <v/>
      </c>
      <c r="P2065">
        <f>IF(OR(J2065="",K2065="",L2065=""),"",J2065+K2065+L2065)</f>
        <v/>
      </c>
      <c r="Q2065">
        <f>IF(OR(M2065="",N2065="",O2065=""),"",M2065+N2065+O2065)</f>
        <v/>
      </c>
      <c r="S2065" s="13">
        <f>IF(AND($B2065&lt;&gt;"",$F2065&lt;&gt;""),IF(COUNTIFS($B$2:$B2065,$B2065,$F$2:$F2065,$F2065)=1,1,0),0)</f>
        <v/>
      </c>
      <c r="T2065" s="13">
        <f>IF(AND($B2065&lt;&gt;"",$H2065&lt;&gt;""),IF(COUNTIFS($B$2:$B2065,$B2065,$H$2:$H2065,$H2065)=1,1,0),0)</f>
        <v/>
      </c>
      <c r="U2065" s="13">
        <f>IF(AND($B2065&lt;&gt;"",$C2065&lt;&gt;""),IF(COUNTIFS($B$2:$B2065,$B2065,$C$2:$C2065,$C2065)=1,1,0),0)</f>
        <v/>
      </c>
      <c r="V2065" s="13">
        <f>IF(AND($B2065&lt;&gt;"",$D2065&lt;&gt;""),IF(COUNTIFS($B$2:$B2065,$B2065,$D$2:$D2065,$D2065)=1,1,0),0)</f>
        <v/>
      </c>
      <c r="W2065">
        <f>IFERROR(INDEX(T_Indicateurs[Domain_code],MATCH($H2065,T_Indicateurs[Stat_code],0)),"")</f>
        <v/>
      </c>
      <c r="X2065" s="13">
        <f>IF(OR($W2065="",$F2065=""),0,IF($F2065&lt;&gt;$W2065,1,0))</f>
        <v/>
      </c>
      <c r="Y2065" s="13">
        <f>IF(OR($J2065="", $K2065="", $L2065=""),0,IF(OR($J2065&lt;0,$J2065&gt;3,$K2065&lt;0,$K2065&gt;3,$L2065&lt;0,$L2065&gt;3),1,0))</f>
        <v/>
      </c>
    </row>
    <row r="2066">
      <c r="G2066">
        <f>IFERROR(INDEX(T_Domaines[Domain_label_fr],MATCH(F2066,T_Domaines[Domain_code],0)),"")</f>
        <v/>
      </c>
      <c r="I2066">
        <f>IFERROR(INDEX(T_Indicateurs[Stat_label_fr],MATCH(H2066,T_Indicateurs[Stat_code],0)),"")</f>
        <v/>
      </c>
      <c r="M2066">
        <f>IF(J2066=0,"",J2066)</f>
        <v/>
      </c>
      <c r="N2066">
        <f>IF(K2066=0,"",K2066)</f>
        <v/>
      </c>
      <c r="O2066">
        <f>IF(L2066=0,"",L2066)</f>
        <v/>
      </c>
      <c r="P2066">
        <f>IF(OR(J2066="",K2066="",L2066=""),"",J2066+K2066+L2066)</f>
        <v/>
      </c>
      <c r="Q2066">
        <f>IF(OR(M2066="",N2066="",O2066=""),"",M2066+N2066+O2066)</f>
        <v/>
      </c>
      <c r="S2066" s="13">
        <f>IF(AND($B2066&lt;&gt;"",$F2066&lt;&gt;""),IF(COUNTIFS($B$2:$B2066,$B2066,$F$2:$F2066,$F2066)=1,1,0),0)</f>
        <v/>
      </c>
      <c r="T2066" s="13">
        <f>IF(AND($B2066&lt;&gt;"",$H2066&lt;&gt;""),IF(COUNTIFS($B$2:$B2066,$B2066,$H$2:$H2066,$H2066)=1,1,0),0)</f>
        <v/>
      </c>
      <c r="U2066" s="13">
        <f>IF(AND($B2066&lt;&gt;"",$C2066&lt;&gt;""),IF(COUNTIFS($B$2:$B2066,$B2066,$C$2:$C2066,$C2066)=1,1,0),0)</f>
        <v/>
      </c>
      <c r="V2066" s="13">
        <f>IF(AND($B2066&lt;&gt;"",$D2066&lt;&gt;""),IF(COUNTIFS($B$2:$B2066,$B2066,$D$2:$D2066,$D2066)=1,1,0),0)</f>
        <v/>
      </c>
      <c r="W2066">
        <f>IFERROR(INDEX(T_Indicateurs[Domain_code],MATCH($H2066,T_Indicateurs[Stat_code],0)),"")</f>
        <v/>
      </c>
      <c r="X2066" s="13">
        <f>IF(OR($W2066="",$F2066=""),0,IF($F2066&lt;&gt;$W2066,1,0))</f>
        <v/>
      </c>
      <c r="Y2066" s="13">
        <f>IF(OR($J2066="", $K2066="", $L2066=""),0,IF(OR($J2066&lt;0,$J2066&gt;3,$K2066&lt;0,$K2066&gt;3,$L2066&lt;0,$L2066&gt;3),1,0))</f>
        <v/>
      </c>
    </row>
    <row r="2067">
      <c r="G2067">
        <f>IFERROR(INDEX(T_Domaines[Domain_label_fr],MATCH(F2067,T_Domaines[Domain_code],0)),"")</f>
        <v/>
      </c>
      <c r="I2067">
        <f>IFERROR(INDEX(T_Indicateurs[Stat_label_fr],MATCH(H2067,T_Indicateurs[Stat_code],0)),"")</f>
        <v/>
      </c>
      <c r="M2067">
        <f>IF(J2067=0,"",J2067)</f>
        <v/>
      </c>
      <c r="N2067">
        <f>IF(K2067=0,"",K2067)</f>
        <v/>
      </c>
      <c r="O2067">
        <f>IF(L2067=0,"",L2067)</f>
        <v/>
      </c>
      <c r="P2067">
        <f>IF(OR(J2067="",K2067="",L2067=""),"",J2067+K2067+L2067)</f>
        <v/>
      </c>
      <c r="Q2067">
        <f>IF(OR(M2067="",N2067="",O2067=""),"",M2067+N2067+O2067)</f>
        <v/>
      </c>
      <c r="S2067" s="13">
        <f>IF(AND($B2067&lt;&gt;"",$F2067&lt;&gt;""),IF(COUNTIFS($B$2:$B2067,$B2067,$F$2:$F2067,$F2067)=1,1,0),0)</f>
        <v/>
      </c>
      <c r="T2067" s="13">
        <f>IF(AND($B2067&lt;&gt;"",$H2067&lt;&gt;""),IF(COUNTIFS($B$2:$B2067,$B2067,$H$2:$H2067,$H2067)=1,1,0),0)</f>
        <v/>
      </c>
      <c r="U2067" s="13">
        <f>IF(AND($B2067&lt;&gt;"",$C2067&lt;&gt;""),IF(COUNTIFS($B$2:$B2067,$B2067,$C$2:$C2067,$C2067)=1,1,0),0)</f>
        <v/>
      </c>
      <c r="V2067" s="13">
        <f>IF(AND($B2067&lt;&gt;"",$D2067&lt;&gt;""),IF(COUNTIFS($B$2:$B2067,$B2067,$D$2:$D2067,$D2067)=1,1,0),0)</f>
        <v/>
      </c>
      <c r="W2067">
        <f>IFERROR(INDEX(T_Indicateurs[Domain_code],MATCH($H2067,T_Indicateurs[Stat_code],0)),"")</f>
        <v/>
      </c>
      <c r="X2067" s="13">
        <f>IF(OR($W2067="",$F2067=""),0,IF($F2067&lt;&gt;$W2067,1,0))</f>
        <v/>
      </c>
      <c r="Y2067" s="13">
        <f>IF(OR($J2067="", $K2067="", $L2067=""),0,IF(OR($J2067&lt;0,$J2067&gt;3,$K2067&lt;0,$K2067&gt;3,$L2067&lt;0,$L2067&gt;3),1,0))</f>
        <v/>
      </c>
    </row>
    <row r="2068">
      <c r="G2068">
        <f>IFERROR(INDEX(T_Domaines[Domain_label_fr],MATCH(F2068,T_Domaines[Domain_code],0)),"")</f>
        <v/>
      </c>
      <c r="I2068">
        <f>IFERROR(INDEX(T_Indicateurs[Stat_label_fr],MATCH(H2068,T_Indicateurs[Stat_code],0)),"")</f>
        <v/>
      </c>
      <c r="M2068">
        <f>IF(J2068=0,"",J2068)</f>
        <v/>
      </c>
      <c r="N2068">
        <f>IF(K2068=0,"",K2068)</f>
        <v/>
      </c>
      <c r="O2068">
        <f>IF(L2068=0,"",L2068)</f>
        <v/>
      </c>
      <c r="P2068">
        <f>IF(OR(J2068="",K2068="",L2068=""),"",J2068+K2068+L2068)</f>
        <v/>
      </c>
      <c r="Q2068">
        <f>IF(OR(M2068="",N2068="",O2068=""),"",M2068+N2068+O2068)</f>
        <v/>
      </c>
      <c r="S2068" s="13">
        <f>IF(AND($B2068&lt;&gt;"",$F2068&lt;&gt;""),IF(COUNTIFS($B$2:$B2068,$B2068,$F$2:$F2068,$F2068)=1,1,0),0)</f>
        <v/>
      </c>
      <c r="T2068" s="13">
        <f>IF(AND($B2068&lt;&gt;"",$H2068&lt;&gt;""),IF(COUNTIFS($B$2:$B2068,$B2068,$H$2:$H2068,$H2068)=1,1,0),0)</f>
        <v/>
      </c>
      <c r="U2068" s="13">
        <f>IF(AND($B2068&lt;&gt;"",$C2068&lt;&gt;""),IF(COUNTIFS($B$2:$B2068,$B2068,$C$2:$C2068,$C2068)=1,1,0),0)</f>
        <v/>
      </c>
      <c r="V2068" s="13">
        <f>IF(AND($B2068&lt;&gt;"",$D2068&lt;&gt;""),IF(COUNTIFS($B$2:$B2068,$B2068,$D$2:$D2068,$D2068)=1,1,0),0)</f>
        <v/>
      </c>
      <c r="W2068">
        <f>IFERROR(INDEX(T_Indicateurs[Domain_code],MATCH($H2068,T_Indicateurs[Stat_code],0)),"")</f>
        <v/>
      </c>
      <c r="X2068" s="13">
        <f>IF(OR($W2068="",$F2068=""),0,IF($F2068&lt;&gt;$W2068,1,0))</f>
        <v/>
      </c>
      <c r="Y2068" s="13">
        <f>IF(OR($J2068="", $K2068="", $L2068=""),0,IF(OR($J2068&lt;0,$J2068&gt;3,$K2068&lt;0,$K2068&gt;3,$L2068&lt;0,$L2068&gt;3),1,0))</f>
        <v/>
      </c>
    </row>
    <row r="2069">
      <c r="G2069">
        <f>IFERROR(INDEX(T_Domaines[Domain_label_fr],MATCH(F2069,T_Domaines[Domain_code],0)),"")</f>
        <v/>
      </c>
      <c r="I2069">
        <f>IFERROR(INDEX(T_Indicateurs[Stat_label_fr],MATCH(H2069,T_Indicateurs[Stat_code],0)),"")</f>
        <v/>
      </c>
      <c r="M2069">
        <f>IF(J2069=0,"",J2069)</f>
        <v/>
      </c>
      <c r="N2069">
        <f>IF(K2069=0,"",K2069)</f>
        <v/>
      </c>
      <c r="O2069">
        <f>IF(L2069=0,"",L2069)</f>
        <v/>
      </c>
      <c r="P2069">
        <f>IF(OR(J2069="",K2069="",L2069=""),"",J2069+K2069+L2069)</f>
        <v/>
      </c>
      <c r="Q2069">
        <f>IF(OR(M2069="",N2069="",O2069=""),"",M2069+N2069+O2069)</f>
        <v/>
      </c>
      <c r="S2069" s="13">
        <f>IF(AND($B2069&lt;&gt;"",$F2069&lt;&gt;""),IF(COUNTIFS($B$2:$B2069,$B2069,$F$2:$F2069,$F2069)=1,1,0),0)</f>
        <v/>
      </c>
      <c r="T2069" s="13">
        <f>IF(AND($B2069&lt;&gt;"",$H2069&lt;&gt;""),IF(COUNTIFS($B$2:$B2069,$B2069,$H$2:$H2069,$H2069)=1,1,0),0)</f>
        <v/>
      </c>
      <c r="U2069" s="13">
        <f>IF(AND($B2069&lt;&gt;"",$C2069&lt;&gt;""),IF(COUNTIFS($B$2:$B2069,$B2069,$C$2:$C2069,$C2069)=1,1,0),0)</f>
        <v/>
      </c>
      <c r="V2069" s="13">
        <f>IF(AND($B2069&lt;&gt;"",$D2069&lt;&gt;""),IF(COUNTIFS($B$2:$B2069,$B2069,$D$2:$D2069,$D2069)=1,1,0),0)</f>
        <v/>
      </c>
      <c r="W2069">
        <f>IFERROR(INDEX(T_Indicateurs[Domain_code],MATCH($H2069,T_Indicateurs[Stat_code],0)),"")</f>
        <v/>
      </c>
      <c r="X2069" s="13">
        <f>IF(OR($W2069="",$F2069=""),0,IF($F2069&lt;&gt;$W2069,1,0))</f>
        <v/>
      </c>
      <c r="Y2069" s="13">
        <f>IF(OR($J2069="", $K2069="", $L2069=""),0,IF(OR($J2069&lt;0,$J2069&gt;3,$K2069&lt;0,$K2069&gt;3,$L2069&lt;0,$L2069&gt;3),1,0))</f>
        <v/>
      </c>
    </row>
    <row r="2070">
      <c r="G2070">
        <f>IFERROR(INDEX(T_Domaines[Domain_label_fr],MATCH(F2070,T_Domaines[Domain_code],0)),"")</f>
        <v/>
      </c>
      <c r="I2070">
        <f>IFERROR(INDEX(T_Indicateurs[Stat_label_fr],MATCH(H2070,T_Indicateurs[Stat_code],0)),"")</f>
        <v/>
      </c>
      <c r="M2070">
        <f>IF(J2070=0,"",J2070)</f>
        <v/>
      </c>
      <c r="N2070">
        <f>IF(K2070=0,"",K2070)</f>
        <v/>
      </c>
      <c r="O2070">
        <f>IF(L2070=0,"",L2070)</f>
        <v/>
      </c>
      <c r="P2070">
        <f>IF(OR(J2070="",K2070="",L2070=""),"",J2070+K2070+L2070)</f>
        <v/>
      </c>
      <c r="Q2070">
        <f>IF(OR(M2070="",N2070="",O2070=""),"",M2070+N2070+O2070)</f>
        <v/>
      </c>
      <c r="S2070" s="13">
        <f>IF(AND($B2070&lt;&gt;"",$F2070&lt;&gt;""),IF(COUNTIFS($B$2:$B2070,$B2070,$F$2:$F2070,$F2070)=1,1,0),0)</f>
        <v/>
      </c>
      <c r="T2070" s="13">
        <f>IF(AND($B2070&lt;&gt;"",$H2070&lt;&gt;""),IF(COUNTIFS($B$2:$B2070,$B2070,$H$2:$H2070,$H2070)=1,1,0),0)</f>
        <v/>
      </c>
      <c r="U2070" s="13">
        <f>IF(AND($B2070&lt;&gt;"",$C2070&lt;&gt;""),IF(COUNTIFS($B$2:$B2070,$B2070,$C$2:$C2070,$C2070)=1,1,0),0)</f>
        <v/>
      </c>
      <c r="V2070" s="13">
        <f>IF(AND($B2070&lt;&gt;"",$D2070&lt;&gt;""),IF(COUNTIFS($B$2:$B2070,$B2070,$D$2:$D2070,$D2070)=1,1,0),0)</f>
        <v/>
      </c>
      <c r="W2070">
        <f>IFERROR(INDEX(T_Indicateurs[Domain_code],MATCH($H2070,T_Indicateurs[Stat_code],0)),"")</f>
        <v/>
      </c>
      <c r="X2070" s="13">
        <f>IF(OR($W2070="",$F2070=""),0,IF($F2070&lt;&gt;$W2070,1,0))</f>
        <v/>
      </c>
      <c r="Y2070" s="13">
        <f>IF(OR($J2070="", $K2070="", $L2070=""),0,IF(OR($J2070&lt;0,$J2070&gt;3,$K2070&lt;0,$K2070&gt;3,$L2070&lt;0,$L2070&gt;3),1,0))</f>
        <v/>
      </c>
    </row>
    <row r="2071">
      <c r="G2071">
        <f>IFERROR(INDEX(T_Domaines[Domain_label_fr],MATCH(F2071,T_Domaines[Domain_code],0)),"")</f>
        <v/>
      </c>
      <c r="I2071">
        <f>IFERROR(INDEX(T_Indicateurs[Stat_label_fr],MATCH(H2071,T_Indicateurs[Stat_code],0)),"")</f>
        <v/>
      </c>
      <c r="M2071">
        <f>IF(J2071=0,"",J2071)</f>
        <v/>
      </c>
      <c r="N2071">
        <f>IF(K2071=0,"",K2071)</f>
        <v/>
      </c>
      <c r="O2071">
        <f>IF(L2071=0,"",L2071)</f>
        <v/>
      </c>
      <c r="P2071">
        <f>IF(OR(J2071="",K2071="",L2071=""),"",J2071+K2071+L2071)</f>
        <v/>
      </c>
      <c r="Q2071">
        <f>IF(OR(M2071="",N2071="",O2071=""),"",M2071+N2071+O2071)</f>
        <v/>
      </c>
      <c r="S2071" s="13">
        <f>IF(AND($B2071&lt;&gt;"",$F2071&lt;&gt;""),IF(COUNTIFS($B$2:$B2071,$B2071,$F$2:$F2071,$F2071)=1,1,0),0)</f>
        <v/>
      </c>
      <c r="T2071" s="13">
        <f>IF(AND($B2071&lt;&gt;"",$H2071&lt;&gt;""),IF(COUNTIFS($B$2:$B2071,$B2071,$H$2:$H2071,$H2071)=1,1,0),0)</f>
        <v/>
      </c>
      <c r="U2071" s="13">
        <f>IF(AND($B2071&lt;&gt;"",$C2071&lt;&gt;""),IF(COUNTIFS($B$2:$B2071,$B2071,$C$2:$C2071,$C2071)=1,1,0),0)</f>
        <v/>
      </c>
      <c r="V2071" s="13">
        <f>IF(AND($B2071&lt;&gt;"",$D2071&lt;&gt;""),IF(COUNTIFS($B$2:$B2071,$B2071,$D$2:$D2071,$D2071)=1,1,0),0)</f>
        <v/>
      </c>
      <c r="W2071">
        <f>IFERROR(INDEX(T_Indicateurs[Domain_code],MATCH($H2071,T_Indicateurs[Stat_code],0)),"")</f>
        <v/>
      </c>
      <c r="X2071" s="13">
        <f>IF(OR($W2071="",$F2071=""),0,IF($F2071&lt;&gt;$W2071,1,0))</f>
        <v/>
      </c>
      <c r="Y2071" s="13">
        <f>IF(OR($J2071="", $K2071="", $L2071=""),0,IF(OR($J2071&lt;0,$J2071&gt;3,$K2071&lt;0,$K2071&gt;3,$L2071&lt;0,$L2071&gt;3),1,0))</f>
        <v/>
      </c>
    </row>
    <row r="2072">
      <c r="G2072">
        <f>IFERROR(INDEX(T_Domaines[Domain_label_fr],MATCH(F2072,T_Domaines[Domain_code],0)),"")</f>
        <v/>
      </c>
      <c r="I2072">
        <f>IFERROR(INDEX(T_Indicateurs[Stat_label_fr],MATCH(H2072,T_Indicateurs[Stat_code],0)),"")</f>
        <v/>
      </c>
      <c r="M2072">
        <f>IF(J2072=0,"",J2072)</f>
        <v/>
      </c>
      <c r="N2072">
        <f>IF(K2072=0,"",K2072)</f>
        <v/>
      </c>
      <c r="O2072">
        <f>IF(L2072=0,"",L2072)</f>
        <v/>
      </c>
      <c r="P2072">
        <f>IF(OR(J2072="",K2072="",L2072=""),"",J2072+K2072+L2072)</f>
        <v/>
      </c>
      <c r="Q2072">
        <f>IF(OR(M2072="",N2072="",O2072=""),"",M2072+N2072+O2072)</f>
        <v/>
      </c>
      <c r="S2072" s="13">
        <f>IF(AND($B2072&lt;&gt;"",$F2072&lt;&gt;""),IF(COUNTIFS($B$2:$B2072,$B2072,$F$2:$F2072,$F2072)=1,1,0),0)</f>
        <v/>
      </c>
      <c r="T2072" s="13">
        <f>IF(AND($B2072&lt;&gt;"",$H2072&lt;&gt;""),IF(COUNTIFS($B$2:$B2072,$B2072,$H$2:$H2072,$H2072)=1,1,0),0)</f>
        <v/>
      </c>
      <c r="U2072" s="13">
        <f>IF(AND($B2072&lt;&gt;"",$C2072&lt;&gt;""),IF(COUNTIFS($B$2:$B2072,$B2072,$C$2:$C2072,$C2072)=1,1,0),0)</f>
        <v/>
      </c>
      <c r="V2072" s="13">
        <f>IF(AND($B2072&lt;&gt;"",$D2072&lt;&gt;""),IF(COUNTIFS($B$2:$B2072,$B2072,$D$2:$D2072,$D2072)=1,1,0),0)</f>
        <v/>
      </c>
      <c r="W2072">
        <f>IFERROR(INDEX(T_Indicateurs[Domain_code],MATCH($H2072,T_Indicateurs[Stat_code],0)),"")</f>
        <v/>
      </c>
      <c r="X2072" s="13">
        <f>IF(OR($W2072="",$F2072=""),0,IF($F2072&lt;&gt;$W2072,1,0))</f>
        <v/>
      </c>
      <c r="Y2072" s="13">
        <f>IF(OR($J2072="", $K2072="", $L2072=""),0,IF(OR($J2072&lt;0,$J2072&gt;3,$K2072&lt;0,$K2072&gt;3,$L2072&lt;0,$L2072&gt;3),1,0))</f>
        <v/>
      </c>
    </row>
    <row r="2073">
      <c r="G2073">
        <f>IFERROR(INDEX(T_Domaines[Domain_label_fr],MATCH(F2073,T_Domaines[Domain_code],0)),"")</f>
        <v/>
      </c>
      <c r="I2073">
        <f>IFERROR(INDEX(T_Indicateurs[Stat_label_fr],MATCH(H2073,T_Indicateurs[Stat_code],0)),"")</f>
        <v/>
      </c>
      <c r="M2073">
        <f>IF(J2073=0,"",J2073)</f>
        <v/>
      </c>
      <c r="N2073">
        <f>IF(K2073=0,"",K2073)</f>
        <v/>
      </c>
      <c r="O2073">
        <f>IF(L2073=0,"",L2073)</f>
        <v/>
      </c>
      <c r="P2073">
        <f>IF(OR(J2073="",K2073="",L2073=""),"",J2073+K2073+L2073)</f>
        <v/>
      </c>
      <c r="Q2073">
        <f>IF(OR(M2073="",N2073="",O2073=""),"",M2073+N2073+O2073)</f>
        <v/>
      </c>
      <c r="S2073" s="13">
        <f>IF(AND($B2073&lt;&gt;"",$F2073&lt;&gt;""),IF(COUNTIFS($B$2:$B2073,$B2073,$F$2:$F2073,$F2073)=1,1,0),0)</f>
        <v/>
      </c>
      <c r="T2073" s="13">
        <f>IF(AND($B2073&lt;&gt;"",$H2073&lt;&gt;""),IF(COUNTIFS($B$2:$B2073,$B2073,$H$2:$H2073,$H2073)=1,1,0),0)</f>
        <v/>
      </c>
      <c r="U2073" s="13">
        <f>IF(AND($B2073&lt;&gt;"",$C2073&lt;&gt;""),IF(COUNTIFS($B$2:$B2073,$B2073,$C$2:$C2073,$C2073)=1,1,0),0)</f>
        <v/>
      </c>
      <c r="V2073" s="13">
        <f>IF(AND($B2073&lt;&gt;"",$D2073&lt;&gt;""),IF(COUNTIFS($B$2:$B2073,$B2073,$D$2:$D2073,$D2073)=1,1,0),0)</f>
        <v/>
      </c>
      <c r="W2073">
        <f>IFERROR(INDEX(T_Indicateurs[Domain_code],MATCH($H2073,T_Indicateurs[Stat_code],0)),"")</f>
        <v/>
      </c>
      <c r="X2073" s="13">
        <f>IF(OR($W2073="",$F2073=""),0,IF($F2073&lt;&gt;$W2073,1,0))</f>
        <v/>
      </c>
      <c r="Y2073" s="13">
        <f>IF(OR($J2073="", $K2073="", $L2073=""),0,IF(OR($J2073&lt;0,$J2073&gt;3,$K2073&lt;0,$K2073&gt;3,$L2073&lt;0,$L2073&gt;3),1,0))</f>
        <v/>
      </c>
    </row>
    <row r="2074">
      <c r="G2074">
        <f>IFERROR(INDEX(T_Domaines[Domain_label_fr],MATCH(F2074,T_Domaines[Domain_code],0)),"")</f>
        <v/>
      </c>
      <c r="I2074">
        <f>IFERROR(INDEX(T_Indicateurs[Stat_label_fr],MATCH(H2074,T_Indicateurs[Stat_code],0)),"")</f>
        <v/>
      </c>
      <c r="M2074">
        <f>IF(J2074=0,"",J2074)</f>
        <v/>
      </c>
      <c r="N2074">
        <f>IF(K2074=0,"",K2074)</f>
        <v/>
      </c>
      <c r="O2074">
        <f>IF(L2074=0,"",L2074)</f>
        <v/>
      </c>
      <c r="P2074">
        <f>IF(OR(J2074="",K2074="",L2074=""),"",J2074+K2074+L2074)</f>
        <v/>
      </c>
      <c r="Q2074">
        <f>IF(OR(M2074="",N2074="",O2074=""),"",M2074+N2074+O2074)</f>
        <v/>
      </c>
      <c r="S2074" s="13">
        <f>IF(AND($B2074&lt;&gt;"",$F2074&lt;&gt;""),IF(COUNTIFS($B$2:$B2074,$B2074,$F$2:$F2074,$F2074)=1,1,0),0)</f>
        <v/>
      </c>
      <c r="T2074" s="13">
        <f>IF(AND($B2074&lt;&gt;"",$H2074&lt;&gt;""),IF(COUNTIFS($B$2:$B2074,$B2074,$H$2:$H2074,$H2074)=1,1,0),0)</f>
        <v/>
      </c>
      <c r="U2074" s="13">
        <f>IF(AND($B2074&lt;&gt;"",$C2074&lt;&gt;""),IF(COUNTIFS($B$2:$B2074,$B2074,$C$2:$C2074,$C2074)=1,1,0),0)</f>
        <v/>
      </c>
      <c r="V2074" s="13">
        <f>IF(AND($B2074&lt;&gt;"",$D2074&lt;&gt;""),IF(COUNTIFS($B$2:$B2074,$B2074,$D$2:$D2074,$D2074)=1,1,0),0)</f>
        <v/>
      </c>
      <c r="W2074">
        <f>IFERROR(INDEX(T_Indicateurs[Domain_code],MATCH($H2074,T_Indicateurs[Stat_code],0)),"")</f>
        <v/>
      </c>
      <c r="X2074" s="13">
        <f>IF(OR($W2074="",$F2074=""),0,IF($F2074&lt;&gt;$W2074,1,0))</f>
        <v/>
      </c>
      <c r="Y2074" s="13">
        <f>IF(OR($J2074="", $K2074="", $L2074=""),0,IF(OR($J2074&lt;0,$J2074&gt;3,$K2074&lt;0,$K2074&gt;3,$L2074&lt;0,$L2074&gt;3),1,0))</f>
        <v/>
      </c>
    </row>
    <row r="2075">
      <c r="G2075">
        <f>IFERROR(INDEX(T_Domaines[Domain_label_fr],MATCH(F2075,T_Domaines[Domain_code],0)),"")</f>
        <v/>
      </c>
      <c r="I2075">
        <f>IFERROR(INDEX(T_Indicateurs[Stat_label_fr],MATCH(H2075,T_Indicateurs[Stat_code],0)),"")</f>
        <v/>
      </c>
      <c r="M2075">
        <f>IF(J2075=0,"",J2075)</f>
        <v/>
      </c>
      <c r="N2075">
        <f>IF(K2075=0,"",K2075)</f>
        <v/>
      </c>
      <c r="O2075">
        <f>IF(L2075=0,"",L2075)</f>
        <v/>
      </c>
      <c r="P2075">
        <f>IF(OR(J2075="",K2075="",L2075=""),"",J2075+K2075+L2075)</f>
        <v/>
      </c>
      <c r="Q2075">
        <f>IF(OR(M2075="",N2075="",O2075=""),"",M2075+N2075+O2075)</f>
        <v/>
      </c>
      <c r="S2075" s="13">
        <f>IF(AND($B2075&lt;&gt;"",$F2075&lt;&gt;""),IF(COUNTIFS($B$2:$B2075,$B2075,$F$2:$F2075,$F2075)=1,1,0),0)</f>
        <v/>
      </c>
      <c r="T2075" s="13">
        <f>IF(AND($B2075&lt;&gt;"",$H2075&lt;&gt;""),IF(COUNTIFS($B$2:$B2075,$B2075,$H$2:$H2075,$H2075)=1,1,0),0)</f>
        <v/>
      </c>
      <c r="U2075" s="13">
        <f>IF(AND($B2075&lt;&gt;"",$C2075&lt;&gt;""),IF(COUNTIFS($B$2:$B2075,$B2075,$C$2:$C2075,$C2075)=1,1,0),0)</f>
        <v/>
      </c>
      <c r="V2075" s="13">
        <f>IF(AND($B2075&lt;&gt;"",$D2075&lt;&gt;""),IF(COUNTIFS($B$2:$B2075,$B2075,$D$2:$D2075,$D2075)=1,1,0),0)</f>
        <v/>
      </c>
      <c r="W2075">
        <f>IFERROR(INDEX(T_Indicateurs[Domain_code],MATCH($H2075,T_Indicateurs[Stat_code],0)),"")</f>
        <v/>
      </c>
      <c r="X2075" s="13">
        <f>IF(OR($W2075="",$F2075=""),0,IF($F2075&lt;&gt;$W2075,1,0))</f>
        <v/>
      </c>
      <c r="Y2075" s="13">
        <f>IF(OR($J2075="", $K2075="", $L2075=""),0,IF(OR($J2075&lt;0,$J2075&gt;3,$K2075&lt;0,$K2075&gt;3,$L2075&lt;0,$L2075&gt;3),1,0))</f>
        <v/>
      </c>
    </row>
    <row r="2076">
      <c r="G2076">
        <f>IFERROR(INDEX(T_Domaines[Domain_label_fr],MATCH(F2076,T_Domaines[Domain_code],0)),"")</f>
        <v/>
      </c>
      <c r="I2076">
        <f>IFERROR(INDEX(T_Indicateurs[Stat_label_fr],MATCH(H2076,T_Indicateurs[Stat_code],0)),"")</f>
        <v/>
      </c>
      <c r="M2076">
        <f>IF(J2076=0,"",J2076)</f>
        <v/>
      </c>
      <c r="N2076">
        <f>IF(K2076=0,"",K2076)</f>
        <v/>
      </c>
      <c r="O2076">
        <f>IF(L2076=0,"",L2076)</f>
        <v/>
      </c>
      <c r="P2076">
        <f>IF(OR(J2076="",K2076="",L2076=""),"",J2076+K2076+L2076)</f>
        <v/>
      </c>
      <c r="Q2076">
        <f>IF(OR(M2076="",N2076="",O2076=""),"",M2076+N2076+O2076)</f>
        <v/>
      </c>
      <c r="S2076" s="13">
        <f>IF(AND($B2076&lt;&gt;"",$F2076&lt;&gt;""),IF(COUNTIFS($B$2:$B2076,$B2076,$F$2:$F2076,$F2076)=1,1,0),0)</f>
        <v/>
      </c>
      <c r="T2076" s="13">
        <f>IF(AND($B2076&lt;&gt;"",$H2076&lt;&gt;""),IF(COUNTIFS($B$2:$B2076,$B2076,$H$2:$H2076,$H2076)=1,1,0),0)</f>
        <v/>
      </c>
      <c r="U2076" s="13">
        <f>IF(AND($B2076&lt;&gt;"",$C2076&lt;&gt;""),IF(COUNTIFS($B$2:$B2076,$B2076,$C$2:$C2076,$C2076)=1,1,0),0)</f>
        <v/>
      </c>
      <c r="V2076" s="13">
        <f>IF(AND($B2076&lt;&gt;"",$D2076&lt;&gt;""),IF(COUNTIFS($B$2:$B2076,$B2076,$D$2:$D2076,$D2076)=1,1,0),0)</f>
        <v/>
      </c>
      <c r="W2076">
        <f>IFERROR(INDEX(T_Indicateurs[Domain_code],MATCH($H2076,T_Indicateurs[Stat_code],0)),"")</f>
        <v/>
      </c>
      <c r="X2076" s="13">
        <f>IF(OR($W2076="",$F2076=""),0,IF($F2076&lt;&gt;$W2076,1,0))</f>
        <v/>
      </c>
      <c r="Y2076" s="13">
        <f>IF(OR($J2076="", $K2076="", $L2076=""),0,IF(OR($J2076&lt;0,$J2076&gt;3,$K2076&lt;0,$K2076&gt;3,$L2076&lt;0,$L2076&gt;3),1,0))</f>
        <v/>
      </c>
    </row>
    <row r="2077">
      <c r="G2077">
        <f>IFERROR(INDEX(T_Domaines[Domain_label_fr],MATCH(F2077,T_Domaines[Domain_code],0)),"")</f>
        <v/>
      </c>
      <c r="I2077">
        <f>IFERROR(INDEX(T_Indicateurs[Stat_label_fr],MATCH(H2077,T_Indicateurs[Stat_code],0)),"")</f>
        <v/>
      </c>
      <c r="M2077">
        <f>IF(J2077=0,"",J2077)</f>
        <v/>
      </c>
      <c r="N2077">
        <f>IF(K2077=0,"",K2077)</f>
        <v/>
      </c>
      <c r="O2077">
        <f>IF(L2077=0,"",L2077)</f>
        <v/>
      </c>
      <c r="P2077">
        <f>IF(OR(J2077="",K2077="",L2077=""),"",J2077+K2077+L2077)</f>
        <v/>
      </c>
      <c r="Q2077">
        <f>IF(OR(M2077="",N2077="",O2077=""),"",M2077+N2077+O2077)</f>
        <v/>
      </c>
      <c r="S2077" s="13">
        <f>IF(AND($B2077&lt;&gt;"",$F2077&lt;&gt;""),IF(COUNTIFS($B$2:$B2077,$B2077,$F$2:$F2077,$F2077)=1,1,0),0)</f>
        <v/>
      </c>
      <c r="T2077" s="13">
        <f>IF(AND($B2077&lt;&gt;"",$H2077&lt;&gt;""),IF(COUNTIFS($B$2:$B2077,$B2077,$H$2:$H2077,$H2077)=1,1,0),0)</f>
        <v/>
      </c>
      <c r="U2077" s="13">
        <f>IF(AND($B2077&lt;&gt;"",$C2077&lt;&gt;""),IF(COUNTIFS($B$2:$B2077,$B2077,$C$2:$C2077,$C2077)=1,1,0),0)</f>
        <v/>
      </c>
      <c r="V2077" s="13">
        <f>IF(AND($B2077&lt;&gt;"",$D2077&lt;&gt;""),IF(COUNTIFS($B$2:$B2077,$B2077,$D$2:$D2077,$D2077)=1,1,0),0)</f>
        <v/>
      </c>
      <c r="W2077">
        <f>IFERROR(INDEX(T_Indicateurs[Domain_code],MATCH($H2077,T_Indicateurs[Stat_code],0)),"")</f>
        <v/>
      </c>
      <c r="X2077" s="13">
        <f>IF(OR($W2077="",$F2077=""),0,IF($F2077&lt;&gt;$W2077,1,0))</f>
        <v/>
      </c>
      <c r="Y2077" s="13">
        <f>IF(OR($J2077="", $K2077="", $L2077=""),0,IF(OR($J2077&lt;0,$J2077&gt;3,$K2077&lt;0,$K2077&gt;3,$L2077&lt;0,$L2077&gt;3),1,0))</f>
        <v/>
      </c>
    </row>
    <row r="2078">
      <c r="G2078">
        <f>IFERROR(INDEX(T_Domaines[Domain_label_fr],MATCH(F2078,T_Domaines[Domain_code],0)),"")</f>
        <v/>
      </c>
      <c r="I2078">
        <f>IFERROR(INDEX(T_Indicateurs[Stat_label_fr],MATCH(H2078,T_Indicateurs[Stat_code],0)),"")</f>
        <v/>
      </c>
      <c r="M2078">
        <f>IF(J2078=0,"",J2078)</f>
        <v/>
      </c>
      <c r="N2078">
        <f>IF(K2078=0,"",K2078)</f>
        <v/>
      </c>
      <c r="O2078">
        <f>IF(L2078=0,"",L2078)</f>
        <v/>
      </c>
      <c r="P2078">
        <f>IF(OR(J2078="",K2078="",L2078=""),"",J2078+K2078+L2078)</f>
        <v/>
      </c>
      <c r="Q2078">
        <f>IF(OR(M2078="",N2078="",O2078=""),"",M2078+N2078+O2078)</f>
        <v/>
      </c>
      <c r="S2078" s="13">
        <f>IF(AND($B2078&lt;&gt;"",$F2078&lt;&gt;""),IF(COUNTIFS($B$2:$B2078,$B2078,$F$2:$F2078,$F2078)=1,1,0),0)</f>
        <v/>
      </c>
      <c r="T2078" s="13">
        <f>IF(AND($B2078&lt;&gt;"",$H2078&lt;&gt;""),IF(COUNTIFS($B$2:$B2078,$B2078,$H$2:$H2078,$H2078)=1,1,0),0)</f>
        <v/>
      </c>
      <c r="U2078" s="13">
        <f>IF(AND($B2078&lt;&gt;"",$C2078&lt;&gt;""),IF(COUNTIFS($B$2:$B2078,$B2078,$C$2:$C2078,$C2078)=1,1,0),0)</f>
        <v/>
      </c>
      <c r="V2078" s="13">
        <f>IF(AND($B2078&lt;&gt;"",$D2078&lt;&gt;""),IF(COUNTIFS($B$2:$B2078,$B2078,$D$2:$D2078,$D2078)=1,1,0),0)</f>
        <v/>
      </c>
      <c r="W2078">
        <f>IFERROR(INDEX(T_Indicateurs[Domain_code],MATCH($H2078,T_Indicateurs[Stat_code],0)),"")</f>
        <v/>
      </c>
      <c r="X2078" s="13">
        <f>IF(OR($W2078="",$F2078=""),0,IF($F2078&lt;&gt;$W2078,1,0))</f>
        <v/>
      </c>
      <c r="Y2078" s="13">
        <f>IF(OR($J2078="", $K2078="", $L2078=""),0,IF(OR($J2078&lt;0,$J2078&gt;3,$K2078&lt;0,$K2078&gt;3,$L2078&lt;0,$L2078&gt;3),1,0))</f>
        <v/>
      </c>
    </row>
    <row r="2079">
      <c r="G2079">
        <f>IFERROR(INDEX(T_Domaines[Domain_label_fr],MATCH(F2079,T_Domaines[Domain_code],0)),"")</f>
        <v/>
      </c>
      <c r="I2079">
        <f>IFERROR(INDEX(T_Indicateurs[Stat_label_fr],MATCH(H2079,T_Indicateurs[Stat_code],0)),"")</f>
        <v/>
      </c>
      <c r="M2079">
        <f>IF(J2079=0,"",J2079)</f>
        <v/>
      </c>
      <c r="N2079">
        <f>IF(K2079=0,"",K2079)</f>
        <v/>
      </c>
      <c r="O2079">
        <f>IF(L2079=0,"",L2079)</f>
        <v/>
      </c>
      <c r="P2079">
        <f>IF(OR(J2079="",K2079="",L2079=""),"",J2079+K2079+L2079)</f>
        <v/>
      </c>
      <c r="Q2079">
        <f>IF(OR(M2079="",N2079="",O2079=""),"",M2079+N2079+O2079)</f>
        <v/>
      </c>
      <c r="S2079" s="13">
        <f>IF(AND($B2079&lt;&gt;"",$F2079&lt;&gt;""),IF(COUNTIFS($B$2:$B2079,$B2079,$F$2:$F2079,$F2079)=1,1,0),0)</f>
        <v/>
      </c>
      <c r="T2079" s="13">
        <f>IF(AND($B2079&lt;&gt;"",$H2079&lt;&gt;""),IF(COUNTIFS($B$2:$B2079,$B2079,$H$2:$H2079,$H2079)=1,1,0),0)</f>
        <v/>
      </c>
      <c r="U2079" s="13">
        <f>IF(AND($B2079&lt;&gt;"",$C2079&lt;&gt;""),IF(COUNTIFS($B$2:$B2079,$B2079,$C$2:$C2079,$C2079)=1,1,0),0)</f>
        <v/>
      </c>
      <c r="V2079" s="13">
        <f>IF(AND($B2079&lt;&gt;"",$D2079&lt;&gt;""),IF(COUNTIFS($B$2:$B2079,$B2079,$D$2:$D2079,$D2079)=1,1,0),0)</f>
        <v/>
      </c>
      <c r="W2079">
        <f>IFERROR(INDEX(T_Indicateurs[Domain_code],MATCH($H2079,T_Indicateurs[Stat_code],0)),"")</f>
        <v/>
      </c>
      <c r="X2079" s="13">
        <f>IF(OR($W2079="",$F2079=""),0,IF($F2079&lt;&gt;$W2079,1,0))</f>
        <v/>
      </c>
      <c r="Y2079" s="13">
        <f>IF(OR($J2079="", $K2079="", $L2079=""),0,IF(OR($J2079&lt;0,$J2079&gt;3,$K2079&lt;0,$K2079&gt;3,$L2079&lt;0,$L2079&gt;3),1,0))</f>
        <v/>
      </c>
    </row>
    <row r="2080">
      <c r="G2080">
        <f>IFERROR(INDEX(T_Domaines[Domain_label_fr],MATCH(F2080,T_Domaines[Domain_code],0)),"")</f>
        <v/>
      </c>
      <c r="I2080">
        <f>IFERROR(INDEX(T_Indicateurs[Stat_label_fr],MATCH(H2080,T_Indicateurs[Stat_code],0)),"")</f>
        <v/>
      </c>
      <c r="M2080">
        <f>IF(J2080=0,"",J2080)</f>
        <v/>
      </c>
      <c r="N2080">
        <f>IF(K2080=0,"",K2080)</f>
        <v/>
      </c>
      <c r="O2080">
        <f>IF(L2080=0,"",L2080)</f>
        <v/>
      </c>
      <c r="P2080">
        <f>IF(OR(J2080="",K2080="",L2080=""),"",J2080+K2080+L2080)</f>
        <v/>
      </c>
      <c r="Q2080">
        <f>IF(OR(M2080="",N2080="",O2080=""),"",M2080+N2080+O2080)</f>
        <v/>
      </c>
      <c r="S2080" s="13">
        <f>IF(AND($B2080&lt;&gt;"",$F2080&lt;&gt;""),IF(COUNTIFS($B$2:$B2080,$B2080,$F$2:$F2080,$F2080)=1,1,0),0)</f>
        <v/>
      </c>
      <c r="T2080" s="13">
        <f>IF(AND($B2080&lt;&gt;"",$H2080&lt;&gt;""),IF(COUNTIFS($B$2:$B2080,$B2080,$H$2:$H2080,$H2080)=1,1,0),0)</f>
        <v/>
      </c>
      <c r="U2080" s="13">
        <f>IF(AND($B2080&lt;&gt;"",$C2080&lt;&gt;""),IF(COUNTIFS($B$2:$B2080,$B2080,$C$2:$C2080,$C2080)=1,1,0),0)</f>
        <v/>
      </c>
      <c r="V2080" s="13">
        <f>IF(AND($B2080&lt;&gt;"",$D2080&lt;&gt;""),IF(COUNTIFS($B$2:$B2080,$B2080,$D$2:$D2080,$D2080)=1,1,0),0)</f>
        <v/>
      </c>
      <c r="W2080">
        <f>IFERROR(INDEX(T_Indicateurs[Domain_code],MATCH($H2080,T_Indicateurs[Stat_code],0)),"")</f>
        <v/>
      </c>
      <c r="X2080" s="13">
        <f>IF(OR($W2080="",$F2080=""),0,IF($F2080&lt;&gt;$W2080,1,0))</f>
        <v/>
      </c>
      <c r="Y2080" s="13">
        <f>IF(OR($J2080="", $K2080="", $L2080=""),0,IF(OR($J2080&lt;0,$J2080&gt;3,$K2080&lt;0,$K2080&gt;3,$L2080&lt;0,$L2080&gt;3),1,0))</f>
        <v/>
      </c>
    </row>
    <row r="2081">
      <c r="G2081">
        <f>IFERROR(INDEX(T_Domaines[Domain_label_fr],MATCH(F2081,T_Domaines[Domain_code],0)),"")</f>
        <v/>
      </c>
      <c r="I2081">
        <f>IFERROR(INDEX(T_Indicateurs[Stat_label_fr],MATCH(H2081,T_Indicateurs[Stat_code],0)),"")</f>
        <v/>
      </c>
      <c r="M2081">
        <f>IF(J2081=0,"",J2081)</f>
        <v/>
      </c>
      <c r="N2081">
        <f>IF(K2081=0,"",K2081)</f>
        <v/>
      </c>
      <c r="O2081">
        <f>IF(L2081=0,"",L2081)</f>
        <v/>
      </c>
      <c r="P2081">
        <f>IF(OR(J2081="",K2081="",L2081=""),"",J2081+K2081+L2081)</f>
        <v/>
      </c>
      <c r="Q2081">
        <f>IF(OR(M2081="",N2081="",O2081=""),"",M2081+N2081+O2081)</f>
        <v/>
      </c>
      <c r="S2081" s="13">
        <f>IF(AND($B2081&lt;&gt;"",$F2081&lt;&gt;""),IF(COUNTIFS($B$2:$B2081,$B2081,$F$2:$F2081,$F2081)=1,1,0),0)</f>
        <v/>
      </c>
      <c r="T2081" s="13">
        <f>IF(AND($B2081&lt;&gt;"",$H2081&lt;&gt;""),IF(COUNTIFS($B$2:$B2081,$B2081,$H$2:$H2081,$H2081)=1,1,0),0)</f>
        <v/>
      </c>
      <c r="U2081" s="13">
        <f>IF(AND($B2081&lt;&gt;"",$C2081&lt;&gt;""),IF(COUNTIFS($B$2:$B2081,$B2081,$C$2:$C2081,$C2081)=1,1,0),0)</f>
        <v/>
      </c>
      <c r="V2081" s="13">
        <f>IF(AND($B2081&lt;&gt;"",$D2081&lt;&gt;""),IF(COUNTIFS($B$2:$B2081,$B2081,$D$2:$D2081,$D2081)=1,1,0),0)</f>
        <v/>
      </c>
      <c r="W2081">
        <f>IFERROR(INDEX(T_Indicateurs[Domain_code],MATCH($H2081,T_Indicateurs[Stat_code],0)),"")</f>
        <v/>
      </c>
      <c r="X2081" s="13">
        <f>IF(OR($W2081="",$F2081=""),0,IF($F2081&lt;&gt;$W2081,1,0))</f>
        <v/>
      </c>
      <c r="Y2081" s="13">
        <f>IF(OR($J2081="", $K2081="", $L2081=""),0,IF(OR($J2081&lt;0,$J2081&gt;3,$K2081&lt;0,$K2081&gt;3,$L2081&lt;0,$L2081&gt;3),1,0))</f>
        <v/>
      </c>
    </row>
    <row r="2082">
      <c r="G2082">
        <f>IFERROR(INDEX(T_Domaines[Domain_label_fr],MATCH(F2082,T_Domaines[Domain_code],0)),"")</f>
        <v/>
      </c>
      <c r="I2082">
        <f>IFERROR(INDEX(T_Indicateurs[Stat_label_fr],MATCH(H2082,T_Indicateurs[Stat_code],0)),"")</f>
        <v/>
      </c>
      <c r="M2082">
        <f>IF(J2082=0,"",J2082)</f>
        <v/>
      </c>
      <c r="N2082">
        <f>IF(K2082=0,"",K2082)</f>
        <v/>
      </c>
      <c r="O2082">
        <f>IF(L2082=0,"",L2082)</f>
        <v/>
      </c>
      <c r="P2082">
        <f>IF(OR(J2082="",K2082="",L2082=""),"",J2082+K2082+L2082)</f>
        <v/>
      </c>
      <c r="Q2082">
        <f>IF(OR(M2082="",N2082="",O2082=""),"",M2082+N2082+O2082)</f>
        <v/>
      </c>
      <c r="S2082" s="13">
        <f>IF(AND($B2082&lt;&gt;"",$F2082&lt;&gt;""),IF(COUNTIFS($B$2:$B2082,$B2082,$F$2:$F2082,$F2082)=1,1,0),0)</f>
        <v/>
      </c>
      <c r="T2082" s="13">
        <f>IF(AND($B2082&lt;&gt;"",$H2082&lt;&gt;""),IF(COUNTIFS($B$2:$B2082,$B2082,$H$2:$H2082,$H2082)=1,1,0),0)</f>
        <v/>
      </c>
      <c r="U2082" s="13">
        <f>IF(AND($B2082&lt;&gt;"",$C2082&lt;&gt;""),IF(COUNTIFS($B$2:$B2082,$B2082,$C$2:$C2082,$C2082)=1,1,0),0)</f>
        <v/>
      </c>
      <c r="V2082" s="13">
        <f>IF(AND($B2082&lt;&gt;"",$D2082&lt;&gt;""),IF(COUNTIFS($B$2:$B2082,$B2082,$D$2:$D2082,$D2082)=1,1,0),0)</f>
        <v/>
      </c>
      <c r="W2082">
        <f>IFERROR(INDEX(T_Indicateurs[Domain_code],MATCH($H2082,T_Indicateurs[Stat_code],0)),"")</f>
        <v/>
      </c>
      <c r="X2082" s="13">
        <f>IF(OR($W2082="",$F2082=""),0,IF($F2082&lt;&gt;$W2082,1,0))</f>
        <v/>
      </c>
      <c r="Y2082" s="13">
        <f>IF(OR($J2082="", $K2082="", $L2082=""),0,IF(OR($J2082&lt;0,$J2082&gt;3,$K2082&lt;0,$K2082&gt;3,$L2082&lt;0,$L2082&gt;3),1,0))</f>
        <v/>
      </c>
    </row>
    <row r="2083">
      <c r="G2083">
        <f>IFERROR(INDEX(T_Domaines[Domain_label_fr],MATCH(F2083,T_Domaines[Domain_code],0)),"")</f>
        <v/>
      </c>
      <c r="I2083">
        <f>IFERROR(INDEX(T_Indicateurs[Stat_label_fr],MATCH(H2083,T_Indicateurs[Stat_code],0)),"")</f>
        <v/>
      </c>
      <c r="M2083">
        <f>IF(J2083=0,"",J2083)</f>
        <v/>
      </c>
      <c r="N2083">
        <f>IF(K2083=0,"",K2083)</f>
        <v/>
      </c>
      <c r="O2083">
        <f>IF(L2083=0,"",L2083)</f>
        <v/>
      </c>
      <c r="P2083">
        <f>IF(OR(J2083="",K2083="",L2083=""),"",J2083+K2083+L2083)</f>
        <v/>
      </c>
      <c r="Q2083">
        <f>IF(OR(M2083="",N2083="",O2083=""),"",M2083+N2083+O2083)</f>
        <v/>
      </c>
      <c r="S2083" s="13">
        <f>IF(AND($B2083&lt;&gt;"",$F2083&lt;&gt;""),IF(COUNTIFS($B$2:$B2083,$B2083,$F$2:$F2083,$F2083)=1,1,0),0)</f>
        <v/>
      </c>
      <c r="T2083" s="13">
        <f>IF(AND($B2083&lt;&gt;"",$H2083&lt;&gt;""),IF(COUNTIFS($B$2:$B2083,$B2083,$H$2:$H2083,$H2083)=1,1,0),0)</f>
        <v/>
      </c>
      <c r="U2083" s="13">
        <f>IF(AND($B2083&lt;&gt;"",$C2083&lt;&gt;""),IF(COUNTIFS($B$2:$B2083,$B2083,$C$2:$C2083,$C2083)=1,1,0),0)</f>
        <v/>
      </c>
      <c r="V2083" s="13">
        <f>IF(AND($B2083&lt;&gt;"",$D2083&lt;&gt;""),IF(COUNTIFS($B$2:$B2083,$B2083,$D$2:$D2083,$D2083)=1,1,0),0)</f>
        <v/>
      </c>
      <c r="W2083">
        <f>IFERROR(INDEX(T_Indicateurs[Domain_code],MATCH($H2083,T_Indicateurs[Stat_code],0)),"")</f>
        <v/>
      </c>
      <c r="X2083" s="13">
        <f>IF(OR($W2083="",$F2083=""),0,IF($F2083&lt;&gt;$W2083,1,0))</f>
        <v/>
      </c>
      <c r="Y2083" s="13">
        <f>IF(OR($J2083="", $K2083="", $L2083=""),0,IF(OR($J2083&lt;0,$J2083&gt;3,$K2083&lt;0,$K2083&gt;3,$L2083&lt;0,$L2083&gt;3),1,0))</f>
        <v/>
      </c>
    </row>
    <row r="2084">
      <c r="G2084">
        <f>IFERROR(INDEX(T_Domaines[Domain_label_fr],MATCH(F2084,T_Domaines[Domain_code],0)),"")</f>
        <v/>
      </c>
      <c r="I2084">
        <f>IFERROR(INDEX(T_Indicateurs[Stat_label_fr],MATCH(H2084,T_Indicateurs[Stat_code],0)),"")</f>
        <v/>
      </c>
      <c r="M2084">
        <f>IF(J2084=0,"",J2084)</f>
        <v/>
      </c>
      <c r="N2084">
        <f>IF(K2084=0,"",K2084)</f>
        <v/>
      </c>
      <c r="O2084">
        <f>IF(L2084=0,"",L2084)</f>
        <v/>
      </c>
      <c r="P2084">
        <f>IF(OR(J2084="",K2084="",L2084=""),"",J2084+K2084+L2084)</f>
        <v/>
      </c>
      <c r="Q2084">
        <f>IF(OR(M2084="",N2084="",O2084=""),"",M2084+N2084+O2084)</f>
        <v/>
      </c>
      <c r="S2084" s="13">
        <f>IF(AND($B2084&lt;&gt;"",$F2084&lt;&gt;""),IF(COUNTIFS($B$2:$B2084,$B2084,$F$2:$F2084,$F2084)=1,1,0),0)</f>
        <v/>
      </c>
      <c r="T2084" s="13">
        <f>IF(AND($B2084&lt;&gt;"",$H2084&lt;&gt;""),IF(COUNTIFS($B$2:$B2084,$B2084,$H$2:$H2084,$H2084)=1,1,0),0)</f>
        <v/>
      </c>
      <c r="U2084" s="13">
        <f>IF(AND($B2084&lt;&gt;"",$C2084&lt;&gt;""),IF(COUNTIFS($B$2:$B2084,$B2084,$C$2:$C2084,$C2084)=1,1,0),0)</f>
        <v/>
      </c>
      <c r="V2084" s="13">
        <f>IF(AND($B2084&lt;&gt;"",$D2084&lt;&gt;""),IF(COUNTIFS($B$2:$B2084,$B2084,$D$2:$D2084,$D2084)=1,1,0),0)</f>
        <v/>
      </c>
      <c r="W2084">
        <f>IFERROR(INDEX(T_Indicateurs[Domain_code],MATCH($H2084,T_Indicateurs[Stat_code],0)),"")</f>
        <v/>
      </c>
      <c r="X2084" s="13">
        <f>IF(OR($W2084="",$F2084=""),0,IF($F2084&lt;&gt;$W2084,1,0))</f>
        <v/>
      </c>
      <c r="Y2084" s="13">
        <f>IF(OR($J2084="", $K2084="", $L2084=""),0,IF(OR($J2084&lt;0,$J2084&gt;3,$K2084&lt;0,$K2084&gt;3,$L2084&lt;0,$L2084&gt;3),1,0))</f>
        <v/>
      </c>
    </row>
    <row r="2085">
      <c r="G2085">
        <f>IFERROR(INDEX(T_Domaines[Domain_label_fr],MATCH(F2085,T_Domaines[Domain_code],0)),"")</f>
        <v/>
      </c>
      <c r="I2085">
        <f>IFERROR(INDEX(T_Indicateurs[Stat_label_fr],MATCH(H2085,T_Indicateurs[Stat_code],0)),"")</f>
        <v/>
      </c>
      <c r="M2085">
        <f>IF(J2085=0,"",J2085)</f>
        <v/>
      </c>
      <c r="N2085">
        <f>IF(K2085=0,"",K2085)</f>
        <v/>
      </c>
      <c r="O2085">
        <f>IF(L2085=0,"",L2085)</f>
        <v/>
      </c>
      <c r="P2085">
        <f>IF(OR(J2085="",K2085="",L2085=""),"",J2085+K2085+L2085)</f>
        <v/>
      </c>
      <c r="Q2085">
        <f>IF(OR(M2085="",N2085="",O2085=""),"",M2085+N2085+O2085)</f>
        <v/>
      </c>
      <c r="S2085" s="13">
        <f>IF(AND($B2085&lt;&gt;"",$F2085&lt;&gt;""),IF(COUNTIFS($B$2:$B2085,$B2085,$F$2:$F2085,$F2085)=1,1,0),0)</f>
        <v/>
      </c>
      <c r="T2085" s="13">
        <f>IF(AND($B2085&lt;&gt;"",$H2085&lt;&gt;""),IF(COUNTIFS($B$2:$B2085,$B2085,$H$2:$H2085,$H2085)=1,1,0),0)</f>
        <v/>
      </c>
      <c r="U2085" s="13">
        <f>IF(AND($B2085&lt;&gt;"",$C2085&lt;&gt;""),IF(COUNTIFS($B$2:$B2085,$B2085,$C$2:$C2085,$C2085)=1,1,0),0)</f>
        <v/>
      </c>
      <c r="V2085" s="13">
        <f>IF(AND($B2085&lt;&gt;"",$D2085&lt;&gt;""),IF(COUNTIFS($B$2:$B2085,$B2085,$D$2:$D2085,$D2085)=1,1,0),0)</f>
        <v/>
      </c>
      <c r="W2085">
        <f>IFERROR(INDEX(T_Indicateurs[Domain_code],MATCH($H2085,T_Indicateurs[Stat_code],0)),"")</f>
        <v/>
      </c>
      <c r="X2085" s="13">
        <f>IF(OR($W2085="",$F2085=""),0,IF($F2085&lt;&gt;$W2085,1,0))</f>
        <v/>
      </c>
      <c r="Y2085" s="13">
        <f>IF(OR($J2085="", $K2085="", $L2085=""),0,IF(OR($J2085&lt;0,$J2085&gt;3,$K2085&lt;0,$K2085&gt;3,$L2085&lt;0,$L2085&gt;3),1,0))</f>
        <v/>
      </c>
    </row>
    <row r="2086">
      <c r="G2086">
        <f>IFERROR(INDEX(T_Domaines[Domain_label_fr],MATCH(F2086,T_Domaines[Domain_code],0)),"")</f>
        <v/>
      </c>
      <c r="I2086">
        <f>IFERROR(INDEX(T_Indicateurs[Stat_label_fr],MATCH(H2086,T_Indicateurs[Stat_code],0)),"")</f>
        <v/>
      </c>
      <c r="M2086">
        <f>IF(J2086=0,"",J2086)</f>
        <v/>
      </c>
      <c r="N2086">
        <f>IF(K2086=0,"",K2086)</f>
        <v/>
      </c>
      <c r="O2086">
        <f>IF(L2086=0,"",L2086)</f>
        <v/>
      </c>
      <c r="P2086">
        <f>IF(OR(J2086="",K2086="",L2086=""),"",J2086+K2086+L2086)</f>
        <v/>
      </c>
      <c r="Q2086">
        <f>IF(OR(M2086="",N2086="",O2086=""),"",M2086+N2086+O2086)</f>
        <v/>
      </c>
      <c r="S2086" s="13">
        <f>IF(AND($B2086&lt;&gt;"",$F2086&lt;&gt;""),IF(COUNTIFS($B$2:$B2086,$B2086,$F$2:$F2086,$F2086)=1,1,0),0)</f>
        <v/>
      </c>
      <c r="T2086" s="13">
        <f>IF(AND($B2086&lt;&gt;"",$H2086&lt;&gt;""),IF(COUNTIFS($B$2:$B2086,$B2086,$H$2:$H2086,$H2086)=1,1,0),0)</f>
        <v/>
      </c>
      <c r="U2086" s="13">
        <f>IF(AND($B2086&lt;&gt;"",$C2086&lt;&gt;""),IF(COUNTIFS($B$2:$B2086,$B2086,$C$2:$C2086,$C2086)=1,1,0),0)</f>
        <v/>
      </c>
      <c r="V2086" s="13">
        <f>IF(AND($B2086&lt;&gt;"",$D2086&lt;&gt;""),IF(COUNTIFS($B$2:$B2086,$B2086,$D$2:$D2086,$D2086)=1,1,0),0)</f>
        <v/>
      </c>
      <c r="W2086">
        <f>IFERROR(INDEX(T_Indicateurs[Domain_code],MATCH($H2086,T_Indicateurs[Stat_code],0)),"")</f>
        <v/>
      </c>
      <c r="X2086" s="13">
        <f>IF(OR($W2086="",$F2086=""),0,IF($F2086&lt;&gt;$W2086,1,0))</f>
        <v/>
      </c>
      <c r="Y2086" s="13">
        <f>IF(OR($J2086="", $K2086="", $L2086=""),0,IF(OR($J2086&lt;0,$J2086&gt;3,$K2086&lt;0,$K2086&gt;3,$L2086&lt;0,$L2086&gt;3),1,0))</f>
        <v/>
      </c>
    </row>
    <row r="2087">
      <c r="G2087">
        <f>IFERROR(INDEX(T_Domaines[Domain_label_fr],MATCH(F2087,T_Domaines[Domain_code],0)),"")</f>
        <v/>
      </c>
      <c r="I2087">
        <f>IFERROR(INDEX(T_Indicateurs[Stat_label_fr],MATCH(H2087,T_Indicateurs[Stat_code],0)),"")</f>
        <v/>
      </c>
      <c r="M2087">
        <f>IF(J2087=0,"",J2087)</f>
        <v/>
      </c>
      <c r="N2087">
        <f>IF(K2087=0,"",K2087)</f>
        <v/>
      </c>
      <c r="O2087">
        <f>IF(L2087=0,"",L2087)</f>
        <v/>
      </c>
      <c r="P2087">
        <f>IF(OR(J2087="",K2087="",L2087=""),"",J2087+K2087+L2087)</f>
        <v/>
      </c>
      <c r="Q2087">
        <f>IF(OR(M2087="",N2087="",O2087=""),"",M2087+N2087+O2087)</f>
        <v/>
      </c>
      <c r="S2087" s="13">
        <f>IF(AND($B2087&lt;&gt;"",$F2087&lt;&gt;""),IF(COUNTIFS($B$2:$B2087,$B2087,$F$2:$F2087,$F2087)=1,1,0),0)</f>
        <v/>
      </c>
      <c r="T2087" s="13">
        <f>IF(AND($B2087&lt;&gt;"",$H2087&lt;&gt;""),IF(COUNTIFS($B$2:$B2087,$B2087,$H$2:$H2087,$H2087)=1,1,0),0)</f>
        <v/>
      </c>
      <c r="U2087" s="13">
        <f>IF(AND($B2087&lt;&gt;"",$C2087&lt;&gt;""),IF(COUNTIFS($B$2:$B2087,$B2087,$C$2:$C2087,$C2087)=1,1,0),0)</f>
        <v/>
      </c>
      <c r="V2087" s="13">
        <f>IF(AND($B2087&lt;&gt;"",$D2087&lt;&gt;""),IF(COUNTIFS($B$2:$B2087,$B2087,$D$2:$D2087,$D2087)=1,1,0),0)</f>
        <v/>
      </c>
      <c r="W2087">
        <f>IFERROR(INDEX(T_Indicateurs[Domain_code],MATCH($H2087,T_Indicateurs[Stat_code],0)),"")</f>
        <v/>
      </c>
      <c r="X2087" s="13">
        <f>IF(OR($W2087="",$F2087=""),0,IF($F2087&lt;&gt;$W2087,1,0))</f>
        <v/>
      </c>
      <c r="Y2087" s="13">
        <f>IF(OR($J2087="", $K2087="", $L2087=""),0,IF(OR($J2087&lt;0,$J2087&gt;3,$K2087&lt;0,$K2087&gt;3,$L2087&lt;0,$L2087&gt;3),1,0))</f>
        <v/>
      </c>
    </row>
    <row r="2088">
      <c r="G2088">
        <f>IFERROR(INDEX(T_Domaines[Domain_label_fr],MATCH(F2088,T_Domaines[Domain_code],0)),"")</f>
        <v/>
      </c>
      <c r="I2088">
        <f>IFERROR(INDEX(T_Indicateurs[Stat_label_fr],MATCH(H2088,T_Indicateurs[Stat_code],0)),"")</f>
        <v/>
      </c>
      <c r="M2088">
        <f>IF(J2088=0,"",J2088)</f>
        <v/>
      </c>
      <c r="N2088">
        <f>IF(K2088=0,"",K2088)</f>
        <v/>
      </c>
      <c r="O2088">
        <f>IF(L2088=0,"",L2088)</f>
        <v/>
      </c>
      <c r="P2088">
        <f>IF(OR(J2088="",K2088="",L2088=""),"",J2088+K2088+L2088)</f>
        <v/>
      </c>
      <c r="Q2088">
        <f>IF(OR(M2088="",N2088="",O2088=""),"",M2088+N2088+O2088)</f>
        <v/>
      </c>
      <c r="S2088" s="13">
        <f>IF(AND($B2088&lt;&gt;"",$F2088&lt;&gt;""),IF(COUNTIFS($B$2:$B2088,$B2088,$F$2:$F2088,$F2088)=1,1,0),0)</f>
        <v/>
      </c>
      <c r="T2088" s="13">
        <f>IF(AND($B2088&lt;&gt;"",$H2088&lt;&gt;""),IF(COUNTIFS($B$2:$B2088,$B2088,$H$2:$H2088,$H2088)=1,1,0),0)</f>
        <v/>
      </c>
      <c r="U2088" s="13">
        <f>IF(AND($B2088&lt;&gt;"",$C2088&lt;&gt;""),IF(COUNTIFS($B$2:$B2088,$B2088,$C$2:$C2088,$C2088)=1,1,0),0)</f>
        <v/>
      </c>
      <c r="V2088" s="13">
        <f>IF(AND($B2088&lt;&gt;"",$D2088&lt;&gt;""),IF(COUNTIFS($B$2:$B2088,$B2088,$D$2:$D2088,$D2088)=1,1,0),0)</f>
        <v/>
      </c>
      <c r="W2088">
        <f>IFERROR(INDEX(T_Indicateurs[Domain_code],MATCH($H2088,T_Indicateurs[Stat_code],0)),"")</f>
        <v/>
      </c>
      <c r="X2088" s="13">
        <f>IF(OR($W2088="",$F2088=""),0,IF($F2088&lt;&gt;$W2088,1,0))</f>
        <v/>
      </c>
      <c r="Y2088" s="13">
        <f>IF(OR($J2088="", $K2088="", $L2088=""),0,IF(OR($J2088&lt;0,$J2088&gt;3,$K2088&lt;0,$K2088&gt;3,$L2088&lt;0,$L2088&gt;3),1,0))</f>
        <v/>
      </c>
    </row>
    <row r="2089">
      <c r="G2089">
        <f>IFERROR(INDEX(T_Domaines[Domain_label_fr],MATCH(F2089,T_Domaines[Domain_code],0)),"")</f>
        <v/>
      </c>
      <c r="I2089">
        <f>IFERROR(INDEX(T_Indicateurs[Stat_label_fr],MATCH(H2089,T_Indicateurs[Stat_code],0)),"")</f>
        <v/>
      </c>
      <c r="M2089">
        <f>IF(J2089=0,"",J2089)</f>
        <v/>
      </c>
      <c r="N2089">
        <f>IF(K2089=0,"",K2089)</f>
        <v/>
      </c>
      <c r="O2089">
        <f>IF(L2089=0,"",L2089)</f>
        <v/>
      </c>
      <c r="P2089">
        <f>IF(OR(J2089="",K2089="",L2089=""),"",J2089+K2089+L2089)</f>
        <v/>
      </c>
      <c r="Q2089">
        <f>IF(OR(M2089="",N2089="",O2089=""),"",M2089+N2089+O2089)</f>
        <v/>
      </c>
      <c r="S2089" s="13">
        <f>IF(AND($B2089&lt;&gt;"",$F2089&lt;&gt;""),IF(COUNTIFS($B$2:$B2089,$B2089,$F$2:$F2089,$F2089)=1,1,0),0)</f>
        <v/>
      </c>
      <c r="T2089" s="13">
        <f>IF(AND($B2089&lt;&gt;"",$H2089&lt;&gt;""),IF(COUNTIFS($B$2:$B2089,$B2089,$H$2:$H2089,$H2089)=1,1,0),0)</f>
        <v/>
      </c>
      <c r="U2089" s="13">
        <f>IF(AND($B2089&lt;&gt;"",$C2089&lt;&gt;""),IF(COUNTIFS($B$2:$B2089,$B2089,$C$2:$C2089,$C2089)=1,1,0),0)</f>
        <v/>
      </c>
      <c r="V2089" s="13">
        <f>IF(AND($B2089&lt;&gt;"",$D2089&lt;&gt;""),IF(COUNTIFS($B$2:$B2089,$B2089,$D$2:$D2089,$D2089)=1,1,0),0)</f>
        <v/>
      </c>
      <c r="W2089">
        <f>IFERROR(INDEX(T_Indicateurs[Domain_code],MATCH($H2089,T_Indicateurs[Stat_code],0)),"")</f>
        <v/>
      </c>
      <c r="X2089" s="13">
        <f>IF(OR($W2089="",$F2089=""),0,IF($F2089&lt;&gt;$W2089,1,0))</f>
        <v/>
      </c>
      <c r="Y2089" s="13">
        <f>IF(OR($J2089="", $K2089="", $L2089=""),0,IF(OR($J2089&lt;0,$J2089&gt;3,$K2089&lt;0,$K2089&gt;3,$L2089&lt;0,$L2089&gt;3),1,0))</f>
        <v/>
      </c>
    </row>
    <row r="2090">
      <c r="G2090">
        <f>IFERROR(INDEX(T_Domaines[Domain_label_fr],MATCH(F2090,T_Domaines[Domain_code],0)),"")</f>
        <v/>
      </c>
      <c r="I2090">
        <f>IFERROR(INDEX(T_Indicateurs[Stat_label_fr],MATCH(H2090,T_Indicateurs[Stat_code],0)),"")</f>
        <v/>
      </c>
      <c r="M2090">
        <f>IF(J2090=0,"",J2090)</f>
        <v/>
      </c>
      <c r="N2090">
        <f>IF(K2090=0,"",K2090)</f>
        <v/>
      </c>
      <c r="O2090">
        <f>IF(L2090=0,"",L2090)</f>
        <v/>
      </c>
      <c r="P2090">
        <f>IF(OR(J2090="",K2090="",L2090=""),"",J2090+K2090+L2090)</f>
        <v/>
      </c>
      <c r="Q2090">
        <f>IF(OR(M2090="",N2090="",O2090=""),"",M2090+N2090+O2090)</f>
        <v/>
      </c>
      <c r="S2090" s="13">
        <f>IF(AND($B2090&lt;&gt;"",$F2090&lt;&gt;""),IF(COUNTIFS($B$2:$B2090,$B2090,$F$2:$F2090,$F2090)=1,1,0),0)</f>
        <v/>
      </c>
      <c r="T2090" s="13">
        <f>IF(AND($B2090&lt;&gt;"",$H2090&lt;&gt;""),IF(COUNTIFS($B$2:$B2090,$B2090,$H$2:$H2090,$H2090)=1,1,0),0)</f>
        <v/>
      </c>
      <c r="U2090" s="13">
        <f>IF(AND($B2090&lt;&gt;"",$C2090&lt;&gt;""),IF(COUNTIFS($B$2:$B2090,$B2090,$C$2:$C2090,$C2090)=1,1,0),0)</f>
        <v/>
      </c>
      <c r="V2090" s="13">
        <f>IF(AND($B2090&lt;&gt;"",$D2090&lt;&gt;""),IF(COUNTIFS($B$2:$B2090,$B2090,$D$2:$D2090,$D2090)=1,1,0),0)</f>
        <v/>
      </c>
      <c r="W2090">
        <f>IFERROR(INDEX(T_Indicateurs[Domain_code],MATCH($H2090,T_Indicateurs[Stat_code],0)),"")</f>
        <v/>
      </c>
      <c r="X2090" s="13">
        <f>IF(OR($W2090="",$F2090=""),0,IF($F2090&lt;&gt;$W2090,1,0))</f>
        <v/>
      </c>
      <c r="Y2090" s="13">
        <f>IF(OR($J2090="", $K2090="", $L2090=""),0,IF(OR($J2090&lt;0,$J2090&gt;3,$K2090&lt;0,$K2090&gt;3,$L2090&lt;0,$L2090&gt;3),1,0))</f>
        <v/>
      </c>
    </row>
    <row r="2091">
      <c r="G2091">
        <f>IFERROR(INDEX(T_Domaines[Domain_label_fr],MATCH(F2091,T_Domaines[Domain_code],0)),"")</f>
        <v/>
      </c>
      <c r="I2091">
        <f>IFERROR(INDEX(T_Indicateurs[Stat_label_fr],MATCH(H2091,T_Indicateurs[Stat_code],0)),"")</f>
        <v/>
      </c>
      <c r="M2091">
        <f>IF(J2091=0,"",J2091)</f>
        <v/>
      </c>
      <c r="N2091">
        <f>IF(K2091=0,"",K2091)</f>
        <v/>
      </c>
      <c r="O2091">
        <f>IF(L2091=0,"",L2091)</f>
        <v/>
      </c>
      <c r="P2091">
        <f>IF(OR(J2091="",K2091="",L2091=""),"",J2091+K2091+L2091)</f>
        <v/>
      </c>
      <c r="Q2091">
        <f>IF(OR(M2091="",N2091="",O2091=""),"",M2091+N2091+O2091)</f>
        <v/>
      </c>
      <c r="S2091" s="13">
        <f>IF(AND($B2091&lt;&gt;"",$F2091&lt;&gt;""),IF(COUNTIFS($B$2:$B2091,$B2091,$F$2:$F2091,$F2091)=1,1,0),0)</f>
        <v/>
      </c>
      <c r="T2091" s="13">
        <f>IF(AND($B2091&lt;&gt;"",$H2091&lt;&gt;""),IF(COUNTIFS($B$2:$B2091,$B2091,$H$2:$H2091,$H2091)=1,1,0),0)</f>
        <v/>
      </c>
      <c r="U2091" s="13">
        <f>IF(AND($B2091&lt;&gt;"",$C2091&lt;&gt;""),IF(COUNTIFS($B$2:$B2091,$B2091,$C$2:$C2091,$C2091)=1,1,0),0)</f>
        <v/>
      </c>
      <c r="V2091" s="13">
        <f>IF(AND($B2091&lt;&gt;"",$D2091&lt;&gt;""),IF(COUNTIFS($B$2:$B2091,$B2091,$D$2:$D2091,$D2091)=1,1,0),0)</f>
        <v/>
      </c>
      <c r="W2091">
        <f>IFERROR(INDEX(T_Indicateurs[Domain_code],MATCH($H2091,T_Indicateurs[Stat_code],0)),"")</f>
        <v/>
      </c>
      <c r="X2091" s="13">
        <f>IF(OR($W2091="",$F2091=""),0,IF($F2091&lt;&gt;$W2091,1,0))</f>
        <v/>
      </c>
      <c r="Y2091" s="13">
        <f>IF(OR($J2091="", $K2091="", $L2091=""),0,IF(OR($J2091&lt;0,$J2091&gt;3,$K2091&lt;0,$K2091&gt;3,$L2091&lt;0,$L2091&gt;3),1,0))</f>
        <v/>
      </c>
    </row>
    <row r="2092">
      <c r="G2092">
        <f>IFERROR(INDEX(T_Domaines[Domain_label_fr],MATCH(F2092,T_Domaines[Domain_code],0)),"")</f>
        <v/>
      </c>
      <c r="I2092">
        <f>IFERROR(INDEX(T_Indicateurs[Stat_label_fr],MATCH(H2092,T_Indicateurs[Stat_code],0)),"")</f>
        <v/>
      </c>
      <c r="M2092">
        <f>IF(J2092=0,"",J2092)</f>
        <v/>
      </c>
      <c r="N2092">
        <f>IF(K2092=0,"",K2092)</f>
        <v/>
      </c>
      <c r="O2092">
        <f>IF(L2092=0,"",L2092)</f>
        <v/>
      </c>
      <c r="P2092">
        <f>IF(OR(J2092="",K2092="",L2092=""),"",J2092+K2092+L2092)</f>
        <v/>
      </c>
      <c r="Q2092">
        <f>IF(OR(M2092="",N2092="",O2092=""),"",M2092+N2092+O2092)</f>
        <v/>
      </c>
      <c r="S2092" s="13">
        <f>IF(AND($B2092&lt;&gt;"",$F2092&lt;&gt;""),IF(COUNTIFS($B$2:$B2092,$B2092,$F$2:$F2092,$F2092)=1,1,0),0)</f>
        <v/>
      </c>
      <c r="T2092" s="13">
        <f>IF(AND($B2092&lt;&gt;"",$H2092&lt;&gt;""),IF(COUNTIFS($B$2:$B2092,$B2092,$H$2:$H2092,$H2092)=1,1,0),0)</f>
        <v/>
      </c>
      <c r="U2092" s="13">
        <f>IF(AND($B2092&lt;&gt;"",$C2092&lt;&gt;""),IF(COUNTIFS($B$2:$B2092,$B2092,$C$2:$C2092,$C2092)=1,1,0),0)</f>
        <v/>
      </c>
      <c r="V2092" s="13">
        <f>IF(AND($B2092&lt;&gt;"",$D2092&lt;&gt;""),IF(COUNTIFS($B$2:$B2092,$B2092,$D$2:$D2092,$D2092)=1,1,0),0)</f>
        <v/>
      </c>
      <c r="W2092">
        <f>IFERROR(INDEX(T_Indicateurs[Domain_code],MATCH($H2092,T_Indicateurs[Stat_code],0)),"")</f>
        <v/>
      </c>
      <c r="X2092" s="13">
        <f>IF(OR($W2092="",$F2092=""),0,IF($F2092&lt;&gt;$W2092,1,0))</f>
        <v/>
      </c>
      <c r="Y2092" s="13">
        <f>IF(OR($J2092="", $K2092="", $L2092=""),0,IF(OR($J2092&lt;0,$J2092&gt;3,$K2092&lt;0,$K2092&gt;3,$L2092&lt;0,$L2092&gt;3),1,0))</f>
        <v/>
      </c>
    </row>
    <row r="2093">
      <c r="G2093">
        <f>IFERROR(INDEX(T_Domaines[Domain_label_fr],MATCH(F2093,T_Domaines[Domain_code],0)),"")</f>
        <v/>
      </c>
      <c r="I2093">
        <f>IFERROR(INDEX(T_Indicateurs[Stat_label_fr],MATCH(H2093,T_Indicateurs[Stat_code],0)),"")</f>
        <v/>
      </c>
      <c r="M2093">
        <f>IF(J2093=0,"",J2093)</f>
        <v/>
      </c>
      <c r="N2093">
        <f>IF(K2093=0,"",K2093)</f>
        <v/>
      </c>
      <c r="O2093">
        <f>IF(L2093=0,"",L2093)</f>
        <v/>
      </c>
      <c r="P2093">
        <f>IF(OR(J2093="",K2093="",L2093=""),"",J2093+K2093+L2093)</f>
        <v/>
      </c>
      <c r="Q2093">
        <f>IF(OR(M2093="",N2093="",O2093=""),"",M2093+N2093+O2093)</f>
        <v/>
      </c>
      <c r="S2093" s="13">
        <f>IF(AND($B2093&lt;&gt;"",$F2093&lt;&gt;""),IF(COUNTIFS($B$2:$B2093,$B2093,$F$2:$F2093,$F2093)=1,1,0),0)</f>
        <v/>
      </c>
      <c r="T2093" s="13">
        <f>IF(AND($B2093&lt;&gt;"",$H2093&lt;&gt;""),IF(COUNTIFS($B$2:$B2093,$B2093,$H$2:$H2093,$H2093)=1,1,0),0)</f>
        <v/>
      </c>
      <c r="U2093" s="13">
        <f>IF(AND($B2093&lt;&gt;"",$C2093&lt;&gt;""),IF(COUNTIFS($B$2:$B2093,$B2093,$C$2:$C2093,$C2093)=1,1,0),0)</f>
        <v/>
      </c>
      <c r="V2093" s="13">
        <f>IF(AND($B2093&lt;&gt;"",$D2093&lt;&gt;""),IF(COUNTIFS($B$2:$B2093,$B2093,$D$2:$D2093,$D2093)=1,1,0),0)</f>
        <v/>
      </c>
      <c r="W2093">
        <f>IFERROR(INDEX(T_Indicateurs[Domain_code],MATCH($H2093,T_Indicateurs[Stat_code],0)),"")</f>
        <v/>
      </c>
      <c r="X2093" s="13">
        <f>IF(OR($W2093="",$F2093=""),0,IF($F2093&lt;&gt;$W2093,1,0))</f>
        <v/>
      </c>
      <c r="Y2093" s="13">
        <f>IF(OR($J2093="", $K2093="", $L2093=""),0,IF(OR($J2093&lt;0,$J2093&gt;3,$K2093&lt;0,$K2093&gt;3,$L2093&lt;0,$L2093&gt;3),1,0))</f>
        <v/>
      </c>
    </row>
    <row r="2094">
      <c r="G2094">
        <f>IFERROR(INDEX(T_Domaines[Domain_label_fr],MATCH(F2094,T_Domaines[Domain_code],0)),"")</f>
        <v/>
      </c>
      <c r="I2094">
        <f>IFERROR(INDEX(T_Indicateurs[Stat_label_fr],MATCH(H2094,T_Indicateurs[Stat_code],0)),"")</f>
        <v/>
      </c>
      <c r="M2094">
        <f>IF(J2094=0,"",J2094)</f>
        <v/>
      </c>
      <c r="N2094">
        <f>IF(K2094=0,"",K2094)</f>
        <v/>
      </c>
      <c r="O2094">
        <f>IF(L2094=0,"",L2094)</f>
        <v/>
      </c>
      <c r="P2094">
        <f>IF(OR(J2094="",K2094="",L2094=""),"",J2094+K2094+L2094)</f>
        <v/>
      </c>
      <c r="Q2094">
        <f>IF(OR(M2094="",N2094="",O2094=""),"",M2094+N2094+O2094)</f>
        <v/>
      </c>
      <c r="S2094" s="13">
        <f>IF(AND($B2094&lt;&gt;"",$F2094&lt;&gt;""),IF(COUNTIFS($B$2:$B2094,$B2094,$F$2:$F2094,$F2094)=1,1,0),0)</f>
        <v/>
      </c>
      <c r="T2094" s="13">
        <f>IF(AND($B2094&lt;&gt;"",$H2094&lt;&gt;""),IF(COUNTIFS($B$2:$B2094,$B2094,$H$2:$H2094,$H2094)=1,1,0),0)</f>
        <v/>
      </c>
      <c r="U2094" s="13">
        <f>IF(AND($B2094&lt;&gt;"",$C2094&lt;&gt;""),IF(COUNTIFS($B$2:$B2094,$B2094,$C$2:$C2094,$C2094)=1,1,0),0)</f>
        <v/>
      </c>
      <c r="V2094" s="13">
        <f>IF(AND($B2094&lt;&gt;"",$D2094&lt;&gt;""),IF(COUNTIFS($B$2:$B2094,$B2094,$D$2:$D2094,$D2094)=1,1,0),0)</f>
        <v/>
      </c>
      <c r="W2094">
        <f>IFERROR(INDEX(T_Indicateurs[Domain_code],MATCH($H2094,T_Indicateurs[Stat_code],0)),"")</f>
        <v/>
      </c>
      <c r="X2094" s="13">
        <f>IF(OR($W2094="",$F2094=""),0,IF($F2094&lt;&gt;$W2094,1,0))</f>
        <v/>
      </c>
      <c r="Y2094" s="13">
        <f>IF(OR($J2094="", $K2094="", $L2094=""),0,IF(OR($J2094&lt;0,$J2094&gt;3,$K2094&lt;0,$K2094&gt;3,$L2094&lt;0,$L2094&gt;3),1,0))</f>
        <v/>
      </c>
    </row>
    <row r="2095">
      <c r="G2095">
        <f>IFERROR(INDEX(T_Domaines[Domain_label_fr],MATCH(F2095,T_Domaines[Domain_code],0)),"")</f>
        <v/>
      </c>
      <c r="I2095">
        <f>IFERROR(INDEX(T_Indicateurs[Stat_label_fr],MATCH(H2095,T_Indicateurs[Stat_code],0)),"")</f>
        <v/>
      </c>
      <c r="M2095">
        <f>IF(J2095=0,"",J2095)</f>
        <v/>
      </c>
      <c r="N2095">
        <f>IF(K2095=0,"",K2095)</f>
        <v/>
      </c>
      <c r="O2095">
        <f>IF(L2095=0,"",L2095)</f>
        <v/>
      </c>
      <c r="P2095">
        <f>IF(OR(J2095="",K2095="",L2095=""),"",J2095+K2095+L2095)</f>
        <v/>
      </c>
      <c r="Q2095">
        <f>IF(OR(M2095="",N2095="",O2095=""),"",M2095+N2095+O2095)</f>
        <v/>
      </c>
      <c r="S2095" s="13">
        <f>IF(AND($B2095&lt;&gt;"",$F2095&lt;&gt;""),IF(COUNTIFS($B$2:$B2095,$B2095,$F$2:$F2095,$F2095)=1,1,0),0)</f>
        <v/>
      </c>
      <c r="T2095" s="13">
        <f>IF(AND($B2095&lt;&gt;"",$H2095&lt;&gt;""),IF(COUNTIFS($B$2:$B2095,$B2095,$H$2:$H2095,$H2095)=1,1,0),0)</f>
        <v/>
      </c>
      <c r="U2095" s="13">
        <f>IF(AND($B2095&lt;&gt;"",$C2095&lt;&gt;""),IF(COUNTIFS($B$2:$B2095,$B2095,$C$2:$C2095,$C2095)=1,1,0),0)</f>
        <v/>
      </c>
      <c r="V2095" s="13">
        <f>IF(AND($B2095&lt;&gt;"",$D2095&lt;&gt;""),IF(COUNTIFS($B$2:$B2095,$B2095,$D$2:$D2095,$D2095)=1,1,0),0)</f>
        <v/>
      </c>
      <c r="W2095">
        <f>IFERROR(INDEX(T_Indicateurs[Domain_code],MATCH($H2095,T_Indicateurs[Stat_code],0)),"")</f>
        <v/>
      </c>
      <c r="X2095" s="13">
        <f>IF(OR($W2095="",$F2095=""),0,IF($F2095&lt;&gt;$W2095,1,0))</f>
        <v/>
      </c>
      <c r="Y2095" s="13">
        <f>IF(OR($J2095="", $K2095="", $L2095=""),0,IF(OR($J2095&lt;0,$J2095&gt;3,$K2095&lt;0,$K2095&gt;3,$L2095&lt;0,$L2095&gt;3),1,0))</f>
        <v/>
      </c>
    </row>
    <row r="2096">
      <c r="G2096">
        <f>IFERROR(INDEX(T_Domaines[Domain_label_fr],MATCH(F2096,T_Domaines[Domain_code],0)),"")</f>
        <v/>
      </c>
      <c r="I2096">
        <f>IFERROR(INDEX(T_Indicateurs[Stat_label_fr],MATCH(H2096,T_Indicateurs[Stat_code],0)),"")</f>
        <v/>
      </c>
      <c r="M2096">
        <f>IF(J2096=0,"",J2096)</f>
        <v/>
      </c>
      <c r="N2096">
        <f>IF(K2096=0,"",K2096)</f>
        <v/>
      </c>
      <c r="O2096">
        <f>IF(L2096=0,"",L2096)</f>
        <v/>
      </c>
      <c r="P2096">
        <f>IF(OR(J2096="",K2096="",L2096=""),"",J2096+K2096+L2096)</f>
        <v/>
      </c>
      <c r="Q2096">
        <f>IF(OR(M2096="",N2096="",O2096=""),"",M2096+N2096+O2096)</f>
        <v/>
      </c>
      <c r="S2096" s="13">
        <f>IF(AND($B2096&lt;&gt;"",$F2096&lt;&gt;""),IF(COUNTIFS($B$2:$B2096,$B2096,$F$2:$F2096,$F2096)=1,1,0),0)</f>
        <v/>
      </c>
      <c r="T2096" s="13">
        <f>IF(AND($B2096&lt;&gt;"",$H2096&lt;&gt;""),IF(COUNTIFS($B$2:$B2096,$B2096,$H$2:$H2096,$H2096)=1,1,0),0)</f>
        <v/>
      </c>
      <c r="U2096" s="13">
        <f>IF(AND($B2096&lt;&gt;"",$C2096&lt;&gt;""),IF(COUNTIFS($B$2:$B2096,$B2096,$C$2:$C2096,$C2096)=1,1,0),0)</f>
        <v/>
      </c>
      <c r="V2096" s="13">
        <f>IF(AND($B2096&lt;&gt;"",$D2096&lt;&gt;""),IF(COUNTIFS($B$2:$B2096,$B2096,$D$2:$D2096,$D2096)=1,1,0),0)</f>
        <v/>
      </c>
      <c r="W2096">
        <f>IFERROR(INDEX(T_Indicateurs[Domain_code],MATCH($H2096,T_Indicateurs[Stat_code],0)),"")</f>
        <v/>
      </c>
      <c r="X2096" s="13">
        <f>IF(OR($W2096="",$F2096=""),0,IF($F2096&lt;&gt;$W2096,1,0))</f>
        <v/>
      </c>
      <c r="Y2096" s="13">
        <f>IF(OR($J2096="", $K2096="", $L2096=""),0,IF(OR($J2096&lt;0,$J2096&gt;3,$K2096&lt;0,$K2096&gt;3,$L2096&lt;0,$L2096&gt;3),1,0))</f>
        <v/>
      </c>
    </row>
    <row r="2097">
      <c r="G2097">
        <f>IFERROR(INDEX(T_Domaines[Domain_label_fr],MATCH(F2097,T_Domaines[Domain_code],0)),"")</f>
        <v/>
      </c>
      <c r="I2097">
        <f>IFERROR(INDEX(T_Indicateurs[Stat_label_fr],MATCH(H2097,T_Indicateurs[Stat_code],0)),"")</f>
        <v/>
      </c>
      <c r="M2097">
        <f>IF(J2097=0,"",J2097)</f>
        <v/>
      </c>
      <c r="N2097">
        <f>IF(K2097=0,"",K2097)</f>
        <v/>
      </c>
      <c r="O2097">
        <f>IF(L2097=0,"",L2097)</f>
        <v/>
      </c>
      <c r="P2097">
        <f>IF(OR(J2097="",K2097="",L2097=""),"",J2097+K2097+L2097)</f>
        <v/>
      </c>
      <c r="Q2097">
        <f>IF(OR(M2097="",N2097="",O2097=""),"",M2097+N2097+O2097)</f>
        <v/>
      </c>
      <c r="S2097" s="13">
        <f>IF(AND($B2097&lt;&gt;"",$F2097&lt;&gt;""),IF(COUNTIFS($B$2:$B2097,$B2097,$F$2:$F2097,$F2097)=1,1,0),0)</f>
        <v/>
      </c>
      <c r="T2097" s="13">
        <f>IF(AND($B2097&lt;&gt;"",$H2097&lt;&gt;""),IF(COUNTIFS($B$2:$B2097,$B2097,$H$2:$H2097,$H2097)=1,1,0),0)</f>
        <v/>
      </c>
      <c r="U2097" s="13">
        <f>IF(AND($B2097&lt;&gt;"",$C2097&lt;&gt;""),IF(COUNTIFS($B$2:$B2097,$B2097,$C$2:$C2097,$C2097)=1,1,0),0)</f>
        <v/>
      </c>
      <c r="V2097" s="13">
        <f>IF(AND($B2097&lt;&gt;"",$D2097&lt;&gt;""),IF(COUNTIFS($B$2:$B2097,$B2097,$D$2:$D2097,$D2097)=1,1,0),0)</f>
        <v/>
      </c>
      <c r="W2097">
        <f>IFERROR(INDEX(T_Indicateurs[Domain_code],MATCH($H2097,T_Indicateurs[Stat_code],0)),"")</f>
        <v/>
      </c>
      <c r="X2097" s="13">
        <f>IF(OR($W2097="",$F2097=""),0,IF($F2097&lt;&gt;$W2097,1,0))</f>
        <v/>
      </c>
      <c r="Y2097" s="13">
        <f>IF(OR($J2097="", $K2097="", $L2097=""),0,IF(OR($J2097&lt;0,$J2097&gt;3,$K2097&lt;0,$K2097&gt;3,$L2097&lt;0,$L2097&gt;3),1,0))</f>
        <v/>
      </c>
    </row>
    <row r="2098">
      <c r="G2098">
        <f>IFERROR(INDEX(T_Domaines[Domain_label_fr],MATCH(F2098,T_Domaines[Domain_code],0)),"")</f>
        <v/>
      </c>
      <c r="I2098">
        <f>IFERROR(INDEX(T_Indicateurs[Stat_label_fr],MATCH(H2098,T_Indicateurs[Stat_code],0)),"")</f>
        <v/>
      </c>
      <c r="M2098">
        <f>IF(J2098=0,"",J2098)</f>
        <v/>
      </c>
      <c r="N2098">
        <f>IF(K2098=0,"",K2098)</f>
        <v/>
      </c>
      <c r="O2098">
        <f>IF(L2098=0,"",L2098)</f>
        <v/>
      </c>
      <c r="P2098">
        <f>IF(OR(J2098="",K2098="",L2098=""),"",J2098+K2098+L2098)</f>
        <v/>
      </c>
      <c r="Q2098">
        <f>IF(OR(M2098="",N2098="",O2098=""),"",M2098+N2098+O2098)</f>
        <v/>
      </c>
      <c r="S2098" s="13">
        <f>IF(AND($B2098&lt;&gt;"",$F2098&lt;&gt;""),IF(COUNTIFS($B$2:$B2098,$B2098,$F$2:$F2098,$F2098)=1,1,0),0)</f>
        <v/>
      </c>
      <c r="T2098" s="13">
        <f>IF(AND($B2098&lt;&gt;"",$H2098&lt;&gt;""),IF(COUNTIFS($B$2:$B2098,$B2098,$H$2:$H2098,$H2098)=1,1,0),0)</f>
        <v/>
      </c>
      <c r="U2098" s="13">
        <f>IF(AND($B2098&lt;&gt;"",$C2098&lt;&gt;""),IF(COUNTIFS($B$2:$B2098,$B2098,$C$2:$C2098,$C2098)=1,1,0),0)</f>
        <v/>
      </c>
      <c r="V2098" s="13">
        <f>IF(AND($B2098&lt;&gt;"",$D2098&lt;&gt;""),IF(COUNTIFS($B$2:$B2098,$B2098,$D$2:$D2098,$D2098)=1,1,0),0)</f>
        <v/>
      </c>
      <c r="W2098">
        <f>IFERROR(INDEX(T_Indicateurs[Domain_code],MATCH($H2098,T_Indicateurs[Stat_code],0)),"")</f>
        <v/>
      </c>
      <c r="X2098" s="13">
        <f>IF(OR($W2098="",$F2098=""),0,IF($F2098&lt;&gt;$W2098,1,0))</f>
        <v/>
      </c>
      <c r="Y2098" s="13">
        <f>IF(OR($J2098="", $K2098="", $L2098=""),0,IF(OR($J2098&lt;0,$J2098&gt;3,$K2098&lt;0,$K2098&gt;3,$L2098&lt;0,$L2098&gt;3),1,0))</f>
        <v/>
      </c>
    </row>
    <row r="2099">
      <c r="G2099">
        <f>IFERROR(INDEX(T_Domaines[Domain_label_fr],MATCH(F2099,T_Domaines[Domain_code],0)),"")</f>
        <v/>
      </c>
      <c r="I2099">
        <f>IFERROR(INDEX(T_Indicateurs[Stat_label_fr],MATCH(H2099,T_Indicateurs[Stat_code],0)),"")</f>
        <v/>
      </c>
      <c r="M2099">
        <f>IF(J2099=0,"",J2099)</f>
        <v/>
      </c>
      <c r="N2099">
        <f>IF(K2099=0,"",K2099)</f>
        <v/>
      </c>
      <c r="O2099">
        <f>IF(L2099=0,"",L2099)</f>
        <v/>
      </c>
      <c r="P2099">
        <f>IF(OR(J2099="",K2099="",L2099=""),"",J2099+K2099+L2099)</f>
        <v/>
      </c>
      <c r="Q2099">
        <f>IF(OR(M2099="",N2099="",O2099=""),"",M2099+N2099+O2099)</f>
        <v/>
      </c>
      <c r="S2099" s="13">
        <f>IF(AND($B2099&lt;&gt;"",$F2099&lt;&gt;""),IF(COUNTIFS($B$2:$B2099,$B2099,$F$2:$F2099,$F2099)=1,1,0),0)</f>
        <v/>
      </c>
      <c r="T2099" s="13">
        <f>IF(AND($B2099&lt;&gt;"",$H2099&lt;&gt;""),IF(COUNTIFS($B$2:$B2099,$B2099,$H$2:$H2099,$H2099)=1,1,0),0)</f>
        <v/>
      </c>
      <c r="U2099" s="13">
        <f>IF(AND($B2099&lt;&gt;"",$C2099&lt;&gt;""),IF(COUNTIFS($B$2:$B2099,$B2099,$C$2:$C2099,$C2099)=1,1,0),0)</f>
        <v/>
      </c>
      <c r="V2099" s="13">
        <f>IF(AND($B2099&lt;&gt;"",$D2099&lt;&gt;""),IF(COUNTIFS($B$2:$B2099,$B2099,$D$2:$D2099,$D2099)=1,1,0),0)</f>
        <v/>
      </c>
      <c r="W2099">
        <f>IFERROR(INDEX(T_Indicateurs[Domain_code],MATCH($H2099,T_Indicateurs[Stat_code],0)),"")</f>
        <v/>
      </c>
      <c r="X2099" s="13">
        <f>IF(OR($W2099="",$F2099=""),0,IF($F2099&lt;&gt;$W2099,1,0))</f>
        <v/>
      </c>
      <c r="Y2099" s="13">
        <f>IF(OR($J2099="", $K2099="", $L2099=""),0,IF(OR($J2099&lt;0,$J2099&gt;3,$K2099&lt;0,$K2099&gt;3,$L2099&lt;0,$L2099&gt;3),1,0))</f>
        <v/>
      </c>
    </row>
    <row r="2100">
      <c r="G2100">
        <f>IFERROR(INDEX(T_Domaines[Domain_label_fr],MATCH(F2100,T_Domaines[Domain_code],0)),"")</f>
        <v/>
      </c>
      <c r="I2100">
        <f>IFERROR(INDEX(T_Indicateurs[Stat_label_fr],MATCH(H2100,T_Indicateurs[Stat_code],0)),"")</f>
        <v/>
      </c>
      <c r="M2100">
        <f>IF(J2100=0,"",J2100)</f>
        <v/>
      </c>
      <c r="N2100">
        <f>IF(K2100=0,"",K2100)</f>
        <v/>
      </c>
      <c r="O2100">
        <f>IF(L2100=0,"",L2100)</f>
        <v/>
      </c>
      <c r="P2100">
        <f>IF(OR(J2100="",K2100="",L2100=""),"",J2100+K2100+L2100)</f>
        <v/>
      </c>
      <c r="Q2100">
        <f>IF(OR(M2100="",N2100="",O2100=""),"",M2100+N2100+O2100)</f>
        <v/>
      </c>
      <c r="S2100" s="13">
        <f>IF(AND($B2100&lt;&gt;"",$F2100&lt;&gt;""),IF(COUNTIFS($B$2:$B2100,$B2100,$F$2:$F2100,$F2100)=1,1,0),0)</f>
        <v/>
      </c>
      <c r="T2100" s="13">
        <f>IF(AND($B2100&lt;&gt;"",$H2100&lt;&gt;""),IF(COUNTIFS($B$2:$B2100,$B2100,$H$2:$H2100,$H2100)=1,1,0),0)</f>
        <v/>
      </c>
      <c r="U2100" s="13">
        <f>IF(AND($B2100&lt;&gt;"",$C2100&lt;&gt;""),IF(COUNTIFS($B$2:$B2100,$B2100,$C$2:$C2100,$C2100)=1,1,0),0)</f>
        <v/>
      </c>
      <c r="V2100" s="13">
        <f>IF(AND($B2100&lt;&gt;"",$D2100&lt;&gt;""),IF(COUNTIFS($B$2:$B2100,$B2100,$D$2:$D2100,$D2100)=1,1,0),0)</f>
        <v/>
      </c>
      <c r="W2100">
        <f>IFERROR(INDEX(T_Indicateurs[Domain_code],MATCH($H2100,T_Indicateurs[Stat_code],0)),"")</f>
        <v/>
      </c>
      <c r="X2100" s="13">
        <f>IF(OR($W2100="",$F2100=""),0,IF($F2100&lt;&gt;$W2100,1,0))</f>
        <v/>
      </c>
      <c r="Y2100" s="13">
        <f>IF(OR($J2100="", $K2100="", $L2100=""),0,IF(OR($J2100&lt;0,$J2100&gt;3,$K2100&lt;0,$K2100&gt;3,$L2100&lt;0,$L2100&gt;3),1,0))</f>
        <v/>
      </c>
    </row>
    <row r="2101">
      <c r="G2101">
        <f>IFERROR(INDEX(T_Domaines[Domain_label_fr],MATCH(F2101,T_Domaines[Domain_code],0)),"")</f>
        <v/>
      </c>
      <c r="I2101">
        <f>IFERROR(INDEX(T_Indicateurs[Stat_label_fr],MATCH(H2101,T_Indicateurs[Stat_code],0)),"")</f>
        <v/>
      </c>
      <c r="M2101">
        <f>IF(J2101=0,"",J2101)</f>
        <v/>
      </c>
      <c r="N2101">
        <f>IF(K2101=0,"",K2101)</f>
        <v/>
      </c>
      <c r="O2101">
        <f>IF(L2101=0,"",L2101)</f>
        <v/>
      </c>
      <c r="P2101">
        <f>IF(OR(J2101="",K2101="",L2101=""),"",J2101+K2101+L2101)</f>
        <v/>
      </c>
      <c r="Q2101">
        <f>IF(OR(M2101="",N2101="",O2101=""),"",M2101+N2101+O2101)</f>
        <v/>
      </c>
      <c r="S2101" s="13">
        <f>IF(AND($B2101&lt;&gt;"",$F2101&lt;&gt;""),IF(COUNTIFS($B$2:$B2101,$B2101,$F$2:$F2101,$F2101)=1,1,0),0)</f>
        <v/>
      </c>
      <c r="T2101" s="13">
        <f>IF(AND($B2101&lt;&gt;"",$H2101&lt;&gt;""),IF(COUNTIFS($B$2:$B2101,$B2101,$H$2:$H2101,$H2101)=1,1,0),0)</f>
        <v/>
      </c>
      <c r="U2101" s="13">
        <f>IF(AND($B2101&lt;&gt;"",$C2101&lt;&gt;""),IF(COUNTIFS($B$2:$B2101,$B2101,$C$2:$C2101,$C2101)=1,1,0),0)</f>
        <v/>
      </c>
      <c r="V2101" s="13">
        <f>IF(AND($B2101&lt;&gt;"",$D2101&lt;&gt;""),IF(COUNTIFS($B$2:$B2101,$B2101,$D$2:$D2101,$D2101)=1,1,0),0)</f>
        <v/>
      </c>
      <c r="W2101">
        <f>IFERROR(INDEX(T_Indicateurs[Domain_code],MATCH($H2101,T_Indicateurs[Stat_code],0)),"")</f>
        <v/>
      </c>
      <c r="X2101" s="13">
        <f>IF(OR($W2101="",$F2101=""),0,IF($F2101&lt;&gt;$W2101,1,0))</f>
        <v/>
      </c>
      <c r="Y2101" s="13">
        <f>IF(OR($J2101="", $K2101="", $L2101=""),0,IF(OR($J2101&lt;0,$J2101&gt;3,$K2101&lt;0,$K2101&gt;3,$L2101&lt;0,$L2101&gt;3),1,0))</f>
        <v/>
      </c>
    </row>
    <row r="2102">
      <c r="G2102">
        <f>IFERROR(INDEX(T_Domaines[Domain_label_fr],MATCH(F2102,T_Domaines[Domain_code],0)),"")</f>
        <v/>
      </c>
      <c r="I2102">
        <f>IFERROR(INDEX(T_Indicateurs[Stat_label_fr],MATCH(H2102,T_Indicateurs[Stat_code],0)),"")</f>
        <v/>
      </c>
      <c r="M2102">
        <f>IF(J2102=0,"",J2102)</f>
        <v/>
      </c>
      <c r="N2102">
        <f>IF(K2102=0,"",K2102)</f>
        <v/>
      </c>
      <c r="O2102">
        <f>IF(L2102=0,"",L2102)</f>
        <v/>
      </c>
      <c r="P2102">
        <f>IF(OR(J2102="",K2102="",L2102=""),"",J2102+K2102+L2102)</f>
        <v/>
      </c>
      <c r="Q2102">
        <f>IF(OR(M2102="",N2102="",O2102=""),"",M2102+N2102+O2102)</f>
        <v/>
      </c>
      <c r="S2102" s="13">
        <f>IF(AND($B2102&lt;&gt;"",$F2102&lt;&gt;""),IF(COUNTIFS($B$2:$B2102,$B2102,$F$2:$F2102,$F2102)=1,1,0),0)</f>
        <v/>
      </c>
      <c r="T2102" s="13">
        <f>IF(AND($B2102&lt;&gt;"",$H2102&lt;&gt;""),IF(COUNTIFS($B$2:$B2102,$B2102,$H$2:$H2102,$H2102)=1,1,0),0)</f>
        <v/>
      </c>
      <c r="U2102" s="13">
        <f>IF(AND($B2102&lt;&gt;"",$C2102&lt;&gt;""),IF(COUNTIFS($B$2:$B2102,$B2102,$C$2:$C2102,$C2102)=1,1,0),0)</f>
        <v/>
      </c>
      <c r="V2102" s="13">
        <f>IF(AND($B2102&lt;&gt;"",$D2102&lt;&gt;""),IF(COUNTIFS($B$2:$B2102,$B2102,$D$2:$D2102,$D2102)=1,1,0),0)</f>
        <v/>
      </c>
      <c r="W2102">
        <f>IFERROR(INDEX(T_Indicateurs[Domain_code],MATCH($H2102,T_Indicateurs[Stat_code],0)),"")</f>
        <v/>
      </c>
      <c r="X2102" s="13">
        <f>IF(OR($W2102="",$F2102=""),0,IF($F2102&lt;&gt;$W2102,1,0))</f>
        <v/>
      </c>
      <c r="Y2102" s="13">
        <f>IF(OR($J2102="", $K2102="", $L2102=""),0,IF(OR($J2102&lt;0,$J2102&gt;3,$K2102&lt;0,$K2102&gt;3,$L2102&lt;0,$L2102&gt;3),1,0))</f>
        <v/>
      </c>
    </row>
    <row r="2103">
      <c r="G2103">
        <f>IFERROR(INDEX(T_Domaines[Domain_label_fr],MATCH(F2103,T_Domaines[Domain_code],0)),"")</f>
        <v/>
      </c>
      <c r="I2103">
        <f>IFERROR(INDEX(T_Indicateurs[Stat_label_fr],MATCH(H2103,T_Indicateurs[Stat_code],0)),"")</f>
        <v/>
      </c>
      <c r="M2103">
        <f>IF(J2103=0,"",J2103)</f>
        <v/>
      </c>
      <c r="N2103">
        <f>IF(K2103=0,"",K2103)</f>
        <v/>
      </c>
      <c r="O2103">
        <f>IF(L2103=0,"",L2103)</f>
        <v/>
      </c>
      <c r="P2103">
        <f>IF(OR(J2103="",K2103="",L2103=""),"",J2103+K2103+L2103)</f>
        <v/>
      </c>
      <c r="Q2103">
        <f>IF(OR(M2103="",N2103="",O2103=""),"",M2103+N2103+O2103)</f>
        <v/>
      </c>
      <c r="S2103" s="13">
        <f>IF(AND($B2103&lt;&gt;"",$F2103&lt;&gt;""),IF(COUNTIFS($B$2:$B2103,$B2103,$F$2:$F2103,$F2103)=1,1,0),0)</f>
        <v/>
      </c>
      <c r="T2103" s="13">
        <f>IF(AND($B2103&lt;&gt;"",$H2103&lt;&gt;""),IF(COUNTIFS($B$2:$B2103,$B2103,$H$2:$H2103,$H2103)=1,1,0),0)</f>
        <v/>
      </c>
      <c r="U2103" s="13">
        <f>IF(AND($B2103&lt;&gt;"",$C2103&lt;&gt;""),IF(COUNTIFS($B$2:$B2103,$B2103,$C$2:$C2103,$C2103)=1,1,0),0)</f>
        <v/>
      </c>
      <c r="V2103" s="13">
        <f>IF(AND($B2103&lt;&gt;"",$D2103&lt;&gt;""),IF(COUNTIFS($B$2:$B2103,$B2103,$D$2:$D2103,$D2103)=1,1,0),0)</f>
        <v/>
      </c>
      <c r="W2103">
        <f>IFERROR(INDEX(T_Indicateurs[Domain_code],MATCH($H2103,T_Indicateurs[Stat_code],0)),"")</f>
        <v/>
      </c>
      <c r="X2103" s="13">
        <f>IF(OR($W2103="",$F2103=""),0,IF($F2103&lt;&gt;$W2103,1,0))</f>
        <v/>
      </c>
      <c r="Y2103" s="13">
        <f>IF(OR($J2103="", $K2103="", $L2103=""),0,IF(OR($J2103&lt;0,$J2103&gt;3,$K2103&lt;0,$K2103&gt;3,$L2103&lt;0,$L2103&gt;3),1,0))</f>
        <v/>
      </c>
    </row>
    <row r="2104">
      <c r="G2104">
        <f>IFERROR(INDEX(T_Domaines[Domain_label_fr],MATCH(F2104,T_Domaines[Domain_code],0)),"")</f>
        <v/>
      </c>
      <c r="I2104">
        <f>IFERROR(INDEX(T_Indicateurs[Stat_label_fr],MATCH(H2104,T_Indicateurs[Stat_code],0)),"")</f>
        <v/>
      </c>
      <c r="M2104">
        <f>IF(J2104=0,"",J2104)</f>
        <v/>
      </c>
      <c r="N2104">
        <f>IF(K2104=0,"",K2104)</f>
        <v/>
      </c>
      <c r="O2104">
        <f>IF(L2104=0,"",L2104)</f>
        <v/>
      </c>
      <c r="P2104">
        <f>IF(OR(J2104="",K2104="",L2104=""),"",J2104+K2104+L2104)</f>
        <v/>
      </c>
      <c r="Q2104">
        <f>IF(OR(M2104="",N2104="",O2104=""),"",M2104+N2104+O2104)</f>
        <v/>
      </c>
      <c r="S2104" s="13">
        <f>IF(AND($B2104&lt;&gt;"",$F2104&lt;&gt;""),IF(COUNTIFS($B$2:$B2104,$B2104,$F$2:$F2104,$F2104)=1,1,0),0)</f>
        <v/>
      </c>
      <c r="T2104" s="13">
        <f>IF(AND($B2104&lt;&gt;"",$H2104&lt;&gt;""),IF(COUNTIFS($B$2:$B2104,$B2104,$H$2:$H2104,$H2104)=1,1,0),0)</f>
        <v/>
      </c>
      <c r="U2104" s="13">
        <f>IF(AND($B2104&lt;&gt;"",$C2104&lt;&gt;""),IF(COUNTIFS($B$2:$B2104,$B2104,$C$2:$C2104,$C2104)=1,1,0),0)</f>
        <v/>
      </c>
      <c r="V2104" s="13">
        <f>IF(AND($B2104&lt;&gt;"",$D2104&lt;&gt;""),IF(COUNTIFS($B$2:$B2104,$B2104,$D$2:$D2104,$D2104)=1,1,0),0)</f>
        <v/>
      </c>
      <c r="W2104">
        <f>IFERROR(INDEX(T_Indicateurs[Domain_code],MATCH($H2104,T_Indicateurs[Stat_code],0)),"")</f>
        <v/>
      </c>
      <c r="X2104" s="13">
        <f>IF(OR($W2104="",$F2104=""),0,IF($F2104&lt;&gt;$W2104,1,0))</f>
        <v/>
      </c>
      <c r="Y2104" s="13">
        <f>IF(OR($J2104="", $K2104="", $L2104=""),0,IF(OR($J2104&lt;0,$J2104&gt;3,$K2104&lt;0,$K2104&gt;3,$L2104&lt;0,$L2104&gt;3),1,0))</f>
        <v/>
      </c>
    </row>
    <row r="2105">
      <c r="G2105">
        <f>IFERROR(INDEX(T_Domaines[Domain_label_fr],MATCH(F2105,T_Domaines[Domain_code],0)),"")</f>
        <v/>
      </c>
      <c r="I2105">
        <f>IFERROR(INDEX(T_Indicateurs[Stat_label_fr],MATCH(H2105,T_Indicateurs[Stat_code],0)),"")</f>
        <v/>
      </c>
      <c r="M2105">
        <f>IF(J2105=0,"",J2105)</f>
        <v/>
      </c>
      <c r="N2105">
        <f>IF(K2105=0,"",K2105)</f>
        <v/>
      </c>
      <c r="O2105">
        <f>IF(L2105=0,"",L2105)</f>
        <v/>
      </c>
      <c r="P2105">
        <f>IF(OR(J2105="",K2105="",L2105=""),"",J2105+K2105+L2105)</f>
        <v/>
      </c>
      <c r="Q2105">
        <f>IF(OR(M2105="",N2105="",O2105=""),"",M2105+N2105+O2105)</f>
        <v/>
      </c>
      <c r="S2105" s="13">
        <f>IF(AND($B2105&lt;&gt;"",$F2105&lt;&gt;""),IF(COUNTIFS($B$2:$B2105,$B2105,$F$2:$F2105,$F2105)=1,1,0),0)</f>
        <v/>
      </c>
      <c r="T2105" s="13">
        <f>IF(AND($B2105&lt;&gt;"",$H2105&lt;&gt;""),IF(COUNTIFS($B$2:$B2105,$B2105,$H$2:$H2105,$H2105)=1,1,0),0)</f>
        <v/>
      </c>
      <c r="U2105" s="13">
        <f>IF(AND($B2105&lt;&gt;"",$C2105&lt;&gt;""),IF(COUNTIFS($B$2:$B2105,$B2105,$C$2:$C2105,$C2105)=1,1,0),0)</f>
        <v/>
      </c>
      <c r="V2105" s="13">
        <f>IF(AND($B2105&lt;&gt;"",$D2105&lt;&gt;""),IF(COUNTIFS($B$2:$B2105,$B2105,$D$2:$D2105,$D2105)=1,1,0),0)</f>
        <v/>
      </c>
      <c r="W2105">
        <f>IFERROR(INDEX(T_Indicateurs[Domain_code],MATCH($H2105,T_Indicateurs[Stat_code],0)),"")</f>
        <v/>
      </c>
      <c r="X2105" s="13">
        <f>IF(OR($W2105="",$F2105=""),0,IF($F2105&lt;&gt;$W2105,1,0))</f>
        <v/>
      </c>
      <c r="Y2105" s="13">
        <f>IF(OR($J2105="", $K2105="", $L2105=""),0,IF(OR($J2105&lt;0,$J2105&gt;3,$K2105&lt;0,$K2105&gt;3,$L2105&lt;0,$L2105&gt;3),1,0))</f>
        <v/>
      </c>
    </row>
    <row r="2106">
      <c r="G2106">
        <f>IFERROR(INDEX(T_Domaines[Domain_label_fr],MATCH(F2106,T_Domaines[Domain_code],0)),"")</f>
        <v/>
      </c>
      <c r="I2106">
        <f>IFERROR(INDEX(T_Indicateurs[Stat_label_fr],MATCH(H2106,T_Indicateurs[Stat_code],0)),"")</f>
        <v/>
      </c>
      <c r="M2106">
        <f>IF(J2106=0,"",J2106)</f>
        <v/>
      </c>
      <c r="N2106">
        <f>IF(K2106=0,"",K2106)</f>
        <v/>
      </c>
      <c r="O2106">
        <f>IF(L2106=0,"",L2106)</f>
        <v/>
      </c>
      <c r="P2106">
        <f>IF(OR(J2106="",K2106="",L2106=""),"",J2106+K2106+L2106)</f>
        <v/>
      </c>
      <c r="Q2106">
        <f>IF(OR(M2106="",N2106="",O2106=""),"",M2106+N2106+O2106)</f>
        <v/>
      </c>
      <c r="S2106" s="13">
        <f>IF(AND($B2106&lt;&gt;"",$F2106&lt;&gt;""),IF(COUNTIFS($B$2:$B2106,$B2106,$F$2:$F2106,$F2106)=1,1,0),0)</f>
        <v/>
      </c>
      <c r="T2106" s="13">
        <f>IF(AND($B2106&lt;&gt;"",$H2106&lt;&gt;""),IF(COUNTIFS($B$2:$B2106,$B2106,$H$2:$H2106,$H2106)=1,1,0),0)</f>
        <v/>
      </c>
      <c r="U2106" s="13">
        <f>IF(AND($B2106&lt;&gt;"",$C2106&lt;&gt;""),IF(COUNTIFS($B$2:$B2106,$B2106,$C$2:$C2106,$C2106)=1,1,0),0)</f>
        <v/>
      </c>
      <c r="V2106" s="13">
        <f>IF(AND($B2106&lt;&gt;"",$D2106&lt;&gt;""),IF(COUNTIFS($B$2:$B2106,$B2106,$D$2:$D2106,$D2106)=1,1,0),0)</f>
        <v/>
      </c>
      <c r="W2106">
        <f>IFERROR(INDEX(T_Indicateurs[Domain_code],MATCH($H2106,T_Indicateurs[Stat_code],0)),"")</f>
        <v/>
      </c>
      <c r="X2106" s="13">
        <f>IF(OR($W2106="",$F2106=""),0,IF($F2106&lt;&gt;$W2106,1,0))</f>
        <v/>
      </c>
      <c r="Y2106" s="13">
        <f>IF(OR($J2106="", $K2106="", $L2106=""),0,IF(OR($J2106&lt;0,$J2106&gt;3,$K2106&lt;0,$K2106&gt;3,$L2106&lt;0,$L2106&gt;3),1,0))</f>
        <v/>
      </c>
    </row>
    <row r="2107">
      <c r="G2107">
        <f>IFERROR(INDEX(T_Domaines[Domain_label_fr],MATCH(F2107,T_Domaines[Domain_code],0)),"")</f>
        <v/>
      </c>
      <c r="I2107">
        <f>IFERROR(INDEX(T_Indicateurs[Stat_label_fr],MATCH(H2107,T_Indicateurs[Stat_code],0)),"")</f>
        <v/>
      </c>
      <c r="M2107">
        <f>IF(J2107=0,"",J2107)</f>
        <v/>
      </c>
      <c r="N2107">
        <f>IF(K2107=0,"",K2107)</f>
        <v/>
      </c>
      <c r="O2107">
        <f>IF(L2107=0,"",L2107)</f>
        <v/>
      </c>
      <c r="P2107">
        <f>IF(OR(J2107="",K2107="",L2107=""),"",J2107+K2107+L2107)</f>
        <v/>
      </c>
      <c r="Q2107">
        <f>IF(OR(M2107="",N2107="",O2107=""),"",M2107+N2107+O2107)</f>
        <v/>
      </c>
      <c r="S2107" s="13">
        <f>IF(AND($B2107&lt;&gt;"",$F2107&lt;&gt;""),IF(COUNTIFS($B$2:$B2107,$B2107,$F$2:$F2107,$F2107)=1,1,0),0)</f>
        <v/>
      </c>
      <c r="T2107" s="13">
        <f>IF(AND($B2107&lt;&gt;"",$H2107&lt;&gt;""),IF(COUNTIFS($B$2:$B2107,$B2107,$H$2:$H2107,$H2107)=1,1,0),0)</f>
        <v/>
      </c>
      <c r="U2107" s="13">
        <f>IF(AND($B2107&lt;&gt;"",$C2107&lt;&gt;""),IF(COUNTIFS($B$2:$B2107,$B2107,$C$2:$C2107,$C2107)=1,1,0),0)</f>
        <v/>
      </c>
      <c r="V2107" s="13">
        <f>IF(AND($B2107&lt;&gt;"",$D2107&lt;&gt;""),IF(COUNTIFS($B$2:$B2107,$B2107,$D$2:$D2107,$D2107)=1,1,0),0)</f>
        <v/>
      </c>
      <c r="W2107">
        <f>IFERROR(INDEX(T_Indicateurs[Domain_code],MATCH($H2107,T_Indicateurs[Stat_code],0)),"")</f>
        <v/>
      </c>
      <c r="X2107" s="13">
        <f>IF(OR($W2107="",$F2107=""),0,IF($F2107&lt;&gt;$W2107,1,0))</f>
        <v/>
      </c>
      <c r="Y2107" s="13">
        <f>IF(OR($J2107="", $K2107="", $L2107=""),0,IF(OR($J2107&lt;0,$J2107&gt;3,$K2107&lt;0,$K2107&gt;3,$L2107&lt;0,$L2107&gt;3),1,0))</f>
        <v/>
      </c>
    </row>
    <row r="2108">
      <c r="G2108">
        <f>IFERROR(INDEX(T_Domaines[Domain_label_fr],MATCH(F2108,T_Domaines[Domain_code],0)),"")</f>
        <v/>
      </c>
      <c r="I2108">
        <f>IFERROR(INDEX(T_Indicateurs[Stat_label_fr],MATCH(H2108,T_Indicateurs[Stat_code],0)),"")</f>
        <v/>
      </c>
      <c r="M2108">
        <f>IF(J2108=0,"",J2108)</f>
        <v/>
      </c>
      <c r="N2108">
        <f>IF(K2108=0,"",K2108)</f>
        <v/>
      </c>
      <c r="O2108">
        <f>IF(L2108=0,"",L2108)</f>
        <v/>
      </c>
      <c r="P2108">
        <f>IF(OR(J2108="",K2108="",L2108=""),"",J2108+K2108+L2108)</f>
        <v/>
      </c>
      <c r="Q2108">
        <f>IF(OR(M2108="",N2108="",O2108=""),"",M2108+N2108+O2108)</f>
        <v/>
      </c>
      <c r="S2108" s="13">
        <f>IF(AND($B2108&lt;&gt;"",$F2108&lt;&gt;""),IF(COUNTIFS($B$2:$B2108,$B2108,$F$2:$F2108,$F2108)=1,1,0),0)</f>
        <v/>
      </c>
      <c r="T2108" s="13">
        <f>IF(AND($B2108&lt;&gt;"",$H2108&lt;&gt;""),IF(COUNTIFS($B$2:$B2108,$B2108,$H$2:$H2108,$H2108)=1,1,0),0)</f>
        <v/>
      </c>
      <c r="U2108" s="13">
        <f>IF(AND($B2108&lt;&gt;"",$C2108&lt;&gt;""),IF(COUNTIFS($B$2:$B2108,$B2108,$C$2:$C2108,$C2108)=1,1,0),0)</f>
        <v/>
      </c>
      <c r="V2108" s="13">
        <f>IF(AND($B2108&lt;&gt;"",$D2108&lt;&gt;""),IF(COUNTIFS($B$2:$B2108,$B2108,$D$2:$D2108,$D2108)=1,1,0),0)</f>
        <v/>
      </c>
      <c r="W2108">
        <f>IFERROR(INDEX(T_Indicateurs[Domain_code],MATCH($H2108,T_Indicateurs[Stat_code],0)),"")</f>
        <v/>
      </c>
      <c r="X2108" s="13">
        <f>IF(OR($W2108="",$F2108=""),0,IF($F2108&lt;&gt;$W2108,1,0))</f>
        <v/>
      </c>
      <c r="Y2108" s="13">
        <f>IF(OR($J2108="", $K2108="", $L2108=""),0,IF(OR($J2108&lt;0,$J2108&gt;3,$K2108&lt;0,$K2108&gt;3,$L2108&lt;0,$L2108&gt;3),1,0))</f>
        <v/>
      </c>
    </row>
    <row r="2109">
      <c r="G2109">
        <f>IFERROR(INDEX(T_Domaines[Domain_label_fr],MATCH(F2109,T_Domaines[Domain_code],0)),"")</f>
        <v/>
      </c>
      <c r="I2109">
        <f>IFERROR(INDEX(T_Indicateurs[Stat_label_fr],MATCH(H2109,T_Indicateurs[Stat_code],0)),"")</f>
        <v/>
      </c>
      <c r="M2109">
        <f>IF(J2109=0,"",J2109)</f>
        <v/>
      </c>
      <c r="N2109">
        <f>IF(K2109=0,"",K2109)</f>
        <v/>
      </c>
      <c r="O2109">
        <f>IF(L2109=0,"",L2109)</f>
        <v/>
      </c>
      <c r="P2109">
        <f>IF(OR(J2109="",K2109="",L2109=""),"",J2109+K2109+L2109)</f>
        <v/>
      </c>
      <c r="Q2109">
        <f>IF(OR(M2109="",N2109="",O2109=""),"",M2109+N2109+O2109)</f>
        <v/>
      </c>
      <c r="S2109" s="13">
        <f>IF(AND($B2109&lt;&gt;"",$F2109&lt;&gt;""),IF(COUNTIFS($B$2:$B2109,$B2109,$F$2:$F2109,$F2109)=1,1,0),0)</f>
        <v/>
      </c>
      <c r="T2109" s="13">
        <f>IF(AND($B2109&lt;&gt;"",$H2109&lt;&gt;""),IF(COUNTIFS($B$2:$B2109,$B2109,$H$2:$H2109,$H2109)=1,1,0),0)</f>
        <v/>
      </c>
      <c r="U2109" s="13">
        <f>IF(AND($B2109&lt;&gt;"",$C2109&lt;&gt;""),IF(COUNTIFS($B$2:$B2109,$B2109,$C$2:$C2109,$C2109)=1,1,0),0)</f>
        <v/>
      </c>
      <c r="V2109" s="13">
        <f>IF(AND($B2109&lt;&gt;"",$D2109&lt;&gt;""),IF(COUNTIFS($B$2:$B2109,$B2109,$D$2:$D2109,$D2109)=1,1,0),0)</f>
        <v/>
      </c>
      <c r="W2109">
        <f>IFERROR(INDEX(T_Indicateurs[Domain_code],MATCH($H2109,T_Indicateurs[Stat_code],0)),"")</f>
        <v/>
      </c>
      <c r="X2109" s="13">
        <f>IF(OR($W2109="",$F2109=""),0,IF($F2109&lt;&gt;$W2109,1,0))</f>
        <v/>
      </c>
      <c r="Y2109" s="13">
        <f>IF(OR($J2109="", $K2109="", $L2109=""),0,IF(OR($J2109&lt;0,$J2109&gt;3,$K2109&lt;0,$K2109&gt;3,$L2109&lt;0,$L2109&gt;3),1,0))</f>
        <v/>
      </c>
    </row>
    <row r="2110">
      <c r="G2110">
        <f>IFERROR(INDEX(T_Domaines[Domain_label_fr],MATCH(F2110,T_Domaines[Domain_code],0)),"")</f>
        <v/>
      </c>
      <c r="I2110">
        <f>IFERROR(INDEX(T_Indicateurs[Stat_label_fr],MATCH(H2110,T_Indicateurs[Stat_code],0)),"")</f>
        <v/>
      </c>
      <c r="M2110">
        <f>IF(J2110=0,"",J2110)</f>
        <v/>
      </c>
      <c r="N2110">
        <f>IF(K2110=0,"",K2110)</f>
        <v/>
      </c>
      <c r="O2110">
        <f>IF(L2110=0,"",L2110)</f>
        <v/>
      </c>
      <c r="P2110">
        <f>IF(OR(J2110="",K2110="",L2110=""),"",J2110+K2110+L2110)</f>
        <v/>
      </c>
      <c r="Q2110">
        <f>IF(OR(M2110="",N2110="",O2110=""),"",M2110+N2110+O2110)</f>
        <v/>
      </c>
      <c r="S2110" s="13">
        <f>IF(AND($B2110&lt;&gt;"",$F2110&lt;&gt;""),IF(COUNTIFS($B$2:$B2110,$B2110,$F$2:$F2110,$F2110)=1,1,0),0)</f>
        <v/>
      </c>
      <c r="T2110" s="13">
        <f>IF(AND($B2110&lt;&gt;"",$H2110&lt;&gt;""),IF(COUNTIFS($B$2:$B2110,$B2110,$H$2:$H2110,$H2110)=1,1,0),0)</f>
        <v/>
      </c>
      <c r="U2110" s="13">
        <f>IF(AND($B2110&lt;&gt;"",$C2110&lt;&gt;""),IF(COUNTIFS($B$2:$B2110,$B2110,$C$2:$C2110,$C2110)=1,1,0),0)</f>
        <v/>
      </c>
      <c r="V2110" s="13">
        <f>IF(AND($B2110&lt;&gt;"",$D2110&lt;&gt;""),IF(COUNTIFS($B$2:$B2110,$B2110,$D$2:$D2110,$D2110)=1,1,0),0)</f>
        <v/>
      </c>
      <c r="W2110">
        <f>IFERROR(INDEX(T_Indicateurs[Domain_code],MATCH($H2110,T_Indicateurs[Stat_code],0)),"")</f>
        <v/>
      </c>
      <c r="X2110" s="13">
        <f>IF(OR($W2110="",$F2110=""),0,IF($F2110&lt;&gt;$W2110,1,0))</f>
        <v/>
      </c>
      <c r="Y2110" s="13">
        <f>IF(OR($J2110="", $K2110="", $L2110=""),0,IF(OR($J2110&lt;0,$J2110&gt;3,$K2110&lt;0,$K2110&gt;3,$L2110&lt;0,$L2110&gt;3),1,0))</f>
        <v/>
      </c>
    </row>
    <row r="2111">
      <c r="G2111">
        <f>IFERROR(INDEX(T_Domaines[Domain_label_fr],MATCH(F2111,T_Domaines[Domain_code],0)),"")</f>
        <v/>
      </c>
      <c r="I2111">
        <f>IFERROR(INDEX(T_Indicateurs[Stat_label_fr],MATCH(H2111,T_Indicateurs[Stat_code],0)),"")</f>
        <v/>
      </c>
      <c r="M2111">
        <f>IF(J2111=0,"",J2111)</f>
        <v/>
      </c>
      <c r="N2111">
        <f>IF(K2111=0,"",K2111)</f>
        <v/>
      </c>
      <c r="O2111">
        <f>IF(L2111=0,"",L2111)</f>
        <v/>
      </c>
      <c r="P2111">
        <f>IF(OR(J2111="",K2111="",L2111=""),"",J2111+K2111+L2111)</f>
        <v/>
      </c>
      <c r="Q2111">
        <f>IF(OR(M2111="",N2111="",O2111=""),"",M2111+N2111+O2111)</f>
        <v/>
      </c>
      <c r="S2111" s="13">
        <f>IF(AND($B2111&lt;&gt;"",$F2111&lt;&gt;""),IF(COUNTIFS($B$2:$B2111,$B2111,$F$2:$F2111,$F2111)=1,1,0),0)</f>
        <v/>
      </c>
      <c r="T2111" s="13">
        <f>IF(AND($B2111&lt;&gt;"",$H2111&lt;&gt;""),IF(COUNTIFS($B$2:$B2111,$B2111,$H$2:$H2111,$H2111)=1,1,0),0)</f>
        <v/>
      </c>
      <c r="U2111" s="13">
        <f>IF(AND($B2111&lt;&gt;"",$C2111&lt;&gt;""),IF(COUNTIFS($B$2:$B2111,$B2111,$C$2:$C2111,$C2111)=1,1,0),0)</f>
        <v/>
      </c>
      <c r="V2111" s="13">
        <f>IF(AND($B2111&lt;&gt;"",$D2111&lt;&gt;""),IF(COUNTIFS($B$2:$B2111,$B2111,$D$2:$D2111,$D2111)=1,1,0),0)</f>
        <v/>
      </c>
      <c r="W2111">
        <f>IFERROR(INDEX(T_Indicateurs[Domain_code],MATCH($H2111,T_Indicateurs[Stat_code],0)),"")</f>
        <v/>
      </c>
      <c r="X2111" s="13">
        <f>IF(OR($W2111="",$F2111=""),0,IF($F2111&lt;&gt;$W2111,1,0))</f>
        <v/>
      </c>
      <c r="Y2111" s="13">
        <f>IF(OR($J2111="", $K2111="", $L2111=""),0,IF(OR($J2111&lt;0,$J2111&gt;3,$K2111&lt;0,$K2111&gt;3,$L2111&lt;0,$L2111&gt;3),1,0))</f>
        <v/>
      </c>
    </row>
    <row r="2112">
      <c r="G2112">
        <f>IFERROR(INDEX(T_Domaines[Domain_label_fr],MATCH(F2112,T_Domaines[Domain_code],0)),"")</f>
        <v/>
      </c>
      <c r="I2112">
        <f>IFERROR(INDEX(T_Indicateurs[Stat_label_fr],MATCH(H2112,T_Indicateurs[Stat_code],0)),"")</f>
        <v/>
      </c>
      <c r="M2112">
        <f>IF(J2112=0,"",J2112)</f>
        <v/>
      </c>
      <c r="N2112">
        <f>IF(K2112=0,"",K2112)</f>
        <v/>
      </c>
      <c r="O2112">
        <f>IF(L2112=0,"",L2112)</f>
        <v/>
      </c>
      <c r="P2112">
        <f>IF(OR(J2112="",K2112="",L2112=""),"",J2112+K2112+L2112)</f>
        <v/>
      </c>
      <c r="Q2112">
        <f>IF(OR(M2112="",N2112="",O2112=""),"",M2112+N2112+O2112)</f>
        <v/>
      </c>
      <c r="S2112" s="13">
        <f>IF(AND($B2112&lt;&gt;"",$F2112&lt;&gt;""),IF(COUNTIFS($B$2:$B2112,$B2112,$F$2:$F2112,$F2112)=1,1,0),0)</f>
        <v/>
      </c>
      <c r="T2112" s="13">
        <f>IF(AND($B2112&lt;&gt;"",$H2112&lt;&gt;""),IF(COUNTIFS($B$2:$B2112,$B2112,$H$2:$H2112,$H2112)=1,1,0),0)</f>
        <v/>
      </c>
      <c r="U2112" s="13">
        <f>IF(AND($B2112&lt;&gt;"",$C2112&lt;&gt;""),IF(COUNTIFS($B$2:$B2112,$B2112,$C$2:$C2112,$C2112)=1,1,0),0)</f>
        <v/>
      </c>
      <c r="V2112" s="13">
        <f>IF(AND($B2112&lt;&gt;"",$D2112&lt;&gt;""),IF(COUNTIFS($B$2:$B2112,$B2112,$D$2:$D2112,$D2112)=1,1,0),0)</f>
        <v/>
      </c>
      <c r="W2112">
        <f>IFERROR(INDEX(T_Indicateurs[Domain_code],MATCH($H2112,T_Indicateurs[Stat_code],0)),"")</f>
        <v/>
      </c>
      <c r="X2112" s="13">
        <f>IF(OR($W2112="",$F2112=""),0,IF($F2112&lt;&gt;$W2112,1,0))</f>
        <v/>
      </c>
      <c r="Y2112" s="13">
        <f>IF(OR($J2112="", $K2112="", $L2112=""),0,IF(OR($J2112&lt;0,$J2112&gt;3,$K2112&lt;0,$K2112&gt;3,$L2112&lt;0,$L2112&gt;3),1,0))</f>
        <v/>
      </c>
    </row>
    <row r="2113">
      <c r="G2113">
        <f>IFERROR(INDEX(T_Domaines[Domain_label_fr],MATCH(F2113,T_Domaines[Domain_code],0)),"")</f>
        <v/>
      </c>
      <c r="I2113">
        <f>IFERROR(INDEX(T_Indicateurs[Stat_label_fr],MATCH(H2113,T_Indicateurs[Stat_code],0)),"")</f>
        <v/>
      </c>
      <c r="M2113">
        <f>IF(J2113=0,"",J2113)</f>
        <v/>
      </c>
      <c r="N2113">
        <f>IF(K2113=0,"",K2113)</f>
        <v/>
      </c>
      <c r="O2113">
        <f>IF(L2113=0,"",L2113)</f>
        <v/>
      </c>
      <c r="P2113">
        <f>IF(OR(J2113="",K2113="",L2113=""),"",J2113+K2113+L2113)</f>
        <v/>
      </c>
      <c r="Q2113">
        <f>IF(OR(M2113="",N2113="",O2113=""),"",M2113+N2113+O2113)</f>
        <v/>
      </c>
      <c r="S2113" s="13">
        <f>IF(AND($B2113&lt;&gt;"",$F2113&lt;&gt;""),IF(COUNTIFS($B$2:$B2113,$B2113,$F$2:$F2113,$F2113)=1,1,0),0)</f>
        <v/>
      </c>
      <c r="T2113" s="13">
        <f>IF(AND($B2113&lt;&gt;"",$H2113&lt;&gt;""),IF(COUNTIFS($B$2:$B2113,$B2113,$H$2:$H2113,$H2113)=1,1,0),0)</f>
        <v/>
      </c>
      <c r="U2113" s="13">
        <f>IF(AND($B2113&lt;&gt;"",$C2113&lt;&gt;""),IF(COUNTIFS($B$2:$B2113,$B2113,$C$2:$C2113,$C2113)=1,1,0),0)</f>
        <v/>
      </c>
      <c r="V2113" s="13">
        <f>IF(AND($B2113&lt;&gt;"",$D2113&lt;&gt;""),IF(COUNTIFS($B$2:$B2113,$B2113,$D$2:$D2113,$D2113)=1,1,0),0)</f>
        <v/>
      </c>
      <c r="W2113">
        <f>IFERROR(INDEX(T_Indicateurs[Domain_code],MATCH($H2113,T_Indicateurs[Stat_code],0)),"")</f>
        <v/>
      </c>
      <c r="X2113" s="13">
        <f>IF(OR($W2113="",$F2113=""),0,IF($F2113&lt;&gt;$W2113,1,0))</f>
        <v/>
      </c>
      <c r="Y2113" s="13">
        <f>IF(OR($J2113="", $K2113="", $L2113=""),0,IF(OR($J2113&lt;0,$J2113&gt;3,$K2113&lt;0,$K2113&gt;3,$L2113&lt;0,$L2113&gt;3),1,0))</f>
        <v/>
      </c>
    </row>
    <row r="2114">
      <c r="G2114">
        <f>IFERROR(INDEX(T_Domaines[Domain_label_fr],MATCH(F2114,T_Domaines[Domain_code],0)),"")</f>
        <v/>
      </c>
      <c r="I2114">
        <f>IFERROR(INDEX(T_Indicateurs[Stat_label_fr],MATCH(H2114,T_Indicateurs[Stat_code],0)),"")</f>
        <v/>
      </c>
      <c r="M2114">
        <f>IF(J2114=0,"",J2114)</f>
        <v/>
      </c>
      <c r="N2114">
        <f>IF(K2114=0,"",K2114)</f>
        <v/>
      </c>
      <c r="O2114">
        <f>IF(L2114=0,"",L2114)</f>
        <v/>
      </c>
      <c r="P2114">
        <f>IF(OR(J2114="",K2114="",L2114=""),"",J2114+K2114+L2114)</f>
        <v/>
      </c>
      <c r="Q2114">
        <f>IF(OR(M2114="",N2114="",O2114=""),"",M2114+N2114+O2114)</f>
        <v/>
      </c>
      <c r="S2114" s="13">
        <f>IF(AND($B2114&lt;&gt;"",$F2114&lt;&gt;""),IF(COUNTIFS($B$2:$B2114,$B2114,$F$2:$F2114,$F2114)=1,1,0),0)</f>
        <v/>
      </c>
      <c r="T2114" s="13">
        <f>IF(AND($B2114&lt;&gt;"",$H2114&lt;&gt;""),IF(COUNTIFS($B$2:$B2114,$B2114,$H$2:$H2114,$H2114)=1,1,0),0)</f>
        <v/>
      </c>
      <c r="U2114" s="13">
        <f>IF(AND($B2114&lt;&gt;"",$C2114&lt;&gt;""),IF(COUNTIFS($B$2:$B2114,$B2114,$C$2:$C2114,$C2114)=1,1,0),0)</f>
        <v/>
      </c>
      <c r="V2114" s="13">
        <f>IF(AND($B2114&lt;&gt;"",$D2114&lt;&gt;""),IF(COUNTIFS($B$2:$B2114,$B2114,$D$2:$D2114,$D2114)=1,1,0),0)</f>
        <v/>
      </c>
      <c r="W2114">
        <f>IFERROR(INDEX(T_Indicateurs[Domain_code],MATCH($H2114,T_Indicateurs[Stat_code],0)),"")</f>
        <v/>
      </c>
      <c r="X2114" s="13">
        <f>IF(OR($W2114="",$F2114=""),0,IF($F2114&lt;&gt;$W2114,1,0))</f>
        <v/>
      </c>
      <c r="Y2114" s="13">
        <f>IF(OR($J2114="", $K2114="", $L2114=""),0,IF(OR($J2114&lt;0,$J2114&gt;3,$K2114&lt;0,$K2114&gt;3,$L2114&lt;0,$L2114&gt;3),1,0))</f>
        <v/>
      </c>
    </row>
    <row r="2115">
      <c r="G2115">
        <f>IFERROR(INDEX(T_Domaines[Domain_label_fr],MATCH(F2115,T_Domaines[Domain_code],0)),"")</f>
        <v/>
      </c>
      <c r="I2115">
        <f>IFERROR(INDEX(T_Indicateurs[Stat_label_fr],MATCH(H2115,T_Indicateurs[Stat_code],0)),"")</f>
        <v/>
      </c>
      <c r="M2115">
        <f>IF(J2115=0,"",J2115)</f>
        <v/>
      </c>
      <c r="N2115">
        <f>IF(K2115=0,"",K2115)</f>
        <v/>
      </c>
      <c r="O2115">
        <f>IF(L2115=0,"",L2115)</f>
        <v/>
      </c>
      <c r="P2115">
        <f>IF(OR(J2115="",K2115="",L2115=""),"",J2115+K2115+L2115)</f>
        <v/>
      </c>
      <c r="Q2115">
        <f>IF(OR(M2115="",N2115="",O2115=""),"",M2115+N2115+O2115)</f>
        <v/>
      </c>
      <c r="S2115" s="13">
        <f>IF(AND($B2115&lt;&gt;"",$F2115&lt;&gt;""),IF(COUNTIFS($B$2:$B2115,$B2115,$F$2:$F2115,$F2115)=1,1,0),0)</f>
        <v/>
      </c>
      <c r="T2115" s="13">
        <f>IF(AND($B2115&lt;&gt;"",$H2115&lt;&gt;""),IF(COUNTIFS($B$2:$B2115,$B2115,$H$2:$H2115,$H2115)=1,1,0),0)</f>
        <v/>
      </c>
      <c r="U2115" s="13">
        <f>IF(AND($B2115&lt;&gt;"",$C2115&lt;&gt;""),IF(COUNTIFS($B$2:$B2115,$B2115,$C$2:$C2115,$C2115)=1,1,0),0)</f>
        <v/>
      </c>
      <c r="V2115" s="13">
        <f>IF(AND($B2115&lt;&gt;"",$D2115&lt;&gt;""),IF(COUNTIFS($B$2:$B2115,$B2115,$D$2:$D2115,$D2115)=1,1,0),0)</f>
        <v/>
      </c>
      <c r="W2115">
        <f>IFERROR(INDEX(T_Indicateurs[Domain_code],MATCH($H2115,T_Indicateurs[Stat_code],0)),"")</f>
        <v/>
      </c>
      <c r="X2115" s="13">
        <f>IF(OR($W2115="",$F2115=""),0,IF($F2115&lt;&gt;$W2115,1,0))</f>
        <v/>
      </c>
      <c r="Y2115" s="13">
        <f>IF(OR($J2115="", $K2115="", $L2115=""),0,IF(OR($J2115&lt;0,$J2115&gt;3,$K2115&lt;0,$K2115&gt;3,$L2115&lt;0,$L2115&gt;3),1,0))</f>
        <v/>
      </c>
    </row>
    <row r="2116">
      <c r="G2116">
        <f>IFERROR(INDEX(T_Domaines[Domain_label_fr],MATCH(F2116,T_Domaines[Domain_code],0)),"")</f>
        <v/>
      </c>
      <c r="I2116">
        <f>IFERROR(INDEX(T_Indicateurs[Stat_label_fr],MATCH(H2116,T_Indicateurs[Stat_code],0)),"")</f>
        <v/>
      </c>
      <c r="M2116">
        <f>IF(J2116=0,"",J2116)</f>
        <v/>
      </c>
      <c r="N2116">
        <f>IF(K2116=0,"",K2116)</f>
        <v/>
      </c>
      <c r="O2116">
        <f>IF(L2116=0,"",L2116)</f>
        <v/>
      </c>
      <c r="P2116">
        <f>IF(OR(J2116="",K2116="",L2116=""),"",J2116+K2116+L2116)</f>
        <v/>
      </c>
      <c r="Q2116">
        <f>IF(OR(M2116="",N2116="",O2116=""),"",M2116+N2116+O2116)</f>
        <v/>
      </c>
      <c r="S2116" s="13">
        <f>IF(AND($B2116&lt;&gt;"",$F2116&lt;&gt;""),IF(COUNTIFS($B$2:$B2116,$B2116,$F$2:$F2116,$F2116)=1,1,0),0)</f>
        <v/>
      </c>
      <c r="T2116" s="13">
        <f>IF(AND($B2116&lt;&gt;"",$H2116&lt;&gt;""),IF(COUNTIFS($B$2:$B2116,$B2116,$H$2:$H2116,$H2116)=1,1,0),0)</f>
        <v/>
      </c>
      <c r="U2116" s="13">
        <f>IF(AND($B2116&lt;&gt;"",$C2116&lt;&gt;""),IF(COUNTIFS($B$2:$B2116,$B2116,$C$2:$C2116,$C2116)=1,1,0),0)</f>
        <v/>
      </c>
      <c r="V2116" s="13">
        <f>IF(AND($B2116&lt;&gt;"",$D2116&lt;&gt;""),IF(COUNTIFS($B$2:$B2116,$B2116,$D$2:$D2116,$D2116)=1,1,0),0)</f>
        <v/>
      </c>
      <c r="W2116">
        <f>IFERROR(INDEX(T_Indicateurs[Domain_code],MATCH($H2116,T_Indicateurs[Stat_code],0)),"")</f>
        <v/>
      </c>
      <c r="X2116" s="13">
        <f>IF(OR($W2116="",$F2116=""),0,IF($F2116&lt;&gt;$W2116,1,0))</f>
        <v/>
      </c>
      <c r="Y2116" s="13">
        <f>IF(OR($J2116="", $K2116="", $L2116=""),0,IF(OR($J2116&lt;0,$J2116&gt;3,$K2116&lt;0,$K2116&gt;3,$L2116&lt;0,$L2116&gt;3),1,0))</f>
        <v/>
      </c>
    </row>
    <row r="2117">
      <c r="G2117">
        <f>IFERROR(INDEX(T_Domaines[Domain_label_fr],MATCH(F2117,T_Domaines[Domain_code],0)),"")</f>
        <v/>
      </c>
      <c r="I2117">
        <f>IFERROR(INDEX(T_Indicateurs[Stat_label_fr],MATCH(H2117,T_Indicateurs[Stat_code],0)),"")</f>
        <v/>
      </c>
      <c r="M2117">
        <f>IF(J2117=0,"",J2117)</f>
        <v/>
      </c>
      <c r="N2117">
        <f>IF(K2117=0,"",K2117)</f>
        <v/>
      </c>
      <c r="O2117">
        <f>IF(L2117=0,"",L2117)</f>
        <v/>
      </c>
      <c r="P2117">
        <f>IF(OR(J2117="",K2117="",L2117=""),"",J2117+K2117+L2117)</f>
        <v/>
      </c>
      <c r="Q2117">
        <f>IF(OR(M2117="",N2117="",O2117=""),"",M2117+N2117+O2117)</f>
        <v/>
      </c>
      <c r="S2117" s="13">
        <f>IF(AND($B2117&lt;&gt;"",$F2117&lt;&gt;""),IF(COUNTIFS($B$2:$B2117,$B2117,$F$2:$F2117,$F2117)=1,1,0),0)</f>
        <v/>
      </c>
      <c r="T2117" s="13">
        <f>IF(AND($B2117&lt;&gt;"",$H2117&lt;&gt;""),IF(COUNTIFS($B$2:$B2117,$B2117,$H$2:$H2117,$H2117)=1,1,0),0)</f>
        <v/>
      </c>
      <c r="U2117" s="13">
        <f>IF(AND($B2117&lt;&gt;"",$C2117&lt;&gt;""),IF(COUNTIFS($B$2:$B2117,$B2117,$C$2:$C2117,$C2117)=1,1,0),0)</f>
        <v/>
      </c>
      <c r="V2117" s="13">
        <f>IF(AND($B2117&lt;&gt;"",$D2117&lt;&gt;""),IF(COUNTIFS($B$2:$B2117,$B2117,$D$2:$D2117,$D2117)=1,1,0),0)</f>
        <v/>
      </c>
      <c r="W2117">
        <f>IFERROR(INDEX(T_Indicateurs[Domain_code],MATCH($H2117,T_Indicateurs[Stat_code],0)),"")</f>
        <v/>
      </c>
      <c r="X2117" s="13">
        <f>IF(OR($W2117="",$F2117=""),0,IF($F2117&lt;&gt;$W2117,1,0))</f>
        <v/>
      </c>
      <c r="Y2117" s="13">
        <f>IF(OR($J2117="", $K2117="", $L2117=""),0,IF(OR($J2117&lt;0,$J2117&gt;3,$K2117&lt;0,$K2117&gt;3,$L2117&lt;0,$L2117&gt;3),1,0))</f>
        <v/>
      </c>
    </row>
    <row r="2118">
      <c r="G2118">
        <f>IFERROR(INDEX(T_Domaines[Domain_label_fr],MATCH(F2118,T_Domaines[Domain_code],0)),"")</f>
        <v/>
      </c>
      <c r="I2118">
        <f>IFERROR(INDEX(T_Indicateurs[Stat_label_fr],MATCH(H2118,T_Indicateurs[Stat_code],0)),"")</f>
        <v/>
      </c>
      <c r="M2118">
        <f>IF(J2118=0,"",J2118)</f>
        <v/>
      </c>
      <c r="N2118">
        <f>IF(K2118=0,"",K2118)</f>
        <v/>
      </c>
      <c r="O2118">
        <f>IF(L2118=0,"",L2118)</f>
        <v/>
      </c>
      <c r="P2118">
        <f>IF(OR(J2118="",K2118="",L2118=""),"",J2118+K2118+L2118)</f>
        <v/>
      </c>
      <c r="Q2118">
        <f>IF(OR(M2118="",N2118="",O2118=""),"",M2118+N2118+O2118)</f>
        <v/>
      </c>
      <c r="S2118" s="13">
        <f>IF(AND($B2118&lt;&gt;"",$F2118&lt;&gt;""),IF(COUNTIFS($B$2:$B2118,$B2118,$F$2:$F2118,$F2118)=1,1,0),0)</f>
        <v/>
      </c>
      <c r="T2118" s="13">
        <f>IF(AND($B2118&lt;&gt;"",$H2118&lt;&gt;""),IF(COUNTIFS($B$2:$B2118,$B2118,$H$2:$H2118,$H2118)=1,1,0),0)</f>
        <v/>
      </c>
      <c r="U2118" s="13">
        <f>IF(AND($B2118&lt;&gt;"",$C2118&lt;&gt;""),IF(COUNTIFS($B$2:$B2118,$B2118,$C$2:$C2118,$C2118)=1,1,0),0)</f>
        <v/>
      </c>
      <c r="V2118" s="13">
        <f>IF(AND($B2118&lt;&gt;"",$D2118&lt;&gt;""),IF(COUNTIFS($B$2:$B2118,$B2118,$D$2:$D2118,$D2118)=1,1,0),0)</f>
        <v/>
      </c>
      <c r="W2118">
        <f>IFERROR(INDEX(T_Indicateurs[Domain_code],MATCH($H2118,T_Indicateurs[Stat_code],0)),"")</f>
        <v/>
      </c>
      <c r="X2118" s="13">
        <f>IF(OR($W2118="",$F2118=""),0,IF($F2118&lt;&gt;$W2118,1,0))</f>
        <v/>
      </c>
      <c r="Y2118" s="13">
        <f>IF(OR($J2118="", $K2118="", $L2118=""),0,IF(OR($J2118&lt;0,$J2118&gt;3,$K2118&lt;0,$K2118&gt;3,$L2118&lt;0,$L2118&gt;3),1,0))</f>
        <v/>
      </c>
    </row>
    <row r="2119">
      <c r="G2119">
        <f>IFERROR(INDEX(T_Domaines[Domain_label_fr],MATCH(F2119,T_Domaines[Domain_code],0)),"")</f>
        <v/>
      </c>
      <c r="I2119">
        <f>IFERROR(INDEX(T_Indicateurs[Stat_label_fr],MATCH(H2119,T_Indicateurs[Stat_code],0)),"")</f>
        <v/>
      </c>
      <c r="M2119">
        <f>IF(J2119=0,"",J2119)</f>
        <v/>
      </c>
      <c r="N2119">
        <f>IF(K2119=0,"",K2119)</f>
        <v/>
      </c>
      <c r="O2119">
        <f>IF(L2119=0,"",L2119)</f>
        <v/>
      </c>
      <c r="P2119">
        <f>IF(OR(J2119="",K2119="",L2119=""),"",J2119+K2119+L2119)</f>
        <v/>
      </c>
      <c r="Q2119">
        <f>IF(OR(M2119="",N2119="",O2119=""),"",M2119+N2119+O2119)</f>
        <v/>
      </c>
      <c r="S2119" s="13">
        <f>IF(AND($B2119&lt;&gt;"",$F2119&lt;&gt;""),IF(COUNTIFS($B$2:$B2119,$B2119,$F$2:$F2119,$F2119)=1,1,0),0)</f>
        <v/>
      </c>
      <c r="T2119" s="13">
        <f>IF(AND($B2119&lt;&gt;"",$H2119&lt;&gt;""),IF(COUNTIFS($B$2:$B2119,$B2119,$H$2:$H2119,$H2119)=1,1,0),0)</f>
        <v/>
      </c>
      <c r="U2119" s="13">
        <f>IF(AND($B2119&lt;&gt;"",$C2119&lt;&gt;""),IF(COUNTIFS($B$2:$B2119,$B2119,$C$2:$C2119,$C2119)=1,1,0),0)</f>
        <v/>
      </c>
      <c r="V2119" s="13">
        <f>IF(AND($B2119&lt;&gt;"",$D2119&lt;&gt;""),IF(COUNTIFS($B$2:$B2119,$B2119,$D$2:$D2119,$D2119)=1,1,0),0)</f>
        <v/>
      </c>
      <c r="W2119">
        <f>IFERROR(INDEX(T_Indicateurs[Domain_code],MATCH($H2119,T_Indicateurs[Stat_code],0)),"")</f>
        <v/>
      </c>
      <c r="X2119" s="13">
        <f>IF(OR($W2119="",$F2119=""),0,IF($F2119&lt;&gt;$W2119,1,0))</f>
        <v/>
      </c>
      <c r="Y2119" s="13">
        <f>IF(OR($J2119="", $K2119="", $L2119=""),0,IF(OR($J2119&lt;0,$J2119&gt;3,$K2119&lt;0,$K2119&gt;3,$L2119&lt;0,$L2119&gt;3),1,0))</f>
        <v/>
      </c>
    </row>
    <row r="2120">
      <c r="G2120">
        <f>IFERROR(INDEX(T_Domaines[Domain_label_fr],MATCH(F2120,T_Domaines[Domain_code],0)),"")</f>
        <v/>
      </c>
      <c r="I2120">
        <f>IFERROR(INDEX(T_Indicateurs[Stat_label_fr],MATCH(H2120,T_Indicateurs[Stat_code],0)),"")</f>
        <v/>
      </c>
      <c r="M2120">
        <f>IF(J2120=0,"",J2120)</f>
        <v/>
      </c>
      <c r="N2120">
        <f>IF(K2120=0,"",K2120)</f>
        <v/>
      </c>
      <c r="O2120">
        <f>IF(L2120=0,"",L2120)</f>
        <v/>
      </c>
      <c r="P2120">
        <f>IF(OR(J2120="",K2120="",L2120=""),"",J2120+K2120+L2120)</f>
        <v/>
      </c>
      <c r="Q2120">
        <f>IF(OR(M2120="",N2120="",O2120=""),"",M2120+N2120+O2120)</f>
        <v/>
      </c>
      <c r="S2120" s="13">
        <f>IF(AND($B2120&lt;&gt;"",$F2120&lt;&gt;""),IF(COUNTIFS($B$2:$B2120,$B2120,$F$2:$F2120,$F2120)=1,1,0),0)</f>
        <v/>
      </c>
      <c r="T2120" s="13">
        <f>IF(AND($B2120&lt;&gt;"",$H2120&lt;&gt;""),IF(COUNTIFS($B$2:$B2120,$B2120,$H$2:$H2120,$H2120)=1,1,0),0)</f>
        <v/>
      </c>
      <c r="U2120" s="13">
        <f>IF(AND($B2120&lt;&gt;"",$C2120&lt;&gt;""),IF(COUNTIFS($B$2:$B2120,$B2120,$C$2:$C2120,$C2120)=1,1,0),0)</f>
        <v/>
      </c>
      <c r="V2120" s="13">
        <f>IF(AND($B2120&lt;&gt;"",$D2120&lt;&gt;""),IF(COUNTIFS($B$2:$B2120,$B2120,$D$2:$D2120,$D2120)=1,1,0),0)</f>
        <v/>
      </c>
      <c r="W2120">
        <f>IFERROR(INDEX(T_Indicateurs[Domain_code],MATCH($H2120,T_Indicateurs[Stat_code],0)),"")</f>
        <v/>
      </c>
      <c r="X2120" s="13">
        <f>IF(OR($W2120="",$F2120=""),0,IF($F2120&lt;&gt;$W2120,1,0))</f>
        <v/>
      </c>
      <c r="Y2120" s="13">
        <f>IF(OR($J2120="", $K2120="", $L2120=""),0,IF(OR($J2120&lt;0,$J2120&gt;3,$K2120&lt;0,$K2120&gt;3,$L2120&lt;0,$L2120&gt;3),1,0))</f>
        <v/>
      </c>
    </row>
    <row r="2121">
      <c r="G2121">
        <f>IFERROR(INDEX(T_Domaines[Domain_label_fr],MATCH(F2121,T_Domaines[Domain_code],0)),"")</f>
        <v/>
      </c>
      <c r="I2121">
        <f>IFERROR(INDEX(T_Indicateurs[Stat_label_fr],MATCH(H2121,T_Indicateurs[Stat_code],0)),"")</f>
        <v/>
      </c>
      <c r="M2121">
        <f>IF(J2121=0,"",J2121)</f>
        <v/>
      </c>
      <c r="N2121">
        <f>IF(K2121=0,"",K2121)</f>
        <v/>
      </c>
      <c r="O2121">
        <f>IF(L2121=0,"",L2121)</f>
        <v/>
      </c>
      <c r="P2121">
        <f>IF(OR(J2121="",K2121="",L2121=""),"",J2121+K2121+L2121)</f>
        <v/>
      </c>
      <c r="Q2121">
        <f>IF(OR(M2121="",N2121="",O2121=""),"",M2121+N2121+O2121)</f>
        <v/>
      </c>
      <c r="S2121" s="13">
        <f>IF(AND($B2121&lt;&gt;"",$F2121&lt;&gt;""),IF(COUNTIFS($B$2:$B2121,$B2121,$F$2:$F2121,$F2121)=1,1,0),0)</f>
        <v/>
      </c>
      <c r="T2121" s="13">
        <f>IF(AND($B2121&lt;&gt;"",$H2121&lt;&gt;""),IF(COUNTIFS($B$2:$B2121,$B2121,$H$2:$H2121,$H2121)=1,1,0),0)</f>
        <v/>
      </c>
      <c r="U2121" s="13">
        <f>IF(AND($B2121&lt;&gt;"",$C2121&lt;&gt;""),IF(COUNTIFS($B$2:$B2121,$B2121,$C$2:$C2121,$C2121)=1,1,0),0)</f>
        <v/>
      </c>
      <c r="V2121" s="13">
        <f>IF(AND($B2121&lt;&gt;"",$D2121&lt;&gt;""),IF(COUNTIFS($B$2:$B2121,$B2121,$D$2:$D2121,$D2121)=1,1,0),0)</f>
        <v/>
      </c>
      <c r="W2121">
        <f>IFERROR(INDEX(T_Indicateurs[Domain_code],MATCH($H2121,T_Indicateurs[Stat_code],0)),"")</f>
        <v/>
      </c>
      <c r="X2121" s="13">
        <f>IF(OR($W2121="",$F2121=""),0,IF($F2121&lt;&gt;$W2121,1,0))</f>
        <v/>
      </c>
      <c r="Y2121" s="13">
        <f>IF(OR($J2121="", $K2121="", $L2121=""),0,IF(OR($J2121&lt;0,$J2121&gt;3,$K2121&lt;0,$K2121&gt;3,$L2121&lt;0,$L2121&gt;3),1,0))</f>
        <v/>
      </c>
    </row>
    <row r="2122">
      <c r="G2122">
        <f>IFERROR(INDEX(T_Domaines[Domain_label_fr],MATCH(F2122,T_Domaines[Domain_code],0)),"")</f>
        <v/>
      </c>
      <c r="I2122">
        <f>IFERROR(INDEX(T_Indicateurs[Stat_label_fr],MATCH(H2122,T_Indicateurs[Stat_code],0)),"")</f>
        <v/>
      </c>
      <c r="M2122">
        <f>IF(J2122=0,"",J2122)</f>
        <v/>
      </c>
      <c r="N2122">
        <f>IF(K2122=0,"",K2122)</f>
        <v/>
      </c>
      <c r="O2122">
        <f>IF(L2122=0,"",L2122)</f>
        <v/>
      </c>
      <c r="P2122">
        <f>IF(OR(J2122="",K2122="",L2122=""),"",J2122+K2122+L2122)</f>
        <v/>
      </c>
      <c r="Q2122">
        <f>IF(OR(M2122="",N2122="",O2122=""),"",M2122+N2122+O2122)</f>
        <v/>
      </c>
      <c r="S2122" s="13">
        <f>IF(AND($B2122&lt;&gt;"",$F2122&lt;&gt;""),IF(COUNTIFS($B$2:$B2122,$B2122,$F$2:$F2122,$F2122)=1,1,0),0)</f>
        <v/>
      </c>
      <c r="T2122" s="13">
        <f>IF(AND($B2122&lt;&gt;"",$H2122&lt;&gt;""),IF(COUNTIFS($B$2:$B2122,$B2122,$H$2:$H2122,$H2122)=1,1,0),0)</f>
        <v/>
      </c>
      <c r="U2122" s="13">
        <f>IF(AND($B2122&lt;&gt;"",$C2122&lt;&gt;""),IF(COUNTIFS($B$2:$B2122,$B2122,$C$2:$C2122,$C2122)=1,1,0),0)</f>
        <v/>
      </c>
      <c r="V2122" s="13">
        <f>IF(AND($B2122&lt;&gt;"",$D2122&lt;&gt;""),IF(COUNTIFS($B$2:$B2122,$B2122,$D$2:$D2122,$D2122)=1,1,0),0)</f>
        <v/>
      </c>
      <c r="W2122">
        <f>IFERROR(INDEX(T_Indicateurs[Domain_code],MATCH($H2122,T_Indicateurs[Stat_code],0)),"")</f>
        <v/>
      </c>
      <c r="X2122" s="13">
        <f>IF(OR($W2122="",$F2122=""),0,IF($F2122&lt;&gt;$W2122,1,0))</f>
        <v/>
      </c>
      <c r="Y2122" s="13">
        <f>IF(OR($J2122="", $K2122="", $L2122=""),0,IF(OR($J2122&lt;0,$J2122&gt;3,$K2122&lt;0,$K2122&gt;3,$L2122&lt;0,$L2122&gt;3),1,0))</f>
        <v/>
      </c>
    </row>
    <row r="2123">
      <c r="G2123">
        <f>IFERROR(INDEX(T_Domaines[Domain_label_fr],MATCH(F2123,T_Domaines[Domain_code],0)),"")</f>
        <v/>
      </c>
      <c r="I2123">
        <f>IFERROR(INDEX(T_Indicateurs[Stat_label_fr],MATCH(H2123,T_Indicateurs[Stat_code],0)),"")</f>
        <v/>
      </c>
      <c r="M2123">
        <f>IF(J2123=0,"",J2123)</f>
        <v/>
      </c>
      <c r="N2123">
        <f>IF(K2123=0,"",K2123)</f>
        <v/>
      </c>
      <c r="O2123">
        <f>IF(L2123=0,"",L2123)</f>
        <v/>
      </c>
      <c r="P2123">
        <f>IF(OR(J2123="",K2123="",L2123=""),"",J2123+K2123+L2123)</f>
        <v/>
      </c>
      <c r="Q2123">
        <f>IF(OR(M2123="",N2123="",O2123=""),"",M2123+N2123+O2123)</f>
        <v/>
      </c>
      <c r="S2123" s="13">
        <f>IF(AND($B2123&lt;&gt;"",$F2123&lt;&gt;""),IF(COUNTIFS($B$2:$B2123,$B2123,$F$2:$F2123,$F2123)=1,1,0),0)</f>
        <v/>
      </c>
      <c r="T2123" s="13">
        <f>IF(AND($B2123&lt;&gt;"",$H2123&lt;&gt;""),IF(COUNTIFS($B$2:$B2123,$B2123,$H$2:$H2123,$H2123)=1,1,0),0)</f>
        <v/>
      </c>
      <c r="U2123" s="13">
        <f>IF(AND($B2123&lt;&gt;"",$C2123&lt;&gt;""),IF(COUNTIFS($B$2:$B2123,$B2123,$C$2:$C2123,$C2123)=1,1,0),0)</f>
        <v/>
      </c>
      <c r="V2123" s="13">
        <f>IF(AND($B2123&lt;&gt;"",$D2123&lt;&gt;""),IF(COUNTIFS($B$2:$B2123,$B2123,$D$2:$D2123,$D2123)=1,1,0),0)</f>
        <v/>
      </c>
      <c r="W2123">
        <f>IFERROR(INDEX(T_Indicateurs[Domain_code],MATCH($H2123,T_Indicateurs[Stat_code],0)),"")</f>
        <v/>
      </c>
      <c r="X2123" s="13">
        <f>IF(OR($W2123="",$F2123=""),0,IF($F2123&lt;&gt;$W2123,1,0))</f>
        <v/>
      </c>
      <c r="Y2123" s="13">
        <f>IF(OR($J2123="", $K2123="", $L2123=""),0,IF(OR($J2123&lt;0,$J2123&gt;3,$K2123&lt;0,$K2123&gt;3,$L2123&lt;0,$L2123&gt;3),1,0))</f>
        <v/>
      </c>
    </row>
    <row r="2124">
      <c r="G2124">
        <f>IFERROR(INDEX(T_Domaines[Domain_label_fr],MATCH(F2124,T_Domaines[Domain_code],0)),"")</f>
        <v/>
      </c>
      <c r="I2124">
        <f>IFERROR(INDEX(T_Indicateurs[Stat_label_fr],MATCH(H2124,T_Indicateurs[Stat_code],0)),"")</f>
        <v/>
      </c>
      <c r="M2124">
        <f>IF(J2124=0,"",J2124)</f>
        <v/>
      </c>
      <c r="N2124">
        <f>IF(K2124=0,"",K2124)</f>
        <v/>
      </c>
      <c r="O2124">
        <f>IF(L2124=0,"",L2124)</f>
        <v/>
      </c>
      <c r="P2124">
        <f>IF(OR(J2124="",K2124="",L2124=""),"",J2124+K2124+L2124)</f>
        <v/>
      </c>
      <c r="Q2124">
        <f>IF(OR(M2124="",N2124="",O2124=""),"",M2124+N2124+O2124)</f>
        <v/>
      </c>
      <c r="S2124" s="13">
        <f>IF(AND($B2124&lt;&gt;"",$F2124&lt;&gt;""),IF(COUNTIFS($B$2:$B2124,$B2124,$F$2:$F2124,$F2124)=1,1,0),0)</f>
        <v/>
      </c>
      <c r="T2124" s="13">
        <f>IF(AND($B2124&lt;&gt;"",$H2124&lt;&gt;""),IF(COUNTIFS($B$2:$B2124,$B2124,$H$2:$H2124,$H2124)=1,1,0),0)</f>
        <v/>
      </c>
      <c r="U2124" s="13">
        <f>IF(AND($B2124&lt;&gt;"",$C2124&lt;&gt;""),IF(COUNTIFS($B$2:$B2124,$B2124,$C$2:$C2124,$C2124)=1,1,0),0)</f>
        <v/>
      </c>
      <c r="V2124" s="13">
        <f>IF(AND($B2124&lt;&gt;"",$D2124&lt;&gt;""),IF(COUNTIFS($B$2:$B2124,$B2124,$D$2:$D2124,$D2124)=1,1,0),0)</f>
        <v/>
      </c>
      <c r="W2124">
        <f>IFERROR(INDEX(T_Indicateurs[Domain_code],MATCH($H2124,T_Indicateurs[Stat_code],0)),"")</f>
        <v/>
      </c>
      <c r="X2124" s="13">
        <f>IF(OR($W2124="",$F2124=""),0,IF($F2124&lt;&gt;$W2124,1,0))</f>
        <v/>
      </c>
      <c r="Y2124" s="13">
        <f>IF(OR($J2124="", $K2124="", $L2124=""),0,IF(OR($J2124&lt;0,$J2124&gt;3,$K2124&lt;0,$K2124&gt;3,$L2124&lt;0,$L2124&gt;3),1,0))</f>
        <v/>
      </c>
    </row>
    <row r="2125">
      <c r="G2125">
        <f>IFERROR(INDEX(T_Domaines[Domain_label_fr],MATCH(F2125,T_Domaines[Domain_code],0)),"")</f>
        <v/>
      </c>
      <c r="I2125">
        <f>IFERROR(INDEX(T_Indicateurs[Stat_label_fr],MATCH(H2125,T_Indicateurs[Stat_code],0)),"")</f>
        <v/>
      </c>
      <c r="M2125">
        <f>IF(J2125=0,"",J2125)</f>
        <v/>
      </c>
      <c r="N2125">
        <f>IF(K2125=0,"",K2125)</f>
        <v/>
      </c>
      <c r="O2125">
        <f>IF(L2125=0,"",L2125)</f>
        <v/>
      </c>
      <c r="P2125">
        <f>IF(OR(J2125="",K2125="",L2125=""),"",J2125+K2125+L2125)</f>
        <v/>
      </c>
      <c r="Q2125">
        <f>IF(OR(M2125="",N2125="",O2125=""),"",M2125+N2125+O2125)</f>
        <v/>
      </c>
      <c r="S2125" s="13">
        <f>IF(AND($B2125&lt;&gt;"",$F2125&lt;&gt;""),IF(COUNTIFS($B$2:$B2125,$B2125,$F$2:$F2125,$F2125)=1,1,0),0)</f>
        <v/>
      </c>
      <c r="T2125" s="13">
        <f>IF(AND($B2125&lt;&gt;"",$H2125&lt;&gt;""),IF(COUNTIFS($B$2:$B2125,$B2125,$H$2:$H2125,$H2125)=1,1,0),0)</f>
        <v/>
      </c>
      <c r="U2125" s="13">
        <f>IF(AND($B2125&lt;&gt;"",$C2125&lt;&gt;""),IF(COUNTIFS($B$2:$B2125,$B2125,$C$2:$C2125,$C2125)=1,1,0),0)</f>
        <v/>
      </c>
      <c r="V2125" s="13">
        <f>IF(AND($B2125&lt;&gt;"",$D2125&lt;&gt;""),IF(COUNTIFS($B$2:$B2125,$B2125,$D$2:$D2125,$D2125)=1,1,0),0)</f>
        <v/>
      </c>
      <c r="W2125">
        <f>IFERROR(INDEX(T_Indicateurs[Domain_code],MATCH($H2125,T_Indicateurs[Stat_code],0)),"")</f>
        <v/>
      </c>
      <c r="X2125" s="13">
        <f>IF(OR($W2125="",$F2125=""),0,IF($F2125&lt;&gt;$W2125,1,0))</f>
        <v/>
      </c>
      <c r="Y2125" s="13">
        <f>IF(OR($J2125="", $K2125="", $L2125=""),0,IF(OR($J2125&lt;0,$J2125&gt;3,$K2125&lt;0,$K2125&gt;3,$L2125&lt;0,$L2125&gt;3),1,0))</f>
        <v/>
      </c>
    </row>
    <row r="2126">
      <c r="G2126">
        <f>IFERROR(INDEX(T_Domaines[Domain_label_fr],MATCH(F2126,T_Domaines[Domain_code],0)),"")</f>
        <v/>
      </c>
      <c r="I2126">
        <f>IFERROR(INDEX(T_Indicateurs[Stat_label_fr],MATCH(H2126,T_Indicateurs[Stat_code],0)),"")</f>
        <v/>
      </c>
      <c r="M2126">
        <f>IF(J2126=0,"",J2126)</f>
        <v/>
      </c>
      <c r="N2126">
        <f>IF(K2126=0,"",K2126)</f>
        <v/>
      </c>
      <c r="O2126">
        <f>IF(L2126=0,"",L2126)</f>
        <v/>
      </c>
      <c r="P2126">
        <f>IF(OR(J2126="",K2126="",L2126=""),"",J2126+K2126+L2126)</f>
        <v/>
      </c>
      <c r="Q2126">
        <f>IF(OR(M2126="",N2126="",O2126=""),"",M2126+N2126+O2126)</f>
        <v/>
      </c>
      <c r="S2126" s="13">
        <f>IF(AND($B2126&lt;&gt;"",$F2126&lt;&gt;""),IF(COUNTIFS($B$2:$B2126,$B2126,$F$2:$F2126,$F2126)=1,1,0),0)</f>
        <v/>
      </c>
      <c r="T2126" s="13">
        <f>IF(AND($B2126&lt;&gt;"",$H2126&lt;&gt;""),IF(COUNTIFS($B$2:$B2126,$B2126,$H$2:$H2126,$H2126)=1,1,0),0)</f>
        <v/>
      </c>
      <c r="U2126" s="13">
        <f>IF(AND($B2126&lt;&gt;"",$C2126&lt;&gt;""),IF(COUNTIFS($B$2:$B2126,$B2126,$C$2:$C2126,$C2126)=1,1,0),0)</f>
        <v/>
      </c>
      <c r="V2126" s="13">
        <f>IF(AND($B2126&lt;&gt;"",$D2126&lt;&gt;""),IF(COUNTIFS($B$2:$B2126,$B2126,$D$2:$D2126,$D2126)=1,1,0),0)</f>
        <v/>
      </c>
      <c r="W2126">
        <f>IFERROR(INDEX(T_Indicateurs[Domain_code],MATCH($H2126,T_Indicateurs[Stat_code],0)),"")</f>
        <v/>
      </c>
      <c r="X2126" s="13">
        <f>IF(OR($W2126="",$F2126=""),0,IF($F2126&lt;&gt;$W2126,1,0))</f>
        <v/>
      </c>
      <c r="Y2126" s="13">
        <f>IF(OR($J2126="", $K2126="", $L2126=""),0,IF(OR($J2126&lt;0,$J2126&gt;3,$K2126&lt;0,$K2126&gt;3,$L2126&lt;0,$L2126&gt;3),1,0))</f>
        <v/>
      </c>
    </row>
    <row r="2127">
      <c r="G2127">
        <f>IFERROR(INDEX(T_Domaines[Domain_label_fr],MATCH(F2127,T_Domaines[Domain_code],0)),"")</f>
        <v/>
      </c>
      <c r="I2127">
        <f>IFERROR(INDEX(T_Indicateurs[Stat_label_fr],MATCH(H2127,T_Indicateurs[Stat_code],0)),"")</f>
        <v/>
      </c>
      <c r="M2127">
        <f>IF(J2127=0,"",J2127)</f>
        <v/>
      </c>
      <c r="N2127">
        <f>IF(K2127=0,"",K2127)</f>
        <v/>
      </c>
      <c r="O2127">
        <f>IF(L2127=0,"",L2127)</f>
        <v/>
      </c>
      <c r="P2127">
        <f>IF(OR(J2127="",K2127="",L2127=""),"",J2127+K2127+L2127)</f>
        <v/>
      </c>
      <c r="Q2127">
        <f>IF(OR(M2127="",N2127="",O2127=""),"",M2127+N2127+O2127)</f>
        <v/>
      </c>
      <c r="S2127" s="13">
        <f>IF(AND($B2127&lt;&gt;"",$F2127&lt;&gt;""),IF(COUNTIFS($B$2:$B2127,$B2127,$F$2:$F2127,$F2127)=1,1,0),0)</f>
        <v/>
      </c>
      <c r="T2127" s="13">
        <f>IF(AND($B2127&lt;&gt;"",$H2127&lt;&gt;""),IF(COUNTIFS($B$2:$B2127,$B2127,$H$2:$H2127,$H2127)=1,1,0),0)</f>
        <v/>
      </c>
      <c r="U2127" s="13">
        <f>IF(AND($B2127&lt;&gt;"",$C2127&lt;&gt;""),IF(COUNTIFS($B$2:$B2127,$B2127,$C$2:$C2127,$C2127)=1,1,0),0)</f>
        <v/>
      </c>
      <c r="V2127" s="13">
        <f>IF(AND($B2127&lt;&gt;"",$D2127&lt;&gt;""),IF(COUNTIFS($B$2:$B2127,$B2127,$D$2:$D2127,$D2127)=1,1,0),0)</f>
        <v/>
      </c>
      <c r="W2127">
        <f>IFERROR(INDEX(T_Indicateurs[Domain_code],MATCH($H2127,T_Indicateurs[Stat_code],0)),"")</f>
        <v/>
      </c>
      <c r="X2127" s="13">
        <f>IF(OR($W2127="",$F2127=""),0,IF($F2127&lt;&gt;$W2127,1,0))</f>
        <v/>
      </c>
      <c r="Y2127" s="13">
        <f>IF(OR($J2127="", $K2127="", $L2127=""),0,IF(OR($J2127&lt;0,$J2127&gt;3,$K2127&lt;0,$K2127&gt;3,$L2127&lt;0,$L2127&gt;3),1,0))</f>
        <v/>
      </c>
    </row>
    <row r="2128">
      <c r="G2128">
        <f>IFERROR(INDEX(T_Domaines[Domain_label_fr],MATCH(F2128,T_Domaines[Domain_code],0)),"")</f>
        <v/>
      </c>
      <c r="I2128">
        <f>IFERROR(INDEX(T_Indicateurs[Stat_label_fr],MATCH(H2128,T_Indicateurs[Stat_code],0)),"")</f>
        <v/>
      </c>
      <c r="M2128">
        <f>IF(J2128=0,"",J2128)</f>
        <v/>
      </c>
      <c r="N2128">
        <f>IF(K2128=0,"",K2128)</f>
        <v/>
      </c>
      <c r="O2128">
        <f>IF(L2128=0,"",L2128)</f>
        <v/>
      </c>
      <c r="P2128">
        <f>IF(OR(J2128="",K2128="",L2128=""),"",J2128+K2128+L2128)</f>
        <v/>
      </c>
      <c r="Q2128">
        <f>IF(OR(M2128="",N2128="",O2128=""),"",M2128+N2128+O2128)</f>
        <v/>
      </c>
      <c r="S2128" s="13">
        <f>IF(AND($B2128&lt;&gt;"",$F2128&lt;&gt;""),IF(COUNTIFS($B$2:$B2128,$B2128,$F$2:$F2128,$F2128)=1,1,0),0)</f>
        <v/>
      </c>
      <c r="T2128" s="13">
        <f>IF(AND($B2128&lt;&gt;"",$H2128&lt;&gt;""),IF(COUNTIFS($B$2:$B2128,$B2128,$H$2:$H2128,$H2128)=1,1,0),0)</f>
        <v/>
      </c>
      <c r="U2128" s="13">
        <f>IF(AND($B2128&lt;&gt;"",$C2128&lt;&gt;""),IF(COUNTIFS($B$2:$B2128,$B2128,$C$2:$C2128,$C2128)=1,1,0),0)</f>
        <v/>
      </c>
      <c r="V2128" s="13">
        <f>IF(AND($B2128&lt;&gt;"",$D2128&lt;&gt;""),IF(COUNTIFS($B$2:$B2128,$B2128,$D$2:$D2128,$D2128)=1,1,0),0)</f>
        <v/>
      </c>
      <c r="W2128">
        <f>IFERROR(INDEX(T_Indicateurs[Domain_code],MATCH($H2128,T_Indicateurs[Stat_code],0)),"")</f>
        <v/>
      </c>
      <c r="X2128" s="13">
        <f>IF(OR($W2128="",$F2128=""),0,IF($F2128&lt;&gt;$W2128,1,0))</f>
        <v/>
      </c>
      <c r="Y2128" s="13">
        <f>IF(OR($J2128="", $K2128="", $L2128=""),0,IF(OR($J2128&lt;0,$J2128&gt;3,$K2128&lt;0,$K2128&gt;3,$L2128&lt;0,$L2128&gt;3),1,0))</f>
        <v/>
      </c>
    </row>
    <row r="2129">
      <c r="G2129">
        <f>IFERROR(INDEX(T_Domaines[Domain_label_fr],MATCH(F2129,T_Domaines[Domain_code],0)),"")</f>
        <v/>
      </c>
      <c r="I2129">
        <f>IFERROR(INDEX(T_Indicateurs[Stat_label_fr],MATCH(H2129,T_Indicateurs[Stat_code],0)),"")</f>
        <v/>
      </c>
      <c r="M2129">
        <f>IF(J2129=0,"",J2129)</f>
        <v/>
      </c>
      <c r="N2129">
        <f>IF(K2129=0,"",K2129)</f>
        <v/>
      </c>
      <c r="O2129">
        <f>IF(L2129=0,"",L2129)</f>
        <v/>
      </c>
      <c r="P2129">
        <f>IF(OR(J2129="",K2129="",L2129=""),"",J2129+K2129+L2129)</f>
        <v/>
      </c>
      <c r="Q2129">
        <f>IF(OR(M2129="",N2129="",O2129=""),"",M2129+N2129+O2129)</f>
        <v/>
      </c>
      <c r="S2129" s="13">
        <f>IF(AND($B2129&lt;&gt;"",$F2129&lt;&gt;""),IF(COUNTIFS($B$2:$B2129,$B2129,$F$2:$F2129,$F2129)=1,1,0),0)</f>
        <v/>
      </c>
      <c r="T2129" s="13">
        <f>IF(AND($B2129&lt;&gt;"",$H2129&lt;&gt;""),IF(COUNTIFS($B$2:$B2129,$B2129,$H$2:$H2129,$H2129)=1,1,0),0)</f>
        <v/>
      </c>
      <c r="U2129" s="13">
        <f>IF(AND($B2129&lt;&gt;"",$C2129&lt;&gt;""),IF(COUNTIFS($B$2:$B2129,$B2129,$C$2:$C2129,$C2129)=1,1,0),0)</f>
        <v/>
      </c>
      <c r="V2129" s="13">
        <f>IF(AND($B2129&lt;&gt;"",$D2129&lt;&gt;""),IF(COUNTIFS($B$2:$B2129,$B2129,$D$2:$D2129,$D2129)=1,1,0),0)</f>
        <v/>
      </c>
      <c r="W2129">
        <f>IFERROR(INDEX(T_Indicateurs[Domain_code],MATCH($H2129,T_Indicateurs[Stat_code],0)),"")</f>
        <v/>
      </c>
      <c r="X2129" s="13">
        <f>IF(OR($W2129="",$F2129=""),0,IF($F2129&lt;&gt;$W2129,1,0))</f>
        <v/>
      </c>
      <c r="Y2129" s="13">
        <f>IF(OR($J2129="", $K2129="", $L2129=""),0,IF(OR($J2129&lt;0,$J2129&gt;3,$K2129&lt;0,$K2129&gt;3,$L2129&lt;0,$L2129&gt;3),1,0))</f>
        <v/>
      </c>
    </row>
    <row r="2130">
      <c r="G2130">
        <f>IFERROR(INDEX(T_Domaines[Domain_label_fr],MATCH(F2130,T_Domaines[Domain_code],0)),"")</f>
        <v/>
      </c>
      <c r="I2130">
        <f>IFERROR(INDEX(T_Indicateurs[Stat_label_fr],MATCH(H2130,T_Indicateurs[Stat_code],0)),"")</f>
        <v/>
      </c>
      <c r="M2130">
        <f>IF(J2130=0,"",J2130)</f>
        <v/>
      </c>
      <c r="N2130">
        <f>IF(K2130=0,"",K2130)</f>
        <v/>
      </c>
      <c r="O2130">
        <f>IF(L2130=0,"",L2130)</f>
        <v/>
      </c>
      <c r="P2130">
        <f>IF(OR(J2130="",K2130="",L2130=""),"",J2130+K2130+L2130)</f>
        <v/>
      </c>
      <c r="Q2130">
        <f>IF(OR(M2130="",N2130="",O2130=""),"",M2130+N2130+O2130)</f>
        <v/>
      </c>
      <c r="S2130" s="13">
        <f>IF(AND($B2130&lt;&gt;"",$F2130&lt;&gt;""),IF(COUNTIFS($B$2:$B2130,$B2130,$F$2:$F2130,$F2130)=1,1,0),0)</f>
        <v/>
      </c>
      <c r="T2130" s="13">
        <f>IF(AND($B2130&lt;&gt;"",$H2130&lt;&gt;""),IF(COUNTIFS($B$2:$B2130,$B2130,$H$2:$H2130,$H2130)=1,1,0),0)</f>
        <v/>
      </c>
      <c r="U2130" s="13">
        <f>IF(AND($B2130&lt;&gt;"",$C2130&lt;&gt;""),IF(COUNTIFS($B$2:$B2130,$B2130,$C$2:$C2130,$C2130)=1,1,0),0)</f>
        <v/>
      </c>
      <c r="V2130" s="13">
        <f>IF(AND($B2130&lt;&gt;"",$D2130&lt;&gt;""),IF(COUNTIFS($B$2:$B2130,$B2130,$D$2:$D2130,$D2130)=1,1,0),0)</f>
        <v/>
      </c>
      <c r="W2130">
        <f>IFERROR(INDEX(T_Indicateurs[Domain_code],MATCH($H2130,T_Indicateurs[Stat_code],0)),"")</f>
        <v/>
      </c>
      <c r="X2130" s="13">
        <f>IF(OR($W2130="",$F2130=""),0,IF($F2130&lt;&gt;$W2130,1,0))</f>
        <v/>
      </c>
      <c r="Y2130" s="13">
        <f>IF(OR($J2130="", $K2130="", $L2130=""),0,IF(OR($J2130&lt;0,$J2130&gt;3,$K2130&lt;0,$K2130&gt;3,$L2130&lt;0,$L2130&gt;3),1,0))</f>
        <v/>
      </c>
    </row>
    <row r="2131">
      <c r="G2131">
        <f>IFERROR(INDEX(T_Domaines[Domain_label_fr],MATCH(F2131,T_Domaines[Domain_code],0)),"")</f>
        <v/>
      </c>
      <c r="I2131">
        <f>IFERROR(INDEX(T_Indicateurs[Stat_label_fr],MATCH(H2131,T_Indicateurs[Stat_code],0)),"")</f>
        <v/>
      </c>
      <c r="M2131">
        <f>IF(J2131=0,"",J2131)</f>
        <v/>
      </c>
      <c r="N2131">
        <f>IF(K2131=0,"",K2131)</f>
        <v/>
      </c>
      <c r="O2131">
        <f>IF(L2131=0,"",L2131)</f>
        <v/>
      </c>
      <c r="P2131">
        <f>IF(OR(J2131="",K2131="",L2131=""),"",J2131+K2131+L2131)</f>
        <v/>
      </c>
      <c r="Q2131">
        <f>IF(OR(M2131="",N2131="",O2131=""),"",M2131+N2131+O2131)</f>
        <v/>
      </c>
      <c r="S2131" s="13">
        <f>IF(AND($B2131&lt;&gt;"",$F2131&lt;&gt;""),IF(COUNTIFS($B$2:$B2131,$B2131,$F$2:$F2131,$F2131)=1,1,0),0)</f>
        <v/>
      </c>
      <c r="T2131" s="13">
        <f>IF(AND($B2131&lt;&gt;"",$H2131&lt;&gt;""),IF(COUNTIFS($B$2:$B2131,$B2131,$H$2:$H2131,$H2131)=1,1,0),0)</f>
        <v/>
      </c>
      <c r="U2131" s="13">
        <f>IF(AND($B2131&lt;&gt;"",$C2131&lt;&gt;""),IF(COUNTIFS($B$2:$B2131,$B2131,$C$2:$C2131,$C2131)=1,1,0),0)</f>
        <v/>
      </c>
      <c r="V2131" s="13">
        <f>IF(AND($B2131&lt;&gt;"",$D2131&lt;&gt;""),IF(COUNTIFS($B$2:$B2131,$B2131,$D$2:$D2131,$D2131)=1,1,0),0)</f>
        <v/>
      </c>
      <c r="W2131">
        <f>IFERROR(INDEX(T_Indicateurs[Domain_code],MATCH($H2131,T_Indicateurs[Stat_code],0)),"")</f>
        <v/>
      </c>
      <c r="X2131" s="13">
        <f>IF(OR($W2131="",$F2131=""),0,IF($F2131&lt;&gt;$W2131,1,0))</f>
        <v/>
      </c>
      <c r="Y2131" s="13">
        <f>IF(OR($J2131="", $K2131="", $L2131=""),0,IF(OR($J2131&lt;0,$J2131&gt;3,$K2131&lt;0,$K2131&gt;3,$L2131&lt;0,$L2131&gt;3),1,0))</f>
        <v/>
      </c>
    </row>
    <row r="2132">
      <c r="G2132">
        <f>IFERROR(INDEX(T_Domaines[Domain_label_fr],MATCH(F2132,T_Domaines[Domain_code],0)),"")</f>
        <v/>
      </c>
      <c r="I2132">
        <f>IFERROR(INDEX(T_Indicateurs[Stat_label_fr],MATCH(H2132,T_Indicateurs[Stat_code],0)),"")</f>
        <v/>
      </c>
      <c r="M2132">
        <f>IF(J2132=0,"",J2132)</f>
        <v/>
      </c>
      <c r="N2132">
        <f>IF(K2132=0,"",K2132)</f>
        <v/>
      </c>
      <c r="O2132">
        <f>IF(L2132=0,"",L2132)</f>
        <v/>
      </c>
      <c r="P2132">
        <f>IF(OR(J2132="",K2132="",L2132=""),"",J2132+K2132+L2132)</f>
        <v/>
      </c>
      <c r="Q2132">
        <f>IF(OR(M2132="",N2132="",O2132=""),"",M2132+N2132+O2132)</f>
        <v/>
      </c>
      <c r="S2132" s="13">
        <f>IF(AND($B2132&lt;&gt;"",$F2132&lt;&gt;""),IF(COUNTIFS($B$2:$B2132,$B2132,$F$2:$F2132,$F2132)=1,1,0),0)</f>
        <v/>
      </c>
      <c r="T2132" s="13">
        <f>IF(AND($B2132&lt;&gt;"",$H2132&lt;&gt;""),IF(COUNTIFS($B$2:$B2132,$B2132,$H$2:$H2132,$H2132)=1,1,0),0)</f>
        <v/>
      </c>
      <c r="U2132" s="13">
        <f>IF(AND($B2132&lt;&gt;"",$C2132&lt;&gt;""),IF(COUNTIFS($B$2:$B2132,$B2132,$C$2:$C2132,$C2132)=1,1,0),0)</f>
        <v/>
      </c>
      <c r="V2132" s="13">
        <f>IF(AND($B2132&lt;&gt;"",$D2132&lt;&gt;""),IF(COUNTIFS($B$2:$B2132,$B2132,$D$2:$D2132,$D2132)=1,1,0),0)</f>
        <v/>
      </c>
      <c r="W2132">
        <f>IFERROR(INDEX(T_Indicateurs[Domain_code],MATCH($H2132,T_Indicateurs[Stat_code],0)),"")</f>
        <v/>
      </c>
      <c r="X2132" s="13">
        <f>IF(OR($W2132="",$F2132=""),0,IF($F2132&lt;&gt;$W2132,1,0))</f>
        <v/>
      </c>
      <c r="Y2132" s="13">
        <f>IF(OR($J2132="", $K2132="", $L2132=""),0,IF(OR($J2132&lt;0,$J2132&gt;3,$K2132&lt;0,$K2132&gt;3,$L2132&lt;0,$L2132&gt;3),1,0))</f>
        <v/>
      </c>
    </row>
    <row r="2133">
      <c r="G2133">
        <f>IFERROR(INDEX(T_Domaines[Domain_label_fr],MATCH(F2133,T_Domaines[Domain_code],0)),"")</f>
        <v/>
      </c>
      <c r="I2133">
        <f>IFERROR(INDEX(T_Indicateurs[Stat_label_fr],MATCH(H2133,T_Indicateurs[Stat_code],0)),"")</f>
        <v/>
      </c>
      <c r="M2133">
        <f>IF(J2133=0,"",J2133)</f>
        <v/>
      </c>
      <c r="N2133">
        <f>IF(K2133=0,"",K2133)</f>
        <v/>
      </c>
      <c r="O2133">
        <f>IF(L2133=0,"",L2133)</f>
        <v/>
      </c>
      <c r="P2133">
        <f>IF(OR(J2133="",K2133="",L2133=""),"",J2133+K2133+L2133)</f>
        <v/>
      </c>
      <c r="Q2133">
        <f>IF(OR(M2133="",N2133="",O2133=""),"",M2133+N2133+O2133)</f>
        <v/>
      </c>
      <c r="S2133" s="13">
        <f>IF(AND($B2133&lt;&gt;"",$F2133&lt;&gt;""),IF(COUNTIFS($B$2:$B2133,$B2133,$F$2:$F2133,$F2133)=1,1,0),0)</f>
        <v/>
      </c>
      <c r="T2133" s="13">
        <f>IF(AND($B2133&lt;&gt;"",$H2133&lt;&gt;""),IF(COUNTIFS($B$2:$B2133,$B2133,$H$2:$H2133,$H2133)=1,1,0),0)</f>
        <v/>
      </c>
      <c r="U2133" s="13">
        <f>IF(AND($B2133&lt;&gt;"",$C2133&lt;&gt;""),IF(COUNTIFS($B$2:$B2133,$B2133,$C$2:$C2133,$C2133)=1,1,0),0)</f>
        <v/>
      </c>
      <c r="V2133" s="13">
        <f>IF(AND($B2133&lt;&gt;"",$D2133&lt;&gt;""),IF(COUNTIFS($B$2:$B2133,$B2133,$D$2:$D2133,$D2133)=1,1,0),0)</f>
        <v/>
      </c>
      <c r="W2133">
        <f>IFERROR(INDEX(T_Indicateurs[Domain_code],MATCH($H2133,T_Indicateurs[Stat_code],0)),"")</f>
        <v/>
      </c>
      <c r="X2133" s="13">
        <f>IF(OR($W2133="",$F2133=""),0,IF($F2133&lt;&gt;$W2133,1,0))</f>
        <v/>
      </c>
      <c r="Y2133" s="13">
        <f>IF(OR($J2133="", $K2133="", $L2133=""),0,IF(OR($J2133&lt;0,$J2133&gt;3,$K2133&lt;0,$K2133&gt;3,$L2133&lt;0,$L2133&gt;3),1,0))</f>
        <v/>
      </c>
    </row>
    <row r="2134">
      <c r="G2134">
        <f>IFERROR(INDEX(T_Domaines[Domain_label_fr],MATCH(F2134,T_Domaines[Domain_code],0)),"")</f>
        <v/>
      </c>
      <c r="I2134">
        <f>IFERROR(INDEX(T_Indicateurs[Stat_label_fr],MATCH(H2134,T_Indicateurs[Stat_code],0)),"")</f>
        <v/>
      </c>
      <c r="M2134">
        <f>IF(J2134=0,"",J2134)</f>
        <v/>
      </c>
      <c r="N2134">
        <f>IF(K2134=0,"",K2134)</f>
        <v/>
      </c>
      <c r="O2134">
        <f>IF(L2134=0,"",L2134)</f>
        <v/>
      </c>
      <c r="P2134">
        <f>IF(OR(J2134="",K2134="",L2134=""),"",J2134+K2134+L2134)</f>
        <v/>
      </c>
      <c r="Q2134">
        <f>IF(OR(M2134="",N2134="",O2134=""),"",M2134+N2134+O2134)</f>
        <v/>
      </c>
      <c r="S2134" s="13">
        <f>IF(AND($B2134&lt;&gt;"",$F2134&lt;&gt;""),IF(COUNTIFS($B$2:$B2134,$B2134,$F$2:$F2134,$F2134)=1,1,0),0)</f>
        <v/>
      </c>
      <c r="T2134" s="13">
        <f>IF(AND($B2134&lt;&gt;"",$H2134&lt;&gt;""),IF(COUNTIFS($B$2:$B2134,$B2134,$H$2:$H2134,$H2134)=1,1,0),0)</f>
        <v/>
      </c>
      <c r="U2134" s="13">
        <f>IF(AND($B2134&lt;&gt;"",$C2134&lt;&gt;""),IF(COUNTIFS($B$2:$B2134,$B2134,$C$2:$C2134,$C2134)=1,1,0),0)</f>
        <v/>
      </c>
      <c r="V2134" s="13">
        <f>IF(AND($B2134&lt;&gt;"",$D2134&lt;&gt;""),IF(COUNTIFS($B$2:$B2134,$B2134,$D$2:$D2134,$D2134)=1,1,0),0)</f>
        <v/>
      </c>
      <c r="W2134">
        <f>IFERROR(INDEX(T_Indicateurs[Domain_code],MATCH($H2134,T_Indicateurs[Stat_code],0)),"")</f>
        <v/>
      </c>
      <c r="X2134" s="13">
        <f>IF(OR($W2134="",$F2134=""),0,IF($F2134&lt;&gt;$W2134,1,0))</f>
        <v/>
      </c>
      <c r="Y2134" s="13">
        <f>IF(OR($J2134="", $K2134="", $L2134=""),0,IF(OR($J2134&lt;0,$J2134&gt;3,$K2134&lt;0,$K2134&gt;3,$L2134&lt;0,$L2134&gt;3),1,0))</f>
        <v/>
      </c>
    </row>
    <row r="2135">
      <c r="G2135">
        <f>IFERROR(INDEX(T_Domaines[Domain_label_fr],MATCH(F2135,T_Domaines[Domain_code],0)),"")</f>
        <v/>
      </c>
      <c r="I2135">
        <f>IFERROR(INDEX(T_Indicateurs[Stat_label_fr],MATCH(H2135,T_Indicateurs[Stat_code],0)),"")</f>
        <v/>
      </c>
      <c r="M2135">
        <f>IF(J2135=0,"",J2135)</f>
        <v/>
      </c>
      <c r="N2135">
        <f>IF(K2135=0,"",K2135)</f>
        <v/>
      </c>
      <c r="O2135">
        <f>IF(L2135=0,"",L2135)</f>
        <v/>
      </c>
      <c r="P2135">
        <f>IF(OR(J2135="",K2135="",L2135=""),"",J2135+K2135+L2135)</f>
        <v/>
      </c>
      <c r="Q2135">
        <f>IF(OR(M2135="",N2135="",O2135=""),"",M2135+N2135+O2135)</f>
        <v/>
      </c>
      <c r="S2135" s="13">
        <f>IF(AND($B2135&lt;&gt;"",$F2135&lt;&gt;""),IF(COUNTIFS($B$2:$B2135,$B2135,$F$2:$F2135,$F2135)=1,1,0),0)</f>
        <v/>
      </c>
      <c r="T2135" s="13">
        <f>IF(AND($B2135&lt;&gt;"",$H2135&lt;&gt;""),IF(COUNTIFS($B$2:$B2135,$B2135,$H$2:$H2135,$H2135)=1,1,0),0)</f>
        <v/>
      </c>
      <c r="U2135" s="13">
        <f>IF(AND($B2135&lt;&gt;"",$C2135&lt;&gt;""),IF(COUNTIFS($B$2:$B2135,$B2135,$C$2:$C2135,$C2135)=1,1,0),0)</f>
        <v/>
      </c>
      <c r="V2135" s="13">
        <f>IF(AND($B2135&lt;&gt;"",$D2135&lt;&gt;""),IF(COUNTIFS($B$2:$B2135,$B2135,$D$2:$D2135,$D2135)=1,1,0),0)</f>
        <v/>
      </c>
      <c r="W2135">
        <f>IFERROR(INDEX(T_Indicateurs[Domain_code],MATCH($H2135,T_Indicateurs[Stat_code],0)),"")</f>
        <v/>
      </c>
      <c r="X2135" s="13">
        <f>IF(OR($W2135="",$F2135=""),0,IF($F2135&lt;&gt;$W2135,1,0))</f>
        <v/>
      </c>
      <c r="Y2135" s="13">
        <f>IF(OR($J2135="", $K2135="", $L2135=""),0,IF(OR($J2135&lt;0,$J2135&gt;3,$K2135&lt;0,$K2135&gt;3,$L2135&lt;0,$L2135&gt;3),1,0))</f>
        <v/>
      </c>
    </row>
    <row r="2136">
      <c r="G2136">
        <f>IFERROR(INDEX(T_Domaines[Domain_label_fr],MATCH(F2136,T_Domaines[Domain_code],0)),"")</f>
        <v/>
      </c>
      <c r="I2136">
        <f>IFERROR(INDEX(T_Indicateurs[Stat_label_fr],MATCH(H2136,T_Indicateurs[Stat_code],0)),"")</f>
        <v/>
      </c>
      <c r="M2136">
        <f>IF(J2136=0,"",J2136)</f>
        <v/>
      </c>
      <c r="N2136">
        <f>IF(K2136=0,"",K2136)</f>
        <v/>
      </c>
      <c r="O2136">
        <f>IF(L2136=0,"",L2136)</f>
        <v/>
      </c>
      <c r="P2136">
        <f>IF(OR(J2136="",K2136="",L2136=""),"",J2136+K2136+L2136)</f>
        <v/>
      </c>
      <c r="Q2136">
        <f>IF(OR(M2136="",N2136="",O2136=""),"",M2136+N2136+O2136)</f>
        <v/>
      </c>
      <c r="S2136" s="13">
        <f>IF(AND($B2136&lt;&gt;"",$F2136&lt;&gt;""),IF(COUNTIFS($B$2:$B2136,$B2136,$F$2:$F2136,$F2136)=1,1,0),0)</f>
        <v/>
      </c>
      <c r="T2136" s="13">
        <f>IF(AND($B2136&lt;&gt;"",$H2136&lt;&gt;""),IF(COUNTIFS($B$2:$B2136,$B2136,$H$2:$H2136,$H2136)=1,1,0),0)</f>
        <v/>
      </c>
      <c r="U2136" s="13">
        <f>IF(AND($B2136&lt;&gt;"",$C2136&lt;&gt;""),IF(COUNTIFS($B$2:$B2136,$B2136,$C$2:$C2136,$C2136)=1,1,0),0)</f>
        <v/>
      </c>
      <c r="V2136" s="13">
        <f>IF(AND($B2136&lt;&gt;"",$D2136&lt;&gt;""),IF(COUNTIFS($B$2:$B2136,$B2136,$D$2:$D2136,$D2136)=1,1,0),0)</f>
        <v/>
      </c>
      <c r="W2136">
        <f>IFERROR(INDEX(T_Indicateurs[Domain_code],MATCH($H2136,T_Indicateurs[Stat_code],0)),"")</f>
        <v/>
      </c>
      <c r="X2136" s="13">
        <f>IF(OR($W2136="",$F2136=""),0,IF($F2136&lt;&gt;$W2136,1,0))</f>
        <v/>
      </c>
      <c r="Y2136" s="13">
        <f>IF(OR($J2136="", $K2136="", $L2136=""),0,IF(OR($J2136&lt;0,$J2136&gt;3,$K2136&lt;0,$K2136&gt;3,$L2136&lt;0,$L2136&gt;3),1,0))</f>
        <v/>
      </c>
    </row>
    <row r="2137">
      <c r="G2137">
        <f>IFERROR(INDEX(T_Domaines[Domain_label_fr],MATCH(F2137,T_Domaines[Domain_code],0)),"")</f>
        <v/>
      </c>
      <c r="I2137">
        <f>IFERROR(INDEX(T_Indicateurs[Stat_label_fr],MATCH(H2137,T_Indicateurs[Stat_code],0)),"")</f>
        <v/>
      </c>
      <c r="M2137">
        <f>IF(J2137=0,"",J2137)</f>
        <v/>
      </c>
      <c r="N2137">
        <f>IF(K2137=0,"",K2137)</f>
        <v/>
      </c>
      <c r="O2137">
        <f>IF(L2137=0,"",L2137)</f>
        <v/>
      </c>
      <c r="P2137">
        <f>IF(OR(J2137="",K2137="",L2137=""),"",J2137+K2137+L2137)</f>
        <v/>
      </c>
      <c r="Q2137">
        <f>IF(OR(M2137="",N2137="",O2137=""),"",M2137+N2137+O2137)</f>
        <v/>
      </c>
      <c r="S2137" s="13">
        <f>IF(AND($B2137&lt;&gt;"",$F2137&lt;&gt;""),IF(COUNTIFS($B$2:$B2137,$B2137,$F$2:$F2137,$F2137)=1,1,0),0)</f>
        <v/>
      </c>
      <c r="T2137" s="13">
        <f>IF(AND($B2137&lt;&gt;"",$H2137&lt;&gt;""),IF(COUNTIFS($B$2:$B2137,$B2137,$H$2:$H2137,$H2137)=1,1,0),0)</f>
        <v/>
      </c>
      <c r="U2137" s="13">
        <f>IF(AND($B2137&lt;&gt;"",$C2137&lt;&gt;""),IF(COUNTIFS($B$2:$B2137,$B2137,$C$2:$C2137,$C2137)=1,1,0),0)</f>
        <v/>
      </c>
      <c r="V2137" s="13">
        <f>IF(AND($B2137&lt;&gt;"",$D2137&lt;&gt;""),IF(COUNTIFS($B$2:$B2137,$B2137,$D$2:$D2137,$D2137)=1,1,0),0)</f>
        <v/>
      </c>
      <c r="W2137">
        <f>IFERROR(INDEX(T_Indicateurs[Domain_code],MATCH($H2137,T_Indicateurs[Stat_code],0)),"")</f>
        <v/>
      </c>
      <c r="X2137" s="13">
        <f>IF(OR($W2137="",$F2137=""),0,IF($F2137&lt;&gt;$W2137,1,0))</f>
        <v/>
      </c>
      <c r="Y2137" s="13">
        <f>IF(OR($J2137="", $K2137="", $L2137=""),0,IF(OR($J2137&lt;0,$J2137&gt;3,$K2137&lt;0,$K2137&gt;3,$L2137&lt;0,$L2137&gt;3),1,0))</f>
        <v/>
      </c>
    </row>
    <row r="2138">
      <c r="G2138">
        <f>IFERROR(INDEX(T_Domaines[Domain_label_fr],MATCH(F2138,T_Domaines[Domain_code],0)),"")</f>
        <v/>
      </c>
      <c r="I2138">
        <f>IFERROR(INDEX(T_Indicateurs[Stat_label_fr],MATCH(H2138,T_Indicateurs[Stat_code],0)),"")</f>
        <v/>
      </c>
      <c r="M2138">
        <f>IF(J2138=0,"",J2138)</f>
        <v/>
      </c>
      <c r="N2138">
        <f>IF(K2138=0,"",K2138)</f>
        <v/>
      </c>
      <c r="O2138">
        <f>IF(L2138=0,"",L2138)</f>
        <v/>
      </c>
      <c r="P2138">
        <f>IF(OR(J2138="",K2138="",L2138=""),"",J2138+K2138+L2138)</f>
        <v/>
      </c>
      <c r="Q2138">
        <f>IF(OR(M2138="",N2138="",O2138=""),"",M2138+N2138+O2138)</f>
        <v/>
      </c>
      <c r="S2138" s="13">
        <f>IF(AND($B2138&lt;&gt;"",$F2138&lt;&gt;""),IF(COUNTIFS($B$2:$B2138,$B2138,$F$2:$F2138,$F2138)=1,1,0),0)</f>
        <v/>
      </c>
      <c r="T2138" s="13">
        <f>IF(AND($B2138&lt;&gt;"",$H2138&lt;&gt;""),IF(COUNTIFS($B$2:$B2138,$B2138,$H$2:$H2138,$H2138)=1,1,0),0)</f>
        <v/>
      </c>
      <c r="U2138" s="13">
        <f>IF(AND($B2138&lt;&gt;"",$C2138&lt;&gt;""),IF(COUNTIFS($B$2:$B2138,$B2138,$C$2:$C2138,$C2138)=1,1,0),0)</f>
        <v/>
      </c>
      <c r="V2138" s="13">
        <f>IF(AND($B2138&lt;&gt;"",$D2138&lt;&gt;""),IF(COUNTIFS($B$2:$B2138,$B2138,$D$2:$D2138,$D2138)=1,1,0),0)</f>
        <v/>
      </c>
      <c r="W2138">
        <f>IFERROR(INDEX(T_Indicateurs[Domain_code],MATCH($H2138,T_Indicateurs[Stat_code],0)),"")</f>
        <v/>
      </c>
      <c r="X2138" s="13">
        <f>IF(OR($W2138="",$F2138=""),0,IF($F2138&lt;&gt;$W2138,1,0))</f>
        <v/>
      </c>
      <c r="Y2138" s="13">
        <f>IF(OR($J2138="", $K2138="", $L2138=""),0,IF(OR($J2138&lt;0,$J2138&gt;3,$K2138&lt;0,$K2138&gt;3,$L2138&lt;0,$L2138&gt;3),1,0))</f>
        <v/>
      </c>
    </row>
    <row r="2139">
      <c r="G2139">
        <f>IFERROR(INDEX(T_Domaines[Domain_label_fr],MATCH(F2139,T_Domaines[Domain_code],0)),"")</f>
        <v/>
      </c>
      <c r="I2139">
        <f>IFERROR(INDEX(T_Indicateurs[Stat_label_fr],MATCH(H2139,T_Indicateurs[Stat_code],0)),"")</f>
        <v/>
      </c>
      <c r="M2139">
        <f>IF(J2139=0,"",J2139)</f>
        <v/>
      </c>
      <c r="N2139">
        <f>IF(K2139=0,"",K2139)</f>
        <v/>
      </c>
      <c r="O2139">
        <f>IF(L2139=0,"",L2139)</f>
        <v/>
      </c>
      <c r="P2139">
        <f>IF(OR(J2139="",K2139="",L2139=""),"",J2139+K2139+L2139)</f>
        <v/>
      </c>
      <c r="Q2139">
        <f>IF(OR(M2139="",N2139="",O2139=""),"",M2139+N2139+O2139)</f>
        <v/>
      </c>
      <c r="S2139" s="13">
        <f>IF(AND($B2139&lt;&gt;"",$F2139&lt;&gt;""),IF(COUNTIFS($B$2:$B2139,$B2139,$F$2:$F2139,$F2139)=1,1,0),0)</f>
        <v/>
      </c>
      <c r="T2139" s="13">
        <f>IF(AND($B2139&lt;&gt;"",$H2139&lt;&gt;""),IF(COUNTIFS($B$2:$B2139,$B2139,$H$2:$H2139,$H2139)=1,1,0),0)</f>
        <v/>
      </c>
      <c r="U2139" s="13">
        <f>IF(AND($B2139&lt;&gt;"",$C2139&lt;&gt;""),IF(COUNTIFS($B$2:$B2139,$B2139,$C$2:$C2139,$C2139)=1,1,0),0)</f>
        <v/>
      </c>
      <c r="V2139" s="13">
        <f>IF(AND($B2139&lt;&gt;"",$D2139&lt;&gt;""),IF(COUNTIFS($B$2:$B2139,$B2139,$D$2:$D2139,$D2139)=1,1,0),0)</f>
        <v/>
      </c>
      <c r="W2139">
        <f>IFERROR(INDEX(T_Indicateurs[Domain_code],MATCH($H2139,T_Indicateurs[Stat_code],0)),"")</f>
        <v/>
      </c>
      <c r="X2139" s="13">
        <f>IF(OR($W2139="",$F2139=""),0,IF($F2139&lt;&gt;$W2139,1,0))</f>
        <v/>
      </c>
      <c r="Y2139" s="13">
        <f>IF(OR($J2139="", $K2139="", $L2139=""),0,IF(OR($J2139&lt;0,$J2139&gt;3,$K2139&lt;0,$K2139&gt;3,$L2139&lt;0,$L2139&gt;3),1,0))</f>
        <v/>
      </c>
    </row>
    <row r="2140">
      <c r="G2140">
        <f>IFERROR(INDEX(T_Domaines[Domain_label_fr],MATCH(F2140,T_Domaines[Domain_code],0)),"")</f>
        <v/>
      </c>
      <c r="I2140">
        <f>IFERROR(INDEX(T_Indicateurs[Stat_label_fr],MATCH(H2140,T_Indicateurs[Stat_code],0)),"")</f>
        <v/>
      </c>
      <c r="M2140">
        <f>IF(J2140=0,"",J2140)</f>
        <v/>
      </c>
      <c r="N2140">
        <f>IF(K2140=0,"",K2140)</f>
        <v/>
      </c>
      <c r="O2140">
        <f>IF(L2140=0,"",L2140)</f>
        <v/>
      </c>
      <c r="P2140">
        <f>IF(OR(J2140="",K2140="",L2140=""),"",J2140+K2140+L2140)</f>
        <v/>
      </c>
      <c r="Q2140">
        <f>IF(OR(M2140="",N2140="",O2140=""),"",M2140+N2140+O2140)</f>
        <v/>
      </c>
      <c r="S2140" s="13">
        <f>IF(AND($B2140&lt;&gt;"",$F2140&lt;&gt;""),IF(COUNTIFS($B$2:$B2140,$B2140,$F$2:$F2140,$F2140)=1,1,0),0)</f>
        <v/>
      </c>
      <c r="T2140" s="13">
        <f>IF(AND($B2140&lt;&gt;"",$H2140&lt;&gt;""),IF(COUNTIFS($B$2:$B2140,$B2140,$H$2:$H2140,$H2140)=1,1,0),0)</f>
        <v/>
      </c>
      <c r="U2140" s="13">
        <f>IF(AND($B2140&lt;&gt;"",$C2140&lt;&gt;""),IF(COUNTIFS($B$2:$B2140,$B2140,$C$2:$C2140,$C2140)=1,1,0),0)</f>
        <v/>
      </c>
      <c r="V2140" s="13">
        <f>IF(AND($B2140&lt;&gt;"",$D2140&lt;&gt;""),IF(COUNTIFS($B$2:$B2140,$B2140,$D$2:$D2140,$D2140)=1,1,0),0)</f>
        <v/>
      </c>
      <c r="W2140">
        <f>IFERROR(INDEX(T_Indicateurs[Domain_code],MATCH($H2140,T_Indicateurs[Stat_code],0)),"")</f>
        <v/>
      </c>
      <c r="X2140" s="13">
        <f>IF(OR($W2140="",$F2140=""),0,IF($F2140&lt;&gt;$W2140,1,0))</f>
        <v/>
      </c>
      <c r="Y2140" s="13">
        <f>IF(OR($J2140="", $K2140="", $L2140=""),0,IF(OR($J2140&lt;0,$J2140&gt;3,$K2140&lt;0,$K2140&gt;3,$L2140&lt;0,$L2140&gt;3),1,0))</f>
        <v/>
      </c>
    </row>
    <row r="2141">
      <c r="G2141">
        <f>IFERROR(INDEX(T_Domaines[Domain_label_fr],MATCH(F2141,T_Domaines[Domain_code],0)),"")</f>
        <v/>
      </c>
      <c r="I2141">
        <f>IFERROR(INDEX(T_Indicateurs[Stat_label_fr],MATCH(H2141,T_Indicateurs[Stat_code],0)),"")</f>
        <v/>
      </c>
      <c r="M2141">
        <f>IF(J2141=0,"",J2141)</f>
        <v/>
      </c>
      <c r="N2141">
        <f>IF(K2141=0,"",K2141)</f>
        <v/>
      </c>
      <c r="O2141">
        <f>IF(L2141=0,"",L2141)</f>
        <v/>
      </c>
      <c r="P2141">
        <f>IF(OR(J2141="",K2141="",L2141=""),"",J2141+K2141+L2141)</f>
        <v/>
      </c>
      <c r="Q2141">
        <f>IF(OR(M2141="",N2141="",O2141=""),"",M2141+N2141+O2141)</f>
        <v/>
      </c>
      <c r="S2141" s="13">
        <f>IF(AND($B2141&lt;&gt;"",$F2141&lt;&gt;""),IF(COUNTIFS($B$2:$B2141,$B2141,$F$2:$F2141,$F2141)=1,1,0),0)</f>
        <v/>
      </c>
      <c r="T2141" s="13">
        <f>IF(AND($B2141&lt;&gt;"",$H2141&lt;&gt;""),IF(COUNTIFS($B$2:$B2141,$B2141,$H$2:$H2141,$H2141)=1,1,0),0)</f>
        <v/>
      </c>
      <c r="U2141" s="13">
        <f>IF(AND($B2141&lt;&gt;"",$C2141&lt;&gt;""),IF(COUNTIFS($B$2:$B2141,$B2141,$C$2:$C2141,$C2141)=1,1,0),0)</f>
        <v/>
      </c>
      <c r="V2141" s="13">
        <f>IF(AND($B2141&lt;&gt;"",$D2141&lt;&gt;""),IF(COUNTIFS($B$2:$B2141,$B2141,$D$2:$D2141,$D2141)=1,1,0),0)</f>
        <v/>
      </c>
      <c r="W2141">
        <f>IFERROR(INDEX(T_Indicateurs[Domain_code],MATCH($H2141,T_Indicateurs[Stat_code],0)),"")</f>
        <v/>
      </c>
      <c r="X2141" s="13">
        <f>IF(OR($W2141="",$F2141=""),0,IF($F2141&lt;&gt;$W2141,1,0))</f>
        <v/>
      </c>
      <c r="Y2141" s="13">
        <f>IF(OR($J2141="", $K2141="", $L2141=""),0,IF(OR($J2141&lt;0,$J2141&gt;3,$K2141&lt;0,$K2141&gt;3,$L2141&lt;0,$L2141&gt;3),1,0))</f>
        <v/>
      </c>
    </row>
    <row r="2142">
      <c r="G2142">
        <f>IFERROR(INDEX(T_Domaines[Domain_label_fr],MATCH(F2142,T_Domaines[Domain_code],0)),"")</f>
        <v/>
      </c>
      <c r="I2142">
        <f>IFERROR(INDEX(T_Indicateurs[Stat_label_fr],MATCH(H2142,T_Indicateurs[Stat_code],0)),"")</f>
        <v/>
      </c>
      <c r="M2142">
        <f>IF(J2142=0,"",J2142)</f>
        <v/>
      </c>
      <c r="N2142">
        <f>IF(K2142=0,"",K2142)</f>
        <v/>
      </c>
      <c r="O2142">
        <f>IF(L2142=0,"",L2142)</f>
        <v/>
      </c>
      <c r="P2142">
        <f>IF(OR(J2142="",K2142="",L2142=""),"",J2142+K2142+L2142)</f>
        <v/>
      </c>
      <c r="Q2142">
        <f>IF(OR(M2142="",N2142="",O2142=""),"",M2142+N2142+O2142)</f>
        <v/>
      </c>
      <c r="S2142" s="13">
        <f>IF(AND($B2142&lt;&gt;"",$F2142&lt;&gt;""),IF(COUNTIFS($B$2:$B2142,$B2142,$F$2:$F2142,$F2142)=1,1,0),0)</f>
        <v/>
      </c>
      <c r="T2142" s="13">
        <f>IF(AND($B2142&lt;&gt;"",$H2142&lt;&gt;""),IF(COUNTIFS($B$2:$B2142,$B2142,$H$2:$H2142,$H2142)=1,1,0),0)</f>
        <v/>
      </c>
      <c r="U2142" s="13">
        <f>IF(AND($B2142&lt;&gt;"",$C2142&lt;&gt;""),IF(COUNTIFS($B$2:$B2142,$B2142,$C$2:$C2142,$C2142)=1,1,0),0)</f>
        <v/>
      </c>
      <c r="V2142" s="13">
        <f>IF(AND($B2142&lt;&gt;"",$D2142&lt;&gt;""),IF(COUNTIFS($B$2:$B2142,$B2142,$D$2:$D2142,$D2142)=1,1,0),0)</f>
        <v/>
      </c>
      <c r="W2142">
        <f>IFERROR(INDEX(T_Indicateurs[Domain_code],MATCH($H2142,T_Indicateurs[Stat_code],0)),"")</f>
        <v/>
      </c>
      <c r="X2142" s="13">
        <f>IF(OR($W2142="",$F2142=""),0,IF($F2142&lt;&gt;$W2142,1,0))</f>
        <v/>
      </c>
      <c r="Y2142" s="13">
        <f>IF(OR($J2142="", $K2142="", $L2142=""),0,IF(OR($J2142&lt;0,$J2142&gt;3,$K2142&lt;0,$K2142&gt;3,$L2142&lt;0,$L2142&gt;3),1,0))</f>
        <v/>
      </c>
    </row>
    <row r="2143">
      <c r="G2143">
        <f>IFERROR(INDEX(T_Domaines[Domain_label_fr],MATCH(F2143,T_Domaines[Domain_code],0)),"")</f>
        <v/>
      </c>
      <c r="I2143">
        <f>IFERROR(INDEX(T_Indicateurs[Stat_label_fr],MATCH(H2143,T_Indicateurs[Stat_code],0)),"")</f>
        <v/>
      </c>
      <c r="M2143">
        <f>IF(J2143=0,"",J2143)</f>
        <v/>
      </c>
      <c r="N2143">
        <f>IF(K2143=0,"",K2143)</f>
        <v/>
      </c>
      <c r="O2143">
        <f>IF(L2143=0,"",L2143)</f>
        <v/>
      </c>
      <c r="P2143">
        <f>IF(OR(J2143="",K2143="",L2143=""),"",J2143+K2143+L2143)</f>
        <v/>
      </c>
      <c r="Q2143">
        <f>IF(OR(M2143="",N2143="",O2143=""),"",M2143+N2143+O2143)</f>
        <v/>
      </c>
      <c r="S2143" s="13">
        <f>IF(AND($B2143&lt;&gt;"",$F2143&lt;&gt;""),IF(COUNTIFS($B$2:$B2143,$B2143,$F$2:$F2143,$F2143)=1,1,0),0)</f>
        <v/>
      </c>
      <c r="T2143" s="13">
        <f>IF(AND($B2143&lt;&gt;"",$H2143&lt;&gt;""),IF(COUNTIFS($B$2:$B2143,$B2143,$H$2:$H2143,$H2143)=1,1,0),0)</f>
        <v/>
      </c>
      <c r="U2143" s="13">
        <f>IF(AND($B2143&lt;&gt;"",$C2143&lt;&gt;""),IF(COUNTIFS($B$2:$B2143,$B2143,$C$2:$C2143,$C2143)=1,1,0),0)</f>
        <v/>
      </c>
      <c r="V2143" s="13">
        <f>IF(AND($B2143&lt;&gt;"",$D2143&lt;&gt;""),IF(COUNTIFS($B$2:$B2143,$B2143,$D$2:$D2143,$D2143)=1,1,0),0)</f>
        <v/>
      </c>
      <c r="W2143">
        <f>IFERROR(INDEX(T_Indicateurs[Domain_code],MATCH($H2143,T_Indicateurs[Stat_code],0)),"")</f>
        <v/>
      </c>
      <c r="X2143" s="13">
        <f>IF(OR($W2143="",$F2143=""),0,IF($F2143&lt;&gt;$W2143,1,0))</f>
        <v/>
      </c>
      <c r="Y2143" s="13">
        <f>IF(OR($J2143="", $K2143="", $L2143=""),0,IF(OR($J2143&lt;0,$J2143&gt;3,$K2143&lt;0,$K2143&gt;3,$L2143&lt;0,$L2143&gt;3),1,0))</f>
        <v/>
      </c>
    </row>
    <row r="2144">
      <c r="G2144">
        <f>IFERROR(INDEX(T_Domaines[Domain_label_fr],MATCH(F2144,T_Domaines[Domain_code],0)),"")</f>
        <v/>
      </c>
      <c r="I2144">
        <f>IFERROR(INDEX(T_Indicateurs[Stat_label_fr],MATCH(H2144,T_Indicateurs[Stat_code],0)),"")</f>
        <v/>
      </c>
      <c r="M2144">
        <f>IF(J2144=0,"",J2144)</f>
        <v/>
      </c>
      <c r="N2144">
        <f>IF(K2144=0,"",K2144)</f>
        <v/>
      </c>
      <c r="O2144">
        <f>IF(L2144=0,"",L2144)</f>
        <v/>
      </c>
      <c r="P2144">
        <f>IF(OR(J2144="",K2144="",L2144=""),"",J2144+K2144+L2144)</f>
        <v/>
      </c>
      <c r="Q2144">
        <f>IF(OR(M2144="",N2144="",O2144=""),"",M2144+N2144+O2144)</f>
        <v/>
      </c>
      <c r="S2144" s="13">
        <f>IF(AND($B2144&lt;&gt;"",$F2144&lt;&gt;""),IF(COUNTIFS($B$2:$B2144,$B2144,$F$2:$F2144,$F2144)=1,1,0),0)</f>
        <v/>
      </c>
      <c r="T2144" s="13">
        <f>IF(AND($B2144&lt;&gt;"",$H2144&lt;&gt;""),IF(COUNTIFS($B$2:$B2144,$B2144,$H$2:$H2144,$H2144)=1,1,0),0)</f>
        <v/>
      </c>
      <c r="U2144" s="13">
        <f>IF(AND($B2144&lt;&gt;"",$C2144&lt;&gt;""),IF(COUNTIFS($B$2:$B2144,$B2144,$C$2:$C2144,$C2144)=1,1,0),0)</f>
        <v/>
      </c>
      <c r="V2144" s="13">
        <f>IF(AND($B2144&lt;&gt;"",$D2144&lt;&gt;""),IF(COUNTIFS($B$2:$B2144,$B2144,$D$2:$D2144,$D2144)=1,1,0),0)</f>
        <v/>
      </c>
      <c r="W2144">
        <f>IFERROR(INDEX(T_Indicateurs[Domain_code],MATCH($H2144,T_Indicateurs[Stat_code],0)),"")</f>
        <v/>
      </c>
      <c r="X2144" s="13">
        <f>IF(OR($W2144="",$F2144=""),0,IF($F2144&lt;&gt;$W2144,1,0))</f>
        <v/>
      </c>
      <c r="Y2144" s="13">
        <f>IF(OR($J2144="", $K2144="", $L2144=""),0,IF(OR($J2144&lt;0,$J2144&gt;3,$K2144&lt;0,$K2144&gt;3,$L2144&lt;0,$L2144&gt;3),1,0))</f>
        <v/>
      </c>
    </row>
    <row r="2145">
      <c r="G2145">
        <f>IFERROR(INDEX(T_Domaines[Domain_label_fr],MATCH(F2145,T_Domaines[Domain_code],0)),"")</f>
        <v/>
      </c>
      <c r="I2145">
        <f>IFERROR(INDEX(T_Indicateurs[Stat_label_fr],MATCH(H2145,T_Indicateurs[Stat_code],0)),"")</f>
        <v/>
      </c>
      <c r="M2145">
        <f>IF(J2145=0,"",J2145)</f>
        <v/>
      </c>
      <c r="N2145">
        <f>IF(K2145=0,"",K2145)</f>
        <v/>
      </c>
      <c r="O2145">
        <f>IF(L2145=0,"",L2145)</f>
        <v/>
      </c>
      <c r="P2145">
        <f>IF(OR(J2145="",K2145="",L2145=""),"",J2145+K2145+L2145)</f>
        <v/>
      </c>
      <c r="Q2145">
        <f>IF(OR(M2145="",N2145="",O2145=""),"",M2145+N2145+O2145)</f>
        <v/>
      </c>
      <c r="S2145" s="13">
        <f>IF(AND($B2145&lt;&gt;"",$F2145&lt;&gt;""),IF(COUNTIFS($B$2:$B2145,$B2145,$F$2:$F2145,$F2145)=1,1,0),0)</f>
        <v/>
      </c>
      <c r="T2145" s="13">
        <f>IF(AND($B2145&lt;&gt;"",$H2145&lt;&gt;""),IF(COUNTIFS($B$2:$B2145,$B2145,$H$2:$H2145,$H2145)=1,1,0),0)</f>
        <v/>
      </c>
      <c r="U2145" s="13">
        <f>IF(AND($B2145&lt;&gt;"",$C2145&lt;&gt;""),IF(COUNTIFS($B$2:$B2145,$B2145,$C$2:$C2145,$C2145)=1,1,0),0)</f>
        <v/>
      </c>
      <c r="V2145" s="13">
        <f>IF(AND($B2145&lt;&gt;"",$D2145&lt;&gt;""),IF(COUNTIFS($B$2:$B2145,$B2145,$D$2:$D2145,$D2145)=1,1,0),0)</f>
        <v/>
      </c>
      <c r="W2145">
        <f>IFERROR(INDEX(T_Indicateurs[Domain_code],MATCH($H2145,T_Indicateurs[Stat_code],0)),"")</f>
        <v/>
      </c>
      <c r="X2145" s="13">
        <f>IF(OR($W2145="",$F2145=""),0,IF($F2145&lt;&gt;$W2145,1,0))</f>
        <v/>
      </c>
      <c r="Y2145" s="13">
        <f>IF(OR($J2145="", $K2145="", $L2145=""),0,IF(OR($J2145&lt;0,$J2145&gt;3,$K2145&lt;0,$K2145&gt;3,$L2145&lt;0,$L2145&gt;3),1,0))</f>
        <v/>
      </c>
    </row>
    <row r="2146">
      <c r="G2146">
        <f>IFERROR(INDEX(T_Domaines[Domain_label_fr],MATCH(F2146,T_Domaines[Domain_code],0)),"")</f>
        <v/>
      </c>
      <c r="I2146">
        <f>IFERROR(INDEX(T_Indicateurs[Stat_label_fr],MATCH(H2146,T_Indicateurs[Stat_code],0)),"")</f>
        <v/>
      </c>
      <c r="M2146">
        <f>IF(J2146=0,"",J2146)</f>
        <v/>
      </c>
      <c r="N2146">
        <f>IF(K2146=0,"",K2146)</f>
        <v/>
      </c>
      <c r="O2146">
        <f>IF(L2146=0,"",L2146)</f>
        <v/>
      </c>
      <c r="P2146">
        <f>IF(OR(J2146="",K2146="",L2146=""),"",J2146+K2146+L2146)</f>
        <v/>
      </c>
      <c r="Q2146">
        <f>IF(OR(M2146="",N2146="",O2146=""),"",M2146+N2146+O2146)</f>
        <v/>
      </c>
      <c r="S2146" s="13">
        <f>IF(AND($B2146&lt;&gt;"",$F2146&lt;&gt;""),IF(COUNTIFS($B$2:$B2146,$B2146,$F$2:$F2146,$F2146)=1,1,0),0)</f>
        <v/>
      </c>
      <c r="T2146" s="13">
        <f>IF(AND($B2146&lt;&gt;"",$H2146&lt;&gt;""),IF(COUNTIFS($B$2:$B2146,$B2146,$H$2:$H2146,$H2146)=1,1,0),0)</f>
        <v/>
      </c>
      <c r="U2146" s="13">
        <f>IF(AND($B2146&lt;&gt;"",$C2146&lt;&gt;""),IF(COUNTIFS($B$2:$B2146,$B2146,$C$2:$C2146,$C2146)=1,1,0),0)</f>
        <v/>
      </c>
      <c r="V2146" s="13">
        <f>IF(AND($B2146&lt;&gt;"",$D2146&lt;&gt;""),IF(COUNTIFS($B$2:$B2146,$B2146,$D$2:$D2146,$D2146)=1,1,0),0)</f>
        <v/>
      </c>
      <c r="W2146">
        <f>IFERROR(INDEX(T_Indicateurs[Domain_code],MATCH($H2146,T_Indicateurs[Stat_code],0)),"")</f>
        <v/>
      </c>
      <c r="X2146" s="13">
        <f>IF(OR($W2146="",$F2146=""),0,IF($F2146&lt;&gt;$W2146,1,0))</f>
        <v/>
      </c>
      <c r="Y2146" s="13">
        <f>IF(OR($J2146="", $K2146="", $L2146=""),0,IF(OR($J2146&lt;0,$J2146&gt;3,$K2146&lt;0,$K2146&gt;3,$L2146&lt;0,$L2146&gt;3),1,0))</f>
        <v/>
      </c>
    </row>
    <row r="2147">
      <c r="G2147">
        <f>IFERROR(INDEX(T_Domaines[Domain_label_fr],MATCH(F2147,T_Domaines[Domain_code],0)),"")</f>
        <v/>
      </c>
      <c r="I2147">
        <f>IFERROR(INDEX(T_Indicateurs[Stat_label_fr],MATCH(H2147,T_Indicateurs[Stat_code],0)),"")</f>
        <v/>
      </c>
      <c r="M2147">
        <f>IF(J2147=0,"",J2147)</f>
        <v/>
      </c>
      <c r="N2147">
        <f>IF(K2147=0,"",K2147)</f>
        <v/>
      </c>
      <c r="O2147">
        <f>IF(L2147=0,"",L2147)</f>
        <v/>
      </c>
      <c r="P2147">
        <f>IF(OR(J2147="",K2147="",L2147=""),"",J2147+K2147+L2147)</f>
        <v/>
      </c>
      <c r="Q2147">
        <f>IF(OR(M2147="",N2147="",O2147=""),"",M2147+N2147+O2147)</f>
        <v/>
      </c>
      <c r="S2147" s="13">
        <f>IF(AND($B2147&lt;&gt;"",$F2147&lt;&gt;""),IF(COUNTIFS($B$2:$B2147,$B2147,$F$2:$F2147,$F2147)=1,1,0),0)</f>
        <v/>
      </c>
      <c r="T2147" s="13">
        <f>IF(AND($B2147&lt;&gt;"",$H2147&lt;&gt;""),IF(COUNTIFS($B$2:$B2147,$B2147,$H$2:$H2147,$H2147)=1,1,0),0)</f>
        <v/>
      </c>
      <c r="U2147" s="13">
        <f>IF(AND($B2147&lt;&gt;"",$C2147&lt;&gt;""),IF(COUNTIFS($B$2:$B2147,$B2147,$C$2:$C2147,$C2147)=1,1,0),0)</f>
        <v/>
      </c>
      <c r="V2147" s="13">
        <f>IF(AND($B2147&lt;&gt;"",$D2147&lt;&gt;""),IF(COUNTIFS($B$2:$B2147,$B2147,$D$2:$D2147,$D2147)=1,1,0),0)</f>
        <v/>
      </c>
      <c r="W2147">
        <f>IFERROR(INDEX(T_Indicateurs[Domain_code],MATCH($H2147,T_Indicateurs[Stat_code],0)),"")</f>
        <v/>
      </c>
      <c r="X2147" s="13">
        <f>IF(OR($W2147="",$F2147=""),0,IF($F2147&lt;&gt;$W2147,1,0))</f>
        <v/>
      </c>
      <c r="Y2147" s="13">
        <f>IF(OR($J2147="", $K2147="", $L2147=""),0,IF(OR($J2147&lt;0,$J2147&gt;3,$K2147&lt;0,$K2147&gt;3,$L2147&lt;0,$L2147&gt;3),1,0))</f>
        <v/>
      </c>
    </row>
    <row r="2148">
      <c r="G2148">
        <f>IFERROR(INDEX(T_Domaines[Domain_label_fr],MATCH(F2148,T_Domaines[Domain_code],0)),"")</f>
        <v/>
      </c>
      <c r="I2148">
        <f>IFERROR(INDEX(T_Indicateurs[Stat_label_fr],MATCH(H2148,T_Indicateurs[Stat_code],0)),"")</f>
        <v/>
      </c>
      <c r="M2148">
        <f>IF(J2148=0,"",J2148)</f>
        <v/>
      </c>
      <c r="N2148">
        <f>IF(K2148=0,"",K2148)</f>
        <v/>
      </c>
      <c r="O2148">
        <f>IF(L2148=0,"",L2148)</f>
        <v/>
      </c>
      <c r="P2148">
        <f>IF(OR(J2148="",K2148="",L2148=""),"",J2148+K2148+L2148)</f>
        <v/>
      </c>
      <c r="Q2148">
        <f>IF(OR(M2148="",N2148="",O2148=""),"",M2148+N2148+O2148)</f>
        <v/>
      </c>
      <c r="S2148" s="13">
        <f>IF(AND($B2148&lt;&gt;"",$F2148&lt;&gt;""),IF(COUNTIFS($B$2:$B2148,$B2148,$F$2:$F2148,$F2148)=1,1,0),0)</f>
        <v/>
      </c>
      <c r="T2148" s="13">
        <f>IF(AND($B2148&lt;&gt;"",$H2148&lt;&gt;""),IF(COUNTIFS($B$2:$B2148,$B2148,$H$2:$H2148,$H2148)=1,1,0),0)</f>
        <v/>
      </c>
      <c r="U2148" s="13">
        <f>IF(AND($B2148&lt;&gt;"",$C2148&lt;&gt;""),IF(COUNTIFS($B$2:$B2148,$B2148,$C$2:$C2148,$C2148)=1,1,0),0)</f>
        <v/>
      </c>
      <c r="V2148" s="13">
        <f>IF(AND($B2148&lt;&gt;"",$D2148&lt;&gt;""),IF(COUNTIFS($B$2:$B2148,$B2148,$D$2:$D2148,$D2148)=1,1,0),0)</f>
        <v/>
      </c>
      <c r="W2148">
        <f>IFERROR(INDEX(T_Indicateurs[Domain_code],MATCH($H2148,T_Indicateurs[Stat_code],0)),"")</f>
        <v/>
      </c>
      <c r="X2148" s="13">
        <f>IF(OR($W2148="",$F2148=""),0,IF($F2148&lt;&gt;$W2148,1,0))</f>
        <v/>
      </c>
      <c r="Y2148" s="13">
        <f>IF(OR($J2148="", $K2148="", $L2148=""),0,IF(OR($J2148&lt;0,$J2148&gt;3,$K2148&lt;0,$K2148&gt;3,$L2148&lt;0,$L2148&gt;3),1,0))</f>
        <v/>
      </c>
    </row>
    <row r="2149">
      <c r="G2149">
        <f>IFERROR(INDEX(T_Domaines[Domain_label_fr],MATCH(F2149,T_Domaines[Domain_code],0)),"")</f>
        <v/>
      </c>
      <c r="I2149">
        <f>IFERROR(INDEX(T_Indicateurs[Stat_label_fr],MATCH(H2149,T_Indicateurs[Stat_code],0)),"")</f>
        <v/>
      </c>
      <c r="M2149">
        <f>IF(J2149=0,"",J2149)</f>
        <v/>
      </c>
      <c r="N2149">
        <f>IF(K2149=0,"",K2149)</f>
        <v/>
      </c>
      <c r="O2149">
        <f>IF(L2149=0,"",L2149)</f>
        <v/>
      </c>
      <c r="P2149">
        <f>IF(OR(J2149="",K2149="",L2149=""),"",J2149+K2149+L2149)</f>
        <v/>
      </c>
      <c r="Q2149">
        <f>IF(OR(M2149="",N2149="",O2149=""),"",M2149+N2149+O2149)</f>
        <v/>
      </c>
      <c r="S2149" s="13">
        <f>IF(AND($B2149&lt;&gt;"",$F2149&lt;&gt;""),IF(COUNTIFS($B$2:$B2149,$B2149,$F$2:$F2149,$F2149)=1,1,0),0)</f>
        <v/>
      </c>
      <c r="T2149" s="13">
        <f>IF(AND($B2149&lt;&gt;"",$H2149&lt;&gt;""),IF(COUNTIFS($B$2:$B2149,$B2149,$H$2:$H2149,$H2149)=1,1,0),0)</f>
        <v/>
      </c>
      <c r="U2149" s="13">
        <f>IF(AND($B2149&lt;&gt;"",$C2149&lt;&gt;""),IF(COUNTIFS($B$2:$B2149,$B2149,$C$2:$C2149,$C2149)=1,1,0),0)</f>
        <v/>
      </c>
      <c r="V2149" s="13">
        <f>IF(AND($B2149&lt;&gt;"",$D2149&lt;&gt;""),IF(COUNTIFS($B$2:$B2149,$B2149,$D$2:$D2149,$D2149)=1,1,0),0)</f>
        <v/>
      </c>
      <c r="W2149">
        <f>IFERROR(INDEX(T_Indicateurs[Domain_code],MATCH($H2149,T_Indicateurs[Stat_code],0)),"")</f>
        <v/>
      </c>
      <c r="X2149" s="13">
        <f>IF(OR($W2149="",$F2149=""),0,IF($F2149&lt;&gt;$W2149,1,0))</f>
        <v/>
      </c>
      <c r="Y2149" s="13">
        <f>IF(OR($J2149="", $K2149="", $L2149=""),0,IF(OR($J2149&lt;0,$J2149&gt;3,$K2149&lt;0,$K2149&gt;3,$L2149&lt;0,$L2149&gt;3),1,0))</f>
        <v/>
      </c>
    </row>
    <row r="2150">
      <c r="G2150">
        <f>IFERROR(INDEX(T_Domaines[Domain_label_fr],MATCH(F2150,T_Domaines[Domain_code],0)),"")</f>
        <v/>
      </c>
      <c r="I2150">
        <f>IFERROR(INDEX(T_Indicateurs[Stat_label_fr],MATCH(H2150,T_Indicateurs[Stat_code],0)),"")</f>
        <v/>
      </c>
      <c r="M2150">
        <f>IF(J2150=0,"",J2150)</f>
        <v/>
      </c>
      <c r="N2150">
        <f>IF(K2150=0,"",K2150)</f>
        <v/>
      </c>
      <c r="O2150">
        <f>IF(L2150=0,"",L2150)</f>
        <v/>
      </c>
      <c r="P2150">
        <f>IF(OR(J2150="",K2150="",L2150=""),"",J2150+K2150+L2150)</f>
        <v/>
      </c>
      <c r="Q2150">
        <f>IF(OR(M2150="",N2150="",O2150=""),"",M2150+N2150+O2150)</f>
        <v/>
      </c>
      <c r="S2150" s="13">
        <f>IF(AND($B2150&lt;&gt;"",$F2150&lt;&gt;""),IF(COUNTIFS($B$2:$B2150,$B2150,$F$2:$F2150,$F2150)=1,1,0),0)</f>
        <v/>
      </c>
      <c r="T2150" s="13">
        <f>IF(AND($B2150&lt;&gt;"",$H2150&lt;&gt;""),IF(COUNTIFS($B$2:$B2150,$B2150,$H$2:$H2150,$H2150)=1,1,0),0)</f>
        <v/>
      </c>
      <c r="U2150" s="13">
        <f>IF(AND($B2150&lt;&gt;"",$C2150&lt;&gt;""),IF(COUNTIFS($B$2:$B2150,$B2150,$C$2:$C2150,$C2150)=1,1,0),0)</f>
        <v/>
      </c>
      <c r="V2150" s="13">
        <f>IF(AND($B2150&lt;&gt;"",$D2150&lt;&gt;""),IF(COUNTIFS($B$2:$B2150,$B2150,$D$2:$D2150,$D2150)=1,1,0),0)</f>
        <v/>
      </c>
      <c r="W2150">
        <f>IFERROR(INDEX(T_Indicateurs[Domain_code],MATCH($H2150,T_Indicateurs[Stat_code],0)),"")</f>
        <v/>
      </c>
      <c r="X2150" s="13">
        <f>IF(OR($W2150="",$F2150=""),0,IF($F2150&lt;&gt;$W2150,1,0))</f>
        <v/>
      </c>
      <c r="Y2150" s="13">
        <f>IF(OR($J2150="", $K2150="", $L2150=""),0,IF(OR($J2150&lt;0,$J2150&gt;3,$K2150&lt;0,$K2150&gt;3,$L2150&lt;0,$L2150&gt;3),1,0))</f>
        <v/>
      </c>
    </row>
    <row r="2151">
      <c r="G2151">
        <f>IFERROR(INDEX(T_Domaines[Domain_label_fr],MATCH(F2151,T_Domaines[Domain_code],0)),"")</f>
        <v/>
      </c>
      <c r="I2151">
        <f>IFERROR(INDEX(T_Indicateurs[Stat_label_fr],MATCH(H2151,T_Indicateurs[Stat_code],0)),"")</f>
        <v/>
      </c>
      <c r="M2151">
        <f>IF(J2151=0,"",J2151)</f>
        <v/>
      </c>
      <c r="N2151">
        <f>IF(K2151=0,"",K2151)</f>
        <v/>
      </c>
      <c r="O2151">
        <f>IF(L2151=0,"",L2151)</f>
        <v/>
      </c>
      <c r="P2151">
        <f>IF(OR(J2151="",K2151="",L2151=""),"",J2151+K2151+L2151)</f>
        <v/>
      </c>
      <c r="Q2151">
        <f>IF(OR(M2151="",N2151="",O2151=""),"",M2151+N2151+O2151)</f>
        <v/>
      </c>
      <c r="S2151" s="13">
        <f>IF(AND($B2151&lt;&gt;"",$F2151&lt;&gt;""),IF(COUNTIFS($B$2:$B2151,$B2151,$F$2:$F2151,$F2151)=1,1,0),0)</f>
        <v/>
      </c>
      <c r="T2151" s="13">
        <f>IF(AND($B2151&lt;&gt;"",$H2151&lt;&gt;""),IF(COUNTIFS($B$2:$B2151,$B2151,$H$2:$H2151,$H2151)=1,1,0),0)</f>
        <v/>
      </c>
      <c r="U2151" s="13">
        <f>IF(AND($B2151&lt;&gt;"",$C2151&lt;&gt;""),IF(COUNTIFS($B$2:$B2151,$B2151,$C$2:$C2151,$C2151)=1,1,0),0)</f>
        <v/>
      </c>
      <c r="V2151" s="13">
        <f>IF(AND($B2151&lt;&gt;"",$D2151&lt;&gt;""),IF(COUNTIFS($B$2:$B2151,$B2151,$D$2:$D2151,$D2151)=1,1,0),0)</f>
        <v/>
      </c>
      <c r="W2151">
        <f>IFERROR(INDEX(T_Indicateurs[Domain_code],MATCH($H2151,T_Indicateurs[Stat_code],0)),"")</f>
        <v/>
      </c>
      <c r="X2151" s="13">
        <f>IF(OR($W2151="",$F2151=""),0,IF($F2151&lt;&gt;$W2151,1,0))</f>
        <v/>
      </c>
      <c r="Y2151" s="13">
        <f>IF(OR($J2151="", $K2151="", $L2151=""),0,IF(OR($J2151&lt;0,$J2151&gt;3,$K2151&lt;0,$K2151&gt;3,$L2151&lt;0,$L2151&gt;3),1,0))</f>
        <v/>
      </c>
    </row>
    <row r="2152">
      <c r="G2152">
        <f>IFERROR(INDEX(T_Domaines[Domain_label_fr],MATCH(F2152,T_Domaines[Domain_code],0)),"")</f>
        <v/>
      </c>
      <c r="I2152">
        <f>IFERROR(INDEX(T_Indicateurs[Stat_label_fr],MATCH(H2152,T_Indicateurs[Stat_code],0)),"")</f>
        <v/>
      </c>
      <c r="M2152">
        <f>IF(J2152=0,"",J2152)</f>
        <v/>
      </c>
      <c r="N2152">
        <f>IF(K2152=0,"",K2152)</f>
        <v/>
      </c>
      <c r="O2152">
        <f>IF(L2152=0,"",L2152)</f>
        <v/>
      </c>
      <c r="P2152">
        <f>IF(OR(J2152="",K2152="",L2152=""),"",J2152+K2152+L2152)</f>
        <v/>
      </c>
      <c r="Q2152">
        <f>IF(OR(M2152="",N2152="",O2152=""),"",M2152+N2152+O2152)</f>
        <v/>
      </c>
      <c r="S2152" s="13">
        <f>IF(AND($B2152&lt;&gt;"",$F2152&lt;&gt;""),IF(COUNTIFS($B$2:$B2152,$B2152,$F$2:$F2152,$F2152)=1,1,0),0)</f>
        <v/>
      </c>
      <c r="T2152" s="13">
        <f>IF(AND($B2152&lt;&gt;"",$H2152&lt;&gt;""),IF(COUNTIFS($B$2:$B2152,$B2152,$H$2:$H2152,$H2152)=1,1,0),0)</f>
        <v/>
      </c>
      <c r="U2152" s="13">
        <f>IF(AND($B2152&lt;&gt;"",$C2152&lt;&gt;""),IF(COUNTIFS($B$2:$B2152,$B2152,$C$2:$C2152,$C2152)=1,1,0),0)</f>
        <v/>
      </c>
      <c r="V2152" s="13">
        <f>IF(AND($B2152&lt;&gt;"",$D2152&lt;&gt;""),IF(COUNTIFS($B$2:$B2152,$B2152,$D$2:$D2152,$D2152)=1,1,0),0)</f>
        <v/>
      </c>
      <c r="W2152">
        <f>IFERROR(INDEX(T_Indicateurs[Domain_code],MATCH($H2152,T_Indicateurs[Stat_code],0)),"")</f>
        <v/>
      </c>
      <c r="X2152" s="13">
        <f>IF(OR($W2152="",$F2152=""),0,IF($F2152&lt;&gt;$W2152,1,0))</f>
        <v/>
      </c>
      <c r="Y2152" s="13">
        <f>IF(OR($J2152="", $K2152="", $L2152=""),0,IF(OR($J2152&lt;0,$J2152&gt;3,$K2152&lt;0,$K2152&gt;3,$L2152&lt;0,$L2152&gt;3),1,0))</f>
        <v/>
      </c>
    </row>
    <row r="2153">
      <c r="G2153">
        <f>IFERROR(INDEX(T_Domaines[Domain_label_fr],MATCH(F2153,T_Domaines[Domain_code],0)),"")</f>
        <v/>
      </c>
      <c r="I2153">
        <f>IFERROR(INDEX(T_Indicateurs[Stat_label_fr],MATCH(H2153,T_Indicateurs[Stat_code],0)),"")</f>
        <v/>
      </c>
      <c r="M2153">
        <f>IF(J2153=0,"",J2153)</f>
        <v/>
      </c>
      <c r="N2153">
        <f>IF(K2153=0,"",K2153)</f>
        <v/>
      </c>
      <c r="O2153">
        <f>IF(L2153=0,"",L2153)</f>
        <v/>
      </c>
      <c r="P2153">
        <f>IF(OR(J2153="",K2153="",L2153=""),"",J2153+K2153+L2153)</f>
        <v/>
      </c>
      <c r="Q2153">
        <f>IF(OR(M2153="",N2153="",O2153=""),"",M2153+N2153+O2153)</f>
        <v/>
      </c>
      <c r="S2153" s="13">
        <f>IF(AND($B2153&lt;&gt;"",$F2153&lt;&gt;""),IF(COUNTIFS($B$2:$B2153,$B2153,$F$2:$F2153,$F2153)=1,1,0),0)</f>
        <v/>
      </c>
      <c r="T2153" s="13">
        <f>IF(AND($B2153&lt;&gt;"",$H2153&lt;&gt;""),IF(COUNTIFS($B$2:$B2153,$B2153,$H$2:$H2153,$H2153)=1,1,0),0)</f>
        <v/>
      </c>
      <c r="U2153" s="13">
        <f>IF(AND($B2153&lt;&gt;"",$C2153&lt;&gt;""),IF(COUNTIFS($B$2:$B2153,$B2153,$C$2:$C2153,$C2153)=1,1,0),0)</f>
        <v/>
      </c>
      <c r="V2153" s="13">
        <f>IF(AND($B2153&lt;&gt;"",$D2153&lt;&gt;""),IF(COUNTIFS($B$2:$B2153,$B2153,$D$2:$D2153,$D2153)=1,1,0),0)</f>
        <v/>
      </c>
      <c r="W2153">
        <f>IFERROR(INDEX(T_Indicateurs[Domain_code],MATCH($H2153,T_Indicateurs[Stat_code],0)),"")</f>
        <v/>
      </c>
      <c r="X2153" s="13">
        <f>IF(OR($W2153="",$F2153=""),0,IF($F2153&lt;&gt;$W2153,1,0))</f>
        <v/>
      </c>
      <c r="Y2153" s="13">
        <f>IF(OR($J2153="", $K2153="", $L2153=""),0,IF(OR($J2153&lt;0,$J2153&gt;3,$K2153&lt;0,$K2153&gt;3,$L2153&lt;0,$L2153&gt;3),1,0))</f>
        <v/>
      </c>
    </row>
    <row r="2154">
      <c r="G2154">
        <f>IFERROR(INDEX(T_Domaines[Domain_label_fr],MATCH(F2154,T_Domaines[Domain_code],0)),"")</f>
        <v/>
      </c>
      <c r="I2154">
        <f>IFERROR(INDEX(T_Indicateurs[Stat_label_fr],MATCH(H2154,T_Indicateurs[Stat_code],0)),"")</f>
        <v/>
      </c>
      <c r="M2154">
        <f>IF(J2154=0,"",J2154)</f>
        <v/>
      </c>
      <c r="N2154">
        <f>IF(K2154=0,"",K2154)</f>
        <v/>
      </c>
      <c r="O2154">
        <f>IF(L2154=0,"",L2154)</f>
        <v/>
      </c>
      <c r="P2154">
        <f>IF(OR(J2154="",K2154="",L2154=""),"",J2154+K2154+L2154)</f>
        <v/>
      </c>
      <c r="Q2154">
        <f>IF(OR(M2154="",N2154="",O2154=""),"",M2154+N2154+O2154)</f>
        <v/>
      </c>
      <c r="S2154" s="13">
        <f>IF(AND($B2154&lt;&gt;"",$F2154&lt;&gt;""),IF(COUNTIFS($B$2:$B2154,$B2154,$F$2:$F2154,$F2154)=1,1,0),0)</f>
        <v/>
      </c>
      <c r="T2154" s="13">
        <f>IF(AND($B2154&lt;&gt;"",$H2154&lt;&gt;""),IF(COUNTIFS($B$2:$B2154,$B2154,$H$2:$H2154,$H2154)=1,1,0),0)</f>
        <v/>
      </c>
      <c r="U2154" s="13">
        <f>IF(AND($B2154&lt;&gt;"",$C2154&lt;&gt;""),IF(COUNTIFS($B$2:$B2154,$B2154,$C$2:$C2154,$C2154)=1,1,0),0)</f>
        <v/>
      </c>
      <c r="V2154" s="13">
        <f>IF(AND($B2154&lt;&gt;"",$D2154&lt;&gt;""),IF(COUNTIFS($B$2:$B2154,$B2154,$D$2:$D2154,$D2154)=1,1,0),0)</f>
        <v/>
      </c>
      <c r="W2154">
        <f>IFERROR(INDEX(T_Indicateurs[Domain_code],MATCH($H2154,T_Indicateurs[Stat_code],0)),"")</f>
        <v/>
      </c>
      <c r="X2154" s="13">
        <f>IF(OR($W2154="",$F2154=""),0,IF($F2154&lt;&gt;$W2154,1,0))</f>
        <v/>
      </c>
      <c r="Y2154" s="13">
        <f>IF(OR($J2154="", $K2154="", $L2154=""),0,IF(OR($J2154&lt;0,$J2154&gt;3,$K2154&lt;0,$K2154&gt;3,$L2154&lt;0,$L2154&gt;3),1,0))</f>
        <v/>
      </c>
    </row>
    <row r="2155">
      <c r="G2155">
        <f>IFERROR(INDEX(T_Domaines[Domain_label_fr],MATCH(F2155,T_Domaines[Domain_code],0)),"")</f>
        <v/>
      </c>
      <c r="I2155">
        <f>IFERROR(INDEX(T_Indicateurs[Stat_label_fr],MATCH(H2155,T_Indicateurs[Stat_code],0)),"")</f>
        <v/>
      </c>
      <c r="M2155">
        <f>IF(J2155=0,"",J2155)</f>
        <v/>
      </c>
      <c r="N2155">
        <f>IF(K2155=0,"",K2155)</f>
        <v/>
      </c>
      <c r="O2155">
        <f>IF(L2155=0,"",L2155)</f>
        <v/>
      </c>
      <c r="P2155">
        <f>IF(OR(J2155="",K2155="",L2155=""),"",J2155+K2155+L2155)</f>
        <v/>
      </c>
      <c r="Q2155">
        <f>IF(OR(M2155="",N2155="",O2155=""),"",M2155+N2155+O2155)</f>
        <v/>
      </c>
      <c r="S2155" s="13">
        <f>IF(AND($B2155&lt;&gt;"",$F2155&lt;&gt;""),IF(COUNTIFS($B$2:$B2155,$B2155,$F$2:$F2155,$F2155)=1,1,0),0)</f>
        <v/>
      </c>
      <c r="T2155" s="13">
        <f>IF(AND($B2155&lt;&gt;"",$H2155&lt;&gt;""),IF(COUNTIFS($B$2:$B2155,$B2155,$H$2:$H2155,$H2155)=1,1,0),0)</f>
        <v/>
      </c>
      <c r="U2155" s="13">
        <f>IF(AND($B2155&lt;&gt;"",$C2155&lt;&gt;""),IF(COUNTIFS($B$2:$B2155,$B2155,$C$2:$C2155,$C2155)=1,1,0),0)</f>
        <v/>
      </c>
      <c r="V2155" s="13">
        <f>IF(AND($B2155&lt;&gt;"",$D2155&lt;&gt;""),IF(COUNTIFS($B$2:$B2155,$B2155,$D$2:$D2155,$D2155)=1,1,0),0)</f>
        <v/>
      </c>
      <c r="W2155">
        <f>IFERROR(INDEX(T_Indicateurs[Domain_code],MATCH($H2155,T_Indicateurs[Stat_code],0)),"")</f>
        <v/>
      </c>
      <c r="X2155" s="13">
        <f>IF(OR($W2155="",$F2155=""),0,IF($F2155&lt;&gt;$W2155,1,0))</f>
        <v/>
      </c>
      <c r="Y2155" s="13">
        <f>IF(OR($J2155="", $K2155="", $L2155=""),0,IF(OR($J2155&lt;0,$J2155&gt;3,$K2155&lt;0,$K2155&gt;3,$L2155&lt;0,$L2155&gt;3),1,0))</f>
        <v/>
      </c>
    </row>
    <row r="2156">
      <c r="G2156">
        <f>IFERROR(INDEX(T_Domaines[Domain_label_fr],MATCH(F2156,T_Domaines[Domain_code],0)),"")</f>
        <v/>
      </c>
      <c r="I2156">
        <f>IFERROR(INDEX(T_Indicateurs[Stat_label_fr],MATCH(H2156,T_Indicateurs[Stat_code],0)),"")</f>
        <v/>
      </c>
      <c r="M2156">
        <f>IF(J2156=0,"",J2156)</f>
        <v/>
      </c>
      <c r="N2156">
        <f>IF(K2156=0,"",K2156)</f>
        <v/>
      </c>
      <c r="O2156">
        <f>IF(L2156=0,"",L2156)</f>
        <v/>
      </c>
      <c r="P2156">
        <f>IF(OR(J2156="",K2156="",L2156=""),"",J2156+K2156+L2156)</f>
        <v/>
      </c>
      <c r="Q2156">
        <f>IF(OR(M2156="",N2156="",O2156=""),"",M2156+N2156+O2156)</f>
        <v/>
      </c>
      <c r="S2156" s="13">
        <f>IF(AND($B2156&lt;&gt;"",$F2156&lt;&gt;""),IF(COUNTIFS($B$2:$B2156,$B2156,$F$2:$F2156,$F2156)=1,1,0),0)</f>
        <v/>
      </c>
      <c r="T2156" s="13">
        <f>IF(AND($B2156&lt;&gt;"",$H2156&lt;&gt;""),IF(COUNTIFS($B$2:$B2156,$B2156,$H$2:$H2156,$H2156)=1,1,0),0)</f>
        <v/>
      </c>
      <c r="U2156" s="13">
        <f>IF(AND($B2156&lt;&gt;"",$C2156&lt;&gt;""),IF(COUNTIFS($B$2:$B2156,$B2156,$C$2:$C2156,$C2156)=1,1,0),0)</f>
        <v/>
      </c>
      <c r="V2156" s="13">
        <f>IF(AND($B2156&lt;&gt;"",$D2156&lt;&gt;""),IF(COUNTIFS($B$2:$B2156,$B2156,$D$2:$D2156,$D2156)=1,1,0),0)</f>
        <v/>
      </c>
      <c r="W2156">
        <f>IFERROR(INDEX(T_Indicateurs[Domain_code],MATCH($H2156,T_Indicateurs[Stat_code],0)),"")</f>
        <v/>
      </c>
      <c r="X2156" s="13">
        <f>IF(OR($W2156="",$F2156=""),0,IF($F2156&lt;&gt;$W2156,1,0))</f>
        <v/>
      </c>
      <c r="Y2156" s="13">
        <f>IF(OR($J2156="", $K2156="", $L2156=""),0,IF(OR($J2156&lt;0,$J2156&gt;3,$K2156&lt;0,$K2156&gt;3,$L2156&lt;0,$L2156&gt;3),1,0))</f>
        <v/>
      </c>
    </row>
    <row r="2157">
      <c r="G2157">
        <f>IFERROR(INDEX(T_Domaines[Domain_label_fr],MATCH(F2157,T_Domaines[Domain_code],0)),"")</f>
        <v/>
      </c>
      <c r="I2157">
        <f>IFERROR(INDEX(T_Indicateurs[Stat_label_fr],MATCH(H2157,T_Indicateurs[Stat_code],0)),"")</f>
        <v/>
      </c>
      <c r="M2157">
        <f>IF(J2157=0,"",J2157)</f>
        <v/>
      </c>
      <c r="N2157">
        <f>IF(K2157=0,"",K2157)</f>
        <v/>
      </c>
      <c r="O2157">
        <f>IF(L2157=0,"",L2157)</f>
        <v/>
      </c>
      <c r="P2157">
        <f>IF(OR(J2157="",K2157="",L2157=""),"",J2157+K2157+L2157)</f>
        <v/>
      </c>
      <c r="Q2157">
        <f>IF(OR(M2157="",N2157="",O2157=""),"",M2157+N2157+O2157)</f>
        <v/>
      </c>
      <c r="S2157" s="13">
        <f>IF(AND($B2157&lt;&gt;"",$F2157&lt;&gt;""),IF(COUNTIFS($B$2:$B2157,$B2157,$F$2:$F2157,$F2157)=1,1,0),0)</f>
        <v/>
      </c>
      <c r="T2157" s="13">
        <f>IF(AND($B2157&lt;&gt;"",$H2157&lt;&gt;""),IF(COUNTIFS($B$2:$B2157,$B2157,$H$2:$H2157,$H2157)=1,1,0),0)</f>
        <v/>
      </c>
      <c r="U2157" s="13">
        <f>IF(AND($B2157&lt;&gt;"",$C2157&lt;&gt;""),IF(COUNTIFS($B$2:$B2157,$B2157,$C$2:$C2157,$C2157)=1,1,0),0)</f>
        <v/>
      </c>
      <c r="V2157" s="13">
        <f>IF(AND($B2157&lt;&gt;"",$D2157&lt;&gt;""),IF(COUNTIFS($B$2:$B2157,$B2157,$D$2:$D2157,$D2157)=1,1,0),0)</f>
        <v/>
      </c>
      <c r="W2157">
        <f>IFERROR(INDEX(T_Indicateurs[Domain_code],MATCH($H2157,T_Indicateurs[Stat_code],0)),"")</f>
        <v/>
      </c>
      <c r="X2157" s="13">
        <f>IF(OR($W2157="",$F2157=""),0,IF($F2157&lt;&gt;$W2157,1,0))</f>
        <v/>
      </c>
      <c r="Y2157" s="13">
        <f>IF(OR($J2157="", $K2157="", $L2157=""),0,IF(OR($J2157&lt;0,$J2157&gt;3,$K2157&lt;0,$K2157&gt;3,$L2157&lt;0,$L2157&gt;3),1,0))</f>
        <v/>
      </c>
    </row>
    <row r="2158">
      <c r="G2158">
        <f>IFERROR(INDEX(T_Domaines[Domain_label_fr],MATCH(F2158,T_Domaines[Domain_code],0)),"")</f>
        <v/>
      </c>
      <c r="I2158">
        <f>IFERROR(INDEX(T_Indicateurs[Stat_label_fr],MATCH(H2158,T_Indicateurs[Stat_code],0)),"")</f>
        <v/>
      </c>
      <c r="M2158">
        <f>IF(J2158=0,"",J2158)</f>
        <v/>
      </c>
      <c r="N2158">
        <f>IF(K2158=0,"",K2158)</f>
        <v/>
      </c>
      <c r="O2158">
        <f>IF(L2158=0,"",L2158)</f>
        <v/>
      </c>
      <c r="P2158">
        <f>IF(OR(J2158="",K2158="",L2158=""),"",J2158+K2158+L2158)</f>
        <v/>
      </c>
      <c r="Q2158">
        <f>IF(OR(M2158="",N2158="",O2158=""),"",M2158+N2158+O2158)</f>
        <v/>
      </c>
      <c r="S2158" s="13">
        <f>IF(AND($B2158&lt;&gt;"",$F2158&lt;&gt;""),IF(COUNTIFS($B$2:$B2158,$B2158,$F$2:$F2158,$F2158)=1,1,0),0)</f>
        <v/>
      </c>
      <c r="T2158" s="13">
        <f>IF(AND($B2158&lt;&gt;"",$H2158&lt;&gt;""),IF(COUNTIFS($B$2:$B2158,$B2158,$H$2:$H2158,$H2158)=1,1,0),0)</f>
        <v/>
      </c>
      <c r="U2158" s="13">
        <f>IF(AND($B2158&lt;&gt;"",$C2158&lt;&gt;""),IF(COUNTIFS($B$2:$B2158,$B2158,$C$2:$C2158,$C2158)=1,1,0),0)</f>
        <v/>
      </c>
      <c r="V2158" s="13">
        <f>IF(AND($B2158&lt;&gt;"",$D2158&lt;&gt;""),IF(COUNTIFS($B$2:$B2158,$B2158,$D$2:$D2158,$D2158)=1,1,0),0)</f>
        <v/>
      </c>
      <c r="W2158">
        <f>IFERROR(INDEX(T_Indicateurs[Domain_code],MATCH($H2158,T_Indicateurs[Stat_code],0)),"")</f>
        <v/>
      </c>
      <c r="X2158" s="13">
        <f>IF(OR($W2158="",$F2158=""),0,IF($F2158&lt;&gt;$W2158,1,0))</f>
        <v/>
      </c>
      <c r="Y2158" s="13">
        <f>IF(OR($J2158="", $K2158="", $L2158=""),0,IF(OR($J2158&lt;0,$J2158&gt;3,$K2158&lt;0,$K2158&gt;3,$L2158&lt;0,$L2158&gt;3),1,0))</f>
        <v/>
      </c>
    </row>
    <row r="2159">
      <c r="G2159">
        <f>IFERROR(INDEX(T_Domaines[Domain_label_fr],MATCH(F2159,T_Domaines[Domain_code],0)),"")</f>
        <v/>
      </c>
      <c r="I2159">
        <f>IFERROR(INDEX(T_Indicateurs[Stat_label_fr],MATCH(H2159,T_Indicateurs[Stat_code],0)),"")</f>
        <v/>
      </c>
      <c r="M2159">
        <f>IF(J2159=0,"",J2159)</f>
        <v/>
      </c>
      <c r="N2159">
        <f>IF(K2159=0,"",K2159)</f>
        <v/>
      </c>
      <c r="O2159">
        <f>IF(L2159=0,"",L2159)</f>
        <v/>
      </c>
      <c r="P2159">
        <f>IF(OR(J2159="",K2159="",L2159=""),"",J2159+K2159+L2159)</f>
        <v/>
      </c>
      <c r="Q2159">
        <f>IF(OR(M2159="",N2159="",O2159=""),"",M2159+N2159+O2159)</f>
        <v/>
      </c>
      <c r="S2159" s="13">
        <f>IF(AND($B2159&lt;&gt;"",$F2159&lt;&gt;""),IF(COUNTIFS($B$2:$B2159,$B2159,$F$2:$F2159,$F2159)=1,1,0),0)</f>
        <v/>
      </c>
      <c r="T2159" s="13">
        <f>IF(AND($B2159&lt;&gt;"",$H2159&lt;&gt;""),IF(COUNTIFS($B$2:$B2159,$B2159,$H$2:$H2159,$H2159)=1,1,0),0)</f>
        <v/>
      </c>
      <c r="U2159" s="13">
        <f>IF(AND($B2159&lt;&gt;"",$C2159&lt;&gt;""),IF(COUNTIFS($B$2:$B2159,$B2159,$C$2:$C2159,$C2159)=1,1,0),0)</f>
        <v/>
      </c>
      <c r="V2159" s="13">
        <f>IF(AND($B2159&lt;&gt;"",$D2159&lt;&gt;""),IF(COUNTIFS($B$2:$B2159,$B2159,$D$2:$D2159,$D2159)=1,1,0),0)</f>
        <v/>
      </c>
      <c r="W2159">
        <f>IFERROR(INDEX(T_Indicateurs[Domain_code],MATCH($H2159,T_Indicateurs[Stat_code],0)),"")</f>
        <v/>
      </c>
      <c r="X2159" s="13">
        <f>IF(OR($W2159="",$F2159=""),0,IF($F2159&lt;&gt;$W2159,1,0))</f>
        <v/>
      </c>
      <c r="Y2159" s="13">
        <f>IF(OR($J2159="", $K2159="", $L2159=""),0,IF(OR($J2159&lt;0,$J2159&gt;3,$K2159&lt;0,$K2159&gt;3,$L2159&lt;0,$L2159&gt;3),1,0))</f>
        <v/>
      </c>
    </row>
    <row r="2160">
      <c r="G2160">
        <f>IFERROR(INDEX(T_Domaines[Domain_label_fr],MATCH(F2160,T_Domaines[Domain_code],0)),"")</f>
        <v/>
      </c>
      <c r="I2160">
        <f>IFERROR(INDEX(T_Indicateurs[Stat_label_fr],MATCH(H2160,T_Indicateurs[Stat_code],0)),"")</f>
        <v/>
      </c>
      <c r="M2160">
        <f>IF(J2160=0,"",J2160)</f>
        <v/>
      </c>
      <c r="N2160">
        <f>IF(K2160=0,"",K2160)</f>
        <v/>
      </c>
      <c r="O2160">
        <f>IF(L2160=0,"",L2160)</f>
        <v/>
      </c>
      <c r="P2160">
        <f>IF(OR(J2160="",K2160="",L2160=""),"",J2160+K2160+L2160)</f>
        <v/>
      </c>
      <c r="Q2160">
        <f>IF(OR(M2160="",N2160="",O2160=""),"",M2160+N2160+O2160)</f>
        <v/>
      </c>
      <c r="S2160" s="13">
        <f>IF(AND($B2160&lt;&gt;"",$F2160&lt;&gt;""),IF(COUNTIFS($B$2:$B2160,$B2160,$F$2:$F2160,$F2160)=1,1,0),0)</f>
        <v/>
      </c>
      <c r="T2160" s="13">
        <f>IF(AND($B2160&lt;&gt;"",$H2160&lt;&gt;""),IF(COUNTIFS($B$2:$B2160,$B2160,$H$2:$H2160,$H2160)=1,1,0),0)</f>
        <v/>
      </c>
      <c r="U2160" s="13">
        <f>IF(AND($B2160&lt;&gt;"",$C2160&lt;&gt;""),IF(COUNTIFS($B$2:$B2160,$B2160,$C$2:$C2160,$C2160)=1,1,0),0)</f>
        <v/>
      </c>
      <c r="V2160" s="13">
        <f>IF(AND($B2160&lt;&gt;"",$D2160&lt;&gt;""),IF(COUNTIFS($B$2:$B2160,$B2160,$D$2:$D2160,$D2160)=1,1,0),0)</f>
        <v/>
      </c>
      <c r="W2160">
        <f>IFERROR(INDEX(T_Indicateurs[Domain_code],MATCH($H2160,T_Indicateurs[Stat_code],0)),"")</f>
        <v/>
      </c>
      <c r="X2160" s="13">
        <f>IF(OR($W2160="",$F2160=""),0,IF($F2160&lt;&gt;$W2160,1,0))</f>
        <v/>
      </c>
      <c r="Y2160" s="13">
        <f>IF(OR($J2160="", $K2160="", $L2160=""),0,IF(OR($J2160&lt;0,$J2160&gt;3,$K2160&lt;0,$K2160&gt;3,$L2160&lt;0,$L2160&gt;3),1,0))</f>
        <v/>
      </c>
    </row>
    <row r="2161">
      <c r="G2161">
        <f>IFERROR(INDEX(T_Domaines[Domain_label_fr],MATCH(F2161,T_Domaines[Domain_code],0)),"")</f>
        <v/>
      </c>
      <c r="I2161">
        <f>IFERROR(INDEX(T_Indicateurs[Stat_label_fr],MATCH(H2161,T_Indicateurs[Stat_code],0)),"")</f>
        <v/>
      </c>
      <c r="M2161">
        <f>IF(J2161=0,"",J2161)</f>
        <v/>
      </c>
      <c r="N2161">
        <f>IF(K2161=0,"",K2161)</f>
        <v/>
      </c>
      <c r="O2161">
        <f>IF(L2161=0,"",L2161)</f>
        <v/>
      </c>
      <c r="P2161">
        <f>IF(OR(J2161="",K2161="",L2161=""),"",J2161+K2161+L2161)</f>
        <v/>
      </c>
      <c r="Q2161">
        <f>IF(OR(M2161="",N2161="",O2161=""),"",M2161+N2161+O2161)</f>
        <v/>
      </c>
      <c r="S2161" s="13">
        <f>IF(AND($B2161&lt;&gt;"",$F2161&lt;&gt;""),IF(COUNTIFS($B$2:$B2161,$B2161,$F$2:$F2161,$F2161)=1,1,0),0)</f>
        <v/>
      </c>
      <c r="T2161" s="13">
        <f>IF(AND($B2161&lt;&gt;"",$H2161&lt;&gt;""),IF(COUNTIFS($B$2:$B2161,$B2161,$H$2:$H2161,$H2161)=1,1,0),0)</f>
        <v/>
      </c>
      <c r="U2161" s="13">
        <f>IF(AND($B2161&lt;&gt;"",$C2161&lt;&gt;""),IF(COUNTIFS($B$2:$B2161,$B2161,$C$2:$C2161,$C2161)=1,1,0),0)</f>
        <v/>
      </c>
      <c r="V2161" s="13">
        <f>IF(AND($B2161&lt;&gt;"",$D2161&lt;&gt;""),IF(COUNTIFS($B$2:$B2161,$B2161,$D$2:$D2161,$D2161)=1,1,0),0)</f>
        <v/>
      </c>
      <c r="W2161">
        <f>IFERROR(INDEX(T_Indicateurs[Domain_code],MATCH($H2161,T_Indicateurs[Stat_code],0)),"")</f>
        <v/>
      </c>
      <c r="X2161" s="13">
        <f>IF(OR($W2161="",$F2161=""),0,IF($F2161&lt;&gt;$W2161,1,0))</f>
        <v/>
      </c>
      <c r="Y2161" s="13">
        <f>IF(OR($J2161="", $K2161="", $L2161=""),0,IF(OR($J2161&lt;0,$J2161&gt;3,$K2161&lt;0,$K2161&gt;3,$L2161&lt;0,$L2161&gt;3),1,0))</f>
        <v/>
      </c>
    </row>
    <row r="2162">
      <c r="G2162">
        <f>IFERROR(INDEX(T_Domaines[Domain_label_fr],MATCH(F2162,T_Domaines[Domain_code],0)),"")</f>
        <v/>
      </c>
      <c r="I2162">
        <f>IFERROR(INDEX(T_Indicateurs[Stat_label_fr],MATCH(H2162,T_Indicateurs[Stat_code],0)),"")</f>
        <v/>
      </c>
      <c r="M2162">
        <f>IF(J2162=0,"",J2162)</f>
        <v/>
      </c>
      <c r="N2162">
        <f>IF(K2162=0,"",K2162)</f>
        <v/>
      </c>
      <c r="O2162">
        <f>IF(L2162=0,"",L2162)</f>
        <v/>
      </c>
      <c r="P2162">
        <f>IF(OR(J2162="",K2162="",L2162=""),"",J2162+K2162+L2162)</f>
        <v/>
      </c>
      <c r="Q2162">
        <f>IF(OR(M2162="",N2162="",O2162=""),"",M2162+N2162+O2162)</f>
        <v/>
      </c>
      <c r="S2162" s="13">
        <f>IF(AND($B2162&lt;&gt;"",$F2162&lt;&gt;""),IF(COUNTIFS($B$2:$B2162,$B2162,$F$2:$F2162,$F2162)=1,1,0),0)</f>
        <v/>
      </c>
      <c r="T2162" s="13">
        <f>IF(AND($B2162&lt;&gt;"",$H2162&lt;&gt;""),IF(COUNTIFS($B$2:$B2162,$B2162,$H$2:$H2162,$H2162)=1,1,0),0)</f>
        <v/>
      </c>
      <c r="U2162" s="13">
        <f>IF(AND($B2162&lt;&gt;"",$C2162&lt;&gt;""),IF(COUNTIFS($B$2:$B2162,$B2162,$C$2:$C2162,$C2162)=1,1,0),0)</f>
        <v/>
      </c>
      <c r="V2162" s="13">
        <f>IF(AND($B2162&lt;&gt;"",$D2162&lt;&gt;""),IF(COUNTIFS($B$2:$B2162,$B2162,$D$2:$D2162,$D2162)=1,1,0),0)</f>
        <v/>
      </c>
      <c r="W2162">
        <f>IFERROR(INDEX(T_Indicateurs[Domain_code],MATCH($H2162,T_Indicateurs[Stat_code],0)),"")</f>
        <v/>
      </c>
      <c r="X2162" s="13">
        <f>IF(OR($W2162="",$F2162=""),0,IF($F2162&lt;&gt;$W2162,1,0))</f>
        <v/>
      </c>
      <c r="Y2162" s="13">
        <f>IF(OR($J2162="", $K2162="", $L2162=""),0,IF(OR($J2162&lt;0,$J2162&gt;3,$K2162&lt;0,$K2162&gt;3,$L2162&lt;0,$L2162&gt;3),1,0))</f>
        <v/>
      </c>
    </row>
    <row r="2163">
      <c r="G2163">
        <f>IFERROR(INDEX(T_Domaines[Domain_label_fr],MATCH(F2163,T_Domaines[Domain_code],0)),"")</f>
        <v/>
      </c>
      <c r="I2163">
        <f>IFERROR(INDEX(T_Indicateurs[Stat_label_fr],MATCH(H2163,T_Indicateurs[Stat_code],0)),"")</f>
        <v/>
      </c>
      <c r="M2163">
        <f>IF(J2163=0,"",J2163)</f>
        <v/>
      </c>
      <c r="N2163">
        <f>IF(K2163=0,"",K2163)</f>
        <v/>
      </c>
      <c r="O2163">
        <f>IF(L2163=0,"",L2163)</f>
        <v/>
      </c>
      <c r="P2163">
        <f>IF(OR(J2163="",K2163="",L2163=""),"",J2163+K2163+L2163)</f>
        <v/>
      </c>
      <c r="Q2163">
        <f>IF(OR(M2163="",N2163="",O2163=""),"",M2163+N2163+O2163)</f>
        <v/>
      </c>
      <c r="S2163" s="13">
        <f>IF(AND($B2163&lt;&gt;"",$F2163&lt;&gt;""),IF(COUNTIFS($B$2:$B2163,$B2163,$F$2:$F2163,$F2163)=1,1,0),0)</f>
        <v/>
      </c>
      <c r="T2163" s="13">
        <f>IF(AND($B2163&lt;&gt;"",$H2163&lt;&gt;""),IF(COUNTIFS($B$2:$B2163,$B2163,$H$2:$H2163,$H2163)=1,1,0),0)</f>
        <v/>
      </c>
      <c r="U2163" s="13">
        <f>IF(AND($B2163&lt;&gt;"",$C2163&lt;&gt;""),IF(COUNTIFS($B$2:$B2163,$B2163,$C$2:$C2163,$C2163)=1,1,0),0)</f>
        <v/>
      </c>
      <c r="V2163" s="13">
        <f>IF(AND($B2163&lt;&gt;"",$D2163&lt;&gt;""),IF(COUNTIFS($B$2:$B2163,$B2163,$D$2:$D2163,$D2163)=1,1,0),0)</f>
        <v/>
      </c>
      <c r="W2163">
        <f>IFERROR(INDEX(T_Indicateurs[Domain_code],MATCH($H2163,T_Indicateurs[Stat_code],0)),"")</f>
        <v/>
      </c>
      <c r="X2163" s="13">
        <f>IF(OR($W2163="",$F2163=""),0,IF($F2163&lt;&gt;$W2163,1,0))</f>
        <v/>
      </c>
      <c r="Y2163" s="13">
        <f>IF(OR($J2163="", $K2163="", $L2163=""),0,IF(OR($J2163&lt;0,$J2163&gt;3,$K2163&lt;0,$K2163&gt;3,$L2163&lt;0,$L2163&gt;3),1,0))</f>
        <v/>
      </c>
    </row>
    <row r="2164">
      <c r="G2164">
        <f>IFERROR(INDEX(T_Domaines[Domain_label_fr],MATCH(F2164,T_Domaines[Domain_code],0)),"")</f>
        <v/>
      </c>
      <c r="I2164">
        <f>IFERROR(INDEX(T_Indicateurs[Stat_label_fr],MATCH(H2164,T_Indicateurs[Stat_code],0)),"")</f>
        <v/>
      </c>
      <c r="M2164">
        <f>IF(J2164=0,"",J2164)</f>
        <v/>
      </c>
      <c r="N2164">
        <f>IF(K2164=0,"",K2164)</f>
        <v/>
      </c>
      <c r="O2164">
        <f>IF(L2164=0,"",L2164)</f>
        <v/>
      </c>
      <c r="P2164">
        <f>IF(OR(J2164="",K2164="",L2164=""),"",J2164+K2164+L2164)</f>
        <v/>
      </c>
      <c r="Q2164">
        <f>IF(OR(M2164="",N2164="",O2164=""),"",M2164+N2164+O2164)</f>
        <v/>
      </c>
      <c r="S2164" s="13">
        <f>IF(AND($B2164&lt;&gt;"",$F2164&lt;&gt;""),IF(COUNTIFS($B$2:$B2164,$B2164,$F$2:$F2164,$F2164)=1,1,0),0)</f>
        <v/>
      </c>
      <c r="T2164" s="13">
        <f>IF(AND($B2164&lt;&gt;"",$H2164&lt;&gt;""),IF(COUNTIFS($B$2:$B2164,$B2164,$H$2:$H2164,$H2164)=1,1,0),0)</f>
        <v/>
      </c>
      <c r="U2164" s="13">
        <f>IF(AND($B2164&lt;&gt;"",$C2164&lt;&gt;""),IF(COUNTIFS($B$2:$B2164,$B2164,$C$2:$C2164,$C2164)=1,1,0),0)</f>
        <v/>
      </c>
      <c r="V2164" s="13">
        <f>IF(AND($B2164&lt;&gt;"",$D2164&lt;&gt;""),IF(COUNTIFS($B$2:$B2164,$B2164,$D$2:$D2164,$D2164)=1,1,0),0)</f>
        <v/>
      </c>
      <c r="W2164">
        <f>IFERROR(INDEX(T_Indicateurs[Domain_code],MATCH($H2164,T_Indicateurs[Stat_code],0)),"")</f>
        <v/>
      </c>
      <c r="X2164" s="13">
        <f>IF(OR($W2164="",$F2164=""),0,IF($F2164&lt;&gt;$W2164,1,0))</f>
        <v/>
      </c>
      <c r="Y2164" s="13">
        <f>IF(OR($J2164="", $K2164="", $L2164=""),0,IF(OR($J2164&lt;0,$J2164&gt;3,$K2164&lt;0,$K2164&gt;3,$L2164&lt;0,$L2164&gt;3),1,0))</f>
        <v/>
      </c>
    </row>
    <row r="2165">
      <c r="G2165">
        <f>IFERROR(INDEX(T_Domaines[Domain_label_fr],MATCH(F2165,T_Domaines[Domain_code],0)),"")</f>
        <v/>
      </c>
      <c r="I2165">
        <f>IFERROR(INDEX(T_Indicateurs[Stat_label_fr],MATCH(H2165,T_Indicateurs[Stat_code],0)),"")</f>
        <v/>
      </c>
      <c r="M2165">
        <f>IF(J2165=0,"",J2165)</f>
        <v/>
      </c>
      <c r="N2165">
        <f>IF(K2165=0,"",K2165)</f>
        <v/>
      </c>
      <c r="O2165">
        <f>IF(L2165=0,"",L2165)</f>
        <v/>
      </c>
      <c r="P2165">
        <f>IF(OR(J2165="",K2165="",L2165=""),"",J2165+K2165+L2165)</f>
        <v/>
      </c>
      <c r="Q2165">
        <f>IF(OR(M2165="",N2165="",O2165=""),"",M2165+N2165+O2165)</f>
        <v/>
      </c>
      <c r="S2165" s="13">
        <f>IF(AND($B2165&lt;&gt;"",$F2165&lt;&gt;""),IF(COUNTIFS($B$2:$B2165,$B2165,$F$2:$F2165,$F2165)=1,1,0),0)</f>
        <v/>
      </c>
      <c r="T2165" s="13">
        <f>IF(AND($B2165&lt;&gt;"",$H2165&lt;&gt;""),IF(COUNTIFS($B$2:$B2165,$B2165,$H$2:$H2165,$H2165)=1,1,0),0)</f>
        <v/>
      </c>
      <c r="U2165" s="13">
        <f>IF(AND($B2165&lt;&gt;"",$C2165&lt;&gt;""),IF(COUNTIFS($B$2:$B2165,$B2165,$C$2:$C2165,$C2165)=1,1,0),0)</f>
        <v/>
      </c>
      <c r="V2165" s="13">
        <f>IF(AND($B2165&lt;&gt;"",$D2165&lt;&gt;""),IF(COUNTIFS($B$2:$B2165,$B2165,$D$2:$D2165,$D2165)=1,1,0),0)</f>
        <v/>
      </c>
      <c r="W2165">
        <f>IFERROR(INDEX(T_Indicateurs[Domain_code],MATCH($H2165,T_Indicateurs[Stat_code],0)),"")</f>
        <v/>
      </c>
      <c r="X2165" s="13">
        <f>IF(OR($W2165="",$F2165=""),0,IF($F2165&lt;&gt;$W2165,1,0))</f>
        <v/>
      </c>
      <c r="Y2165" s="13">
        <f>IF(OR($J2165="", $K2165="", $L2165=""),0,IF(OR($J2165&lt;0,$J2165&gt;3,$K2165&lt;0,$K2165&gt;3,$L2165&lt;0,$L2165&gt;3),1,0))</f>
        <v/>
      </c>
    </row>
    <row r="2166">
      <c r="G2166">
        <f>IFERROR(INDEX(T_Domaines[Domain_label_fr],MATCH(F2166,T_Domaines[Domain_code],0)),"")</f>
        <v/>
      </c>
      <c r="I2166">
        <f>IFERROR(INDEX(T_Indicateurs[Stat_label_fr],MATCH(H2166,T_Indicateurs[Stat_code],0)),"")</f>
        <v/>
      </c>
      <c r="M2166">
        <f>IF(J2166=0,"",J2166)</f>
        <v/>
      </c>
      <c r="N2166">
        <f>IF(K2166=0,"",K2166)</f>
        <v/>
      </c>
      <c r="O2166">
        <f>IF(L2166=0,"",L2166)</f>
        <v/>
      </c>
      <c r="P2166">
        <f>IF(OR(J2166="",K2166="",L2166=""),"",J2166+K2166+L2166)</f>
        <v/>
      </c>
      <c r="Q2166">
        <f>IF(OR(M2166="",N2166="",O2166=""),"",M2166+N2166+O2166)</f>
        <v/>
      </c>
      <c r="S2166" s="13">
        <f>IF(AND($B2166&lt;&gt;"",$F2166&lt;&gt;""),IF(COUNTIFS($B$2:$B2166,$B2166,$F$2:$F2166,$F2166)=1,1,0),0)</f>
        <v/>
      </c>
      <c r="T2166" s="13">
        <f>IF(AND($B2166&lt;&gt;"",$H2166&lt;&gt;""),IF(COUNTIFS($B$2:$B2166,$B2166,$H$2:$H2166,$H2166)=1,1,0),0)</f>
        <v/>
      </c>
      <c r="U2166" s="13">
        <f>IF(AND($B2166&lt;&gt;"",$C2166&lt;&gt;""),IF(COUNTIFS($B$2:$B2166,$B2166,$C$2:$C2166,$C2166)=1,1,0),0)</f>
        <v/>
      </c>
      <c r="V2166" s="13">
        <f>IF(AND($B2166&lt;&gt;"",$D2166&lt;&gt;""),IF(COUNTIFS($B$2:$B2166,$B2166,$D$2:$D2166,$D2166)=1,1,0),0)</f>
        <v/>
      </c>
      <c r="W2166">
        <f>IFERROR(INDEX(T_Indicateurs[Domain_code],MATCH($H2166,T_Indicateurs[Stat_code],0)),"")</f>
        <v/>
      </c>
      <c r="X2166" s="13">
        <f>IF(OR($W2166="",$F2166=""),0,IF($F2166&lt;&gt;$W2166,1,0))</f>
        <v/>
      </c>
      <c r="Y2166" s="13">
        <f>IF(OR($J2166="", $K2166="", $L2166=""),0,IF(OR($J2166&lt;0,$J2166&gt;3,$K2166&lt;0,$K2166&gt;3,$L2166&lt;0,$L2166&gt;3),1,0))</f>
        <v/>
      </c>
    </row>
    <row r="2167">
      <c r="G2167">
        <f>IFERROR(INDEX(T_Domaines[Domain_label_fr],MATCH(F2167,T_Domaines[Domain_code],0)),"")</f>
        <v/>
      </c>
      <c r="I2167">
        <f>IFERROR(INDEX(T_Indicateurs[Stat_label_fr],MATCH(H2167,T_Indicateurs[Stat_code],0)),"")</f>
        <v/>
      </c>
      <c r="M2167">
        <f>IF(J2167=0,"",J2167)</f>
        <v/>
      </c>
      <c r="N2167">
        <f>IF(K2167=0,"",K2167)</f>
        <v/>
      </c>
      <c r="O2167">
        <f>IF(L2167=0,"",L2167)</f>
        <v/>
      </c>
      <c r="P2167">
        <f>IF(OR(J2167="",K2167="",L2167=""),"",J2167+K2167+L2167)</f>
        <v/>
      </c>
      <c r="Q2167">
        <f>IF(OR(M2167="",N2167="",O2167=""),"",M2167+N2167+O2167)</f>
        <v/>
      </c>
      <c r="S2167" s="13">
        <f>IF(AND($B2167&lt;&gt;"",$F2167&lt;&gt;""),IF(COUNTIFS($B$2:$B2167,$B2167,$F$2:$F2167,$F2167)=1,1,0),0)</f>
        <v/>
      </c>
      <c r="T2167" s="13">
        <f>IF(AND($B2167&lt;&gt;"",$H2167&lt;&gt;""),IF(COUNTIFS($B$2:$B2167,$B2167,$H$2:$H2167,$H2167)=1,1,0),0)</f>
        <v/>
      </c>
      <c r="U2167" s="13">
        <f>IF(AND($B2167&lt;&gt;"",$C2167&lt;&gt;""),IF(COUNTIFS($B$2:$B2167,$B2167,$C$2:$C2167,$C2167)=1,1,0),0)</f>
        <v/>
      </c>
      <c r="V2167" s="13">
        <f>IF(AND($B2167&lt;&gt;"",$D2167&lt;&gt;""),IF(COUNTIFS($B$2:$B2167,$B2167,$D$2:$D2167,$D2167)=1,1,0),0)</f>
        <v/>
      </c>
      <c r="W2167">
        <f>IFERROR(INDEX(T_Indicateurs[Domain_code],MATCH($H2167,T_Indicateurs[Stat_code],0)),"")</f>
        <v/>
      </c>
      <c r="X2167" s="13">
        <f>IF(OR($W2167="",$F2167=""),0,IF($F2167&lt;&gt;$W2167,1,0))</f>
        <v/>
      </c>
      <c r="Y2167" s="13">
        <f>IF(OR($J2167="", $K2167="", $L2167=""),0,IF(OR($J2167&lt;0,$J2167&gt;3,$K2167&lt;0,$K2167&gt;3,$L2167&lt;0,$L2167&gt;3),1,0))</f>
        <v/>
      </c>
    </row>
    <row r="2168">
      <c r="G2168">
        <f>IFERROR(INDEX(T_Domaines[Domain_label_fr],MATCH(F2168,T_Domaines[Domain_code],0)),"")</f>
        <v/>
      </c>
      <c r="I2168">
        <f>IFERROR(INDEX(T_Indicateurs[Stat_label_fr],MATCH(H2168,T_Indicateurs[Stat_code],0)),"")</f>
        <v/>
      </c>
      <c r="M2168">
        <f>IF(J2168=0,"",J2168)</f>
        <v/>
      </c>
      <c r="N2168">
        <f>IF(K2168=0,"",K2168)</f>
        <v/>
      </c>
      <c r="O2168">
        <f>IF(L2168=0,"",L2168)</f>
        <v/>
      </c>
      <c r="P2168">
        <f>IF(OR(J2168="",K2168="",L2168=""),"",J2168+K2168+L2168)</f>
        <v/>
      </c>
      <c r="Q2168">
        <f>IF(OR(M2168="",N2168="",O2168=""),"",M2168+N2168+O2168)</f>
        <v/>
      </c>
      <c r="S2168" s="13">
        <f>IF(AND($B2168&lt;&gt;"",$F2168&lt;&gt;""),IF(COUNTIFS($B$2:$B2168,$B2168,$F$2:$F2168,$F2168)=1,1,0),0)</f>
        <v/>
      </c>
      <c r="T2168" s="13">
        <f>IF(AND($B2168&lt;&gt;"",$H2168&lt;&gt;""),IF(COUNTIFS($B$2:$B2168,$B2168,$H$2:$H2168,$H2168)=1,1,0),0)</f>
        <v/>
      </c>
      <c r="U2168" s="13">
        <f>IF(AND($B2168&lt;&gt;"",$C2168&lt;&gt;""),IF(COUNTIFS($B$2:$B2168,$B2168,$C$2:$C2168,$C2168)=1,1,0),0)</f>
        <v/>
      </c>
      <c r="V2168" s="13">
        <f>IF(AND($B2168&lt;&gt;"",$D2168&lt;&gt;""),IF(COUNTIFS($B$2:$B2168,$B2168,$D$2:$D2168,$D2168)=1,1,0),0)</f>
        <v/>
      </c>
      <c r="W2168">
        <f>IFERROR(INDEX(T_Indicateurs[Domain_code],MATCH($H2168,T_Indicateurs[Stat_code],0)),"")</f>
        <v/>
      </c>
      <c r="X2168" s="13">
        <f>IF(OR($W2168="",$F2168=""),0,IF($F2168&lt;&gt;$W2168,1,0))</f>
        <v/>
      </c>
      <c r="Y2168" s="13">
        <f>IF(OR($J2168="", $K2168="", $L2168=""),0,IF(OR($J2168&lt;0,$J2168&gt;3,$K2168&lt;0,$K2168&gt;3,$L2168&lt;0,$L2168&gt;3),1,0))</f>
        <v/>
      </c>
    </row>
    <row r="2169">
      <c r="G2169">
        <f>IFERROR(INDEX(T_Domaines[Domain_label_fr],MATCH(F2169,T_Domaines[Domain_code],0)),"")</f>
        <v/>
      </c>
      <c r="I2169">
        <f>IFERROR(INDEX(T_Indicateurs[Stat_label_fr],MATCH(H2169,T_Indicateurs[Stat_code],0)),"")</f>
        <v/>
      </c>
      <c r="M2169">
        <f>IF(J2169=0,"",J2169)</f>
        <v/>
      </c>
      <c r="N2169">
        <f>IF(K2169=0,"",K2169)</f>
        <v/>
      </c>
      <c r="O2169">
        <f>IF(L2169=0,"",L2169)</f>
        <v/>
      </c>
      <c r="P2169">
        <f>IF(OR(J2169="",K2169="",L2169=""),"",J2169+K2169+L2169)</f>
        <v/>
      </c>
      <c r="Q2169">
        <f>IF(OR(M2169="",N2169="",O2169=""),"",M2169+N2169+O2169)</f>
        <v/>
      </c>
      <c r="S2169" s="13">
        <f>IF(AND($B2169&lt;&gt;"",$F2169&lt;&gt;""),IF(COUNTIFS($B$2:$B2169,$B2169,$F$2:$F2169,$F2169)=1,1,0),0)</f>
        <v/>
      </c>
      <c r="T2169" s="13">
        <f>IF(AND($B2169&lt;&gt;"",$H2169&lt;&gt;""),IF(COUNTIFS($B$2:$B2169,$B2169,$H$2:$H2169,$H2169)=1,1,0),0)</f>
        <v/>
      </c>
      <c r="U2169" s="13">
        <f>IF(AND($B2169&lt;&gt;"",$C2169&lt;&gt;""),IF(COUNTIFS($B$2:$B2169,$B2169,$C$2:$C2169,$C2169)=1,1,0),0)</f>
        <v/>
      </c>
      <c r="V2169" s="13">
        <f>IF(AND($B2169&lt;&gt;"",$D2169&lt;&gt;""),IF(COUNTIFS($B$2:$B2169,$B2169,$D$2:$D2169,$D2169)=1,1,0),0)</f>
        <v/>
      </c>
      <c r="W2169">
        <f>IFERROR(INDEX(T_Indicateurs[Domain_code],MATCH($H2169,T_Indicateurs[Stat_code],0)),"")</f>
        <v/>
      </c>
      <c r="X2169" s="13">
        <f>IF(OR($W2169="",$F2169=""),0,IF($F2169&lt;&gt;$W2169,1,0))</f>
        <v/>
      </c>
      <c r="Y2169" s="13">
        <f>IF(OR($J2169="", $K2169="", $L2169=""),0,IF(OR($J2169&lt;0,$J2169&gt;3,$K2169&lt;0,$K2169&gt;3,$L2169&lt;0,$L2169&gt;3),1,0))</f>
        <v/>
      </c>
    </row>
    <row r="2170">
      <c r="G2170">
        <f>IFERROR(INDEX(T_Domaines[Domain_label_fr],MATCH(F2170,T_Domaines[Domain_code],0)),"")</f>
        <v/>
      </c>
      <c r="I2170">
        <f>IFERROR(INDEX(T_Indicateurs[Stat_label_fr],MATCH(H2170,T_Indicateurs[Stat_code],0)),"")</f>
        <v/>
      </c>
      <c r="M2170">
        <f>IF(J2170=0,"",J2170)</f>
        <v/>
      </c>
      <c r="N2170">
        <f>IF(K2170=0,"",K2170)</f>
        <v/>
      </c>
      <c r="O2170">
        <f>IF(L2170=0,"",L2170)</f>
        <v/>
      </c>
      <c r="P2170">
        <f>IF(OR(J2170="",K2170="",L2170=""),"",J2170+K2170+L2170)</f>
        <v/>
      </c>
      <c r="Q2170">
        <f>IF(OR(M2170="",N2170="",O2170=""),"",M2170+N2170+O2170)</f>
        <v/>
      </c>
      <c r="S2170" s="13">
        <f>IF(AND($B2170&lt;&gt;"",$F2170&lt;&gt;""),IF(COUNTIFS($B$2:$B2170,$B2170,$F$2:$F2170,$F2170)=1,1,0),0)</f>
        <v/>
      </c>
      <c r="T2170" s="13">
        <f>IF(AND($B2170&lt;&gt;"",$H2170&lt;&gt;""),IF(COUNTIFS($B$2:$B2170,$B2170,$H$2:$H2170,$H2170)=1,1,0),0)</f>
        <v/>
      </c>
      <c r="U2170" s="13">
        <f>IF(AND($B2170&lt;&gt;"",$C2170&lt;&gt;""),IF(COUNTIFS($B$2:$B2170,$B2170,$C$2:$C2170,$C2170)=1,1,0),0)</f>
        <v/>
      </c>
      <c r="V2170" s="13">
        <f>IF(AND($B2170&lt;&gt;"",$D2170&lt;&gt;""),IF(COUNTIFS($B$2:$B2170,$B2170,$D$2:$D2170,$D2170)=1,1,0),0)</f>
        <v/>
      </c>
      <c r="W2170">
        <f>IFERROR(INDEX(T_Indicateurs[Domain_code],MATCH($H2170,T_Indicateurs[Stat_code],0)),"")</f>
        <v/>
      </c>
      <c r="X2170" s="13">
        <f>IF(OR($W2170="",$F2170=""),0,IF($F2170&lt;&gt;$W2170,1,0))</f>
        <v/>
      </c>
      <c r="Y2170" s="13">
        <f>IF(OR($J2170="", $K2170="", $L2170=""),0,IF(OR($J2170&lt;0,$J2170&gt;3,$K2170&lt;0,$K2170&gt;3,$L2170&lt;0,$L2170&gt;3),1,0))</f>
        <v/>
      </c>
    </row>
    <row r="2171">
      <c r="G2171">
        <f>IFERROR(INDEX(T_Domaines[Domain_label_fr],MATCH(F2171,T_Domaines[Domain_code],0)),"")</f>
        <v/>
      </c>
      <c r="I2171">
        <f>IFERROR(INDEX(T_Indicateurs[Stat_label_fr],MATCH(H2171,T_Indicateurs[Stat_code],0)),"")</f>
        <v/>
      </c>
      <c r="M2171">
        <f>IF(J2171=0,"",J2171)</f>
        <v/>
      </c>
      <c r="N2171">
        <f>IF(K2171=0,"",K2171)</f>
        <v/>
      </c>
      <c r="O2171">
        <f>IF(L2171=0,"",L2171)</f>
        <v/>
      </c>
      <c r="P2171">
        <f>IF(OR(J2171="",K2171="",L2171=""),"",J2171+K2171+L2171)</f>
        <v/>
      </c>
      <c r="Q2171">
        <f>IF(OR(M2171="",N2171="",O2171=""),"",M2171+N2171+O2171)</f>
        <v/>
      </c>
      <c r="S2171" s="13">
        <f>IF(AND($B2171&lt;&gt;"",$F2171&lt;&gt;""),IF(COUNTIFS($B$2:$B2171,$B2171,$F$2:$F2171,$F2171)=1,1,0),0)</f>
        <v/>
      </c>
      <c r="T2171" s="13">
        <f>IF(AND($B2171&lt;&gt;"",$H2171&lt;&gt;""),IF(COUNTIFS($B$2:$B2171,$B2171,$H$2:$H2171,$H2171)=1,1,0),0)</f>
        <v/>
      </c>
      <c r="U2171" s="13">
        <f>IF(AND($B2171&lt;&gt;"",$C2171&lt;&gt;""),IF(COUNTIFS($B$2:$B2171,$B2171,$C$2:$C2171,$C2171)=1,1,0),0)</f>
        <v/>
      </c>
      <c r="V2171" s="13">
        <f>IF(AND($B2171&lt;&gt;"",$D2171&lt;&gt;""),IF(COUNTIFS($B$2:$B2171,$B2171,$D$2:$D2171,$D2171)=1,1,0),0)</f>
        <v/>
      </c>
      <c r="W2171">
        <f>IFERROR(INDEX(T_Indicateurs[Domain_code],MATCH($H2171,T_Indicateurs[Stat_code],0)),"")</f>
        <v/>
      </c>
      <c r="X2171" s="13">
        <f>IF(OR($W2171="",$F2171=""),0,IF($F2171&lt;&gt;$W2171,1,0))</f>
        <v/>
      </c>
      <c r="Y2171" s="13">
        <f>IF(OR($J2171="", $K2171="", $L2171=""),0,IF(OR($J2171&lt;0,$J2171&gt;3,$K2171&lt;0,$K2171&gt;3,$L2171&lt;0,$L2171&gt;3),1,0))</f>
        <v/>
      </c>
    </row>
    <row r="2172">
      <c r="G2172">
        <f>IFERROR(INDEX(T_Domaines[Domain_label_fr],MATCH(F2172,T_Domaines[Domain_code],0)),"")</f>
        <v/>
      </c>
      <c r="I2172">
        <f>IFERROR(INDEX(T_Indicateurs[Stat_label_fr],MATCH(H2172,T_Indicateurs[Stat_code],0)),"")</f>
        <v/>
      </c>
      <c r="M2172">
        <f>IF(J2172=0,"",J2172)</f>
        <v/>
      </c>
      <c r="N2172">
        <f>IF(K2172=0,"",K2172)</f>
        <v/>
      </c>
      <c r="O2172">
        <f>IF(L2172=0,"",L2172)</f>
        <v/>
      </c>
      <c r="P2172">
        <f>IF(OR(J2172="",K2172="",L2172=""),"",J2172+K2172+L2172)</f>
        <v/>
      </c>
      <c r="Q2172">
        <f>IF(OR(M2172="",N2172="",O2172=""),"",M2172+N2172+O2172)</f>
        <v/>
      </c>
      <c r="S2172" s="13">
        <f>IF(AND($B2172&lt;&gt;"",$F2172&lt;&gt;""),IF(COUNTIFS($B$2:$B2172,$B2172,$F$2:$F2172,$F2172)=1,1,0),0)</f>
        <v/>
      </c>
      <c r="T2172" s="13">
        <f>IF(AND($B2172&lt;&gt;"",$H2172&lt;&gt;""),IF(COUNTIFS($B$2:$B2172,$B2172,$H$2:$H2172,$H2172)=1,1,0),0)</f>
        <v/>
      </c>
      <c r="U2172" s="13">
        <f>IF(AND($B2172&lt;&gt;"",$C2172&lt;&gt;""),IF(COUNTIFS($B$2:$B2172,$B2172,$C$2:$C2172,$C2172)=1,1,0),0)</f>
        <v/>
      </c>
      <c r="V2172" s="13">
        <f>IF(AND($B2172&lt;&gt;"",$D2172&lt;&gt;""),IF(COUNTIFS($B$2:$B2172,$B2172,$D$2:$D2172,$D2172)=1,1,0),0)</f>
        <v/>
      </c>
      <c r="W2172">
        <f>IFERROR(INDEX(T_Indicateurs[Domain_code],MATCH($H2172,T_Indicateurs[Stat_code],0)),"")</f>
        <v/>
      </c>
      <c r="X2172" s="13">
        <f>IF(OR($W2172="",$F2172=""),0,IF($F2172&lt;&gt;$W2172,1,0))</f>
        <v/>
      </c>
      <c r="Y2172" s="13">
        <f>IF(OR($J2172="", $K2172="", $L2172=""),0,IF(OR($J2172&lt;0,$J2172&gt;3,$K2172&lt;0,$K2172&gt;3,$L2172&lt;0,$L2172&gt;3),1,0))</f>
        <v/>
      </c>
    </row>
    <row r="2173">
      <c r="G2173">
        <f>IFERROR(INDEX(T_Domaines[Domain_label_fr],MATCH(F2173,T_Domaines[Domain_code],0)),"")</f>
        <v/>
      </c>
      <c r="I2173">
        <f>IFERROR(INDEX(T_Indicateurs[Stat_label_fr],MATCH(H2173,T_Indicateurs[Stat_code],0)),"")</f>
        <v/>
      </c>
      <c r="M2173">
        <f>IF(J2173=0,"",J2173)</f>
        <v/>
      </c>
      <c r="N2173">
        <f>IF(K2173=0,"",K2173)</f>
        <v/>
      </c>
      <c r="O2173">
        <f>IF(L2173=0,"",L2173)</f>
        <v/>
      </c>
      <c r="P2173">
        <f>IF(OR(J2173="",K2173="",L2173=""),"",J2173+K2173+L2173)</f>
        <v/>
      </c>
      <c r="Q2173">
        <f>IF(OR(M2173="",N2173="",O2173=""),"",M2173+N2173+O2173)</f>
        <v/>
      </c>
      <c r="S2173" s="13">
        <f>IF(AND($B2173&lt;&gt;"",$F2173&lt;&gt;""),IF(COUNTIFS($B$2:$B2173,$B2173,$F$2:$F2173,$F2173)=1,1,0),0)</f>
        <v/>
      </c>
      <c r="T2173" s="13">
        <f>IF(AND($B2173&lt;&gt;"",$H2173&lt;&gt;""),IF(COUNTIFS($B$2:$B2173,$B2173,$H$2:$H2173,$H2173)=1,1,0),0)</f>
        <v/>
      </c>
      <c r="U2173" s="13">
        <f>IF(AND($B2173&lt;&gt;"",$C2173&lt;&gt;""),IF(COUNTIFS($B$2:$B2173,$B2173,$C$2:$C2173,$C2173)=1,1,0),0)</f>
        <v/>
      </c>
      <c r="V2173" s="13">
        <f>IF(AND($B2173&lt;&gt;"",$D2173&lt;&gt;""),IF(COUNTIFS($B$2:$B2173,$B2173,$D$2:$D2173,$D2173)=1,1,0),0)</f>
        <v/>
      </c>
      <c r="W2173">
        <f>IFERROR(INDEX(T_Indicateurs[Domain_code],MATCH($H2173,T_Indicateurs[Stat_code],0)),"")</f>
        <v/>
      </c>
      <c r="X2173" s="13">
        <f>IF(OR($W2173="",$F2173=""),0,IF($F2173&lt;&gt;$W2173,1,0))</f>
        <v/>
      </c>
      <c r="Y2173" s="13">
        <f>IF(OR($J2173="", $K2173="", $L2173=""),0,IF(OR($J2173&lt;0,$J2173&gt;3,$K2173&lt;0,$K2173&gt;3,$L2173&lt;0,$L2173&gt;3),1,0))</f>
        <v/>
      </c>
    </row>
    <row r="2174">
      <c r="G2174">
        <f>IFERROR(INDEX(T_Domaines[Domain_label_fr],MATCH(F2174,T_Domaines[Domain_code],0)),"")</f>
        <v/>
      </c>
      <c r="I2174">
        <f>IFERROR(INDEX(T_Indicateurs[Stat_label_fr],MATCH(H2174,T_Indicateurs[Stat_code],0)),"")</f>
        <v/>
      </c>
      <c r="M2174">
        <f>IF(J2174=0,"",J2174)</f>
        <v/>
      </c>
      <c r="N2174">
        <f>IF(K2174=0,"",K2174)</f>
        <v/>
      </c>
      <c r="O2174">
        <f>IF(L2174=0,"",L2174)</f>
        <v/>
      </c>
      <c r="P2174">
        <f>IF(OR(J2174="",K2174="",L2174=""),"",J2174+K2174+L2174)</f>
        <v/>
      </c>
      <c r="Q2174">
        <f>IF(OR(M2174="",N2174="",O2174=""),"",M2174+N2174+O2174)</f>
        <v/>
      </c>
      <c r="S2174" s="13">
        <f>IF(AND($B2174&lt;&gt;"",$F2174&lt;&gt;""),IF(COUNTIFS($B$2:$B2174,$B2174,$F$2:$F2174,$F2174)=1,1,0),0)</f>
        <v/>
      </c>
      <c r="T2174" s="13">
        <f>IF(AND($B2174&lt;&gt;"",$H2174&lt;&gt;""),IF(COUNTIFS($B$2:$B2174,$B2174,$H$2:$H2174,$H2174)=1,1,0),0)</f>
        <v/>
      </c>
      <c r="U2174" s="13">
        <f>IF(AND($B2174&lt;&gt;"",$C2174&lt;&gt;""),IF(COUNTIFS($B$2:$B2174,$B2174,$C$2:$C2174,$C2174)=1,1,0),0)</f>
        <v/>
      </c>
      <c r="V2174" s="13">
        <f>IF(AND($B2174&lt;&gt;"",$D2174&lt;&gt;""),IF(COUNTIFS($B$2:$B2174,$B2174,$D$2:$D2174,$D2174)=1,1,0),0)</f>
        <v/>
      </c>
      <c r="W2174">
        <f>IFERROR(INDEX(T_Indicateurs[Domain_code],MATCH($H2174,T_Indicateurs[Stat_code],0)),"")</f>
        <v/>
      </c>
      <c r="X2174" s="13">
        <f>IF(OR($W2174="",$F2174=""),0,IF($F2174&lt;&gt;$W2174,1,0))</f>
        <v/>
      </c>
      <c r="Y2174" s="13">
        <f>IF(OR($J2174="", $K2174="", $L2174=""),0,IF(OR($J2174&lt;0,$J2174&gt;3,$K2174&lt;0,$K2174&gt;3,$L2174&lt;0,$L2174&gt;3),1,0))</f>
        <v/>
      </c>
    </row>
    <row r="2175">
      <c r="G2175">
        <f>IFERROR(INDEX(T_Domaines[Domain_label_fr],MATCH(F2175,T_Domaines[Domain_code],0)),"")</f>
        <v/>
      </c>
      <c r="I2175">
        <f>IFERROR(INDEX(T_Indicateurs[Stat_label_fr],MATCH(H2175,T_Indicateurs[Stat_code],0)),"")</f>
        <v/>
      </c>
      <c r="M2175">
        <f>IF(J2175=0,"",J2175)</f>
        <v/>
      </c>
      <c r="N2175">
        <f>IF(K2175=0,"",K2175)</f>
        <v/>
      </c>
      <c r="O2175">
        <f>IF(L2175=0,"",L2175)</f>
        <v/>
      </c>
      <c r="P2175">
        <f>IF(OR(J2175="",K2175="",L2175=""),"",J2175+K2175+L2175)</f>
        <v/>
      </c>
      <c r="Q2175">
        <f>IF(OR(M2175="",N2175="",O2175=""),"",M2175+N2175+O2175)</f>
        <v/>
      </c>
      <c r="S2175" s="13">
        <f>IF(AND($B2175&lt;&gt;"",$F2175&lt;&gt;""),IF(COUNTIFS($B$2:$B2175,$B2175,$F$2:$F2175,$F2175)=1,1,0),0)</f>
        <v/>
      </c>
      <c r="T2175" s="13">
        <f>IF(AND($B2175&lt;&gt;"",$H2175&lt;&gt;""),IF(COUNTIFS($B$2:$B2175,$B2175,$H$2:$H2175,$H2175)=1,1,0),0)</f>
        <v/>
      </c>
      <c r="U2175" s="13">
        <f>IF(AND($B2175&lt;&gt;"",$C2175&lt;&gt;""),IF(COUNTIFS($B$2:$B2175,$B2175,$C$2:$C2175,$C2175)=1,1,0),0)</f>
        <v/>
      </c>
      <c r="V2175" s="13">
        <f>IF(AND($B2175&lt;&gt;"",$D2175&lt;&gt;""),IF(COUNTIFS($B$2:$B2175,$B2175,$D$2:$D2175,$D2175)=1,1,0),0)</f>
        <v/>
      </c>
      <c r="W2175">
        <f>IFERROR(INDEX(T_Indicateurs[Domain_code],MATCH($H2175,T_Indicateurs[Stat_code],0)),"")</f>
        <v/>
      </c>
      <c r="X2175" s="13">
        <f>IF(OR($W2175="",$F2175=""),0,IF($F2175&lt;&gt;$W2175,1,0))</f>
        <v/>
      </c>
      <c r="Y2175" s="13">
        <f>IF(OR($J2175="", $K2175="", $L2175=""),0,IF(OR($J2175&lt;0,$J2175&gt;3,$K2175&lt;0,$K2175&gt;3,$L2175&lt;0,$L2175&gt;3),1,0))</f>
        <v/>
      </c>
    </row>
    <row r="2176">
      <c r="G2176">
        <f>IFERROR(INDEX(T_Domaines[Domain_label_fr],MATCH(F2176,T_Domaines[Domain_code],0)),"")</f>
        <v/>
      </c>
      <c r="I2176">
        <f>IFERROR(INDEX(T_Indicateurs[Stat_label_fr],MATCH(H2176,T_Indicateurs[Stat_code],0)),"")</f>
        <v/>
      </c>
      <c r="M2176">
        <f>IF(J2176=0,"",J2176)</f>
        <v/>
      </c>
      <c r="N2176">
        <f>IF(K2176=0,"",K2176)</f>
        <v/>
      </c>
      <c r="O2176">
        <f>IF(L2176=0,"",L2176)</f>
        <v/>
      </c>
      <c r="P2176">
        <f>IF(OR(J2176="",K2176="",L2176=""),"",J2176+K2176+L2176)</f>
        <v/>
      </c>
      <c r="Q2176">
        <f>IF(OR(M2176="",N2176="",O2176=""),"",M2176+N2176+O2176)</f>
        <v/>
      </c>
      <c r="S2176" s="13">
        <f>IF(AND($B2176&lt;&gt;"",$F2176&lt;&gt;""),IF(COUNTIFS($B$2:$B2176,$B2176,$F$2:$F2176,$F2176)=1,1,0),0)</f>
        <v/>
      </c>
      <c r="T2176" s="13">
        <f>IF(AND($B2176&lt;&gt;"",$H2176&lt;&gt;""),IF(COUNTIFS($B$2:$B2176,$B2176,$H$2:$H2176,$H2176)=1,1,0),0)</f>
        <v/>
      </c>
      <c r="U2176" s="13">
        <f>IF(AND($B2176&lt;&gt;"",$C2176&lt;&gt;""),IF(COUNTIFS($B$2:$B2176,$B2176,$C$2:$C2176,$C2176)=1,1,0),0)</f>
        <v/>
      </c>
      <c r="V2176" s="13">
        <f>IF(AND($B2176&lt;&gt;"",$D2176&lt;&gt;""),IF(COUNTIFS($B$2:$B2176,$B2176,$D$2:$D2176,$D2176)=1,1,0),0)</f>
        <v/>
      </c>
      <c r="W2176">
        <f>IFERROR(INDEX(T_Indicateurs[Domain_code],MATCH($H2176,T_Indicateurs[Stat_code],0)),"")</f>
        <v/>
      </c>
      <c r="X2176" s="13">
        <f>IF(OR($W2176="",$F2176=""),0,IF($F2176&lt;&gt;$W2176,1,0))</f>
        <v/>
      </c>
      <c r="Y2176" s="13">
        <f>IF(OR($J2176="", $K2176="", $L2176=""),0,IF(OR($J2176&lt;0,$J2176&gt;3,$K2176&lt;0,$K2176&gt;3,$L2176&lt;0,$L2176&gt;3),1,0))</f>
        <v/>
      </c>
    </row>
    <row r="2177">
      <c r="G2177">
        <f>IFERROR(INDEX(T_Domaines[Domain_label_fr],MATCH(F2177,T_Domaines[Domain_code],0)),"")</f>
        <v/>
      </c>
      <c r="I2177">
        <f>IFERROR(INDEX(T_Indicateurs[Stat_label_fr],MATCH(H2177,T_Indicateurs[Stat_code],0)),"")</f>
        <v/>
      </c>
      <c r="M2177">
        <f>IF(J2177=0,"",J2177)</f>
        <v/>
      </c>
      <c r="N2177">
        <f>IF(K2177=0,"",K2177)</f>
        <v/>
      </c>
      <c r="O2177">
        <f>IF(L2177=0,"",L2177)</f>
        <v/>
      </c>
      <c r="P2177">
        <f>IF(OR(J2177="",K2177="",L2177=""),"",J2177+K2177+L2177)</f>
        <v/>
      </c>
      <c r="Q2177">
        <f>IF(OR(M2177="",N2177="",O2177=""),"",M2177+N2177+O2177)</f>
        <v/>
      </c>
      <c r="S2177" s="13">
        <f>IF(AND($B2177&lt;&gt;"",$F2177&lt;&gt;""),IF(COUNTIFS($B$2:$B2177,$B2177,$F$2:$F2177,$F2177)=1,1,0),0)</f>
        <v/>
      </c>
      <c r="T2177" s="13">
        <f>IF(AND($B2177&lt;&gt;"",$H2177&lt;&gt;""),IF(COUNTIFS($B$2:$B2177,$B2177,$H$2:$H2177,$H2177)=1,1,0),0)</f>
        <v/>
      </c>
      <c r="U2177" s="13">
        <f>IF(AND($B2177&lt;&gt;"",$C2177&lt;&gt;""),IF(COUNTIFS($B$2:$B2177,$B2177,$C$2:$C2177,$C2177)=1,1,0),0)</f>
        <v/>
      </c>
      <c r="V2177" s="13">
        <f>IF(AND($B2177&lt;&gt;"",$D2177&lt;&gt;""),IF(COUNTIFS($B$2:$B2177,$B2177,$D$2:$D2177,$D2177)=1,1,0),0)</f>
        <v/>
      </c>
      <c r="W2177">
        <f>IFERROR(INDEX(T_Indicateurs[Domain_code],MATCH($H2177,T_Indicateurs[Stat_code],0)),"")</f>
        <v/>
      </c>
      <c r="X2177" s="13">
        <f>IF(OR($W2177="",$F2177=""),0,IF($F2177&lt;&gt;$W2177,1,0))</f>
        <v/>
      </c>
      <c r="Y2177" s="13">
        <f>IF(OR($J2177="", $K2177="", $L2177=""),0,IF(OR($J2177&lt;0,$J2177&gt;3,$K2177&lt;0,$K2177&gt;3,$L2177&lt;0,$L2177&gt;3),1,0))</f>
        <v/>
      </c>
    </row>
    <row r="2178">
      <c r="G2178">
        <f>IFERROR(INDEX(T_Domaines[Domain_label_fr],MATCH(F2178,T_Domaines[Domain_code],0)),"")</f>
        <v/>
      </c>
      <c r="I2178">
        <f>IFERROR(INDEX(T_Indicateurs[Stat_label_fr],MATCH(H2178,T_Indicateurs[Stat_code],0)),"")</f>
        <v/>
      </c>
      <c r="M2178">
        <f>IF(J2178=0,"",J2178)</f>
        <v/>
      </c>
      <c r="N2178">
        <f>IF(K2178=0,"",K2178)</f>
        <v/>
      </c>
      <c r="O2178">
        <f>IF(L2178=0,"",L2178)</f>
        <v/>
      </c>
      <c r="P2178">
        <f>IF(OR(J2178="",K2178="",L2178=""),"",J2178+K2178+L2178)</f>
        <v/>
      </c>
      <c r="Q2178">
        <f>IF(OR(M2178="",N2178="",O2178=""),"",M2178+N2178+O2178)</f>
        <v/>
      </c>
      <c r="S2178" s="13">
        <f>IF(AND($B2178&lt;&gt;"",$F2178&lt;&gt;""),IF(COUNTIFS($B$2:$B2178,$B2178,$F$2:$F2178,$F2178)=1,1,0),0)</f>
        <v/>
      </c>
      <c r="T2178" s="13">
        <f>IF(AND($B2178&lt;&gt;"",$H2178&lt;&gt;""),IF(COUNTIFS($B$2:$B2178,$B2178,$H$2:$H2178,$H2178)=1,1,0),0)</f>
        <v/>
      </c>
      <c r="U2178" s="13">
        <f>IF(AND($B2178&lt;&gt;"",$C2178&lt;&gt;""),IF(COUNTIFS($B$2:$B2178,$B2178,$C$2:$C2178,$C2178)=1,1,0),0)</f>
        <v/>
      </c>
      <c r="V2178" s="13">
        <f>IF(AND($B2178&lt;&gt;"",$D2178&lt;&gt;""),IF(COUNTIFS($B$2:$B2178,$B2178,$D$2:$D2178,$D2178)=1,1,0),0)</f>
        <v/>
      </c>
      <c r="W2178">
        <f>IFERROR(INDEX(T_Indicateurs[Domain_code],MATCH($H2178,T_Indicateurs[Stat_code],0)),"")</f>
        <v/>
      </c>
      <c r="X2178" s="13">
        <f>IF(OR($W2178="",$F2178=""),0,IF($F2178&lt;&gt;$W2178,1,0))</f>
        <v/>
      </c>
      <c r="Y2178" s="13">
        <f>IF(OR($J2178="", $K2178="", $L2178=""),0,IF(OR($J2178&lt;0,$J2178&gt;3,$K2178&lt;0,$K2178&gt;3,$L2178&lt;0,$L2178&gt;3),1,0))</f>
        <v/>
      </c>
    </row>
    <row r="2179">
      <c r="G2179">
        <f>IFERROR(INDEX(T_Domaines[Domain_label_fr],MATCH(F2179,T_Domaines[Domain_code],0)),"")</f>
        <v/>
      </c>
      <c r="I2179">
        <f>IFERROR(INDEX(T_Indicateurs[Stat_label_fr],MATCH(H2179,T_Indicateurs[Stat_code],0)),"")</f>
        <v/>
      </c>
      <c r="M2179">
        <f>IF(J2179=0,"",J2179)</f>
        <v/>
      </c>
      <c r="N2179">
        <f>IF(K2179=0,"",K2179)</f>
        <v/>
      </c>
      <c r="O2179">
        <f>IF(L2179=0,"",L2179)</f>
        <v/>
      </c>
      <c r="P2179">
        <f>IF(OR(J2179="",K2179="",L2179=""),"",J2179+K2179+L2179)</f>
        <v/>
      </c>
      <c r="Q2179">
        <f>IF(OR(M2179="",N2179="",O2179=""),"",M2179+N2179+O2179)</f>
        <v/>
      </c>
      <c r="S2179" s="13">
        <f>IF(AND($B2179&lt;&gt;"",$F2179&lt;&gt;""),IF(COUNTIFS($B$2:$B2179,$B2179,$F$2:$F2179,$F2179)=1,1,0),0)</f>
        <v/>
      </c>
      <c r="T2179" s="13">
        <f>IF(AND($B2179&lt;&gt;"",$H2179&lt;&gt;""),IF(COUNTIFS($B$2:$B2179,$B2179,$H$2:$H2179,$H2179)=1,1,0),0)</f>
        <v/>
      </c>
      <c r="U2179" s="13">
        <f>IF(AND($B2179&lt;&gt;"",$C2179&lt;&gt;""),IF(COUNTIFS($B$2:$B2179,$B2179,$C$2:$C2179,$C2179)=1,1,0),0)</f>
        <v/>
      </c>
      <c r="V2179" s="13">
        <f>IF(AND($B2179&lt;&gt;"",$D2179&lt;&gt;""),IF(COUNTIFS($B$2:$B2179,$B2179,$D$2:$D2179,$D2179)=1,1,0),0)</f>
        <v/>
      </c>
      <c r="W2179">
        <f>IFERROR(INDEX(T_Indicateurs[Domain_code],MATCH($H2179,T_Indicateurs[Stat_code],0)),"")</f>
        <v/>
      </c>
      <c r="X2179" s="13">
        <f>IF(OR($W2179="",$F2179=""),0,IF($F2179&lt;&gt;$W2179,1,0))</f>
        <v/>
      </c>
      <c r="Y2179" s="13">
        <f>IF(OR($J2179="", $K2179="", $L2179=""),0,IF(OR($J2179&lt;0,$J2179&gt;3,$K2179&lt;0,$K2179&gt;3,$L2179&lt;0,$L2179&gt;3),1,0))</f>
        <v/>
      </c>
    </row>
    <row r="2180">
      <c r="G2180">
        <f>IFERROR(INDEX(T_Domaines[Domain_label_fr],MATCH(F2180,T_Domaines[Domain_code],0)),"")</f>
        <v/>
      </c>
      <c r="I2180">
        <f>IFERROR(INDEX(T_Indicateurs[Stat_label_fr],MATCH(H2180,T_Indicateurs[Stat_code],0)),"")</f>
        <v/>
      </c>
      <c r="M2180">
        <f>IF(J2180=0,"",J2180)</f>
        <v/>
      </c>
      <c r="N2180">
        <f>IF(K2180=0,"",K2180)</f>
        <v/>
      </c>
      <c r="O2180">
        <f>IF(L2180=0,"",L2180)</f>
        <v/>
      </c>
      <c r="P2180">
        <f>IF(OR(J2180="",K2180="",L2180=""),"",J2180+K2180+L2180)</f>
        <v/>
      </c>
      <c r="Q2180">
        <f>IF(OR(M2180="",N2180="",O2180=""),"",M2180+N2180+O2180)</f>
        <v/>
      </c>
      <c r="S2180" s="13">
        <f>IF(AND($B2180&lt;&gt;"",$F2180&lt;&gt;""),IF(COUNTIFS($B$2:$B2180,$B2180,$F$2:$F2180,$F2180)=1,1,0),0)</f>
        <v/>
      </c>
      <c r="T2180" s="13">
        <f>IF(AND($B2180&lt;&gt;"",$H2180&lt;&gt;""),IF(COUNTIFS($B$2:$B2180,$B2180,$H$2:$H2180,$H2180)=1,1,0),0)</f>
        <v/>
      </c>
      <c r="U2180" s="13">
        <f>IF(AND($B2180&lt;&gt;"",$C2180&lt;&gt;""),IF(COUNTIFS($B$2:$B2180,$B2180,$C$2:$C2180,$C2180)=1,1,0),0)</f>
        <v/>
      </c>
      <c r="V2180" s="13">
        <f>IF(AND($B2180&lt;&gt;"",$D2180&lt;&gt;""),IF(COUNTIFS($B$2:$B2180,$B2180,$D$2:$D2180,$D2180)=1,1,0),0)</f>
        <v/>
      </c>
      <c r="W2180">
        <f>IFERROR(INDEX(T_Indicateurs[Domain_code],MATCH($H2180,T_Indicateurs[Stat_code],0)),"")</f>
        <v/>
      </c>
      <c r="X2180" s="13">
        <f>IF(OR($W2180="",$F2180=""),0,IF($F2180&lt;&gt;$W2180,1,0))</f>
        <v/>
      </c>
      <c r="Y2180" s="13">
        <f>IF(OR($J2180="", $K2180="", $L2180=""),0,IF(OR($J2180&lt;0,$J2180&gt;3,$K2180&lt;0,$K2180&gt;3,$L2180&lt;0,$L2180&gt;3),1,0))</f>
        <v/>
      </c>
    </row>
    <row r="2181">
      <c r="G2181">
        <f>IFERROR(INDEX(T_Domaines[Domain_label_fr],MATCH(F2181,T_Domaines[Domain_code],0)),"")</f>
        <v/>
      </c>
      <c r="I2181">
        <f>IFERROR(INDEX(T_Indicateurs[Stat_label_fr],MATCH(H2181,T_Indicateurs[Stat_code],0)),"")</f>
        <v/>
      </c>
      <c r="M2181">
        <f>IF(J2181=0,"",J2181)</f>
        <v/>
      </c>
      <c r="N2181">
        <f>IF(K2181=0,"",K2181)</f>
        <v/>
      </c>
      <c r="O2181">
        <f>IF(L2181=0,"",L2181)</f>
        <v/>
      </c>
      <c r="P2181">
        <f>IF(OR(J2181="",K2181="",L2181=""),"",J2181+K2181+L2181)</f>
        <v/>
      </c>
      <c r="Q2181">
        <f>IF(OR(M2181="",N2181="",O2181=""),"",M2181+N2181+O2181)</f>
        <v/>
      </c>
      <c r="S2181" s="13">
        <f>IF(AND($B2181&lt;&gt;"",$F2181&lt;&gt;""),IF(COUNTIFS($B$2:$B2181,$B2181,$F$2:$F2181,$F2181)=1,1,0),0)</f>
        <v/>
      </c>
      <c r="T2181" s="13">
        <f>IF(AND($B2181&lt;&gt;"",$H2181&lt;&gt;""),IF(COUNTIFS($B$2:$B2181,$B2181,$H$2:$H2181,$H2181)=1,1,0),0)</f>
        <v/>
      </c>
      <c r="U2181" s="13">
        <f>IF(AND($B2181&lt;&gt;"",$C2181&lt;&gt;""),IF(COUNTIFS($B$2:$B2181,$B2181,$C$2:$C2181,$C2181)=1,1,0),0)</f>
        <v/>
      </c>
      <c r="V2181" s="13">
        <f>IF(AND($B2181&lt;&gt;"",$D2181&lt;&gt;""),IF(COUNTIFS($B$2:$B2181,$B2181,$D$2:$D2181,$D2181)=1,1,0),0)</f>
        <v/>
      </c>
      <c r="W2181">
        <f>IFERROR(INDEX(T_Indicateurs[Domain_code],MATCH($H2181,T_Indicateurs[Stat_code],0)),"")</f>
        <v/>
      </c>
      <c r="X2181" s="13">
        <f>IF(OR($W2181="",$F2181=""),0,IF($F2181&lt;&gt;$W2181,1,0))</f>
        <v/>
      </c>
      <c r="Y2181" s="13">
        <f>IF(OR($J2181="", $K2181="", $L2181=""),0,IF(OR($J2181&lt;0,$J2181&gt;3,$K2181&lt;0,$K2181&gt;3,$L2181&lt;0,$L2181&gt;3),1,0))</f>
        <v/>
      </c>
    </row>
    <row r="2182">
      <c r="G2182">
        <f>IFERROR(INDEX(T_Domaines[Domain_label_fr],MATCH(F2182,T_Domaines[Domain_code],0)),"")</f>
        <v/>
      </c>
      <c r="I2182">
        <f>IFERROR(INDEX(T_Indicateurs[Stat_label_fr],MATCH(H2182,T_Indicateurs[Stat_code],0)),"")</f>
        <v/>
      </c>
      <c r="M2182">
        <f>IF(J2182=0,"",J2182)</f>
        <v/>
      </c>
      <c r="N2182">
        <f>IF(K2182=0,"",K2182)</f>
        <v/>
      </c>
      <c r="O2182">
        <f>IF(L2182=0,"",L2182)</f>
        <v/>
      </c>
      <c r="P2182">
        <f>IF(OR(J2182="",K2182="",L2182=""),"",J2182+K2182+L2182)</f>
        <v/>
      </c>
      <c r="Q2182">
        <f>IF(OR(M2182="",N2182="",O2182=""),"",M2182+N2182+O2182)</f>
        <v/>
      </c>
      <c r="S2182" s="13">
        <f>IF(AND($B2182&lt;&gt;"",$F2182&lt;&gt;""),IF(COUNTIFS($B$2:$B2182,$B2182,$F$2:$F2182,$F2182)=1,1,0),0)</f>
        <v/>
      </c>
      <c r="T2182" s="13">
        <f>IF(AND($B2182&lt;&gt;"",$H2182&lt;&gt;""),IF(COUNTIFS($B$2:$B2182,$B2182,$H$2:$H2182,$H2182)=1,1,0),0)</f>
        <v/>
      </c>
      <c r="U2182" s="13">
        <f>IF(AND($B2182&lt;&gt;"",$C2182&lt;&gt;""),IF(COUNTIFS($B$2:$B2182,$B2182,$C$2:$C2182,$C2182)=1,1,0),0)</f>
        <v/>
      </c>
      <c r="V2182" s="13">
        <f>IF(AND($B2182&lt;&gt;"",$D2182&lt;&gt;""),IF(COUNTIFS($B$2:$B2182,$B2182,$D$2:$D2182,$D2182)=1,1,0),0)</f>
        <v/>
      </c>
      <c r="W2182">
        <f>IFERROR(INDEX(T_Indicateurs[Domain_code],MATCH($H2182,T_Indicateurs[Stat_code],0)),"")</f>
        <v/>
      </c>
      <c r="X2182" s="13">
        <f>IF(OR($W2182="",$F2182=""),0,IF($F2182&lt;&gt;$W2182,1,0))</f>
        <v/>
      </c>
      <c r="Y2182" s="13">
        <f>IF(OR($J2182="", $K2182="", $L2182=""),0,IF(OR($J2182&lt;0,$J2182&gt;3,$K2182&lt;0,$K2182&gt;3,$L2182&lt;0,$L2182&gt;3),1,0))</f>
        <v/>
      </c>
    </row>
    <row r="2183">
      <c r="G2183">
        <f>IFERROR(INDEX(T_Domaines[Domain_label_fr],MATCH(F2183,T_Domaines[Domain_code],0)),"")</f>
        <v/>
      </c>
      <c r="I2183">
        <f>IFERROR(INDEX(T_Indicateurs[Stat_label_fr],MATCH(H2183,T_Indicateurs[Stat_code],0)),"")</f>
        <v/>
      </c>
      <c r="M2183">
        <f>IF(J2183=0,"",J2183)</f>
        <v/>
      </c>
      <c r="N2183">
        <f>IF(K2183=0,"",K2183)</f>
        <v/>
      </c>
      <c r="O2183">
        <f>IF(L2183=0,"",L2183)</f>
        <v/>
      </c>
      <c r="P2183">
        <f>IF(OR(J2183="",K2183="",L2183=""),"",J2183+K2183+L2183)</f>
        <v/>
      </c>
      <c r="Q2183">
        <f>IF(OR(M2183="",N2183="",O2183=""),"",M2183+N2183+O2183)</f>
        <v/>
      </c>
      <c r="S2183" s="13">
        <f>IF(AND($B2183&lt;&gt;"",$F2183&lt;&gt;""),IF(COUNTIFS($B$2:$B2183,$B2183,$F$2:$F2183,$F2183)=1,1,0),0)</f>
        <v/>
      </c>
      <c r="T2183" s="13">
        <f>IF(AND($B2183&lt;&gt;"",$H2183&lt;&gt;""),IF(COUNTIFS($B$2:$B2183,$B2183,$H$2:$H2183,$H2183)=1,1,0),0)</f>
        <v/>
      </c>
      <c r="U2183" s="13">
        <f>IF(AND($B2183&lt;&gt;"",$C2183&lt;&gt;""),IF(COUNTIFS($B$2:$B2183,$B2183,$C$2:$C2183,$C2183)=1,1,0),0)</f>
        <v/>
      </c>
      <c r="V2183" s="13">
        <f>IF(AND($B2183&lt;&gt;"",$D2183&lt;&gt;""),IF(COUNTIFS($B$2:$B2183,$B2183,$D$2:$D2183,$D2183)=1,1,0),0)</f>
        <v/>
      </c>
      <c r="W2183">
        <f>IFERROR(INDEX(T_Indicateurs[Domain_code],MATCH($H2183,T_Indicateurs[Stat_code],0)),"")</f>
        <v/>
      </c>
      <c r="X2183" s="13">
        <f>IF(OR($W2183="",$F2183=""),0,IF($F2183&lt;&gt;$W2183,1,0))</f>
        <v/>
      </c>
      <c r="Y2183" s="13">
        <f>IF(OR($J2183="", $K2183="", $L2183=""),0,IF(OR($J2183&lt;0,$J2183&gt;3,$K2183&lt;0,$K2183&gt;3,$L2183&lt;0,$L2183&gt;3),1,0))</f>
        <v/>
      </c>
    </row>
    <row r="2184">
      <c r="G2184">
        <f>IFERROR(INDEX(T_Domaines[Domain_label_fr],MATCH(F2184,T_Domaines[Domain_code],0)),"")</f>
        <v/>
      </c>
      <c r="I2184">
        <f>IFERROR(INDEX(T_Indicateurs[Stat_label_fr],MATCH(H2184,T_Indicateurs[Stat_code],0)),"")</f>
        <v/>
      </c>
      <c r="M2184">
        <f>IF(J2184=0,"",J2184)</f>
        <v/>
      </c>
      <c r="N2184">
        <f>IF(K2184=0,"",K2184)</f>
        <v/>
      </c>
      <c r="O2184">
        <f>IF(L2184=0,"",L2184)</f>
        <v/>
      </c>
      <c r="P2184">
        <f>IF(OR(J2184="",K2184="",L2184=""),"",J2184+K2184+L2184)</f>
        <v/>
      </c>
      <c r="Q2184">
        <f>IF(OR(M2184="",N2184="",O2184=""),"",M2184+N2184+O2184)</f>
        <v/>
      </c>
      <c r="S2184" s="13">
        <f>IF(AND($B2184&lt;&gt;"",$F2184&lt;&gt;""),IF(COUNTIFS($B$2:$B2184,$B2184,$F$2:$F2184,$F2184)=1,1,0),0)</f>
        <v/>
      </c>
      <c r="T2184" s="13">
        <f>IF(AND($B2184&lt;&gt;"",$H2184&lt;&gt;""),IF(COUNTIFS($B$2:$B2184,$B2184,$H$2:$H2184,$H2184)=1,1,0),0)</f>
        <v/>
      </c>
      <c r="U2184" s="13">
        <f>IF(AND($B2184&lt;&gt;"",$C2184&lt;&gt;""),IF(COUNTIFS($B$2:$B2184,$B2184,$C$2:$C2184,$C2184)=1,1,0),0)</f>
        <v/>
      </c>
      <c r="V2184" s="13">
        <f>IF(AND($B2184&lt;&gt;"",$D2184&lt;&gt;""),IF(COUNTIFS($B$2:$B2184,$B2184,$D$2:$D2184,$D2184)=1,1,0),0)</f>
        <v/>
      </c>
      <c r="W2184">
        <f>IFERROR(INDEX(T_Indicateurs[Domain_code],MATCH($H2184,T_Indicateurs[Stat_code],0)),"")</f>
        <v/>
      </c>
      <c r="X2184" s="13">
        <f>IF(OR($W2184="",$F2184=""),0,IF($F2184&lt;&gt;$W2184,1,0))</f>
        <v/>
      </c>
      <c r="Y2184" s="13">
        <f>IF(OR($J2184="", $K2184="", $L2184=""),0,IF(OR($J2184&lt;0,$J2184&gt;3,$K2184&lt;0,$K2184&gt;3,$L2184&lt;0,$L2184&gt;3),1,0))</f>
        <v/>
      </c>
    </row>
    <row r="2185">
      <c r="G2185">
        <f>IFERROR(INDEX(T_Domaines[Domain_label_fr],MATCH(F2185,T_Domaines[Domain_code],0)),"")</f>
        <v/>
      </c>
      <c r="I2185">
        <f>IFERROR(INDEX(T_Indicateurs[Stat_label_fr],MATCH(H2185,T_Indicateurs[Stat_code],0)),"")</f>
        <v/>
      </c>
      <c r="M2185">
        <f>IF(J2185=0,"",J2185)</f>
        <v/>
      </c>
      <c r="N2185">
        <f>IF(K2185=0,"",K2185)</f>
        <v/>
      </c>
      <c r="O2185">
        <f>IF(L2185=0,"",L2185)</f>
        <v/>
      </c>
      <c r="P2185">
        <f>IF(OR(J2185="",K2185="",L2185=""),"",J2185+K2185+L2185)</f>
        <v/>
      </c>
      <c r="Q2185">
        <f>IF(OR(M2185="",N2185="",O2185=""),"",M2185+N2185+O2185)</f>
        <v/>
      </c>
      <c r="S2185" s="13">
        <f>IF(AND($B2185&lt;&gt;"",$F2185&lt;&gt;""),IF(COUNTIFS($B$2:$B2185,$B2185,$F$2:$F2185,$F2185)=1,1,0),0)</f>
        <v/>
      </c>
      <c r="T2185" s="13">
        <f>IF(AND($B2185&lt;&gt;"",$H2185&lt;&gt;""),IF(COUNTIFS($B$2:$B2185,$B2185,$H$2:$H2185,$H2185)=1,1,0),0)</f>
        <v/>
      </c>
      <c r="U2185" s="13">
        <f>IF(AND($B2185&lt;&gt;"",$C2185&lt;&gt;""),IF(COUNTIFS($B$2:$B2185,$B2185,$C$2:$C2185,$C2185)=1,1,0),0)</f>
        <v/>
      </c>
      <c r="V2185" s="13">
        <f>IF(AND($B2185&lt;&gt;"",$D2185&lt;&gt;""),IF(COUNTIFS($B$2:$B2185,$B2185,$D$2:$D2185,$D2185)=1,1,0),0)</f>
        <v/>
      </c>
      <c r="W2185">
        <f>IFERROR(INDEX(T_Indicateurs[Domain_code],MATCH($H2185,T_Indicateurs[Stat_code],0)),"")</f>
        <v/>
      </c>
      <c r="X2185" s="13">
        <f>IF(OR($W2185="",$F2185=""),0,IF($F2185&lt;&gt;$W2185,1,0))</f>
        <v/>
      </c>
      <c r="Y2185" s="13">
        <f>IF(OR($J2185="", $K2185="", $L2185=""),0,IF(OR($J2185&lt;0,$J2185&gt;3,$K2185&lt;0,$K2185&gt;3,$L2185&lt;0,$L2185&gt;3),1,0))</f>
        <v/>
      </c>
    </row>
    <row r="2186">
      <c r="G2186">
        <f>IFERROR(INDEX(T_Domaines[Domain_label_fr],MATCH(F2186,T_Domaines[Domain_code],0)),"")</f>
        <v/>
      </c>
      <c r="I2186">
        <f>IFERROR(INDEX(T_Indicateurs[Stat_label_fr],MATCH(H2186,T_Indicateurs[Stat_code],0)),"")</f>
        <v/>
      </c>
      <c r="M2186">
        <f>IF(J2186=0,"",J2186)</f>
        <v/>
      </c>
      <c r="N2186">
        <f>IF(K2186=0,"",K2186)</f>
        <v/>
      </c>
      <c r="O2186">
        <f>IF(L2186=0,"",L2186)</f>
        <v/>
      </c>
      <c r="P2186">
        <f>IF(OR(J2186="",K2186="",L2186=""),"",J2186+K2186+L2186)</f>
        <v/>
      </c>
      <c r="Q2186">
        <f>IF(OR(M2186="",N2186="",O2186=""),"",M2186+N2186+O2186)</f>
        <v/>
      </c>
      <c r="S2186" s="13">
        <f>IF(AND($B2186&lt;&gt;"",$F2186&lt;&gt;""),IF(COUNTIFS($B$2:$B2186,$B2186,$F$2:$F2186,$F2186)=1,1,0),0)</f>
        <v/>
      </c>
      <c r="T2186" s="13">
        <f>IF(AND($B2186&lt;&gt;"",$H2186&lt;&gt;""),IF(COUNTIFS($B$2:$B2186,$B2186,$H$2:$H2186,$H2186)=1,1,0),0)</f>
        <v/>
      </c>
      <c r="U2186" s="13">
        <f>IF(AND($B2186&lt;&gt;"",$C2186&lt;&gt;""),IF(COUNTIFS($B$2:$B2186,$B2186,$C$2:$C2186,$C2186)=1,1,0),0)</f>
        <v/>
      </c>
      <c r="V2186" s="13">
        <f>IF(AND($B2186&lt;&gt;"",$D2186&lt;&gt;""),IF(COUNTIFS($B$2:$B2186,$B2186,$D$2:$D2186,$D2186)=1,1,0),0)</f>
        <v/>
      </c>
      <c r="W2186">
        <f>IFERROR(INDEX(T_Indicateurs[Domain_code],MATCH($H2186,T_Indicateurs[Stat_code],0)),"")</f>
        <v/>
      </c>
      <c r="X2186" s="13">
        <f>IF(OR($W2186="",$F2186=""),0,IF($F2186&lt;&gt;$W2186,1,0))</f>
        <v/>
      </c>
      <c r="Y2186" s="13">
        <f>IF(OR($J2186="", $K2186="", $L2186=""),0,IF(OR($J2186&lt;0,$J2186&gt;3,$K2186&lt;0,$K2186&gt;3,$L2186&lt;0,$L2186&gt;3),1,0))</f>
        <v/>
      </c>
    </row>
    <row r="2187">
      <c r="G2187">
        <f>IFERROR(INDEX(T_Domaines[Domain_label_fr],MATCH(F2187,T_Domaines[Domain_code],0)),"")</f>
        <v/>
      </c>
      <c r="I2187">
        <f>IFERROR(INDEX(T_Indicateurs[Stat_label_fr],MATCH(H2187,T_Indicateurs[Stat_code],0)),"")</f>
        <v/>
      </c>
      <c r="M2187">
        <f>IF(J2187=0,"",J2187)</f>
        <v/>
      </c>
      <c r="N2187">
        <f>IF(K2187=0,"",K2187)</f>
        <v/>
      </c>
      <c r="O2187">
        <f>IF(L2187=0,"",L2187)</f>
        <v/>
      </c>
      <c r="P2187">
        <f>IF(OR(J2187="",K2187="",L2187=""),"",J2187+K2187+L2187)</f>
        <v/>
      </c>
      <c r="Q2187">
        <f>IF(OR(M2187="",N2187="",O2187=""),"",M2187+N2187+O2187)</f>
        <v/>
      </c>
      <c r="S2187" s="13">
        <f>IF(AND($B2187&lt;&gt;"",$F2187&lt;&gt;""),IF(COUNTIFS($B$2:$B2187,$B2187,$F$2:$F2187,$F2187)=1,1,0),0)</f>
        <v/>
      </c>
      <c r="T2187" s="13">
        <f>IF(AND($B2187&lt;&gt;"",$H2187&lt;&gt;""),IF(COUNTIFS($B$2:$B2187,$B2187,$H$2:$H2187,$H2187)=1,1,0),0)</f>
        <v/>
      </c>
      <c r="U2187" s="13">
        <f>IF(AND($B2187&lt;&gt;"",$C2187&lt;&gt;""),IF(COUNTIFS($B$2:$B2187,$B2187,$C$2:$C2187,$C2187)=1,1,0),0)</f>
        <v/>
      </c>
      <c r="V2187" s="13">
        <f>IF(AND($B2187&lt;&gt;"",$D2187&lt;&gt;""),IF(COUNTIFS($B$2:$B2187,$B2187,$D$2:$D2187,$D2187)=1,1,0),0)</f>
        <v/>
      </c>
      <c r="W2187">
        <f>IFERROR(INDEX(T_Indicateurs[Domain_code],MATCH($H2187,T_Indicateurs[Stat_code],0)),"")</f>
        <v/>
      </c>
      <c r="X2187" s="13">
        <f>IF(OR($W2187="",$F2187=""),0,IF($F2187&lt;&gt;$W2187,1,0))</f>
        <v/>
      </c>
      <c r="Y2187" s="13">
        <f>IF(OR($J2187="", $K2187="", $L2187=""),0,IF(OR($J2187&lt;0,$J2187&gt;3,$K2187&lt;0,$K2187&gt;3,$L2187&lt;0,$L2187&gt;3),1,0))</f>
        <v/>
      </c>
    </row>
    <row r="2188">
      <c r="G2188">
        <f>IFERROR(INDEX(T_Domaines[Domain_label_fr],MATCH(F2188,T_Domaines[Domain_code],0)),"")</f>
        <v/>
      </c>
      <c r="I2188">
        <f>IFERROR(INDEX(T_Indicateurs[Stat_label_fr],MATCH(H2188,T_Indicateurs[Stat_code],0)),"")</f>
        <v/>
      </c>
      <c r="M2188">
        <f>IF(J2188=0,"",J2188)</f>
        <v/>
      </c>
      <c r="N2188">
        <f>IF(K2188=0,"",K2188)</f>
        <v/>
      </c>
      <c r="O2188">
        <f>IF(L2188=0,"",L2188)</f>
        <v/>
      </c>
      <c r="P2188">
        <f>IF(OR(J2188="",K2188="",L2188=""),"",J2188+K2188+L2188)</f>
        <v/>
      </c>
      <c r="Q2188">
        <f>IF(OR(M2188="",N2188="",O2188=""),"",M2188+N2188+O2188)</f>
        <v/>
      </c>
      <c r="S2188" s="13">
        <f>IF(AND($B2188&lt;&gt;"",$F2188&lt;&gt;""),IF(COUNTIFS($B$2:$B2188,$B2188,$F$2:$F2188,$F2188)=1,1,0),0)</f>
        <v/>
      </c>
      <c r="T2188" s="13">
        <f>IF(AND($B2188&lt;&gt;"",$H2188&lt;&gt;""),IF(COUNTIFS($B$2:$B2188,$B2188,$H$2:$H2188,$H2188)=1,1,0),0)</f>
        <v/>
      </c>
      <c r="U2188" s="13">
        <f>IF(AND($B2188&lt;&gt;"",$C2188&lt;&gt;""),IF(COUNTIFS($B$2:$B2188,$B2188,$C$2:$C2188,$C2188)=1,1,0),0)</f>
        <v/>
      </c>
      <c r="V2188" s="13">
        <f>IF(AND($B2188&lt;&gt;"",$D2188&lt;&gt;""),IF(COUNTIFS($B$2:$B2188,$B2188,$D$2:$D2188,$D2188)=1,1,0),0)</f>
        <v/>
      </c>
      <c r="W2188">
        <f>IFERROR(INDEX(T_Indicateurs[Domain_code],MATCH($H2188,T_Indicateurs[Stat_code],0)),"")</f>
        <v/>
      </c>
      <c r="X2188" s="13">
        <f>IF(OR($W2188="",$F2188=""),0,IF($F2188&lt;&gt;$W2188,1,0))</f>
        <v/>
      </c>
      <c r="Y2188" s="13">
        <f>IF(OR($J2188="", $K2188="", $L2188=""),0,IF(OR($J2188&lt;0,$J2188&gt;3,$K2188&lt;0,$K2188&gt;3,$L2188&lt;0,$L2188&gt;3),1,0))</f>
        <v/>
      </c>
    </row>
    <row r="2189">
      <c r="G2189">
        <f>IFERROR(INDEX(T_Domaines[Domain_label_fr],MATCH(F2189,T_Domaines[Domain_code],0)),"")</f>
        <v/>
      </c>
      <c r="I2189">
        <f>IFERROR(INDEX(T_Indicateurs[Stat_label_fr],MATCH(H2189,T_Indicateurs[Stat_code],0)),"")</f>
        <v/>
      </c>
      <c r="M2189">
        <f>IF(J2189=0,"",J2189)</f>
        <v/>
      </c>
      <c r="N2189">
        <f>IF(K2189=0,"",K2189)</f>
        <v/>
      </c>
      <c r="O2189">
        <f>IF(L2189=0,"",L2189)</f>
        <v/>
      </c>
      <c r="P2189">
        <f>IF(OR(J2189="",K2189="",L2189=""),"",J2189+K2189+L2189)</f>
        <v/>
      </c>
      <c r="Q2189">
        <f>IF(OR(M2189="",N2189="",O2189=""),"",M2189+N2189+O2189)</f>
        <v/>
      </c>
      <c r="S2189" s="13">
        <f>IF(AND($B2189&lt;&gt;"",$F2189&lt;&gt;""),IF(COUNTIFS($B$2:$B2189,$B2189,$F$2:$F2189,$F2189)=1,1,0),0)</f>
        <v/>
      </c>
      <c r="T2189" s="13">
        <f>IF(AND($B2189&lt;&gt;"",$H2189&lt;&gt;""),IF(COUNTIFS($B$2:$B2189,$B2189,$H$2:$H2189,$H2189)=1,1,0),0)</f>
        <v/>
      </c>
      <c r="U2189" s="13">
        <f>IF(AND($B2189&lt;&gt;"",$C2189&lt;&gt;""),IF(COUNTIFS($B$2:$B2189,$B2189,$C$2:$C2189,$C2189)=1,1,0),0)</f>
        <v/>
      </c>
      <c r="V2189" s="13">
        <f>IF(AND($B2189&lt;&gt;"",$D2189&lt;&gt;""),IF(COUNTIFS($B$2:$B2189,$B2189,$D$2:$D2189,$D2189)=1,1,0),0)</f>
        <v/>
      </c>
      <c r="W2189">
        <f>IFERROR(INDEX(T_Indicateurs[Domain_code],MATCH($H2189,T_Indicateurs[Stat_code],0)),"")</f>
        <v/>
      </c>
      <c r="X2189" s="13">
        <f>IF(OR($W2189="",$F2189=""),0,IF($F2189&lt;&gt;$W2189,1,0))</f>
        <v/>
      </c>
      <c r="Y2189" s="13">
        <f>IF(OR($J2189="", $K2189="", $L2189=""),0,IF(OR($J2189&lt;0,$J2189&gt;3,$K2189&lt;0,$K2189&gt;3,$L2189&lt;0,$L2189&gt;3),1,0))</f>
        <v/>
      </c>
    </row>
    <row r="2190">
      <c r="G2190">
        <f>IFERROR(INDEX(T_Domaines[Domain_label_fr],MATCH(F2190,T_Domaines[Domain_code],0)),"")</f>
        <v/>
      </c>
      <c r="I2190">
        <f>IFERROR(INDEX(T_Indicateurs[Stat_label_fr],MATCH(H2190,T_Indicateurs[Stat_code],0)),"")</f>
        <v/>
      </c>
      <c r="M2190">
        <f>IF(J2190=0,"",J2190)</f>
        <v/>
      </c>
      <c r="N2190">
        <f>IF(K2190=0,"",K2190)</f>
        <v/>
      </c>
      <c r="O2190">
        <f>IF(L2190=0,"",L2190)</f>
        <v/>
      </c>
      <c r="P2190">
        <f>IF(OR(J2190="",K2190="",L2190=""),"",J2190+K2190+L2190)</f>
        <v/>
      </c>
      <c r="Q2190">
        <f>IF(OR(M2190="",N2190="",O2190=""),"",M2190+N2190+O2190)</f>
        <v/>
      </c>
      <c r="S2190" s="13">
        <f>IF(AND($B2190&lt;&gt;"",$F2190&lt;&gt;""),IF(COUNTIFS($B$2:$B2190,$B2190,$F$2:$F2190,$F2190)=1,1,0),0)</f>
        <v/>
      </c>
      <c r="T2190" s="13">
        <f>IF(AND($B2190&lt;&gt;"",$H2190&lt;&gt;""),IF(COUNTIFS($B$2:$B2190,$B2190,$H$2:$H2190,$H2190)=1,1,0),0)</f>
        <v/>
      </c>
      <c r="U2190" s="13">
        <f>IF(AND($B2190&lt;&gt;"",$C2190&lt;&gt;""),IF(COUNTIFS($B$2:$B2190,$B2190,$C$2:$C2190,$C2190)=1,1,0),0)</f>
        <v/>
      </c>
      <c r="V2190" s="13">
        <f>IF(AND($B2190&lt;&gt;"",$D2190&lt;&gt;""),IF(COUNTIFS($B$2:$B2190,$B2190,$D$2:$D2190,$D2190)=1,1,0),0)</f>
        <v/>
      </c>
      <c r="W2190">
        <f>IFERROR(INDEX(T_Indicateurs[Domain_code],MATCH($H2190,T_Indicateurs[Stat_code],0)),"")</f>
        <v/>
      </c>
      <c r="X2190" s="13">
        <f>IF(OR($W2190="",$F2190=""),0,IF($F2190&lt;&gt;$W2190,1,0))</f>
        <v/>
      </c>
      <c r="Y2190" s="13">
        <f>IF(OR($J2190="", $K2190="", $L2190=""),0,IF(OR($J2190&lt;0,$J2190&gt;3,$K2190&lt;0,$K2190&gt;3,$L2190&lt;0,$L2190&gt;3),1,0))</f>
        <v/>
      </c>
    </row>
    <row r="2191">
      <c r="G2191">
        <f>IFERROR(INDEX(T_Domaines[Domain_label_fr],MATCH(F2191,T_Domaines[Domain_code],0)),"")</f>
        <v/>
      </c>
      <c r="I2191">
        <f>IFERROR(INDEX(T_Indicateurs[Stat_label_fr],MATCH(H2191,T_Indicateurs[Stat_code],0)),"")</f>
        <v/>
      </c>
      <c r="M2191">
        <f>IF(J2191=0,"",J2191)</f>
        <v/>
      </c>
      <c r="N2191">
        <f>IF(K2191=0,"",K2191)</f>
        <v/>
      </c>
      <c r="O2191">
        <f>IF(L2191=0,"",L2191)</f>
        <v/>
      </c>
      <c r="P2191">
        <f>IF(OR(J2191="",K2191="",L2191=""),"",J2191+K2191+L2191)</f>
        <v/>
      </c>
      <c r="Q2191">
        <f>IF(OR(M2191="",N2191="",O2191=""),"",M2191+N2191+O2191)</f>
        <v/>
      </c>
      <c r="S2191" s="13">
        <f>IF(AND($B2191&lt;&gt;"",$F2191&lt;&gt;""),IF(COUNTIFS($B$2:$B2191,$B2191,$F$2:$F2191,$F2191)=1,1,0),0)</f>
        <v/>
      </c>
      <c r="T2191" s="13">
        <f>IF(AND($B2191&lt;&gt;"",$H2191&lt;&gt;""),IF(COUNTIFS($B$2:$B2191,$B2191,$H$2:$H2191,$H2191)=1,1,0),0)</f>
        <v/>
      </c>
      <c r="U2191" s="13">
        <f>IF(AND($B2191&lt;&gt;"",$C2191&lt;&gt;""),IF(COUNTIFS($B$2:$B2191,$B2191,$C$2:$C2191,$C2191)=1,1,0),0)</f>
        <v/>
      </c>
      <c r="V2191" s="13">
        <f>IF(AND($B2191&lt;&gt;"",$D2191&lt;&gt;""),IF(COUNTIFS($B$2:$B2191,$B2191,$D$2:$D2191,$D2191)=1,1,0),0)</f>
        <v/>
      </c>
      <c r="W2191">
        <f>IFERROR(INDEX(T_Indicateurs[Domain_code],MATCH($H2191,T_Indicateurs[Stat_code],0)),"")</f>
        <v/>
      </c>
      <c r="X2191" s="13">
        <f>IF(OR($W2191="",$F2191=""),0,IF($F2191&lt;&gt;$W2191,1,0))</f>
        <v/>
      </c>
      <c r="Y2191" s="13">
        <f>IF(OR($J2191="", $K2191="", $L2191=""),0,IF(OR($J2191&lt;0,$J2191&gt;3,$K2191&lt;0,$K2191&gt;3,$L2191&lt;0,$L2191&gt;3),1,0))</f>
        <v/>
      </c>
    </row>
    <row r="2192">
      <c r="G2192">
        <f>IFERROR(INDEX(T_Domaines[Domain_label_fr],MATCH(F2192,T_Domaines[Domain_code],0)),"")</f>
        <v/>
      </c>
      <c r="I2192">
        <f>IFERROR(INDEX(T_Indicateurs[Stat_label_fr],MATCH(H2192,T_Indicateurs[Stat_code],0)),"")</f>
        <v/>
      </c>
      <c r="M2192">
        <f>IF(J2192=0,"",J2192)</f>
        <v/>
      </c>
      <c r="N2192">
        <f>IF(K2192=0,"",K2192)</f>
        <v/>
      </c>
      <c r="O2192">
        <f>IF(L2192=0,"",L2192)</f>
        <v/>
      </c>
      <c r="P2192">
        <f>IF(OR(J2192="",K2192="",L2192=""),"",J2192+K2192+L2192)</f>
        <v/>
      </c>
      <c r="Q2192">
        <f>IF(OR(M2192="",N2192="",O2192=""),"",M2192+N2192+O2192)</f>
        <v/>
      </c>
      <c r="S2192" s="13">
        <f>IF(AND($B2192&lt;&gt;"",$F2192&lt;&gt;""),IF(COUNTIFS($B$2:$B2192,$B2192,$F$2:$F2192,$F2192)=1,1,0),0)</f>
        <v/>
      </c>
      <c r="T2192" s="13">
        <f>IF(AND($B2192&lt;&gt;"",$H2192&lt;&gt;""),IF(COUNTIFS($B$2:$B2192,$B2192,$H$2:$H2192,$H2192)=1,1,0),0)</f>
        <v/>
      </c>
      <c r="U2192" s="13">
        <f>IF(AND($B2192&lt;&gt;"",$C2192&lt;&gt;""),IF(COUNTIFS($B$2:$B2192,$B2192,$C$2:$C2192,$C2192)=1,1,0),0)</f>
        <v/>
      </c>
      <c r="V2192" s="13">
        <f>IF(AND($B2192&lt;&gt;"",$D2192&lt;&gt;""),IF(COUNTIFS($B$2:$B2192,$B2192,$D$2:$D2192,$D2192)=1,1,0),0)</f>
        <v/>
      </c>
      <c r="W2192">
        <f>IFERROR(INDEX(T_Indicateurs[Domain_code],MATCH($H2192,T_Indicateurs[Stat_code],0)),"")</f>
        <v/>
      </c>
      <c r="X2192" s="13">
        <f>IF(OR($W2192="",$F2192=""),0,IF($F2192&lt;&gt;$W2192,1,0))</f>
        <v/>
      </c>
      <c r="Y2192" s="13">
        <f>IF(OR($J2192="", $K2192="", $L2192=""),0,IF(OR($J2192&lt;0,$J2192&gt;3,$K2192&lt;0,$K2192&gt;3,$L2192&lt;0,$L2192&gt;3),1,0))</f>
        <v/>
      </c>
    </row>
    <row r="2193">
      <c r="G2193">
        <f>IFERROR(INDEX(T_Domaines[Domain_label_fr],MATCH(F2193,T_Domaines[Domain_code],0)),"")</f>
        <v/>
      </c>
      <c r="I2193">
        <f>IFERROR(INDEX(T_Indicateurs[Stat_label_fr],MATCH(H2193,T_Indicateurs[Stat_code],0)),"")</f>
        <v/>
      </c>
      <c r="M2193">
        <f>IF(J2193=0,"",J2193)</f>
        <v/>
      </c>
      <c r="N2193">
        <f>IF(K2193=0,"",K2193)</f>
        <v/>
      </c>
      <c r="O2193">
        <f>IF(L2193=0,"",L2193)</f>
        <v/>
      </c>
      <c r="P2193">
        <f>IF(OR(J2193="",K2193="",L2193=""),"",J2193+K2193+L2193)</f>
        <v/>
      </c>
      <c r="Q2193">
        <f>IF(OR(M2193="",N2193="",O2193=""),"",M2193+N2193+O2193)</f>
        <v/>
      </c>
      <c r="S2193" s="13">
        <f>IF(AND($B2193&lt;&gt;"",$F2193&lt;&gt;""),IF(COUNTIFS($B$2:$B2193,$B2193,$F$2:$F2193,$F2193)=1,1,0),0)</f>
        <v/>
      </c>
      <c r="T2193" s="13">
        <f>IF(AND($B2193&lt;&gt;"",$H2193&lt;&gt;""),IF(COUNTIFS($B$2:$B2193,$B2193,$H$2:$H2193,$H2193)=1,1,0),0)</f>
        <v/>
      </c>
      <c r="U2193" s="13">
        <f>IF(AND($B2193&lt;&gt;"",$C2193&lt;&gt;""),IF(COUNTIFS($B$2:$B2193,$B2193,$C$2:$C2193,$C2193)=1,1,0),0)</f>
        <v/>
      </c>
      <c r="V2193" s="13">
        <f>IF(AND($B2193&lt;&gt;"",$D2193&lt;&gt;""),IF(COUNTIFS($B$2:$B2193,$B2193,$D$2:$D2193,$D2193)=1,1,0),0)</f>
        <v/>
      </c>
      <c r="W2193">
        <f>IFERROR(INDEX(T_Indicateurs[Domain_code],MATCH($H2193,T_Indicateurs[Stat_code],0)),"")</f>
        <v/>
      </c>
      <c r="X2193" s="13">
        <f>IF(OR($W2193="",$F2193=""),0,IF($F2193&lt;&gt;$W2193,1,0))</f>
        <v/>
      </c>
      <c r="Y2193" s="13">
        <f>IF(OR($J2193="", $K2193="", $L2193=""),0,IF(OR($J2193&lt;0,$J2193&gt;3,$K2193&lt;0,$K2193&gt;3,$L2193&lt;0,$L2193&gt;3),1,0))</f>
        <v/>
      </c>
    </row>
    <row r="2194">
      <c r="G2194">
        <f>IFERROR(INDEX(T_Domaines[Domain_label_fr],MATCH(F2194,T_Domaines[Domain_code],0)),"")</f>
        <v/>
      </c>
      <c r="I2194">
        <f>IFERROR(INDEX(T_Indicateurs[Stat_label_fr],MATCH(H2194,T_Indicateurs[Stat_code],0)),"")</f>
        <v/>
      </c>
      <c r="M2194">
        <f>IF(J2194=0,"",J2194)</f>
        <v/>
      </c>
      <c r="N2194">
        <f>IF(K2194=0,"",K2194)</f>
        <v/>
      </c>
      <c r="O2194">
        <f>IF(L2194=0,"",L2194)</f>
        <v/>
      </c>
      <c r="P2194">
        <f>IF(OR(J2194="",K2194="",L2194=""),"",J2194+K2194+L2194)</f>
        <v/>
      </c>
      <c r="Q2194">
        <f>IF(OR(M2194="",N2194="",O2194=""),"",M2194+N2194+O2194)</f>
        <v/>
      </c>
      <c r="S2194" s="13">
        <f>IF(AND($B2194&lt;&gt;"",$F2194&lt;&gt;""),IF(COUNTIFS($B$2:$B2194,$B2194,$F$2:$F2194,$F2194)=1,1,0),0)</f>
        <v/>
      </c>
      <c r="T2194" s="13">
        <f>IF(AND($B2194&lt;&gt;"",$H2194&lt;&gt;""),IF(COUNTIFS($B$2:$B2194,$B2194,$H$2:$H2194,$H2194)=1,1,0),0)</f>
        <v/>
      </c>
      <c r="U2194" s="13">
        <f>IF(AND($B2194&lt;&gt;"",$C2194&lt;&gt;""),IF(COUNTIFS($B$2:$B2194,$B2194,$C$2:$C2194,$C2194)=1,1,0),0)</f>
        <v/>
      </c>
      <c r="V2194" s="13">
        <f>IF(AND($B2194&lt;&gt;"",$D2194&lt;&gt;""),IF(COUNTIFS($B$2:$B2194,$B2194,$D$2:$D2194,$D2194)=1,1,0),0)</f>
        <v/>
      </c>
      <c r="W2194">
        <f>IFERROR(INDEX(T_Indicateurs[Domain_code],MATCH($H2194,T_Indicateurs[Stat_code],0)),"")</f>
        <v/>
      </c>
      <c r="X2194" s="13">
        <f>IF(OR($W2194="",$F2194=""),0,IF($F2194&lt;&gt;$W2194,1,0))</f>
        <v/>
      </c>
      <c r="Y2194" s="13">
        <f>IF(OR($J2194="", $K2194="", $L2194=""),0,IF(OR($J2194&lt;0,$J2194&gt;3,$K2194&lt;0,$K2194&gt;3,$L2194&lt;0,$L2194&gt;3),1,0))</f>
        <v/>
      </c>
    </row>
    <row r="2195">
      <c r="G2195">
        <f>IFERROR(INDEX(T_Domaines[Domain_label_fr],MATCH(F2195,T_Domaines[Domain_code],0)),"")</f>
        <v/>
      </c>
      <c r="I2195">
        <f>IFERROR(INDEX(T_Indicateurs[Stat_label_fr],MATCH(H2195,T_Indicateurs[Stat_code],0)),"")</f>
        <v/>
      </c>
      <c r="M2195">
        <f>IF(J2195=0,"",J2195)</f>
        <v/>
      </c>
      <c r="N2195">
        <f>IF(K2195=0,"",K2195)</f>
        <v/>
      </c>
      <c r="O2195">
        <f>IF(L2195=0,"",L2195)</f>
        <v/>
      </c>
      <c r="P2195">
        <f>IF(OR(J2195="",K2195="",L2195=""),"",J2195+K2195+L2195)</f>
        <v/>
      </c>
      <c r="Q2195">
        <f>IF(OR(M2195="",N2195="",O2195=""),"",M2195+N2195+O2195)</f>
        <v/>
      </c>
      <c r="S2195" s="13">
        <f>IF(AND($B2195&lt;&gt;"",$F2195&lt;&gt;""),IF(COUNTIFS($B$2:$B2195,$B2195,$F$2:$F2195,$F2195)=1,1,0),0)</f>
        <v/>
      </c>
      <c r="T2195" s="13">
        <f>IF(AND($B2195&lt;&gt;"",$H2195&lt;&gt;""),IF(COUNTIFS($B$2:$B2195,$B2195,$H$2:$H2195,$H2195)=1,1,0),0)</f>
        <v/>
      </c>
      <c r="U2195" s="13">
        <f>IF(AND($B2195&lt;&gt;"",$C2195&lt;&gt;""),IF(COUNTIFS($B$2:$B2195,$B2195,$C$2:$C2195,$C2195)=1,1,0),0)</f>
        <v/>
      </c>
      <c r="V2195" s="13">
        <f>IF(AND($B2195&lt;&gt;"",$D2195&lt;&gt;""),IF(COUNTIFS($B$2:$B2195,$B2195,$D$2:$D2195,$D2195)=1,1,0),0)</f>
        <v/>
      </c>
      <c r="W2195">
        <f>IFERROR(INDEX(T_Indicateurs[Domain_code],MATCH($H2195,T_Indicateurs[Stat_code],0)),"")</f>
        <v/>
      </c>
      <c r="X2195" s="13">
        <f>IF(OR($W2195="",$F2195=""),0,IF($F2195&lt;&gt;$W2195,1,0))</f>
        <v/>
      </c>
      <c r="Y2195" s="13">
        <f>IF(OR($J2195="", $K2195="", $L2195=""),0,IF(OR($J2195&lt;0,$J2195&gt;3,$K2195&lt;0,$K2195&gt;3,$L2195&lt;0,$L2195&gt;3),1,0))</f>
        <v/>
      </c>
    </row>
    <row r="2196">
      <c r="G2196">
        <f>IFERROR(INDEX(T_Domaines[Domain_label_fr],MATCH(F2196,T_Domaines[Domain_code],0)),"")</f>
        <v/>
      </c>
      <c r="I2196">
        <f>IFERROR(INDEX(T_Indicateurs[Stat_label_fr],MATCH(H2196,T_Indicateurs[Stat_code],0)),"")</f>
        <v/>
      </c>
      <c r="M2196">
        <f>IF(J2196=0,"",J2196)</f>
        <v/>
      </c>
      <c r="N2196">
        <f>IF(K2196=0,"",K2196)</f>
        <v/>
      </c>
      <c r="O2196">
        <f>IF(L2196=0,"",L2196)</f>
        <v/>
      </c>
      <c r="P2196">
        <f>IF(OR(J2196="",K2196="",L2196=""),"",J2196+K2196+L2196)</f>
        <v/>
      </c>
      <c r="Q2196">
        <f>IF(OR(M2196="",N2196="",O2196=""),"",M2196+N2196+O2196)</f>
        <v/>
      </c>
      <c r="S2196" s="13">
        <f>IF(AND($B2196&lt;&gt;"",$F2196&lt;&gt;""),IF(COUNTIFS($B$2:$B2196,$B2196,$F$2:$F2196,$F2196)=1,1,0),0)</f>
        <v/>
      </c>
      <c r="T2196" s="13">
        <f>IF(AND($B2196&lt;&gt;"",$H2196&lt;&gt;""),IF(COUNTIFS($B$2:$B2196,$B2196,$H$2:$H2196,$H2196)=1,1,0),0)</f>
        <v/>
      </c>
      <c r="U2196" s="13">
        <f>IF(AND($B2196&lt;&gt;"",$C2196&lt;&gt;""),IF(COUNTIFS($B$2:$B2196,$B2196,$C$2:$C2196,$C2196)=1,1,0),0)</f>
        <v/>
      </c>
      <c r="V2196" s="13">
        <f>IF(AND($B2196&lt;&gt;"",$D2196&lt;&gt;""),IF(COUNTIFS($B$2:$B2196,$B2196,$D$2:$D2196,$D2196)=1,1,0),0)</f>
        <v/>
      </c>
      <c r="W2196">
        <f>IFERROR(INDEX(T_Indicateurs[Domain_code],MATCH($H2196,T_Indicateurs[Stat_code],0)),"")</f>
        <v/>
      </c>
      <c r="X2196" s="13">
        <f>IF(OR($W2196="",$F2196=""),0,IF($F2196&lt;&gt;$W2196,1,0))</f>
        <v/>
      </c>
      <c r="Y2196" s="13">
        <f>IF(OR($J2196="", $K2196="", $L2196=""),0,IF(OR($J2196&lt;0,$J2196&gt;3,$K2196&lt;0,$K2196&gt;3,$L2196&lt;0,$L2196&gt;3),1,0))</f>
        <v/>
      </c>
    </row>
    <row r="2197">
      <c r="G2197">
        <f>IFERROR(INDEX(T_Domaines[Domain_label_fr],MATCH(F2197,T_Domaines[Domain_code],0)),"")</f>
        <v/>
      </c>
      <c r="I2197">
        <f>IFERROR(INDEX(T_Indicateurs[Stat_label_fr],MATCH(H2197,T_Indicateurs[Stat_code],0)),"")</f>
        <v/>
      </c>
      <c r="M2197">
        <f>IF(J2197=0,"",J2197)</f>
        <v/>
      </c>
      <c r="N2197">
        <f>IF(K2197=0,"",K2197)</f>
        <v/>
      </c>
      <c r="O2197">
        <f>IF(L2197=0,"",L2197)</f>
        <v/>
      </c>
      <c r="P2197">
        <f>IF(OR(J2197="",K2197="",L2197=""),"",J2197+K2197+L2197)</f>
        <v/>
      </c>
      <c r="Q2197">
        <f>IF(OR(M2197="",N2197="",O2197=""),"",M2197+N2197+O2197)</f>
        <v/>
      </c>
      <c r="S2197" s="13">
        <f>IF(AND($B2197&lt;&gt;"",$F2197&lt;&gt;""),IF(COUNTIFS($B$2:$B2197,$B2197,$F$2:$F2197,$F2197)=1,1,0),0)</f>
        <v/>
      </c>
      <c r="T2197" s="13">
        <f>IF(AND($B2197&lt;&gt;"",$H2197&lt;&gt;""),IF(COUNTIFS($B$2:$B2197,$B2197,$H$2:$H2197,$H2197)=1,1,0),0)</f>
        <v/>
      </c>
      <c r="U2197" s="13">
        <f>IF(AND($B2197&lt;&gt;"",$C2197&lt;&gt;""),IF(COUNTIFS($B$2:$B2197,$B2197,$C$2:$C2197,$C2197)=1,1,0),0)</f>
        <v/>
      </c>
      <c r="V2197" s="13">
        <f>IF(AND($B2197&lt;&gt;"",$D2197&lt;&gt;""),IF(COUNTIFS($B$2:$B2197,$B2197,$D$2:$D2197,$D2197)=1,1,0),0)</f>
        <v/>
      </c>
      <c r="W2197">
        <f>IFERROR(INDEX(T_Indicateurs[Domain_code],MATCH($H2197,T_Indicateurs[Stat_code],0)),"")</f>
        <v/>
      </c>
      <c r="X2197" s="13">
        <f>IF(OR($W2197="",$F2197=""),0,IF($F2197&lt;&gt;$W2197,1,0))</f>
        <v/>
      </c>
      <c r="Y2197" s="13">
        <f>IF(OR($J2197="", $K2197="", $L2197=""),0,IF(OR($J2197&lt;0,$J2197&gt;3,$K2197&lt;0,$K2197&gt;3,$L2197&lt;0,$L2197&gt;3),1,0))</f>
        <v/>
      </c>
    </row>
    <row r="2198">
      <c r="G2198">
        <f>IFERROR(INDEX(T_Domaines[Domain_label_fr],MATCH(F2198,T_Domaines[Domain_code],0)),"")</f>
        <v/>
      </c>
      <c r="I2198">
        <f>IFERROR(INDEX(T_Indicateurs[Stat_label_fr],MATCH(H2198,T_Indicateurs[Stat_code],0)),"")</f>
        <v/>
      </c>
      <c r="M2198">
        <f>IF(J2198=0,"",J2198)</f>
        <v/>
      </c>
      <c r="N2198">
        <f>IF(K2198=0,"",K2198)</f>
        <v/>
      </c>
      <c r="O2198">
        <f>IF(L2198=0,"",L2198)</f>
        <v/>
      </c>
      <c r="P2198">
        <f>IF(OR(J2198="",K2198="",L2198=""),"",J2198+K2198+L2198)</f>
        <v/>
      </c>
      <c r="Q2198">
        <f>IF(OR(M2198="",N2198="",O2198=""),"",M2198+N2198+O2198)</f>
        <v/>
      </c>
      <c r="S2198" s="13">
        <f>IF(AND($B2198&lt;&gt;"",$F2198&lt;&gt;""),IF(COUNTIFS($B$2:$B2198,$B2198,$F$2:$F2198,$F2198)=1,1,0),0)</f>
        <v/>
      </c>
      <c r="T2198" s="13">
        <f>IF(AND($B2198&lt;&gt;"",$H2198&lt;&gt;""),IF(COUNTIFS($B$2:$B2198,$B2198,$H$2:$H2198,$H2198)=1,1,0),0)</f>
        <v/>
      </c>
      <c r="U2198" s="13">
        <f>IF(AND($B2198&lt;&gt;"",$C2198&lt;&gt;""),IF(COUNTIFS($B$2:$B2198,$B2198,$C$2:$C2198,$C2198)=1,1,0),0)</f>
        <v/>
      </c>
      <c r="V2198" s="13">
        <f>IF(AND($B2198&lt;&gt;"",$D2198&lt;&gt;""),IF(COUNTIFS($B$2:$B2198,$B2198,$D$2:$D2198,$D2198)=1,1,0),0)</f>
        <v/>
      </c>
      <c r="W2198">
        <f>IFERROR(INDEX(T_Indicateurs[Domain_code],MATCH($H2198,T_Indicateurs[Stat_code],0)),"")</f>
        <v/>
      </c>
      <c r="X2198" s="13">
        <f>IF(OR($W2198="",$F2198=""),0,IF($F2198&lt;&gt;$W2198,1,0))</f>
        <v/>
      </c>
      <c r="Y2198" s="13">
        <f>IF(OR($J2198="", $K2198="", $L2198=""),0,IF(OR($J2198&lt;0,$J2198&gt;3,$K2198&lt;0,$K2198&gt;3,$L2198&lt;0,$L2198&gt;3),1,0))</f>
        <v/>
      </c>
    </row>
    <row r="2199">
      <c r="G2199">
        <f>IFERROR(INDEX(T_Domaines[Domain_label_fr],MATCH(F2199,T_Domaines[Domain_code],0)),"")</f>
        <v/>
      </c>
      <c r="I2199">
        <f>IFERROR(INDEX(T_Indicateurs[Stat_label_fr],MATCH(H2199,T_Indicateurs[Stat_code],0)),"")</f>
        <v/>
      </c>
      <c r="M2199">
        <f>IF(J2199=0,"",J2199)</f>
        <v/>
      </c>
      <c r="N2199">
        <f>IF(K2199=0,"",K2199)</f>
        <v/>
      </c>
      <c r="O2199">
        <f>IF(L2199=0,"",L2199)</f>
        <v/>
      </c>
      <c r="P2199">
        <f>IF(OR(J2199="",K2199="",L2199=""),"",J2199+K2199+L2199)</f>
        <v/>
      </c>
      <c r="Q2199">
        <f>IF(OR(M2199="",N2199="",O2199=""),"",M2199+N2199+O2199)</f>
        <v/>
      </c>
      <c r="S2199" s="13">
        <f>IF(AND($B2199&lt;&gt;"",$F2199&lt;&gt;""),IF(COUNTIFS($B$2:$B2199,$B2199,$F$2:$F2199,$F2199)=1,1,0),0)</f>
        <v/>
      </c>
      <c r="T2199" s="13">
        <f>IF(AND($B2199&lt;&gt;"",$H2199&lt;&gt;""),IF(COUNTIFS($B$2:$B2199,$B2199,$H$2:$H2199,$H2199)=1,1,0),0)</f>
        <v/>
      </c>
      <c r="U2199" s="13">
        <f>IF(AND($B2199&lt;&gt;"",$C2199&lt;&gt;""),IF(COUNTIFS($B$2:$B2199,$B2199,$C$2:$C2199,$C2199)=1,1,0),0)</f>
        <v/>
      </c>
      <c r="V2199" s="13">
        <f>IF(AND($B2199&lt;&gt;"",$D2199&lt;&gt;""),IF(COUNTIFS($B$2:$B2199,$B2199,$D$2:$D2199,$D2199)=1,1,0),0)</f>
        <v/>
      </c>
      <c r="W2199">
        <f>IFERROR(INDEX(T_Indicateurs[Domain_code],MATCH($H2199,T_Indicateurs[Stat_code],0)),"")</f>
        <v/>
      </c>
      <c r="X2199" s="13">
        <f>IF(OR($W2199="",$F2199=""),0,IF($F2199&lt;&gt;$W2199,1,0))</f>
        <v/>
      </c>
      <c r="Y2199" s="13">
        <f>IF(OR($J2199="", $K2199="", $L2199=""),0,IF(OR($J2199&lt;0,$J2199&gt;3,$K2199&lt;0,$K2199&gt;3,$L2199&lt;0,$L2199&gt;3),1,0))</f>
        <v/>
      </c>
    </row>
    <row r="2200">
      <c r="G2200">
        <f>IFERROR(INDEX(T_Domaines[Domain_label_fr],MATCH(F2200,T_Domaines[Domain_code],0)),"")</f>
        <v/>
      </c>
      <c r="I2200">
        <f>IFERROR(INDEX(T_Indicateurs[Stat_label_fr],MATCH(H2200,T_Indicateurs[Stat_code],0)),"")</f>
        <v/>
      </c>
      <c r="M2200">
        <f>IF(J2200=0,"",J2200)</f>
        <v/>
      </c>
      <c r="N2200">
        <f>IF(K2200=0,"",K2200)</f>
        <v/>
      </c>
      <c r="O2200">
        <f>IF(L2200=0,"",L2200)</f>
        <v/>
      </c>
      <c r="P2200">
        <f>IF(OR(J2200="",K2200="",L2200=""),"",J2200+K2200+L2200)</f>
        <v/>
      </c>
      <c r="Q2200">
        <f>IF(OR(M2200="",N2200="",O2200=""),"",M2200+N2200+O2200)</f>
        <v/>
      </c>
      <c r="S2200" s="13">
        <f>IF(AND($B2200&lt;&gt;"",$F2200&lt;&gt;""),IF(COUNTIFS($B$2:$B2200,$B2200,$F$2:$F2200,$F2200)=1,1,0),0)</f>
        <v/>
      </c>
      <c r="T2200" s="13">
        <f>IF(AND($B2200&lt;&gt;"",$H2200&lt;&gt;""),IF(COUNTIFS($B$2:$B2200,$B2200,$H$2:$H2200,$H2200)=1,1,0),0)</f>
        <v/>
      </c>
      <c r="U2200" s="13">
        <f>IF(AND($B2200&lt;&gt;"",$C2200&lt;&gt;""),IF(COUNTIFS($B$2:$B2200,$B2200,$C$2:$C2200,$C2200)=1,1,0),0)</f>
        <v/>
      </c>
      <c r="V2200" s="13">
        <f>IF(AND($B2200&lt;&gt;"",$D2200&lt;&gt;""),IF(COUNTIFS($B$2:$B2200,$B2200,$D$2:$D2200,$D2200)=1,1,0),0)</f>
        <v/>
      </c>
      <c r="W2200">
        <f>IFERROR(INDEX(T_Indicateurs[Domain_code],MATCH($H2200,T_Indicateurs[Stat_code],0)),"")</f>
        <v/>
      </c>
      <c r="X2200" s="13">
        <f>IF(OR($W2200="",$F2200=""),0,IF($F2200&lt;&gt;$W2200,1,0))</f>
        <v/>
      </c>
      <c r="Y2200" s="13">
        <f>IF(OR($J2200="", $K2200="", $L2200=""),0,IF(OR($J2200&lt;0,$J2200&gt;3,$K2200&lt;0,$K2200&gt;3,$L2200&lt;0,$L2200&gt;3),1,0))</f>
        <v/>
      </c>
    </row>
    <row r="2201">
      <c r="G2201">
        <f>IFERROR(INDEX(T_Domaines[Domain_label_fr],MATCH(F2201,T_Domaines[Domain_code],0)),"")</f>
        <v/>
      </c>
      <c r="I2201">
        <f>IFERROR(INDEX(T_Indicateurs[Stat_label_fr],MATCH(H2201,T_Indicateurs[Stat_code],0)),"")</f>
        <v/>
      </c>
      <c r="M2201">
        <f>IF(J2201=0,"",J2201)</f>
        <v/>
      </c>
      <c r="N2201">
        <f>IF(K2201=0,"",K2201)</f>
        <v/>
      </c>
      <c r="O2201">
        <f>IF(L2201=0,"",L2201)</f>
        <v/>
      </c>
      <c r="P2201">
        <f>IF(OR(J2201="",K2201="",L2201=""),"",J2201+K2201+L2201)</f>
        <v/>
      </c>
      <c r="Q2201">
        <f>IF(OR(M2201="",N2201="",O2201=""),"",M2201+N2201+O2201)</f>
        <v/>
      </c>
      <c r="S2201" s="13">
        <f>IF(AND($B2201&lt;&gt;"",$F2201&lt;&gt;""),IF(COUNTIFS($B$2:$B2201,$B2201,$F$2:$F2201,$F2201)=1,1,0),0)</f>
        <v/>
      </c>
      <c r="T2201" s="13">
        <f>IF(AND($B2201&lt;&gt;"",$H2201&lt;&gt;""),IF(COUNTIFS($B$2:$B2201,$B2201,$H$2:$H2201,$H2201)=1,1,0),0)</f>
        <v/>
      </c>
      <c r="U2201" s="13">
        <f>IF(AND($B2201&lt;&gt;"",$C2201&lt;&gt;""),IF(COUNTIFS($B$2:$B2201,$B2201,$C$2:$C2201,$C2201)=1,1,0),0)</f>
        <v/>
      </c>
      <c r="V2201" s="13">
        <f>IF(AND($B2201&lt;&gt;"",$D2201&lt;&gt;""),IF(COUNTIFS($B$2:$B2201,$B2201,$D$2:$D2201,$D2201)=1,1,0),0)</f>
        <v/>
      </c>
      <c r="W2201">
        <f>IFERROR(INDEX(T_Indicateurs[Domain_code],MATCH($H2201,T_Indicateurs[Stat_code],0)),"")</f>
        <v/>
      </c>
      <c r="X2201" s="13">
        <f>IF(OR($W2201="",$F2201=""),0,IF($F2201&lt;&gt;$W2201,1,0))</f>
        <v/>
      </c>
      <c r="Y2201" s="13">
        <f>IF(OR($J2201="", $K2201="", $L2201=""),0,IF(OR($J2201&lt;0,$J2201&gt;3,$K2201&lt;0,$K2201&gt;3,$L2201&lt;0,$L2201&gt;3),1,0))</f>
        <v/>
      </c>
    </row>
    <row r="2202">
      <c r="G2202">
        <f>IFERROR(INDEX(T_Domaines[Domain_label_fr],MATCH(F2202,T_Domaines[Domain_code],0)),"")</f>
        <v/>
      </c>
      <c r="I2202">
        <f>IFERROR(INDEX(T_Indicateurs[Stat_label_fr],MATCH(H2202,T_Indicateurs[Stat_code],0)),"")</f>
        <v/>
      </c>
      <c r="M2202">
        <f>IF(J2202=0,"",J2202)</f>
        <v/>
      </c>
      <c r="N2202">
        <f>IF(K2202=0,"",K2202)</f>
        <v/>
      </c>
      <c r="O2202">
        <f>IF(L2202=0,"",L2202)</f>
        <v/>
      </c>
      <c r="P2202">
        <f>IF(OR(J2202="",K2202="",L2202=""),"",J2202+K2202+L2202)</f>
        <v/>
      </c>
      <c r="Q2202">
        <f>IF(OR(M2202="",N2202="",O2202=""),"",M2202+N2202+O2202)</f>
        <v/>
      </c>
      <c r="S2202" s="13">
        <f>IF(AND($B2202&lt;&gt;"",$F2202&lt;&gt;""),IF(COUNTIFS($B$2:$B2202,$B2202,$F$2:$F2202,$F2202)=1,1,0),0)</f>
        <v/>
      </c>
      <c r="T2202" s="13">
        <f>IF(AND($B2202&lt;&gt;"",$H2202&lt;&gt;""),IF(COUNTIFS($B$2:$B2202,$B2202,$H$2:$H2202,$H2202)=1,1,0),0)</f>
        <v/>
      </c>
      <c r="U2202" s="13">
        <f>IF(AND($B2202&lt;&gt;"",$C2202&lt;&gt;""),IF(COUNTIFS($B$2:$B2202,$B2202,$C$2:$C2202,$C2202)=1,1,0),0)</f>
        <v/>
      </c>
      <c r="V2202" s="13">
        <f>IF(AND($B2202&lt;&gt;"",$D2202&lt;&gt;""),IF(COUNTIFS($B$2:$B2202,$B2202,$D$2:$D2202,$D2202)=1,1,0),0)</f>
        <v/>
      </c>
      <c r="W2202">
        <f>IFERROR(INDEX(T_Indicateurs[Domain_code],MATCH($H2202,T_Indicateurs[Stat_code],0)),"")</f>
        <v/>
      </c>
      <c r="X2202" s="13">
        <f>IF(OR($W2202="",$F2202=""),0,IF($F2202&lt;&gt;$W2202,1,0))</f>
        <v/>
      </c>
      <c r="Y2202" s="13">
        <f>IF(OR($J2202="", $K2202="", $L2202=""),0,IF(OR($J2202&lt;0,$J2202&gt;3,$K2202&lt;0,$K2202&gt;3,$L2202&lt;0,$L2202&gt;3),1,0))</f>
        <v/>
      </c>
    </row>
    <row r="2203">
      <c r="G2203">
        <f>IFERROR(INDEX(T_Domaines[Domain_label_fr],MATCH(F2203,T_Domaines[Domain_code],0)),"")</f>
        <v/>
      </c>
      <c r="I2203">
        <f>IFERROR(INDEX(T_Indicateurs[Stat_label_fr],MATCH(H2203,T_Indicateurs[Stat_code],0)),"")</f>
        <v/>
      </c>
      <c r="M2203">
        <f>IF(J2203=0,"",J2203)</f>
        <v/>
      </c>
      <c r="N2203">
        <f>IF(K2203=0,"",K2203)</f>
        <v/>
      </c>
      <c r="O2203">
        <f>IF(L2203=0,"",L2203)</f>
        <v/>
      </c>
      <c r="P2203">
        <f>IF(OR(J2203="",K2203="",L2203=""),"",J2203+K2203+L2203)</f>
        <v/>
      </c>
      <c r="Q2203">
        <f>IF(OR(M2203="",N2203="",O2203=""),"",M2203+N2203+O2203)</f>
        <v/>
      </c>
      <c r="S2203" s="13">
        <f>IF(AND($B2203&lt;&gt;"",$F2203&lt;&gt;""),IF(COUNTIFS($B$2:$B2203,$B2203,$F$2:$F2203,$F2203)=1,1,0),0)</f>
        <v/>
      </c>
      <c r="T2203" s="13">
        <f>IF(AND($B2203&lt;&gt;"",$H2203&lt;&gt;""),IF(COUNTIFS($B$2:$B2203,$B2203,$H$2:$H2203,$H2203)=1,1,0),0)</f>
        <v/>
      </c>
      <c r="U2203" s="13">
        <f>IF(AND($B2203&lt;&gt;"",$C2203&lt;&gt;""),IF(COUNTIFS($B$2:$B2203,$B2203,$C$2:$C2203,$C2203)=1,1,0),0)</f>
        <v/>
      </c>
      <c r="V2203" s="13">
        <f>IF(AND($B2203&lt;&gt;"",$D2203&lt;&gt;""),IF(COUNTIFS($B$2:$B2203,$B2203,$D$2:$D2203,$D2203)=1,1,0),0)</f>
        <v/>
      </c>
      <c r="W2203">
        <f>IFERROR(INDEX(T_Indicateurs[Domain_code],MATCH($H2203,T_Indicateurs[Stat_code],0)),"")</f>
        <v/>
      </c>
      <c r="X2203" s="13">
        <f>IF(OR($W2203="",$F2203=""),0,IF($F2203&lt;&gt;$W2203,1,0))</f>
        <v/>
      </c>
      <c r="Y2203" s="13">
        <f>IF(OR($J2203="", $K2203="", $L2203=""),0,IF(OR($J2203&lt;0,$J2203&gt;3,$K2203&lt;0,$K2203&gt;3,$L2203&lt;0,$L2203&gt;3),1,0))</f>
        <v/>
      </c>
    </row>
    <row r="2204">
      <c r="G2204">
        <f>IFERROR(INDEX(T_Domaines[Domain_label_fr],MATCH(F2204,T_Domaines[Domain_code],0)),"")</f>
        <v/>
      </c>
      <c r="I2204">
        <f>IFERROR(INDEX(T_Indicateurs[Stat_label_fr],MATCH(H2204,T_Indicateurs[Stat_code],0)),"")</f>
        <v/>
      </c>
      <c r="M2204">
        <f>IF(J2204=0,"",J2204)</f>
        <v/>
      </c>
      <c r="N2204">
        <f>IF(K2204=0,"",K2204)</f>
        <v/>
      </c>
      <c r="O2204">
        <f>IF(L2204=0,"",L2204)</f>
        <v/>
      </c>
      <c r="P2204">
        <f>IF(OR(J2204="",K2204="",L2204=""),"",J2204+K2204+L2204)</f>
        <v/>
      </c>
      <c r="Q2204">
        <f>IF(OR(M2204="",N2204="",O2204=""),"",M2204+N2204+O2204)</f>
        <v/>
      </c>
      <c r="S2204" s="13">
        <f>IF(AND($B2204&lt;&gt;"",$F2204&lt;&gt;""),IF(COUNTIFS($B$2:$B2204,$B2204,$F$2:$F2204,$F2204)=1,1,0),0)</f>
        <v/>
      </c>
      <c r="T2204" s="13">
        <f>IF(AND($B2204&lt;&gt;"",$H2204&lt;&gt;""),IF(COUNTIFS($B$2:$B2204,$B2204,$H$2:$H2204,$H2204)=1,1,0),0)</f>
        <v/>
      </c>
      <c r="U2204" s="13">
        <f>IF(AND($B2204&lt;&gt;"",$C2204&lt;&gt;""),IF(COUNTIFS($B$2:$B2204,$B2204,$C$2:$C2204,$C2204)=1,1,0),0)</f>
        <v/>
      </c>
      <c r="V2204" s="13">
        <f>IF(AND($B2204&lt;&gt;"",$D2204&lt;&gt;""),IF(COUNTIFS($B$2:$B2204,$B2204,$D$2:$D2204,$D2204)=1,1,0),0)</f>
        <v/>
      </c>
      <c r="W2204">
        <f>IFERROR(INDEX(T_Indicateurs[Domain_code],MATCH($H2204,T_Indicateurs[Stat_code],0)),"")</f>
        <v/>
      </c>
      <c r="X2204" s="13">
        <f>IF(OR($W2204="",$F2204=""),0,IF($F2204&lt;&gt;$W2204,1,0))</f>
        <v/>
      </c>
      <c r="Y2204" s="13">
        <f>IF(OR($J2204="", $K2204="", $L2204=""),0,IF(OR($J2204&lt;0,$J2204&gt;3,$K2204&lt;0,$K2204&gt;3,$L2204&lt;0,$L2204&gt;3),1,0))</f>
        <v/>
      </c>
    </row>
    <row r="2205">
      <c r="G2205">
        <f>IFERROR(INDEX(T_Domaines[Domain_label_fr],MATCH(F2205,T_Domaines[Domain_code],0)),"")</f>
        <v/>
      </c>
      <c r="I2205">
        <f>IFERROR(INDEX(T_Indicateurs[Stat_label_fr],MATCH(H2205,T_Indicateurs[Stat_code],0)),"")</f>
        <v/>
      </c>
      <c r="M2205">
        <f>IF(J2205=0,"",J2205)</f>
        <v/>
      </c>
      <c r="N2205">
        <f>IF(K2205=0,"",K2205)</f>
        <v/>
      </c>
      <c r="O2205">
        <f>IF(L2205=0,"",L2205)</f>
        <v/>
      </c>
      <c r="P2205">
        <f>IF(OR(J2205="",K2205="",L2205=""),"",J2205+K2205+L2205)</f>
        <v/>
      </c>
      <c r="Q2205">
        <f>IF(OR(M2205="",N2205="",O2205=""),"",M2205+N2205+O2205)</f>
        <v/>
      </c>
      <c r="S2205" s="13">
        <f>IF(AND($B2205&lt;&gt;"",$F2205&lt;&gt;""),IF(COUNTIFS($B$2:$B2205,$B2205,$F$2:$F2205,$F2205)=1,1,0),0)</f>
        <v/>
      </c>
      <c r="T2205" s="13">
        <f>IF(AND($B2205&lt;&gt;"",$H2205&lt;&gt;""),IF(COUNTIFS($B$2:$B2205,$B2205,$H$2:$H2205,$H2205)=1,1,0),0)</f>
        <v/>
      </c>
      <c r="U2205" s="13">
        <f>IF(AND($B2205&lt;&gt;"",$C2205&lt;&gt;""),IF(COUNTIFS($B$2:$B2205,$B2205,$C$2:$C2205,$C2205)=1,1,0),0)</f>
        <v/>
      </c>
      <c r="V2205" s="13">
        <f>IF(AND($B2205&lt;&gt;"",$D2205&lt;&gt;""),IF(COUNTIFS($B$2:$B2205,$B2205,$D$2:$D2205,$D2205)=1,1,0),0)</f>
        <v/>
      </c>
      <c r="W2205">
        <f>IFERROR(INDEX(T_Indicateurs[Domain_code],MATCH($H2205,T_Indicateurs[Stat_code],0)),"")</f>
        <v/>
      </c>
      <c r="X2205" s="13">
        <f>IF(OR($W2205="",$F2205=""),0,IF($F2205&lt;&gt;$W2205,1,0))</f>
        <v/>
      </c>
      <c r="Y2205" s="13">
        <f>IF(OR($J2205="", $K2205="", $L2205=""),0,IF(OR($J2205&lt;0,$J2205&gt;3,$K2205&lt;0,$K2205&gt;3,$L2205&lt;0,$L2205&gt;3),1,0))</f>
        <v/>
      </c>
    </row>
    <row r="2206">
      <c r="G2206">
        <f>IFERROR(INDEX(T_Domaines[Domain_label_fr],MATCH(F2206,T_Domaines[Domain_code],0)),"")</f>
        <v/>
      </c>
      <c r="I2206">
        <f>IFERROR(INDEX(T_Indicateurs[Stat_label_fr],MATCH(H2206,T_Indicateurs[Stat_code],0)),"")</f>
        <v/>
      </c>
      <c r="M2206">
        <f>IF(J2206=0,"",J2206)</f>
        <v/>
      </c>
      <c r="N2206">
        <f>IF(K2206=0,"",K2206)</f>
        <v/>
      </c>
      <c r="O2206">
        <f>IF(L2206=0,"",L2206)</f>
        <v/>
      </c>
      <c r="P2206">
        <f>IF(OR(J2206="",K2206="",L2206=""),"",J2206+K2206+L2206)</f>
        <v/>
      </c>
      <c r="Q2206">
        <f>IF(OR(M2206="",N2206="",O2206=""),"",M2206+N2206+O2206)</f>
        <v/>
      </c>
      <c r="S2206" s="13">
        <f>IF(AND($B2206&lt;&gt;"",$F2206&lt;&gt;""),IF(COUNTIFS($B$2:$B2206,$B2206,$F$2:$F2206,$F2206)=1,1,0),0)</f>
        <v/>
      </c>
      <c r="T2206" s="13">
        <f>IF(AND($B2206&lt;&gt;"",$H2206&lt;&gt;""),IF(COUNTIFS($B$2:$B2206,$B2206,$H$2:$H2206,$H2206)=1,1,0),0)</f>
        <v/>
      </c>
      <c r="U2206" s="13">
        <f>IF(AND($B2206&lt;&gt;"",$C2206&lt;&gt;""),IF(COUNTIFS($B$2:$B2206,$B2206,$C$2:$C2206,$C2206)=1,1,0),0)</f>
        <v/>
      </c>
      <c r="V2206" s="13">
        <f>IF(AND($B2206&lt;&gt;"",$D2206&lt;&gt;""),IF(COUNTIFS($B$2:$B2206,$B2206,$D$2:$D2206,$D2206)=1,1,0),0)</f>
        <v/>
      </c>
      <c r="W2206">
        <f>IFERROR(INDEX(T_Indicateurs[Domain_code],MATCH($H2206,T_Indicateurs[Stat_code],0)),"")</f>
        <v/>
      </c>
      <c r="X2206" s="13">
        <f>IF(OR($W2206="",$F2206=""),0,IF($F2206&lt;&gt;$W2206,1,0))</f>
        <v/>
      </c>
      <c r="Y2206" s="13">
        <f>IF(OR($J2206="", $K2206="", $L2206=""),0,IF(OR($J2206&lt;0,$J2206&gt;3,$K2206&lt;0,$K2206&gt;3,$L2206&lt;0,$L2206&gt;3),1,0))</f>
        <v/>
      </c>
    </row>
    <row r="2207">
      <c r="G2207">
        <f>IFERROR(INDEX(T_Domaines[Domain_label_fr],MATCH(F2207,T_Domaines[Domain_code],0)),"")</f>
        <v/>
      </c>
      <c r="I2207">
        <f>IFERROR(INDEX(T_Indicateurs[Stat_label_fr],MATCH(H2207,T_Indicateurs[Stat_code],0)),"")</f>
        <v/>
      </c>
      <c r="M2207">
        <f>IF(J2207=0,"",J2207)</f>
        <v/>
      </c>
      <c r="N2207">
        <f>IF(K2207=0,"",K2207)</f>
        <v/>
      </c>
      <c r="O2207">
        <f>IF(L2207=0,"",L2207)</f>
        <v/>
      </c>
      <c r="P2207">
        <f>IF(OR(J2207="",K2207="",L2207=""),"",J2207+K2207+L2207)</f>
        <v/>
      </c>
      <c r="Q2207">
        <f>IF(OR(M2207="",N2207="",O2207=""),"",M2207+N2207+O2207)</f>
        <v/>
      </c>
      <c r="S2207" s="13">
        <f>IF(AND($B2207&lt;&gt;"",$F2207&lt;&gt;""),IF(COUNTIFS($B$2:$B2207,$B2207,$F$2:$F2207,$F2207)=1,1,0),0)</f>
        <v/>
      </c>
      <c r="T2207" s="13">
        <f>IF(AND($B2207&lt;&gt;"",$H2207&lt;&gt;""),IF(COUNTIFS($B$2:$B2207,$B2207,$H$2:$H2207,$H2207)=1,1,0),0)</f>
        <v/>
      </c>
      <c r="U2207" s="13">
        <f>IF(AND($B2207&lt;&gt;"",$C2207&lt;&gt;""),IF(COUNTIFS($B$2:$B2207,$B2207,$C$2:$C2207,$C2207)=1,1,0),0)</f>
        <v/>
      </c>
      <c r="V2207" s="13">
        <f>IF(AND($B2207&lt;&gt;"",$D2207&lt;&gt;""),IF(COUNTIFS($B$2:$B2207,$B2207,$D$2:$D2207,$D2207)=1,1,0),0)</f>
        <v/>
      </c>
      <c r="W2207">
        <f>IFERROR(INDEX(T_Indicateurs[Domain_code],MATCH($H2207,T_Indicateurs[Stat_code],0)),"")</f>
        <v/>
      </c>
      <c r="X2207" s="13">
        <f>IF(OR($W2207="",$F2207=""),0,IF($F2207&lt;&gt;$W2207,1,0))</f>
        <v/>
      </c>
      <c r="Y2207" s="13">
        <f>IF(OR($J2207="", $K2207="", $L2207=""),0,IF(OR($J2207&lt;0,$J2207&gt;3,$K2207&lt;0,$K2207&gt;3,$L2207&lt;0,$L2207&gt;3),1,0))</f>
        <v/>
      </c>
    </row>
    <row r="2208">
      <c r="G2208">
        <f>IFERROR(INDEX(T_Domaines[Domain_label_fr],MATCH(F2208,T_Domaines[Domain_code],0)),"")</f>
        <v/>
      </c>
      <c r="I2208">
        <f>IFERROR(INDEX(T_Indicateurs[Stat_label_fr],MATCH(H2208,T_Indicateurs[Stat_code],0)),"")</f>
        <v/>
      </c>
      <c r="M2208">
        <f>IF(J2208=0,"",J2208)</f>
        <v/>
      </c>
      <c r="N2208">
        <f>IF(K2208=0,"",K2208)</f>
        <v/>
      </c>
      <c r="O2208">
        <f>IF(L2208=0,"",L2208)</f>
        <v/>
      </c>
      <c r="P2208">
        <f>IF(OR(J2208="",K2208="",L2208=""),"",J2208+K2208+L2208)</f>
        <v/>
      </c>
      <c r="Q2208">
        <f>IF(OR(M2208="",N2208="",O2208=""),"",M2208+N2208+O2208)</f>
        <v/>
      </c>
      <c r="S2208" s="13">
        <f>IF(AND($B2208&lt;&gt;"",$F2208&lt;&gt;""),IF(COUNTIFS($B$2:$B2208,$B2208,$F$2:$F2208,$F2208)=1,1,0),0)</f>
        <v/>
      </c>
      <c r="T2208" s="13">
        <f>IF(AND($B2208&lt;&gt;"",$H2208&lt;&gt;""),IF(COUNTIFS($B$2:$B2208,$B2208,$H$2:$H2208,$H2208)=1,1,0),0)</f>
        <v/>
      </c>
      <c r="U2208" s="13">
        <f>IF(AND($B2208&lt;&gt;"",$C2208&lt;&gt;""),IF(COUNTIFS($B$2:$B2208,$B2208,$C$2:$C2208,$C2208)=1,1,0),0)</f>
        <v/>
      </c>
      <c r="V2208" s="13">
        <f>IF(AND($B2208&lt;&gt;"",$D2208&lt;&gt;""),IF(COUNTIFS($B$2:$B2208,$B2208,$D$2:$D2208,$D2208)=1,1,0),0)</f>
        <v/>
      </c>
      <c r="W2208">
        <f>IFERROR(INDEX(T_Indicateurs[Domain_code],MATCH($H2208,T_Indicateurs[Stat_code],0)),"")</f>
        <v/>
      </c>
      <c r="X2208" s="13">
        <f>IF(OR($W2208="",$F2208=""),0,IF($F2208&lt;&gt;$W2208,1,0))</f>
        <v/>
      </c>
      <c r="Y2208" s="13">
        <f>IF(OR($J2208="", $K2208="", $L2208=""),0,IF(OR($J2208&lt;0,$J2208&gt;3,$K2208&lt;0,$K2208&gt;3,$L2208&lt;0,$L2208&gt;3),1,0))</f>
        <v/>
      </c>
    </row>
    <row r="2209">
      <c r="G2209">
        <f>IFERROR(INDEX(T_Domaines[Domain_label_fr],MATCH(F2209,T_Domaines[Domain_code],0)),"")</f>
        <v/>
      </c>
      <c r="I2209">
        <f>IFERROR(INDEX(T_Indicateurs[Stat_label_fr],MATCH(H2209,T_Indicateurs[Stat_code],0)),"")</f>
        <v/>
      </c>
      <c r="M2209">
        <f>IF(J2209=0,"",J2209)</f>
        <v/>
      </c>
      <c r="N2209">
        <f>IF(K2209=0,"",K2209)</f>
        <v/>
      </c>
      <c r="O2209">
        <f>IF(L2209=0,"",L2209)</f>
        <v/>
      </c>
      <c r="P2209">
        <f>IF(OR(J2209="",K2209="",L2209=""),"",J2209+K2209+L2209)</f>
        <v/>
      </c>
      <c r="Q2209">
        <f>IF(OR(M2209="",N2209="",O2209=""),"",M2209+N2209+O2209)</f>
        <v/>
      </c>
      <c r="S2209" s="13">
        <f>IF(AND($B2209&lt;&gt;"",$F2209&lt;&gt;""),IF(COUNTIFS($B$2:$B2209,$B2209,$F$2:$F2209,$F2209)=1,1,0),0)</f>
        <v/>
      </c>
      <c r="T2209" s="13">
        <f>IF(AND($B2209&lt;&gt;"",$H2209&lt;&gt;""),IF(COUNTIFS($B$2:$B2209,$B2209,$H$2:$H2209,$H2209)=1,1,0),0)</f>
        <v/>
      </c>
      <c r="U2209" s="13">
        <f>IF(AND($B2209&lt;&gt;"",$C2209&lt;&gt;""),IF(COUNTIFS($B$2:$B2209,$B2209,$C$2:$C2209,$C2209)=1,1,0),0)</f>
        <v/>
      </c>
      <c r="V2209" s="13">
        <f>IF(AND($B2209&lt;&gt;"",$D2209&lt;&gt;""),IF(COUNTIFS($B$2:$B2209,$B2209,$D$2:$D2209,$D2209)=1,1,0),0)</f>
        <v/>
      </c>
      <c r="W2209">
        <f>IFERROR(INDEX(T_Indicateurs[Domain_code],MATCH($H2209,T_Indicateurs[Stat_code],0)),"")</f>
        <v/>
      </c>
      <c r="X2209" s="13">
        <f>IF(OR($W2209="",$F2209=""),0,IF($F2209&lt;&gt;$W2209,1,0))</f>
        <v/>
      </c>
      <c r="Y2209" s="13">
        <f>IF(OR($J2209="", $K2209="", $L2209=""),0,IF(OR($J2209&lt;0,$J2209&gt;3,$K2209&lt;0,$K2209&gt;3,$L2209&lt;0,$L2209&gt;3),1,0))</f>
        <v/>
      </c>
    </row>
    <row r="2210">
      <c r="G2210">
        <f>IFERROR(INDEX(T_Domaines[Domain_label_fr],MATCH(F2210,T_Domaines[Domain_code],0)),"")</f>
        <v/>
      </c>
      <c r="I2210">
        <f>IFERROR(INDEX(T_Indicateurs[Stat_label_fr],MATCH(H2210,T_Indicateurs[Stat_code],0)),"")</f>
        <v/>
      </c>
      <c r="M2210">
        <f>IF(J2210=0,"",J2210)</f>
        <v/>
      </c>
      <c r="N2210">
        <f>IF(K2210=0,"",K2210)</f>
        <v/>
      </c>
      <c r="O2210">
        <f>IF(L2210=0,"",L2210)</f>
        <v/>
      </c>
      <c r="P2210">
        <f>IF(OR(J2210="",K2210="",L2210=""),"",J2210+K2210+L2210)</f>
        <v/>
      </c>
      <c r="Q2210">
        <f>IF(OR(M2210="",N2210="",O2210=""),"",M2210+N2210+O2210)</f>
        <v/>
      </c>
      <c r="S2210" s="13">
        <f>IF(AND($B2210&lt;&gt;"",$F2210&lt;&gt;""),IF(COUNTIFS($B$2:$B2210,$B2210,$F$2:$F2210,$F2210)=1,1,0),0)</f>
        <v/>
      </c>
      <c r="T2210" s="13">
        <f>IF(AND($B2210&lt;&gt;"",$H2210&lt;&gt;""),IF(COUNTIFS($B$2:$B2210,$B2210,$H$2:$H2210,$H2210)=1,1,0),0)</f>
        <v/>
      </c>
      <c r="U2210" s="13">
        <f>IF(AND($B2210&lt;&gt;"",$C2210&lt;&gt;""),IF(COUNTIFS($B$2:$B2210,$B2210,$C$2:$C2210,$C2210)=1,1,0),0)</f>
        <v/>
      </c>
      <c r="V2210" s="13">
        <f>IF(AND($B2210&lt;&gt;"",$D2210&lt;&gt;""),IF(COUNTIFS($B$2:$B2210,$B2210,$D$2:$D2210,$D2210)=1,1,0),0)</f>
        <v/>
      </c>
      <c r="W2210">
        <f>IFERROR(INDEX(T_Indicateurs[Domain_code],MATCH($H2210,T_Indicateurs[Stat_code],0)),"")</f>
        <v/>
      </c>
      <c r="X2210" s="13">
        <f>IF(OR($W2210="",$F2210=""),0,IF($F2210&lt;&gt;$W2210,1,0))</f>
        <v/>
      </c>
      <c r="Y2210" s="13">
        <f>IF(OR($J2210="", $K2210="", $L2210=""),0,IF(OR($J2210&lt;0,$J2210&gt;3,$K2210&lt;0,$K2210&gt;3,$L2210&lt;0,$L2210&gt;3),1,0))</f>
        <v/>
      </c>
    </row>
    <row r="2211">
      <c r="G2211">
        <f>IFERROR(INDEX(T_Domaines[Domain_label_fr],MATCH(F2211,T_Domaines[Domain_code],0)),"")</f>
        <v/>
      </c>
      <c r="I2211">
        <f>IFERROR(INDEX(T_Indicateurs[Stat_label_fr],MATCH(H2211,T_Indicateurs[Stat_code],0)),"")</f>
        <v/>
      </c>
      <c r="M2211">
        <f>IF(J2211=0,"",J2211)</f>
        <v/>
      </c>
      <c r="N2211">
        <f>IF(K2211=0,"",K2211)</f>
        <v/>
      </c>
      <c r="O2211">
        <f>IF(L2211=0,"",L2211)</f>
        <v/>
      </c>
      <c r="P2211">
        <f>IF(OR(J2211="",K2211="",L2211=""),"",J2211+K2211+L2211)</f>
        <v/>
      </c>
      <c r="Q2211">
        <f>IF(OR(M2211="",N2211="",O2211=""),"",M2211+N2211+O2211)</f>
        <v/>
      </c>
      <c r="S2211" s="13">
        <f>IF(AND($B2211&lt;&gt;"",$F2211&lt;&gt;""),IF(COUNTIFS($B$2:$B2211,$B2211,$F$2:$F2211,$F2211)=1,1,0),0)</f>
        <v/>
      </c>
      <c r="T2211" s="13">
        <f>IF(AND($B2211&lt;&gt;"",$H2211&lt;&gt;""),IF(COUNTIFS($B$2:$B2211,$B2211,$H$2:$H2211,$H2211)=1,1,0),0)</f>
        <v/>
      </c>
      <c r="U2211" s="13">
        <f>IF(AND($B2211&lt;&gt;"",$C2211&lt;&gt;""),IF(COUNTIFS($B$2:$B2211,$B2211,$C$2:$C2211,$C2211)=1,1,0),0)</f>
        <v/>
      </c>
      <c r="V2211" s="13">
        <f>IF(AND($B2211&lt;&gt;"",$D2211&lt;&gt;""),IF(COUNTIFS($B$2:$B2211,$B2211,$D$2:$D2211,$D2211)=1,1,0),0)</f>
        <v/>
      </c>
      <c r="W2211">
        <f>IFERROR(INDEX(T_Indicateurs[Domain_code],MATCH($H2211,T_Indicateurs[Stat_code],0)),"")</f>
        <v/>
      </c>
      <c r="X2211" s="13">
        <f>IF(OR($W2211="",$F2211=""),0,IF($F2211&lt;&gt;$W2211,1,0))</f>
        <v/>
      </c>
      <c r="Y2211" s="13">
        <f>IF(OR($J2211="", $K2211="", $L2211=""),0,IF(OR($J2211&lt;0,$J2211&gt;3,$K2211&lt;0,$K2211&gt;3,$L2211&lt;0,$L2211&gt;3),1,0))</f>
        <v/>
      </c>
    </row>
    <row r="2212">
      <c r="G2212">
        <f>IFERROR(INDEX(T_Domaines[Domain_label_fr],MATCH(F2212,T_Domaines[Domain_code],0)),"")</f>
        <v/>
      </c>
      <c r="I2212">
        <f>IFERROR(INDEX(T_Indicateurs[Stat_label_fr],MATCH(H2212,T_Indicateurs[Stat_code],0)),"")</f>
        <v/>
      </c>
      <c r="M2212">
        <f>IF(J2212=0,"",J2212)</f>
        <v/>
      </c>
      <c r="N2212">
        <f>IF(K2212=0,"",K2212)</f>
        <v/>
      </c>
      <c r="O2212">
        <f>IF(L2212=0,"",L2212)</f>
        <v/>
      </c>
      <c r="P2212">
        <f>IF(OR(J2212="",K2212="",L2212=""),"",J2212+K2212+L2212)</f>
        <v/>
      </c>
      <c r="Q2212">
        <f>IF(OR(M2212="",N2212="",O2212=""),"",M2212+N2212+O2212)</f>
        <v/>
      </c>
      <c r="S2212" s="13">
        <f>IF(AND($B2212&lt;&gt;"",$F2212&lt;&gt;""),IF(COUNTIFS($B$2:$B2212,$B2212,$F$2:$F2212,$F2212)=1,1,0),0)</f>
        <v/>
      </c>
      <c r="T2212" s="13">
        <f>IF(AND($B2212&lt;&gt;"",$H2212&lt;&gt;""),IF(COUNTIFS($B$2:$B2212,$B2212,$H$2:$H2212,$H2212)=1,1,0),0)</f>
        <v/>
      </c>
      <c r="U2212" s="13">
        <f>IF(AND($B2212&lt;&gt;"",$C2212&lt;&gt;""),IF(COUNTIFS($B$2:$B2212,$B2212,$C$2:$C2212,$C2212)=1,1,0),0)</f>
        <v/>
      </c>
      <c r="V2212" s="13">
        <f>IF(AND($B2212&lt;&gt;"",$D2212&lt;&gt;""),IF(COUNTIFS($B$2:$B2212,$B2212,$D$2:$D2212,$D2212)=1,1,0),0)</f>
        <v/>
      </c>
      <c r="W2212">
        <f>IFERROR(INDEX(T_Indicateurs[Domain_code],MATCH($H2212,T_Indicateurs[Stat_code],0)),"")</f>
        <v/>
      </c>
      <c r="X2212" s="13">
        <f>IF(OR($W2212="",$F2212=""),0,IF($F2212&lt;&gt;$W2212,1,0))</f>
        <v/>
      </c>
      <c r="Y2212" s="13">
        <f>IF(OR($J2212="", $K2212="", $L2212=""),0,IF(OR($J2212&lt;0,$J2212&gt;3,$K2212&lt;0,$K2212&gt;3,$L2212&lt;0,$L2212&gt;3),1,0))</f>
        <v/>
      </c>
    </row>
    <row r="2213">
      <c r="G2213">
        <f>IFERROR(INDEX(T_Domaines[Domain_label_fr],MATCH(F2213,T_Domaines[Domain_code],0)),"")</f>
        <v/>
      </c>
      <c r="I2213">
        <f>IFERROR(INDEX(T_Indicateurs[Stat_label_fr],MATCH(H2213,T_Indicateurs[Stat_code],0)),"")</f>
        <v/>
      </c>
      <c r="M2213">
        <f>IF(J2213=0,"",J2213)</f>
        <v/>
      </c>
      <c r="N2213">
        <f>IF(K2213=0,"",K2213)</f>
        <v/>
      </c>
      <c r="O2213">
        <f>IF(L2213=0,"",L2213)</f>
        <v/>
      </c>
      <c r="P2213">
        <f>IF(OR(J2213="",K2213="",L2213=""),"",J2213+K2213+L2213)</f>
        <v/>
      </c>
      <c r="Q2213">
        <f>IF(OR(M2213="",N2213="",O2213=""),"",M2213+N2213+O2213)</f>
        <v/>
      </c>
      <c r="S2213" s="13">
        <f>IF(AND($B2213&lt;&gt;"",$F2213&lt;&gt;""),IF(COUNTIFS($B$2:$B2213,$B2213,$F$2:$F2213,$F2213)=1,1,0),0)</f>
        <v/>
      </c>
      <c r="T2213" s="13">
        <f>IF(AND($B2213&lt;&gt;"",$H2213&lt;&gt;""),IF(COUNTIFS($B$2:$B2213,$B2213,$H$2:$H2213,$H2213)=1,1,0),0)</f>
        <v/>
      </c>
      <c r="U2213" s="13">
        <f>IF(AND($B2213&lt;&gt;"",$C2213&lt;&gt;""),IF(COUNTIFS($B$2:$B2213,$B2213,$C$2:$C2213,$C2213)=1,1,0),0)</f>
        <v/>
      </c>
      <c r="V2213" s="13">
        <f>IF(AND($B2213&lt;&gt;"",$D2213&lt;&gt;""),IF(COUNTIFS($B$2:$B2213,$B2213,$D$2:$D2213,$D2213)=1,1,0),0)</f>
        <v/>
      </c>
      <c r="W2213">
        <f>IFERROR(INDEX(T_Indicateurs[Domain_code],MATCH($H2213,T_Indicateurs[Stat_code],0)),"")</f>
        <v/>
      </c>
      <c r="X2213" s="13">
        <f>IF(OR($W2213="",$F2213=""),0,IF($F2213&lt;&gt;$W2213,1,0))</f>
        <v/>
      </c>
      <c r="Y2213" s="13">
        <f>IF(OR($J2213="", $K2213="", $L2213=""),0,IF(OR($J2213&lt;0,$J2213&gt;3,$K2213&lt;0,$K2213&gt;3,$L2213&lt;0,$L2213&gt;3),1,0))</f>
        <v/>
      </c>
    </row>
    <row r="2214">
      <c r="G2214">
        <f>IFERROR(INDEX(T_Domaines[Domain_label_fr],MATCH(F2214,T_Domaines[Domain_code],0)),"")</f>
        <v/>
      </c>
      <c r="I2214">
        <f>IFERROR(INDEX(T_Indicateurs[Stat_label_fr],MATCH(H2214,T_Indicateurs[Stat_code],0)),"")</f>
        <v/>
      </c>
      <c r="M2214">
        <f>IF(J2214=0,"",J2214)</f>
        <v/>
      </c>
      <c r="N2214">
        <f>IF(K2214=0,"",K2214)</f>
        <v/>
      </c>
      <c r="O2214">
        <f>IF(L2214=0,"",L2214)</f>
        <v/>
      </c>
      <c r="P2214">
        <f>IF(OR(J2214="",K2214="",L2214=""),"",J2214+K2214+L2214)</f>
        <v/>
      </c>
      <c r="Q2214">
        <f>IF(OR(M2214="",N2214="",O2214=""),"",M2214+N2214+O2214)</f>
        <v/>
      </c>
      <c r="S2214" s="13">
        <f>IF(AND($B2214&lt;&gt;"",$F2214&lt;&gt;""),IF(COUNTIFS($B$2:$B2214,$B2214,$F$2:$F2214,$F2214)=1,1,0),0)</f>
        <v/>
      </c>
      <c r="T2214" s="13">
        <f>IF(AND($B2214&lt;&gt;"",$H2214&lt;&gt;""),IF(COUNTIFS($B$2:$B2214,$B2214,$H$2:$H2214,$H2214)=1,1,0),0)</f>
        <v/>
      </c>
      <c r="U2214" s="13">
        <f>IF(AND($B2214&lt;&gt;"",$C2214&lt;&gt;""),IF(COUNTIFS($B$2:$B2214,$B2214,$C$2:$C2214,$C2214)=1,1,0),0)</f>
        <v/>
      </c>
      <c r="V2214" s="13">
        <f>IF(AND($B2214&lt;&gt;"",$D2214&lt;&gt;""),IF(COUNTIFS($B$2:$B2214,$B2214,$D$2:$D2214,$D2214)=1,1,0),0)</f>
        <v/>
      </c>
      <c r="W2214">
        <f>IFERROR(INDEX(T_Indicateurs[Domain_code],MATCH($H2214,T_Indicateurs[Stat_code],0)),"")</f>
        <v/>
      </c>
      <c r="X2214" s="13">
        <f>IF(OR($W2214="",$F2214=""),0,IF($F2214&lt;&gt;$W2214,1,0))</f>
        <v/>
      </c>
      <c r="Y2214" s="13">
        <f>IF(OR($J2214="", $K2214="", $L2214=""),0,IF(OR($J2214&lt;0,$J2214&gt;3,$K2214&lt;0,$K2214&gt;3,$L2214&lt;0,$L2214&gt;3),1,0))</f>
        <v/>
      </c>
    </row>
    <row r="2215">
      <c r="G2215">
        <f>IFERROR(INDEX(T_Domaines[Domain_label_fr],MATCH(F2215,T_Domaines[Domain_code],0)),"")</f>
        <v/>
      </c>
      <c r="I2215">
        <f>IFERROR(INDEX(T_Indicateurs[Stat_label_fr],MATCH(H2215,T_Indicateurs[Stat_code],0)),"")</f>
        <v/>
      </c>
      <c r="M2215">
        <f>IF(J2215=0,"",J2215)</f>
        <v/>
      </c>
      <c r="N2215">
        <f>IF(K2215=0,"",K2215)</f>
        <v/>
      </c>
      <c r="O2215">
        <f>IF(L2215=0,"",L2215)</f>
        <v/>
      </c>
      <c r="P2215">
        <f>IF(OR(J2215="",K2215="",L2215=""),"",J2215+K2215+L2215)</f>
        <v/>
      </c>
      <c r="Q2215">
        <f>IF(OR(M2215="",N2215="",O2215=""),"",M2215+N2215+O2215)</f>
        <v/>
      </c>
      <c r="S2215" s="13">
        <f>IF(AND($B2215&lt;&gt;"",$F2215&lt;&gt;""),IF(COUNTIFS($B$2:$B2215,$B2215,$F$2:$F2215,$F2215)=1,1,0),0)</f>
        <v/>
      </c>
      <c r="T2215" s="13">
        <f>IF(AND($B2215&lt;&gt;"",$H2215&lt;&gt;""),IF(COUNTIFS($B$2:$B2215,$B2215,$H$2:$H2215,$H2215)=1,1,0),0)</f>
        <v/>
      </c>
      <c r="U2215" s="13">
        <f>IF(AND($B2215&lt;&gt;"",$C2215&lt;&gt;""),IF(COUNTIFS($B$2:$B2215,$B2215,$C$2:$C2215,$C2215)=1,1,0),0)</f>
        <v/>
      </c>
      <c r="V2215" s="13">
        <f>IF(AND($B2215&lt;&gt;"",$D2215&lt;&gt;""),IF(COUNTIFS($B$2:$B2215,$B2215,$D$2:$D2215,$D2215)=1,1,0),0)</f>
        <v/>
      </c>
      <c r="W2215">
        <f>IFERROR(INDEX(T_Indicateurs[Domain_code],MATCH($H2215,T_Indicateurs[Stat_code],0)),"")</f>
        <v/>
      </c>
      <c r="X2215" s="13">
        <f>IF(OR($W2215="",$F2215=""),0,IF($F2215&lt;&gt;$W2215,1,0))</f>
        <v/>
      </c>
      <c r="Y2215" s="13">
        <f>IF(OR($J2215="", $K2215="", $L2215=""),0,IF(OR($J2215&lt;0,$J2215&gt;3,$K2215&lt;0,$K2215&gt;3,$L2215&lt;0,$L2215&gt;3),1,0))</f>
        <v/>
      </c>
    </row>
    <row r="2216">
      <c r="G2216">
        <f>IFERROR(INDEX(T_Domaines[Domain_label_fr],MATCH(F2216,T_Domaines[Domain_code],0)),"")</f>
        <v/>
      </c>
      <c r="I2216">
        <f>IFERROR(INDEX(T_Indicateurs[Stat_label_fr],MATCH(H2216,T_Indicateurs[Stat_code],0)),"")</f>
        <v/>
      </c>
      <c r="M2216">
        <f>IF(J2216=0,"",J2216)</f>
        <v/>
      </c>
      <c r="N2216">
        <f>IF(K2216=0,"",K2216)</f>
        <v/>
      </c>
      <c r="O2216">
        <f>IF(L2216=0,"",L2216)</f>
        <v/>
      </c>
      <c r="P2216">
        <f>IF(OR(J2216="",K2216="",L2216=""),"",J2216+K2216+L2216)</f>
        <v/>
      </c>
      <c r="Q2216">
        <f>IF(OR(M2216="",N2216="",O2216=""),"",M2216+N2216+O2216)</f>
        <v/>
      </c>
      <c r="S2216" s="13">
        <f>IF(AND($B2216&lt;&gt;"",$F2216&lt;&gt;""),IF(COUNTIFS($B$2:$B2216,$B2216,$F$2:$F2216,$F2216)=1,1,0),0)</f>
        <v/>
      </c>
      <c r="T2216" s="13">
        <f>IF(AND($B2216&lt;&gt;"",$H2216&lt;&gt;""),IF(COUNTIFS($B$2:$B2216,$B2216,$H$2:$H2216,$H2216)=1,1,0),0)</f>
        <v/>
      </c>
      <c r="U2216" s="13">
        <f>IF(AND($B2216&lt;&gt;"",$C2216&lt;&gt;""),IF(COUNTIFS($B$2:$B2216,$B2216,$C$2:$C2216,$C2216)=1,1,0),0)</f>
        <v/>
      </c>
      <c r="V2216" s="13">
        <f>IF(AND($B2216&lt;&gt;"",$D2216&lt;&gt;""),IF(COUNTIFS($B$2:$B2216,$B2216,$D$2:$D2216,$D2216)=1,1,0),0)</f>
        <v/>
      </c>
      <c r="W2216">
        <f>IFERROR(INDEX(T_Indicateurs[Domain_code],MATCH($H2216,T_Indicateurs[Stat_code],0)),"")</f>
        <v/>
      </c>
      <c r="X2216" s="13">
        <f>IF(OR($W2216="",$F2216=""),0,IF($F2216&lt;&gt;$W2216,1,0))</f>
        <v/>
      </c>
      <c r="Y2216" s="13">
        <f>IF(OR($J2216="", $K2216="", $L2216=""),0,IF(OR($J2216&lt;0,$J2216&gt;3,$K2216&lt;0,$K2216&gt;3,$L2216&lt;0,$L2216&gt;3),1,0))</f>
        <v/>
      </c>
    </row>
    <row r="2217">
      <c r="G2217">
        <f>IFERROR(INDEX(T_Domaines[Domain_label_fr],MATCH(F2217,T_Domaines[Domain_code],0)),"")</f>
        <v/>
      </c>
      <c r="I2217">
        <f>IFERROR(INDEX(T_Indicateurs[Stat_label_fr],MATCH(H2217,T_Indicateurs[Stat_code],0)),"")</f>
        <v/>
      </c>
      <c r="M2217">
        <f>IF(J2217=0,"",J2217)</f>
        <v/>
      </c>
      <c r="N2217">
        <f>IF(K2217=0,"",K2217)</f>
        <v/>
      </c>
      <c r="O2217">
        <f>IF(L2217=0,"",L2217)</f>
        <v/>
      </c>
      <c r="P2217">
        <f>IF(OR(J2217="",K2217="",L2217=""),"",J2217+K2217+L2217)</f>
        <v/>
      </c>
      <c r="Q2217">
        <f>IF(OR(M2217="",N2217="",O2217=""),"",M2217+N2217+O2217)</f>
        <v/>
      </c>
      <c r="S2217" s="13">
        <f>IF(AND($B2217&lt;&gt;"",$F2217&lt;&gt;""),IF(COUNTIFS($B$2:$B2217,$B2217,$F$2:$F2217,$F2217)=1,1,0),0)</f>
        <v/>
      </c>
      <c r="T2217" s="13">
        <f>IF(AND($B2217&lt;&gt;"",$H2217&lt;&gt;""),IF(COUNTIFS($B$2:$B2217,$B2217,$H$2:$H2217,$H2217)=1,1,0),0)</f>
        <v/>
      </c>
      <c r="U2217" s="13">
        <f>IF(AND($B2217&lt;&gt;"",$C2217&lt;&gt;""),IF(COUNTIFS($B$2:$B2217,$B2217,$C$2:$C2217,$C2217)=1,1,0),0)</f>
        <v/>
      </c>
      <c r="V2217" s="13">
        <f>IF(AND($B2217&lt;&gt;"",$D2217&lt;&gt;""),IF(COUNTIFS($B$2:$B2217,$B2217,$D$2:$D2217,$D2217)=1,1,0),0)</f>
        <v/>
      </c>
      <c r="W2217">
        <f>IFERROR(INDEX(T_Indicateurs[Domain_code],MATCH($H2217,T_Indicateurs[Stat_code],0)),"")</f>
        <v/>
      </c>
      <c r="X2217" s="13">
        <f>IF(OR($W2217="",$F2217=""),0,IF($F2217&lt;&gt;$W2217,1,0))</f>
        <v/>
      </c>
      <c r="Y2217" s="13">
        <f>IF(OR($J2217="", $K2217="", $L2217=""),0,IF(OR($J2217&lt;0,$J2217&gt;3,$K2217&lt;0,$K2217&gt;3,$L2217&lt;0,$L2217&gt;3),1,0))</f>
        <v/>
      </c>
    </row>
    <row r="2218">
      <c r="G2218">
        <f>IFERROR(INDEX(T_Domaines[Domain_label_fr],MATCH(F2218,T_Domaines[Domain_code],0)),"")</f>
        <v/>
      </c>
      <c r="I2218">
        <f>IFERROR(INDEX(T_Indicateurs[Stat_label_fr],MATCH(H2218,T_Indicateurs[Stat_code],0)),"")</f>
        <v/>
      </c>
      <c r="M2218">
        <f>IF(J2218=0,"",J2218)</f>
        <v/>
      </c>
      <c r="N2218">
        <f>IF(K2218=0,"",K2218)</f>
        <v/>
      </c>
      <c r="O2218">
        <f>IF(L2218=0,"",L2218)</f>
        <v/>
      </c>
      <c r="P2218">
        <f>IF(OR(J2218="",K2218="",L2218=""),"",J2218+K2218+L2218)</f>
        <v/>
      </c>
      <c r="Q2218">
        <f>IF(OR(M2218="",N2218="",O2218=""),"",M2218+N2218+O2218)</f>
        <v/>
      </c>
      <c r="S2218" s="13">
        <f>IF(AND($B2218&lt;&gt;"",$F2218&lt;&gt;""),IF(COUNTIFS($B$2:$B2218,$B2218,$F$2:$F2218,$F2218)=1,1,0),0)</f>
        <v/>
      </c>
      <c r="T2218" s="13">
        <f>IF(AND($B2218&lt;&gt;"",$H2218&lt;&gt;""),IF(COUNTIFS($B$2:$B2218,$B2218,$H$2:$H2218,$H2218)=1,1,0),0)</f>
        <v/>
      </c>
      <c r="U2218" s="13">
        <f>IF(AND($B2218&lt;&gt;"",$C2218&lt;&gt;""),IF(COUNTIFS($B$2:$B2218,$B2218,$C$2:$C2218,$C2218)=1,1,0),0)</f>
        <v/>
      </c>
      <c r="V2218" s="13">
        <f>IF(AND($B2218&lt;&gt;"",$D2218&lt;&gt;""),IF(COUNTIFS($B$2:$B2218,$B2218,$D$2:$D2218,$D2218)=1,1,0),0)</f>
        <v/>
      </c>
      <c r="W2218">
        <f>IFERROR(INDEX(T_Indicateurs[Domain_code],MATCH($H2218,T_Indicateurs[Stat_code],0)),"")</f>
        <v/>
      </c>
      <c r="X2218" s="13">
        <f>IF(OR($W2218="",$F2218=""),0,IF($F2218&lt;&gt;$W2218,1,0))</f>
        <v/>
      </c>
      <c r="Y2218" s="13">
        <f>IF(OR($J2218="", $K2218="", $L2218=""),0,IF(OR($J2218&lt;0,$J2218&gt;3,$K2218&lt;0,$K2218&gt;3,$L2218&lt;0,$L2218&gt;3),1,0))</f>
        <v/>
      </c>
    </row>
    <row r="2219">
      <c r="G2219">
        <f>IFERROR(INDEX(T_Domaines[Domain_label_fr],MATCH(F2219,T_Domaines[Domain_code],0)),"")</f>
        <v/>
      </c>
      <c r="I2219">
        <f>IFERROR(INDEX(T_Indicateurs[Stat_label_fr],MATCH(H2219,T_Indicateurs[Stat_code],0)),"")</f>
        <v/>
      </c>
      <c r="M2219">
        <f>IF(J2219=0,"",J2219)</f>
        <v/>
      </c>
      <c r="N2219">
        <f>IF(K2219=0,"",K2219)</f>
        <v/>
      </c>
      <c r="O2219">
        <f>IF(L2219=0,"",L2219)</f>
        <v/>
      </c>
      <c r="P2219">
        <f>IF(OR(J2219="",K2219="",L2219=""),"",J2219+K2219+L2219)</f>
        <v/>
      </c>
      <c r="Q2219">
        <f>IF(OR(M2219="",N2219="",O2219=""),"",M2219+N2219+O2219)</f>
        <v/>
      </c>
      <c r="S2219" s="13">
        <f>IF(AND($B2219&lt;&gt;"",$F2219&lt;&gt;""),IF(COUNTIFS($B$2:$B2219,$B2219,$F$2:$F2219,$F2219)=1,1,0),0)</f>
        <v/>
      </c>
      <c r="T2219" s="13">
        <f>IF(AND($B2219&lt;&gt;"",$H2219&lt;&gt;""),IF(COUNTIFS($B$2:$B2219,$B2219,$H$2:$H2219,$H2219)=1,1,0),0)</f>
        <v/>
      </c>
      <c r="U2219" s="13">
        <f>IF(AND($B2219&lt;&gt;"",$C2219&lt;&gt;""),IF(COUNTIFS($B$2:$B2219,$B2219,$C$2:$C2219,$C2219)=1,1,0),0)</f>
        <v/>
      </c>
      <c r="V2219" s="13">
        <f>IF(AND($B2219&lt;&gt;"",$D2219&lt;&gt;""),IF(COUNTIFS($B$2:$B2219,$B2219,$D$2:$D2219,$D2219)=1,1,0),0)</f>
        <v/>
      </c>
      <c r="W2219">
        <f>IFERROR(INDEX(T_Indicateurs[Domain_code],MATCH($H2219,T_Indicateurs[Stat_code],0)),"")</f>
        <v/>
      </c>
      <c r="X2219" s="13">
        <f>IF(OR($W2219="",$F2219=""),0,IF($F2219&lt;&gt;$W2219,1,0))</f>
        <v/>
      </c>
      <c r="Y2219" s="13">
        <f>IF(OR($J2219="", $K2219="", $L2219=""),0,IF(OR($J2219&lt;0,$J2219&gt;3,$K2219&lt;0,$K2219&gt;3,$L2219&lt;0,$L2219&gt;3),1,0))</f>
        <v/>
      </c>
    </row>
    <row r="2220">
      <c r="G2220">
        <f>IFERROR(INDEX(T_Domaines[Domain_label_fr],MATCH(F2220,T_Domaines[Domain_code],0)),"")</f>
        <v/>
      </c>
      <c r="I2220">
        <f>IFERROR(INDEX(T_Indicateurs[Stat_label_fr],MATCH(H2220,T_Indicateurs[Stat_code],0)),"")</f>
        <v/>
      </c>
      <c r="M2220">
        <f>IF(J2220=0,"",J2220)</f>
        <v/>
      </c>
      <c r="N2220">
        <f>IF(K2220=0,"",K2220)</f>
        <v/>
      </c>
      <c r="O2220">
        <f>IF(L2220=0,"",L2220)</f>
        <v/>
      </c>
      <c r="P2220">
        <f>IF(OR(J2220="",K2220="",L2220=""),"",J2220+K2220+L2220)</f>
        <v/>
      </c>
      <c r="Q2220">
        <f>IF(OR(M2220="",N2220="",O2220=""),"",M2220+N2220+O2220)</f>
        <v/>
      </c>
      <c r="S2220" s="13">
        <f>IF(AND($B2220&lt;&gt;"",$F2220&lt;&gt;""),IF(COUNTIFS($B$2:$B2220,$B2220,$F$2:$F2220,$F2220)=1,1,0),0)</f>
        <v/>
      </c>
      <c r="T2220" s="13">
        <f>IF(AND($B2220&lt;&gt;"",$H2220&lt;&gt;""),IF(COUNTIFS($B$2:$B2220,$B2220,$H$2:$H2220,$H2220)=1,1,0),0)</f>
        <v/>
      </c>
      <c r="U2220" s="13">
        <f>IF(AND($B2220&lt;&gt;"",$C2220&lt;&gt;""),IF(COUNTIFS($B$2:$B2220,$B2220,$C$2:$C2220,$C2220)=1,1,0),0)</f>
        <v/>
      </c>
      <c r="V2220" s="13">
        <f>IF(AND($B2220&lt;&gt;"",$D2220&lt;&gt;""),IF(COUNTIFS($B$2:$B2220,$B2220,$D$2:$D2220,$D2220)=1,1,0),0)</f>
        <v/>
      </c>
      <c r="W2220">
        <f>IFERROR(INDEX(T_Indicateurs[Domain_code],MATCH($H2220,T_Indicateurs[Stat_code],0)),"")</f>
        <v/>
      </c>
      <c r="X2220" s="13">
        <f>IF(OR($W2220="",$F2220=""),0,IF($F2220&lt;&gt;$W2220,1,0))</f>
        <v/>
      </c>
      <c r="Y2220" s="13">
        <f>IF(OR($J2220="", $K2220="", $L2220=""),0,IF(OR($J2220&lt;0,$J2220&gt;3,$K2220&lt;0,$K2220&gt;3,$L2220&lt;0,$L2220&gt;3),1,0))</f>
        <v/>
      </c>
    </row>
    <row r="2221">
      <c r="G2221">
        <f>IFERROR(INDEX(T_Domaines[Domain_label_fr],MATCH(F2221,T_Domaines[Domain_code],0)),"")</f>
        <v/>
      </c>
      <c r="I2221">
        <f>IFERROR(INDEX(T_Indicateurs[Stat_label_fr],MATCH(H2221,T_Indicateurs[Stat_code],0)),"")</f>
        <v/>
      </c>
      <c r="M2221">
        <f>IF(J2221=0,"",J2221)</f>
        <v/>
      </c>
      <c r="N2221">
        <f>IF(K2221=0,"",K2221)</f>
        <v/>
      </c>
      <c r="O2221">
        <f>IF(L2221=0,"",L2221)</f>
        <v/>
      </c>
      <c r="P2221">
        <f>IF(OR(J2221="",K2221="",L2221=""),"",J2221+K2221+L2221)</f>
        <v/>
      </c>
      <c r="Q2221">
        <f>IF(OR(M2221="",N2221="",O2221=""),"",M2221+N2221+O2221)</f>
        <v/>
      </c>
      <c r="S2221" s="13">
        <f>IF(AND($B2221&lt;&gt;"",$F2221&lt;&gt;""),IF(COUNTIFS($B$2:$B2221,$B2221,$F$2:$F2221,$F2221)=1,1,0),0)</f>
        <v/>
      </c>
      <c r="T2221" s="13">
        <f>IF(AND($B2221&lt;&gt;"",$H2221&lt;&gt;""),IF(COUNTIFS($B$2:$B2221,$B2221,$H$2:$H2221,$H2221)=1,1,0),0)</f>
        <v/>
      </c>
      <c r="U2221" s="13">
        <f>IF(AND($B2221&lt;&gt;"",$C2221&lt;&gt;""),IF(COUNTIFS($B$2:$B2221,$B2221,$C$2:$C2221,$C2221)=1,1,0),0)</f>
        <v/>
      </c>
      <c r="V2221" s="13">
        <f>IF(AND($B2221&lt;&gt;"",$D2221&lt;&gt;""),IF(COUNTIFS($B$2:$B2221,$B2221,$D$2:$D2221,$D2221)=1,1,0),0)</f>
        <v/>
      </c>
      <c r="W2221">
        <f>IFERROR(INDEX(T_Indicateurs[Domain_code],MATCH($H2221,T_Indicateurs[Stat_code],0)),"")</f>
        <v/>
      </c>
      <c r="X2221" s="13">
        <f>IF(OR($W2221="",$F2221=""),0,IF($F2221&lt;&gt;$W2221,1,0))</f>
        <v/>
      </c>
      <c r="Y2221" s="13">
        <f>IF(OR($J2221="", $K2221="", $L2221=""),0,IF(OR($J2221&lt;0,$J2221&gt;3,$K2221&lt;0,$K2221&gt;3,$L2221&lt;0,$L2221&gt;3),1,0))</f>
        <v/>
      </c>
    </row>
    <row r="2222">
      <c r="G2222">
        <f>IFERROR(INDEX(T_Domaines[Domain_label_fr],MATCH(F2222,T_Domaines[Domain_code],0)),"")</f>
        <v/>
      </c>
      <c r="I2222">
        <f>IFERROR(INDEX(T_Indicateurs[Stat_label_fr],MATCH(H2222,T_Indicateurs[Stat_code],0)),"")</f>
        <v/>
      </c>
      <c r="M2222">
        <f>IF(J2222=0,"",J2222)</f>
        <v/>
      </c>
      <c r="N2222">
        <f>IF(K2222=0,"",K2222)</f>
        <v/>
      </c>
      <c r="O2222">
        <f>IF(L2222=0,"",L2222)</f>
        <v/>
      </c>
      <c r="P2222">
        <f>IF(OR(J2222="",K2222="",L2222=""),"",J2222+K2222+L2222)</f>
        <v/>
      </c>
      <c r="Q2222">
        <f>IF(OR(M2222="",N2222="",O2222=""),"",M2222+N2222+O2222)</f>
        <v/>
      </c>
      <c r="S2222" s="13">
        <f>IF(AND($B2222&lt;&gt;"",$F2222&lt;&gt;""),IF(COUNTIFS($B$2:$B2222,$B2222,$F$2:$F2222,$F2222)=1,1,0),0)</f>
        <v/>
      </c>
      <c r="T2222" s="13">
        <f>IF(AND($B2222&lt;&gt;"",$H2222&lt;&gt;""),IF(COUNTIFS($B$2:$B2222,$B2222,$H$2:$H2222,$H2222)=1,1,0),0)</f>
        <v/>
      </c>
      <c r="U2222" s="13">
        <f>IF(AND($B2222&lt;&gt;"",$C2222&lt;&gt;""),IF(COUNTIFS($B$2:$B2222,$B2222,$C$2:$C2222,$C2222)=1,1,0),0)</f>
        <v/>
      </c>
      <c r="V2222" s="13">
        <f>IF(AND($B2222&lt;&gt;"",$D2222&lt;&gt;""),IF(COUNTIFS($B$2:$B2222,$B2222,$D$2:$D2222,$D2222)=1,1,0),0)</f>
        <v/>
      </c>
      <c r="W2222">
        <f>IFERROR(INDEX(T_Indicateurs[Domain_code],MATCH($H2222,T_Indicateurs[Stat_code],0)),"")</f>
        <v/>
      </c>
      <c r="X2222" s="13">
        <f>IF(OR($W2222="",$F2222=""),0,IF($F2222&lt;&gt;$W2222,1,0))</f>
        <v/>
      </c>
      <c r="Y2222" s="13">
        <f>IF(OR($J2222="", $K2222="", $L2222=""),0,IF(OR($J2222&lt;0,$J2222&gt;3,$K2222&lt;0,$K2222&gt;3,$L2222&lt;0,$L2222&gt;3),1,0))</f>
        <v/>
      </c>
    </row>
    <row r="2223">
      <c r="G2223">
        <f>IFERROR(INDEX(T_Domaines[Domain_label_fr],MATCH(F2223,T_Domaines[Domain_code],0)),"")</f>
        <v/>
      </c>
      <c r="I2223">
        <f>IFERROR(INDEX(T_Indicateurs[Stat_label_fr],MATCH(H2223,T_Indicateurs[Stat_code],0)),"")</f>
        <v/>
      </c>
      <c r="M2223">
        <f>IF(J2223=0,"",J2223)</f>
        <v/>
      </c>
      <c r="N2223">
        <f>IF(K2223=0,"",K2223)</f>
        <v/>
      </c>
      <c r="O2223">
        <f>IF(L2223=0,"",L2223)</f>
        <v/>
      </c>
      <c r="P2223">
        <f>IF(OR(J2223="",K2223="",L2223=""),"",J2223+K2223+L2223)</f>
        <v/>
      </c>
      <c r="Q2223">
        <f>IF(OR(M2223="",N2223="",O2223=""),"",M2223+N2223+O2223)</f>
        <v/>
      </c>
      <c r="S2223" s="13">
        <f>IF(AND($B2223&lt;&gt;"",$F2223&lt;&gt;""),IF(COUNTIFS($B$2:$B2223,$B2223,$F$2:$F2223,$F2223)=1,1,0),0)</f>
        <v/>
      </c>
      <c r="T2223" s="13">
        <f>IF(AND($B2223&lt;&gt;"",$H2223&lt;&gt;""),IF(COUNTIFS($B$2:$B2223,$B2223,$H$2:$H2223,$H2223)=1,1,0),0)</f>
        <v/>
      </c>
      <c r="U2223" s="13">
        <f>IF(AND($B2223&lt;&gt;"",$C2223&lt;&gt;""),IF(COUNTIFS($B$2:$B2223,$B2223,$C$2:$C2223,$C2223)=1,1,0),0)</f>
        <v/>
      </c>
      <c r="V2223" s="13">
        <f>IF(AND($B2223&lt;&gt;"",$D2223&lt;&gt;""),IF(COUNTIFS($B$2:$B2223,$B2223,$D$2:$D2223,$D2223)=1,1,0),0)</f>
        <v/>
      </c>
      <c r="W2223">
        <f>IFERROR(INDEX(T_Indicateurs[Domain_code],MATCH($H2223,T_Indicateurs[Stat_code],0)),"")</f>
        <v/>
      </c>
      <c r="X2223" s="13">
        <f>IF(OR($W2223="",$F2223=""),0,IF($F2223&lt;&gt;$W2223,1,0))</f>
        <v/>
      </c>
      <c r="Y2223" s="13">
        <f>IF(OR($J2223="", $K2223="", $L2223=""),0,IF(OR($J2223&lt;0,$J2223&gt;3,$K2223&lt;0,$K2223&gt;3,$L2223&lt;0,$L2223&gt;3),1,0))</f>
        <v/>
      </c>
    </row>
    <row r="2224">
      <c r="G2224">
        <f>IFERROR(INDEX(T_Domaines[Domain_label_fr],MATCH(F2224,T_Domaines[Domain_code],0)),"")</f>
        <v/>
      </c>
      <c r="I2224">
        <f>IFERROR(INDEX(T_Indicateurs[Stat_label_fr],MATCH(H2224,T_Indicateurs[Stat_code],0)),"")</f>
        <v/>
      </c>
      <c r="M2224">
        <f>IF(J2224=0,"",J2224)</f>
        <v/>
      </c>
      <c r="N2224">
        <f>IF(K2224=0,"",K2224)</f>
        <v/>
      </c>
      <c r="O2224">
        <f>IF(L2224=0,"",L2224)</f>
        <v/>
      </c>
      <c r="P2224">
        <f>IF(OR(J2224="",K2224="",L2224=""),"",J2224+K2224+L2224)</f>
        <v/>
      </c>
      <c r="Q2224">
        <f>IF(OR(M2224="",N2224="",O2224=""),"",M2224+N2224+O2224)</f>
        <v/>
      </c>
      <c r="S2224" s="13">
        <f>IF(AND($B2224&lt;&gt;"",$F2224&lt;&gt;""),IF(COUNTIFS($B$2:$B2224,$B2224,$F$2:$F2224,$F2224)=1,1,0),0)</f>
        <v/>
      </c>
      <c r="T2224" s="13">
        <f>IF(AND($B2224&lt;&gt;"",$H2224&lt;&gt;""),IF(COUNTIFS($B$2:$B2224,$B2224,$H$2:$H2224,$H2224)=1,1,0),0)</f>
        <v/>
      </c>
      <c r="U2224" s="13">
        <f>IF(AND($B2224&lt;&gt;"",$C2224&lt;&gt;""),IF(COUNTIFS($B$2:$B2224,$B2224,$C$2:$C2224,$C2224)=1,1,0),0)</f>
        <v/>
      </c>
      <c r="V2224" s="13">
        <f>IF(AND($B2224&lt;&gt;"",$D2224&lt;&gt;""),IF(COUNTIFS($B$2:$B2224,$B2224,$D$2:$D2224,$D2224)=1,1,0),0)</f>
        <v/>
      </c>
      <c r="W2224">
        <f>IFERROR(INDEX(T_Indicateurs[Domain_code],MATCH($H2224,T_Indicateurs[Stat_code],0)),"")</f>
        <v/>
      </c>
      <c r="X2224" s="13">
        <f>IF(OR($W2224="",$F2224=""),0,IF($F2224&lt;&gt;$W2224,1,0))</f>
        <v/>
      </c>
      <c r="Y2224" s="13">
        <f>IF(OR($J2224="", $K2224="", $L2224=""),0,IF(OR($J2224&lt;0,$J2224&gt;3,$K2224&lt;0,$K2224&gt;3,$L2224&lt;0,$L2224&gt;3),1,0))</f>
        <v/>
      </c>
    </row>
    <row r="2225">
      <c r="G2225">
        <f>IFERROR(INDEX(T_Domaines[Domain_label_fr],MATCH(F2225,T_Domaines[Domain_code],0)),"")</f>
        <v/>
      </c>
      <c r="I2225">
        <f>IFERROR(INDEX(T_Indicateurs[Stat_label_fr],MATCH(H2225,T_Indicateurs[Stat_code],0)),"")</f>
        <v/>
      </c>
      <c r="M2225">
        <f>IF(J2225=0,"",J2225)</f>
        <v/>
      </c>
      <c r="N2225">
        <f>IF(K2225=0,"",K2225)</f>
        <v/>
      </c>
      <c r="O2225">
        <f>IF(L2225=0,"",L2225)</f>
        <v/>
      </c>
      <c r="P2225">
        <f>IF(OR(J2225="",K2225="",L2225=""),"",J2225+K2225+L2225)</f>
        <v/>
      </c>
      <c r="Q2225">
        <f>IF(OR(M2225="",N2225="",O2225=""),"",M2225+N2225+O2225)</f>
        <v/>
      </c>
      <c r="S2225" s="13">
        <f>IF(AND($B2225&lt;&gt;"",$F2225&lt;&gt;""),IF(COUNTIFS($B$2:$B2225,$B2225,$F$2:$F2225,$F2225)=1,1,0),0)</f>
        <v/>
      </c>
      <c r="T2225" s="13">
        <f>IF(AND($B2225&lt;&gt;"",$H2225&lt;&gt;""),IF(COUNTIFS($B$2:$B2225,$B2225,$H$2:$H2225,$H2225)=1,1,0),0)</f>
        <v/>
      </c>
      <c r="U2225" s="13">
        <f>IF(AND($B2225&lt;&gt;"",$C2225&lt;&gt;""),IF(COUNTIFS($B$2:$B2225,$B2225,$C$2:$C2225,$C2225)=1,1,0),0)</f>
        <v/>
      </c>
      <c r="V2225" s="13">
        <f>IF(AND($B2225&lt;&gt;"",$D2225&lt;&gt;""),IF(COUNTIFS($B$2:$B2225,$B2225,$D$2:$D2225,$D2225)=1,1,0),0)</f>
        <v/>
      </c>
      <c r="W2225">
        <f>IFERROR(INDEX(T_Indicateurs[Domain_code],MATCH($H2225,T_Indicateurs[Stat_code],0)),"")</f>
        <v/>
      </c>
      <c r="X2225" s="13">
        <f>IF(OR($W2225="",$F2225=""),0,IF($F2225&lt;&gt;$W2225,1,0))</f>
        <v/>
      </c>
      <c r="Y2225" s="13">
        <f>IF(OR($J2225="", $K2225="", $L2225=""),0,IF(OR($J2225&lt;0,$J2225&gt;3,$K2225&lt;0,$K2225&gt;3,$L2225&lt;0,$L2225&gt;3),1,0))</f>
        <v/>
      </c>
    </row>
    <row r="2226">
      <c r="G2226">
        <f>IFERROR(INDEX(T_Domaines[Domain_label_fr],MATCH(F2226,T_Domaines[Domain_code],0)),"")</f>
        <v/>
      </c>
      <c r="I2226">
        <f>IFERROR(INDEX(T_Indicateurs[Stat_label_fr],MATCH(H2226,T_Indicateurs[Stat_code],0)),"")</f>
        <v/>
      </c>
      <c r="M2226">
        <f>IF(J2226=0,"",J2226)</f>
        <v/>
      </c>
      <c r="N2226">
        <f>IF(K2226=0,"",K2226)</f>
        <v/>
      </c>
      <c r="O2226">
        <f>IF(L2226=0,"",L2226)</f>
        <v/>
      </c>
      <c r="P2226">
        <f>IF(OR(J2226="",K2226="",L2226=""),"",J2226+K2226+L2226)</f>
        <v/>
      </c>
      <c r="Q2226">
        <f>IF(OR(M2226="",N2226="",O2226=""),"",M2226+N2226+O2226)</f>
        <v/>
      </c>
      <c r="S2226" s="13">
        <f>IF(AND($B2226&lt;&gt;"",$F2226&lt;&gt;""),IF(COUNTIFS($B$2:$B2226,$B2226,$F$2:$F2226,$F2226)=1,1,0),0)</f>
        <v/>
      </c>
      <c r="T2226" s="13">
        <f>IF(AND($B2226&lt;&gt;"",$H2226&lt;&gt;""),IF(COUNTIFS($B$2:$B2226,$B2226,$H$2:$H2226,$H2226)=1,1,0),0)</f>
        <v/>
      </c>
      <c r="U2226" s="13">
        <f>IF(AND($B2226&lt;&gt;"",$C2226&lt;&gt;""),IF(COUNTIFS($B$2:$B2226,$B2226,$C$2:$C2226,$C2226)=1,1,0),0)</f>
        <v/>
      </c>
      <c r="V2226" s="13">
        <f>IF(AND($B2226&lt;&gt;"",$D2226&lt;&gt;""),IF(COUNTIFS($B$2:$B2226,$B2226,$D$2:$D2226,$D2226)=1,1,0),0)</f>
        <v/>
      </c>
      <c r="W2226">
        <f>IFERROR(INDEX(T_Indicateurs[Domain_code],MATCH($H2226,T_Indicateurs[Stat_code],0)),"")</f>
        <v/>
      </c>
      <c r="X2226" s="13">
        <f>IF(OR($W2226="",$F2226=""),0,IF($F2226&lt;&gt;$W2226,1,0))</f>
        <v/>
      </c>
      <c r="Y2226" s="13">
        <f>IF(OR($J2226="", $K2226="", $L2226=""),0,IF(OR($J2226&lt;0,$J2226&gt;3,$K2226&lt;0,$K2226&gt;3,$L2226&lt;0,$L2226&gt;3),1,0))</f>
        <v/>
      </c>
    </row>
    <row r="2227">
      <c r="G2227">
        <f>IFERROR(INDEX(T_Domaines[Domain_label_fr],MATCH(F2227,T_Domaines[Domain_code],0)),"")</f>
        <v/>
      </c>
      <c r="I2227">
        <f>IFERROR(INDEX(T_Indicateurs[Stat_label_fr],MATCH(H2227,T_Indicateurs[Stat_code],0)),"")</f>
        <v/>
      </c>
      <c r="M2227">
        <f>IF(J2227=0,"",J2227)</f>
        <v/>
      </c>
      <c r="N2227">
        <f>IF(K2227=0,"",K2227)</f>
        <v/>
      </c>
      <c r="O2227">
        <f>IF(L2227=0,"",L2227)</f>
        <v/>
      </c>
      <c r="P2227">
        <f>IF(OR(J2227="",K2227="",L2227=""),"",J2227+K2227+L2227)</f>
        <v/>
      </c>
      <c r="Q2227">
        <f>IF(OR(M2227="",N2227="",O2227=""),"",M2227+N2227+O2227)</f>
        <v/>
      </c>
      <c r="S2227" s="13">
        <f>IF(AND($B2227&lt;&gt;"",$F2227&lt;&gt;""),IF(COUNTIFS($B$2:$B2227,$B2227,$F$2:$F2227,$F2227)=1,1,0),0)</f>
        <v/>
      </c>
      <c r="T2227" s="13">
        <f>IF(AND($B2227&lt;&gt;"",$H2227&lt;&gt;""),IF(COUNTIFS($B$2:$B2227,$B2227,$H$2:$H2227,$H2227)=1,1,0),0)</f>
        <v/>
      </c>
      <c r="U2227" s="13">
        <f>IF(AND($B2227&lt;&gt;"",$C2227&lt;&gt;""),IF(COUNTIFS($B$2:$B2227,$B2227,$C$2:$C2227,$C2227)=1,1,0),0)</f>
        <v/>
      </c>
      <c r="V2227" s="13">
        <f>IF(AND($B2227&lt;&gt;"",$D2227&lt;&gt;""),IF(COUNTIFS($B$2:$B2227,$B2227,$D$2:$D2227,$D2227)=1,1,0),0)</f>
        <v/>
      </c>
      <c r="W2227">
        <f>IFERROR(INDEX(T_Indicateurs[Domain_code],MATCH($H2227,T_Indicateurs[Stat_code],0)),"")</f>
        <v/>
      </c>
      <c r="X2227" s="13">
        <f>IF(OR($W2227="",$F2227=""),0,IF($F2227&lt;&gt;$W2227,1,0))</f>
        <v/>
      </c>
      <c r="Y2227" s="13">
        <f>IF(OR($J2227="", $K2227="", $L2227=""),0,IF(OR($J2227&lt;0,$J2227&gt;3,$K2227&lt;0,$K2227&gt;3,$L2227&lt;0,$L2227&gt;3),1,0))</f>
        <v/>
      </c>
    </row>
    <row r="2228">
      <c r="G2228">
        <f>IFERROR(INDEX(T_Domaines[Domain_label_fr],MATCH(F2228,T_Domaines[Domain_code],0)),"")</f>
        <v/>
      </c>
      <c r="I2228">
        <f>IFERROR(INDEX(T_Indicateurs[Stat_label_fr],MATCH(H2228,T_Indicateurs[Stat_code],0)),"")</f>
        <v/>
      </c>
      <c r="M2228">
        <f>IF(J2228=0,"",J2228)</f>
        <v/>
      </c>
      <c r="N2228">
        <f>IF(K2228=0,"",K2228)</f>
        <v/>
      </c>
      <c r="O2228">
        <f>IF(L2228=0,"",L2228)</f>
        <v/>
      </c>
      <c r="P2228">
        <f>IF(OR(J2228="",K2228="",L2228=""),"",J2228+K2228+L2228)</f>
        <v/>
      </c>
      <c r="Q2228">
        <f>IF(OR(M2228="",N2228="",O2228=""),"",M2228+N2228+O2228)</f>
        <v/>
      </c>
      <c r="S2228" s="13">
        <f>IF(AND($B2228&lt;&gt;"",$F2228&lt;&gt;""),IF(COUNTIFS($B$2:$B2228,$B2228,$F$2:$F2228,$F2228)=1,1,0),0)</f>
        <v/>
      </c>
      <c r="T2228" s="13">
        <f>IF(AND($B2228&lt;&gt;"",$H2228&lt;&gt;""),IF(COUNTIFS($B$2:$B2228,$B2228,$H$2:$H2228,$H2228)=1,1,0),0)</f>
        <v/>
      </c>
      <c r="U2228" s="13">
        <f>IF(AND($B2228&lt;&gt;"",$C2228&lt;&gt;""),IF(COUNTIFS($B$2:$B2228,$B2228,$C$2:$C2228,$C2228)=1,1,0),0)</f>
        <v/>
      </c>
      <c r="V2228" s="13">
        <f>IF(AND($B2228&lt;&gt;"",$D2228&lt;&gt;""),IF(COUNTIFS($B$2:$B2228,$B2228,$D$2:$D2228,$D2228)=1,1,0),0)</f>
        <v/>
      </c>
      <c r="W2228">
        <f>IFERROR(INDEX(T_Indicateurs[Domain_code],MATCH($H2228,T_Indicateurs[Stat_code],0)),"")</f>
        <v/>
      </c>
      <c r="X2228" s="13">
        <f>IF(OR($W2228="",$F2228=""),0,IF($F2228&lt;&gt;$W2228,1,0))</f>
        <v/>
      </c>
      <c r="Y2228" s="13">
        <f>IF(OR($J2228="", $K2228="", $L2228=""),0,IF(OR($J2228&lt;0,$J2228&gt;3,$K2228&lt;0,$K2228&gt;3,$L2228&lt;0,$L2228&gt;3),1,0))</f>
        <v/>
      </c>
    </row>
    <row r="2229">
      <c r="G2229">
        <f>IFERROR(INDEX(T_Domaines[Domain_label_fr],MATCH(F2229,T_Domaines[Domain_code],0)),"")</f>
        <v/>
      </c>
      <c r="I2229">
        <f>IFERROR(INDEX(T_Indicateurs[Stat_label_fr],MATCH(H2229,T_Indicateurs[Stat_code],0)),"")</f>
        <v/>
      </c>
      <c r="M2229">
        <f>IF(J2229=0,"",J2229)</f>
        <v/>
      </c>
      <c r="N2229">
        <f>IF(K2229=0,"",K2229)</f>
        <v/>
      </c>
      <c r="O2229">
        <f>IF(L2229=0,"",L2229)</f>
        <v/>
      </c>
      <c r="P2229">
        <f>IF(OR(J2229="",K2229="",L2229=""),"",J2229+K2229+L2229)</f>
        <v/>
      </c>
      <c r="Q2229">
        <f>IF(OR(M2229="",N2229="",O2229=""),"",M2229+N2229+O2229)</f>
        <v/>
      </c>
      <c r="S2229" s="13">
        <f>IF(AND($B2229&lt;&gt;"",$F2229&lt;&gt;""),IF(COUNTIFS($B$2:$B2229,$B2229,$F$2:$F2229,$F2229)=1,1,0),0)</f>
        <v/>
      </c>
      <c r="T2229" s="13">
        <f>IF(AND($B2229&lt;&gt;"",$H2229&lt;&gt;""),IF(COUNTIFS($B$2:$B2229,$B2229,$H$2:$H2229,$H2229)=1,1,0),0)</f>
        <v/>
      </c>
      <c r="U2229" s="13">
        <f>IF(AND($B2229&lt;&gt;"",$C2229&lt;&gt;""),IF(COUNTIFS($B$2:$B2229,$B2229,$C$2:$C2229,$C2229)=1,1,0),0)</f>
        <v/>
      </c>
      <c r="V2229" s="13">
        <f>IF(AND($B2229&lt;&gt;"",$D2229&lt;&gt;""),IF(COUNTIFS($B$2:$B2229,$B2229,$D$2:$D2229,$D2229)=1,1,0),0)</f>
        <v/>
      </c>
      <c r="W2229">
        <f>IFERROR(INDEX(T_Indicateurs[Domain_code],MATCH($H2229,T_Indicateurs[Stat_code],0)),"")</f>
        <v/>
      </c>
      <c r="X2229" s="13">
        <f>IF(OR($W2229="",$F2229=""),0,IF($F2229&lt;&gt;$W2229,1,0))</f>
        <v/>
      </c>
      <c r="Y2229" s="13">
        <f>IF(OR($J2229="", $K2229="", $L2229=""),0,IF(OR($J2229&lt;0,$J2229&gt;3,$K2229&lt;0,$K2229&gt;3,$L2229&lt;0,$L2229&gt;3),1,0))</f>
        <v/>
      </c>
    </row>
    <row r="2230">
      <c r="G2230">
        <f>IFERROR(INDEX(T_Domaines[Domain_label_fr],MATCH(F2230,T_Domaines[Domain_code],0)),"")</f>
        <v/>
      </c>
      <c r="I2230">
        <f>IFERROR(INDEX(T_Indicateurs[Stat_label_fr],MATCH(H2230,T_Indicateurs[Stat_code],0)),"")</f>
        <v/>
      </c>
      <c r="M2230">
        <f>IF(J2230=0,"",J2230)</f>
        <v/>
      </c>
      <c r="N2230">
        <f>IF(K2230=0,"",K2230)</f>
        <v/>
      </c>
      <c r="O2230">
        <f>IF(L2230=0,"",L2230)</f>
        <v/>
      </c>
      <c r="P2230">
        <f>IF(OR(J2230="",K2230="",L2230=""),"",J2230+K2230+L2230)</f>
        <v/>
      </c>
      <c r="Q2230">
        <f>IF(OR(M2230="",N2230="",O2230=""),"",M2230+N2230+O2230)</f>
        <v/>
      </c>
      <c r="S2230" s="13">
        <f>IF(AND($B2230&lt;&gt;"",$F2230&lt;&gt;""),IF(COUNTIFS($B$2:$B2230,$B2230,$F$2:$F2230,$F2230)=1,1,0),0)</f>
        <v/>
      </c>
      <c r="T2230" s="13">
        <f>IF(AND($B2230&lt;&gt;"",$H2230&lt;&gt;""),IF(COUNTIFS($B$2:$B2230,$B2230,$H$2:$H2230,$H2230)=1,1,0),0)</f>
        <v/>
      </c>
      <c r="U2230" s="13">
        <f>IF(AND($B2230&lt;&gt;"",$C2230&lt;&gt;""),IF(COUNTIFS($B$2:$B2230,$B2230,$C$2:$C2230,$C2230)=1,1,0),0)</f>
        <v/>
      </c>
      <c r="V2230" s="13">
        <f>IF(AND($B2230&lt;&gt;"",$D2230&lt;&gt;""),IF(COUNTIFS($B$2:$B2230,$B2230,$D$2:$D2230,$D2230)=1,1,0),0)</f>
        <v/>
      </c>
      <c r="W2230">
        <f>IFERROR(INDEX(T_Indicateurs[Domain_code],MATCH($H2230,T_Indicateurs[Stat_code],0)),"")</f>
        <v/>
      </c>
      <c r="X2230" s="13">
        <f>IF(OR($W2230="",$F2230=""),0,IF($F2230&lt;&gt;$W2230,1,0))</f>
        <v/>
      </c>
      <c r="Y2230" s="13">
        <f>IF(OR($J2230="", $K2230="", $L2230=""),0,IF(OR($J2230&lt;0,$J2230&gt;3,$K2230&lt;0,$K2230&gt;3,$L2230&lt;0,$L2230&gt;3),1,0))</f>
        <v/>
      </c>
    </row>
    <row r="2231">
      <c r="G2231">
        <f>IFERROR(INDEX(T_Domaines[Domain_label_fr],MATCH(F2231,T_Domaines[Domain_code],0)),"")</f>
        <v/>
      </c>
      <c r="I2231">
        <f>IFERROR(INDEX(T_Indicateurs[Stat_label_fr],MATCH(H2231,T_Indicateurs[Stat_code],0)),"")</f>
        <v/>
      </c>
      <c r="M2231">
        <f>IF(J2231=0,"",J2231)</f>
        <v/>
      </c>
      <c r="N2231">
        <f>IF(K2231=0,"",K2231)</f>
        <v/>
      </c>
      <c r="O2231">
        <f>IF(L2231=0,"",L2231)</f>
        <v/>
      </c>
      <c r="P2231">
        <f>IF(OR(J2231="",K2231="",L2231=""),"",J2231+K2231+L2231)</f>
        <v/>
      </c>
      <c r="Q2231">
        <f>IF(OR(M2231="",N2231="",O2231=""),"",M2231+N2231+O2231)</f>
        <v/>
      </c>
      <c r="S2231" s="13">
        <f>IF(AND($B2231&lt;&gt;"",$F2231&lt;&gt;""),IF(COUNTIFS($B$2:$B2231,$B2231,$F$2:$F2231,$F2231)=1,1,0),0)</f>
        <v/>
      </c>
      <c r="T2231" s="13">
        <f>IF(AND($B2231&lt;&gt;"",$H2231&lt;&gt;""),IF(COUNTIFS($B$2:$B2231,$B2231,$H$2:$H2231,$H2231)=1,1,0),0)</f>
        <v/>
      </c>
      <c r="U2231" s="13">
        <f>IF(AND($B2231&lt;&gt;"",$C2231&lt;&gt;""),IF(COUNTIFS($B$2:$B2231,$B2231,$C$2:$C2231,$C2231)=1,1,0),0)</f>
        <v/>
      </c>
      <c r="V2231" s="13">
        <f>IF(AND($B2231&lt;&gt;"",$D2231&lt;&gt;""),IF(COUNTIFS($B$2:$B2231,$B2231,$D$2:$D2231,$D2231)=1,1,0),0)</f>
        <v/>
      </c>
      <c r="W2231">
        <f>IFERROR(INDEX(T_Indicateurs[Domain_code],MATCH($H2231,T_Indicateurs[Stat_code],0)),"")</f>
        <v/>
      </c>
      <c r="X2231" s="13">
        <f>IF(OR($W2231="",$F2231=""),0,IF($F2231&lt;&gt;$W2231,1,0))</f>
        <v/>
      </c>
      <c r="Y2231" s="13">
        <f>IF(OR($J2231="", $K2231="", $L2231=""),0,IF(OR($J2231&lt;0,$J2231&gt;3,$K2231&lt;0,$K2231&gt;3,$L2231&lt;0,$L2231&gt;3),1,0))</f>
        <v/>
      </c>
    </row>
    <row r="2232">
      <c r="G2232">
        <f>IFERROR(INDEX(T_Domaines[Domain_label_fr],MATCH(F2232,T_Domaines[Domain_code],0)),"")</f>
        <v/>
      </c>
      <c r="I2232">
        <f>IFERROR(INDEX(T_Indicateurs[Stat_label_fr],MATCH(H2232,T_Indicateurs[Stat_code],0)),"")</f>
        <v/>
      </c>
      <c r="M2232">
        <f>IF(J2232=0,"",J2232)</f>
        <v/>
      </c>
      <c r="N2232">
        <f>IF(K2232=0,"",K2232)</f>
        <v/>
      </c>
      <c r="O2232">
        <f>IF(L2232=0,"",L2232)</f>
        <v/>
      </c>
      <c r="P2232">
        <f>IF(OR(J2232="",K2232="",L2232=""),"",J2232+K2232+L2232)</f>
        <v/>
      </c>
      <c r="Q2232">
        <f>IF(OR(M2232="",N2232="",O2232=""),"",M2232+N2232+O2232)</f>
        <v/>
      </c>
      <c r="S2232" s="13">
        <f>IF(AND($B2232&lt;&gt;"",$F2232&lt;&gt;""),IF(COUNTIFS($B$2:$B2232,$B2232,$F$2:$F2232,$F2232)=1,1,0),0)</f>
        <v/>
      </c>
      <c r="T2232" s="13">
        <f>IF(AND($B2232&lt;&gt;"",$H2232&lt;&gt;""),IF(COUNTIFS($B$2:$B2232,$B2232,$H$2:$H2232,$H2232)=1,1,0),0)</f>
        <v/>
      </c>
      <c r="U2232" s="13">
        <f>IF(AND($B2232&lt;&gt;"",$C2232&lt;&gt;""),IF(COUNTIFS($B$2:$B2232,$B2232,$C$2:$C2232,$C2232)=1,1,0),0)</f>
        <v/>
      </c>
      <c r="V2232" s="13">
        <f>IF(AND($B2232&lt;&gt;"",$D2232&lt;&gt;""),IF(COUNTIFS($B$2:$B2232,$B2232,$D$2:$D2232,$D2232)=1,1,0),0)</f>
        <v/>
      </c>
      <c r="W2232">
        <f>IFERROR(INDEX(T_Indicateurs[Domain_code],MATCH($H2232,T_Indicateurs[Stat_code],0)),"")</f>
        <v/>
      </c>
      <c r="X2232" s="13">
        <f>IF(OR($W2232="",$F2232=""),0,IF($F2232&lt;&gt;$W2232,1,0))</f>
        <v/>
      </c>
      <c r="Y2232" s="13">
        <f>IF(OR($J2232="", $K2232="", $L2232=""),0,IF(OR($J2232&lt;0,$J2232&gt;3,$K2232&lt;0,$K2232&gt;3,$L2232&lt;0,$L2232&gt;3),1,0))</f>
        <v/>
      </c>
    </row>
    <row r="2233">
      <c r="G2233">
        <f>IFERROR(INDEX(T_Domaines[Domain_label_fr],MATCH(F2233,T_Domaines[Domain_code],0)),"")</f>
        <v/>
      </c>
      <c r="I2233">
        <f>IFERROR(INDEX(T_Indicateurs[Stat_label_fr],MATCH(H2233,T_Indicateurs[Stat_code],0)),"")</f>
        <v/>
      </c>
      <c r="M2233">
        <f>IF(J2233=0,"",J2233)</f>
        <v/>
      </c>
      <c r="N2233">
        <f>IF(K2233=0,"",K2233)</f>
        <v/>
      </c>
      <c r="O2233">
        <f>IF(L2233=0,"",L2233)</f>
        <v/>
      </c>
      <c r="P2233">
        <f>IF(OR(J2233="",K2233="",L2233=""),"",J2233+K2233+L2233)</f>
        <v/>
      </c>
      <c r="Q2233">
        <f>IF(OR(M2233="",N2233="",O2233=""),"",M2233+N2233+O2233)</f>
        <v/>
      </c>
      <c r="S2233" s="13">
        <f>IF(AND($B2233&lt;&gt;"",$F2233&lt;&gt;""),IF(COUNTIFS($B$2:$B2233,$B2233,$F$2:$F2233,$F2233)=1,1,0),0)</f>
        <v/>
      </c>
      <c r="T2233" s="13">
        <f>IF(AND($B2233&lt;&gt;"",$H2233&lt;&gt;""),IF(COUNTIFS($B$2:$B2233,$B2233,$H$2:$H2233,$H2233)=1,1,0),0)</f>
        <v/>
      </c>
      <c r="U2233" s="13">
        <f>IF(AND($B2233&lt;&gt;"",$C2233&lt;&gt;""),IF(COUNTIFS($B$2:$B2233,$B2233,$C$2:$C2233,$C2233)=1,1,0),0)</f>
        <v/>
      </c>
      <c r="V2233" s="13">
        <f>IF(AND($B2233&lt;&gt;"",$D2233&lt;&gt;""),IF(COUNTIFS($B$2:$B2233,$B2233,$D$2:$D2233,$D2233)=1,1,0),0)</f>
        <v/>
      </c>
      <c r="W2233">
        <f>IFERROR(INDEX(T_Indicateurs[Domain_code],MATCH($H2233,T_Indicateurs[Stat_code],0)),"")</f>
        <v/>
      </c>
      <c r="X2233" s="13">
        <f>IF(OR($W2233="",$F2233=""),0,IF($F2233&lt;&gt;$W2233,1,0))</f>
        <v/>
      </c>
      <c r="Y2233" s="13">
        <f>IF(OR($J2233="", $K2233="", $L2233=""),0,IF(OR($J2233&lt;0,$J2233&gt;3,$K2233&lt;0,$K2233&gt;3,$L2233&lt;0,$L2233&gt;3),1,0))</f>
        <v/>
      </c>
    </row>
    <row r="2234">
      <c r="G2234">
        <f>IFERROR(INDEX(T_Domaines[Domain_label_fr],MATCH(F2234,T_Domaines[Domain_code],0)),"")</f>
        <v/>
      </c>
      <c r="I2234">
        <f>IFERROR(INDEX(T_Indicateurs[Stat_label_fr],MATCH(H2234,T_Indicateurs[Stat_code],0)),"")</f>
        <v/>
      </c>
      <c r="M2234">
        <f>IF(J2234=0,"",J2234)</f>
        <v/>
      </c>
      <c r="N2234">
        <f>IF(K2234=0,"",K2234)</f>
        <v/>
      </c>
      <c r="O2234">
        <f>IF(L2234=0,"",L2234)</f>
        <v/>
      </c>
      <c r="P2234">
        <f>IF(OR(J2234="",K2234="",L2234=""),"",J2234+K2234+L2234)</f>
        <v/>
      </c>
      <c r="Q2234">
        <f>IF(OR(M2234="",N2234="",O2234=""),"",M2234+N2234+O2234)</f>
        <v/>
      </c>
      <c r="S2234" s="13">
        <f>IF(AND($B2234&lt;&gt;"",$F2234&lt;&gt;""),IF(COUNTIFS($B$2:$B2234,$B2234,$F$2:$F2234,$F2234)=1,1,0),0)</f>
        <v/>
      </c>
      <c r="T2234" s="13">
        <f>IF(AND($B2234&lt;&gt;"",$H2234&lt;&gt;""),IF(COUNTIFS($B$2:$B2234,$B2234,$H$2:$H2234,$H2234)=1,1,0),0)</f>
        <v/>
      </c>
      <c r="U2234" s="13">
        <f>IF(AND($B2234&lt;&gt;"",$C2234&lt;&gt;""),IF(COUNTIFS($B$2:$B2234,$B2234,$C$2:$C2234,$C2234)=1,1,0),0)</f>
        <v/>
      </c>
      <c r="V2234" s="13">
        <f>IF(AND($B2234&lt;&gt;"",$D2234&lt;&gt;""),IF(COUNTIFS($B$2:$B2234,$B2234,$D$2:$D2234,$D2234)=1,1,0),0)</f>
        <v/>
      </c>
      <c r="W2234">
        <f>IFERROR(INDEX(T_Indicateurs[Domain_code],MATCH($H2234,T_Indicateurs[Stat_code],0)),"")</f>
        <v/>
      </c>
      <c r="X2234" s="13">
        <f>IF(OR($W2234="",$F2234=""),0,IF($F2234&lt;&gt;$W2234,1,0))</f>
        <v/>
      </c>
      <c r="Y2234" s="13">
        <f>IF(OR($J2234="", $K2234="", $L2234=""),0,IF(OR($J2234&lt;0,$J2234&gt;3,$K2234&lt;0,$K2234&gt;3,$L2234&lt;0,$L2234&gt;3),1,0))</f>
        <v/>
      </c>
    </row>
    <row r="2235">
      <c r="G2235">
        <f>IFERROR(INDEX(T_Domaines[Domain_label_fr],MATCH(F2235,T_Domaines[Domain_code],0)),"")</f>
        <v/>
      </c>
      <c r="I2235">
        <f>IFERROR(INDEX(T_Indicateurs[Stat_label_fr],MATCH(H2235,T_Indicateurs[Stat_code],0)),"")</f>
        <v/>
      </c>
      <c r="M2235">
        <f>IF(J2235=0,"",J2235)</f>
        <v/>
      </c>
      <c r="N2235">
        <f>IF(K2235=0,"",K2235)</f>
        <v/>
      </c>
      <c r="O2235">
        <f>IF(L2235=0,"",L2235)</f>
        <v/>
      </c>
      <c r="P2235">
        <f>IF(OR(J2235="",K2235="",L2235=""),"",J2235+K2235+L2235)</f>
        <v/>
      </c>
      <c r="Q2235">
        <f>IF(OR(M2235="",N2235="",O2235=""),"",M2235+N2235+O2235)</f>
        <v/>
      </c>
      <c r="S2235" s="13">
        <f>IF(AND($B2235&lt;&gt;"",$F2235&lt;&gt;""),IF(COUNTIFS($B$2:$B2235,$B2235,$F$2:$F2235,$F2235)=1,1,0),0)</f>
        <v/>
      </c>
      <c r="T2235" s="13">
        <f>IF(AND($B2235&lt;&gt;"",$H2235&lt;&gt;""),IF(COUNTIFS($B$2:$B2235,$B2235,$H$2:$H2235,$H2235)=1,1,0),0)</f>
        <v/>
      </c>
      <c r="U2235" s="13">
        <f>IF(AND($B2235&lt;&gt;"",$C2235&lt;&gt;""),IF(COUNTIFS($B$2:$B2235,$B2235,$C$2:$C2235,$C2235)=1,1,0),0)</f>
        <v/>
      </c>
      <c r="V2235" s="13">
        <f>IF(AND($B2235&lt;&gt;"",$D2235&lt;&gt;""),IF(COUNTIFS($B$2:$B2235,$B2235,$D$2:$D2235,$D2235)=1,1,0),0)</f>
        <v/>
      </c>
      <c r="W2235">
        <f>IFERROR(INDEX(T_Indicateurs[Domain_code],MATCH($H2235,T_Indicateurs[Stat_code],0)),"")</f>
        <v/>
      </c>
      <c r="X2235" s="13">
        <f>IF(OR($W2235="",$F2235=""),0,IF($F2235&lt;&gt;$W2235,1,0))</f>
        <v/>
      </c>
      <c r="Y2235" s="13">
        <f>IF(OR($J2235="", $K2235="", $L2235=""),0,IF(OR($J2235&lt;0,$J2235&gt;3,$K2235&lt;0,$K2235&gt;3,$L2235&lt;0,$L2235&gt;3),1,0))</f>
        <v/>
      </c>
    </row>
    <row r="2236">
      <c r="G2236">
        <f>IFERROR(INDEX(T_Domaines[Domain_label_fr],MATCH(F2236,T_Domaines[Domain_code],0)),"")</f>
        <v/>
      </c>
      <c r="I2236">
        <f>IFERROR(INDEX(T_Indicateurs[Stat_label_fr],MATCH(H2236,T_Indicateurs[Stat_code],0)),"")</f>
        <v/>
      </c>
      <c r="M2236">
        <f>IF(J2236=0,"",J2236)</f>
        <v/>
      </c>
      <c r="N2236">
        <f>IF(K2236=0,"",K2236)</f>
        <v/>
      </c>
      <c r="O2236">
        <f>IF(L2236=0,"",L2236)</f>
        <v/>
      </c>
      <c r="P2236">
        <f>IF(OR(J2236="",K2236="",L2236=""),"",J2236+K2236+L2236)</f>
        <v/>
      </c>
      <c r="Q2236">
        <f>IF(OR(M2236="",N2236="",O2236=""),"",M2236+N2236+O2236)</f>
        <v/>
      </c>
      <c r="S2236" s="13">
        <f>IF(AND($B2236&lt;&gt;"",$F2236&lt;&gt;""),IF(COUNTIFS($B$2:$B2236,$B2236,$F$2:$F2236,$F2236)=1,1,0),0)</f>
        <v/>
      </c>
      <c r="T2236" s="13">
        <f>IF(AND($B2236&lt;&gt;"",$H2236&lt;&gt;""),IF(COUNTIFS($B$2:$B2236,$B2236,$H$2:$H2236,$H2236)=1,1,0),0)</f>
        <v/>
      </c>
      <c r="U2236" s="13">
        <f>IF(AND($B2236&lt;&gt;"",$C2236&lt;&gt;""),IF(COUNTIFS($B$2:$B2236,$B2236,$C$2:$C2236,$C2236)=1,1,0),0)</f>
        <v/>
      </c>
      <c r="V2236" s="13">
        <f>IF(AND($B2236&lt;&gt;"",$D2236&lt;&gt;""),IF(COUNTIFS($B$2:$B2236,$B2236,$D$2:$D2236,$D2236)=1,1,0),0)</f>
        <v/>
      </c>
      <c r="W2236">
        <f>IFERROR(INDEX(T_Indicateurs[Domain_code],MATCH($H2236,T_Indicateurs[Stat_code],0)),"")</f>
        <v/>
      </c>
      <c r="X2236" s="13">
        <f>IF(OR($W2236="",$F2236=""),0,IF($F2236&lt;&gt;$W2236,1,0))</f>
        <v/>
      </c>
      <c r="Y2236" s="13">
        <f>IF(OR($J2236="", $K2236="", $L2236=""),0,IF(OR($J2236&lt;0,$J2236&gt;3,$K2236&lt;0,$K2236&gt;3,$L2236&lt;0,$L2236&gt;3),1,0))</f>
        <v/>
      </c>
    </row>
    <row r="2237">
      <c r="G2237">
        <f>IFERROR(INDEX(T_Domaines[Domain_label_fr],MATCH(F2237,T_Domaines[Domain_code],0)),"")</f>
        <v/>
      </c>
      <c r="I2237">
        <f>IFERROR(INDEX(T_Indicateurs[Stat_label_fr],MATCH(H2237,T_Indicateurs[Stat_code],0)),"")</f>
        <v/>
      </c>
      <c r="M2237">
        <f>IF(J2237=0,"",J2237)</f>
        <v/>
      </c>
      <c r="N2237">
        <f>IF(K2237=0,"",K2237)</f>
        <v/>
      </c>
      <c r="O2237">
        <f>IF(L2237=0,"",L2237)</f>
        <v/>
      </c>
      <c r="P2237">
        <f>IF(OR(J2237="",K2237="",L2237=""),"",J2237+K2237+L2237)</f>
        <v/>
      </c>
      <c r="Q2237">
        <f>IF(OR(M2237="",N2237="",O2237=""),"",M2237+N2237+O2237)</f>
        <v/>
      </c>
      <c r="S2237" s="13">
        <f>IF(AND($B2237&lt;&gt;"",$F2237&lt;&gt;""),IF(COUNTIFS($B$2:$B2237,$B2237,$F$2:$F2237,$F2237)=1,1,0),0)</f>
        <v/>
      </c>
      <c r="T2237" s="13">
        <f>IF(AND($B2237&lt;&gt;"",$H2237&lt;&gt;""),IF(COUNTIFS($B$2:$B2237,$B2237,$H$2:$H2237,$H2237)=1,1,0),0)</f>
        <v/>
      </c>
      <c r="U2237" s="13">
        <f>IF(AND($B2237&lt;&gt;"",$C2237&lt;&gt;""),IF(COUNTIFS($B$2:$B2237,$B2237,$C$2:$C2237,$C2237)=1,1,0),0)</f>
        <v/>
      </c>
      <c r="V2237" s="13">
        <f>IF(AND($B2237&lt;&gt;"",$D2237&lt;&gt;""),IF(COUNTIFS($B$2:$B2237,$B2237,$D$2:$D2237,$D2237)=1,1,0),0)</f>
        <v/>
      </c>
      <c r="W2237">
        <f>IFERROR(INDEX(T_Indicateurs[Domain_code],MATCH($H2237,T_Indicateurs[Stat_code],0)),"")</f>
        <v/>
      </c>
      <c r="X2237" s="13">
        <f>IF(OR($W2237="",$F2237=""),0,IF($F2237&lt;&gt;$W2237,1,0))</f>
        <v/>
      </c>
      <c r="Y2237" s="13">
        <f>IF(OR($J2237="", $K2237="", $L2237=""),0,IF(OR($J2237&lt;0,$J2237&gt;3,$K2237&lt;0,$K2237&gt;3,$L2237&lt;0,$L2237&gt;3),1,0))</f>
        <v/>
      </c>
    </row>
    <row r="2238">
      <c r="G2238">
        <f>IFERROR(INDEX(T_Domaines[Domain_label_fr],MATCH(F2238,T_Domaines[Domain_code],0)),"")</f>
        <v/>
      </c>
      <c r="I2238">
        <f>IFERROR(INDEX(T_Indicateurs[Stat_label_fr],MATCH(H2238,T_Indicateurs[Stat_code],0)),"")</f>
        <v/>
      </c>
      <c r="M2238">
        <f>IF(J2238=0,"",J2238)</f>
        <v/>
      </c>
      <c r="N2238">
        <f>IF(K2238=0,"",K2238)</f>
        <v/>
      </c>
      <c r="O2238">
        <f>IF(L2238=0,"",L2238)</f>
        <v/>
      </c>
      <c r="P2238">
        <f>IF(OR(J2238="",K2238="",L2238=""),"",J2238+K2238+L2238)</f>
        <v/>
      </c>
      <c r="Q2238">
        <f>IF(OR(M2238="",N2238="",O2238=""),"",M2238+N2238+O2238)</f>
        <v/>
      </c>
      <c r="S2238" s="13">
        <f>IF(AND($B2238&lt;&gt;"",$F2238&lt;&gt;""),IF(COUNTIFS($B$2:$B2238,$B2238,$F$2:$F2238,$F2238)=1,1,0),0)</f>
        <v/>
      </c>
      <c r="T2238" s="13">
        <f>IF(AND($B2238&lt;&gt;"",$H2238&lt;&gt;""),IF(COUNTIFS($B$2:$B2238,$B2238,$H$2:$H2238,$H2238)=1,1,0),0)</f>
        <v/>
      </c>
      <c r="U2238" s="13">
        <f>IF(AND($B2238&lt;&gt;"",$C2238&lt;&gt;""),IF(COUNTIFS($B$2:$B2238,$B2238,$C$2:$C2238,$C2238)=1,1,0),0)</f>
        <v/>
      </c>
      <c r="V2238" s="13">
        <f>IF(AND($B2238&lt;&gt;"",$D2238&lt;&gt;""),IF(COUNTIFS($B$2:$B2238,$B2238,$D$2:$D2238,$D2238)=1,1,0),0)</f>
        <v/>
      </c>
      <c r="W2238">
        <f>IFERROR(INDEX(T_Indicateurs[Domain_code],MATCH($H2238,T_Indicateurs[Stat_code],0)),"")</f>
        <v/>
      </c>
      <c r="X2238" s="13">
        <f>IF(OR($W2238="",$F2238=""),0,IF($F2238&lt;&gt;$W2238,1,0))</f>
        <v/>
      </c>
      <c r="Y2238" s="13">
        <f>IF(OR($J2238="", $K2238="", $L2238=""),0,IF(OR($J2238&lt;0,$J2238&gt;3,$K2238&lt;0,$K2238&gt;3,$L2238&lt;0,$L2238&gt;3),1,0))</f>
        <v/>
      </c>
    </row>
    <row r="2239">
      <c r="G2239">
        <f>IFERROR(INDEX(T_Domaines[Domain_label_fr],MATCH(F2239,T_Domaines[Domain_code],0)),"")</f>
        <v/>
      </c>
      <c r="I2239">
        <f>IFERROR(INDEX(T_Indicateurs[Stat_label_fr],MATCH(H2239,T_Indicateurs[Stat_code],0)),"")</f>
        <v/>
      </c>
      <c r="M2239">
        <f>IF(J2239=0,"",J2239)</f>
        <v/>
      </c>
      <c r="N2239">
        <f>IF(K2239=0,"",K2239)</f>
        <v/>
      </c>
      <c r="O2239">
        <f>IF(L2239=0,"",L2239)</f>
        <v/>
      </c>
      <c r="P2239">
        <f>IF(OR(J2239="",K2239="",L2239=""),"",J2239+K2239+L2239)</f>
        <v/>
      </c>
      <c r="Q2239">
        <f>IF(OR(M2239="",N2239="",O2239=""),"",M2239+N2239+O2239)</f>
        <v/>
      </c>
      <c r="S2239" s="13">
        <f>IF(AND($B2239&lt;&gt;"",$F2239&lt;&gt;""),IF(COUNTIFS($B$2:$B2239,$B2239,$F$2:$F2239,$F2239)=1,1,0),0)</f>
        <v/>
      </c>
      <c r="T2239" s="13">
        <f>IF(AND($B2239&lt;&gt;"",$H2239&lt;&gt;""),IF(COUNTIFS($B$2:$B2239,$B2239,$H$2:$H2239,$H2239)=1,1,0),0)</f>
        <v/>
      </c>
      <c r="U2239" s="13">
        <f>IF(AND($B2239&lt;&gt;"",$C2239&lt;&gt;""),IF(COUNTIFS($B$2:$B2239,$B2239,$C$2:$C2239,$C2239)=1,1,0),0)</f>
        <v/>
      </c>
      <c r="V2239" s="13">
        <f>IF(AND($B2239&lt;&gt;"",$D2239&lt;&gt;""),IF(COUNTIFS($B$2:$B2239,$B2239,$D$2:$D2239,$D2239)=1,1,0),0)</f>
        <v/>
      </c>
      <c r="W2239">
        <f>IFERROR(INDEX(T_Indicateurs[Domain_code],MATCH($H2239,T_Indicateurs[Stat_code],0)),"")</f>
        <v/>
      </c>
      <c r="X2239" s="13">
        <f>IF(OR($W2239="",$F2239=""),0,IF($F2239&lt;&gt;$W2239,1,0))</f>
        <v/>
      </c>
      <c r="Y2239" s="13">
        <f>IF(OR($J2239="", $K2239="", $L2239=""),0,IF(OR($J2239&lt;0,$J2239&gt;3,$K2239&lt;0,$K2239&gt;3,$L2239&lt;0,$L2239&gt;3),1,0))</f>
        <v/>
      </c>
    </row>
    <row r="2240">
      <c r="G2240">
        <f>IFERROR(INDEX(T_Domaines[Domain_label_fr],MATCH(F2240,T_Domaines[Domain_code],0)),"")</f>
        <v/>
      </c>
      <c r="I2240">
        <f>IFERROR(INDEX(T_Indicateurs[Stat_label_fr],MATCH(H2240,T_Indicateurs[Stat_code],0)),"")</f>
        <v/>
      </c>
      <c r="M2240">
        <f>IF(J2240=0,"",J2240)</f>
        <v/>
      </c>
      <c r="N2240">
        <f>IF(K2240=0,"",K2240)</f>
        <v/>
      </c>
      <c r="O2240">
        <f>IF(L2240=0,"",L2240)</f>
        <v/>
      </c>
      <c r="P2240">
        <f>IF(OR(J2240="",K2240="",L2240=""),"",J2240+K2240+L2240)</f>
        <v/>
      </c>
      <c r="Q2240">
        <f>IF(OR(M2240="",N2240="",O2240=""),"",M2240+N2240+O2240)</f>
        <v/>
      </c>
      <c r="S2240" s="13">
        <f>IF(AND($B2240&lt;&gt;"",$F2240&lt;&gt;""),IF(COUNTIFS($B$2:$B2240,$B2240,$F$2:$F2240,$F2240)=1,1,0),0)</f>
        <v/>
      </c>
      <c r="T2240" s="13">
        <f>IF(AND($B2240&lt;&gt;"",$H2240&lt;&gt;""),IF(COUNTIFS($B$2:$B2240,$B2240,$H$2:$H2240,$H2240)=1,1,0),0)</f>
        <v/>
      </c>
      <c r="U2240" s="13">
        <f>IF(AND($B2240&lt;&gt;"",$C2240&lt;&gt;""),IF(COUNTIFS($B$2:$B2240,$B2240,$C$2:$C2240,$C2240)=1,1,0),0)</f>
        <v/>
      </c>
      <c r="V2240" s="13">
        <f>IF(AND($B2240&lt;&gt;"",$D2240&lt;&gt;""),IF(COUNTIFS($B$2:$B2240,$B2240,$D$2:$D2240,$D2240)=1,1,0),0)</f>
        <v/>
      </c>
      <c r="W2240">
        <f>IFERROR(INDEX(T_Indicateurs[Domain_code],MATCH($H2240,T_Indicateurs[Stat_code],0)),"")</f>
        <v/>
      </c>
      <c r="X2240" s="13">
        <f>IF(OR($W2240="",$F2240=""),0,IF($F2240&lt;&gt;$W2240,1,0))</f>
        <v/>
      </c>
      <c r="Y2240" s="13">
        <f>IF(OR($J2240="", $K2240="", $L2240=""),0,IF(OR($J2240&lt;0,$J2240&gt;3,$K2240&lt;0,$K2240&gt;3,$L2240&lt;0,$L2240&gt;3),1,0))</f>
        <v/>
      </c>
    </row>
    <row r="2241">
      <c r="G2241">
        <f>IFERROR(INDEX(T_Domaines[Domain_label_fr],MATCH(F2241,T_Domaines[Domain_code],0)),"")</f>
        <v/>
      </c>
      <c r="I2241">
        <f>IFERROR(INDEX(T_Indicateurs[Stat_label_fr],MATCH(H2241,T_Indicateurs[Stat_code],0)),"")</f>
        <v/>
      </c>
      <c r="M2241">
        <f>IF(J2241=0,"",J2241)</f>
        <v/>
      </c>
      <c r="N2241">
        <f>IF(K2241=0,"",K2241)</f>
        <v/>
      </c>
      <c r="O2241">
        <f>IF(L2241=0,"",L2241)</f>
        <v/>
      </c>
      <c r="P2241">
        <f>IF(OR(J2241="",K2241="",L2241=""),"",J2241+K2241+L2241)</f>
        <v/>
      </c>
      <c r="Q2241">
        <f>IF(OR(M2241="",N2241="",O2241=""),"",M2241+N2241+O2241)</f>
        <v/>
      </c>
      <c r="S2241" s="13">
        <f>IF(AND($B2241&lt;&gt;"",$F2241&lt;&gt;""),IF(COUNTIFS($B$2:$B2241,$B2241,$F$2:$F2241,$F2241)=1,1,0),0)</f>
        <v/>
      </c>
      <c r="T2241" s="13">
        <f>IF(AND($B2241&lt;&gt;"",$H2241&lt;&gt;""),IF(COUNTIFS($B$2:$B2241,$B2241,$H$2:$H2241,$H2241)=1,1,0),0)</f>
        <v/>
      </c>
      <c r="U2241" s="13">
        <f>IF(AND($B2241&lt;&gt;"",$C2241&lt;&gt;""),IF(COUNTIFS($B$2:$B2241,$B2241,$C$2:$C2241,$C2241)=1,1,0),0)</f>
        <v/>
      </c>
      <c r="V2241" s="13">
        <f>IF(AND($B2241&lt;&gt;"",$D2241&lt;&gt;""),IF(COUNTIFS($B$2:$B2241,$B2241,$D$2:$D2241,$D2241)=1,1,0),0)</f>
        <v/>
      </c>
      <c r="W2241">
        <f>IFERROR(INDEX(T_Indicateurs[Domain_code],MATCH($H2241,T_Indicateurs[Stat_code],0)),"")</f>
        <v/>
      </c>
      <c r="X2241" s="13">
        <f>IF(OR($W2241="",$F2241=""),0,IF($F2241&lt;&gt;$W2241,1,0))</f>
        <v/>
      </c>
      <c r="Y2241" s="13">
        <f>IF(OR($J2241="", $K2241="", $L2241=""),0,IF(OR($J2241&lt;0,$J2241&gt;3,$K2241&lt;0,$K2241&gt;3,$L2241&lt;0,$L2241&gt;3),1,0))</f>
        <v/>
      </c>
    </row>
    <row r="2242">
      <c r="G2242">
        <f>IFERROR(INDEX(T_Domaines[Domain_label_fr],MATCH(F2242,T_Domaines[Domain_code],0)),"")</f>
        <v/>
      </c>
      <c r="I2242">
        <f>IFERROR(INDEX(T_Indicateurs[Stat_label_fr],MATCH(H2242,T_Indicateurs[Stat_code],0)),"")</f>
        <v/>
      </c>
      <c r="M2242">
        <f>IF(J2242=0,"",J2242)</f>
        <v/>
      </c>
      <c r="N2242">
        <f>IF(K2242=0,"",K2242)</f>
        <v/>
      </c>
      <c r="O2242">
        <f>IF(L2242=0,"",L2242)</f>
        <v/>
      </c>
      <c r="P2242">
        <f>IF(OR(J2242="",K2242="",L2242=""),"",J2242+K2242+L2242)</f>
        <v/>
      </c>
      <c r="Q2242">
        <f>IF(OR(M2242="",N2242="",O2242=""),"",M2242+N2242+O2242)</f>
        <v/>
      </c>
      <c r="S2242" s="13">
        <f>IF(AND($B2242&lt;&gt;"",$F2242&lt;&gt;""),IF(COUNTIFS($B$2:$B2242,$B2242,$F$2:$F2242,$F2242)=1,1,0),0)</f>
        <v/>
      </c>
      <c r="T2242" s="13">
        <f>IF(AND($B2242&lt;&gt;"",$H2242&lt;&gt;""),IF(COUNTIFS($B$2:$B2242,$B2242,$H$2:$H2242,$H2242)=1,1,0),0)</f>
        <v/>
      </c>
      <c r="U2242" s="13">
        <f>IF(AND($B2242&lt;&gt;"",$C2242&lt;&gt;""),IF(COUNTIFS($B$2:$B2242,$B2242,$C$2:$C2242,$C2242)=1,1,0),0)</f>
        <v/>
      </c>
      <c r="V2242" s="13">
        <f>IF(AND($B2242&lt;&gt;"",$D2242&lt;&gt;""),IF(COUNTIFS($B$2:$B2242,$B2242,$D$2:$D2242,$D2242)=1,1,0),0)</f>
        <v/>
      </c>
      <c r="W2242">
        <f>IFERROR(INDEX(T_Indicateurs[Domain_code],MATCH($H2242,T_Indicateurs[Stat_code],0)),"")</f>
        <v/>
      </c>
      <c r="X2242" s="13">
        <f>IF(OR($W2242="",$F2242=""),0,IF($F2242&lt;&gt;$W2242,1,0))</f>
        <v/>
      </c>
      <c r="Y2242" s="13">
        <f>IF(OR($J2242="", $K2242="", $L2242=""),0,IF(OR($J2242&lt;0,$J2242&gt;3,$K2242&lt;0,$K2242&gt;3,$L2242&lt;0,$L2242&gt;3),1,0))</f>
        <v/>
      </c>
    </row>
    <row r="2243">
      <c r="G2243">
        <f>IFERROR(INDEX(T_Domaines[Domain_label_fr],MATCH(F2243,T_Domaines[Domain_code],0)),"")</f>
        <v/>
      </c>
      <c r="I2243">
        <f>IFERROR(INDEX(T_Indicateurs[Stat_label_fr],MATCH(H2243,T_Indicateurs[Stat_code],0)),"")</f>
        <v/>
      </c>
      <c r="M2243">
        <f>IF(J2243=0,"",J2243)</f>
        <v/>
      </c>
      <c r="N2243">
        <f>IF(K2243=0,"",K2243)</f>
        <v/>
      </c>
      <c r="O2243">
        <f>IF(L2243=0,"",L2243)</f>
        <v/>
      </c>
      <c r="P2243">
        <f>IF(OR(J2243="",K2243="",L2243=""),"",J2243+K2243+L2243)</f>
        <v/>
      </c>
      <c r="Q2243">
        <f>IF(OR(M2243="",N2243="",O2243=""),"",M2243+N2243+O2243)</f>
        <v/>
      </c>
      <c r="S2243" s="13">
        <f>IF(AND($B2243&lt;&gt;"",$F2243&lt;&gt;""),IF(COUNTIFS($B$2:$B2243,$B2243,$F$2:$F2243,$F2243)=1,1,0),0)</f>
        <v/>
      </c>
      <c r="T2243" s="13">
        <f>IF(AND($B2243&lt;&gt;"",$H2243&lt;&gt;""),IF(COUNTIFS($B$2:$B2243,$B2243,$H$2:$H2243,$H2243)=1,1,0),0)</f>
        <v/>
      </c>
      <c r="U2243" s="13">
        <f>IF(AND($B2243&lt;&gt;"",$C2243&lt;&gt;""),IF(COUNTIFS($B$2:$B2243,$B2243,$C$2:$C2243,$C2243)=1,1,0),0)</f>
        <v/>
      </c>
      <c r="V2243" s="13">
        <f>IF(AND($B2243&lt;&gt;"",$D2243&lt;&gt;""),IF(COUNTIFS($B$2:$B2243,$B2243,$D$2:$D2243,$D2243)=1,1,0),0)</f>
        <v/>
      </c>
      <c r="W2243">
        <f>IFERROR(INDEX(T_Indicateurs[Domain_code],MATCH($H2243,T_Indicateurs[Stat_code],0)),"")</f>
        <v/>
      </c>
      <c r="X2243" s="13">
        <f>IF(OR($W2243="",$F2243=""),0,IF($F2243&lt;&gt;$W2243,1,0))</f>
        <v/>
      </c>
      <c r="Y2243" s="13">
        <f>IF(OR($J2243="", $K2243="", $L2243=""),0,IF(OR($J2243&lt;0,$J2243&gt;3,$K2243&lt;0,$K2243&gt;3,$L2243&lt;0,$L2243&gt;3),1,0))</f>
        <v/>
      </c>
    </row>
    <row r="2244">
      <c r="G2244">
        <f>IFERROR(INDEX(T_Domaines[Domain_label_fr],MATCH(F2244,T_Domaines[Domain_code],0)),"")</f>
        <v/>
      </c>
      <c r="I2244">
        <f>IFERROR(INDEX(T_Indicateurs[Stat_label_fr],MATCH(H2244,T_Indicateurs[Stat_code],0)),"")</f>
        <v/>
      </c>
      <c r="M2244">
        <f>IF(J2244=0,"",J2244)</f>
        <v/>
      </c>
      <c r="N2244">
        <f>IF(K2244=0,"",K2244)</f>
        <v/>
      </c>
      <c r="O2244">
        <f>IF(L2244=0,"",L2244)</f>
        <v/>
      </c>
      <c r="P2244">
        <f>IF(OR(J2244="",K2244="",L2244=""),"",J2244+K2244+L2244)</f>
        <v/>
      </c>
      <c r="Q2244">
        <f>IF(OR(M2244="",N2244="",O2244=""),"",M2244+N2244+O2244)</f>
        <v/>
      </c>
      <c r="S2244" s="13">
        <f>IF(AND($B2244&lt;&gt;"",$F2244&lt;&gt;""),IF(COUNTIFS($B$2:$B2244,$B2244,$F$2:$F2244,$F2244)=1,1,0),0)</f>
        <v/>
      </c>
      <c r="T2244" s="13">
        <f>IF(AND($B2244&lt;&gt;"",$H2244&lt;&gt;""),IF(COUNTIFS($B$2:$B2244,$B2244,$H$2:$H2244,$H2244)=1,1,0),0)</f>
        <v/>
      </c>
      <c r="U2244" s="13">
        <f>IF(AND($B2244&lt;&gt;"",$C2244&lt;&gt;""),IF(COUNTIFS($B$2:$B2244,$B2244,$C$2:$C2244,$C2244)=1,1,0),0)</f>
        <v/>
      </c>
      <c r="V2244" s="13">
        <f>IF(AND($B2244&lt;&gt;"",$D2244&lt;&gt;""),IF(COUNTIFS($B$2:$B2244,$B2244,$D$2:$D2244,$D2244)=1,1,0),0)</f>
        <v/>
      </c>
      <c r="W2244">
        <f>IFERROR(INDEX(T_Indicateurs[Domain_code],MATCH($H2244,T_Indicateurs[Stat_code],0)),"")</f>
        <v/>
      </c>
      <c r="X2244" s="13">
        <f>IF(OR($W2244="",$F2244=""),0,IF($F2244&lt;&gt;$W2244,1,0))</f>
        <v/>
      </c>
      <c r="Y2244" s="13">
        <f>IF(OR($J2244="", $K2244="", $L2244=""),0,IF(OR($J2244&lt;0,$J2244&gt;3,$K2244&lt;0,$K2244&gt;3,$L2244&lt;0,$L2244&gt;3),1,0))</f>
        <v/>
      </c>
    </row>
    <row r="2245">
      <c r="G2245">
        <f>IFERROR(INDEX(T_Domaines[Domain_label_fr],MATCH(F2245,T_Domaines[Domain_code],0)),"")</f>
        <v/>
      </c>
      <c r="I2245">
        <f>IFERROR(INDEX(T_Indicateurs[Stat_label_fr],MATCH(H2245,T_Indicateurs[Stat_code],0)),"")</f>
        <v/>
      </c>
      <c r="M2245">
        <f>IF(J2245=0,"",J2245)</f>
        <v/>
      </c>
      <c r="N2245">
        <f>IF(K2245=0,"",K2245)</f>
        <v/>
      </c>
      <c r="O2245">
        <f>IF(L2245=0,"",L2245)</f>
        <v/>
      </c>
      <c r="P2245">
        <f>IF(OR(J2245="",K2245="",L2245=""),"",J2245+K2245+L2245)</f>
        <v/>
      </c>
      <c r="Q2245">
        <f>IF(OR(M2245="",N2245="",O2245=""),"",M2245+N2245+O2245)</f>
        <v/>
      </c>
      <c r="S2245" s="13">
        <f>IF(AND($B2245&lt;&gt;"",$F2245&lt;&gt;""),IF(COUNTIFS($B$2:$B2245,$B2245,$F$2:$F2245,$F2245)=1,1,0),0)</f>
        <v/>
      </c>
      <c r="T2245" s="13">
        <f>IF(AND($B2245&lt;&gt;"",$H2245&lt;&gt;""),IF(COUNTIFS($B$2:$B2245,$B2245,$H$2:$H2245,$H2245)=1,1,0),0)</f>
        <v/>
      </c>
      <c r="U2245" s="13">
        <f>IF(AND($B2245&lt;&gt;"",$C2245&lt;&gt;""),IF(COUNTIFS($B$2:$B2245,$B2245,$C$2:$C2245,$C2245)=1,1,0),0)</f>
        <v/>
      </c>
      <c r="V2245" s="13">
        <f>IF(AND($B2245&lt;&gt;"",$D2245&lt;&gt;""),IF(COUNTIFS($B$2:$B2245,$B2245,$D$2:$D2245,$D2245)=1,1,0),0)</f>
        <v/>
      </c>
      <c r="W2245">
        <f>IFERROR(INDEX(T_Indicateurs[Domain_code],MATCH($H2245,T_Indicateurs[Stat_code],0)),"")</f>
        <v/>
      </c>
      <c r="X2245" s="13">
        <f>IF(OR($W2245="",$F2245=""),0,IF($F2245&lt;&gt;$W2245,1,0))</f>
        <v/>
      </c>
      <c r="Y2245" s="13">
        <f>IF(OR($J2245="", $K2245="", $L2245=""),0,IF(OR($J2245&lt;0,$J2245&gt;3,$K2245&lt;0,$K2245&gt;3,$L2245&lt;0,$L2245&gt;3),1,0))</f>
        <v/>
      </c>
    </row>
    <row r="2246">
      <c r="G2246">
        <f>IFERROR(INDEX(T_Domaines[Domain_label_fr],MATCH(F2246,T_Domaines[Domain_code],0)),"")</f>
        <v/>
      </c>
      <c r="I2246">
        <f>IFERROR(INDEX(T_Indicateurs[Stat_label_fr],MATCH(H2246,T_Indicateurs[Stat_code],0)),"")</f>
        <v/>
      </c>
      <c r="M2246">
        <f>IF(J2246=0,"",J2246)</f>
        <v/>
      </c>
      <c r="N2246">
        <f>IF(K2246=0,"",K2246)</f>
        <v/>
      </c>
      <c r="O2246">
        <f>IF(L2246=0,"",L2246)</f>
        <v/>
      </c>
      <c r="P2246">
        <f>IF(OR(J2246="",K2246="",L2246=""),"",J2246+K2246+L2246)</f>
        <v/>
      </c>
      <c r="Q2246">
        <f>IF(OR(M2246="",N2246="",O2246=""),"",M2246+N2246+O2246)</f>
        <v/>
      </c>
      <c r="S2246" s="13">
        <f>IF(AND($B2246&lt;&gt;"",$F2246&lt;&gt;""),IF(COUNTIFS($B$2:$B2246,$B2246,$F$2:$F2246,$F2246)=1,1,0),0)</f>
        <v/>
      </c>
      <c r="T2246" s="13">
        <f>IF(AND($B2246&lt;&gt;"",$H2246&lt;&gt;""),IF(COUNTIFS($B$2:$B2246,$B2246,$H$2:$H2246,$H2246)=1,1,0),0)</f>
        <v/>
      </c>
      <c r="U2246" s="13">
        <f>IF(AND($B2246&lt;&gt;"",$C2246&lt;&gt;""),IF(COUNTIFS($B$2:$B2246,$B2246,$C$2:$C2246,$C2246)=1,1,0),0)</f>
        <v/>
      </c>
      <c r="V2246" s="13">
        <f>IF(AND($B2246&lt;&gt;"",$D2246&lt;&gt;""),IF(COUNTIFS($B$2:$B2246,$B2246,$D$2:$D2246,$D2246)=1,1,0),0)</f>
        <v/>
      </c>
      <c r="W2246">
        <f>IFERROR(INDEX(T_Indicateurs[Domain_code],MATCH($H2246,T_Indicateurs[Stat_code],0)),"")</f>
        <v/>
      </c>
      <c r="X2246" s="13">
        <f>IF(OR($W2246="",$F2246=""),0,IF($F2246&lt;&gt;$W2246,1,0))</f>
        <v/>
      </c>
      <c r="Y2246" s="13">
        <f>IF(OR($J2246="", $K2246="", $L2246=""),0,IF(OR($J2246&lt;0,$J2246&gt;3,$K2246&lt;0,$K2246&gt;3,$L2246&lt;0,$L2246&gt;3),1,0))</f>
        <v/>
      </c>
    </row>
    <row r="2247">
      <c r="G2247">
        <f>IFERROR(INDEX(T_Domaines[Domain_label_fr],MATCH(F2247,T_Domaines[Domain_code],0)),"")</f>
        <v/>
      </c>
      <c r="I2247">
        <f>IFERROR(INDEX(T_Indicateurs[Stat_label_fr],MATCH(H2247,T_Indicateurs[Stat_code],0)),"")</f>
        <v/>
      </c>
      <c r="M2247">
        <f>IF(J2247=0,"",J2247)</f>
        <v/>
      </c>
      <c r="N2247">
        <f>IF(K2247=0,"",K2247)</f>
        <v/>
      </c>
      <c r="O2247">
        <f>IF(L2247=0,"",L2247)</f>
        <v/>
      </c>
      <c r="P2247">
        <f>IF(OR(J2247="",K2247="",L2247=""),"",J2247+K2247+L2247)</f>
        <v/>
      </c>
      <c r="Q2247">
        <f>IF(OR(M2247="",N2247="",O2247=""),"",M2247+N2247+O2247)</f>
        <v/>
      </c>
      <c r="S2247" s="13">
        <f>IF(AND($B2247&lt;&gt;"",$F2247&lt;&gt;""),IF(COUNTIFS($B$2:$B2247,$B2247,$F$2:$F2247,$F2247)=1,1,0),0)</f>
        <v/>
      </c>
      <c r="T2247" s="13">
        <f>IF(AND($B2247&lt;&gt;"",$H2247&lt;&gt;""),IF(COUNTIFS($B$2:$B2247,$B2247,$H$2:$H2247,$H2247)=1,1,0),0)</f>
        <v/>
      </c>
      <c r="U2247" s="13">
        <f>IF(AND($B2247&lt;&gt;"",$C2247&lt;&gt;""),IF(COUNTIFS($B$2:$B2247,$B2247,$C$2:$C2247,$C2247)=1,1,0),0)</f>
        <v/>
      </c>
      <c r="V2247" s="13">
        <f>IF(AND($B2247&lt;&gt;"",$D2247&lt;&gt;""),IF(COUNTIFS($B$2:$B2247,$B2247,$D$2:$D2247,$D2247)=1,1,0),0)</f>
        <v/>
      </c>
      <c r="W2247">
        <f>IFERROR(INDEX(T_Indicateurs[Domain_code],MATCH($H2247,T_Indicateurs[Stat_code],0)),"")</f>
        <v/>
      </c>
      <c r="X2247" s="13">
        <f>IF(OR($W2247="",$F2247=""),0,IF($F2247&lt;&gt;$W2247,1,0))</f>
        <v/>
      </c>
      <c r="Y2247" s="13">
        <f>IF(OR($J2247="", $K2247="", $L2247=""),0,IF(OR($J2247&lt;0,$J2247&gt;3,$K2247&lt;0,$K2247&gt;3,$L2247&lt;0,$L2247&gt;3),1,0))</f>
        <v/>
      </c>
    </row>
    <row r="2248">
      <c r="G2248">
        <f>IFERROR(INDEX(T_Domaines[Domain_label_fr],MATCH(F2248,T_Domaines[Domain_code],0)),"")</f>
        <v/>
      </c>
      <c r="I2248">
        <f>IFERROR(INDEX(T_Indicateurs[Stat_label_fr],MATCH(H2248,T_Indicateurs[Stat_code],0)),"")</f>
        <v/>
      </c>
      <c r="M2248">
        <f>IF(J2248=0,"",J2248)</f>
        <v/>
      </c>
      <c r="N2248">
        <f>IF(K2248=0,"",K2248)</f>
        <v/>
      </c>
      <c r="O2248">
        <f>IF(L2248=0,"",L2248)</f>
        <v/>
      </c>
      <c r="P2248">
        <f>IF(OR(J2248="",K2248="",L2248=""),"",J2248+K2248+L2248)</f>
        <v/>
      </c>
      <c r="Q2248">
        <f>IF(OR(M2248="",N2248="",O2248=""),"",M2248+N2248+O2248)</f>
        <v/>
      </c>
      <c r="S2248" s="13">
        <f>IF(AND($B2248&lt;&gt;"",$F2248&lt;&gt;""),IF(COUNTIFS($B$2:$B2248,$B2248,$F$2:$F2248,$F2248)=1,1,0),0)</f>
        <v/>
      </c>
      <c r="T2248" s="13">
        <f>IF(AND($B2248&lt;&gt;"",$H2248&lt;&gt;""),IF(COUNTIFS($B$2:$B2248,$B2248,$H$2:$H2248,$H2248)=1,1,0),0)</f>
        <v/>
      </c>
      <c r="U2248" s="13">
        <f>IF(AND($B2248&lt;&gt;"",$C2248&lt;&gt;""),IF(COUNTIFS($B$2:$B2248,$B2248,$C$2:$C2248,$C2248)=1,1,0),0)</f>
        <v/>
      </c>
      <c r="V2248" s="13">
        <f>IF(AND($B2248&lt;&gt;"",$D2248&lt;&gt;""),IF(COUNTIFS($B$2:$B2248,$B2248,$D$2:$D2248,$D2248)=1,1,0),0)</f>
        <v/>
      </c>
      <c r="W2248">
        <f>IFERROR(INDEX(T_Indicateurs[Domain_code],MATCH($H2248,T_Indicateurs[Stat_code],0)),"")</f>
        <v/>
      </c>
      <c r="X2248" s="13">
        <f>IF(OR($W2248="",$F2248=""),0,IF($F2248&lt;&gt;$W2248,1,0))</f>
        <v/>
      </c>
      <c r="Y2248" s="13">
        <f>IF(OR($J2248="", $K2248="", $L2248=""),0,IF(OR($J2248&lt;0,$J2248&gt;3,$K2248&lt;0,$K2248&gt;3,$L2248&lt;0,$L2248&gt;3),1,0))</f>
        <v/>
      </c>
    </row>
    <row r="2249">
      <c r="G2249">
        <f>IFERROR(INDEX(T_Domaines[Domain_label_fr],MATCH(F2249,T_Domaines[Domain_code],0)),"")</f>
        <v/>
      </c>
      <c r="I2249">
        <f>IFERROR(INDEX(T_Indicateurs[Stat_label_fr],MATCH(H2249,T_Indicateurs[Stat_code],0)),"")</f>
        <v/>
      </c>
      <c r="M2249">
        <f>IF(J2249=0,"",J2249)</f>
        <v/>
      </c>
      <c r="N2249">
        <f>IF(K2249=0,"",K2249)</f>
        <v/>
      </c>
      <c r="O2249">
        <f>IF(L2249=0,"",L2249)</f>
        <v/>
      </c>
      <c r="P2249">
        <f>IF(OR(J2249="",K2249="",L2249=""),"",J2249+K2249+L2249)</f>
        <v/>
      </c>
      <c r="Q2249">
        <f>IF(OR(M2249="",N2249="",O2249=""),"",M2249+N2249+O2249)</f>
        <v/>
      </c>
      <c r="S2249" s="13">
        <f>IF(AND($B2249&lt;&gt;"",$F2249&lt;&gt;""),IF(COUNTIFS($B$2:$B2249,$B2249,$F$2:$F2249,$F2249)=1,1,0),0)</f>
        <v/>
      </c>
      <c r="T2249" s="13">
        <f>IF(AND($B2249&lt;&gt;"",$H2249&lt;&gt;""),IF(COUNTIFS($B$2:$B2249,$B2249,$H$2:$H2249,$H2249)=1,1,0),0)</f>
        <v/>
      </c>
      <c r="U2249" s="13">
        <f>IF(AND($B2249&lt;&gt;"",$C2249&lt;&gt;""),IF(COUNTIFS($B$2:$B2249,$B2249,$C$2:$C2249,$C2249)=1,1,0),0)</f>
        <v/>
      </c>
      <c r="V2249" s="13">
        <f>IF(AND($B2249&lt;&gt;"",$D2249&lt;&gt;""),IF(COUNTIFS($B$2:$B2249,$B2249,$D$2:$D2249,$D2249)=1,1,0),0)</f>
        <v/>
      </c>
      <c r="W2249">
        <f>IFERROR(INDEX(T_Indicateurs[Domain_code],MATCH($H2249,T_Indicateurs[Stat_code],0)),"")</f>
        <v/>
      </c>
      <c r="X2249" s="13">
        <f>IF(OR($W2249="",$F2249=""),0,IF($F2249&lt;&gt;$W2249,1,0))</f>
        <v/>
      </c>
      <c r="Y2249" s="13">
        <f>IF(OR($J2249="", $K2249="", $L2249=""),0,IF(OR($J2249&lt;0,$J2249&gt;3,$K2249&lt;0,$K2249&gt;3,$L2249&lt;0,$L2249&gt;3),1,0))</f>
        <v/>
      </c>
    </row>
    <row r="2250">
      <c r="G2250">
        <f>IFERROR(INDEX(T_Domaines[Domain_label_fr],MATCH(F2250,T_Domaines[Domain_code],0)),"")</f>
        <v/>
      </c>
      <c r="I2250">
        <f>IFERROR(INDEX(T_Indicateurs[Stat_label_fr],MATCH(H2250,T_Indicateurs[Stat_code],0)),"")</f>
        <v/>
      </c>
      <c r="M2250">
        <f>IF(J2250=0,"",J2250)</f>
        <v/>
      </c>
      <c r="N2250">
        <f>IF(K2250=0,"",K2250)</f>
        <v/>
      </c>
      <c r="O2250">
        <f>IF(L2250=0,"",L2250)</f>
        <v/>
      </c>
      <c r="P2250">
        <f>IF(OR(J2250="",K2250="",L2250=""),"",J2250+K2250+L2250)</f>
        <v/>
      </c>
      <c r="Q2250">
        <f>IF(OR(M2250="",N2250="",O2250=""),"",M2250+N2250+O2250)</f>
        <v/>
      </c>
      <c r="S2250" s="13">
        <f>IF(AND($B2250&lt;&gt;"",$F2250&lt;&gt;""),IF(COUNTIFS($B$2:$B2250,$B2250,$F$2:$F2250,$F2250)=1,1,0),0)</f>
        <v/>
      </c>
      <c r="T2250" s="13">
        <f>IF(AND($B2250&lt;&gt;"",$H2250&lt;&gt;""),IF(COUNTIFS($B$2:$B2250,$B2250,$H$2:$H2250,$H2250)=1,1,0),0)</f>
        <v/>
      </c>
      <c r="U2250" s="13">
        <f>IF(AND($B2250&lt;&gt;"",$C2250&lt;&gt;""),IF(COUNTIFS($B$2:$B2250,$B2250,$C$2:$C2250,$C2250)=1,1,0),0)</f>
        <v/>
      </c>
      <c r="V2250" s="13">
        <f>IF(AND($B2250&lt;&gt;"",$D2250&lt;&gt;""),IF(COUNTIFS($B$2:$B2250,$B2250,$D$2:$D2250,$D2250)=1,1,0),0)</f>
        <v/>
      </c>
      <c r="W2250">
        <f>IFERROR(INDEX(T_Indicateurs[Domain_code],MATCH($H2250,T_Indicateurs[Stat_code],0)),"")</f>
        <v/>
      </c>
      <c r="X2250" s="13">
        <f>IF(OR($W2250="",$F2250=""),0,IF($F2250&lt;&gt;$W2250,1,0))</f>
        <v/>
      </c>
      <c r="Y2250" s="13">
        <f>IF(OR($J2250="", $K2250="", $L2250=""),0,IF(OR($J2250&lt;0,$J2250&gt;3,$K2250&lt;0,$K2250&gt;3,$L2250&lt;0,$L2250&gt;3),1,0))</f>
        <v/>
      </c>
    </row>
    <row r="2251">
      <c r="G2251">
        <f>IFERROR(INDEX(T_Domaines[Domain_label_fr],MATCH(F2251,T_Domaines[Domain_code],0)),"")</f>
        <v/>
      </c>
      <c r="I2251">
        <f>IFERROR(INDEX(T_Indicateurs[Stat_label_fr],MATCH(H2251,T_Indicateurs[Stat_code],0)),"")</f>
        <v/>
      </c>
      <c r="M2251">
        <f>IF(J2251=0,"",J2251)</f>
        <v/>
      </c>
      <c r="N2251">
        <f>IF(K2251=0,"",K2251)</f>
        <v/>
      </c>
      <c r="O2251">
        <f>IF(L2251=0,"",L2251)</f>
        <v/>
      </c>
      <c r="P2251">
        <f>IF(OR(J2251="",K2251="",L2251=""),"",J2251+K2251+L2251)</f>
        <v/>
      </c>
      <c r="Q2251">
        <f>IF(OR(M2251="",N2251="",O2251=""),"",M2251+N2251+O2251)</f>
        <v/>
      </c>
      <c r="S2251" s="13">
        <f>IF(AND($B2251&lt;&gt;"",$F2251&lt;&gt;""),IF(COUNTIFS($B$2:$B2251,$B2251,$F$2:$F2251,$F2251)=1,1,0),0)</f>
        <v/>
      </c>
      <c r="T2251" s="13">
        <f>IF(AND($B2251&lt;&gt;"",$H2251&lt;&gt;""),IF(COUNTIFS($B$2:$B2251,$B2251,$H$2:$H2251,$H2251)=1,1,0),0)</f>
        <v/>
      </c>
      <c r="U2251" s="13">
        <f>IF(AND($B2251&lt;&gt;"",$C2251&lt;&gt;""),IF(COUNTIFS($B$2:$B2251,$B2251,$C$2:$C2251,$C2251)=1,1,0),0)</f>
        <v/>
      </c>
      <c r="V2251" s="13">
        <f>IF(AND($B2251&lt;&gt;"",$D2251&lt;&gt;""),IF(COUNTIFS($B$2:$B2251,$B2251,$D$2:$D2251,$D2251)=1,1,0),0)</f>
        <v/>
      </c>
      <c r="W2251">
        <f>IFERROR(INDEX(T_Indicateurs[Domain_code],MATCH($H2251,T_Indicateurs[Stat_code],0)),"")</f>
        <v/>
      </c>
      <c r="X2251" s="13">
        <f>IF(OR($W2251="",$F2251=""),0,IF($F2251&lt;&gt;$W2251,1,0))</f>
        <v/>
      </c>
      <c r="Y2251" s="13">
        <f>IF(OR($J2251="", $K2251="", $L2251=""),0,IF(OR($J2251&lt;0,$J2251&gt;3,$K2251&lt;0,$K2251&gt;3,$L2251&lt;0,$L2251&gt;3),1,0))</f>
        <v/>
      </c>
    </row>
    <row r="2252">
      <c r="G2252">
        <f>IFERROR(INDEX(T_Domaines[Domain_label_fr],MATCH(F2252,T_Domaines[Domain_code],0)),"")</f>
        <v/>
      </c>
      <c r="I2252">
        <f>IFERROR(INDEX(T_Indicateurs[Stat_label_fr],MATCH(H2252,T_Indicateurs[Stat_code],0)),"")</f>
        <v/>
      </c>
      <c r="M2252">
        <f>IF(J2252=0,"",J2252)</f>
        <v/>
      </c>
      <c r="N2252">
        <f>IF(K2252=0,"",K2252)</f>
        <v/>
      </c>
      <c r="O2252">
        <f>IF(L2252=0,"",L2252)</f>
        <v/>
      </c>
      <c r="P2252">
        <f>IF(OR(J2252="",K2252="",L2252=""),"",J2252+K2252+L2252)</f>
        <v/>
      </c>
      <c r="Q2252">
        <f>IF(OR(M2252="",N2252="",O2252=""),"",M2252+N2252+O2252)</f>
        <v/>
      </c>
      <c r="S2252" s="13">
        <f>IF(AND($B2252&lt;&gt;"",$F2252&lt;&gt;""),IF(COUNTIFS($B$2:$B2252,$B2252,$F$2:$F2252,$F2252)=1,1,0),0)</f>
        <v/>
      </c>
      <c r="T2252" s="13">
        <f>IF(AND($B2252&lt;&gt;"",$H2252&lt;&gt;""),IF(COUNTIFS($B$2:$B2252,$B2252,$H$2:$H2252,$H2252)=1,1,0),0)</f>
        <v/>
      </c>
      <c r="U2252" s="13">
        <f>IF(AND($B2252&lt;&gt;"",$C2252&lt;&gt;""),IF(COUNTIFS($B$2:$B2252,$B2252,$C$2:$C2252,$C2252)=1,1,0),0)</f>
        <v/>
      </c>
      <c r="V2252" s="13">
        <f>IF(AND($B2252&lt;&gt;"",$D2252&lt;&gt;""),IF(COUNTIFS($B$2:$B2252,$B2252,$D$2:$D2252,$D2252)=1,1,0),0)</f>
        <v/>
      </c>
      <c r="W2252">
        <f>IFERROR(INDEX(T_Indicateurs[Domain_code],MATCH($H2252,T_Indicateurs[Stat_code],0)),"")</f>
        <v/>
      </c>
      <c r="X2252" s="13">
        <f>IF(OR($W2252="",$F2252=""),0,IF($F2252&lt;&gt;$W2252,1,0))</f>
        <v/>
      </c>
      <c r="Y2252" s="13">
        <f>IF(OR($J2252="", $K2252="", $L2252=""),0,IF(OR($J2252&lt;0,$J2252&gt;3,$K2252&lt;0,$K2252&gt;3,$L2252&lt;0,$L2252&gt;3),1,0))</f>
        <v/>
      </c>
    </row>
    <row r="2253">
      <c r="G2253">
        <f>IFERROR(INDEX(T_Domaines[Domain_label_fr],MATCH(F2253,T_Domaines[Domain_code],0)),"")</f>
        <v/>
      </c>
      <c r="I2253">
        <f>IFERROR(INDEX(T_Indicateurs[Stat_label_fr],MATCH(H2253,T_Indicateurs[Stat_code],0)),"")</f>
        <v/>
      </c>
      <c r="M2253">
        <f>IF(J2253=0,"",J2253)</f>
        <v/>
      </c>
      <c r="N2253">
        <f>IF(K2253=0,"",K2253)</f>
        <v/>
      </c>
      <c r="O2253">
        <f>IF(L2253=0,"",L2253)</f>
        <v/>
      </c>
      <c r="P2253">
        <f>IF(OR(J2253="",K2253="",L2253=""),"",J2253+K2253+L2253)</f>
        <v/>
      </c>
      <c r="Q2253">
        <f>IF(OR(M2253="",N2253="",O2253=""),"",M2253+N2253+O2253)</f>
        <v/>
      </c>
      <c r="S2253" s="13">
        <f>IF(AND($B2253&lt;&gt;"",$F2253&lt;&gt;""),IF(COUNTIFS($B$2:$B2253,$B2253,$F$2:$F2253,$F2253)=1,1,0),0)</f>
        <v/>
      </c>
      <c r="T2253" s="13">
        <f>IF(AND($B2253&lt;&gt;"",$H2253&lt;&gt;""),IF(COUNTIFS($B$2:$B2253,$B2253,$H$2:$H2253,$H2253)=1,1,0),0)</f>
        <v/>
      </c>
      <c r="U2253" s="13">
        <f>IF(AND($B2253&lt;&gt;"",$C2253&lt;&gt;""),IF(COUNTIFS($B$2:$B2253,$B2253,$C$2:$C2253,$C2253)=1,1,0),0)</f>
        <v/>
      </c>
      <c r="V2253" s="13">
        <f>IF(AND($B2253&lt;&gt;"",$D2253&lt;&gt;""),IF(COUNTIFS($B$2:$B2253,$B2253,$D$2:$D2253,$D2253)=1,1,0),0)</f>
        <v/>
      </c>
      <c r="W2253">
        <f>IFERROR(INDEX(T_Indicateurs[Domain_code],MATCH($H2253,T_Indicateurs[Stat_code],0)),"")</f>
        <v/>
      </c>
      <c r="X2253" s="13">
        <f>IF(OR($W2253="",$F2253=""),0,IF($F2253&lt;&gt;$W2253,1,0))</f>
        <v/>
      </c>
      <c r="Y2253" s="13">
        <f>IF(OR($J2253="", $K2253="", $L2253=""),0,IF(OR($J2253&lt;0,$J2253&gt;3,$K2253&lt;0,$K2253&gt;3,$L2253&lt;0,$L2253&gt;3),1,0))</f>
        <v/>
      </c>
    </row>
    <row r="2254">
      <c r="G2254">
        <f>IFERROR(INDEX(T_Domaines[Domain_label_fr],MATCH(F2254,T_Domaines[Domain_code],0)),"")</f>
        <v/>
      </c>
      <c r="I2254">
        <f>IFERROR(INDEX(T_Indicateurs[Stat_label_fr],MATCH(H2254,T_Indicateurs[Stat_code],0)),"")</f>
        <v/>
      </c>
      <c r="M2254">
        <f>IF(J2254=0,"",J2254)</f>
        <v/>
      </c>
      <c r="N2254">
        <f>IF(K2254=0,"",K2254)</f>
        <v/>
      </c>
      <c r="O2254">
        <f>IF(L2254=0,"",L2254)</f>
        <v/>
      </c>
      <c r="P2254">
        <f>IF(OR(J2254="",K2254="",L2254=""),"",J2254+K2254+L2254)</f>
        <v/>
      </c>
      <c r="Q2254">
        <f>IF(OR(M2254="",N2254="",O2254=""),"",M2254+N2254+O2254)</f>
        <v/>
      </c>
      <c r="S2254" s="13">
        <f>IF(AND($B2254&lt;&gt;"",$F2254&lt;&gt;""),IF(COUNTIFS($B$2:$B2254,$B2254,$F$2:$F2254,$F2254)=1,1,0),0)</f>
        <v/>
      </c>
      <c r="T2254" s="13">
        <f>IF(AND($B2254&lt;&gt;"",$H2254&lt;&gt;""),IF(COUNTIFS($B$2:$B2254,$B2254,$H$2:$H2254,$H2254)=1,1,0),0)</f>
        <v/>
      </c>
      <c r="U2254" s="13">
        <f>IF(AND($B2254&lt;&gt;"",$C2254&lt;&gt;""),IF(COUNTIFS($B$2:$B2254,$B2254,$C$2:$C2254,$C2254)=1,1,0),0)</f>
        <v/>
      </c>
      <c r="V2254" s="13">
        <f>IF(AND($B2254&lt;&gt;"",$D2254&lt;&gt;""),IF(COUNTIFS($B$2:$B2254,$B2254,$D$2:$D2254,$D2254)=1,1,0),0)</f>
        <v/>
      </c>
      <c r="W2254">
        <f>IFERROR(INDEX(T_Indicateurs[Domain_code],MATCH($H2254,T_Indicateurs[Stat_code],0)),"")</f>
        <v/>
      </c>
      <c r="X2254" s="13">
        <f>IF(OR($W2254="",$F2254=""),0,IF($F2254&lt;&gt;$W2254,1,0))</f>
        <v/>
      </c>
      <c r="Y2254" s="13">
        <f>IF(OR($J2254="", $K2254="", $L2254=""),0,IF(OR($J2254&lt;0,$J2254&gt;3,$K2254&lt;0,$K2254&gt;3,$L2254&lt;0,$L2254&gt;3),1,0))</f>
        <v/>
      </c>
    </row>
    <row r="2255">
      <c r="G2255">
        <f>IFERROR(INDEX(T_Domaines[Domain_label_fr],MATCH(F2255,T_Domaines[Domain_code],0)),"")</f>
        <v/>
      </c>
      <c r="I2255">
        <f>IFERROR(INDEX(T_Indicateurs[Stat_label_fr],MATCH(H2255,T_Indicateurs[Stat_code],0)),"")</f>
        <v/>
      </c>
      <c r="M2255">
        <f>IF(J2255=0,"",J2255)</f>
        <v/>
      </c>
      <c r="N2255">
        <f>IF(K2255=0,"",K2255)</f>
        <v/>
      </c>
      <c r="O2255">
        <f>IF(L2255=0,"",L2255)</f>
        <v/>
      </c>
      <c r="P2255">
        <f>IF(OR(J2255="",K2255="",L2255=""),"",J2255+K2255+L2255)</f>
        <v/>
      </c>
      <c r="Q2255">
        <f>IF(OR(M2255="",N2255="",O2255=""),"",M2255+N2255+O2255)</f>
        <v/>
      </c>
      <c r="S2255" s="13">
        <f>IF(AND($B2255&lt;&gt;"",$F2255&lt;&gt;""),IF(COUNTIFS($B$2:$B2255,$B2255,$F$2:$F2255,$F2255)=1,1,0),0)</f>
        <v/>
      </c>
      <c r="T2255" s="13">
        <f>IF(AND($B2255&lt;&gt;"",$H2255&lt;&gt;""),IF(COUNTIFS($B$2:$B2255,$B2255,$H$2:$H2255,$H2255)=1,1,0),0)</f>
        <v/>
      </c>
      <c r="U2255" s="13">
        <f>IF(AND($B2255&lt;&gt;"",$C2255&lt;&gt;""),IF(COUNTIFS($B$2:$B2255,$B2255,$C$2:$C2255,$C2255)=1,1,0),0)</f>
        <v/>
      </c>
      <c r="V2255" s="13">
        <f>IF(AND($B2255&lt;&gt;"",$D2255&lt;&gt;""),IF(COUNTIFS($B$2:$B2255,$B2255,$D$2:$D2255,$D2255)=1,1,0),0)</f>
        <v/>
      </c>
      <c r="W2255">
        <f>IFERROR(INDEX(T_Indicateurs[Domain_code],MATCH($H2255,T_Indicateurs[Stat_code],0)),"")</f>
        <v/>
      </c>
      <c r="X2255" s="13">
        <f>IF(OR($W2255="",$F2255=""),0,IF($F2255&lt;&gt;$W2255,1,0))</f>
        <v/>
      </c>
      <c r="Y2255" s="13">
        <f>IF(OR($J2255="", $K2255="", $L2255=""),0,IF(OR($J2255&lt;0,$J2255&gt;3,$K2255&lt;0,$K2255&gt;3,$L2255&lt;0,$L2255&gt;3),1,0))</f>
        <v/>
      </c>
    </row>
    <row r="2256">
      <c r="G2256">
        <f>IFERROR(INDEX(T_Domaines[Domain_label_fr],MATCH(F2256,T_Domaines[Domain_code],0)),"")</f>
        <v/>
      </c>
      <c r="I2256">
        <f>IFERROR(INDEX(T_Indicateurs[Stat_label_fr],MATCH(H2256,T_Indicateurs[Stat_code],0)),"")</f>
        <v/>
      </c>
      <c r="M2256">
        <f>IF(J2256=0,"",J2256)</f>
        <v/>
      </c>
      <c r="N2256">
        <f>IF(K2256=0,"",K2256)</f>
        <v/>
      </c>
      <c r="O2256">
        <f>IF(L2256=0,"",L2256)</f>
        <v/>
      </c>
      <c r="P2256">
        <f>IF(OR(J2256="",K2256="",L2256=""),"",J2256+K2256+L2256)</f>
        <v/>
      </c>
      <c r="Q2256">
        <f>IF(OR(M2256="",N2256="",O2256=""),"",M2256+N2256+O2256)</f>
        <v/>
      </c>
      <c r="S2256" s="13">
        <f>IF(AND($B2256&lt;&gt;"",$F2256&lt;&gt;""),IF(COUNTIFS($B$2:$B2256,$B2256,$F$2:$F2256,$F2256)=1,1,0),0)</f>
        <v/>
      </c>
      <c r="T2256" s="13">
        <f>IF(AND($B2256&lt;&gt;"",$H2256&lt;&gt;""),IF(COUNTIFS($B$2:$B2256,$B2256,$H$2:$H2256,$H2256)=1,1,0),0)</f>
        <v/>
      </c>
      <c r="U2256" s="13">
        <f>IF(AND($B2256&lt;&gt;"",$C2256&lt;&gt;""),IF(COUNTIFS($B$2:$B2256,$B2256,$C$2:$C2256,$C2256)=1,1,0),0)</f>
        <v/>
      </c>
      <c r="V2256" s="13">
        <f>IF(AND($B2256&lt;&gt;"",$D2256&lt;&gt;""),IF(COUNTIFS($B$2:$B2256,$B2256,$D$2:$D2256,$D2256)=1,1,0),0)</f>
        <v/>
      </c>
      <c r="W2256">
        <f>IFERROR(INDEX(T_Indicateurs[Domain_code],MATCH($H2256,T_Indicateurs[Stat_code],0)),"")</f>
        <v/>
      </c>
      <c r="X2256" s="13">
        <f>IF(OR($W2256="",$F2256=""),0,IF($F2256&lt;&gt;$W2256,1,0))</f>
        <v/>
      </c>
      <c r="Y2256" s="13">
        <f>IF(OR($J2256="", $K2256="", $L2256=""),0,IF(OR($J2256&lt;0,$J2256&gt;3,$K2256&lt;0,$K2256&gt;3,$L2256&lt;0,$L2256&gt;3),1,0))</f>
        <v/>
      </c>
    </row>
    <row r="2257">
      <c r="G2257">
        <f>IFERROR(INDEX(T_Domaines[Domain_label_fr],MATCH(F2257,T_Domaines[Domain_code],0)),"")</f>
        <v/>
      </c>
      <c r="I2257">
        <f>IFERROR(INDEX(T_Indicateurs[Stat_label_fr],MATCH(H2257,T_Indicateurs[Stat_code],0)),"")</f>
        <v/>
      </c>
      <c r="M2257">
        <f>IF(J2257=0,"",J2257)</f>
        <v/>
      </c>
      <c r="N2257">
        <f>IF(K2257=0,"",K2257)</f>
        <v/>
      </c>
      <c r="O2257">
        <f>IF(L2257=0,"",L2257)</f>
        <v/>
      </c>
      <c r="P2257">
        <f>IF(OR(J2257="",K2257="",L2257=""),"",J2257+K2257+L2257)</f>
        <v/>
      </c>
      <c r="Q2257">
        <f>IF(OR(M2257="",N2257="",O2257=""),"",M2257+N2257+O2257)</f>
        <v/>
      </c>
      <c r="S2257" s="13">
        <f>IF(AND($B2257&lt;&gt;"",$F2257&lt;&gt;""),IF(COUNTIFS($B$2:$B2257,$B2257,$F$2:$F2257,$F2257)=1,1,0),0)</f>
        <v/>
      </c>
      <c r="T2257" s="13">
        <f>IF(AND($B2257&lt;&gt;"",$H2257&lt;&gt;""),IF(COUNTIFS($B$2:$B2257,$B2257,$H$2:$H2257,$H2257)=1,1,0),0)</f>
        <v/>
      </c>
      <c r="U2257" s="13">
        <f>IF(AND($B2257&lt;&gt;"",$C2257&lt;&gt;""),IF(COUNTIFS($B$2:$B2257,$B2257,$C$2:$C2257,$C2257)=1,1,0),0)</f>
        <v/>
      </c>
      <c r="V2257" s="13">
        <f>IF(AND($B2257&lt;&gt;"",$D2257&lt;&gt;""),IF(COUNTIFS($B$2:$B2257,$B2257,$D$2:$D2257,$D2257)=1,1,0),0)</f>
        <v/>
      </c>
      <c r="W2257">
        <f>IFERROR(INDEX(T_Indicateurs[Domain_code],MATCH($H2257,T_Indicateurs[Stat_code],0)),"")</f>
        <v/>
      </c>
      <c r="X2257" s="13">
        <f>IF(OR($W2257="",$F2257=""),0,IF($F2257&lt;&gt;$W2257,1,0))</f>
        <v/>
      </c>
      <c r="Y2257" s="13">
        <f>IF(OR($J2257="", $K2257="", $L2257=""),0,IF(OR($J2257&lt;0,$J2257&gt;3,$K2257&lt;0,$K2257&gt;3,$L2257&lt;0,$L2257&gt;3),1,0))</f>
        <v/>
      </c>
    </row>
    <row r="2258">
      <c r="G2258">
        <f>IFERROR(INDEX(T_Domaines[Domain_label_fr],MATCH(F2258,T_Domaines[Domain_code],0)),"")</f>
        <v/>
      </c>
      <c r="I2258">
        <f>IFERROR(INDEX(T_Indicateurs[Stat_label_fr],MATCH(H2258,T_Indicateurs[Stat_code],0)),"")</f>
        <v/>
      </c>
      <c r="M2258">
        <f>IF(J2258=0,"",J2258)</f>
        <v/>
      </c>
      <c r="N2258">
        <f>IF(K2258=0,"",K2258)</f>
        <v/>
      </c>
      <c r="O2258">
        <f>IF(L2258=0,"",L2258)</f>
        <v/>
      </c>
      <c r="P2258">
        <f>IF(OR(J2258="",K2258="",L2258=""),"",J2258+K2258+L2258)</f>
        <v/>
      </c>
      <c r="Q2258">
        <f>IF(OR(M2258="",N2258="",O2258=""),"",M2258+N2258+O2258)</f>
        <v/>
      </c>
      <c r="S2258" s="13">
        <f>IF(AND($B2258&lt;&gt;"",$F2258&lt;&gt;""),IF(COUNTIFS($B$2:$B2258,$B2258,$F$2:$F2258,$F2258)=1,1,0),0)</f>
        <v/>
      </c>
      <c r="T2258" s="13">
        <f>IF(AND($B2258&lt;&gt;"",$H2258&lt;&gt;""),IF(COUNTIFS($B$2:$B2258,$B2258,$H$2:$H2258,$H2258)=1,1,0),0)</f>
        <v/>
      </c>
      <c r="U2258" s="13">
        <f>IF(AND($B2258&lt;&gt;"",$C2258&lt;&gt;""),IF(COUNTIFS($B$2:$B2258,$B2258,$C$2:$C2258,$C2258)=1,1,0),0)</f>
        <v/>
      </c>
      <c r="V2258" s="13">
        <f>IF(AND($B2258&lt;&gt;"",$D2258&lt;&gt;""),IF(COUNTIFS($B$2:$B2258,$B2258,$D$2:$D2258,$D2258)=1,1,0),0)</f>
        <v/>
      </c>
      <c r="W2258">
        <f>IFERROR(INDEX(T_Indicateurs[Domain_code],MATCH($H2258,T_Indicateurs[Stat_code],0)),"")</f>
        <v/>
      </c>
      <c r="X2258" s="13">
        <f>IF(OR($W2258="",$F2258=""),0,IF($F2258&lt;&gt;$W2258,1,0))</f>
        <v/>
      </c>
      <c r="Y2258" s="13">
        <f>IF(OR($J2258="", $K2258="", $L2258=""),0,IF(OR($J2258&lt;0,$J2258&gt;3,$K2258&lt;0,$K2258&gt;3,$L2258&lt;0,$L2258&gt;3),1,0))</f>
        <v/>
      </c>
    </row>
    <row r="2259">
      <c r="G2259">
        <f>IFERROR(INDEX(T_Domaines[Domain_label_fr],MATCH(F2259,T_Domaines[Domain_code],0)),"")</f>
        <v/>
      </c>
      <c r="I2259">
        <f>IFERROR(INDEX(T_Indicateurs[Stat_label_fr],MATCH(H2259,T_Indicateurs[Stat_code],0)),"")</f>
        <v/>
      </c>
      <c r="M2259">
        <f>IF(J2259=0,"",J2259)</f>
        <v/>
      </c>
      <c r="N2259">
        <f>IF(K2259=0,"",K2259)</f>
        <v/>
      </c>
      <c r="O2259">
        <f>IF(L2259=0,"",L2259)</f>
        <v/>
      </c>
      <c r="P2259">
        <f>IF(OR(J2259="",K2259="",L2259=""),"",J2259+K2259+L2259)</f>
        <v/>
      </c>
      <c r="Q2259">
        <f>IF(OR(M2259="",N2259="",O2259=""),"",M2259+N2259+O2259)</f>
        <v/>
      </c>
      <c r="S2259" s="13">
        <f>IF(AND($B2259&lt;&gt;"",$F2259&lt;&gt;""),IF(COUNTIFS($B$2:$B2259,$B2259,$F$2:$F2259,$F2259)=1,1,0),0)</f>
        <v/>
      </c>
      <c r="T2259" s="13">
        <f>IF(AND($B2259&lt;&gt;"",$H2259&lt;&gt;""),IF(COUNTIFS($B$2:$B2259,$B2259,$H$2:$H2259,$H2259)=1,1,0),0)</f>
        <v/>
      </c>
      <c r="U2259" s="13">
        <f>IF(AND($B2259&lt;&gt;"",$C2259&lt;&gt;""),IF(COUNTIFS($B$2:$B2259,$B2259,$C$2:$C2259,$C2259)=1,1,0),0)</f>
        <v/>
      </c>
      <c r="V2259" s="13">
        <f>IF(AND($B2259&lt;&gt;"",$D2259&lt;&gt;""),IF(COUNTIFS($B$2:$B2259,$B2259,$D$2:$D2259,$D2259)=1,1,0),0)</f>
        <v/>
      </c>
      <c r="W2259">
        <f>IFERROR(INDEX(T_Indicateurs[Domain_code],MATCH($H2259,T_Indicateurs[Stat_code],0)),"")</f>
        <v/>
      </c>
      <c r="X2259" s="13">
        <f>IF(OR($W2259="",$F2259=""),0,IF($F2259&lt;&gt;$W2259,1,0))</f>
        <v/>
      </c>
      <c r="Y2259" s="13">
        <f>IF(OR($J2259="", $K2259="", $L2259=""),0,IF(OR($J2259&lt;0,$J2259&gt;3,$K2259&lt;0,$K2259&gt;3,$L2259&lt;0,$L2259&gt;3),1,0))</f>
        <v/>
      </c>
    </row>
    <row r="2260">
      <c r="G2260">
        <f>IFERROR(INDEX(T_Domaines[Domain_label_fr],MATCH(F2260,T_Domaines[Domain_code],0)),"")</f>
        <v/>
      </c>
      <c r="I2260">
        <f>IFERROR(INDEX(T_Indicateurs[Stat_label_fr],MATCH(H2260,T_Indicateurs[Stat_code],0)),"")</f>
        <v/>
      </c>
      <c r="M2260">
        <f>IF(J2260=0,"",J2260)</f>
        <v/>
      </c>
      <c r="N2260">
        <f>IF(K2260=0,"",K2260)</f>
        <v/>
      </c>
      <c r="O2260">
        <f>IF(L2260=0,"",L2260)</f>
        <v/>
      </c>
      <c r="P2260">
        <f>IF(OR(J2260="",K2260="",L2260=""),"",J2260+K2260+L2260)</f>
        <v/>
      </c>
      <c r="Q2260">
        <f>IF(OR(M2260="",N2260="",O2260=""),"",M2260+N2260+O2260)</f>
        <v/>
      </c>
      <c r="S2260" s="13">
        <f>IF(AND($B2260&lt;&gt;"",$F2260&lt;&gt;""),IF(COUNTIFS($B$2:$B2260,$B2260,$F$2:$F2260,$F2260)=1,1,0),0)</f>
        <v/>
      </c>
      <c r="T2260" s="13">
        <f>IF(AND($B2260&lt;&gt;"",$H2260&lt;&gt;""),IF(COUNTIFS($B$2:$B2260,$B2260,$H$2:$H2260,$H2260)=1,1,0),0)</f>
        <v/>
      </c>
      <c r="U2260" s="13">
        <f>IF(AND($B2260&lt;&gt;"",$C2260&lt;&gt;""),IF(COUNTIFS($B$2:$B2260,$B2260,$C$2:$C2260,$C2260)=1,1,0),0)</f>
        <v/>
      </c>
      <c r="V2260" s="13">
        <f>IF(AND($B2260&lt;&gt;"",$D2260&lt;&gt;""),IF(COUNTIFS($B$2:$B2260,$B2260,$D$2:$D2260,$D2260)=1,1,0),0)</f>
        <v/>
      </c>
      <c r="W2260">
        <f>IFERROR(INDEX(T_Indicateurs[Domain_code],MATCH($H2260,T_Indicateurs[Stat_code],0)),"")</f>
        <v/>
      </c>
      <c r="X2260" s="13">
        <f>IF(OR($W2260="",$F2260=""),0,IF($F2260&lt;&gt;$W2260,1,0))</f>
        <v/>
      </c>
      <c r="Y2260" s="13">
        <f>IF(OR($J2260="", $K2260="", $L2260=""),0,IF(OR($J2260&lt;0,$J2260&gt;3,$K2260&lt;0,$K2260&gt;3,$L2260&lt;0,$L2260&gt;3),1,0))</f>
        <v/>
      </c>
    </row>
    <row r="2261">
      <c r="G2261">
        <f>IFERROR(INDEX(T_Domaines[Domain_label_fr],MATCH(F2261,T_Domaines[Domain_code],0)),"")</f>
        <v/>
      </c>
      <c r="I2261">
        <f>IFERROR(INDEX(T_Indicateurs[Stat_label_fr],MATCH(H2261,T_Indicateurs[Stat_code],0)),"")</f>
        <v/>
      </c>
      <c r="M2261">
        <f>IF(J2261=0,"",J2261)</f>
        <v/>
      </c>
      <c r="N2261">
        <f>IF(K2261=0,"",K2261)</f>
        <v/>
      </c>
      <c r="O2261">
        <f>IF(L2261=0,"",L2261)</f>
        <v/>
      </c>
      <c r="P2261">
        <f>IF(OR(J2261="",K2261="",L2261=""),"",J2261+K2261+L2261)</f>
        <v/>
      </c>
      <c r="Q2261">
        <f>IF(OR(M2261="",N2261="",O2261=""),"",M2261+N2261+O2261)</f>
        <v/>
      </c>
      <c r="S2261" s="13">
        <f>IF(AND($B2261&lt;&gt;"",$F2261&lt;&gt;""),IF(COUNTIFS($B$2:$B2261,$B2261,$F$2:$F2261,$F2261)=1,1,0),0)</f>
        <v/>
      </c>
      <c r="T2261" s="13">
        <f>IF(AND($B2261&lt;&gt;"",$H2261&lt;&gt;""),IF(COUNTIFS($B$2:$B2261,$B2261,$H$2:$H2261,$H2261)=1,1,0),0)</f>
        <v/>
      </c>
      <c r="U2261" s="13">
        <f>IF(AND($B2261&lt;&gt;"",$C2261&lt;&gt;""),IF(COUNTIFS($B$2:$B2261,$B2261,$C$2:$C2261,$C2261)=1,1,0),0)</f>
        <v/>
      </c>
      <c r="V2261" s="13">
        <f>IF(AND($B2261&lt;&gt;"",$D2261&lt;&gt;""),IF(COUNTIFS($B$2:$B2261,$B2261,$D$2:$D2261,$D2261)=1,1,0),0)</f>
        <v/>
      </c>
      <c r="W2261">
        <f>IFERROR(INDEX(T_Indicateurs[Domain_code],MATCH($H2261,T_Indicateurs[Stat_code],0)),"")</f>
        <v/>
      </c>
      <c r="X2261" s="13">
        <f>IF(OR($W2261="",$F2261=""),0,IF($F2261&lt;&gt;$W2261,1,0))</f>
        <v/>
      </c>
      <c r="Y2261" s="13">
        <f>IF(OR($J2261="", $K2261="", $L2261=""),0,IF(OR($J2261&lt;0,$J2261&gt;3,$K2261&lt;0,$K2261&gt;3,$L2261&lt;0,$L2261&gt;3),1,0))</f>
        <v/>
      </c>
    </row>
    <row r="2262">
      <c r="G2262">
        <f>IFERROR(INDEX(T_Domaines[Domain_label_fr],MATCH(F2262,T_Domaines[Domain_code],0)),"")</f>
        <v/>
      </c>
      <c r="I2262">
        <f>IFERROR(INDEX(T_Indicateurs[Stat_label_fr],MATCH(H2262,T_Indicateurs[Stat_code],0)),"")</f>
        <v/>
      </c>
      <c r="M2262">
        <f>IF(J2262=0,"",J2262)</f>
        <v/>
      </c>
      <c r="N2262">
        <f>IF(K2262=0,"",K2262)</f>
        <v/>
      </c>
      <c r="O2262">
        <f>IF(L2262=0,"",L2262)</f>
        <v/>
      </c>
      <c r="P2262">
        <f>IF(OR(J2262="",K2262="",L2262=""),"",J2262+K2262+L2262)</f>
        <v/>
      </c>
      <c r="Q2262">
        <f>IF(OR(M2262="",N2262="",O2262=""),"",M2262+N2262+O2262)</f>
        <v/>
      </c>
      <c r="S2262" s="13">
        <f>IF(AND($B2262&lt;&gt;"",$F2262&lt;&gt;""),IF(COUNTIFS($B$2:$B2262,$B2262,$F$2:$F2262,$F2262)=1,1,0),0)</f>
        <v/>
      </c>
      <c r="T2262" s="13">
        <f>IF(AND($B2262&lt;&gt;"",$H2262&lt;&gt;""),IF(COUNTIFS($B$2:$B2262,$B2262,$H$2:$H2262,$H2262)=1,1,0),0)</f>
        <v/>
      </c>
      <c r="U2262" s="13">
        <f>IF(AND($B2262&lt;&gt;"",$C2262&lt;&gt;""),IF(COUNTIFS($B$2:$B2262,$B2262,$C$2:$C2262,$C2262)=1,1,0),0)</f>
        <v/>
      </c>
      <c r="V2262" s="13">
        <f>IF(AND($B2262&lt;&gt;"",$D2262&lt;&gt;""),IF(COUNTIFS($B$2:$B2262,$B2262,$D$2:$D2262,$D2262)=1,1,0),0)</f>
        <v/>
      </c>
      <c r="W2262">
        <f>IFERROR(INDEX(T_Indicateurs[Domain_code],MATCH($H2262,T_Indicateurs[Stat_code],0)),"")</f>
        <v/>
      </c>
      <c r="X2262" s="13">
        <f>IF(OR($W2262="",$F2262=""),0,IF($F2262&lt;&gt;$W2262,1,0))</f>
        <v/>
      </c>
      <c r="Y2262" s="13">
        <f>IF(OR($J2262="", $K2262="", $L2262=""),0,IF(OR($J2262&lt;0,$J2262&gt;3,$K2262&lt;0,$K2262&gt;3,$L2262&lt;0,$L2262&gt;3),1,0))</f>
        <v/>
      </c>
    </row>
    <row r="2263">
      <c r="G2263">
        <f>IFERROR(INDEX(T_Domaines[Domain_label_fr],MATCH(F2263,T_Domaines[Domain_code],0)),"")</f>
        <v/>
      </c>
      <c r="I2263">
        <f>IFERROR(INDEX(T_Indicateurs[Stat_label_fr],MATCH(H2263,T_Indicateurs[Stat_code],0)),"")</f>
        <v/>
      </c>
      <c r="M2263">
        <f>IF(J2263=0,"",J2263)</f>
        <v/>
      </c>
      <c r="N2263">
        <f>IF(K2263=0,"",K2263)</f>
        <v/>
      </c>
      <c r="O2263">
        <f>IF(L2263=0,"",L2263)</f>
        <v/>
      </c>
      <c r="P2263">
        <f>IF(OR(J2263="",K2263="",L2263=""),"",J2263+K2263+L2263)</f>
        <v/>
      </c>
      <c r="Q2263">
        <f>IF(OR(M2263="",N2263="",O2263=""),"",M2263+N2263+O2263)</f>
        <v/>
      </c>
      <c r="S2263" s="13">
        <f>IF(AND($B2263&lt;&gt;"",$F2263&lt;&gt;""),IF(COUNTIFS($B$2:$B2263,$B2263,$F$2:$F2263,$F2263)=1,1,0),0)</f>
        <v/>
      </c>
      <c r="T2263" s="13">
        <f>IF(AND($B2263&lt;&gt;"",$H2263&lt;&gt;""),IF(COUNTIFS($B$2:$B2263,$B2263,$H$2:$H2263,$H2263)=1,1,0),0)</f>
        <v/>
      </c>
      <c r="U2263" s="13">
        <f>IF(AND($B2263&lt;&gt;"",$C2263&lt;&gt;""),IF(COUNTIFS($B$2:$B2263,$B2263,$C$2:$C2263,$C2263)=1,1,0),0)</f>
        <v/>
      </c>
      <c r="V2263" s="13">
        <f>IF(AND($B2263&lt;&gt;"",$D2263&lt;&gt;""),IF(COUNTIFS($B$2:$B2263,$B2263,$D$2:$D2263,$D2263)=1,1,0),0)</f>
        <v/>
      </c>
      <c r="W2263">
        <f>IFERROR(INDEX(T_Indicateurs[Domain_code],MATCH($H2263,T_Indicateurs[Stat_code],0)),"")</f>
        <v/>
      </c>
      <c r="X2263" s="13">
        <f>IF(OR($W2263="",$F2263=""),0,IF($F2263&lt;&gt;$W2263,1,0))</f>
        <v/>
      </c>
      <c r="Y2263" s="13">
        <f>IF(OR($J2263="", $K2263="", $L2263=""),0,IF(OR($J2263&lt;0,$J2263&gt;3,$K2263&lt;0,$K2263&gt;3,$L2263&lt;0,$L2263&gt;3),1,0))</f>
        <v/>
      </c>
    </row>
    <row r="2264">
      <c r="G2264">
        <f>IFERROR(INDEX(T_Domaines[Domain_label_fr],MATCH(F2264,T_Domaines[Domain_code],0)),"")</f>
        <v/>
      </c>
      <c r="I2264">
        <f>IFERROR(INDEX(T_Indicateurs[Stat_label_fr],MATCH(H2264,T_Indicateurs[Stat_code],0)),"")</f>
        <v/>
      </c>
      <c r="M2264">
        <f>IF(J2264=0,"",J2264)</f>
        <v/>
      </c>
      <c r="N2264">
        <f>IF(K2264=0,"",K2264)</f>
        <v/>
      </c>
      <c r="O2264">
        <f>IF(L2264=0,"",L2264)</f>
        <v/>
      </c>
      <c r="P2264">
        <f>IF(OR(J2264="",K2264="",L2264=""),"",J2264+K2264+L2264)</f>
        <v/>
      </c>
      <c r="Q2264">
        <f>IF(OR(M2264="",N2264="",O2264=""),"",M2264+N2264+O2264)</f>
        <v/>
      </c>
      <c r="S2264" s="13">
        <f>IF(AND($B2264&lt;&gt;"",$F2264&lt;&gt;""),IF(COUNTIFS($B$2:$B2264,$B2264,$F$2:$F2264,$F2264)=1,1,0),0)</f>
        <v/>
      </c>
      <c r="T2264" s="13">
        <f>IF(AND($B2264&lt;&gt;"",$H2264&lt;&gt;""),IF(COUNTIFS($B$2:$B2264,$B2264,$H$2:$H2264,$H2264)=1,1,0),0)</f>
        <v/>
      </c>
      <c r="U2264" s="13">
        <f>IF(AND($B2264&lt;&gt;"",$C2264&lt;&gt;""),IF(COUNTIFS($B$2:$B2264,$B2264,$C$2:$C2264,$C2264)=1,1,0),0)</f>
        <v/>
      </c>
      <c r="V2264" s="13">
        <f>IF(AND($B2264&lt;&gt;"",$D2264&lt;&gt;""),IF(COUNTIFS($B$2:$B2264,$B2264,$D$2:$D2264,$D2264)=1,1,0),0)</f>
        <v/>
      </c>
      <c r="W2264">
        <f>IFERROR(INDEX(T_Indicateurs[Domain_code],MATCH($H2264,T_Indicateurs[Stat_code],0)),"")</f>
        <v/>
      </c>
      <c r="X2264" s="13">
        <f>IF(OR($W2264="",$F2264=""),0,IF($F2264&lt;&gt;$W2264,1,0))</f>
        <v/>
      </c>
      <c r="Y2264" s="13">
        <f>IF(OR($J2264="", $K2264="", $L2264=""),0,IF(OR($J2264&lt;0,$J2264&gt;3,$K2264&lt;0,$K2264&gt;3,$L2264&lt;0,$L2264&gt;3),1,0))</f>
        <v/>
      </c>
    </row>
    <row r="2265">
      <c r="G2265">
        <f>IFERROR(INDEX(T_Domaines[Domain_label_fr],MATCH(F2265,T_Domaines[Domain_code],0)),"")</f>
        <v/>
      </c>
      <c r="I2265">
        <f>IFERROR(INDEX(T_Indicateurs[Stat_label_fr],MATCH(H2265,T_Indicateurs[Stat_code],0)),"")</f>
        <v/>
      </c>
      <c r="M2265">
        <f>IF(J2265=0,"",J2265)</f>
        <v/>
      </c>
      <c r="N2265">
        <f>IF(K2265=0,"",K2265)</f>
        <v/>
      </c>
      <c r="O2265">
        <f>IF(L2265=0,"",L2265)</f>
        <v/>
      </c>
      <c r="P2265">
        <f>IF(OR(J2265="",K2265="",L2265=""),"",J2265+K2265+L2265)</f>
        <v/>
      </c>
      <c r="Q2265">
        <f>IF(OR(M2265="",N2265="",O2265=""),"",M2265+N2265+O2265)</f>
        <v/>
      </c>
      <c r="S2265" s="13">
        <f>IF(AND($B2265&lt;&gt;"",$F2265&lt;&gt;""),IF(COUNTIFS($B$2:$B2265,$B2265,$F$2:$F2265,$F2265)=1,1,0),0)</f>
        <v/>
      </c>
      <c r="T2265" s="13">
        <f>IF(AND($B2265&lt;&gt;"",$H2265&lt;&gt;""),IF(COUNTIFS($B$2:$B2265,$B2265,$H$2:$H2265,$H2265)=1,1,0),0)</f>
        <v/>
      </c>
      <c r="U2265" s="13">
        <f>IF(AND($B2265&lt;&gt;"",$C2265&lt;&gt;""),IF(COUNTIFS($B$2:$B2265,$B2265,$C$2:$C2265,$C2265)=1,1,0),0)</f>
        <v/>
      </c>
      <c r="V2265" s="13">
        <f>IF(AND($B2265&lt;&gt;"",$D2265&lt;&gt;""),IF(COUNTIFS($B$2:$B2265,$B2265,$D$2:$D2265,$D2265)=1,1,0),0)</f>
        <v/>
      </c>
      <c r="W2265">
        <f>IFERROR(INDEX(T_Indicateurs[Domain_code],MATCH($H2265,T_Indicateurs[Stat_code],0)),"")</f>
        <v/>
      </c>
      <c r="X2265" s="13">
        <f>IF(OR($W2265="",$F2265=""),0,IF($F2265&lt;&gt;$W2265,1,0))</f>
        <v/>
      </c>
      <c r="Y2265" s="13">
        <f>IF(OR($J2265="", $K2265="", $L2265=""),0,IF(OR($J2265&lt;0,$J2265&gt;3,$K2265&lt;0,$K2265&gt;3,$L2265&lt;0,$L2265&gt;3),1,0))</f>
        <v/>
      </c>
    </row>
    <row r="2266">
      <c r="G2266">
        <f>IFERROR(INDEX(T_Domaines[Domain_label_fr],MATCH(F2266,T_Domaines[Domain_code],0)),"")</f>
        <v/>
      </c>
      <c r="I2266">
        <f>IFERROR(INDEX(T_Indicateurs[Stat_label_fr],MATCH(H2266,T_Indicateurs[Stat_code],0)),"")</f>
        <v/>
      </c>
      <c r="M2266">
        <f>IF(J2266=0,"",J2266)</f>
        <v/>
      </c>
      <c r="N2266">
        <f>IF(K2266=0,"",K2266)</f>
        <v/>
      </c>
      <c r="O2266">
        <f>IF(L2266=0,"",L2266)</f>
        <v/>
      </c>
      <c r="P2266">
        <f>IF(OR(J2266="",K2266="",L2266=""),"",J2266+K2266+L2266)</f>
        <v/>
      </c>
      <c r="Q2266">
        <f>IF(OR(M2266="",N2266="",O2266=""),"",M2266+N2266+O2266)</f>
        <v/>
      </c>
      <c r="S2266" s="13">
        <f>IF(AND($B2266&lt;&gt;"",$F2266&lt;&gt;""),IF(COUNTIFS($B$2:$B2266,$B2266,$F$2:$F2266,$F2266)=1,1,0),0)</f>
        <v/>
      </c>
      <c r="T2266" s="13">
        <f>IF(AND($B2266&lt;&gt;"",$H2266&lt;&gt;""),IF(COUNTIFS($B$2:$B2266,$B2266,$H$2:$H2266,$H2266)=1,1,0),0)</f>
        <v/>
      </c>
      <c r="U2266" s="13">
        <f>IF(AND($B2266&lt;&gt;"",$C2266&lt;&gt;""),IF(COUNTIFS($B$2:$B2266,$B2266,$C$2:$C2266,$C2266)=1,1,0),0)</f>
        <v/>
      </c>
      <c r="V2266" s="13">
        <f>IF(AND($B2266&lt;&gt;"",$D2266&lt;&gt;""),IF(COUNTIFS($B$2:$B2266,$B2266,$D$2:$D2266,$D2266)=1,1,0),0)</f>
        <v/>
      </c>
      <c r="W2266">
        <f>IFERROR(INDEX(T_Indicateurs[Domain_code],MATCH($H2266,T_Indicateurs[Stat_code],0)),"")</f>
        <v/>
      </c>
      <c r="X2266" s="13">
        <f>IF(OR($W2266="",$F2266=""),0,IF($F2266&lt;&gt;$W2266,1,0))</f>
        <v/>
      </c>
      <c r="Y2266" s="13">
        <f>IF(OR($J2266="", $K2266="", $L2266=""),0,IF(OR($J2266&lt;0,$J2266&gt;3,$K2266&lt;0,$K2266&gt;3,$L2266&lt;0,$L2266&gt;3),1,0))</f>
        <v/>
      </c>
    </row>
    <row r="2267">
      <c r="G2267">
        <f>IFERROR(INDEX(T_Domaines[Domain_label_fr],MATCH(F2267,T_Domaines[Domain_code],0)),"")</f>
        <v/>
      </c>
      <c r="I2267">
        <f>IFERROR(INDEX(T_Indicateurs[Stat_label_fr],MATCH(H2267,T_Indicateurs[Stat_code],0)),"")</f>
        <v/>
      </c>
      <c r="M2267">
        <f>IF(J2267=0,"",J2267)</f>
        <v/>
      </c>
      <c r="N2267">
        <f>IF(K2267=0,"",K2267)</f>
        <v/>
      </c>
      <c r="O2267">
        <f>IF(L2267=0,"",L2267)</f>
        <v/>
      </c>
      <c r="P2267">
        <f>IF(OR(J2267="",K2267="",L2267=""),"",J2267+K2267+L2267)</f>
        <v/>
      </c>
      <c r="Q2267">
        <f>IF(OR(M2267="",N2267="",O2267=""),"",M2267+N2267+O2267)</f>
        <v/>
      </c>
      <c r="S2267" s="13">
        <f>IF(AND($B2267&lt;&gt;"",$F2267&lt;&gt;""),IF(COUNTIFS($B$2:$B2267,$B2267,$F$2:$F2267,$F2267)=1,1,0),0)</f>
        <v/>
      </c>
      <c r="T2267" s="13">
        <f>IF(AND($B2267&lt;&gt;"",$H2267&lt;&gt;""),IF(COUNTIFS($B$2:$B2267,$B2267,$H$2:$H2267,$H2267)=1,1,0),0)</f>
        <v/>
      </c>
      <c r="U2267" s="13">
        <f>IF(AND($B2267&lt;&gt;"",$C2267&lt;&gt;""),IF(COUNTIFS($B$2:$B2267,$B2267,$C$2:$C2267,$C2267)=1,1,0),0)</f>
        <v/>
      </c>
      <c r="V2267" s="13">
        <f>IF(AND($B2267&lt;&gt;"",$D2267&lt;&gt;""),IF(COUNTIFS($B$2:$B2267,$B2267,$D$2:$D2267,$D2267)=1,1,0),0)</f>
        <v/>
      </c>
      <c r="W2267">
        <f>IFERROR(INDEX(T_Indicateurs[Domain_code],MATCH($H2267,T_Indicateurs[Stat_code],0)),"")</f>
        <v/>
      </c>
      <c r="X2267" s="13">
        <f>IF(OR($W2267="",$F2267=""),0,IF($F2267&lt;&gt;$W2267,1,0))</f>
        <v/>
      </c>
      <c r="Y2267" s="13">
        <f>IF(OR($J2267="", $K2267="", $L2267=""),0,IF(OR($J2267&lt;0,$J2267&gt;3,$K2267&lt;0,$K2267&gt;3,$L2267&lt;0,$L2267&gt;3),1,0))</f>
        <v/>
      </c>
    </row>
    <row r="2268">
      <c r="G2268">
        <f>IFERROR(INDEX(T_Domaines[Domain_label_fr],MATCH(F2268,T_Domaines[Domain_code],0)),"")</f>
        <v/>
      </c>
      <c r="I2268">
        <f>IFERROR(INDEX(T_Indicateurs[Stat_label_fr],MATCH(H2268,T_Indicateurs[Stat_code],0)),"")</f>
        <v/>
      </c>
      <c r="M2268">
        <f>IF(J2268=0,"",J2268)</f>
        <v/>
      </c>
      <c r="N2268">
        <f>IF(K2268=0,"",K2268)</f>
        <v/>
      </c>
      <c r="O2268">
        <f>IF(L2268=0,"",L2268)</f>
        <v/>
      </c>
      <c r="P2268">
        <f>IF(OR(J2268="",K2268="",L2268=""),"",J2268+K2268+L2268)</f>
        <v/>
      </c>
      <c r="Q2268">
        <f>IF(OR(M2268="",N2268="",O2268=""),"",M2268+N2268+O2268)</f>
        <v/>
      </c>
      <c r="S2268" s="13">
        <f>IF(AND($B2268&lt;&gt;"",$F2268&lt;&gt;""),IF(COUNTIFS($B$2:$B2268,$B2268,$F$2:$F2268,$F2268)=1,1,0),0)</f>
        <v/>
      </c>
      <c r="T2268" s="13">
        <f>IF(AND($B2268&lt;&gt;"",$H2268&lt;&gt;""),IF(COUNTIFS($B$2:$B2268,$B2268,$H$2:$H2268,$H2268)=1,1,0),0)</f>
        <v/>
      </c>
      <c r="U2268" s="13">
        <f>IF(AND($B2268&lt;&gt;"",$C2268&lt;&gt;""),IF(COUNTIFS($B$2:$B2268,$B2268,$C$2:$C2268,$C2268)=1,1,0),0)</f>
        <v/>
      </c>
      <c r="V2268" s="13">
        <f>IF(AND($B2268&lt;&gt;"",$D2268&lt;&gt;""),IF(COUNTIFS($B$2:$B2268,$B2268,$D$2:$D2268,$D2268)=1,1,0),0)</f>
        <v/>
      </c>
      <c r="W2268">
        <f>IFERROR(INDEX(T_Indicateurs[Domain_code],MATCH($H2268,T_Indicateurs[Stat_code],0)),"")</f>
        <v/>
      </c>
      <c r="X2268" s="13">
        <f>IF(OR($W2268="",$F2268=""),0,IF($F2268&lt;&gt;$W2268,1,0))</f>
        <v/>
      </c>
      <c r="Y2268" s="13">
        <f>IF(OR($J2268="", $K2268="", $L2268=""),0,IF(OR($J2268&lt;0,$J2268&gt;3,$K2268&lt;0,$K2268&gt;3,$L2268&lt;0,$L2268&gt;3),1,0))</f>
        <v/>
      </c>
    </row>
    <row r="2269">
      <c r="G2269">
        <f>IFERROR(INDEX(T_Domaines[Domain_label_fr],MATCH(F2269,T_Domaines[Domain_code],0)),"")</f>
        <v/>
      </c>
      <c r="I2269">
        <f>IFERROR(INDEX(T_Indicateurs[Stat_label_fr],MATCH(H2269,T_Indicateurs[Stat_code],0)),"")</f>
        <v/>
      </c>
      <c r="M2269">
        <f>IF(J2269=0,"",J2269)</f>
        <v/>
      </c>
      <c r="N2269">
        <f>IF(K2269=0,"",K2269)</f>
        <v/>
      </c>
      <c r="O2269">
        <f>IF(L2269=0,"",L2269)</f>
        <v/>
      </c>
      <c r="P2269">
        <f>IF(OR(J2269="",K2269="",L2269=""),"",J2269+K2269+L2269)</f>
        <v/>
      </c>
      <c r="Q2269">
        <f>IF(OR(M2269="",N2269="",O2269=""),"",M2269+N2269+O2269)</f>
        <v/>
      </c>
      <c r="S2269" s="13">
        <f>IF(AND($B2269&lt;&gt;"",$F2269&lt;&gt;""),IF(COUNTIFS($B$2:$B2269,$B2269,$F$2:$F2269,$F2269)=1,1,0),0)</f>
        <v/>
      </c>
      <c r="T2269" s="13">
        <f>IF(AND($B2269&lt;&gt;"",$H2269&lt;&gt;""),IF(COUNTIFS($B$2:$B2269,$B2269,$H$2:$H2269,$H2269)=1,1,0),0)</f>
        <v/>
      </c>
      <c r="U2269" s="13">
        <f>IF(AND($B2269&lt;&gt;"",$C2269&lt;&gt;""),IF(COUNTIFS($B$2:$B2269,$B2269,$C$2:$C2269,$C2269)=1,1,0),0)</f>
        <v/>
      </c>
      <c r="V2269" s="13">
        <f>IF(AND($B2269&lt;&gt;"",$D2269&lt;&gt;""),IF(COUNTIFS($B$2:$B2269,$B2269,$D$2:$D2269,$D2269)=1,1,0),0)</f>
        <v/>
      </c>
      <c r="W2269">
        <f>IFERROR(INDEX(T_Indicateurs[Domain_code],MATCH($H2269,T_Indicateurs[Stat_code],0)),"")</f>
        <v/>
      </c>
      <c r="X2269" s="13">
        <f>IF(OR($W2269="",$F2269=""),0,IF($F2269&lt;&gt;$W2269,1,0))</f>
        <v/>
      </c>
      <c r="Y2269" s="13">
        <f>IF(OR($J2269="", $K2269="", $L2269=""),0,IF(OR($J2269&lt;0,$J2269&gt;3,$K2269&lt;0,$K2269&gt;3,$L2269&lt;0,$L2269&gt;3),1,0))</f>
        <v/>
      </c>
    </row>
    <row r="2270">
      <c r="G2270">
        <f>IFERROR(INDEX(T_Domaines[Domain_label_fr],MATCH(F2270,T_Domaines[Domain_code],0)),"")</f>
        <v/>
      </c>
      <c r="I2270">
        <f>IFERROR(INDEX(T_Indicateurs[Stat_label_fr],MATCH(H2270,T_Indicateurs[Stat_code],0)),"")</f>
        <v/>
      </c>
      <c r="M2270">
        <f>IF(J2270=0,"",J2270)</f>
        <v/>
      </c>
      <c r="N2270">
        <f>IF(K2270=0,"",K2270)</f>
        <v/>
      </c>
      <c r="O2270">
        <f>IF(L2270=0,"",L2270)</f>
        <v/>
      </c>
      <c r="P2270">
        <f>IF(OR(J2270="",K2270="",L2270=""),"",J2270+K2270+L2270)</f>
        <v/>
      </c>
      <c r="Q2270">
        <f>IF(OR(M2270="",N2270="",O2270=""),"",M2270+N2270+O2270)</f>
        <v/>
      </c>
      <c r="S2270" s="13">
        <f>IF(AND($B2270&lt;&gt;"",$F2270&lt;&gt;""),IF(COUNTIFS($B$2:$B2270,$B2270,$F$2:$F2270,$F2270)=1,1,0),0)</f>
        <v/>
      </c>
      <c r="T2270" s="13">
        <f>IF(AND($B2270&lt;&gt;"",$H2270&lt;&gt;""),IF(COUNTIFS($B$2:$B2270,$B2270,$H$2:$H2270,$H2270)=1,1,0),0)</f>
        <v/>
      </c>
      <c r="U2270" s="13">
        <f>IF(AND($B2270&lt;&gt;"",$C2270&lt;&gt;""),IF(COUNTIFS($B$2:$B2270,$B2270,$C$2:$C2270,$C2270)=1,1,0),0)</f>
        <v/>
      </c>
      <c r="V2270" s="13">
        <f>IF(AND($B2270&lt;&gt;"",$D2270&lt;&gt;""),IF(COUNTIFS($B$2:$B2270,$B2270,$D$2:$D2270,$D2270)=1,1,0),0)</f>
        <v/>
      </c>
      <c r="W2270">
        <f>IFERROR(INDEX(T_Indicateurs[Domain_code],MATCH($H2270,T_Indicateurs[Stat_code],0)),"")</f>
        <v/>
      </c>
      <c r="X2270" s="13">
        <f>IF(OR($W2270="",$F2270=""),0,IF($F2270&lt;&gt;$W2270,1,0))</f>
        <v/>
      </c>
      <c r="Y2270" s="13">
        <f>IF(OR($J2270="", $K2270="", $L2270=""),0,IF(OR($J2270&lt;0,$J2270&gt;3,$K2270&lt;0,$K2270&gt;3,$L2270&lt;0,$L2270&gt;3),1,0))</f>
        <v/>
      </c>
    </row>
    <row r="2271">
      <c r="G2271">
        <f>IFERROR(INDEX(T_Domaines[Domain_label_fr],MATCH(F2271,T_Domaines[Domain_code],0)),"")</f>
        <v/>
      </c>
      <c r="I2271">
        <f>IFERROR(INDEX(T_Indicateurs[Stat_label_fr],MATCH(H2271,T_Indicateurs[Stat_code],0)),"")</f>
        <v/>
      </c>
      <c r="M2271">
        <f>IF(J2271=0,"",J2271)</f>
        <v/>
      </c>
      <c r="N2271">
        <f>IF(K2271=0,"",K2271)</f>
        <v/>
      </c>
      <c r="O2271">
        <f>IF(L2271=0,"",L2271)</f>
        <v/>
      </c>
      <c r="P2271">
        <f>IF(OR(J2271="",K2271="",L2271=""),"",J2271+K2271+L2271)</f>
        <v/>
      </c>
      <c r="Q2271">
        <f>IF(OR(M2271="",N2271="",O2271=""),"",M2271+N2271+O2271)</f>
        <v/>
      </c>
      <c r="S2271" s="13">
        <f>IF(AND($B2271&lt;&gt;"",$F2271&lt;&gt;""),IF(COUNTIFS($B$2:$B2271,$B2271,$F$2:$F2271,$F2271)=1,1,0),0)</f>
        <v/>
      </c>
      <c r="T2271" s="13">
        <f>IF(AND($B2271&lt;&gt;"",$H2271&lt;&gt;""),IF(COUNTIFS($B$2:$B2271,$B2271,$H$2:$H2271,$H2271)=1,1,0),0)</f>
        <v/>
      </c>
      <c r="U2271" s="13">
        <f>IF(AND($B2271&lt;&gt;"",$C2271&lt;&gt;""),IF(COUNTIFS($B$2:$B2271,$B2271,$C$2:$C2271,$C2271)=1,1,0),0)</f>
        <v/>
      </c>
      <c r="V2271" s="13">
        <f>IF(AND($B2271&lt;&gt;"",$D2271&lt;&gt;""),IF(COUNTIFS($B$2:$B2271,$B2271,$D$2:$D2271,$D2271)=1,1,0),0)</f>
        <v/>
      </c>
      <c r="W2271">
        <f>IFERROR(INDEX(T_Indicateurs[Domain_code],MATCH($H2271,T_Indicateurs[Stat_code],0)),"")</f>
        <v/>
      </c>
      <c r="X2271" s="13">
        <f>IF(OR($W2271="",$F2271=""),0,IF($F2271&lt;&gt;$W2271,1,0))</f>
        <v/>
      </c>
      <c r="Y2271" s="13">
        <f>IF(OR($J2271="", $K2271="", $L2271=""),0,IF(OR($J2271&lt;0,$J2271&gt;3,$K2271&lt;0,$K2271&gt;3,$L2271&lt;0,$L2271&gt;3),1,0))</f>
        <v/>
      </c>
    </row>
    <row r="2272">
      <c r="G2272">
        <f>IFERROR(INDEX(T_Domaines[Domain_label_fr],MATCH(F2272,T_Domaines[Domain_code],0)),"")</f>
        <v/>
      </c>
      <c r="I2272">
        <f>IFERROR(INDEX(T_Indicateurs[Stat_label_fr],MATCH(H2272,T_Indicateurs[Stat_code],0)),"")</f>
        <v/>
      </c>
      <c r="M2272">
        <f>IF(J2272=0,"",J2272)</f>
        <v/>
      </c>
      <c r="N2272">
        <f>IF(K2272=0,"",K2272)</f>
        <v/>
      </c>
      <c r="O2272">
        <f>IF(L2272=0,"",L2272)</f>
        <v/>
      </c>
      <c r="P2272">
        <f>IF(OR(J2272="",K2272="",L2272=""),"",J2272+K2272+L2272)</f>
        <v/>
      </c>
      <c r="Q2272">
        <f>IF(OR(M2272="",N2272="",O2272=""),"",M2272+N2272+O2272)</f>
        <v/>
      </c>
      <c r="S2272" s="13">
        <f>IF(AND($B2272&lt;&gt;"",$F2272&lt;&gt;""),IF(COUNTIFS($B$2:$B2272,$B2272,$F$2:$F2272,$F2272)=1,1,0),0)</f>
        <v/>
      </c>
      <c r="T2272" s="13">
        <f>IF(AND($B2272&lt;&gt;"",$H2272&lt;&gt;""),IF(COUNTIFS($B$2:$B2272,$B2272,$H$2:$H2272,$H2272)=1,1,0),0)</f>
        <v/>
      </c>
      <c r="U2272" s="13">
        <f>IF(AND($B2272&lt;&gt;"",$C2272&lt;&gt;""),IF(COUNTIFS($B$2:$B2272,$B2272,$C$2:$C2272,$C2272)=1,1,0),0)</f>
        <v/>
      </c>
      <c r="V2272" s="13">
        <f>IF(AND($B2272&lt;&gt;"",$D2272&lt;&gt;""),IF(COUNTIFS($B$2:$B2272,$B2272,$D$2:$D2272,$D2272)=1,1,0),0)</f>
        <v/>
      </c>
      <c r="W2272">
        <f>IFERROR(INDEX(T_Indicateurs[Domain_code],MATCH($H2272,T_Indicateurs[Stat_code],0)),"")</f>
        <v/>
      </c>
      <c r="X2272" s="13">
        <f>IF(OR($W2272="",$F2272=""),0,IF($F2272&lt;&gt;$W2272,1,0))</f>
        <v/>
      </c>
      <c r="Y2272" s="13">
        <f>IF(OR($J2272="", $K2272="", $L2272=""),0,IF(OR($J2272&lt;0,$J2272&gt;3,$K2272&lt;0,$K2272&gt;3,$L2272&lt;0,$L2272&gt;3),1,0))</f>
        <v/>
      </c>
    </row>
    <row r="2273">
      <c r="G2273">
        <f>IFERROR(INDEX(T_Domaines[Domain_label_fr],MATCH(F2273,T_Domaines[Domain_code],0)),"")</f>
        <v/>
      </c>
      <c r="I2273">
        <f>IFERROR(INDEX(T_Indicateurs[Stat_label_fr],MATCH(H2273,T_Indicateurs[Stat_code],0)),"")</f>
        <v/>
      </c>
      <c r="M2273">
        <f>IF(J2273=0,"",J2273)</f>
        <v/>
      </c>
      <c r="N2273">
        <f>IF(K2273=0,"",K2273)</f>
        <v/>
      </c>
      <c r="O2273">
        <f>IF(L2273=0,"",L2273)</f>
        <v/>
      </c>
      <c r="P2273">
        <f>IF(OR(J2273="",K2273="",L2273=""),"",J2273+K2273+L2273)</f>
        <v/>
      </c>
      <c r="Q2273">
        <f>IF(OR(M2273="",N2273="",O2273=""),"",M2273+N2273+O2273)</f>
        <v/>
      </c>
      <c r="S2273" s="13">
        <f>IF(AND($B2273&lt;&gt;"",$F2273&lt;&gt;""),IF(COUNTIFS($B$2:$B2273,$B2273,$F$2:$F2273,$F2273)=1,1,0),0)</f>
        <v/>
      </c>
      <c r="T2273" s="13">
        <f>IF(AND($B2273&lt;&gt;"",$H2273&lt;&gt;""),IF(COUNTIFS($B$2:$B2273,$B2273,$H$2:$H2273,$H2273)=1,1,0),0)</f>
        <v/>
      </c>
      <c r="U2273" s="13">
        <f>IF(AND($B2273&lt;&gt;"",$C2273&lt;&gt;""),IF(COUNTIFS($B$2:$B2273,$B2273,$C$2:$C2273,$C2273)=1,1,0),0)</f>
        <v/>
      </c>
      <c r="V2273" s="13">
        <f>IF(AND($B2273&lt;&gt;"",$D2273&lt;&gt;""),IF(COUNTIFS($B$2:$B2273,$B2273,$D$2:$D2273,$D2273)=1,1,0),0)</f>
        <v/>
      </c>
      <c r="W2273">
        <f>IFERROR(INDEX(T_Indicateurs[Domain_code],MATCH($H2273,T_Indicateurs[Stat_code],0)),"")</f>
        <v/>
      </c>
      <c r="X2273" s="13">
        <f>IF(OR($W2273="",$F2273=""),0,IF($F2273&lt;&gt;$W2273,1,0))</f>
        <v/>
      </c>
      <c r="Y2273" s="13">
        <f>IF(OR($J2273="", $K2273="", $L2273=""),0,IF(OR($J2273&lt;0,$J2273&gt;3,$K2273&lt;0,$K2273&gt;3,$L2273&lt;0,$L2273&gt;3),1,0))</f>
        <v/>
      </c>
    </row>
    <row r="2274">
      <c r="G2274">
        <f>IFERROR(INDEX(T_Domaines[Domain_label_fr],MATCH(F2274,T_Domaines[Domain_code],0)),"")</f>
        <v/>
      </c>
      <c r="I2274">
        <f>IFERROR(INDEX(T_Indicateurs[Stat_label_fr],MATCH(H2274,T_Indicateurs[Stat_code],0)),"")</f>
        <v/>
      </c>
      <c r="M2274">
        <f>IF(J2274=0,"",J2274)</f>
        <v/>
      </c>
      <c r="N2274">
        <f>IF(K2274=0,"",K2274)</f>
        <v/>
      </c>
      <c r="O2274">
        <f>IF(L2274=0,"",L2274)</f>
        <v/>
      </c>
      <c r="P2274">
        <f>IF(OR(J2274="",K2274="",L2274=""),"",J2274+K2274+L2274)</f>
        <v/>
      </c>
      <c r="Q2274">
        <f>IF(OR(M2274="",N2274="",O2274=""),"",M2274+N2274+O2274)</f>
        <v/>
      </c>
      <c r="S2274" s="13">
        <f>IF(AND($B2274&lt;&gt;"",$F2274&lt;&gt;""),IF(COUNTIFS($B$2:$B2274,$B2274,$F$2:$F2274,$F2274)=1,1,0),0)</f>
        <v/>
      </c>
      <c r="T2274" s="13">
        <f>IF(AND($B2274&lt;&gt;"",$H2274&lt;&gt;""),IF(COUNTIFS($B$2:$B2274,$B2274,$H$2:$H2274,$H2274)=1,1,0),0)</f>
        <v/>
      </c>
      <c r="U2274" s="13">
        <f>IF(AND($B2274&lt;&gt;"",$C2274&lt;&gt;""),IF(COUNTIFS($B$2:$B2274,$B2274,$C$2:$C2274,$C2274)=1,1,0),0)</f>
        <v/>
      </c>
      <c r="V2274" s="13">
        <f>IF(AND($B2274&lt;&gt;"",$D2274&lt;&gt;""),IF(COUNTIFS($B$2:$B2274,$B2274,$D$2:$D2274,$D2274)=1,1,0),0)</f>
        <v/>
      </c>
      <c r="W2274">
        <f>IFERROR(INDEX(T_Indicateurs[Domain_code],MATCH($H2274,T_Indicateurs[Stat_code],0)),"")</f>
        <v/>
      </c>
      <c r="X2274" s="13">
        <f>IF(OR($W2274="",$F2274=""),0,IF($F2274&lt;&gt;$W2274,1,0))</f>
        <v/>
      </c>
      <c r="Y2274" s="13">
        <f>IF(OR($J2274="", $K2274="", $L2274=""),0,IF(OR($J2274&lt;0,$J2274&gt;3,$K2274&lt;0,$K2274&gt;3,$L2274&lt;0,$L2274&gt;3),1,0))</f>
        <v/>
      </c>
    </row>
    <row r="2275">
      <c r="G2275">
        <f>IFERROR(INDEX(T_Domaines[Domain_label_fr],MATCH(F2275,T_Domaines[Domain_code],0)),"")</f>
        <v/>
      </c>
      <c r="I2275">
        <f>IFERROR(INDEX(T_Indicateurs[Stat_label_fr],MATCH(H2275,T_Indicateurs[Stat_code],0)),"")</f>
        <v/>
      </c>
      <c r="M2275">
        <f>IF(J2275=0,"",J2275)</f>
        <v/>
      </c>
      <c r="N2275">
        <f>IF(K2275=0,"",K2275)</f>
        <v/>
      </c>
      <c r="O2275">
        <f>IF(L2275=0,"",L2275)</f>
        <v/>
      </c>
      <c r="P2275">
        <f>IF(OR(J2275="",K2275="",L2275=""),"",J2275+K2275+L2275)</f>
        <v/>
      </c>
      <c r="Q2275">
        <f>IF(OR(M2275="",N2275="",O2275=""),"",M2275+N2275+O2275)</f>
        <v/>
      </c>
      <c r="S2275" s="13">
        <f>IF(AND($B2275&lt;&gt;"",$F2275&lt;&gt;""),IF(COUNTIFS($B$2:$B2275,$B2275,$F$2:$F2275,$F2275)=1,1,0),0)</f>
        <v/>
      </c>
      <c r="T2275" s="13">
        <f>IF(AND($B2275&lt;&gt;"",$H2275&lt;&gt;""),IF(COUNTIFS($B$2:$B2275,$B2275,$H$2:$H2275,$H2275)=1,1,0),0)</f>
        <v/>
      </c>
      <c r="U2275" s="13">
        <f>IF(AND($B2275&lt;&gt;"",$C2275&lt;&gt;""),IF(COUNTIFS($B$2:$B2275,$B2275,$C$2:$C2275,$C2275)=1,1,0),0)</f>
        <v/>
      </c>
      <c r="V2275" s="13">
        <f>IF(AND($B2275&lt;&gt;"",$D2275&lt;&gt;""),IF(COUNTIFS($B$2:$B2275,$B2275,$D$2:$D2275,$D2275)=1,1,0),0)</f>
        <v/>
      </c>
      <c r="W2275">
        <f>IFERROR(INDEX(T_Indicateurs[Domain_code],MATCH($H2275,T_Indicateurs[Stat_code],0)),"")</f>
        <v/>
      </c>
      <c r="X2275" s="13">
        <f>IF(OR($W2275="",$F2275=""),0,IF($F2275&lt;&gt;$W2275,1,0))</f>
        <v/>
      </c>
      <c r="Y2275" s="13">
        <f>IF(OR($J2275="", $K2275="", $L2275=""),0,IF(OR($J2275&lt;0,$J2275&gt;3,$K2275&lt;0,$K2275&gt;3,$L2275&lt;0,$L2275&gt;3),1,0))</f>
        <v/>
      </c>
    </row>
    <row r="2276">
      <c r="G2276">
        <f>IFERROR(INDEX(T_Domaines[Domain_label_fr],MATCH(F2276,T_Domaines[Domain_code],0)),"")</f>
        <v/>
      </c>
      <c r="I2276">
        <f>IFERROR(INDEX(T_Indicateurs[Stat_label_fr],MATCH(H2276,T_Indicateurs[Stat_code],0)),"")</f>
        <v/>
      </c>
      <c r="M2276">
        <f>IF(J2276=0,"",J2276)</f>
        <v/>
      </c>
      <c r="N2276">
        <f>IF(K2276=0,"",K2276)</f>
        <v/>
      </c>
      <c r="O2276">
        <f>IF(L2276=0,"",L2276)</f>
        <v/>
      </c>
      <c r="P2276">
        <f>IF(OR(J2276="",K2276="",L2276=""),"",J2276+K2276+L2276)</f>
        <v/>
      </c>
      <c r="Q2276">
        <f>IF(OR(M2276="",N2276="",O2276=""),"",M2276+N2276+O2276)</f>
        <v/>
      </c>
      <c r="S2276" s="13">
        <f>IF(AND($B2276&lt;&gt;"",$F2276&lt;&gt;""),IF(COUNTIFS($B$2:$B2276,$B2276,$F$2:$F2276,$F2276)=1,1,0),0)</f>
        <v/>
      </c>
      <c r="T2276" s="13">
        <f>IF(AND($B2276&lt;&gt;"",$H2276&lt;&gt;""),IF(COUNTIFS($B$2:$B2276,$B2276,$H$2:$H2276,$H2276)=1,1,0),0)</f>
        <v/>
      </c>
      <c r="U2276" s="13">
        <f>IF(AND($B2276&lt;&gt;"",$C2276&lt;&gt;""),IF(COUNTIFS($B$2:$B2276,$B2276,$C$2:$C2276,$C2276)=1,1,0),0)</f>
        <v/>
      </c>
      <c r="V2276" s="13">
        <f>IF(AND($B2276&lt;&gt;"",$D2276&lt;&gt;""),IF(COUNTIFS($B$2:$B2276,$B2276,$D$2:$D2276,$D2276)=1,1,0),0)</f>
        <v/>
      </c>
      <c r="W2276">
        <f>IFERROR(INDEX(T_Indicateurs[Domain_code],MATCH($H2276,T_Indicateurs[Stat_code],0)),"")</f>
        <v/>
      </c>
      <c r="X2276" s="13">
        <f>IF(OR($W2276="",$F2276=""),0,IF($F2276&lt;&gt;$W2276,1,0))</f>
        <v/>
      </c>
      <c r="Y2276" s="13">
        <f>IF(OR($J2276="", $K2276="", $L2276=""),0,IF(OR($J2276&lt;0,$J2276&gt;3,$K2276&lt;0,$K2276&gt;3,$L2276&lt;0,$L2276&gt;3),1,0))</f>
        <v/>
      </c>
    </row>
    <row r="2277">
      <c r="G2277">
        <f>IFERROR(INDEX(T_Domaines[Domain_label_fr],MATCH(F2277,T_Domaines[Domain_code],0)),"")</f>
        <v/>
      </c>
      <c r="I2277">
        <f>IFERROR(INDEX(T_Indicateurs[Stat_label_fr],MATCH(H2277,T_Indicateurs[Stat_code],0)),"")</f>
        <v/>
      </c>
      <c r="M2277">
        <f>IF(J2277=0,"",J2277)</f>
        <v/>
      </c>
      <c r="N2277">
        <f>IF(K2277=0,"",K2277)</f>
        <v/>
      </c>
      <c r="O2277">
        <f>IF(L2277=0,"",L2277)</f>
        <v/>
      </c>
      <c r="P2277">
        <f>IF(OR(J2277="",K2277="",L2277=""),"",J2277+K2277+L2277)</f>
        <v/>
      </c>
      <c r="Q2277">
        <f>IF(OR(M2277="",N2277="",O2277=""),"",M2277+N2277+O2277)</f>
        <v/>
      </c>
      <c r="S2277" s="13">
        <f>IF(AND($B2277&lt;&gt;"",$F2277&lt;&gt;""),IF(COUNTIFS($B$2:$B2277,$B2277,$F$2:$F2277,$F2277)=1,1,0),0)</f>
        <v/>
      </c>
      <c r="T2277" s="13">
        <f>IF(AND($B2277&lt;&gt;"",$H2277&lt;&gt;""),IF(COUNTIFS($B$2:$B2277,$B2277,$H$2:$H2277,$H2277)=1,1,0),0)</f>
        <v/>
      </c>
      <c r="U2277" s="13">
        <f>IF(AND($B2277&lt;&gt;"",$C2277&lt;&gt;""),IF(COUNTIFS($B$2:$B2277,$B2277,$C$2:$C2277,$C2277)=1,1,0),0)</f>
        <v/>
      </c>
      <c r="V2277" s="13">
        <f>IF(AND($B2277&lt;&gt;"",$D2277&lt;&gt;""),IF(COUNTIFS($B$2:$B2277,$B2277,$D$2:$D2277,$D2277)=1,1,0),0)</f>
        <v/>
      </c>
      <c r="W2277">
        <f>IFERROR(INDEX(T_Indicateurs[Domain_code],MATCH($H2277,T_Indicateurs[Stat_code],0)),"")</f>
        <v/>
      </c>
      <c r="X2277" s="13">
        <f>IF(OR($W2277="",$F2277=""),0,IF($F2277&lt;&gt;$W2277,1,0))</f>
        <v/>
      </c>
      <c r="Y2277" s="13">
        <f>IF(OR($J2277="", $K2277="", $L2277=""),0,IF(OR($J2277&lt;0,$J2277&gt;3,$K2277&lt;0,$K2277&gt;3,$L2277&lt;0,$L2277&gt;3),1,0))</f>
        <v/>
      </c>
    </row>
    <row r="2278">
      <c r="G2278">
        <f>IFERROR(INDEX(T_Domaines[Domain_label_fr],MATCH(F2278,T_Domaines[Domain_code],0)),"")</f>
        <v/>
      </c>
      <c r="I2278">
        <f>IFERROR(INDEX(T_Indicateurs[Stat_label_fr],MATCH(H2278,T_Indicateurs[Stat_code],0)),"")</f>
        <v/>
      </c>
      <c r="M2278">
        <f>IF(J2278=0,"",J2278)</f>
        <v/>
      </c>
      <c r="N2278">
        <f>IF(K2278=0,"",K2278)</f>
        <v/>
      </c>
      <c r="O2278">
        <f>IF(L2278=0,"",L2278)</f>
        <v/>
      </c>
      <c r="P2278">
        <f>IF(OR(J2278="",K2278="",L2278=""),"",J2278+K2278+L2278)</f>
        <v/>
      </c>
      <c r="Q2278">
        <f>IF(OR(M2278="",N2278="",O2278=""),"",M2278+N2278+O2278)</f>
        <v/>
      </c>
      <c r="S2278" s="13">
        <f>IF(AND($B2278&lt;&gt;"",$F2278&lt;&gt;""),IF(COUNTIFS($B$2:$B2278,$B2278,$F$2:$F2278,$F2278)=1,1,0),0)</f>
        <v/>
      </c>
      <c r="T2278" s="13">
        <f>IF(AND($B2278&lt;&gt;"",$H2278&lt;&gt;""),IF(COUNTIFS($B$2:$B2278,$B2278,$H$2:$H2278,$H2278)=1,1,0),0)</f>
        <v/>
      </c>
      <c r="U2278" s="13">
        <f>IF(AND($B2278&lt;&gt;"",$C2278&lt;&gt;""),IF(COUNTIFS($B$2:$B2278,$B2278,$C$2:$C2278,$C2278)=1,1,0),0)</f>
        <v/>
      </c>
      <c r="V2278" s="13">
        <f>IF(AND($B2278&lt;&gt;"",$D2278&lt;&gt;""),IF(COUNTIFS($B$2:$B2278,$B2278,$D$2:$D2278,$D2278)=1,1,0),0)</f>
        <v/>
      </c>
      <c r="W2278">
        <f>IFERROR(INDEX(T_Indicateurs[Domain_code],MATCH($H2278,T_Indicateurs[Stat_code],0)),"")</f>
        <v/>
      </c>
      <c r="X2278" s="13">
        <f>IF(OR($W2278="",$F2278=""),0,IF($F2278&lt;&gt;$W2278,1,0))</f>
        <v/>
      </c>
      <c r="Y2278" s="13">
        <f>IF(OR($J2278="", $K2278="", $L2278=""),0,IF(OR($J2278&lt;0,$J2278&gt;3,$K2278&lt;0,$K2278&gt;3,$L2278&lt;0,$L2278&gt;3),1,0))</f>
        <v/>
      </c>
    </row>
    <row r="2279">
      <c r="G2279">
        <f>IFERROR(INDEX(T_Domaines[Domain_label_fr],MATCH(F2279,T_Domaines[Domain_code],0)),"")</f>
        <v/>
      </c>
      <c r="I2279">
        <f>IFERROR(INDEX(T_Indicateurs[Stat_label_fr],MATCH(H2279,T_Indicateurs[Stat_code],0)),"")</f>
        <v/>
      </c>
      <c r="M2279">
        <f>IF(J2279=0,"",J2279)</f>
        <v/>
      </c>
      <c r="N2279">
        <f>IF(K2279=0,"",K2279)</f>
        <v/>
      </c>
      <c r="O2279">
        <f>IF(L2279=0,"",L2279)</f>
        <v/>
      </c>
      <c r="P2279">
        <f>IF(OR(J2279="",K2279="",L2279=""),"",J2279+K2279+L2279)</f>
        <v/>
      </c>
      <c r="Q2279">
        <f>IF(OR(M2279="",N2279="",O2279=""),"",M2279+N2279+O2279)</f>
        <v/>
      </c>
      <c r="S2279" s="13">
        <f>IF(AND($B2279&lt;&gt;"",$F2279&lt;&gt;""),IF(COUNTIFS($B$2:$B2279,$B2279,$F$2:$F2279,$F2279)=1,1,0),0)</f>
        <v/>
      </c>
      <c r="T2279" s="13">
        <f>IF(AND($B2279&lt;&gt;"",$H2279&lt;&gt;""),IF(COUNTIFS($B$2:$B2279,$B2279,$H$2:$H2279,$H2279)=1,1,0),0)</f>
        <v/>
      </c>
      <c r="U2279" s="13">
        <f>IF(AND($B2279&lt;&gt;"",$C2279&lt;&gt;""),IF(COUNTIFS($B$2:$B2279,$B2279,$C$2:$C2279,$C2279)=1,1,0),0)</f>
        <v/>
      </c>
      <c r="V2279" s="13">
        <f>IF(AND($B2279&lt;&gt;"",$D2279&lt;&gt;""),IF(COUNTIFS($B$2:$B2279,$B2279,$D$2:$D2279,$D2279)=1,1,0),0)</f>
        <v/>
      </c>
      <c r="W2279">
        <f>IFERROR(INDEX(T_Indicateurs[Domain_code],MATCH($H2279,T_Indicateurs[Stat_code],0)),"")</f>
        <v/>
      </c>
      <c r="X2279" s="13">
        <f>IF(OR($W2279="",$F2279=""),0,IF($F2279&lt;&gt;$W2279,1,0))</f>
        <v/>
      </c>
      <c r="Y2279" s="13">
        <f>IF(OR($J2279="", $K2279="", $L2279=""),0,IF(OR($J2279&lt;0,$J2279&gt;3,$K2279&lt;0,$K2279&gt;3,$L2279&lt;0,$L2279&gt;3),1,0))</f>
        <v/>
      </c>
    </row>
    <row r="2280">
      <c r="G2280">
        <f>IFERROR(INDEX(T_Domaines[Domain_label_fr],MATCH(F2280,T_Domaines[Domain_code],0)),"")</f>
        <v/>
      </c>
      <c r="I2280">
        <f>IFERROR(INDEX(T_Indicateurs[Stat_label_fr],MATCH(H2280,T_Indicateurs[Stat_code],0)),"")</f>
        <v/>
      </c>
      <c r="M2280">
        <f>IF(J2280=0,"",J2280)</f>
        <v/>
      </c>
      <c r="N2280">
        <f>IF(K2280=0,"",K2280)</f>
        <v/>
      </c>
      <c r="O2280">
        <f>IF(L2280=0,"",L2280)</f>
        <v/>
      </c>
      <c r="P2280">
        <f>IF(OR(J2280="",K2280="",L2280=""),"",J2280+K2280+L2280)</f>
        <v/>
      </c>
      <c r="Q2280">
        <f>IF(OR(M2280="",N2280="",O2280=""),"",M2280+N2280+O2280)</f>
        <v/>
      </c>
      <c r="S2280" s="13">
        <f>IF(AND($B2280&lt;&gt;"",$F2280&lt;&gt;""),IF(COUNTIFS($B$2:$B2280,$B2280,$F$2:$F2280,$F2280)=1,1,0),0)</f>
        <v/>
      </c>
      <c r="T2280" s="13">
        <f>IF(AND($B2280&lt;&gt;"",$H2280&lt;&gt;""),IF(COUNTIFS($B$2:$B2280,$B2280,$H$2:$H2280,$H2280)=1,1,0),0)</f>
        <v/>
      </c>
      <c r="U2280" s="13">
        <f>IF(AND($B2280&lt;&gt;"",$C2280&lt;&gt;""),IF(COUNTIFS($B$2:$B2280,$B2280,$C$2:$C2280,$C2280)=1,1,0),0)</f>
        <v/>
      </c>
      <c r="V2280" s="13">
        <f>IF(AND($B2280&lt;&gt;"",$D2280&lt;&gt;""),IF(COUNTIFS($B$2:$B2280,$B2280,$D$2:$D2280,$D2280)=1,1,0),0)</f>
        <v/>
      </c>
      <c r="W2280">
        <f>IFERROR(INDEX(T_Indicateurs[Domain_code],MATCH($H2280,T_Indicateurs[Stat_code],0)),"")</f>
        <v/>
      </c>
      <c r="X2280" s="13">
        <f>IF(OR($W2280="",$F2280=""),0,IF($F2280&lt;&gt;$W2280,1,0))</f>
        <v/>
      </c>
      <c r="Y2280" s="13">
        <f>IF(OR($J2280="", $K2280="", $L2280=""),0,IF(OR($J2280&lt;0,$J2280&gt;3,$K2280&lt;0,$K2280&gt;3,$L2280&lt;0,$L2280&gt;3),1,0))</f>
        <v/>
      </c>
    </row>
    <row r="2281">
      <c r="G2281">
        <f>IFERROR(INDEX(T_Domaines[Domain_label_fr],MATCH(F2281,T_Domaines[Domain_code],0)),"")</f>
        <v/>
      </c>
      <c r="I2281">
        <f>IFERROR(INDEX(T_Indicateurs[Stat_label_fr],MATCH(H2281,T_Indicateurs[Stat_code],0)),"")</f>
        <v/>
      </c>
      <c r="M2281">
        <f>IF(J2281=0,"",J2281)</f>
        <v/>
      </c>
      <c r="N2281">
        <f>IF(K2281=0,"",K2281)</f>
        <v/>
      </c>
      <c r="O2281">
        <f>IF(L2281=0,"",L2281)</f>
        <v/>
      </c>
      <c r="P2281">
        <f>IF(OR(J2281="",K2281="",L2281=""),"",J2281+K2281+L2281)</f>
        <v/>
      </c>
      <c r="Q2281">
        <f>IF(OR(M2281="",N2281="",O2281=""),"",M2281+N2281+O2281)</f>
        <v/>
      </c>
      <c r="S2281" s="13">
        <f>IF(AND($B2281&lt;&gt;"",$F2281&lt;&gt;""),IF(COUNTIFS($B$2:$B2281,$B2281,$F$2:$F2281,$F2281)=1,1,0),0)</f>
        <v/>
      </c>
      <c r="T2281" s="13">
        <f>IF(AND($B2281&lt;&gt;"",$H2281&lt;&gt;""),IF(COUNTIFS($B$2:$B2281,$B2281,$H$2:$H2281,$H2281)=1,1,0),0)</f>
        <v/>
      </c>
      <c r="U2281" s="13">
        <f>IF(AND($B2281&lt;&gt;"",$C2281&lt;&gt;""),IF(COUNTIFS($B$2:$B2281,$B2281,$C$2:$C2281,$C2281)=1,1,0),0)</f>
        <v/>
      </c>
      <c r="V2281" s="13">
        <f>IF(AND($B2281&lt;&gt;"",$D2281&lt;&gt;""),IF(COUNTIFS($B$2:$B2281,$B2281,$D$2:$D2281,$D2281)=1,1,0),0)</f>
        <v/>
      </c>
      <c r="W2281">
        <f>IFERROR(INDEX(T_Indicateurs[Domain_code],MATCH($H2281,T_Indicateurs[Stat_code],0)),"")</f>
        <v/>
      </c>
      <c r="X2281" s="13">
        <f>IF(OR($W2281="",$F2281=""),0,IF($F2281&lt;&gt;$W2281,1,0))</f>
        <v/>
      </c>
      <c r="Y2281" s="13">
        <f>IF(OR($J2281="", $K2281="", $L2281=""),0,IF(OR($J2281&lt;0,$J2281&gt;3,$K2281&lt;0,$K2281&gt;3,$L2281&lt;0,$L2281&gt;3),1,0))</f>
        <v/>
      </c>
    </row>
    <row r="2282">
      <c r="G2282">
        <f>IFERROR(INDEX(T_Domaines[Domain_label_fr],MATCH(F2282,T_Domaines[Domain_code],0)),"")</f>
        <v/>
      </c>
      <c r="I2282">
        <f>IFERROR(INDEX(T_Indicateurs[Stat_label_fr],MATCH(H2282,T_Indicateurs[Stat_code],0)),"")</f>
        <v/>
      </c>
      <c r="M2282">
        <f>IF(J2282=0,"",J2282)</f>
        <v/>
      </c>
      <c r="N2282">
        <f>IF(K2282=0,"",K2282)</f>
        <v/>
      </c>
      <c r="O2282">
        <f>IF(L2282=0,"",L2282)</f>
        <v/>
      </c>
      <c r="P2282">
        <f>IF(OR(J2282="",K2282="",L2282=""),"",J2282+K2282+L2282)</f>
        <v/>
      </c>
      <c r="Q2282">
        <f>IF(OR(M2282="",N2282="",O2282=""),"",M2282+N2282+O2282)</f>
        <v/>
      </c>
      <c r="S2282" s="13">
        <f>IF(AND($B2282&lt;&gt;"",$F2282&lt;&gt;""),IF(COUNTIFS($B$2:$B2282,$B2282,$F$2:$F2282,$F2282)=1,1,0),0)</f>
        <v/>
      </c>
      <c r="T2282" s="13">
        <f>IF(AND($B2282&lt;&gt;"",$H2282&lt;&gt;""),IF(COUNTIFS($B$2:$B2282,$B2282,$H$2:$H2282,$H2282)=1,1,0),0)</f>
        <v/>
      </c>
      <c r="U2282" s="13">
        <f>IF(AND($B2282&lt;&gt;"",$C2282&lt;&gt;""),IF(COUNTIFS($B$2:$B2282,$B2282,$C$2:$C2282,$C2282)=1,1,0),0)</f>
        <v/>
      </c>
      <c r="V2282" s="13">
        <f>IF(AND($B2282&lt;&gt;"",$D2282&lt;&gt;""),IF(COUNTIFS($B$2:$B2282,$B2282,$D$2:$D2282,$D2282)=1,1,0),0)</f>
        <v/>
      </c>
      <c r="W2282">
        <f>IFERROR(INDEX(T_Indicateurs[Domain_code],MATCH($H2282,T_Indicateurs[Stat_code],0)),"")</f>
        <v/>
      </c>
      <c r="X2282" s="13">
        <f>IF(OR($W2282="",$F2282=""),0,IF($F2282&lt;&gt;$W2282,1,0))</f>
        <v/>
      </c>
      <c r="Y2282" s="13">
        <f>IF(OR($J2282="", $K2282="", $L2282=""),0,IF(OR($J2282&lt;0,$J2282&gt;3,$K2282&lt;0,$K2282&gt;3,$L2282&lt;0,$L2282&gt;3),1,0))</f>
        <v/>
      </c>
    </row>
    <row r="2283">
      <c r="G2283">
        <f>IFERROR(INDEX(T_Domaines[Domain_label_fr],MATCH(F2283,T_Domaines[Domain_code],0)),"")</f>
        <v/>
      </c>
      <c r="I2283">
        <f>IFERROR(INDEX(T_Indicateurs[Stat_label_fr],MATCH(H2283,T_Indicateurs[Stat_code],0)),"")</f>
        <v/>
      </c>
      <c r="M2283">
        <f>IF(J2283=0,"",J2283)</f>
        <v/>
      </c>
      <c r="N2283">
        <f>IF(K2283=0,"",K2283)</f>
        <v/>
      </c>
      <c r="O2283">
        <f>IF(L2283=0,"",L2283)</f>
        <v/>
      </c>
      <c r="P2283">
        <f>IF(OR(J2283="",K2283="",L2283=""),"",J2283+K2283+L2283)</f>
        <v/>
      </c>
      <c r="Q2283">
        <f>IF(OR(M2283="",N2283="",O2283=""),"",M2283+N2283+O2283)</f>
        <v/>
      </c>
      <c r="S2283" s="13">
        <f>IF(AND($B2283&lt;&gt;"",$F2283&lt;&gt;""),IF(COUNTIFS($B$2:$B2283,$B2283,$F$2:$F2283,$F2283)=1,1,0),0)</f>
        <v/>
      </c>
      <c r="T2283" s="13">
        <f>IF(AND($B2283&lt;&gt;"",$H2283&lt;&gt;""),IF(COUNTIFS($B$2:$B2283,$B2283,$H$2:$H2283,$H2283)=1,1,0),0)</f>
        <v/>
      </c>
      <c r="U2283" s="13">
        <f>IF(AND($B2283&lt;&gt;"",$C2283&lt;&gt;""),IF(COUNTIFS($B$2:$B2283,$B2283,$C$2:$C2283,$C2283)=1,1,0),0)</f>
        <v/>
      </c>
      <c r="V2283" s="13">
        <f>IF(AND($B2283&lt;&gt;"",$D2283&lt;&gt;""),IF(COUNTIFS($B$2:$B2283,$B2283,$D$2:$D2283,$D2283)=1,1,0),0)</f>
        <v/>
      </c>
      <c r="W2283">
        <f>IFERROR(INDEX(T_Indicateurs[Domain_code],MATCH($H2283,T_Indicateurs[Stat_code],0)),"")</f>
        <v/>
      </c>
      <c r="X2283" s="13">
        <f>IF(OR($W2283="",$F2283=""),0,IF($F2283&lt;&gt;$W2283,1,0))</f>
        <v/>
      </c>
      <c r="Y2283" s="13">
        <f>IF(OR($J2283="", $K2283="", $L2283=""),0,IF(OR($J2283&lt;0,$J2283&gt;3,$K2283&lt;0,$K2283&gt;3,$L2283&lt;0,$L2283&gt;3),1,0))</f>
        <v/>
      </c>
    </row>
    <row r="2284">
      <c r="G2284">
        <f>IFERROR(INDEX(T_Domaines[Domain_label_fr],MATCH(F2284,T_Domaines[Domain_code],0)),"")</f>
        <v/>
      </c>
      <c r="I2284">
        <f>IFERROR(INDEX(T_Indicateurs[Stat_label_fr],MATCH(H2284,T_Indicateurs[Stat_code],0)),"")</f>
        <v/>
      </c>
      <c r="M2284">
        <f>IF(J2284=0,"",J2284)</f>
        <v/>
      </c>
      <c r="N2284">
        <f>IF(K2284=0,"",K2284)</f>
        <v/>
      </c>
      <c r="O2284">
        <f>IF(L2284=0,"",L2284)</f>
        <v/>
      </c>
      <c r="P2284">
        <f>IF(OR(J2284="",K2284="",L2284=""),"",J2284+K2284+L2284)</f>
        <v/>
      </c>
      <c r="Q2284">
        <f>IF(OR(M2284="",N2284="",O2284=""),"",M2284+N2284+O2284)</f>
        <v/>
      </c>
      <c r="S2284" s="13">
        <f>IF(AND($B2284&lt;&gt;"",$F2284&lt;&gt;""),IF(COUNTIFS($B$2:$B2284,$B2284,$F$2:$F2284,$F2284)=1,1,0),0)</f>
        <v/>
      </c>
      <c r="T2284" s="13">
        <f>IF(AND($B2284&lt;&gt;"",$H2284&lt;&gt;""),IF(COUNTIFS($B$2:$B2284,$B2284,$H$2:$H2284,$H2284)=1,1,0),0)</f>
        <v/>
      </c>
      <c r="U2284" s="13">
        <f>IF(AND($B2284&lt;&gt;"",$C2284&lt;&gt;""),IF(COUNTIFS($B$2:$B2284,$B2284,$C$2:$C2284,$C2284)=1,1,0),0)</f>
        <v/>
      </c>
      <c r="V2284" s="13">
        <f>IF(AND($B2284&lt;&gt;"",$D2284&lt;&gt;""),IF(COUNTIFS($B$2:$B2284,$B2284,$D$2:$D2284,$D2284)=1,1,0),0)</f>
        <v/>
      </c>
      <c r="W2284">
        <f>IFERROR(INDEX(T_Indicateurs[Domain_code],MATCH($H2284,T_Indicateurs[Stat_code],0)),"")</f>
        <v/>
      </c>
      <c r="X2284" s="13">
        <f>IF(OR($W2284="",$F2284=""),0,IF($F2284&lt;&gt;$W2284,1,0))</f>
        <v/>
      </c>
      <c r="Y2284" s="13">
        <f>IF(OR($J2284="", $K2284="", $L2284=""),0,IF(OR($J2284&lt;0,$J2284&gt;3,$K2284&lt;0,$K2284&gt;3,$L2284&lt;0,$L2284&gt;3),1,0))</f>
        <v/>
      </c>
    </row>
    <row r="2285">
      <c r="G2285">
        <f>IFERROR(INDEX(T_Domaines[Domain_label_fr],MATCH(F2285,T_Domaines[Domain_code],0)),"")</f>
        <v/>
      </c>
      <c r="I2285">
        <f>IFERROR(INDEX(T_Indicateurs[Stat_label_fr],MATCH(H2285,T_Indicateurs[Stat_code],0)),"")</f>
        <v/>
      </c>
      <c r="M2285">
        <f>IF(J2285=0,"",J2285)</f>
        <v/>
      </c>
      <c r="N2285">
        <f>IF(K2285=0,"",K2285)</f>
        <v/>
      </c>
      <c r="O2285">
        <f>IF(L2285=0,"",L2285)</f>
        <v/>
      </c>
      <c r="P2285">
        <f>IF(OR(J2285="",K2285="",L2285=""),"",J2285+K2285+L2285)</f>
        <v/>
      </c>
      <c r="Q2285">
        <f>IF(OR(M2285="",N2285="",O2285=""),"",M2285+N2285+O2285)</f>
        <v/>
      </c>
      <c r="S2285" s="13">
        <f>IF(AND($B2285&lt;&gt;"",$F2285&lt;&gt;""),IF(COUNTIFS($B$2:$B2285,$B2285,$F$2:$F2285,$F2285)=1,1,0),0)</f>
        <v/>
      </c>
      <c r="T2285" s="13">
        <f>IF(AND($B2285&lt;&gt;"",$H2285&lt;&gt;""),IF(COUNTIFS($B$2:$B2285,$B2285,$H$2:$H2285,$H2285)=1,1,0),0)</f>
        <v/>
      </c>
      <c r="U2285" s="13">
        <f>IF(AND($B2285&lt;&gt;"",$C2285&lt;&gt;""),IF(COUNTIFS($B$2:$B2285,$B2285,$C$2:$C2285,$C2285)=1,1,0),0)</f>
        <v/>
      </c>
      <c r="V2285" s="13">
        <f>IF(AND($B2285&lt;&gt;"",$D2285&lt;&gt;""),IF(COUNTIFS($B$2:$B2285,$B2285,$D$2:$D2285,$D2285)=1,1,0),0)</f>
        <v/>
      </c>
      <c r="W2285">
        <f>IFERROR(INDEX(T_Indicateurs[Domain_code],MATCH($H2285,T_Indicateurs[Stat_code],0)),"")</f>
        <v/>
      </c>
      <c r="X2285" s="13">
        <f>IF(OR($W2285="",$F2285=""),0,IF($F2285&lt;&gt;$W2285,1,0))</f>
        <v/>
      </c>
      <c r="Y2285" s="13">
        <f>IF(OR($J2285="", $K2285="", $L2285=""),0,IF(OR($J2285&lt;0,$J2285&gt;3,$K2285&lt;0,$K2285&gt;3,$L2285&lt;0,$L2285&gt;3),1,0))</f>
        <v/>
      </c>
    </row>
    <row r="2286">
      <c r="G2286">
        <f>IFERROR(INDEX(T_Domaines[Domain_label_fr],MATCH(F2286,T_Domaines[Domain_code],0)),"")</f>
        <v/>
      </c>
      <c r="I2286">
        <f>IFERROR(INDEX(T_Indicateurs[Stat_label_fr],MATCH(H2286,T_Indicateurs[Stat_code],0)),"")</f>
        <v/>
      </c>
      <c r="M2286">
        <f>IF(J2286=0,"",J2286)</f>
        <v/>
      </c>
      <c r="N2286">
        <f>IF(K2286=0,"",K2286)</f>
        <v/>
      </c>
      <c r="O2286">
        <f>IF(L2286=0,"",L2286)</f>
        <v/>
      </c>
      <c r="P2286">
        <f>IF(OR(J2286="",K2286="",L2286=""),"",J2286+K2286+L2286)</f>
        <v/>
      </c>
      <c r="Q2286">
        <f>IF(OR(M2286="",N2286="",O2286=""),"",M2286+N2286+O2286)</f>
        <v/>
      </c>
      <c r="S2286" s="13">
        <f>IF(AND($B2286&lt;&gt;"",$F2286&lt;&gt;""),IF(COUNTIFS($B$2:$B2286,$B2286,$F$2:$F2286,$F2286)=1,1,0),0)</f>
        <v/>
      </c>
      <c r="T2286" s="13">
        <f>IF(AND($B2286&lt;&gt;"",$H2286&lt;&gt;""),IF(COUNTIFS($B$2:$B2286,$B2286,$H$2:$H2286,$H2286)=1,1,0),0)</f>
        <v/>
      </c>
      <c r="U2286" s="13">
        <f>IF(AND($B2286&lt;&gt;"",$C2286&lt;&gt;""),IF(COUNTIFS($B$2:$B2286,$B2286,$C$2:$C2286,$C2286)=1,1,0),0)</f>
        <v/>
      </c>
      <c r="V2286" s="13">
        <f>IF(AND($B2286&lt;&gt;"",$D2286&lt;&gt;""),IF(COUNTIFS($B$2:$B2286,$B2286,$D$2:$D2286,$D2286)=1,1,0),0)</f>
        <v/>
      </c>
      <c r="W2286">
        <f>IFERROR(INDEX(T_Indicateurs[Domain_code],MATCH($H2286,T_Indicateurs[Stat_code],0)),"")</f>
        <v/>
      </c>
      <c r="X2286" s="13">
        <f>IF(OR($W2286="",$F2286=""),0,IF($F2286&lt;&gt;$W2286,1,0))</f>
        <v/>
      </c>
      <c r="Y2286" s="13">
        <f>IF(OR($J2286="", $K2286="", $L2286=""),0,IF(OR($J2286&lt;0,$J2286&gt;3,$K2286&lt;0,$K2286&gt;3,$L2286&lt;0,$L2286&gt;3),1,0))</f>
        <v/>
      </c>
    </row>
    <row r="2287">
      <c r="G2287">
        <f>IFERROR(INDEX(T_Domaines[Domain_label_fr],MATCH(F2287,T_Domaines[Domain_code],0)),"")</f>
        <v/>
      </c>
      <c r="I2287">
        <f>IFERROR(INDEX(T_Indicateurs[Stat_label_fr],MATCH(H2287,T_Indicateurs[Stat_code],0)),"")</f>
        <v/>
      </c>
      <c r="M2287">
        <f>IF(J2287=0,"",J2287)</f>
        <v/>
      </c>
      <c r="N2287">
        <f>IF(K2287=0,"",K2287)</f>
        <v/>
      </c>
      <c r="O2287">
        <f>IF(L2287=0,"",L2287)</f>
        <v/>
      </c>
      <c r="P2287">
        <f>IF(OR(J2287="",K2287="",L2287=""),"",J2287+K2287+L2287)</f>
        <v/>
      </c>
      <c r="Q2287">
        <f>IF(OR(M2287="",N2287="",O2287=""),"",M2287+N2287+O2287)</f>
        <v/>
      </c>
      <c r="S2287" s="13">
        <f>IF(AND($B2287&lt;&gt;"",$F2287&lt;&gt;""),IF(COUNTIFS($B$2:$B2287,$B2287,$F$2:$F2287,$F2287)=1,1,0),0)</f>
        <v/>
      </c>
      <c r="T2287" s="13">
        <f>IF(AND($B2287&lt;&gt;"",$H2287&lt;&gt;""),IF(COUNTIFS($B$2:$B2287,$B2287,$H$2:$H2287,$H2287)=1,1,0),0)</f>
        <v/>
      </c>
      <c r="U2287" s="13">
        <f>IF(AND($B2287&lt;&gt;"",$C2287&lt;&gt;""),IF(COUNTIFS($B$2:$B2287,$B2287,$C$2:$C2287,$C2287)=1,1,0),0)</f>
        <v/>
      </c>
      <c r="V2287" s="13">
        <f>IF(AND($B2287&lt;&gt;"",$D2287&lt;&gt;""),IF(COUNTIFS($B$2:$B2287,$B2287,$D$2:$D2287,$D2287)=1,1,0),0)</f>
        <v/>
      </c>
      <c r="W2287">
        <f>IFERROR(INDEX(T_Indicateurs[Domain_code],MATCH($H2287,T_Indicateurs[Stat_code],0)),"")</f>
        <v/>
      </c>
      <c r="X2287" s="13">
        <f>IF(OR($W2287="",$F2287=""),0,IF($F2287&lt;&gt;$W2287,1,0))</f>
        <v/>
      </c>
      <c r="Y2287" s="13">
        <f>IF(OR($J2287="", $K2287="", $L2287=""),0,IF(OR($J2287&lt;0,$J2287&gt;3,$K2287&lt;0,$K2287&gt;3,$L2287&lt;0,$L2287&gt;3),1,0))</f>
        <v/>
      </c>
    </row>
    <row r="2288">
      <c r="G2288">
        <f>IFERROR(INDEX(T_Domaines[Domain_label_fr],MATCH(F2288,T_Domaines[Domain_code],0)),"")</f>
        <v/>
      </c>
      <c r="I2288">
        <f>IFERROR(INDEX(T_Indicateurs[Stat_label_fr],MATCH(H2288,T_Indicateurs[Stat_code],0)),"")</f>
        <v/>
      </c>
      <c r="M2288">
        <f>IF(J2288=0,"",J2288)</f>
        <v/>
      </c>
      <c r="N2288">
        <f>IF(K2288=0,"",K2288)</f>
        <v/>
      </c>
      <c r="O2288">
        <f>IF(L2288=0,"",L2288)</f>
        <v/>
      </c>
      <c r="P2288">
        <f>IF(OR(J2288="",K2288="",L2288=""),"",J2288+K2288+L2288)</f>
        <v/>
      </c>
      <c r="Q2288">
        <f>IF(OR(M2288="",N2288="",O2288=""),"",M2288+N2288+O2288)</f>
        <v/>
      </c>
      <c r="S2288" s="13">
        <f>IF(AND($B2288&lt;&gt;"",$F2288&lt;&gt;""),IF(COUNTIFS($B$2:$B2288,$B2288,$F$2:$F2288,$F2288)=1,1,0),0)</f>
        <v/>
      </c>
      <c r="T2288" s="13">
        <f>IF(AND($B2288&lt;&gt;"",$H2288&lt;&gt;""),IF(COUNTIFS($B$2:$B2288,$B2288,$H$2:$H2288,$H2288)=1,1,0),0)</f>
        <v/>
      </c>
      <c r="U2288" s="13">
        <f>IF(AND($B2288&lt;&gt;"",$C2288&lt;&gt;""),IF(COUNTIFS($B$2:$B2288,$B2288,$C$2:$C2288,$C2288)=1,1,0),0)</f>
        <v/>
      </c>
      <c r="V2288" s="13">
        <f>IF(AND($B2288&lt;&gt;"",$D2288&lt;&gt;""),IF(COUNTIFS($B$2:$B2288,$B2288,$D$2:$D2288,$D2288)=1,1,0),0)</f>
        <v/>
      </c>
      <c r="W2288">
        <f>IFERROR(INDEX(T_Indicateurs[Domain_code],MATCH($H2288,T_Indicateurs[Stat_code],0)),"")</f>
        <v/>
      </c>
      <c r="X2288" s="13">
        <f>IF(OR($W2288="",$F2288=""),0,IF($F2288&lt;&gt;$W2288,1,0))</f>
        <v/>
      </c>
      <c r="Y2288" s="13">
        <f>IF(OR($J2288="", $K2288="", $L2288=""),0,IF(OR($J2288&lt;0,$J2288&gt;3,$K2288&lt;0,$K2288&gt;3,$L2288&lt;0,$L2288&gt;3),1,0))</f>
        <v/>
      </c>
    </row>
    <row r="2289">
      <c r="G2289">
        <f>IFERROR(INDEX(T_Domaines[Domain_label_fr],MATCH(F2289,T_Domaines[Domain_code],0)),"")</f>
        <v/>
      </c>
      <c r="I2289">
        <f>IFERROR(INDEX(T_Indicateurs[Stat_label_fr],MATCH(H2289,T_Indicateurs[Stat_code],0)),"")</f>
        <v/>
      </c>
      <c r="M2289">
        <f>IF(J2289=0,"",J2289)</f>
        <v/>
      </c>
      <c r="N2289">
        <f>IF(K2289=0,"",K2289)</f>
        <v/>
      </c>
      <c r="O2289">
        <f>IF(L2289=0,"",L2289)</f>
        <v/>
      </c>
      <c r="P2289">
        <f>IF(OR(J2289="",K2289="",L2289=""),"",J2289+K2289+L2289)</f>
        <v/>
      </c>
      <c r="Q2289">
        <f>IF(OR(M2289="",N2289="",O2289=""),"",M2289+N2289+O2289)</f>
        <v/>
      </c>
      <c r="S2289" s="13">
        <f>IF(AND($B2289&lt;&gt;"",$F2289&lt;&gt;""),IF(COUNTIFS($B$2:$B2289,$B2289,$F$2:$F2289,$F2289)=1,1,0),0)</f>
        <v/>
      </c>
      <c r="T2289" s="13">
        <f>IF(AND($B2289&lt;&gt;"",$H2289&lt;&gt;""),IF(COUNTIFS($B$2:$B2289,$B2289,$H$2:$H2289,$H2289)=1,1,0),0)</f>
        <v/>
      </c>
      <c r="U2289" s="13">
        <f>IF(AND($B2289&lt;&gt;"",$C2289&lt;&gt;""),IF(COUNTIFS($B$2:$B2289,$B2289,$C$2:$C2289,$C2289)=1,1,0),0)</f>
        <v/>
      </c>
      <c r="V2289" s="13">
        <f>IF(AND($B2289&lt;&gt;"",$D2289&lt;&gt;""),IF(COUNTIFS($B$2:$B2289,$B2289,$D$2:$D2289,$D2289)=1,1,0),0)</f>
        <v/>
      </c>
      <c r="W2289">
        <f>IFERROR(INDEX(T_Indicateurs[Domain_code],MATCH($H2289,T_Indicateurs[Stat_code],0)),"")</f>
        <v/>
      </c>
      <c r="X2289" s="13">
        <f>IF(OR($W2289="",$F2289=""),0,IF($F2289&lt;&gt;$W2289,1,0))</f>
        <v/>
      </c>
      <c r="Y2289" s="13">
        <f>IF(OR($J2289="", $K2289="", $L2289=""),0,IF(OR($J2289&lt;0,$J2289&gt;3,$K2289&lt;0,$K2289&gt;3,$L2289&lt;0,$L2289&gt;3),1,0))</f>
        <v/>
      </c>
    </row>
    <row r="2290">
      <c r="G2290">
        <f>IFERROR(INDEX(T_Domaines[Domain_label_fr],MATCH(F2290,T_Domaines[Domain_code],0)),"")</f>
        <v/>
      </c>
      <c r="I2290">
        <f>IFERROR(INDEX(T_Indicateurs[Stat_label_fr],MATCH(H2290,T_Indicateurs[Stat_code],0)),"")</f>
        <v/>
      </c>
      <c r="M2290">
        <f>IF(J2290=0,"",J2290)</f>
        <v/>
      </c>
      <c r="N2290">
        <f>IF(K2290=0,"",K2290)</f>
        <v/>
      </c>
      <c r="O2290">
        <f>IF(L2290=0,"",L2290)</f>
        <v/>
      </c>
      <c r="P2290">
        <f>IF(OR(J2290="",K2290="",L2290=""),"",J2290+K2290+L2290)</f>
        <v/>
      </c>
      <c r="Q2290">
        <f>IF(OR(M2290="",N2290="",O2290=""),"",M2290+N2290+O2290)</f>
        <v/>
      </c>
      <c r="S2290" s="13">
        <f>IF(AND($B2290&lt;&gt;"",$F2290&lt;&gt;""),IF(COUNTIFS($B$2:$B2290,$B2290,$F$2:$F2290,$F2290)=1,1,0),0)</f>
        <v/>
      </c>
      <c r="T2290" s="13">
        <f>IF(AND($B2290&lt;&gt;"",$H2290&lt;&gt;""),IF(COUNTIFS($B$2:$B2290,$B2290,$H$2:$H2290,$H2290)=1,1,0),0)</f>
        <v/>
      </c>
      <c r="U2290" s="13">
        <f>IF(AND($B2290&lt;&gt;"",$C2290&lt;&gt;""),IF(COUNTIFS($B$2:$B2290,$B2290,$C$2:$C2290,$C2290)=1,1,0),0)</f>
        <v/>
      </c>
      <c r="V2290" s="13">
        <f>IF(AND($B2290&lt;&gt;"",$D2290&lt;&gt;""),IF(COUNTIFS($B$2:$B2290,$B2290,$D$2:$D2290,$D2290)=1,1,0),0)</f>
        <v/>
      </c>
      <c r="W2290">
        <f>IFERROR(INDEX(T_Indicateurs[Domain_code],MATCH($H2290,T_Indicateurs[Stat_code],0)),"")</f>
        <v/>
      </c>
      <c r="X2290" s="13">
        <f>IF(OR($W2290="",$F2290=""),0,IF($F2290&lt;&gt;$W2290,1,0))</f>
        <v/>
      </c>
      <c r="Y2290" s="13">
        <f>IF(OR($J2290="", $K2290="", $L2290=""),0,IF(OR($J2290&lt;0,$J2290&gt;3,$K2290&lt;0,$K2290&gt;3,$L2290&lt;0,$L2290&gt;3),1,0))</f>
        <v/>
      </c>
    </row>
    <row r="2291">
      <c r="G2291">
        <f>IFERROR(INDEX(T_Domaines[Domain_label_fr],MATCH(F2291,T_Domaines[Domain_code],0)),"")</f>
        <v/>
      </c>
      <c r="I2291">
        <f>IFERROR(INDEX(T_Indicateurs[Stat_label_fr],MATCH(H2291,T_Indicateurs[Stat_code],0)),"")</f>
        <v/>
      </c>
      <c r="M2291">
        <f>IF(J2291=0,"",J2291)</f>
        <v/>
      </c>
      <c r="N2291">
        <f>IF(K2291=0,"",K2291)</f>
        <v/>
      </c>
      <c r="O2291">
        <f>IF(L2291=0,"",L2291)</f>
        <v/>
      </c>
      <c r="P2291">
        <f>IF(OR(J2291="",K2291="",L2291=""),"",J2291+K2291+L2291)</f>
        <v/>
      </c>
      <c r="Q2291">
        <f>IF(OR(M2291="",N2291="",O2291=""),"",M2291+N2291+O2291)</f>
        <v/>
      </c>
      <c r="S2291" s="13">
        <f>IF(AND($B2291&lt;&gt;"",$F2291&lt;&gt;""),IF(COUNTIFS($B$2:$B2291,$B2291,$F$2:$F2291,$F2291)=1,1,0),0)</f>
        <v/>
      </c>
      <c r="T2291" s="13">
        <f>IF(AND($B2291&lt;&gt;"",$H2291&lt;&gt;""),IF(COUNTIFS($B$2:$B2291,$B2291,$H$2:$H2291,$H2291)=1,1,0),0)</f>
        <v/>
      </c>
      <c r="U2291" s="13">
        <f>IF(AND($B2291&lt;&gt;"",$C2291&lt;&gt;""),IF(COUNTIFS($B$2:$B2291,$B2291,$C$2:$C2291,$C2291)=1,1,0),0)</f>
        <v/>
      </c>
      <c r="V2291" s="13">
        <f>IF(AND($B2291&lt;&gt;"",$D2291&lt;&gt;""),IF(COUNTIFS($B$2:$B2291,$B2291,$D$2:$D2291,$D2291)=1,1,0),0)</f>
        <v/>
      </c>
      <c r="W2291">
        <f>IFERROR(INDEX(T_Indicateurs[Domain_code],MATCH($H2291,T_Indicateurs[Stat_code],0)),"")</f>
        <v/>
      </c>
      <c r="X2291" s="13">
        <f>IF(OR($W2291="",$F2291=""),0,IF($F2291&lt;&gt;$W2291,1,0))</f>
        <v/>
      </c>
      <c r="Y2291" s="13">
        <f>IF(OR($J2291="", $K2291="", $L2291=""),0,IF(OR($J2291&lt;0,$J2291&gt;3,$K2291&lt;0,$K2291&gt;3,$L2291&lt;0,$L2291&gt;3),1,0))</f>
        <v/>
      </c>
    </row>
    <row r="2292">
      <c r="G2292">
        <f>IFERROR(INDEX(T_Domaines[Domain_label_fr],MATCH(F2292,T_Domaines[Domain_code],0)),"")</f>
        <v/>
      </c>
      <c r="I2292">
        <f>IFERROR(INDEX(T_Indicateurs[Stat_label_fr],MATCH(H2292,T_Indicateurs[Stat_code],0)),"")</f>
        <v/>
      </c>
      <c r="M2292">
        <f>IF(J2292=0,"",J2292)</f>
        <v/>
      </c>
      <c r="N2292">
        <f>IF(K2292=0,"",K2292)</f>
        <v/>
      </c>
      <c r="O2292">
        <f>IF(L2292=0,"",L2292)</f>
        <v/>
      </c>
      <c r="P2292">
        <f>IF(OR(J2292="",K2292="",L2292=""),"",J2292+K2292+L2292)</f>
        <v/>
      </c>
      <c r="Q2292">
        <f>IF(OR(M2292="",N2292="",O2292=""),"",M2292+N2292+O2292)</f>
        <v/>
      </c>
      <c r="S2292" s="13">
        <f>IF(AND($B2292&lt;&gt;"",$F2292&lt;&gt;""),IF(COUNTIFS($B$2:$B2292,$B2292,$F$2:$F2292,$F2292)=1,1,0),0)</f>
        <v/>
      </c>
      <c r="T2292" s="13">
        <f>IF(AND($B2292&lt;&gt;"",$H2292&lt;&gt;""),IF(COUNTIFS($B$2:$B2292,$B2292,$H$2:$H2292,$H2292)=1,1,0),0)</f>
        <v/>
      </c>
      <c r="U2292" s="13">
        <f>IF(AND($B2292&lt;&gt;"",$C2292&lt;&gt;""),IF(COUNTIFS($B$2:$B2292,$B2292,$C$2:$C2292,$C2292)=1,1,0),0)</f>
        <v/>
      </c>
      <c r="V2292" s="13">
        <f>IF(AND($B2292&lt;&gt;"",$D2292&lt;&gt;""),IF(COUNTIFS($B$2:$B2292,$B2292,$D$2:$D2292,$D2292)=1,1,0),0)</f>
        <v/>
      </c>
      <c r="W2292">
        <f>IFERROR(INDEX(T_Indicateurs[Domain_code],MATCH($H2292,T_Indicateurs[Stat_code],0)),"")</f>
        <v/>
      </c>
      <c r="X2292" s="13">
        <f>IF(OR($W2292="",$F2292=""),0,IF($F2292&lt;&gt;$W2292,1,0))</f>
        <v/>
      </c>
      <c r="Y2292" s="13">
        <f>IF(OR($J2292="", $K2292="", $L2292=""),0,IF(OR($J2292&lt;0,$J2292&gt;3,$K2292&lt;0,$K2292&gt;3,$L2292&lt;0,$L2292&gt;3),1,0))</f>
        <v/>
      </c>
    </row>
    <row r="2293">
      <c r="G2293">
        <f>IFERROR(INDEX(T_Domaines[Domain_label_fr],MATCH(F2293,T_Domaines[Domain_code],0)),"")</f>
        <v/>
      </c>
      <c r="I2293">
        <f>IFERROR(INDEX(T_Indicateurs[Stat_label_fr],MATCH(H2293,T_Indicateurs[Stat_code],0)),"")</f>
        <v/>
      </c>
      <c r="M2293">
        <f>IF(J2293=0,"",J2293)</f>
        <v/>
      </c>
      <c r="N2293">
        <f>IF(K2293=0,"",K2293)</f>
        <v/>
      </c>
      <c r="O2293">
        <f>IF(L2293=0,"",L2293)</f>
        <v/>
      </c>
      <c r="P2293">
        <f>IF(OR(J2293="",K2293="",L2293=""),"",J2293+K2293+L2293)</f>
        <v/>
      </c>
      <c r="Q2293">
        <f>IF(OR(M2293="",N2293="",O2293=""),"",M2293+N2293+O2293)</f>
        <v/>
      </c>
      <c r="S2293" s="13">
        <f>IF(AND($B2293&lt;&gt;"",$F2293&lt;&gt;""),IF(COUNTIFS($B$2:$B2293,$B2293,$F$2:$F2293,$F2293)=1,1,0),0)</f>
        <v/>
      </c>
      <c r="T2293" s="13">
        <f>IF(AND($B2293&lt;&gt;"",$H2293&lt;&gt;""),IF(COUNTIFS($B$2:$B2293,$B2293,$H$2:$H2293,$H2293)=1,1,0),0)</f>
        <v/>
      </c>
      <c r="U2293" s="13">
        <f>IF(AND($B2293&lt;&gt;"",$C2293&lt;&gt;""),IF(COUNTIFS($B$2:$B2293,$B2293,$C$2:$C2293,$C2293)=1,1,0),0)</f>
        <v/>
      </c>
      <c r="V2293" s="13">
        <f>IF(AND($B2293&lt;&gt;"",$D2293&lt;&gt;""),IF(COUNTIFS($B$2:$B2293,$B2293,$D$2:$D2293,$D2293)=1,1,0),0)</f>
        <v/>
      </c>
      <c r="W2293">
        <f>IFERROR(INDEX(T_Indicateurs[Domain_code],MATCH($H2293,T_Indicateurs[Stat_code],0)),"")</f>
        <v/>
      </c>
      <c r="X2293" s="13">
        <f>IF(OR($W2293="",$F2293=""),0,IF($F2293&lt;&gt;$W2293,1,0))</f>
        <v/>
      </c>
      <c r="Y2293" s="13">
        <f>IF(OR($J2293="", $K2293="", $L2293=""),0,IF(OR($J2293&lt;0,$J2293&gt;3,$K2293&lt;0,$K2293&gt;3,$L2293&lt;0,$L2293&gt;3),1,0))</f>
        <v/>
      </c>
    </row>
    <row r="2294">
      <c r="G2294">
        <f>IFERROR(INDEX(T_Domaines[Domain_label_fr],MATCH(F2294,T_Domaines[Domain_code],0)),"")</f>
        <v/>
      </c>
      <c r="I2294">
        <f>IFERROR(INDEX(T_Indicateurs[Stat_label_fr],MATCH(H2294,T_Indicateurs[Stat_code],0)),"")</f>
        <v/>
      </c>
      <c r="M2294">
        <f>IF(J2294=0,"",J2294)</f>
        <v/>
      </c>
      <c r="N2294">
        <f>IF(K2294=0,"",K2294)</f>
        <v/>
      </c>
      <c r="O2294">
        <f>IF(L2294=0,"",L2294)</f>
        <v/>
      </c>
      <c r="P2294">
        <f>IF(OR(J2294="",K2294="",L2294=""),"",J2294+K2294+L2294)</f>
        <v/>
      </c>
      <c r="Q2294">
        <f>IF(OR(M2294="",N2294="",O2294=""),"",M2294+N2294+O2294)</f>
        <v/>
      </c>
      <c r="S2294" s="13">
        <f>IF(AND($B2294&lt;&gt;"",$F2294&lt;&gt;""),IF(COUNTIFS($B$2:$B2294,$B2294,$F$2:$F2294,$F2294)=1,1,0),0)</f>
        <v/>
      </c>
      <c r="T2294" s="13">
        <f>IF(AND($B2294&lt;&gt;"",$H2294&lt;&gt;""),IF(COUNTIFS($B$2:$B2294,$B2294,$H$2:$H2294,$H2294)=1,1,0),0)</f>
        <v/>
      </c>
      <c r="U2294" s="13">
        <f>IF(AND($B2294&lt;&gt;"",$C2294&lt;&gt;""),IF(COUNTIFS($B$2:$B2294,$B2294,$C$2:$C2294,$C2294)=1,1,0),0)</f>
        <v/>
      </c>
      <c r="V2294" s="13">
        <f>IF(AND($B2294&lt;&gt;"",$D2294&lt;&gt;""),IF(COUNTIFS($B$2:$B2294,$B2294,$D$2:$D2294,$D2294)=1,1,0),0)</f>
        <v/>
      </c>
      <c r="W2294">
        <f>IFERROR(INDEX(T_Indicateurs[Domain_code],MATCH($H2294,T_Indicateurs[Stat_code],0)),"")</f>
        <v/>
      </c>
      <c r="X2294" s="13">
        <f>IF(OR($W2294="",$F2294=""),0,IF($F2294&lt;&gt;$W2294,1,0))</f>
        <v/>
      </c>
      <c r="Y2294" s="13">
        <f>IF(OR($J2294="", $K2294="", $L2294=""),0,IF(OR($J2294&lt;0,$J2294&gt;3,$K2294&lt;0,$K2294&gt;3,$L2294&lt;0,$L2294&gt;3),1,0))</f>
        <v/>
      </c>
    </row>
    <row r="2295">
      <c r="G2295">
        <f>IFERROR(INDEX(T_Domaines[Domain_label_fr],MATCH(F2295,T_Domaines[Domain_code],0)),"")</f>
        <v/>
      </c>
      <c r="I2295">
        <f>IFERROR(INDEX(T_Indicateurs[Stat_label_fr],MATCH(H2295,T_Indicateurs[Stat_code],0)),"")</f>
        <v/>
      </c>
      <c r="M2295">
        <f>IF(J2295=0,"",J2295)</f>
        <v/>
      </c>
      <c r="N2295">
        <f>IF(K2295=0,"",K2295)</f>
        <v/>
      </c>
      <c r="O2295">
        <f>IF(L2295=0,"",L2295)</f>
        <v/>
      </c>
      <c r="P2295">
        <f>IF(OR(J2295="",K2295="",L2295=""),"",J2295+K2295+L2295)</f>
        <v/>
      </c>
      <c r="Q2295">
        <f>IF(OR(M2295="",N2295="",O2295=""),"",M2295+N2295+O2295)</f>
        <v/>
      </c>
      <c r="S2295" s="13">
        <f>IF(AND($B2295&lt;&gt;"",$F2295&lt;&gt;""),IF(COUNTIFS($B$2:$B2295,$B2295,$F$2:$F2295,$F2295)=1,1,0),0)</f>
        <v/>
      </c>
      <c r="T2295" s="13">
        <f>IF(AND($B2295&lt;&gt;"",$H2295&lt;&gt;""),IF(COUNTIFS($B$2:$B2295,$B2295,$H$2:$H2295,$H2295)=1,1,0),0)</f>
        <v/>
      </c>
      <c r="U2295" s="13">
        <f>IF(AND($B2295&lt;&gt;"",$C2295&lt;&gt;""),IF(COUNTIFS($B$2:$B2295,$B2295,$C$2:$C2295,$C2295)=1,1,0),0)</f>
        <v/>
      </c>
      <c r="V2295" s="13">
        <f>IF(AND($B2295&lt;&gt;"",$D2295&lt;&gt;""),IF(COUNTIFS($B$2:$B2295,$B2295,$D$2:$D2295,$D2295)=1,1,0),0)</f>
        <v/>
      </c>
      <c r="W2295">
        <f>IFERROR(INDEX(T_Indicateurs[Domain_code],MATCH($H2295,T_Indicateurs[Stat_code],0)),"")</f>
        <v/>
      </c>
      <c r="X2295" s="13">
        <f>IF(OR($W2295="",$F2295=""),0,IF($F2295&lt;&gt;$W2295,1,0))</f>
        <v/>
      </c>
      <c r="Y2295" s="13">
        <f>IF(OR($J2295="", $K2295="", $L2295=""),0,IF(OR($J2295&lt;0,$J2295&gt;3,$K2295&lt;0,$K2295&gt;3,$L2295&lt;0,$L2295&gt;3),1,0))</f>
        <v/>
      </c>
    </row>
    <row r="2296">
      <c r="G2296">
        <f>IFERROR(INDEX(T_Domaines[Domain_label_fr],MATCH(F2296,T_Domaines[Domain_code],0)),"")</f>
        <v/>
      </c>
      <c r="I2296">
        <f>IFERROR(INDEX(T_Indicateurs[Stat_label_fr],MATCH(H2296,T_Indicateurs[Stat_code],0)),"")</f>
        <v/>
      </c>
      <c r="M2296">
        <f>IF(J2296=0,"",J2296)</f>
        <v/>
      </c>
      <c r="N2296">
        <f>IF(K2296=0,"",K2296)</f>
        <v/>
      </c>
      <c r="O2296">
        <f>IF(L2296=0,"",L2296)</f>
        <v/>
      </c>
      <c r="P2296">
        <f>IF(OR(J2296="",K2296="",L2296=""),"",J2296+K2296+L2296)</f>
        <v/>
      </c>
      <c r="Q2296">
        <f>IF(OR(M2296="",N2296="",O2296=""),"",M2296+N2296+O2296)</f>
        <v/>
      </c>
      <c r="S2296" s="13">
        <f>IF(AND($B2296&lt;&gt;"",$F2296&lt;&gt;""),IF(COUNTIFS($B$2:$B2296,$B2296,$F$2:$F2296,$F2296)=1,1,0),0)</f>
        <v/>
      </c>
      <c r="T2296" s="13">
        <f>IF(AND($B2296&lt;&gt;"",$H2296&lt;&gt;""),IF(COUNTIFS($B$2:$B2296,$B2296,$H$2:$H2296,$H2296)=1,1,0),0)</f>
        <v/>
      </c>
      <c r="U2296" s="13">
        <f>IF(AND($B2296&lt;&gt;"",$C2296&lt;&gt;""),IF(COUNTIFS($B$2:$B2296,$B2296,$C$2:$C2296,$C2296)=1,1,0),0)</f>
        <v/>
      </c>
      <c r="V2296" s="13">
        <f>IF(AND($B2296&lt;&gt;"",$D2296&lt;&gt;""),IF(COUNTIFS($B$2:$B2296,$B2296,$D$2:$D2296,$D2296)=1,1,0),0)</f>
        <v/>
      </c>
      <c r="W2296">
        <f>IFERROR(INDEX(T_Indicateurs[Domain_code],MATCH($H2296,T_Indicateurs[Stat_code],0)),"")</f>
        <v/>
      </c>
      <c r="X2296" s="13">
        <f>IF(OR($W2296="",$F2296=""),0,IF($F2296&lt;&gt;$W2296,1,0))</f>
        <v/>
      </c>
      <c r="Y2296" s="13">
        <f>IF(OR($J2296="", $K2296="", $L2296=""),0,IF(OR($J2296&lt;0,$J2296&gt;3,$K2296&lt;0,$K2296&gt;3,$L2296&lt;0,$L2296&gt;3),1,0))</f>
        <v/>
      </c>
    </row>
    <row r="2297">
      <c r="G2297">
        <f>IFERROR(INDEX(T_Domaines[Domain_label_fr],MATCH(F2297,T_Domaines[Domain_code],0)),"")</f>
        <v/>
      </c>
      <c r="I2297">
        <f>IFERROR(INDEX(T_Indicateurs[Stat_label_fr],MATCH(H2297,T_Indicateurs[Stat_code],0)),"")</f>
        <v/>
      </c>
      <c r="M2297">
        <f>IF(J2297=0,"",J2297)</f>
        <v/>
      </c>
      <c r="N2297">
        <f>IF(K2297=0,"",K2297)</f>
        <v/>
      </c>
      <c r="O2297">
        <f>IF(L2297=0,"",L2297)</f>
        <v/>
      </c>
      <c r="P2297">
        <f>IF(OR(J2297="",K2297="",L2297=""),"",J2297+K2297+L2297)</f>
        <v/>
      </c>
      <c r="Q2297">
        <f>IF(OR(M2297="",N2297="",O2297=""),"",M2297+N2297+O2297)</f>
        <v/>
      </c>
      <c r="S2297" s="13">
        <f>IF(AND($B2297&lt;&gt;"",$F2297&lt;&gt;""),IF(COUNTIFS($B$2:$B2297,$B2297,$F$2:$F2297,$F2297)=1,1,0),0)</f>
        <v/>
      </c>
      <c r="T2297" s="13">
        <f>IF(AND($B2297&lt;&gt;"",$H2297&lt;&gt;""),IF(COUNTIFS($B$2:$B2297,$B2297,$H$2:$H2297,$H2297)=1,1,0),0)</f>
        <v/>
      </c>
      <c r="U2297" s="13">
        <f>IF(AND($B2297&lt;&gt;"",$C2297&lt;&gt;""),IF(COUNTIFS($B$2:$B2297,$B2297,$C$2:$C2297,$C2297)=1,1,0),0)</f>
        <v/>
      </c>
      <c r="V2297" s="13">
        <f>IF(AND($B2297&lt;&gt;"",$D2297&lt;&gt;""),IF(COUNTIFS($B$2:$B2297,$B2297,$D$2:$D2297,$D2297)=1,1,0),0)</f>
        <v/>
      </c>
      <c r="W2297">
        <f>IFERROR(INDEX(T_Indicateurs[Domain_code],MATCH($H2297,T_Indicateurs[Stat_code],0)),"")</f>
        <v/>
      </c>
      <c r="X2297" s="13">
        <f>IF(OR($W2297="",$F2297=""),0,IF($F2297&lt;&gt;$W2297,1,0))</f>
        <v/>
      </c>
      <c r="Y2297" s="13">
        <f>IF(OR($J2297="", $K2297="", $L2297=""),0,IF(OR($J2297&lt;0,$J2297&gt;3,$K2297&lt;0,$K2297&gt;3,$L2297&lt;0,$L2297&gt;3),1,0))</f>
        <v/>
      </c>
    </row>
    <row r="2298">
      <c r="G2298">
        <f>IFERROR(INDEX(T_Domaines[Domain_label_fr],MATCH(F2298,T_Domaines[Domain_code],0)),"")</f>
        <v/>
      </c>
      <c r="I2298">
        <f>IFERROR(INDEX(T_Indicateurs[Stat_label_fr],MATCH(H2298,T_Indicateurs[Stat_code],0)),"")</f>
        <v/>
      </c>
      <c r="M2298">
        <f>IF(J2298=0,"",J2298)</f>
        <v/>
      </c>
      <c r="N2298">
        <f>IF(K2298=0,"",K2298)</f>
        <v/>
      </c>
      <c r="O2298">
        <f>IF(L2298=0,"",L2298)</f>
        <v/>
      </c>
      <c r="P2298">
        <f>IF(OR(J2298="",K2298="",L2298=""),"",J2298+K2298+L2298)</f>
        <v/>
      </c>
      <c r="Q2298">
        <f>IF(OR(M2298="",N2298="",O2298=""),"",M2298+N2298+O2298)</f>
        <v/>
      </c>
      <c r="S2298" s="13">
        <f>IF(AND($B2298&lt;&gt;"",$F2298&lt;&gt;""),IF(COUNTIFS($B$2:$B2298,$B2298,$F$2:$F2298,$F2298)=1,1,0),0)</f>
        <v/>
      </c>
      <c r="T2298" s="13">
        <f>IF(AND($B2298&lt;&gt;"",$H2298&lt;&gt;""),IF(COUNTIFS($B$2:$B2298,$B2298,$H$2:$H2298,$H2298)=1,1,0),0)</f>
        <v/>
      </c>
      <c r="U2298" s="13">
        <f>IF(AND($B2298&lt;&gt;"",$C2298&lt;&gt;""),IF(COUNTIFS($B$2:$B2298,$B2298,$C$2:$C2298,$C2298)=1,1,0),0)</f>
        <v/>
      </c>
      <c r="V2298" s="13">
        <f>IF(AND($B2298&lt;&gt;"",$D2298&lt;&gt;""),IF(COUNTIFS($B$2:$B2298,$B2298,$D$2:$D2298,$D2298)=1,1,0),0)</f>
        <v/>
      </c>
      <c r="W2298">
        <f>IFERROR(INDEX(T_Indicateurs[Domain_code],MATCH($H2298,T_Indicateurs[Stat_code],0)),"")</f>
        <v/>
      </c>
      <c r="X2298" s="13">
        <f>IF(OR($W2298="",$F2298=""),0,IF($F2298&lt;&gt;$W2298,1,0))</f>
        <v/>
      </c>
      <c r="Y2298" s="13">
        <f>IF(OR($J2298="", $K2298="", $L2298=""),0,IF(OR($J2298&lt;0,$J2298&gt;3,$K2298&lt;0,$K2298&gt;3,$L2298&lt;0,$L2298&gt;3),1,0))</f>
        <v/>
      </c>
    </row>
    <row r="2299">
      <c r="G2299">
        <f>IFERROR(INDEX(T_Domaines[Domain_label_fr],MATCH(F2299,T_Domaines[Domain_code],0)),"")</f>
        <v/>
      </c>
      <c r="I2299">
        <f>IFERROR(INDEX(T_Indicateurs[Stat_label_fr],MATCH(H2299,T_Indicateurs[Stat_code],0)),"")</f>
        <v/>
      </c>
      <c r="M2299">
        <f>IF(J2299=0,"",J2299)</f>
        <v/>
      </c>
      <c r="N2299">
        <f>IF(K2299=0,"",K2299)</f>
        <v/>
      </c>
      <c r="O2299">
        <f>IF(L2299=0,"",L2299)</f>
        <v/>
      </c>
      <c r="P2299">
        <f>IF(OR(J2299="",K2299="",L2299=""),"",J2299+K2299+L2299)</f>
        <v/>
      </c>
      <c r="Q2299">
        <f>IF(OR(M2299="",N2299="",O2299=""),"",M2299+N2299+O2299)</f>
        <v/>
      </c>
      <c r="S2299" s="13">
        <f>IF(AND($B2299&lt;&gt;"",$F2299&lt;&gt;""),IF(COUNTIFS($B$2:$B2299,$B2299,$F$2:$F2299,$F2299)=1,1,0),0)</f>
        <v/>
      </c>
      <c r="T2299" s="13">
        <f>IF(AND($B2299&lt;&gt;"",$H2299&lt;&gt;""),IF(COUNTIFS($B$2:$B2299,$B2299,$H$2:$H2299,$H2299)=1,1,0),0)</f>
        <v/>
      </c>
      <c r="U2299" s="13">
        <f>IF(AND($B2299&lt;&gt;"",$C2299&lt;&gt;""),IF(COUNTIFS($B$2:$B2299,$B2299,$C$2:$C2299,$C2299)=1,1,0),0)</f>
        <v/>
      </c>
      <c r="V2299" s="13">
        <f>IF(AND($B2299&lt;&gt;"",$D2299&lt;&gt;""),IF(COUNTIFS($B$2:$B2299,$B2299,$D$2:$D2299,$D2299)=1,1,0),0)</f>
        <v/>
      </c>
      <c r="W2299">
        <f>IFERROR(INDEX(T_Indicateurs[Domain_code],MATCH($H2299,T_Indicateurs[Stat_code],0)),"")</f>
        <v/>
      </c>
      <c r="X2299" s="13">
        <f>IF(OR($W2299="",$F2299=""),0,IF($F2299&lt;&gt;$W2299,1,0))</f>
        <v/>
      </c>
      <c r="Y2299" s="13">
        <f>IF(OR($J2299="", $K2299="", $L2299=""),0,IF(OR($J2299&lt;0,$J2299&gt;3,$K2299&lt;0,$K2299&gt;3,$L2299&lt;0,$L2299&gt;3),1,0))</f>
        <v/>
      </c>
    </row>
    <row r="2300">
      <c r="G2300">
        <f>IFERROR(INDEX(T_Domaines[Domain_label_fr],MATCH(F2300,T_Domaines[Domain_code],0)),"")</f>
        <v/>
      </c>
      <c r="I2300">
        <f>IFERROR(INDEX(T_Indicateurs[Stat_label_fr],MATCH(H2300,T_Indicateurs[Stat_code],0)),"")</f>
        <v/>
      </c>
      <c r="M2300">
        <f>IF(J2300=0,"",J2300)</f>
        <v/>
      </c>
      <c r="N2300">
        <f>IF(K2300=0,"",K2300)</f>
        <v/>
      </c>
      <c r="O2300">
        <f>IF(L2300=0,"",L2300)</f>
        <v/>
      </c>
      <c r="P2300">
        <f>IF(OR(J2300="",K2300="",L2300=""),"",J2300+K2300+L2300)</f>
        <v/>
      </c>
      <c r="Q2300">
        <f>IF(OR(M2300="",N2300="",O2300=""),"",M2300+N2300+O2300)</f>
        <v/>
      </c>
      <c r="S2300" s="13">
        <f>IF(AND($B2300&lt;&gt;"",$F2300&lt;&gt;""),IF(COUNTIFS($B$2:$B2300,$B2300,$F$2:$F2300,$F2300)=1,1,0),0)</f>
        <v/>
      </c>
      <c r="T2300" s="13">
        <f>IF(AND($B2300&lt;&gt;"",$H2300&lt;&gt;""),IF(COUNTIFS($B$2:$B2300,$B2300,$H$2:$H2300,$H2300)=1,1,0),0)</f>
        <v/>
      </c>
      <c r="U2300" s="13">
        <f>IF(AND($B2300&lt;&gt;"",$C2300&lt;&gt;""),IF(COUNTIFS($B$2:$B2300,$B2300,$C$2:$C2300,$C2300)=1,1,0),0)</f>
        <v/>
      </c>
      <c r="V2300" s="13">
        <f>IF(AND($B2300&lt;&gt;"",$D2300&lt;&gt;""),IF(COUNTIFS($B$2:$B2300,$B2300,$D$2:$D2300,$D2300)=1,1,0),0)</f>
        <v/>
      </c>
      <c r="W2300">
        <f>IFERROR(INDEX(T_Indicateurs[Domain_code],MATCH($H2300,T_Indicateurs[Stat_code],0)),"")</f>
        <v/>
      </c>
      <c r="X2300" s="13">
        <f>IF(OR($W2300="",$F2300=""),0,IF($F2300&lt;&gt;$W2300,1,0))</f>
        <v/>
      </c>
      <c r="Y2300" s="13">
        <f>IF(OR($J2300="", $K2300="", $L2300=""),0,IF(OR($J2300&lt;0,$J2300&gt;3,$K2300&lt;0,$K2300&gt;3,$L2300&lt;0,$L2300&gt;3),1,0))</f>
        <v/>
      </c>
    </row>
    <row r="2301">
      <c r="G2301">
        <f>IFERROR(INDEX(T_Domaines[Domain_label_fr],MATCH(F2301,T_Domaines[Domain_code],0)),"")</f>
        <v/>
      </c>
      <c r="I2301">
        <f>IFERROR(INDEX(T_Indicateurs[Stat_label_fr],MATCH(H2301,T_Indicateurs[Stat_code],0)),"")</f>
        <v/>
      </c>
      <c r="M2301">
        <f>IF(J2301=0,"",J2301)</f>
        <v/>
      </c>
      <c r="N2301">
        <f>IF(K2301=0,"",K2301)</f>
        <v/>
      </c>
      <c r="O2301">
        <f>IF(L2301=0,"",L2301)</f>
        <v/>
      </c>
      <c r="P2301">
        <f>IF(OR(J2301="",K2301="",L2301=""),"",J2301+K2301+L2301)</f>
        <v/>
      </c>
      <c r="Q2301">
        <f>IF(OR(M2301="",N2301="",O2301=""),"",M2301+N2301+O2301)</f>
        <v/>
      </c>
      <c r="S2301" s="13">
        <f>IF(AND($B2301&lt;&gt;"",$F2301&lt;&gt;""),IF(COUNTIFS($B$2:$B2301,$B2301,$F$2:$F2301,$F2301)=1,1,0),0)</f>
        <v/>
      </c>
      <c r="T2301" s="13">
        <f>IF(AND($B2301&lt;&gt;"",$H2301&lt;&gt;""),IF(COUNTIFS($B$2:$B2301,$B2301,$H$2:$H2301,$H2301)=1,1,0),0)</f>
        <v/>
      </c>
      <c r="U2301" s="13">
        <f>IF(AND($B2301&lt;&gt;"",$C2301&lt;&gt;""),IF(COUNTIFS($B$2:$B2301,$B2301,$C$2:$C2301,$C2301)=1,1,0),0)</f>
        <v/>
      </c>
      <c r="V2301" s="13">
        <f>IF(AND($B2301&lt;&gt;"",$D2301&lt;&gt;""),IF(COUNTIFS($B$2:$B2301,$B2301,$D$2:$D2301,$D2301)=1,1,0),0)</f>
        <v/>
      </c>
      <c r="W2301">
        <f>IFERROR(INDEX(T_Indicateurs[Domain_code],MATCH($H2301,T_Indicateurs[Stat_code],0)),"")</f>
        <v/>
      </c>
      <c r="X2301" s="13">
        <f>IF(OR($W2301="",$F2301=""),0,IF($F2301&lt;&gt;$W2301,1,0))</f>
        <v/>
      </c>
      <c r="Y2301" s="13">
        <f>IF(OR($J2301="", $K2301="", $L2301=""),0,IF(OR($J2301&lt;0,$J2301&gt;3,$K2301&lt;0,$K2301&gt;3,$L2301&lt;0,$L2301&gt;3),1,0))</f>
        <v/>
      </c>
    </row>
    <row r="2302">
      <c r="G2302">
        <f>IFERROR(INDEX(T_Domaines[Domain_label_fr],MATCH(F2302,T_Domaines[Domain_code],0)),"")</f>
        <v/>
      </c>
      <c r="I2302">
        <f>IFERROR(INDEX(T_Indicateurs[Stat_label_fr],MATCH(H2302,T_Indicateurs[Stat_code],0)),"")</f>
        <v/>
      </c>
      <c r="M2302">
        <f>IF(J2302=0,"",J2302)</f>
        <v/>
      </c>
      <c r="N2302">
        <f>IF(K2302=0,"",K2302)</f>
        <v/>
      </c>
      <c r="O2302">
        <f>IF(L2302=0,"",L2302)</f>
        <v/>
      </c>
      <c r="P2302">
        <f>IF(OR(J2302="",K2302="",L2302=""),"",J2302+K2302+L2302)</f>
        <v/>
      </c>
      <c r="Q2302">
        <f>IF(OR(M2302="",N2302="",O2302=""),"",M2302+N2302+O2302)</f>
        <v/>
      </c>
      <c r="S2302" s="13">
        <f>IF(AND($B2302&lt;&gt;"",$F2302&lt;&gt;""),IF(COUNTIFS($B$2:$B2302,$B2302,$F$2:$F2302,$F2302)=1,1,0),0)</f>
        <v/>
      </c>
      <c r="T2302" s="13">
        <f>IF(AND($B2302&lt;&gt;"",$H2302&lt;&gt;""),IF(COUNTIFS($B$2:$B2302,$B2302,$H$2:$H2302,$H2302)=1,1,0),0)</f>
        <v/>
      </c>
      <c r="U2302" s="13">
        <f>IF(AND($B2302&lt;&gt;"",$C2302&lt;&gt;""),IF(COUNTIFS($B$2:$B2302,$B2302,$C$2:$C2302,$C2302)=1,1,0),0)</f>
        <v/>
      </c>
      <c r="V2302" s="13">
        <f>IF(AND($B2302&lt;&gt;"",$D2302&lt;&gt;""),IF(COUNTIFS($B$2:$B2302,$B2302,$D$2:$D2302,$D2302)=1,1,0),0)</f>
        <v/>
      </c>
      <c r="W2302">
        <f>IFERROR(INDEX(T_Indicateurs[Domain_code],MATCH($H2302,T_Indicateurs[Stat_code],0)),"")</f>
        <v/>
      </c>
      <c r="X2302" s="13">
        <f>IF(OR($W2302="",$F2302=""),0,IF($F2302&lt;&gt;$W2302,1,0))</f>
        <v/>
      </c>
      <c r="Y2302" s="13">
        <f>IF(OR($J2302="", $K2302="", $L2302=""),0,IF(OR($J2302&lt;0,$J2302&gt;3,$K2302&lt;0,$K2302&gt;3,$L2302&lt;0,$L2302&gt;3),1,0))</f>
        <v/>
      </c>
    </row>
    <row r="2303">
      <c r="G2303">
        <f>IFERROR(INDEX(T_Domaines[Domain_label_fr],MATCH(F2303,T_Domaines[Domain_code],0)),"")</f>
        <v/>
      </c>
      <c r="I2303">
        <f>IFERROR(INDEX(T_Indicateurs[Stat_label_fr],MATCH(H2303,T_Indicateurs[Stat_code],0)),"")</f>
        <v/>
      </c>
      <c r="M2303">
        <f>IF(J2303=0,"",J2303)</f>
        <v/>
      </c>
      <c r="N2303">
        <f>IF(K2303=0,"",K2303)</f>
        <v/>
      </c>
      <c r="O2303">
        <f>IF(L2303=0,"",L2303)</f>
        <v/>
      </c>
      <c r="P2303">
        <f>IF(OR(J2303="",K2303="",L2303=""),"",J2303+K2303+L2303)</f>
        <v/>
      </c>
      <c r="Q2303">
        <f>IF(OR(M2303="",N2303="",O2303=""),"",M2303+N2303+O2303)</f>
        <v/>
      </c>
      <c r="S2303" s="13">
        <f>IF(AND($B2303&lt;&gt;"",$F2303&lt;&gt;""),IF(COUNTIFS($B$2:$B2303,$B2303,$F$2:$F2303,$F2303)=1,1,0),0)</f>
        <v/>
      </c>
      <c r="T2303" s="13">
        <f>IF(AND($B2303&lt;&gt;"",$H2303&lt;&gt;""),IF(COUNTIFS($B$2:$B2303,$B2303,$H$2:$H2303,$H2303)=1,1,0),0)</f>
        <v/>
      </c>
      <c r="U2303" s="13">
        <f>IF(AND($B2303&lt;&gt;"",$C2303&lt;&gt;""),IF(COUNTIFS($B$2:$B2303,$B2303,$C$2:$C2303,$C2303)=1,1,0),0)</f>
        <v/>
      </c>
      <c r="V2303" s="13">
        <f>IF(AND($B2303&lt;&gt;"",$D2303&lt;&gt;""),IF(COUNTIFS($B$2:$B2303,$B2303,$D$2:$D2303,$D2303)=1,1,0),0)</f>
        <v/>
      </c>
      <c r="W2303">
        <f>IFERROR(INDEX(T_Indicateurs[Domain_code],MATCH($H2303,T_Indicateurs[Stat_code],0)),"")</f>
        <v/>
      </c>
      <c r="X2303" s="13">
        <f>IF(OR($W2303="",$F2303=""),0,IF($F2303&lt;&gt;$W2303,1,0))</f>
        <v/>
      </c>
      <c r="Y2303" s="13">
        <f>IF(OR($J2303="", $K2303="", $L2303=""),0,IF(OR($J2303&lt;0,$J2303&gt;3,$K2303&lt;0,$K2303&gt;3,$L2303&lt;0,$L2303&gt;3),1,0))</f>
        <v/>
      </c>
    </row>
    <row r="2304">
      <c r="G2304">
        <f>IFERROR(INDEX(T_Domaines[Domain_label_fr],MATCH(F2304,T_Domaines[Domain_code],0)),"")</f>
        <v/>
      </c>
      <c r="I2304">
        <f>IFERROR(INDEX(T_Indicateurs[Stat_label_fr],MATCH(H2304,T_Indicateurs[Stat_code],0)),"")</f>
        <v/>
      </c>
      <c r="M2304">
        <f>IF(J2304=0,"",J2304)</f>
        <v/>
      </c>
      <c r="N2304">
        <f>IF(K2304=0,"",K2304)</f>
        <v/>
      </c>
      <c r="O2304">
        <f>IF(L2304=0,"",L2304)</f>
        <v/>
      </c>
      <c r="P2304">
        <f>IF(OR(J2304="",K2304="",L2304=""),"",J2304+K2304+L2304)</f>
        <v/>
      </c>
      <c r="Q2304">
        <f>IF(OR(M2304="",N2304="",O2304=""),"",M2304+N2304+O2304)</f>
        <v/>
      </c>
      <c r="S2304" s="13">
        <f>IF(AND($B2304&lt;&gt;"",$F2304&lt;&gt;""),IF(COUNTIFS($B$2:$B2304,$B2304,$F$2:$F2304,$F2304)=1,1,0),0)</f>
        <v/>
      </c>
      <c r="T2304" s="13">
        <f>IF(AND($B2304&lt;&gt;"",$H2304&lt;&gt;""),IF(COUNTIFS($B$2:$B2304,$B2304,$H$2:$H2304,$H2304)=1,1,0),0)</f>
        <v/>
      </c>
      <c r="U2304" s="13">
        <f>IF(AND($B2304&lt;&gt;"",$C2304&lt;&gt;""),IF(COUNTIFS($B$2:$B2304,$B2304,$C$2:$C2304,$C2304)=1,1,0),0)</f>
        <v/>
      </c>
      <c r="V2304" s="13">
        <f>IF(AND($B2304&lt;&gt;"",$D2304&lt;&gt;""),IF(COUNTIFS($B$2:$B2304,$B2304,$D$2:$D2304,$D2304)=1,1,0),0)</f>
        <v/>
      </c>
      <c r="W2304">
        <f>IFERROR(INDEX(T_Indicateurs[Domain_code],MATCH($H2304,T_Indicateurs[Stat_code],0)),"")</f>
        <v/>
      </c>
      <c r="X2304" s="13">
        <f>IF(OR($W2304="",$F2304=""),0,IF($F2304&lt;&gt;$W2304,1,0))</f>
        <v/>
      </c>
      <c r="Y2304" s="13">
        <f>IF(OR($J2304="", $K2304="", $L2304=""),0,IF(OR($J2304&lt;0,$J2304&gt;3,$K2304&lt;0,$K2304&gt;3,$L2304&lt;0,$L2304&gt;3),1,0))</f>
        <v/>
      </c>
    </row>
    <row r="2305">
      <c r="G2305">
        <f>IFERROR(INDEX(T_Domaines[Domain_label_fr],MATCH(F2305,T_Domaines[Domain_code],0)),"")</f>
        <v/>
      </c>
      <c r="I2305">
        <f>IFERROR(INDEX(T_Indicateurs[Stat_label_fr],MATCH(H2305,T_Indicateurs[Stat_code],0)),"")</f>
        <v/>
      </c>
      <c r="M2305">
        <f>IF(J2305=0,"",J2305)</f>
        <v/>
      </c>
      <c r="N2305">
        <f>IF(K2305=0,"",K2305)</f>
        <v/>
      </c>
      <c r="O2305">
        <f>IF(L2305=0,"",L2305)</f>
        <v/>
      </c>
      <c r="P2305">
        <f>IF(OR(J2305="",K2305="",L2305=""),"",J2305+K2305+L2305)</f>
        <v/>
      </c>
      <c r="Q2305">
        <f>IF(OR(M2305="",N2305="",O2305=""),"",M2305+N2305+O2305)</f>
        <v/>
      </c>
      <c r="S2305" s="13">
        <f>IF(AND($B2305&lt;&gt;"",$F2305&lt;&gt;""),IF(COUNTIFS($B$2:$B2305,$B2305,$F$2:$F2305,$F2305)=1,1,0),0)</f>
        <v/>
      </c>
      <c r="T2305" s="13">
        <f>IF(AND($B2305&lt;&gt;"",$H2305&lt;&gt;""),IF(COUNTIFS($B$2:$B2305,$B2305,$H$2:$H2305,$H2305)=1,1,0),0)</f>
        <v/>
      </c>
      <c r="U2305" s="13">
        <f>IF(AND($B2305&lt;&gt;"",$C2305&lt;&gt;""),IF(COUNTIFS($B$2:$B2305,$B2305,$C$2:$C2305,$C2305)=1,1,0),0)</f>
        <v/>
      </c>
      <c r="V2305" s="13">
        <f>IF(AND($B2305&lt;&gt;"",$D2305&lt;&gt;""),IF(COUNTIFS($B$2:$B2305,$B2305,$D$2:$D2305,$D2305)=1,1,0),0)</f>
        <v/>
      </c>
      <c r="W2305">
        <f>IFERROR(INDEX(T_Indicateurs[Domain_code],MATCH($H2305,T_Indicateurs[Stat_code],0)),"")</f>
        <v/>
      </c>
      <c r="X2305" s="13">
        <f>IF(OR($W2305="",$F2305=""),0,IF($F2305&lt;&gt;$W2305,1,0))</f>
        <v/>
      </c>
      <c r="Y2305" s="13">
        <f>IF(OR($J2305="", $K2305="", $L2305=""),0,IF(OR($J2305&lt;0,$J2305&gt;3,$K2305&lt;0,$K2305&gt;3,$L2305&lt;0,$L2305&gt;3),1,0))</f>
        <v/>
      </c>
    </row>
    <row r="2306">
      <c r="G2306">
        <f>IFERROR(INDEX(T_Domaines[Domain_label_fr],MATCH(F2306,T_Domaines[Domain_code],0)),"")</f>
        <v/>
      </c>
      <c r="I2306">
        <f>IFERROR(INDEX(T_Indicateurs[Stat_label_fr],MATCH(H2306,T_Indicateurs[Stat_code],0)),"")</f>
        <v/>
      </c>
      <c r="M2306">
        <f>IF(J2306=0,"",J2306)</f>
        <v/>
      </c>
      <c r="N2306">
        <f>IF(K2306=0,"",K2306)</f>
        <v/>
      </c>
      <c r="O2306">
        <f>IF(L2306=0,"",L2306)</f>
        <v/>
      </c>
      <c r="P2306">
        <f>IF(OR(J2306="",K2306="",L2306=""),"",J2306+K2306+L2306)</f>
        <v/>
      </c>
      <c r="Q2306">
        <f>IF(OR(M2306="",N2306="",O2306=""),"",M2306+N2306+O2306)</f>
        <v/>
      </c>
      <c r="S2306" s="13">
        <f>IF(AND($B2306&lt;&gt;"",$F2306&lt;&gt;""),IF(COUNTIFS($B$2:$B2306,$B2306,$F$2:$F2306,$F2306)=1,1,0),0)</f>
        <v/>
      </c>
      <c r="T2306" s="13">
        <f>IF(AND($B2306&lt;&gt;"",$H2306&lt;&gt;""),IF(COUNTIFS($B$2:$B2306,$B2306,$H$2:$H2306,$H2306)=1,1,0),0)</f>
        <v/>
      </c>
      <c r="U2306" s="13">
        <f>IF(AND($B2306&lt;&gt;"",$C2306&lt;&gt;""),IF(COUNTIFS($B$2:$B2306,$B2306,$C$2:$C2306,$C2306)=1,1,0),0)</f>
        <v/>
      </c>
      <c r="V2306" s="13">
        <f>IF(AND($B2306&lt;&gt;"",$D2306&lt;&gt;""),IF(COUNTIFS($B$2:$B2306,$B2306,$D$2:$D2306,$D2306)=1,1,0),0)</f>
        <v/>
      </c>
      <c r="W2306">
        <f>IFERROR(INDEX(T_Indicateurs[Domain_code],MATCH($H2306,T_Indicateurs[Stat_code],0)),"")</f>
        <v/>
      </c>
      <c r="X2306" s="13">
        <f>IF(OR($W2306="",$F2306=""),0,IF($F2306&lt;&gt;$W2306,1,0))</f>
        <v/>
      </c>
      <c r="Y2306" s="13">
        <f>IF(OR($J2306="", $K2306="", $L2306=""),0,IF(OR($J2306&lt;0,$J2306&gt;3,$K2306&lt;0,$K2306&gt;3,$L2306&lt;0,$L2306&gt;3),1,0))</f>
        <v/>
      </c>
    </row>
    <row r="2307">
      <c r="G2307">
        <f>IFERROR(INDEX(T_Domaines[Domain_label_fr],MATCH(F2307,T_Domaines[Domain_code],0)),"")</f>
        <v/>
      </c>
      <c r="I2307">
        <f>IFERROR(INDEX(T_Indicateurs[Stat_label_fr],MATCH(H2307,T_Indicateurs[Stat_code],0)),"")</f>
        <v/>
      </c>
      <c r="M2307">
        <f>IF(J2307=0,"",J2307)</f>
        <v/>
      </c>
      <c r="N2307">
        <f>IF(K2307=0,"",K2307)</f>
        <v/>
      </c>
      <c r="O2307">
        <f>IF(L2307=0,"",L2307)</f>
        <v/>
      </c>
      <c r="P2307">
        <f>IF(OR(J2307="",K2307="",L2307=""),"",J2307+K2307+L2307)</f>
        <v/>
      </c>
      <c r="Q2307">
        <f>IF(OR(M2307="",N2307="",O2307=""),"",M2307+N2307+O2307)</f>
        <v/>
      </c>
      <c r="S2307" s="13">
        <f>IF(AND($B2307&lt;&gt;"",$F2307&lt;&gt;""),IF(COUNTIFS($B$2:$B2307,$B2307,$F$2:$F2307,$F2307)=1,1,0),0)</f>
        <v/>
      </c>
      <c r="T2307" s="13">
        <f>IF(AND($B2307&lt;&gt;"",$H2307&lt;&gt;""),IF(COUNTIFS($B$2:$B2307,$B2307,$H$2:$H2307,$H2307)=1,1,0),0)</f>
        <v/>
      </c>
      <c r="U2307" s="13">
        <f>IF(AND($B2307&lt;&gt;"",$C2307&lt;&gt;""),IF(COUNTIFS($B$2:$B2307,$B2307,$C$2:$C2307,$C2307)=1,1,0),0)</f>
        <v/>
      </c>
      <c r="V2307" s="13">
        <f>IF(AND($B2307&lt;&gt;"",$D2307&lt;&gt;""),IF(COUNTIFS($B$2:$B2307,$B2307,$D$2:$D2307,$D2307)=1,1,0),0)</f>
        <v/>
      </c>
      <c r="W2307">
        <f>IFERROR(INDEX(T_Indicateurs[Domain_code],MATCH($H2307,T_Indicateurs[Stat_code],0)),"")</f>
        <v/>
      </c>
      <c r="X2307" s="13">
        <f>IF(OR($W2307="",$F2307=""),0,IF($F2307&lt;&gt;$W2307,1,0))</f>
        <v/>
      </c>
      <c r="Y2307" s="13">
        <f>IF(OR($J2307="", $K2307="", $L2307=""),0,IF(OR($J2307&lt;0,$J2307&gt;3,$K2307&lt;0,$K2307&gt;3,$L2307&lt;0,$L2307&gt;3),1,0))</f>
        <v/>
      </c>
    </row>
    <row r="2308">
      <c r="G2308">
        <f>IFERROR(INDEX(T_Domaines[Domain_label_fr],MATCH(F2308,T_Domaines[Domain_code],0)),"")</f>
        <v/>
      </c>
      <c r="I2308">
        <f>IFERROR(INDEX(T_Indicateurs[Stat_label_fr],MATCH(H2308,T_Indicateurs[Stat_code],0)),"")</f>
        <v/>
      </c>
      <c r="M2308">
        <f>IF(J2308=0,"",J2308)</f>
        <v/>
      </c>
      <c r="N2308">
        <f>IF(K2308=0,"",K2308)</f>
        <v/>
      </c>
      <c r="O2308">
        <f>IF(L2308=0,"",L2308)</f>
        <v/>
      </c>
      <c r="P2308">
        <f>IF(OR(J2308="",K2308="",L2308=""),"",J2308+K2308+L2308)</f>
        <v/>
      </c>
      <c r="Q2308">
        <f>IF(OR(M2308="",N2308="",O2308=""),"",M2308+N2308+O2308)</f>
        <v/>
      </c>
      <c r="S2308" s="13">
        <f>IF(AND($B2308&lt;&gt;"",$F2308&lt;&gt;""),IF(COUNTIFS($B$2:$B2308,$B2308,$F$2:$F2308,$F2308)=1,1,0),0)</f>
        <v/>
      </c>
      <c r="T2308" s="13">
        <f>IF(AND($B2308&lt;&gt;"",$H2308&lt;&gt;""),IF(COUNTIFS($B$2:$B2308,$B2308,$H$2:$H2308,$H2308)=1,1,0),0)</f>
        <v/>
      </c>
      <c r="U2308" s="13">
        <f>IF(AND($B2308&lt;&gt;"",$C2308&lt;&gt;""),IF(COUNTIFS($B$2:$B2308,$B2308,$C$2:$C2308,$C2308)=1,1,0),0)</f>
        <v/>
      </c>
      <c r="V2308" s="13">
        <f>IF(AND($B2308&lt;&gt;"",$D2308&lt;&gt;""),IF(COUNTIFS($B$2:$B2308,$B2308,$D$2:$D2308,$D2308)=1,1,0),0)</f>
        <v/>
      </c>
      <c r="W2308">
        <f>IFERROR(INDEX(T_Indicateurs[Domain_code],MATCH($H2308,T_Indicateurs[Stat_code],0)),"")</f>
        <v/>
      </c>
      <c r="X2308" s="13">
        <f>IF(OR($W2308="",$F2308=""),0,IF($F2308&lt;&gt;$W2308,1,0))</f>
        <v/>
      </c>
      <c r="Y2308" s="13">
        <f>IF(OR($J2308="", $K2308="", $L2308=""),0,IF(OR($J2308&lt;0,$J2308&gt;3,$K2308&lt;0,$K2308&gt;3,$L2308&lt;0,$L2308&gt;3),1,0))</f>
        <v/>
      </c>
    </row>
    <row r="2309">
      <c r="G2309">
        <f>IFERROR(INDEX(T_Domaines[Domain_label_fr],MATCH(F2309,T_Domaines[Domain_code],0)),"")</f>
        <v/>
      </c>
      <c r="I2309">
        <f>IFERROR(INDEX(T_Indicateurs[Stat_label_fr],MATCH(H2309,T_Indicateurs[Stat_code],0)),"")</f>
        <v/>
      </c>
      <c r="M2309">
        <f>IF(J2309=0,"",J2309)</f>
        <v/>
      </c>
      <c r="N2309">
        <f>IF(K2309=0,"",K2309)</f>
        <v/>
      </c>
      <c r="O2309">
        <f>IF(L2309=0,"",L2309)</f>
        <v/>
      </c>
      <c r="P2309">
        <f>IF(OR(J2309="",K2309="",L2309=""),"",J2309+K2309+L2309)</f>
        <v/>
      </c>
      <c r="Q2309">
        <f>IF(OR(M2309="",N2309="",O2309=""),"",M2309+N2309+O2309)</f>
        <v/>
      </c>
      <c r="S2309" s="13">
        <f>IF(AND($B2309&lt;&gt;"",$F2309&lt;&gt;""),IF(COUNTIFS($B$2:$B2309,$B2309,$F$2:$F2309,$F2309)=1,1,0),0)</f>
        <v/>
      </c>
      <c r="T2309" s="13">
        <f>IF(AND($B2309&lt;&gt;"",$H2309&lt;&gt;""),IF(COUNTIFS($B$2:$B2309,$B2309,$H$2:$H2309,$H2309)=1,1,0),0)</f>
        <v/>
      </c>
      <c r="U2309" s="13">
        <f>IF(AND($B2309&lt;&gt;"",$C2309&lt;&gt;""),IF(COUNTIFS($B$2:$B2309,$B2309,$C$2:$C2309,$C2309)=1,1,0),0)</f>
        <v/>
      </c>
      <c r="V2309" s="13">
        <f>IF(AND($B2309&lt;&gt;"",$D2309&lt;&gt;""),IF(COUNTIFS($B$2:$B2309,$B2309,$D$2:$D2309,$D2309)=1,1,0),0)</f>
        <v/>
      </c>
      <c r="W2309">
        <f>IFERROR(INDEX(T_Indicateurs[Domain_code],MATCH($H2309,T_Indicateurs[Stat_code],0)),"")</f>
        <v/>
      </c>
      <c r="X2309" s="13">
        <f>IF(OR($W2309="",$F2309=""),0,IF($F2309&lt;&gt;$W2309,1,0))</f>
        <v/>
      </c>
      <c r="Y2309" s="13">
        <f>IF(OR($J2309="", $K2309="", $L2309=""),0,IF(OR($J2309&lt;0,$J2309&gt;3,$K2309&lt;0,$K2309&gt;3,$L2309&lt;0,$L2309&gt;3),1,0))</f>
        <v/>
      </c>
    </row>
    <row r="2310">
      <c r="G2310">
        <f>IFERROR(INDEX(T_Domaines[Domain_label_fr],MATCH(F2310,T_Domaines[Domain_code],0)),"")</f>
        <v/>
      </c>
      <c r="I2310">
        <f>IFERROR(INDEX(T_Indicateurs[Stat_label_fr],MATCH(H2310,T_Indicateurs[Stat_code],0)),"")</f>
        <v/>
      </c>
      <c r="M2310">
        <f>IF(J2310=0,"",J2310)</f>
        <v/>
      </c>
      <c r="N2310">
        <f>IF(K2310=0,"",K2310)</f>
        <v/>
      </c>
      <c r="O2310">
        <f>IF(L2310=0,"",L2310)</f>
        <v/>
      </c>
      <c r="P2310">
        <f>IF(OR(J2310="",K2310="",L2310=""),"",J2310+K2310+L2310)</f>
        <v/>
      </c>
      <c r="Q2310">
        <f>IF(OR(M2310="",N2310="",O2310=""),"",M2310+N2310+O2310)</f>
        <v/>
      </c>
      <c r="S2310" s="13">
        <f>IF(AND($B2310&lt;&gt;"",$F2310&lt;&gt;""),IF(COUNTIFS($B$2:$B2310,$B2310,$F$2:$F2310,$F2310)=1,1,0),0)</f>
        <v/>
      </c>
      <c r="T2310" s="13">
        <f>IF(AND($B2310&lt;&gt;"",$H2310&lt;&gt;""),IF(COUNTIFS($B$2:$B2310,$B2310,$H$2:$H2310,$H2310)=1,1,0),0)</f>
        <v/>
      </c>
      <c r="U2310" s="13">
        <f>IF(AND($B2310&lt;&gt;"",$C2310&lt;&gt;""),IF(COUNTIFS($B$2:$B2310,$B2310,$C$2:$C2310,$C2310)=1,1,0),0)</f>
        <v/>
      </c>
      <c r="V2310" s="13">
        <f>IF(AND($B2310&lt;&gt;"",$D2310&lt;&gt;""),IF(COUNTIFS($B$2:$B2310,$B2310,$D$2:$D2310,$D2310)=1,1,0),0)</f>
        <v/>
      </c>
      <c r="W2310">
        <f>IFERROR(INDEX(T_Indicateurs[Domain_code],MATCH($H2310,T_Indicateurs[Stat_code],0)),"")</f>
        <v/>
      </c>
      <c r="X2310" s="13">
        <f>IF(OR($W2310="",$F2310=""),0,IF($F2310&lt;&gt;$W2310,1,0))</f>
        <v/>
      </c>
      <c r="Y2310" s="13">
        <f>IF(OR($J2310="", $K2310="", $L2310=""),0,IF(OR($J2310&lt;0,$J2310&gt;3,$K2310&lt;0,$K2310&gt;3,$L2310&lt;0,$L2310&gt;3),1,0))</f>
        <v/>
      </c>
    </row>
    <row r="2311">
      <c r="G2311">
        <f>IFERROR(INDEX(T_Domaines[Domain_label_fr],MATCH(F2311,T_Domaines[Domain_code],0)),"")</f>
        <v/>
      </c>
      <c r="I2311">
        <f>IFERROR(INDEX(T_Indicateurs[Stat_label_fr],MATCH(H2311,T_Indicateurs[Stat_code],0)),"")</f>
        <v/>
      </c>
      <c r="M2311">
        <f>IF(J2311=0,"",J2311)</f>
        <v/>
      </c>
      <c r="N2311">
        <f>IF(K2311=0,"",K2311)</f>
        <v/>
      </c>
      <c r="O2311">
        <f>IF(L2311=0,"",L2311)</f>
        <v/>
      </c>
      <c r="P2311">
        <f>IF(OR(J2311="",K2311="",L2311=""),"",J2311+K2311+L2311)</f>
        <v/>
      </c>
      <c r="Q2311">
        <f>IF(OR(M2311="",N2311="",O2311=""),"",M2311+N2311+O2311)</f>
        <v/>
      </c>
      <c r="S2311" s="13">
        <f>IF(AND($B2311&lt;&gt;"",$F2311&lt;&gt;""),IF(COUNTIFS($B$2:$B2311,$B2311,$F$2:$F2311,$F2311)=1,1,0),0)</f>
        <v/>
      </c>
      <c r="T2311" s="13">
        <f>IF(AND($B2311&lt;&gt;"",$H2311&lt;&gt;""),IF(COUNTIFS($B$2:$B2311,$B2311,$H$2:$H2311,$H2311)=1,1,0),0)</f>
        <v/>
      </c>
      <c r="U2311" s="13">
        <f>IF(AND($B2311&lt;&gt;"",$C2311&lt;&gt;""),IF(COUNTIFS($B$2:$B2311,$B2311,$C$2:$C2311,$C2311)=1,1,0),0)</f>
        <v/>
      </c>
      <c r="V2311" s="13">
        <f>IF(AND($B2311&lt;&gt;"",$D2311&lt;&gt;""),IF(COUNTIFS($B$2:$B2311,$B2311,$D$2:$D2311,$D2311)=1,1,0),0)</f>
        <v/>
      </c>
      <c r="W2311">
        <f>IFERROR(INDEX(T_Indicateurs[Domain_code],MATCH($H2311,T_Indicateurs[Stat_code],0)),"")</f>
        <v/>
      </c>
      <c r="X2311" s="13">
        <f>IF(OR($W2311="",$F2311=""),0,IF($F2311&lt;&gt;$W2311,1,0))</f>
        <v/>
      </c>
      <c r="Y2311" s="13">
        <f>IF(OR($J2311="", $K2311="", $L2311=""),0,IF(OR($J2311&lt;0,$J2311&gt;3,$K2311&lt;0,$K2311&gt;3,$L2311&lt;0,$L2311&gt;3),1,0))</f>
        <v/>
      </c>
    </row>
    <row r="2312">
      <c r="G2312">
        <f>IFERROR(INDEX(T_Domaines[Domain_label_fr],MATCH(F2312,T_Domaines[Domain_code],0)),"")</f>
        <v/>
      </c>
      <c r="I2312">
        <f>IFERROR(INDEX(T_Indicateurs[Stat_label_fr],MATCH(H2312,T_Indicateurs[Stat_code],0)),"")</f>
        <v/>
      </c>
      <c r="M2312">
        <f>IF(J2312=0,"",J2312)</f>
        <v/>
      </c>
      <c r="N2312">
        <f>IF(K2312=0,"",K2312)</f>
        <v/>
      </c>
      <c r="O2312">
        <f>IF(L2312=0,"",L2312)</f>
        <v/>
      </c>
      <c r="P2312">
        <f>IF(OR(J2312="",K2312="",L2312=""),"",J2312+K2312+L2312)</f>
        <v/>
      </c>
      <c r="Q2312">
        <f>IF(OR(M2312="",N2312="",O2312=""),"",M2312+N2312+O2312)</f>
        <v/>
      </c>
      <c r="S2312" s="13">
        <f>IF(AND($B2312&lt;&gt;"",$F2312&lt;&gt;""),IF(COUNTIFS($B$2:$B2312,$B2312,$F$2:$F2312,$F2312)=1,1,0),0)</f>
        <v/>
      </c>
      <c r="T2312" s="13">
        <f>IF(AND($B2312&lt;&gt;"",$H2312&lt;&gt;""),IF(COUNTIFS($B$2:$B2312,$B2312,$H$2:$H2312,$H2312)=1,1,0),0)</f>
        <v/>
      </c>
      <c r="U2312" s="13">
        <f>IF(AND($B2312&lt;&gt;"",$C2312&lt;&gt;""),IF(COUNTIFS($B$2:$B2312,$B2312,$C$2:$C2312,$C2312)=1,1,0),0)</f>
        <v/>
      </c>
      <c r="V2312" s="13">
        <f>IF(AND($B2312&lt;&gt;"",$D2312&lt;&gt;""),IF(COUNTIFS($B$2:$B2312,$B2312,$D$2:$D2312,$D2312)=1,1,0),0)</f>
        <v/>
      </c>
      <c r="W2312">
        <f>IFERROR(INDEX(T_Indicateurs[Domain_code],MATCH($H2312,T_Indicateurs[Stat_code],0)),"")</f>
        <v/>
      </c>
      <c r="X2312" s="13">
        <f>IF(OR($W2312="",$F2312=""),0,IF($F2312&lt;&gt;$W2312,1,0))</f>
        <v/>
      </c>
      <c r="Y2312" s="13">
        <f>IF(OR($J2312="", $K2312="", $L2312=""),0,IF(OR($J2312&lt;0,$J2312&gt;3,$K2312&lt;0,$K2312&gt;3,$L2312&lt;0,$L2312&gt;3),1,0))</f>
        <v/>
      </c>
    </row>
    <row r="2313">
      <c r="G2313">
        <f>IFERROR(INDEX(T_Domaines[Domain_label_fr],MATCH(F2313,T_Domaines[Domain_code],0)),"")</f>
        <v/>
      </c>
      <c r="I2313">
        <f>IFERROR(INDEX(T_Indicateurs[Stat_label_fr],MATCH(H2313,T_Indicateurs[Stat_code],0)),"")</f>
        <v/>
      </c>
      <c r="M2313">
        <f>IF(J2313=0,"",J2313)</f>
        <v/>
      </c>
      <c r="N2313">
        <f>IF(K2313=0,"",K2313)</f>
        <v/>
      </c>
      <c r="O2313">
        <f>IF(L2313=0,"",L2313)</f>
        <v/>
      </c>
      <c r="P2313">
        <f>IF(OR(J2313="",K2313="",L2313=""),"",J2313+K2313+L2313)</f>
        <v/>
      </c>
      <c r="Q2313">
        <f>IF(OR(M2313="",N2313="",O2313=""),"",M2313+N2313+O2313)</f>
        <v/>
      </c>
      <c r="S2313" s="13">
        <f>IF(AND($B2313&lt;&gt;"",$F2313&lt;&gt;""),IF(COUNTIFS($B$2:$B2313,$B2313,$F$2:$F2313,$F2313)=1,1,0),0)</f>
        <v/>
      </c>
      <c r="T2313" s="13">
        <f>IF(AND($B2313&lt;&gt;"",$H2313&lt;&gt;""),IF(COUNTIFS($B$2:$B2313,$B2313,$H$2:$H2313,$H2313)=1,1,0),0)</f>
        <v/>
      </c>
      <c r="U2313" s="13">
        <f>IF(AND($B2313&lt;&gt;"",$C2313&lt;&gt;""),IF(COUNTIFS($B$2:$B2313,$B2313,$C$2:$C2313,$C2313)=1,1,0),0)</f>
        <v/>
      </c>
      <c r="V2313" s="13">
        <f>IF(AND($B2313&lt;&gt;"",$D2313&lt;&gt;""),IF(COUNTIFS($B$2:$B2313,$B2313,$D$2:$D2313,$D2313)=1,1,0),0)</f>
        <v/>
      </c>
      <c r="W2313">
        <f>IFERROR(INDEX(T_Indicateurs[Domain_code],MATCH($H2313,T_Indicateurs[Stat_code],0)),"")</f>
        <v/>
      </c>
      <c r="X2313" s="13">
        <f>IF(OR($W2313="",$F2313=""),0,IF($F2313&lt;&gt;$W2313,1,0))</f>
        <v/>
      </c>
      <c r="Y2313" s="13">
        <f>IF(OR($J2313="", $K2313="", $L2313=""),0,IF(OR($J2313&lt;0,$J2313&gt;3,$K2313&lt;0,$K2313&gt;3,$L2313&lt;0,$L2313&gt;3),1,0))</f>
        <v/>
      </c>
    </row>
    <row r="2314">
      <c r="G2314">
        <f>IFERROR(INDEX(T_Domaines[Domain_label_fr],MATCH(F2314,T_Domaines[Domain_code],0)),"")</f>
        <v/>
      </c>
      <c r="I2314">
        <f>IFERROR(INDEX(T_Indicateurs[Stat_label_fr],MATCH(H2314,T_Indicateurs[Stat_code],0)),"")</f>
        <v/>
      </c>
      <c r="M2314">
        <f>IF(J2314=0,"",J2314)</f>
        <v/>
      </c>
      <c r="N2314">
        <f>IF(K2314=0,"",K2314)</f>
        <v/>
      </c>
      <c r="O2314">
        <f>IF(L2314=0,"",L2314)</f>
        <v/>
      </c>
      <c r="P2314">
        <f>IF(OR(J2314="",K2314="",L2314=""),"",J2314+K2314+L2314)</f>
        <v/>
      </c>
      <c r="Q2314">
        <f>IF(OR(M2314="",N2314="",O2314=""),"",M2314+N2314+O2314)</f>
        <v/>
      </c>
      <c r="S2314" s="13">
        <f>IF(AND($B2314&lt;&gt;"",$F2314&lt;&gt;""),IF(COUNTIFS($B$2:$B2314,$B2314,$F$2:$F2314,$F2314)=1,1,0),0)</f>
        <v/>
      </c>
      <c r="T2314" s="13">
        <f>IF(AND($B2314&lt;&gt;"",$H2314&lt;&gt;""),IF(COUNTIFS($B$2:$B2314,$B2314,$H$2:$H2314,$H2314)=1,1,0),0)</f>
        <v/>
      </c>
      <c r="U2314" s="13">
        <f>IF(AND($B2314&lt;&gt;"",$C2314&lt;&gt;""),IF(COUNTIFS($B$2:$B2314,$B2314,$C$2:$C2314,$C2314)=1,1,0),0)</f>
        <v/>
      </c>
      <c r="V2314" s="13">
        <f>IF(AND($B2314&lt;&gt;"",$D2314&lt;&gt;""),IF(COUNTIFS($B$2:$B2314,$B2314,$D$2:$D2314,$D2314)=1,1,0),0)</f>
        <v/>
      </c>
      <c r="W2314">
        <f>IFERROR(INDEX(T_Indicateurs[Domain_code],MATCH($H2314,T_Indicateurs[Stat_code],0)),"")</f>
        <v/>
      </c>
      <c r="X2314" s="13">
        <f>IF(OR($W2314="",$F2314=""),0,IF($F2314&lt;&gt;$W2314,1,0))</f>
        <v/>
      </c>
      <c r="Y2314" s="13">
        <f>IF(OR($J2314="", $K2314="", $L2314=""),0,IF(OR($J2314&lt;0,$J2314&gt;3,$K2314&lt;0,$K2314&gt;3,$L2314&lt;0,$L2314&gt;3),1,0))</f>
        <v/>
      </c>
    </row>
    <row r="2315">
      <c r="G2315">
        <f>IFERROR(INDEX(T_Domaines[Domain_label_fr],MATCH(F2315,T_Domaines[Domain_code],0)),"")</f>
        <v/>
      </c>
      <c r="I2315">
        <f>IFERROR(INDEX(T_Indicateurs[Stat_label_fr],MATCH(H2315,T_Indicateurs[Stat_code],0)),"")</f>
        <v/>
      </c>
      <c r="M2315">
        <f>IF(J2315=0,"",J2315)</f>
        <v/>
      </c>
      <c r="N2315">
        <f>IF(K2315=0,"",K2315)</f>
        <v/>
      </c>
      <c r="O2315">
        <f>IF(L2315=0,"",L2315)</f>
        <v/>
      </c>
      <c r="P2315">
        <f>IF(OR(J2315="",K2315="",L2315=""),"",J2315+K2315+L2315)</f>
        <v/>
      </c>
      <c r="Q2315">
        <f>IF(OR(M2315="",N2315="",O2315=""),"",M2315+N2315+O2315)</f>
        <v/>
      </c>
      <c r="S2315" s="13">
        <f>IF(AND($B2315&lt;&gt;"",$F2315&lt;&gt;""),IF(COUNTIFS($B$2:$B2315,$B2315,$F$2:$F2315,$F2315)=1,1,0),0)</f>
        <v/>
      </c>
      <c r="T2315" s="13">
        <f>IF(AND($B2315&lt;&gt;"",$H2315&lt;&gt;""),IF(COUNTIFS($B$2:$B2315,$B2315,$H$2:$H2315,$H2315)=1,1,0),0)</f>
        <v/>
      </c>
      <c r="U2315" s="13">
        <f>IF(AND($B2315&lt;&gt;"",$C2315&lt;&gt;""),IF(COUNTIFS($B$2:$B2315,$B2315,$C$2:$C2315,$C2315)=1,1,0),0)</f>
        <v/>
      </c>
      <c r="V2315" s="13">
        <f>IF(AND($B2315&lt;&gt;"",$D2315&lt;&gt;""),IF(COUNTIFS($B$2:$B2315,$B2315,$D$2:$D2315,$D2315)=1,1,0),0)</f>
        <v/>
      </c>
      <c r="W2315">
        <f>IFERROR(INDEX(T_Indicateurs[Domain_code],MATCH($H2315,T_Indicateurs[Stat_code],0)),"")</f>
        <v/>
      </c>
      <c r="X2315" s="13">
        <f>IF(OR($W2315="",$F2315=""),0,IF($F2315&lt;&gt;$W2315,1,0))</f>
        <v/>
      </c>
      <c r="Y2315" s="13">
        <f>IF(OR($J2315="", $K2315="", $L2315=""),0,IF(OR($J2315&lt;0,$J2315&gt;3,$K2315&lt;0,$K2315&gt;3,$L2315&lt;0,$L2315&gt;3),1,0))</f>
        <v/>
      </c>
    </row>
    <row r="2316">
      <c r="G2316">
        <f>IFERROR(INDEX(T_Domaines[Domain_label_fr],MATCH(F2316,T_Domaines[Domain_code],0)),"")</f>
        <v/>
      </c>
      <c r="I2316">
        <f>IFERROR(INDEX(T_Indicateurs[Stat_label_fr],MATCH(H2316,T_Indicateurs[Stat_code],0)),"")</f>
        <v/>
      </c>
      <c r="M2316">
        <f>IF(J2316=0,"",J2316)</f>
        <v/>
      </c>
      <c r="N2316">
        <f>IF(K2316=0,"",K2316)</f>
        <v/>
      </c>
      <c r="O2316">
        <f>IF(L2316=0,"",L2316)</f>
        <v/>
      </c>
      <c r="P2316">
        <f>IF(OR(J2316="",K2316="",L2316=""),"",J2316+K2316+L2316)</f>
        <v/>
      </c>
      <c r="Q2316">
        <f>IF(OR(M2316="",N2316="",O2316=""),"",M2316+N2316+O2316)</f>
        <v/>
      </c>
      <c r="S2316" s="13">
        <f>IF(AND($B2316&lt;&gt;"",$F2316&lt;&gt;""),IF(COUNTIFS($B$2:$B2316,$B2316,$F$2:$F2316,$F2316)=1,1,0),0)</f>
        <v/>
      </c>
      <c r="T2316" s="13">
        <f>IF(AND($B2316&lt;&gt;"",$H2316&lt;&gt;""),IF(COUNTIFS($B$2:$B2316,$B2316,$H$2:$H2316,$H2316)=1,1,0),0)</f>
        <v/>
      </c>
      <c r="U2316" s="13">
        <f>IF(AND($B2316&lt;&gt;"",$C2316&lt;&gt;""),IF(COUNTIFS($B$2:$B2316,$B2316,$C$2:$C2316,$C2316)=1,1,0),0)</f>
        <v/>
      </c>
      <c r="V2316" s="13">
        <f>IF(AND($B2316&lt;&gt;"",$D2316&lt;&gt;""),IF(COUNTIFS($B$2:$B2316,$B2316,$D$2:$D2316,$D2316)=1,1,0),0)</f>
        <v/>
      </c>
      <c r="W2316">
        <f>IFERROR(INDEX(T_Indicateurs[Domain_code],MATCH($H2316,T_Indicateurs[Stat_code],0)),"")</f>
        <v/>
      </c>
      <c r="X2316" s="13">
        <f>IF(OR($W2316="",$F2316=""),0,IF($F2316&lt;&gt;$W2316,1,0))</f>
        <v/>
      </c>
      <c r="Y2316" s="13">
        <f>IF(OR($J2316="", $K2316="", $L2316=""),0,IF(OR($J2316&lt;0,$J2316&gt;3,$K2316&lt;0,$K2316&gt;3,$L2316&lt;0,$L2316&gt;3),1,0))</f>
        <v/>
      </c>
    </row>
    <row r="2317">
      <c r="G2317">
        <f>IFERROR(INDEX(T_Domaines[Domain_label_fr],MATCH(F2317,T_Domaines[Domain_code],0)),"")</f>
        <v/>
      </c>
      <c r="I2317">
        <f>IFERROR(INDEX(T_Indicateurs[Stat_label_fr],MATCH(H2317,T_Indicateurs[Stat_code],0)),"")</f>
        <v/>
      </c>
      <c r="M2317">
        <f>IF(J2317=0,"",J2317)</f>
        <v/>
      </c>
      <c r="N2317">
        <f>IF(K2317=0,"",K2317)</f>
        <v/>
      </c>
      <c r="O2317">
        <f>IF(L2317=0,"",L2317)</f>
        <v/>
      </c>
      <c r="P2317">
        <f>IF(OR(J2317="",K2317="",L2317=""),"",J2317+K2317+L2317)</f>
        <v/>
      </c>
      <c r="Q2317">
        <f>IF(OR(M2317="",N2317="",O2317=""),"",M2317+N2317+O2317)</f>
        <v/>
      </c>
      <c r="S2317" s="13">
        <f>IF(AND($B2317&lt;&gt;"",$F2317&lt;&gt;""),IF(COUNTIFS($B$2:$B2317,$B2317,$F$2:$F2317,$F2317)=1,1,0),0)</f>
        <v/>
      </c>
      <c r="T2317" s="13">
        <f>IF(AND($B2317&lt;&gt;"",$H2317&lt;&gt;""),IF(COUNTIFS($B$2:$B2317,$B2317,$H$2:$H2317,$H2317)=1,1,0),0)</f>
        <v/>
      </c>
      <c r="U2317" s="13">
        <f>IF(AND($B2317&lt;&gt;"",$C2317&lt;&gt;""),IF(COUNTIFS($B$2:$B2317,$B2317,$C$2:$C2317,$C2317)=1,1,0),0)</f>
        <v/>
      </c>
      <c r="V2317" s="13">
        <f>IF(AND($B2317&lt;&gt;"",$D2317&lt;&gt;""),IF(COUNTIFS($B$2:$B2317,$B2317,$D$2:$D2317,$D2317)=1,1,0),0)</f>
        <v/>
      </c>
      <c r="W2317">
        <f>IFERROR(INDEX(T_Indicateurs[Domain_code],MATCH($H2317,T_Indicateurs[Stat_code],0)),"")</f>
        <v/>
      </c>
      <c r="X2317" s="13">
        <f>IF(OR($W2317="",$F2317=""),0,IF($F2317&lt;&gt;$W2317,1,0))</f>
        <v/>
      </c>
      <c r="Y2317" s="13">
        <f>IF(OR($J2317="", $K2317="", $L2317=""),0,IF(OR($J2317&lt;0,$J2317&gt;3,$K2317&lt;0,$K2317&gt;3,$L2317&lt;0,$L2317&gt;3),1,0))</f>
        <v/>
      </c>
    </row>
    <row r="2318">
      <c r="G2318">
        <f>IFERROR(INDEX(T_Domaines[Domain_label_fr],MATCH(F2318,T_Domaines[Domain_code],0)),"")</f>
        <v/>
      </c>
      <c r="I2318">
        <f>IFERROR(INDEX(T_Indicateurs[Stat_label_fr],MATCH(H2318,T_Indicateurs[Stat_code],0)),"")</f>
        <v/>
      </c>
      <c r="M2318">
        <f>IF(J2318=0,"",J2318)</f>
        <v/>
      </c>
      <c r="N2318">
        <f>IF(K2318=0,"",K2318)</f>
        <v/>
      </c>
      <c r="O2318">
        <f>IF(L2318=0,"",L2318)</f>
        <v/>
      </c>
      <c r="P2318">
        <f>IF(OR(J2318="",K2318="",L2318=""),"",J2318+K2318+L2318)</f>
        <v/>
      </c>
      <c r="Q2318">
        <f>IF(OR(M2318="",N2318="",O2318=""),"",M2318+N2318+O2318)</f>
        <v/>
      </c>
      <c r="S2318" s="13">
        <f>IF(AND($B2318&lt;&gt;"",$F2318&lt;&gt;""),IF(COUNTIFS($B$2:$B2318,$B2318,$F$2:$F2318,$F2318)=1,1,0),0)</f>
        <v/>
      </c>
      <c r="T2318" s="13">
        <f>IF(AND($B2318&lt;&gt;"",$H2318&lt;&gt;""),IF(COUNTIFS($B$2:$B2318,$B2318,$H$2:$H2318,$H2318)=1,1,0),0)</f>
        <v/>
      </c>
      <c r="U2318" s="13">
        <f>IF(AND($B2318&lt;&gt;"",$C2318&lt;&gt;""),IF(COUNTIFS($B$2:$B2318,$B2318,$C$2:$C2318,$C2318)=1,1,0),0)</f>
        <v/>
      </c>
      <c r="V2318" s="13">
        <f>IF(AND($B2318&lt;&gt;"",$D2318&lt;&gt;""),IF(COUNTIFS($B$2:$B2318,$B2318,$D$2:$D2318,$D2318)=1,1,0),0)</f>
        <v/>
      </c>
      <c r="W2318">
        <f>IFERROR(INDEX(T_Indicateurs[Domain_code],MATCH($H2318,T_Indicateurs[Stat_code],0)),"")</f>
        <v/>
      </c>
      <c r="X2318" s="13">
        <f>IF(OR($W2318="",$F2318=""),0,IF($F2318&lt;&gt;$W2318,1,0))</f>
        <v/>
      </c>
      <c r="Y2318" s="13">
        <f>IF(OR($J2318="", $K2318="", $L2318=""),0,IF(OR($J2318&lt;0,$J2318&gt;3,$K2318&lt;0,$K2318&gt;3,$L2318&lt;0,$L2318&gt;3),1,0))</f>
        <v/>
      </c>
    </row>
    <row r="2319">
      <c r="G2319">
        <f>IFERROR(INDEX(T_Domaines[Domain_label_fr],MATCH(F2319,T_Domaines[Domain_code],0)),"")</f>
        <v/>
      </c>
      <c r="I2319">
        <f>IFERROR(INDEX(T_Indicateurs[Stat_label_fr],MATCH(H2319,T_Indicateurs[Stat_code],0)),"")</f>
        <v/>
      </c>
      <c r="M2319">
        <f>IF(J2319=0,"",J2319)</f>
        <v/>
      </c>
      <c r="N2319">
        <f>IF(K2319=0,"",K2319)</f>
        <v/>
      </c>
      <c r="O2319">
        <f>IF(L2319=0,"",L2319)</f>
        <v/>
      </c>
      <c r="P2319">
        <f>IF(OR(J2319="",K2319="",L2319=""),"",J2319+K2319+L2319)</f>
        <v/>
      </c>
      <c r="Q2319">
        <f>IF(OR(M2319="",N2319="",O2319=""),"",M2319+N2319+O2319)</f>
        <v/>
      </c>
      <c r="S2319" s="13">
        <f>IF(AND($B2319&lt;&gt;"",$F2319&lt;&gt;""),IF(COUNTIFS($B$2:$B2319,$B2319,$F$2:$F2319,$F2319)=1,1,0),0)</f>
        <v/>
      </c>
      <c r="T2319" s="13">
        <f>IF(AND($B2319&lt;&gt;"",$H2319&lt;&gt;""),IF(COUNTIFS($B$2:$B2319,$B2319,$H$2:$H2319,$H2319)=1,1,0),0)</f>
        <v/>
      </c>
      <c r="U2319" s="13">
        <f>IF(AND($B2319&lt;&gt;"",$C2319&lt;&gt;""),IF(COUNTIFS($B$2:$B2319,$B2319,$C$2:$C2319,$C2319)=1,1,0),0)</f>
        <v/>
      </c>
      <c r="V2319" s="13">
        <f>IF(AND($B2319&lt;&gt;"",$D2319&lt;&gt;""),IF(COUNTIFS($B$2:$B2319,$B2319,$D$2:$D2319,$D2319)=1,1,0),0)</f>
        <v/>
      </c>
      <c r="W2319">
        <f>IFERROR(INDEX(T_Indicateurs[Domain_code],MATCH($H2319,T_Indicateurs[Stat_code],0)),"")</f>
        <v/>
      </c>
      <c r="X2319" s="13">
        <f>IF(OR($W2319="",$F2319=""),0,IF($F2319&lt;&gt;$W2319,1,0))</f>
        <v/>
      </c>
      <c r="Y2319" s="13">
        <f>IF(OR($J2319="", $K2319="", $L2319=""),0,IF(OR($J2319&lt;0,$J2319&gt;3,$K2319&lt;0,$K2319&gt;3,$L2319&lt;0,$L2319&gt;3),1,0))</f>
        <v/>
      </c>
    </row>
    <row r="2320">
      <c r="G2320">
        <f>IFERROR(INDEX(T_Domaines[Domain_label_fr],MATCH(F2320,T_Domaines[Domain_code],0)),"")</f>
        <v/>
      </c>
      <c r="I2320">
        <f>IFERROR(INDEX(T_Indicateurs[Stat_label_fr],MATCH(H2320,T_Indicateurs[Stat_code],0)),"")</f>
        <v/>
      </c>
      <c r="M2320">
        <f>IF(J2320=0,"",J2320)</f>
        <v/>
      </c>
      <c r="N2320">
        <f>IF(K2320=0,"",K2320)</f>
        <v/>
      </c>
      <c r="O2320">
        <f>IF(L2320=0,"",L2320)</f>
        <v/>
      </c>
      <c r="P2320">
        <f>IF(OR(J2320="",K2320="",L2320=""),"",J2320+K2320+L2320)</f>
        <v/>
      </c>
      <c r="Q2320">
        <f>IF(OR(M2320="",N2320="",O2320=""),"",M2320+N2320+O2320)</f>
        <v/>
      </c>
      <c r="S2320" s="13">
        <f>IF(AND($B2320&lt;&gt;"",$F2320&lt;&gt;""),IF(COUNTIFS($B$2:$B2320,$B2320,$F$2:$F2320,$F2320)=1,1,0),0)</f>
        <v/>
      </c>
      <c r="T2320" s="13">
        <f>IF(AND($B2320&lt;&gt;"",$H2320&lt;&gt;""),IF(COUNTIFS($B$2:$B2320,$B2320,$H$2:$H2320,$H2320)=1,1,0),0)</f>
        <v/>
      </c>
      <c r="U2320" s="13">
        <f>IF(AND($B2320&lt;&gt;"",$C2320&lt;&gt;""),IF(COUNTIFS($B$2:$B2320,$B2320,$C$2:$C2320,$C2320)=1,1,0),0)</f>
        <v/>
      </c>
      <c r="V2320" s="13">
        <f>IF(AND($B2320&lt;&gt;"",$D2320&lt;&gt;""),IF(COUNTIFS($B$2:$B2320,$B2320,$D$2:$D2320,$D2320)=1,1,0),0)</f>
        <v/>
      </c>
      <c r="W2320">
        <f>IFERROR(INDEX(T_Indicateurs[Domain_code],MATCH($H2320,T_Indicateurs[Stat_code],0)),"")</f>
        <v/>
      </c>
      <c r="X2320" s="13">
        <f>IF(OR($W2320="",$F2320=""),0,IF($F2320&lt;&gt;$W2320,1,0))</f>
        <v/>
      </c>
      <c r="Y2320" s="13">
        <f>IF(OR($J2320="", $K2320="", $L2320=""),0,IF(OR($J2320&lt;0,$J2320&gt;3,$K2320&lt;0,$K2320&gt;3,$L2320&lt;0,$L2320&gt;3),1,0))</f>
        <v/>
      </c>
    </row>
    <row r="2321">
      <c r="G2321">
        <f>IFERROR(INDEX(T_Domaines[Domain_label_fr],MATCH(F2321,T_Domaines[Domain_code],0)),"")</f>
        <v/>
      </c>
      <c r="I2321">
        <f>IFERROR(INDEX(T_Indicateurs[Stat_label_fr],MATCH(H2321,T_Indicateurs[Stat_code],0)),"")</f>
        <v/>
      </c>
      <c r="M2321">
        <f>IF(J2321=0,"",J2321)</f>
        <v/>
      </c>
      <c r="N2321">
        <f>IF(K2321=0,"",K2321)</f>
        <v/>
      </c>
      <c r="O2321">
        <f>IF(L2321=0,"",L2321)</f>
        <v/>
      </c>
      <c r="P2321">
        <f>IF(OR(J2321="",K2321="",L2321=""),"",J2321+K2321+L2321)</f>
        <v/>
      </c>
      <c r="Q2321">
        <f>IF(OR(M2321="",N2321="",O2321=""),"",M2321+N2321+O2321)</f>
        <v/>
      </c>
      <c r="S2321" s="13">
        <f>IF(AND($B2321&lt;&gt;"",$F2321&lt;&gt;""),IF(COUNTIFS($B$2:$B2321,$B2321,$F$2:$F2321,$F2321)=1,1,0),0)</f>
        <v/>
      </c>
      <c r="T2321" s="13">
        <f>IF(AND($B2321&lt;&gt;"",$H2321&lt;&gt;""),IF(COUNTIFS($B$2:$B2321,$B2321,$H$2:$H2321,$H2321)=1,1,0),0)</f>
        <v/>
      </c>
      <c r="U2321" s="13">
        <f>IF(AND($B2321&lt;&gt;"",$C2321&lt;&gt;""),IF(COUNTIFS($B$2:$B2321,$B2321,$C$2:$C2321,$C2321)=1,1,0),0)</f>
        <v/>
      </c>
      <c r="V2321" s="13">
        <f>IF(AND($B2321&lt;&gt;"",$D2321&lt;&gt;""),IF(COUNTIFS($B$2:$B2321,$B2321,$D$2:$D2321,$D2321)=1,1,0),0)</f>
        <v/>
      </c>
      <c r="W2321">
        <f>IFERROR(INDEX(T_Indicateurs[Domain_code],MATCH($H2321,T_Indicateurs[Stat_code],0)),"")</f>
        <v/>
      </c>
      <c r="X2321" s="13">
        <f>IF(OR($W2321="",$F2321=""),0,IF($F2321&lt;&gt;$W2321,1,0))</f>
        <v/>
      </c>
      <c r="Y2321" s="13">
        <f>IF(OR($J2321="", $K2321="", $L2321=""),0,IF(OR($J2321&lt;0,$J2321&gt;3,$K2321&lt;0,$K2321&gt;3,$L2321&lt;0,$L2321&gt;3),1,0))</f>
        <v/>
      </c>
    </row>
    <row r="2322">
      <c r="G2322">
        <f>IFERROR(INDEX(T_Domaines[Domain_label_fr],MATCH(F2322,T_Domaines[Domain_code],0)),"")</f>
        <v/>
      </c>
      <c r="I2322">
        <f>IFERROR(INDEX(T_Indicateurs[Stat_label_fr],MATCH(H2322,T_Indicateurs[Stat_code],0)),"")</f>
        <v/>
      </c>
      <c r="M2322">
        <f>IF(J2322=0,"",J2322)</f>
        <v/>
      </c>
      <c r="N2322">
        <f>IF(K2322=0,"",K2322)</f>
        <v/>
      </c>
      <c r="O2322">
        <f>IF(L2322=0,"",L2322)</f>
        <v/>
      </c>
      <c r="P2322">
        <f>IF(OR(J2322="",K2322="",L2322=""),"",J2322+K2322+L2322)</f>
        <v/>
      </c>
      <c r="Q2322">
        <f>IF(OR(M2322="",N2322="",O2322=""),"",M2322+N2322+O2322)</f>
        <v/>
      </c>
      <c r="S2322" s="13">
        <f>IF(AND($B2322&lt;&gt;"",$F2322&lt;&gt;""),IF(COUNTIFS($B$2:$B2322,$B2322,$F$2:$F2322,$F2322)=1,1,0),0)</f>
        <v/>
      </c>
      <c r="T2322" s="13">
        <f>IF(AND($B2322&lt;&gt;"",$H2322&lt;&gt;""),IF(COUNTIFS($B$2:$B2322,$B2322,$H$2:$H2322,$H2322)=1,1,0),0)</f>
        <v/>
      </c>
      <c r="U2322" s="13">
        <f>IF(AND($B2322&lt;&gt;"",$C2322&lt;&gt;""),IF(COUNTIFS($B$2:$B2322,$B2322,$C$2:$C2322,$C2322)=1,1,0),0)</f>
        <v/>
      </c>
      <c r="V2322" s="13">
        <f>IF(AND($B2322&lt;&gt;"",$D2322&lt;&gt;""),IF(COUNTIFS($B$2:$B2322,$B2322,$D$2:$D2322,$D2322)=1,1,0),0)</f>
        <v/>
      </c>
      <c r="W2322">
        <f>IFERROR(INDEX(T_Indicateurs[Domain_code],MATCH($H2322,T_Indicateurs[Stat_code],0)),"")</f>
        <v/>
      </c>
      <c r="X2322" s="13">
        <f>IF(OR($W2322="",$F2322=""),0,IF($F2322&lt;&gt;$W2322,1,0))</f>
        <v/>
      </c>
      <c r="Y2322" s="13">
        <f>IF(OR($J2322="", $K2322="", $L2322=""),0,IF(OR($J2322&lt;0,$J2322&gt;3,$K2322&lt;0,$K2322&gt;3,$L2322&lt;0,$L2322&gt;3),1,0))</f>
        <v/>
      </c>
    </row>
    <row r="2323">
      <c r="G2323">
        <f>IFERROR(INDEX(T_Domaines[Domain_label_fr],MATCH(F2323,T_Domaines[Domain_code],0)),"")</f>
        <v/>
      </c>
      <c r="I2323">
        <f>IFERROR(INDEX(T_Indicateurs[Stat_label_fr],MATCH(H2323,T_Indicateurs[Stat_code],0)),"")</f>
        <v/>
      </c>
      <c r="M2323">
        <f>IF(J2323=0,"",J2323)</f>
        <v/>
      </c>
      <c r="N2323">
        <f>IF(K2323=0,"",K2323)</f>
        <v/>
      </c>
      <c r="O2323">
        <f>IF(L2323=0,"",L2323)</f>
        <v/>
      </c>
      <c r="P2323">
        <f>IF(OR(J2323="",K2323="",L2323=""),"",J2323+K2323+L2323)</f>
        <v/>
      </c>
      <c r="Q2323">
        <f>IF(OR(M2323="",N2323="",O2323=""),"",M2323+N2323+O2323)</f>
        <v/>
      </c>
      <c r="S2323" s="13">
        <f>IF(AND($B2323&lt;&gt;"",$F2323&lt;&gt;""),IF(COUNTIFS($B$2:$B2323,$B2323,$F$2:$F2323,$F2323)=1,1,0),0)</f>
        <v/>
      </c>
      <c r="T2323" s="13">
        <f>IF(AND($B2323&lt;&gt;"",$H2323&lt;&gt;""),IF(COUNTIFS($B$2:$B2323,$B2323,$H$2:$H2323,$H2323)=1,1,0),0)</f>
        <v/>
      </c>
      <c r="U2323" s="13">
        <f>IF(AND($B2323&lt;&gt;"",$C2323&lt;&gt;""),IF(COUNTIFS($B$2:$B2323,$B2323,$C$2:$C2323,$C2323)=1,1,0),0)</f>
        <v/>
      </c>
      <c r="V2323" s="13">
        <f>IF(AND($B2323&lt;&gt;"",$D2323&lt;&gt;""),IF(COUNTIFS($B$2:$B2323,$B2323,$D$2:$D2323,$D2323)=1,1,0),0)</f>
        <v/>
      </c>
      <c r="W2323">
        <f>IFERROR(INDEX(T_Indicateurs[Domain_code],MATCH($H2323,T_Indicateurs[Stat_code],0)),"")</f>
        <v/>
      </c>
      <c r="X2323" s="13">
        <f>IF(OR($W2323="",$F2323=""),0,IF($F2323&lt;&gt;$W2323,1,0))</f>
        <v/>
      </c>
      <c r="Y2323" s="13">
        <f>IF(OR($J2323="", $K2323="", $L2323=""),0,IF(OR($J2323&lt;0,$J2323&gt;3,$K2323&lt;0,$K2323&gt;3,$L2323&lt;0,$L2323&gt;3),1,0))</f>
        <v/>
      </c>
    </row>
    <row r="2324">
      <c r="G2324">
        <f>IFERROR(INDEX(T_Domaines[Domain_label_fr],MATCH(F2324,T_Domaines[Domain_code],0)),"")</f>
        <v/>
      </c>
      <c r="I2324">
        <f>IFERROR(INDEX(T_Indicateurs[Stat_label_fr],MATCH(H2324,T_Indicateurs[Stat_code],0)),"")</f>
        <v/>
      </c>
      <c r="M2324">
        <f>IF(J2324=0,"",J2324)</f>
        <v/>
      </c>
      <c r="N2324">
        <f>IF(K2324=0,"",K2324)</f>
        <v/>
      </c>
      <c r="O2324">
        <f>IF(L2324=0,"",L2324)</f>
        <v/>
      </c>
      <c r="P2324">
        <f>IF(OR(J2324="",K2324="",L2324=""),"",J2324+K2324+L2324)</f>
        <v/>
      </c>
      <c r="Q2324">
        <f>IF(OR(M2324="",N2324="",O2324=""),"",M2324+N2324+O2324)</f>
        <v/>
      </c>
      <c r="S2324" s="13">
        <f>IF(AND($B2324&lt;&gt;"",$F2324&lt;&gt;""),IF(COUNTIFS($B$2:$B2324,$B2324,$F$2:$F2324,$F2324)=1,1,0),0)</f>
        <v/>
      </c>
      <c r="T2324" s="13">
        <f>IF(AND($B2324&lt;&gt;"",$H2324&lt;&gt;""),IF(COUNTIFS($B$2:$B2324,$B2324,$H$2:$H2324,$H2324)=1,1,0),0)</f>
        <v/>
      </c>
      <c r="U2324" s="13">
        <f>IF(AND($B2324&lt;&gt;"",$C2324&lt;&gt;""),IF(COUNTIFS($B$2:$B2324,$B2324,$C$2:$C2324,$C2324)=1,1,0),0)</f>
        <v/>
      </c>
      <c r="V2324" s="13">
        <f>IF(AND($B2324&lt;&gt;"",$D2324&lt;&gt;""),IF(COUNTIFS($B$2:$B2324,$B2324,$D$2:$D2324,$D2324)=1,1,0),0)</f>
        <v/>
      </c>
      <c r="W2324">
        <f>IFERROR(INDEX(T_Indicateurs[Domain_code],MATCH($H2324,T_Indicateurs[Stat_code],0)),"")</f>
        <v/>
      </c>
      <c r="X2324" s="13">
        <f>IF(OR($W2324="",$F2324=""),0,IF($F2324&lt;&gt;$W2324,1,0))</f>
        <v/>
      </c>
      <c r="Y2324" s="13">
        <f>IF(OR($J2324="", $K2324="", $L2324=""),0,IF(OR($J2324&lt;0,$J2324&gt;3,$K2324&lt;0,$K2324&gt;3,$L2324&lt;0,$L2324&gt;3),1,0))</f>
        <v/>
      </c>
    </row>
    <row r="2325">
      <c r="G2325">
        <f>IFERROR(INDEX(T_Domaines[Domain_label_fr],MATCH(F2325,T_Domaines[Domain_code],0)),"")</f>
        <v/>
      </c>
      <c r="I2325">
        <f>IFERROR(INDEX(T_Indicateurs[Stat_label_fr],MATCH(H2325,T_Indicateurs[Stat_code],0)),"")</f>
        <v/>
      </c>
      <c r="M2325">
        <f>IF(J2325=0,"",J2325)</f>
        <v/>
      </c>
      <c r="N2325">
        <f>IF(K2325=0,"",K2325)</f>
        <v/>
      </c>
      <c r="O2325">
        <f>IF(L2325=0,"",L2325)</f>
        <v/>
      </c>
      <c r="P2325">
        <f>IF(OR(J2325="",K2325="",L2325=""),"",J2325+K2325+L2325)</f>
        <v/>
      </c>
      <c r="Q2325">
        <f>IF(OR(M2325="",N2325="",O2325=""),"",M2325+N2325+O2325)</f>
        <v/>
      </c>
      <c r="S2325" s="13">
        <f>IF(AND($B2325&lt;&gt;"",$F2325&lt;&gt;""),IF(COUNTIFS($B$2:$B2325,$B2325,$F$2:$F2325,$F2325)=1,1,0),0)</f>
        <v/>
      </c>
      <c r="T2325" s="13">
        <f>IF(AND($B2325&lt;&gt;"",$H2325&lt;&gt;""),IF(COUNTIFS($B$2:$B2325,$B2325,$H$2:$H2325,$H2325)=1,1,0),0)</f>
        <v/>
      </c>
      <c r="U2325" s="13">
        <f>IF(AND($B2325&lt;&gt;"",$C2325&lt;&gt;""),IF(COUNTIFS($B$2:$B2325,$B2325,$C$2:$C2325,$C2325)=1,1,0),0)</f>
        <v/>
      </c>
      <c r="V2325" s="13">
        <f>IF(AND($B2325&lt;&gt;"",$D2325&lt;&gt;""),IF(COUNTIFS($B$2:$B2325,$B2325,$D$2:$D2325,$D2325)=1,1,0),0)</f>
        <v/>
      </c>
      <c r="W2325">
        <f>IFERROR(INDEX(T_Indicateurs[Domain_code],MATCH($H2325,T_Indicateurs[Stat_code],0)),"")</f>
        <v/>
      </c>
      <c r="X2325" s="13">
        <f>IF(OR($W2325="",$F2325=""),0,IF($F2325&lt;&gt;$W2325,1,0))</f>
        <v/>
      </c>
      <c r="Y2325" s="13">
        <f>IF(OR($J2325="", $K2325="", $L2325=""),0,IF(OR($J2325&lt;0,$J2325&gt;3,$K2325&lt;0,$K2325&gt;3,$L2325&lt;0,$L2325&gt;3),1,0))</f>
        <v/>
      </c>
    </row>
    <row r="2326">
      <c r="G2326">
        <f>IFERROR(INDEX(T_Domaines[Domain_label_fr],MATCH(F2326,T_Domaines[Domain_code],0)),"")</f>
        <v/>
      </c>
      <c r="I2326">
        <f>IFERROR(INDEX(T_Indicateurs[Stat_label_fr],MATCH(H2326,T_Indicateurs[Stat_code],0)),"")</f>
        <v/>
      </c>
      <c r="M2326">
        <f>IF(J2326=0,"",J2326)</f>
        <v/>
      </c>
      <c r="N2326">
        <f>IF(K2326=0,"",K2326)</f>
        <v/>
      </c>
      <c r="O2326">
        <f>IF(L2326=0,"",L2326)</f>
        <v/>
      </c>
      <c r="P2326">
        <f>IF(OR(J2326="",K2326="",L2326=""),"",J2326+K2326+L2326)</f>
        <v/>
      </c>
      <c r="Q2326">
        <f>IF(OR(M2326="",N2326="",O2326=""),"",M2326+N2326+O2326)</f>
        <v/>
      </c>
      <c r="S2326" s="13">
        <f>IF(AND($B2326&lt;&gt;"",$F2326&lt;&gt;""),IF(COUNTIFS($B$2:$B2326,$B2326,$F$2:$F2326,$F2326)=1,1,0),0)</f>
        <v/>
      </c>
      <c r="T2326" s="13">
        <f>IF(AND($B2326&lt;&gt;"",$H2326&lt;&gt;""),IF(COUNTIFS($B$2:$B2326,$B2326,$H$2:$H2326,$H2326)=1,1,0),0)</f>
        <v/>
      </c>
      <c r="U2326" s="13">
        <f>IF(AND($B2326&lt;&gt;"",$C2326&lt;&gt;""),IF(COUNTIFS($B$2:$B2326,$B2326,$C$2:$C2326,$C2326)=1,1,0),0)</f>
        <v/>
      </c>
      <c r="V2326" s="13">
        <f>IF(AND($B2326&lt;&gt;"",$D2326&lt;&gt;""),IF(COUNTIFS($B$2:$B2326,$B2326,$D$2:$D2326,$D2326)=1,1,0),0)</f>
        <v/>
      </c>
      <c r="W2326">
        <f>IFERROR(INDEX(T_Indicateurs[Domain_code],MATCH($H2326,T_Indicateurs[Stat_code],0)),"")</f>
        <v/>
      </c>
      <c r="X2326" s="13">
        <f>IF(OR($W2326="",$F2326=""),0,IF($F2326&lt;&gt;$W2326,1,0))</f>
        <v/>
      </c>
      <c r="Y2326" s="13">
        <f>IF(OR($J2326="", $K2326="", $L2326=""),0,IF(OR($J2326&lt;0,$J2326&gt;3,$K2326&lt;0,$K2326&gt;3,$L2326&lt;0,$L2326&gt;3),1,0))</f>
        <v/>
      </c>
    </row>
    <row r="2327">
      <c r="G2327">
        <f>IFERROR(INDEX(T_Domaines[Domain_label_fr],MATCH(F2327,T_Domaines[Domain_code],0)),"")</f>
        <v/>
      </c>
      <c r="I2327">
        <f>IFERROR(INDEX(T_Indicateurs[Stat_label_fr],MATCH(H2327,T_Indicateurs[Stat_code],0)),"")</f>
        <v/>
      </c>
      <c r="M2327">
        <f>IF(J2327=0,"",J2327)</f>
        <v/>
      </c>
      <c r="N2327">
        <f>IF(K2327=0,"",K2327)</f>
        <v/>
      </c>
      <c r="O2327">
        <f>IF(L2327=0,"",L2327)</f>
        <v/>
      </c>
      <c r="P2327">
        <f>IF(OR(J2327="",K2327="",L2327=""),"",J2327+K2327+L2327)</f>
        <v/>
      </c>
      <c r="Q2327">
        <f>IF(OR(M2327="",N2327="",O2327=""),"",M2327+N2327+O2327)</f>
        <v/>
      </c>
      <c r="S2327" s="13">
        <f>IF(AND($B2327&lt;&gt;"",$F2327&lt;&gt;""),IF(COUNTIFS($B$2:$B2327,$B2327,$F$2:$F2327,$F2327)=1,1,0),0)</f>
        <v/>
      </c>
      <c r="T2327" s="13">
        <f>IF(AND($B2327&lt;&gt;"",$H2327&lt;&gt;""),IF(COUNTIFS($B$2:$B2327,$B2327,$H$2:$H2327,$H2327)=1,1,0),0)</f>
        <v/>
      </c>
      <c r="U2327" s="13">
        <f>IF(AND($B2327&lt;&gt;"",$C2327&lt;&gt;""),IF(COUNTIFS($B$2:$B2327,$B2327,$C$2:$C2327,$C2327)=1,1,0),0)</f>
        <v/>
      </c>
      <c r="V2327" s="13">
        <f>IF(AND($B2327&lt;&gt;"",$D2327&lt;&gt;""),IF(COUNTIFS($B$2:$B2327,$B2327,$D$2:$D2327,$D2327)=1,1,0),0)</f>
        <v/>
      </c>
      <c r="W2327">
        <f>IFERROR(INDEX(T_Indicateurs[Domain_code],MATCH($H2327,T_Indicateurs[Stat_code],0)),"")</f>
        <v/>
      </c>
      <c r="X2327" s="13">
        <f>IF(OR($W2327="",$F2327=""),0,IF($F2327&lt;&gt;$W2327,1,0))</f>
        <v/>
      </c>
      <c r="Y2327" s="13">
        <f>IF(OR($J2327="", $K2327="", $L2327=""),0,IF(OR($J2327&lt;0,$J2327&gt;3,$K2327&lt;0,$K2327&gt;3,$L2327&lt;0,$L2327&gt;3),1,0))</f>
        <v/>
      </c>
    </row>
    <row r="2328">
      <c r="G2328">
        <f>IFERROR(INDEX(T_Domaines[Domain_label_fr],MATCH(F2328,T_Domaines[Domain_code],0)),"")</f>
        <v/>
      </c>
      <c r="I2328">
        <f>IFERROR(INDEX(T_Indicateurs[Stat_label_fr],MATCH(H2328,T_Indicateurs[Stat_code],0)),"")</f>
        <v/>
      </c>
      <c r="M2328">
        <f>IF(J2328=0,"",J2328)</f>
        <v/>
      </c>
      <c r="N2328">
        <f>IF(K2328=0,"",K2328)</f>
        <v/>
      </c>
      <c r="O2328">
        <f>IF(L2328=0,"",L2328)</f>
        <v/>
      </c>
      <c r="P2328">
        <f>IF(OR(J2328="",K2328="",L2328=""),"",J2328+K2328+L2328)</f>
        <v/>
      </c>
      <c r="Q2328">
        <f>IF(OR(M2328="",N2328="",O2328=""),"",M2328+N2328+O2328)</f>
        <v/>
      </c>
      <c r="S2328" s="13">
        <f>IF(AND($B2328&lt;&gt;"",$F2328&lt;&gt;""),IF(COUNTIFS($B$2:$B2328,$B2328,$F$2:$F2328,$F2328)=1,1,0),0)</f>
        <v/>
      </c>
      <c r="T2328" s="13">
        <f>IF(AND($B2328&lt;&gt;"",$H2328&lt;&gt;""),IF(COUNTIFS($B$2:$B2328,$B2328,$H$2:$H2328,$H2328)=1,1,0),0)</f>
        <v/>
      </c>
      <c r="U2328" s="13">
        <f>IF(AND($B2328&lt;&gt;"",$C2328&lt;&gt;""),IF(COUNTIFS($B$2:$B2328,$B2328,$C$2:$C2328,$C2328)=1,1,0),0)</f>
        <v/>
      </c>
      <c r="V2328" s="13">
        <f>IF(AND($B2328&lt;&gt;"",$D2328&lt;&gt;""),IF(COUNTIFS($B$2:$B2328,$B2328,$D$2:$D2328,$D2328)=1,1,0),0)</f>
        <v/>
      </c>
      <c r="W2328">
        <f>IFERROR(INDEX(T_Indicateurs[Domain_code],MATCH($H2328,T_Indicateurs[Stat_code],0)),"")</f>
        <v/>
      </c>
      <c r="X2328" s="13">
        <f>IF(OR($W2328="",$F2328=""),0,IF($F2328&lt;&gt;$W2328,1,0))</f>
        <v/>
      </c>
      <c r="Y2328" s="13">
        <f>IF(OR($J2328="", $K2328="", $L2328=""),0,IF(OR($J2328&lt;0,$J2328&gt;3,$K2328&lt;0,$K2328&gt;3,$L2328&lt;0,$L2328&gt;3),1,0))</f>
        <v/>
      </c>
    </row>
    <row r="2329">
      <c r="G2329">
        <f>IFERROR(INDEX(T_Domaines[Domain_label_fr],MATCH(F2329,T_Domaines[Domain_code],0)),"")</f>
        <v/>
      </c>
      <c r="I2329">
        <f>IFERROR(INDEX(T_Indicateurs[Stat_label_fr],MATCH(H2329,T_Indicateurs[Stat_code],0)),"")</f>
        <v/>
      </c>
      <c r="M2329">
        <f>IF(J2329=0,"",J2329)</f>
        <v/>
      </c>
      <c r="N2329">
        <f>IF(K2329=0,"",K2329)</f>
        <v/>
      </c>
      <c r="O2329">
        <f>IF(L2329=0,"",L2329)</f>
        <v/>
      </c>
      <c r="P2329">
        <f>IF(OR(J2329="",K2329="",L2329=""),"",J2329+K2329+L2329)</f>
        <v/>
      </c>
      <c r="Q2329">
        <f>IF(OR(M2329="",N2329="",O2329=""),"",M2329+N2329+O2329)</f>
        <v/>
      </c>
      <c r="S2329" s="13">
        <f>IF(AND($B2329&lt;&gt;"",$F2329&lt;&gt;""),IF(COUNTIFS($B$2:$B2329,$B2329,$F$2:$F2329,$F2329)=1,1,0),0)</f>
        <v/>
      </c>
      <c r="T2329" s="13">
        <f>IF(AND($B2329&lt;&gt;"",$H2329&lt;&gt;""),IF(COUNTIFS($B$2:$B2329,$B2329,$H$2:$H2329,$H2329)=1,1,0),0)</f>
        <v/>
      </c>
      <c r="U2329" s="13">
        <f>IF(AND($B2329&lt;&gt;"",$C2329&lt;&gt;""),IF(COUNTIFS($B$2:$B2329,$B2329,$C$2:$C2329,$C2329)=1,1,0),0)</f>
        <v/>
      </c>
      <c r="V2329" s="13">
        <f>IF(AND($B2329&lt;&gt;"",$D2329&lt;&gt;""),IF(COUNTIFS($B$2:$B2329,$B2329,$D$2:$D2329,$D2329)=1,1,0),0)</f>
        <v/>
      </c>
      <c r="W2329">
        <f>IFERROR(INDEX(T_Indicateurs[Domain_code],MATCH($H2329,T_Indicateurs[Stat_code],0)),"")</f>
        <v/>
      </c>
      <c r="X2329" s="13">
        <f>IF(OR($W2329="",$F2329=""),0,IF($F2329&lt;&gt;$W2329,1,0))</f>
        <v/>
      </c>
      <c r="Y2329" s="13">
        <f>IF(OR($J2329="", $K2329="", $L2329=""),0,IF(OR($J2329&lt;0,$J2329&gt;3,$K2329&lt;0,$K2329&gt;3,$L2329&lt;0,$L2329&gt;3),1,0))</f>
        <v/>
      </c>
    </row>
    <row r="2330">
      <c r="G2330">
        <f>IFERROR(INDEX(T_Domaines[Domain_label_fr],MATCH(F2330,T_Domaines[Domain_code],0)),"")</f>
        <v/>
      </c>
      <c r="I2330">
        <f>IFERROR(INDEX(T_Indicateurs[Stat_label_fr],MATCH(H2330,T_Indicateurs[Stat_code],0)),"")</f>
        <v/>
      </c>
      <c r="M2330">
        <f>IF(J2330=0,"",J2330)</f>
        <v/>
      </c>
      <c r="N2330">
        <f>IF(K2330=0,"",K2330)</f>
        <v/>
      </c>
      <c r="O2330">
        <f>IF(L2330=0,"",L2330)</f>
        <v/>
      </c>
      <c r="P2330">
        <f>IF(OR(J2330="",K2330="",L2330=""),"",J2330+K2330+L2330)</f>
        <v/>
      </c>
      <c r="Q2330">
        <f>IF(OR(M2330="",N2330="",O2330=""),"",M2330+N2330+O2330)</f>
        <v/>
      </c>
      <c r="S2330" s="13">
        <f>IF(AND($B2330&lt;&gt;"",$F2330&lt;&gt;""),IF(COUNTIFS($B$2:$B2330,$B2330,$F$2:$F2330,$F2330)=1,1,0),0)</f>
        <v/>
      </c>
      <c r="T2330" s="13">
        <f>IF(AND($B2330&lt;&gt;"",$H2330&lt;&gt;""),IF(COUNTIFS($B$2:$B2330,$B2330,$H$2:$H2330,$H2330)=1,1,0),0)</f>
        <v/>
      </c>
      <c r="U2330" s="13">
        <f>IF(AND($B2330&lt;&gt;"",$C2330&lt;&gt;""),IF(COUNTIFS($B$2:$B2330,$B2330,$C$2:$C2330,$C2330)=1,1,0),0)</f>
        <v/>
      </c>
      <c r="V2330" s="13">
        <f>IF(AND($B2330&lt;&gt;"",$D2330&lt;&gt;""),IF(COUNTIFS($B$2:$B2330,$B2330,$D$2:$D2330,$D2330)=1,1,0),0)</f>
        <v/>
      </c>
      <c r="W2330">
        <f>IFERROR(INDEX(T_Indicateurs[Domain_code],MATCH($H2330,T_Indicateurs[Stat_code],0)),"")</f>
        <v/>
      </c>
      <c r="X2330" s="13">
        <f>IF(OR($W2330="",$F2330=""),0,IF($F2330&lt;&gt;$W2330,1,0))</f>
        <v/>
      </c>
      <c r="Y2330" s="13">
        <f>IF(OR($J2330="", $K2330="", $L2330=""),0,IF(OR($J2330&lt;0,$J2330&gt;3,$K2330&lt;0,$K2330&gt;3,$L2330&lt;0,$L2330&gt;3),1,0))</f>
        <v/>
      </c>
    </row>
    <row r="2331">
      <c r="G2331">
        <f>IFERROR(INDEX(T_Domaines[Domain_label_fr],MATCH(F2331,T_Domaines[Domain_code],0)),"")</f>
        <v/>
      </c>
      <c r="I2331">
        <f>IFERROR(INDEX(T_Indicateurs[Stat_label_fr],MATCH(H2331,T_Indicateurs[Stat_code],0)),"")</f>
        <v/>
      </c>
      <c r="M2331">
        <f>IF(J2331=0,"",J2331)</f>
        <v/>
      </c>
      <c r="N2331">
        <f>IF(K2331=0,"",K2331)</f>
        <v/>
      </c>
      <c r="O2331">
        <f>IF(L2331=0,"",L2331)</f>
        <v/>
      </c>
      <c r="P2331">
        <f>IF(OR(J2331="",K2331="",L2331=""),"",J2331+K2331+L2331)</f>
        <v/>
      </c>
      <c r="Q2331">
        <f>IF(OR(M2331="",N2331="",O2331=""),"",M2331+N2331+O2331)</f>
        <v/>
      </c>
      <c r="S2331" s="13">
        <f>IF(AND($B2331&lt;&gt;"",$F2331&lt;&gt;""),IF(COUNTIFS($B$2:$B2331,$B2331,$F$2:$F2331,$F2331)=1,1,0),0)</f>
        <v/>
      </c>
      <c r="T2331" s="13">
        <f>IF(AND($B2331&lt;&gt;"",$H2331&lt;&gt;""),IF(COUNTIFS($B$2:$B2331,$B2331,$H$2:$H2331,$H2331)=1,1,0),0)</f>
        <v/>
      </c>
      <c r="U2331" s="13">
        <f>IF(AND($B2331&lt;&gt;"",$C2331&lt;&gt;""),IF(COUNTIFS($B$2:$B2331,$B2331,$C$2:$C2331,$C2331)=1,1,0),0)</f>
        <v/>
      </c>
      <c r="V2331" s="13">
        <f>IF(AND($B2331&lt;&gt;"",$D2331&lt;&gt;""),IF(COUNTIFS($B$2:$B2331,$B2331,$D$2:$D2331,$D2331)=1,1,0),0)</f>
        <v/>
      </c>
      <c r="W2331">
        <f>IFERROR(INDEX(T_Indicateurs[Domain_code],MATCH($H2331,T_Indicateurs[Stat_code],0)),"")</f>
        <v/>
      </c>
      <c r="X2331" s="13">
        <f>IF(OR($W2331="",$F2331=""),0,IF($F2331&lt;&gt;$W2331,1,0))</f>
        <v/>
      </c>
      <c r="Y2331" s="13">
        <f>IF(OR($J2331="", $K2331="", $L2331=""),0,IF(OR($J2331&lt;0,$J2331&gt;3,$K2331&lt;0,$K2331&gt;3,$L2331&lt;0,$L2331&gt;3),1,0))</f>
        <v/>
      </c>
    </row>
    <row r="2332">
      <c r="G2332">
        <f>IFERROR(INDEX(T_Domaines[Domain_label_fr],MATCH(F2332,T_Domaines[Domain_code],0)),"")</f>
        <v/>
      </c>
      <c r="I2332">
        <f>IFERROR(INDEX(T_Indicateurs[Stat_label_fr],MATCH(H2332,T_Indicateurs[Stat_code],0)),"")</f>
        <v/>
      </c>
      <c r="M2332">
        <f>IF(J2332=0,"",J2332)</f>
        <v/>
      </c>
      <c r="N2332">
        <f>IF(K2332=0,"",K2332)</f>
        <v/>
      </c>
      <c r="O2332">
        <f>IF(L2332=0,"",L2332)</f>
        <v/>
      </c>
      <c r="P2332">
        <f>IF(OR(J2332="",K2332="",L2332=""),"",J2332+K2332+L2332)</f>
        <v/>
      </c>
      <c r="Q2332">
        <f>IF(OR(M2332="",N2332="",O2332=""),"",M2332+N2332+O2332)</f>
        <v/>
      </c>
      <c r="S2332" s="13">
        <f>IF(AND($B2332&lt;&gt;"",$F2332&lt;&gt;""),IF(COUNTIFS($B$2:$B2332,$B2332,$F$2:$F2332,$F2332)=1,1,0),0)</f>
        <v/>
      </c>
      <c r="T2332" s="13">
        <f>IF(AND($B2332&lt;&gt;"",$H2332&lt;&gt;""),IF(COUNTIFS($B$2:$B2332,$B2332,$H$2:$H2332,$H2332)=1,1,0),0)</f>
        <v/>
      </c>
      <c r="U2332" s="13">
        <f>IF(AND($B2332&lt;&gt;"",$C2332&lt;&gt;""),IF(COUNTIFS($B$2:$B2332,$B2332,$C$2:$C2332,$C2332)=1,1,0),0)</f>
        <v/>
      </c>
      <c r="V2332" s="13">
        <f>IF(AND($B2332&lt;&gt;"",$D2332&lt;&gt;""),IF(COUNTIFS($B$2:$B2332,$B2332,$D$2:$D2332,$D2332)=1,1,0),0)</f>
        <v/>
      </c>
      <c r="W2332">
        <f>IFERROR(INDEX(T_Indicateurs[Domain_code],MATCH($H2332,T_Indicateurs[Stat_code],0)),"")</f>
        <v/>
      </c>
      <c r="X2332" s="13">
        <f>IF(OR($W2332="",$F2332=""),0,IF($F2332&lt;&gt;$W2332,1,0))</f>
        <v/>
      </c>
      <c r="Y2332" s="13">
        <f>IF(OR($J2332="", $K2332="", $L2332=""),0,IF(OR($J2332&lt;0,$J2332&gt;3,$K2332&lt;0,$K2332&gt;3,$L2332&lt;0,$L2332&gt;3),1,0))</f>
        <v/>
      </c>
    </row>
    <row r="2333">
      <c r="G2333">
        <f>IFERROR(INDEX(T_Domaines[Domain_label_fr],MATCH(F2333,T_Domaines[Domain_code],0)),"")</f>
        <v/>
      </c>
      <c r="I2333">
        <f>IFERROR(INDEX(T_Indicateurs[Stat_label_fr],MATCH(H2333,T_Indicateurs[Stat_code],0)),"")</f>
        <v/>
      </c>
      <c r="M2333">
        <f>IF(J2333=0,"",J2333)</f>
        <v/>
      </c>
      <c r="N2333">
        <f>IF(K2333=0,"",K2333)</f>
        <v/>
      </c>
      <c r="O2333">
        <f>IF(L2333=0,"",L2333)</f>
        <v/>
      </c>
      <c r="P2333">
        <f>IF(OR(J2333="",K2333="",L2333=""),"",J2333+K2333+L2333)</f>
        <v/>
      </c>
      <c r="Q2333">
        <f>IF(OR(M2333="",N2333="",O2333=""),"",M2333+N2333+O2333)</f>
        <v/>
      </c>
      <c r="S2333" s="13">
        <f>IF(AND($B2333&lt;&gt;"",$F2333&lt;&gt;""),IF(COUNTIFS($B$2:$B2333,$B2333,$F$2:$F2333,$F2333)=1,1,0),0)</f>
        <v/>
      </c>
      <c r="T2333" s="13">
        <f>IF(AND($B2333&lt;&gt;"",$H2333&lt;&gt;""),IF(COUNTIFS($B$2:$B2333,$B2333,$H$2:$H2333,$H2333)=1,1,0),0)</f>
        <v/>
      </c>
      <c r="U2333" s="13">
        <f>IF(AND($B2333&lt;&gt;"",$C2333&lt;&gt;""),IF(COUNTIFS($B$2:$B2333,$B2333,$C$2:$C2333,$C2333)=1,1,0),0)</f>
        <v/>
      </c>
      <c r="V2333" s="13">
        <f>IF(AND($B2333&lt;&gt;"",$D2333&lt;&gt;""),IF(COUNTIFS($B$2:$B2333,$B2333,$D$2:$D2333,$D2333)=1,1,0),0)</f>
        <v/>
      </c>
      <c r="W2333">
        <f>IFERROR(INDEX(T_Indicateurs[Domain_code],MATCH($H2333,T_Indicateurs[Stat_code],0)),"")</f>
        <v/>
      </c>
      <c r="X2333" s="13">
        <f>IF(OR($W2333="",$F2333=""),0,IF($F2333&lt;&gt;$W2333,1,0))</f>
        <v/>
      </c>
      <c r="Y2333" s="13">
        <f>IF(OR($J2333="", $K2333="", $L2333=""),0,IF(OR($J2333&lt;0,$J2333&gt;3,$K2333&lt;0,$K2333&gt;3,$L2333&lt;0,$L2333&gt;3),1,0))</f>
        <v/>
      </c>
    </row>
    <row r="2334">
      <c r="G2334">
        <f>IFERROR(INDEX(T_Domaines[Domain_label_fr],MATCH(F2334,T_Domaines[Domain_code],0)),"")</f>
        <v/>
      </c>
      <c r="I2334">
        <f>IFERROR(INDEX(T_Indicateurs[Stat_label_fr],MATCH(H2334,T_Indicateurs[Stat_code],0)),"")</f>
        <v/>
      </c>
      <c r="M2334">
        <f>IF(J2334=0,"",J2334)</f>
        <v/>
      </c>
      <c r="N2334">
        <f>IF(K2334=0,"",K2334)</f>
        <v/>
      </c>
      <c r="O2334">
        <f>IF(L2334=0,"",L2334)</f>
        <v/>
      </c>
      <c r="P2334">
        <f>IF(OR(J2334="",K2334="",L2334=""),"",J2334+K2334+L2334)</f>
        <v/>
      </c>
      <c r="Q2334">
        <f>IF(OR(M2334="",N2334="",O2334=""),"",M2334+N2334+O2334)</f>
        <v/>
      </c>
      <c r="S2334" s="13">
        <f>IF(AND($B2334&lt;&gt;"",$F2334&lt;&gt;""),IF(COUNTIFS($B$2:$B2334,$B2334,$F$2:$F2334,$F2334)=1,1,0),0)</f>
        <v/>
      </c>
      <c r="T2334" s="13">
        <f>IF(AND($B2334&lt;&gt;"",$H2334&lt;&gt;""),IF(COUNTIFS($B$2:$B2334,$B2334,$H$2:$H2334,$H2334)=1,1,0),0)</f>
        <v/>
      </c>
      <c r="U2334" s="13">
        <f>IF(AND($B2334&lt;&gt;"",$C2334&lt;&gt;""),IF(COUNTIFS($B$2:$B2334,$B2334,$C$2:$C2334,$C2334)=1,1,0),0)</f>
        <v/>
      </c>
      <c r="V2334" s="13">
        <f>IF(AND($B2334&lt;&gt;"",$D2334&lt;&gt;""),IF(COUNTIFS($B$2:$B2334,$B2334,$D$2:$D2334,$D2334)=1,1,0),0)</f>
        <v/>
      </c>
      <c r="W2334">
        <f>IFERROR(INDEX(T_Indicateurs[Domain_code],MATCH($H2334,T_Indicateurs[Stat_code],0)),"")</f>
        <v/>
      </c>
      <c r="X2334" s="13">
        <f>IF(OR($W2334="",$F2334=""),0,IF($F2334&lt;&gt;$W2334,1,0))</f>
        <v/>
      </c>
      <c r="Y2334" s="13">
        <f>IF(OR($J2334="", $K2334="", $L2334=""),0,IF(OR($J2334&lt;0,$J2334&gt;3,$K2334&lt;0,$K2334&gt;3,$L2334&lt;0,$L2334&gt;3),1,0))</f>
        <v/>
      </c>
    </row>
    <row r="2335">
      <c r="G2335">
        <f>IFERROR(INDEX(T_Domaines[Domain_label_fr],MATCH(F2335,T_Domaines[Domain_code],0)),"")</f>
        <v/>
      </c>
      <c r="I2335">
        <f>IFERROR(INDEX(T_Indicateurs[Stat_label_fr],MATCH(H2335,T_Indicateurs[Stat_code],0)),"")</f>
        <v/>
      </c>
      <c r="M2335">
        <f>IF(J2335=0,"",J2335)</f>
        <v/>
      </c>
      <c r="N2335">
        <f>IF(K2335=0,"",K2335)</f>
        <v/>
      </c>
      <c r="O2335">
        <f>IF(L2335=0,"",L2335)</f>
        <v/>
      </c>
      <c r="P2335">
        <f>IF(OR(J2335="",K2335="",L2335=""),"",J2335+K2335+L2335)</f>
        <v/>
      </c>
      <c r="Q2335">
        <f>IF(OR(M2335="",N2335="",O2335=""),"",M2335+N2335+O2335)</f>
        <v/>
      </c>
      <c r="S2335" s="13">
        <f>IF(AND($B2335&lt;&gt;"",$F2335&lt;&gt;""),IF(COUNTIFS($B$2:$B2335,$B2335,$F$2:$F2335,$F2335)=1,1,0),0)</f>
        <v/>
      </c>
      <c r="T2335" s="13">
        <f>IF(AND($B2335&lt;&gt;"",$H2335&lt;&gt;""),IF(COUNTIFS($B$2:$B2335,$B2335,$H$2:$H2335,$H2335)=1,1,0),0)</f>
        <v/>
      </c>
      <c r="U2335" s="13">
        <f>IF(AND($B2335&lt;&gt;"",$C2335&lt;&gt;""),IF(COUNTIFS($B$2:$B2335,$B2335,$C$2:$C2335,$C2335)=1,1,0),0)</f>
        <v/>
      </c>
      <c r="V2335" s="13">
        <f>IF(AND($B2335&lt;&gt;"",$D2335&lt;&gt;""),IF(COUNTIFS($B$2:$B2335,$B2335,$D$2:$D2335,$D2335)=1,1,0),0)</f>
        <v/>
      </c>
      <c r="W2335">
        <f>IFERROR(INDEX(T_Indicateurs[Domain_code],MATCH($H2335,T_Indicateurs[Stat_code],0)),"")</f>
        <v/>
      </c>
      <c r="X2335" s="13">
        <f>IF(OR($W2335="",$F2335=""),0,IF($F2335&lt;&gt;$W2335,1,0))</f>
        <v/>
      </c>
      <c r="Y2335" s="13">
        <f>IF(OR($J2335="", $K2335="", $L2335=""),0,IF(OR($J2335&lt;0,$J2335&gt;3,$K2335&lt;0,$K2335&gt;3,$L2335&lt;0,$L2335&gt;3),1,0))</f>
        <v/>
      </c>
    </row>
    <row r="2336">
      <c r="G2336">
        <f>IFERROR(INDEX(T_Domaines[Domain_label_fr],MATCH(F2336,T_Domaines[Domain_code],0)),"")</f>
        <v/>
      </c>
      <c r="I2336">
        <f>IFERROR(INDEX(T_Indicateurs[Stat_label_fr],MATCH(H2336,T_Indicateurs[Stat_code],0)),"")</f>
        <v/>
      </c>
      <c r="M2336">
        <f>IF(J2336=0,"",J2336)</f>
        <v/>
      </c>
      <c r="N2336">
        <f>IF(K2336=0,"",K2336)</f>
        <v/>
      </c>
      <c r="O2336">
        <f>IF(L2336=0,"",L2336)</f>
        <v/>
      </c>
      <c r="P2336">
        <f>IF(OR(J2336="",K2336="",L2336=""),"",J2336+K2336+L2336)</f>
        <v/>
      </c>
      <c r="Q2336">
        <f>IF(OR(M2336="",N2336="",O2336=""),"",M2336+N2336+O2336)</f>
        <v/>
      </c>
      <c r="S2336" s="13">
        <f>IF(AND($B2336&lt;&gt;"",$F2336&lt;&gt;""),IF(COUNTIFS($B$2:$B2336,$B2336,$F$2:$F2336,$F2336)=1,1,0),0)</f>
        <v/>
      </c>
      <c r="T2336" s="13">
        <f>IF(AND($B2336&lt;&gt;"",$H2336&lt;&gt;""),IF(COUNTIFS($B$2:$B2336,$B2336,$H$2:$H2336,$H2336)=1,1,0),0)</f>
        <v/>
      </c>
      <c r="U2336" s="13">
        <f>IF(AND($B2336&lt;&gt;"",$C2336&lt;&gt;""),IF(COUNTIFS($B$2:$B2336,$B2336,$C$2:$C2336,$C2336)=1,1,0),0)</f>
        <v/>
      </c>
      <c r="V2336" s="13">
        <f>IF(AND($B2336&lt;&gt;"",$D2336&lt;&gt;""),IF(COUNTIFS($B$2:$B2336,$B2336,$D$2:$D2336,$D2336)=1,1,0),0)</f>
        <v/>
      </c>
      <c r="W2336">
        <f>IFERROR(INDEX(T_Indicateurs[Domain_code],MATCH($H2336,T_Indicateurs[Stat_code],0)),"")</f>
        <v/>
      </c>
      <c r="X2336" s="13">
        <f>IF(OR($W2336="",$F2336=""),0,IF($F2336&lt;&gt;$W2336,1,0))</f>
        <v/>
      </c>
      <c r="Y2336" s="13">
        <f>IF(OR($J2336="", $K2336="", $L2336=""),0,IF(OR($J2336&lt;0,$J2336&gt;3,$K2336&lt;0,$K2336&gt;3,$L2336&lt;0,$L2336&gt;3),1,0))</f>
        <v/>
      </c>
    </row>
    <row r="2337">
      <c r="G2337">
        <f>IFERROR(INDEX(T_Domaines[Domain_label_fr],MATCH(F2337,T_Domaines[Domain_code],0)),"")</f>
        <v/>
      </c>
      <c r="I2337">
        <f>IFERROR(INDEX(T_Indicateurs[Stat_label_fr],MATCH(H2337,T_Indicateurs[Stat_code],0)),"")</f>
        <v/>
      </c>
      <c r="M2337">
        <f>IF(J2337=0,"",J2337)</f>
        <v/>
      </c>
      <c r="N2337">
        <f>IF(K2337=0,"",K2337)</f>
        <v/>
      </c>
      <c r="O2337">
        <f>IF(L2337=0,"",L2337)</f>
        <v/>
      </c>
      <c r="P2337">
        <f>IF(OR(J2337="",K2337="",L2337=""),"",J2337+K2337+L2337)</f>
        <v/>
      </c>
      <c r="Q2337">
        <f>IF(OR(M2337="",N2337="",O2337=""),"",M2337+N2337+O2337)</f>
        <v/>
      </c>
      <c r="S2337" s="13">
        <f>IF(AND($B2337&lt;&gt;"",$F2337&lt;&gt;""),IF(COUNTIFS($B$2:$B2337,$B2337,$F$2:$F2337,$F2337)=1,1,0),0)</f>
        <v/>
      </c>
      <c r="T2337" s="13">
        <f>IF(AND($B2337&lt;&gt;"",$H2337&lt;&gt;""),IF(COUNTIFS($B$2:$B2337,$B2337,$H$2:$H2337,$H2337)=1,1,0),0)</f>
        <v/>
      </c>
      <c r="U2337" s="13">
        <f>IF(AND($B2337&lt;&gt;"",$C2337&lt;&gt;""),IF(COUNTIFS($B$2:$B2337,$B2337,$C$2:$C2337,$C2337)=1,1,0),0)</f>
        <v/>
      </c>
      <c r="V2337" s="13">
        <f>IF(AND($B2337&lt;&gt;"",$D2337&lt;&gt;""),IF(COUNTIFS($B$2:$B2337,$B2337,$D$2:$D2337,$D2337)=1,1,0),0)</f>
        <v/>
      </c>
      <c r="W2337">
        <f>IFERROR(INDEX(T_Indicateurs[Domain_code],MATCH($H2337,T_Indicateurs[Stat_code],0)),"")</f>
        <v/>
      </c>
      <c r="X2337" s="13">
        <f>IF(OR($W2337="",$F2337=""),0,IF($F2337&lt;&gt;$W2337,1,0))</f>
        <v/>
      </c>
      <c r="Y2337" s="13">
        <f>IF(OR($J2337="", $K2337="", $L2337=""),0,IF(OR($J2337&lt;0,$J2337&gt;3,$K2337&lt;0,$K2337&gt;3,$L2337&lt;0,$L2337&gt;3),1,0))</f>
        <v/>
      </c>
    </row>
    <row r="2338">
      <c r="G2338">
        <f>IFERROR(INDEX(T_Domaines[Domain_label_fr],MATCH(F2338,T_Domaines[Domain_code],0)),"")</f>
        <v/>
      </c>
      <c r="I2338">
        <f>IFERROR(INDEX(T_Indicateurs[Stat_label_fr],MATCH(H2338,T_Indicateurs[Stat_code],0)),"")</f>
        <v/>
      </c>
      <c r="M2338">
        <f>IF(J2338=0,"",J2338)</f>
        <v/>
      </c>
      <c r="N2338">
        <f>IF(K2338=0,"",K2338)</f>
        <v/>
      </c>
      <c r="O2338">
        <f>IF(L2338=0,"",L2338)</f>
        <v/>
      </c>
      <c r="P2338">
        <f>IF(OR(J2338="",K2338="",L2338=""),"",J2338+K2338+L2338)</f>
        <v/>
      </c>
      <c r="Q2338">
        <f>IF(OR(M2338="",N2338="",O2338=""),"",M2338+N2338+O2338)</f>
        <v/>
      </c>
      <c r="S2338" s="13">
        <f>IF(AND($B2338&lt;&gt;"",$F2338&lt;&gt;""),IF(COUNTIFS($B$2:$B2338,$B2338,$F$2:$F2338,$F2338)=1,1,0),0)</f>
        <v/>
      </c>
      <c r="T2338" s="13">
        <f>IF(AND($B2338&lt;&gt;"",$H2338&lt;&gt;""),IF(COUNTIFS($B$2:$B2338,$B2338,$H$2:$H2338,$H2338)=1,1,0),0)</f>
        <v/>
      </c>
      <c r="U2338" s="13">
        <f>IF(AND($B2338&lt;&gt;"",$C2338&lt;&gt;""),IF(COUNTIFS($B$2:$B2338,$B2338,$C$2:$C2338,$C2338)=1,1,0),0)</f>
        <v/>
      </c>
      <c r="V2338" s="13">
        <f>IF(AND($B2338&lt;&gt;"",$D2338&lt;&gt;""),IF(COUNTIFS($B$2:$B2338,$B2338,$D$2:$D2338,$D2338)=1,1,0),0)</f>
        <v/>
      </c>
      <c r="W2338">
        <f>IFERROR(INDEX(T_Indicateurs[Domain_code],MATCH($H2338,T_Indicateurs[Stat_code],0)),"")</f>
        <v/>
      </c>
      <c r="X2338" s="13">
        <f>IF(OR($W2338="",$F2338=""),0,IF($F2338&lt;&gt;$W2338,1,0))</f>
        <v/>
      </c>
      <c r="Y2338" s="13">
        <f>IF(OR($J2338="", $K2338="", $L2338=""),0,IF(OR($J2338&lt;0,$J2338&gt;3,$K2338&lt;0,$K2338&gt;3,$L2338&lt;0,$L2338&gt;3),1,0))</f>
        <v/>
      </c>
    </row>
    <row r="2339">
      <c r="G2339">
        <f>IFERROR(INDEX(T_Domaines[Domain_label_fr],MATCH(F2339,T_Domaines[Domain_code],0)),"")</f>
        <v/>
      </c>
      <c r="I2339">
        <f>IFERROR(INDEX(T_Indicateurs[Stat_label_fr],MATCH(H2339,T_Indicateurs[Stat_code],0)),"")</f>
        <v/>
      </c>
      <c r="M2339">
        <f>IF(J2339=0,"",J2339)</f>
        <v/>
      </c>
      <c r="N2339">
        <f>IF(K2339=0,"",K2339)</f>
        <v/>
      </c>
      <c r="O2339">
        <f>IF(L2339=0,"",L2339)</f>
        <v/>
      </c>
      <c r="P2339">
        <f>IF(OR(J2339="",K2339="",L2339=""),"",J2339+K2339+L2339)</f>
        <v/>
      </c>
      <c r="Q2339">
        <f>IF(OR(M2339="",N2339="",O2339=""),"",M2339+N2339+O2339)</f>
        <v/>
      </c>
      <c r="S2339" s="13">
        <f>IF(AND($B2339&lt;&gt;"",$F2339&lt;&gt;""),IF(COUNTIFS($B$2:$B2339,$B2339,$F$2:$F2339,$F2339)=1,1,0),0)</f>
        <v/>
      </c>
      <c r="T2339" s="13">
        <f>IF(AND($B2339&lt;&gt;"",$H2339&lt;&gt;""),IF(COUNTIFS($B$2:$B2339,$B2339,$H$2:$H2339,$H2339)=1,1,0),0)</f>
        <v/>
      </c>
      <c r="U2339" s="13">
        <f>IF(AND($B2339&lt;&gt;"",$C2339&lt;&gt;""),IF(COUNTIFS($B$2:$B2339,$B2339,$C$2:$C2339,$C2339)=1,1,0),0)</f>
        <v/>
      </c>
      <c r="V2339" s="13">
        <f>IF(AND($B2339&lt;&gt;"",$D2339&lt;&gt;""),IF(COUNTIFS($B$2:$B2339,$B2339,$D$2:$D2339,$D2339)=1,1,0),0)</f>
        <v/>
      </c>
      <c r="W2339">
        <f>IFERROR(INDEX(T_Indicateurs[Domain_code],MATCH($H2339,T_Indicateurs[Stat_code],0)),"")</f>
        <v/>
      </c>
      <c r="X2339" s="13">
        <f>IF(OR($W2339="",$F2339=""),0,IF($F2339&lt;&gt;$W2339,1,0))</f>
        <v/>
      </c>
      <c r="Y2339" s="13">
        <f>IF(OR($J2339="", $K2339="", $L2339=""),0,IF(OR($J2339&lt;0,$J2339&gt;3,$K2339&lt;0,$K2339&gt;3,$L2339&lt;0,$L2339&gt;3),1,0))</f>
        <v/>
      </c>
    </row>
    <row r="2340">
      <c r="G2340">
        <f>IFERROR(INDEX(T_Domaines[Domain_label_fr],MATCH(F2340,T_Domaines[Domain_code],0)),"")</f>
        <v/>
      </c>
      <c r="I2340">
        <f>IFERROR(INDEX(T_Indicateurs[Stat_label_fr],MATCH(H2340,T_Indicateurs[Stat_code],0)),"")</f>
        <v/>
      </c>
      <c r="M2340">
        <f>IF(J2340=0,"",J2340)</f>
        <v/>
      </c>
      <c r="N2340">
        <f>IF(K2340=0,"",K2340)</f>
        <v/>
      </c>
      <c r="O2340">
        <f>IF(L2340=0,"",L2340)</f>
        <v/>
      </c>
      <c r="P2340">
        <f>IF(OR(J2340="",K2340="",L2340=""),"",J2340+K2340+L2340)</f>
        <v/>
      </c>
      <c r="Q2340">
        <f>IF(OR(M2340="",N2340="",O2340=""),"",M2340+N2340+O2340)</f>
        <v/>
      </c>
      <c r="S2340" s="13">
        <f>IF(AND($B2340&lt;&gt;"",$F2340&lt;&gt;""),IF(COUNTIFS($B$2:$B2340,$B2340,$F$2:$F2340,$F2340)=1,1,0),0)</f>
        <v/>
      </c>
      <c r="T2340" s="13">
        <f>IF(AND($B2340&lt;&gt;"",$H2340&lt;&gt;""),IF(COUNTIFS($B$2:$B2340,$B2340,$H$2:$H2340,$H2340)=1,1,0),0)</f>
        <v/>
      </c>
      <c r="U2340" s="13">
        <f>IF(AND($B2340&lt;&gt;"",$C2340&lt;&gt;""),IF(COUNTIFS($B$2:$B2340,$B2340,$C$2:$C2340,$C2340)=1,1,0),0)</f>
        <v/>
      </c>
      <c r="V2340" s="13">
        <f>IF(AND($B2340&lt;&gt;"",$D2340&lt;&gt;""),IF(COUNTIFS($B$2:$B2340,$B2340,$D$2:$D2340,$D2340)=1,1,0),0)</f>
        <v/>
      </c>
      <c r="W2340">
        <f>IFERROR(INDEX(T_Indicateurs[Domain_code],MATCH($H2340,T_Indicateurs[Stat_code],0)),"")</f>
        <v/>
      </c>
      <c r="X2340" s="13">
        <f>IF(OR($W2340="",$F2340=""),0,IF($F2340&lt;&gt;$W2340,1,0))</f>
        <v/>
      </c>
      <c r="Y2340" s="13">
        <f>IF(OR($J2340="", $K2340="", $L2340=""),0,IF(OR($J2340&lt;0,$J2340&gt;3,$K2340&lt;0,$K2340&gt;3,$L2340&lt;0,$L2340&gt;3),1,0))</f>
        <v/>
      </c>
    </row>
    <row r="2341">
      <c r="G2341">
        <f>IFERROR(INDEX(T_Domaines[Domain_label_fr],MATCH(F2341,T_Domaines[Domain_code],0)),"")</f>
        <v/>
      </c>
      <c r="I2341">
        <f>IFERROR(INDEX(T_Indicateurs[Stat_label_fr],MATCH(H2341,T_Indicateurs[Stat_code],0)),"")</f>
        <v/>
      </c>
      <c r="M2341">
        <f>IF(J2341=0,"",J2341)</f>
        <v/>
      </c>
      <c r="N2341">
        <f>IF(K2341=0,"",K2341)</f>
        <v/>
      </c>
      <c r="O2341">
        <f>IF(L2341=0,"",L2341)</f>
        <v/>
      </c>
      <c r="P2341">
        <f>IF(OR(J2341="",K2341="",L2341=""),"",J2341+K2341+L2341)</f>
        <v/>
      </c>
      <c r="Q2341">
        <f>IF(OR(M2341="",N2341="",O2341=""),"",M2341+N2341+O2341)</f>
        <v/>
      </c>
      <c r="S2341" s="13">
        <f>IF(AND($B2341&lt;&gt;"",$F2341&lt;&gt;""),IF(COUNTIFS($B$2:$B2341,$B2341,$F$2:$F2341,$F2341)=1,1,0),0)</f>
        <v/>
      </c>
      <c r="T2341" s="13">
        <f>IF(AND($B2341&lt;&gt;"",$H2341&lt;&gt;""),IF(COUNTIFS($B$2:$B2341,$B2341,$H$2:$H2341,$H2341)=1,1,0),0)</f>
        <v/>
      </c>
      <c r="U2341" s="13">
        <f>IF(AND($B2341&lt;&gt;"",$C2341&lt;&gt;""),IF(COUNTIFS($B$2:$B2341,$B2341,$C$2:$C2341,$C2341)=1,1,0),0)</f>
        <v/>
      </c>
      <c r="V2341" s="13">
        <f>IF(AND($B2341&lt;&gt;"",$D2341&lt;&gt;""),IF(COUNTIFS($B$2:$B2341,$B2341,$D$2:$D2341,$D2341)=1,1,0),0)</f>
        <v/>
      </c>
      <c r="W2341">
        <f>IFERROR(INDEX(T_Indicateurs[Domain_code],MATCH($H2341,T_Indicateurs[Stat_code],0)),"")</f>
        <v/>
      </c>
      <c r="X2341" s="13">
        <f>IF(OR($W2341="",$F2341=""),0,IF($F2341&lt;&gt;$W2341,1,0))</f>
        <v/>
      </c>
      <c r="Y2341" s="13">
        <f>IF(OR($J2341="", $K2341="", $L2341=""),0,IF(OR($J2341&lt;0,$J2341&gt;3,$K2341&lt;0,$K2341&gt;3,$L2341&lt;0,$L2341&gt;3),1,0))</f>
        <v/>
      </c>
    </row>
    <row r="2342">
      <c r="G2342">
        <f>IFERROR(INDEX(T_Domaines[Domain_label_fr],MATCH(F2342,T_Domaines[Domain_code],0)),"")</f>
        <v/>
      </c>
      <c r="I2342">
        <f>IFERROR(INDEX(T_Indicateurs[Stat_label_fr],MATCH(H2342,T_Indicateurs[Stat_code],0)),"")</f>
        <v/>
      </c>
      <c r="M2342">
        <f>IF(J2342=0,"",J2342)</f>
        <v/>
      </c>
      <c r="N2342">
        <f>IF(K2342=0,"",K2342)</f>
        <v/>
      </c>
      <c r="O2342">
        <f>IF(L2342=0,"",L2342)</f>
        <v/>
      </c>
      <c r="P2342">
        <f>IF(OR(J2342="",K2342="",L2342=""),"",J2342+K2342+L2342)</f>
        <v/>
      </c>
      <c r="Q2342">
        <f>IF(OR(M2342="",N2342="",O2342=""),"",M2342+N2342+O2342)</f>
        <v/>
      </c>
      <c r="S2342" s="13">
        <f>IF(AND($B2342&lt;&gt;"",$F2342&lt;&gt;""),IF(COUNTIFS($B$2:$B2342,$B2342,$F$2:$F2342,$F2342)=1,1,0),0)</f>
        <v/>
      </c>
      <c r="T2342" s="13">
        <f>IF(AND($B2342&lt;&gt;"",$H2342&lt;&gt;""),IF(COUNTIFS($B$2:$B2342,$B2342,$H$2:$H2342,$H2342)=1,1,0),0)</f>
        <v/>
      </c>
      <c r="U2342" s="13">
        <f>IF(AND($B2342&lt;&gt;"",$C2342&lt;&gt;""),IF(COUNTIFS($B$2:$B2342,$B2342,$C$2:$C2342,$C2342)=1,1,0),0)</f>
        <v/>
      </c>
      <c r="V2342" s="13">
        <f>IF(AND($B2342&lt;&gt;"",$D2342&lt;&gt;""),IF(COUNTIFS($B$2:$B2342,$B2342,$D$2:$D2342,$D2342)=1,1,0),0)</f>
        <v/>
      </c>
      <c r="W2342">
        <f>IFERROR(INDEX(T_Indicateurs[Domain_code],MATCH($H2342,T_Indicateurs[Stat_code],0)),"")</f>
        <v/>
      </c>
      <c r="X2342" s="13">
        <f>IF(OR($W2342="",$F2342=""),0,IF($F2342&lt;&gt;$W2342,1,0))</f>
        <v/>
      </c>
      <c r="Y2342" s="13">
        <f>IF(OR($J2342="", $K2342="", $L2342=""),0,IF(OR($J2342&lt;0,$J2342&gt;3,$K2342&lt;0,$K2342&gt;3,$L2342&lt;0,$L2342&gt;3),1,0))</f>
        <v/>
      </c>
    </row>
    <row r="2343">
      <c r="G2343">
        <f>IFERROR(INDEX(T_Domaines[Domain_label_fr],MATCH(F2343,T_Domaines[Domain_code],0)),"")</f>
        <v/>
      </c>
      <c r="I2343">
        <f>IFERROR(INDEX(T_Indicateurs[Stat_label_fr],MATCH(H2343,T_Indicateurs[Stat_code],0)),"")</f>
        <v/>
      </c>
      <c r="M2343">
        <f>IF(J2343=0,"",J2343)</f>
        <v/>
      </c>
      <c r="N2343">
        <f>IF(K2343=0,"",K2343)</f>
        <v/>
      </c>
      <c r="O2343">
        <f>IF(L2343=0,"",L2343)</f>
        <v/>
      </c>
      <c r="P2343">
        <f>IF(OR(J2343="",K2343="",L2343=""),"",J2343+K2343+L2343)</f>
        <v/>
      </c>
      <c r="Q2343">
        <f>IF(OR(M2343="",N2343="",O2343=""),"",M2343+N2343+O2343)</f>
        <v/>
      </c>
      <c r="S2343" s="13">
        <f>IF(AND($B2343&lt;&gt;"",$F2343&lt;&gt;""),IF(COUNTIFS($B$2:$B2343,$B2343,$F$2:$F2343,$F2343)=1,1,0),0)</f>
        <v/>
      </c>
      <c r="T2343" s="13">
        <f>IF(AND($B2343&lt;&gt;"",$H2343&lt;&gt;""),IF(COUNTIFS($B$2:$B2343,$B2343,$H$2:$H2343,$H2343)=1,1,0),0)</f>
        <v/>
      </c>
      <c r="U2343" s="13">
        <f>IF(AND($B2343&lt;&gt;"",$C2343&lt;&gt;""),IF(COUNTIFS($B$2:$B2343,$B2343,$C$2:$C2343,$C2343)=1,1,0),0)</f>
        <v/>
      </c>
      <c r="V2343" s="13">
        <f>IF(AND($B2343&lt;&gt;"",$D2343&lt;&gt;""),IF(COUNTIFS($B$2:$B2343,$B2343,$D$2:$D2343,$D2343)=1,1,0),0)</f>
        <v/>
      </c>
      <c r="W2343">
        <f>IFERROR(INDEX(T_Indicateurs[Domain_code],MATCH($H2343,T_Indicateurs[Stat_code],0)),"")</f>
        <v/>
      </c>
      <c r="X2343" s="13">
        <f>IF(OR($W2343="",$F2343=""),0,IF($F2343&lt;&gt;$W2343,1,0))</f>
        <v/>
      </c>
      <c r="Y2343" s="13">
        <f>IF(OR($J2343="", $K2343="", $L2343=""),0,IF(OR($J2343&lt;0,$J2343&gt;3,$K2343&lt;0,$K2343&gt;3,$L2343&lt;0,$L2343&gt;3),1,0))</f>
        <v/>
      </c>
    </row>
    <row r="2344">
      <c r="G2344">
        <f>IFERROR(INDEX(T_Domaines[Domain_label_fr],MATCH(F2344,T_Domaines[Domain_code],0)),"")</f>
        <v/>
      </c>
      <c r="I2344">
        <f>IFERROR(INDEX(T_Indicateurs[Stat_label_fr],MATCH(H2344,T_Indicateurs[Stat_code],0)),"")</f>
        <v/>
      </c>
      <c r="M2344">
        <f>IF(J2344=0,"",J2344)</f>
        <v/>
      </c>
      <c r="N2344">
        <f>IF(K2344=0,"",K2344)</f>
        <v/>
      </c>
      <c r="O2344">
        <f>IF(L2344=0,"",L2344)</f>
        <v/>
      </c>
      <c r="P2344">
        <f>IF(OR(J2344="",K2344="",L2344=""),"",J2344+K2344+L2344)</f>
        <v/>
      </c>
      <c r="Q2344">
        <f>IF(OR(M2344="",N2344="",O2344=""),"",M2344+N2344+O2344)</f>
        <v/>
      </c>
      <c r="S2344" s="13">
        <f>IF(AND($B2344&lt;&gt;"",$F2344&lt;&gt;""),IF(COUNTIFS($B$2:$B2344,$B2344,$F$2:$F2344,$F2344)=1,1,0),0)</f>
        <v/>
      </c>
      <c r="T2344" s="13">
        <f>IF(AND($B2344&lt;&gt;"",$H2344&lt;&gt;""),IF(COUNTIFS($B$2:$B2344,$B2344,$H$2:$H2344,$H2344)=1,1,0),0)</f>
        <v/>
      </c>
      <c r="U2344" s="13">
        <f>IF(AND($B2344&lt;&gt;"",$C2344&lt;&gt;""),IF(COUNTIFS($B$2:$B2344,$B2344,$C$2:$C2344,$C2344)=1,1,0),0)</f>
        <v/>
      </c>
      <c r="V2344" s="13">
        <f>IF(AND($B2344&lt;&gt;"",$D2344&lt;&gt;""),IF(COUNTIFS($B$2:$B2344,$B2344,$D$2:$D2344,$D2344)=1,1,0),0)</f>
        <v/>
      </c>
      <c r="W2344">
        <f>IFERROR(INDEX(T_Indicateurs[Domain_code],MATCH($H2344,T_Indicateurs[Stat_code],0)),"")</f>
        <v/>
      </c>
      <c r="X2344" s="13">
        <f>IF(OR($W2344="",$F2344=""),0,IF($F2344&lt;&gt;$W2344,1,0))</f>
        <v/>
      </c>
      <c r="Y2344" s="13">
        <f>IF(OR($J2344="", $K2344="", $L2344=""),0,IF(OR($J2344&lt;0,$J2344&gt;3,$K2344&lt;0,$K2344&gt;3,$L2344&lt;0,$L2344&gt;3),1,0))</f>
        <v/>
      </c>
    </row>
    <row r="2345">
      <c r="G2345">
        <f>IFERROR(INDEX(T_Domaines[Domain_label_fr],MATCH(F2345,T_Domaines[Domain_code],0)),"")</f>
        <v/>
      </c>
      <c r="I2345">
        <f>IFERROR(INDEX(T_Indicateurs[Stat_label_fr],MATCH(H2345,T_Indicateurs[Stat_code],0)),"")</f>
        <v/>
      </c>
      <c r="M2345">
        <f>IF(J2345=0,"",J2345)</f>
        <v/>
      </c>
      <c r="N2345">
        <f>IF(K2345=0,"",K2345)</f>
        <v/>
      </c>
      <c r="O2345">
        <f>IF(L2345=0,"",L2345)</f>
        <v/>
      </c>
      <c r="P2345">
        <f>IF(OR(J2345="",K2345="",L2345=""),"",J2345+K2345+L2345)</f>
        <v/>
      </c>
      <c r="Q2345">
        <f>IF(OR(M2345="",N2345="",O2345=""),"",M2345+N2345+O2345)</f>
        <v/>
      </c>
      <c r="S2345" s="13">
        <f>IF(AND($B2345&lt;&gt;"",$F2345&lt;&gt;""),IF(COUNTIFS($B$2:$B2345,$B2345,$F$2:$F2345,$F2345)=1,1,0),0)</f>
        <v/>
      </c>
      <c r="T2345" s="13">
        <f>IF(AND($B2345&lt;&gt;"",$H2345&lt;&gt;""),IF(COUNTIFS($B$2:$B2345,$B2345,$H$2:$H2345,$H2345)=1,1,0),0)</f>
        <v/>
      </c>
      <c r="U2345" s="13">
        <f>IF(AND($B2345&lt;&gt;"",$C2345&lt;&gt;""),IF(COUNTIFS($B$2:$B2345,$B2345,$C$2:$C2345,$C2345)=1,1,0),0)</f>
        <v/>
      </c>
      <c r="V2345" s="13">
        <f>IF(AND($B2345&lt;&gt;"",$D2345&lt;&gt;""),IF(COUNTIFS($B$2:$B2345,$B2345,$D$2:$D2345,$D2345)=1,1,0),0)</f>
        <v/>
      </c>
      <c r="W2345">
        <f>IFERROR(INDEX(T_Indicateurs[Domain_code],MATCH($H2345,T_Indicateurs[Stat_code],0)),"")</f>
        <v/>
      </c>
      <c r="X2345" s="13">
        <f>IF(OR($W2345="",$F2345=""),0,IF($F2345&lt;&gt;$W2345,1,0))</f>
        <v/>
      </c>
      <c r="Y2345" s="13">
        <f>IF(OR($J2345="", $K2345="", $L2345=""),0,IF(OR($J2345&lt;0,$J2345&gt;3,$K2345&lt;0,$K2345&gt;3,$L2345&lt;0,$L2345&gt;3),1,0))</f>
        <v/>
      </c>
    </row>
    <row r="2346">
      <c r="G2346">
        <f>IFERROR(INDEX(T_Domaines[Domain_label_fr],MATCH(F2346,T_Domaines[Domain_code],0)),"")</f>
        <v/>
      </c>
      <c r="I2346">
        <f>IFERROR(INDEX(T_Indicateurs[Stat_label_fr],MATCH(H2346,T_Indicateurs[Stat_code],0)),"")</f>
        <v/>
      </c>
      <c r="M2346">
        <f>IF(J2346=0,"",J2346)</f>
        <v/>
      </c>
      <c r="N2346">
        <f>IF(K2346=0,"",K2346)</f>
        <v/>
      </c>
      <c r="O2346">
        <f>IF(L2346=0,"",L2346)</f>
        <v/>
      </c>
      <c r="P2346">
        <f>IF(OR(J2346="",K2346="",L2346=""),"",J2346+K2346+L2346)</f>
        <v/>
      </c>
      <c r="Q2346">
        <f>IF(OR(M2346="",N2346="",O2346=""),"",M2346+N2346+O2346)</f>
        <v/>
      </c>
      <c r="S2346" s="13">
        <f>IF(AND($B2346&lt;&gt;"",$F2346&lt;&gt;""),IF(COUNTIFS($B$2:$B2346,$B2346,$F$2:$F2346,$F2346)=1,1,0),0)</f>
        <v/>
      </c>
      <c r="T2346" s="13">
        <f>IF(AND($B2346&lt;&gt;"",$H2346&lt;&gt;""),IF(COUNTIFS($B$2:$B2346,$B2346,$H$2:$H2346,$H2346)=1,1,0),0)</f>
        <v/>
      </c>
      <c r="U2346" s="13">
        <f>IF(AND($B2346&lt;&gt;"",$C2346&lt;&gt;""),IF(COUNTIFS($B$2:$B2346,$B2346,$C$2:$C2346,$C2346)=1,1,0),0)</f>
        <v/>
      </c>
      <c r="V2346" s="13">
        <f>IF(AND($B2346&lt;&gt;"",$D2346&lt;&gt;""),IF(COUNTIFS($B$2:$B2346,$B2346,$D$2:$D2346,$D2346)=1,1,0),0)</f>
        <v/>
      </c>
      <c r="W2346">
        <f>IFERROR(INDEX(T_Indicateurs[Domain_code],MATCH($H2346,T_Indicateurs[Stat_code],0)),"")</f>
        <v/>
      </c>
      <c r="X2346" s="13">
        <f>IF(OR($W2346="",$F2346=""),0,IF($F2346&lt;&gt;$W2346,1,0))</f>
        <v/>
      </c>
      <c r="Y2346" s="13">
        <f>IF(OR($J2346="", $K2346="", $L2346=""),0,IF(OR($J2346&lt;0,$J2346&gt;3,$K2346&lt;0,$K2346&gt;3,$L2346&lt;0,$L2346&gt;3),1,0))</f>
        <v/>
      </c>
    </row>
    <row r="2347">
      <c r="G2347">
        <f>IFERROR(INDEX(T_Domaines[Domain_label_fr],MATCH(F2347,T_Domaines[Domain_code],0)),"")</f>
        <v/>
      </c>
      <c r="I2347">
        <f>IFERROR(INDEX(T_Indicateurs[Stat_label_fr],MATCH(H2347,T_Indicateurs[Stat_code],0)),"")</f>
        <v/>
      </c>
      <c r="M2347">
        <f>IF(J2347=0,"",J2347)</f>
        <v/>
      </c>
      <c r="N2347">
        <f>IF(K2347=0,"",K2347)</f>
        <v/>
      </c>
      <c r="O2347">
        <f>IF(L2347=0,"",L2347)</f>
        <v/>
      </c>
      <c r="P2347">
        <f>IF(OR(J2347="",K2347="",L2347=""),"",J2347+K2347+L2347)</f>
        <v/>
      </c>
      <c r="Q2347">
        <f>IF(OR(M2347="",N2347="",O2347=""),"",M2347+N2347+O2347)</f>
        <v/>
      </c>
      <c r="S2347" s="13">
        <f>IF(AND($B2347&lt;&gt;"",$F2347&lt;&gt;""),IF(COUNTIFS($B$2:$B2347,$B2347,$F$2:$F2347,$F2347)=1,1,0),0)</f>
        <v/>
      </c>
      <c r="T2347" s="13">
        <f>IF(AND($B2347&lt;&gt;"",$H2347&lt;&gt;""),IF(COUNTIFS($B$2:$B2347,$B2347,$H$2:$H2347,$H2347)=1,1,0),0)</f>
        <v/>
      </c>
      <c r="U2347" s="13">
        <f>IF(AND($B2347&lt;&gt;"",$C2347&lt;&gt;""),IF(COUNTIFS($B$2:$B2347,$B2347,$C$2:$C2347,$C2347)=1,1,0),0)</f>
        <v/>
      </c>
      <c r="V2347" s="13">
        <f>IF(AND($B2347&lt;&gt;"",$D2347&lt;&gt;""),IF(COUNTIFS($B$2:$B2347,$B2347,$D$2:$D2347,$D2347)=1,1,0),0)</f>
        <v/>
      </c>
      <c r="W2347">
        <f>IFERROR(INDEX(T_Indicateurs[Domain_code],MATCH($H2347,T_Indicateurs[Stat_code],0)),"")</f>
        <v/>
      </c>
      <c r="X2347" s="13">
        <f>IF(OR($W2347="",$F2347=""),0,IF($F2347&lt;&gt;$W2347,1,0))</f>
        <v/>
      </c>
      <c r="Y2347" s="13">
        <f>IF(OR($J2347="", $K2347="", $L2347=""),0,IF(OR($J2347&lt;0,$J2347&gt;3,$K2347&lt;0,$K2347&gt;3,$L2347&lt;0,$L2347&gt;3),1,0))</f>
        <v/>
      </c>
    </row>
    <row r="2348">
      <c r="G2348">
        <f>IFERROR(INDEX(T_Domaines[Domain_label_fr],MATCH(F2348,T_Domaines[Domain_code],0)),"")</f>
        <v/>
      </c>
      <c r="I2348">
        <f>IFERROR(INDEX(T_Indicateurs[Stat_label_fr],MATCH(H2348,T_Indicateurs[Stat_code],0)),"")</f>
        <v/>
      </c>
      <c r="M2348">
        <f>IF(J2348=0,"",J2348)</f>
        <v/>
      </c>
      <c r="N2348">
        <f>IF(K2348=0,"",K2348)</f>
        <v/>
      </c>
      <c r="O2348">
        <f>IF(L2348=0,"",L2348)</f>
        <v/>
      </c>
      <c r="P2348">
        <f>IF(OR(J2348="",K2348="",L2348=""),"",J2348+K2348+L2348)</f>
        <v/>
      </c>
      <c r="Q2348">
        <f>IF(OR(M2348="",N2348="",O2348=""),"",M2348+N2348+O2348)</f>
        <v/>
      </c>
      <c r="S2348" s="13">
        <f>IF(AND($B2348&lt;&gt;"",$F2348&lt;&gt;""),IF(COUNTIFS($B$2:$B2348,$B2348,$F$2:$F2348,$F2348)=1,1,0),0)</f>
        <v/>
      </c>
      <c r="T2348" s="13">
        <f>IF(AND($B2348&lt;&gt;"",$H2348&lt;&gt;""),IF(COUNTIFS($B$2:$B2348,$B2348,$H$2:$H2348,$H2348)=1,1,0),0)</f>
        <v/>
      </c>
      <c r="U2348" s="13">
        <f>IF(AND($B2348&lt;&gt;"",$C2348&lt;&gt;""),IF(COUNTIFS($B$2:$B2348,$B2348,$C$2:$C2348,$C2348)=1,1,0),0)</f>
        <v/>
      </c>
      <c r="V2348" s="13">
        <f>IF(AND($B2348&lt;&gt;"",$D2348&lt;&gt;""),IF(COUNTIFS($B$2:$B2348,$B2348,$D$2:$D2348,$D2348)=1,1,0),0)</f>
        <v/>
      </c>
      <c r="W2348">
        <f>IFERROR(INDEX(T_Indicateurs[Domain_code],MATCH($H2348,T_Indicateurs[Stat_code],0)),"")</f>
        <v/>
      </c>
      <c r="X2348" s="13">
        <f>IF(OR($W2348="",$F2348=""),0,IF($F2348&lt;&gt;$W2348,1,0))</f>
        <v/>
      </c>
      <c r="Y2348" s="13">
        <f>IF(OR($J2348="", $K2348="", $L2348=""),0,IF(OR($J2348&lt;0,$J2348&gt;3,$K2348&lt;0,$K2348&gt;3,$L2348&lt;0,$L2348&gt;3),1,0))</f>
        <v/>
      </c>
    </row>
    <row r="2349">
      <c r="G2349">
        <f>IFERROR(INDEX(T_Domaines[Domain_label_fr],MATCH(F2349,T_Domaines[Domain_code],0)),"")</f>
        <v/>
      </c>
      <c r="I2349">
        <f>IFERROR(INDEX(T_Indicateurs[Stat_label_fr],MATCH(H2349,T_Indicateurs[Stat_code],0)),"")</f>
        <v/>
      </c>
      <c r="M2349">
        <f>IF(J2349=0,"",J2349)</f>
        <v/>
      </c>
      <c r="N2349">
        <f>IF(K2349=0,"",K2349)</f>
        <v/>
      </c>
      <c r="O2349">
        <f>IF(L2349=0,"",L2349)</f>
        <v/>
      </c>
      <c r="P2349">
        <f>IF(OR(J2349="",K2349="",L2349=""),"",J2349+K2349+L2349)</f>
        <v/>
      </c>
      <c r="Q2349">
        <f>IF(OR(M2349="",N2349="",O2349=""),"",M2349+N2349+O2349)</f>
        <v/>
      </c>
      <c r="S2349" s="13">
        <f>IF(AND($B2349&lt;&gt;"",$F2349&lt;&gt;""),IF(COUNTIFS($B$2:$B2349,$B2349,$F$2:$F2349,$F2349)=1,1,0),0)</f>
        <v/>
      </c>
      <c r="T2349" s="13">
        <f>IF(AND($B2349&lt;&gt;"",$H2349&lt;&gt;""),IF(COUNTIFS($B$2:$B2349,$B2349,$H$2:$H2349,$H2349)=1,1,0),0)</f>
        <v/>
      </c>
      <c r="U2349" s="13">
        <f>IF(AND($B2349&lt;&gt;"",$C2349&lt;&gt;""),IF(COUNTIFS($B$2:$B2349,$B2349,$C$2:$C2349,$C2349)=1,1,0),0)</f>
        <v/>
      </c>
      <c r="V2349" s="13">
        <f>IF(AND($B2349&lt;&gt;"",$D2349&lt;&gt;""),IF(COUNTIFS($B$2:$B2349,$B2349,$D$2:$D2349,$D2349)=1,1,0),0)</f>
        <v/>
      </c>
      <c r="W2349">
        <f>IFERROR(INDEX(T_Indicateurs[Domain_code],MATCH($H2349,T_Indicateurs[Stat_code],0)),"")</f>
        <v/>
      </c>
      <c r="X2349" s="13">
        <f>IF(OR($W2349="",$F2349=""),0,IF($F2349&lt;&gt;$W2349,1,0))</f>
        <v/>
      </c>
      <c r="Y2349" s="13">
        <f>IF(OR($J2349="", $K2349="", $L2349=""),0,IF(OR($J2349&lt;0,$J2349&gt;3,$K2349&lt;0,$K2349&gt;3,$L2349&lt;0,$L2349&gt;3),1,0))</f>
        <v/>
      </c>
    </row>
    <row r="2350">
      <c r="G2350">
        <f>IFERROR(INDEX(T_Domaines[Domain_label_fr],MATCH(F2350,T_Domaines[Domain_code],0)),"")</f>
        <v/>
      </c>
      <c r="I2350">
        <f>IFERROR(INDEX(T_Indicateurs[Stat_label_fr],MATCH(H2350,T_Indicateurs[Stat_code],0)),"")</f>
        <v/>
      </c>
      <c r="M2350">
        <f>IF(J2350=0,"",J2350)</f>
        <v/>
      </c>
      <c r="N2350">
        <f>IF(K2350=0,"",K2350)</f>
        <v/>
      </c>
      <c r="O2350">
        <f>IF(L2350=0,"",L2350)</f>
        <v/>
      </c>
      <c r="P2350">
        <f>IF(OR(J2350="",K2350="",L2350=""),"",J2350+K2350+L2350)</f>
        <v/>
      </c>
      <c r="Q2350">
        <f>IF(OR(M2350="",N2350="",O2350=""),"",M2350+N2350+O2350)</f>
        <v/>
      </c>
      <c r="S2350" s="13">
        <f>IF(AND($B2350&lt;&gt;"",$F2350&lt;&gt;""),IF(COUNTIFS($B$2:$B2350,$B2350,$F$2:$F2350,$F2350)=1,1,0),0)</f>
        <v/>
      </c>
      <c r="T2350" s="13">
        <f>IF(AND($B2350&lt;&gt;"",$H2350&lt;&gt;""),IF(COUNTIFS($B$2:$B2350,$B2350,$H$2:$H2350,$H2350)=1,1,0),0)</f>
        <v/>
      </c>
      <c r="U2350" s="13">
        <f>IF(AND($B2350&lt;&gt;"",$C2350&lt;&gt;""),IF(COUNTIFS($B$2:$B2350,$B2350,$C$2:$C2350,$C2350)=1,1,0),0)</f>
        <v/>
      </c>
      <c r="V2350" s="13">
        <f>IF(AND($B2350&lt;&gt;"",$D2350&lt;&gt;""),IF(COUNTIFS($B$2:$B2350,$B2350,$D$2:$D2350,$D2350)=1,1,0),0)</f>
        <v/>
      </c>
      <c r="W2350">
        <f>IFERROR(INDEX(T_Indicateurs[Domain_code],MATCH($H2350,T_Indicateurs[Stat_code],0)),"")</f>
        <v/>
      </c>
      <c r="X2350" s="13">
        <f>IF(OR($W2350="",$F2350=""),0,IF($F2350&lt;&gt;$W2350,1,0))</f>
        <v/>
      </c>
      <c r="Y2350" s="13">
        <f>IF(OR($J2350="", $K2350="", $L2350=""),0,IF(OR($J2350&lt;0,$J2350&gt;3,$K2350&lt;0,$K2350&gt;3,$L2350&lt;0,$L2350&gt;3),1,0))</f>
        <v/>
      </c>
    </row>
    <row r="2351">
      <c r="G2351">
        <f>IFERROR(INDEX(T_Domaines[Domain_label_fr],MATCH(F2351,T_Domaines[Domain_code],0)),"")</f>
        <v/>
      </c>
      <c r="I2351">
        <f>IFERROR(INDEX(T_Indicateurs[Stat_label_fr],MATCH(H2351,T_Indicateurs[Stat_code],0)),"")</f>
        <v/>
      </c>
      <c r="M2351">
        <f>IF(J2351=0,"",J2351)</f>
        <v/>
      </c>
      <c r="N2351">
        <f>IF(K2351=0,"",K2351)</f>
        <v/>
      </c>
      <c r="O2351">
        <f>IF(L2351=0,"",L2351)</f>
        <v/>
      </c>
      <c r="P2351">
        <f>IF(OR(J2351="",K2351="",L2351=""),"",J2351+K2351+L2351)</f>
        <v/>
      </c>
      <c r="Q2351">
        <f>IF(OR(M2351="",N2351="",O2351=""),"",M2351+N2351+O2351)</f>
        <v/>
      </c>
      <c r="S2351" s="13">
        <f>IF(AND($B2351&lt;&gt;"",$F2351&lt;&gt;""),IF(COUNTIFS($B$2:$B2351,$B2351,$F$2:$F2351,$F2351)=1,1,0),0)</f>
        <v/>
      </c>
      <c r="T2351" s="13">
        <f>IF(AND($B2351&lt;&gt;"",$H2351&lt;&gt;""),IF(COUNTIFS($B$2:$B2351,$B2351,$H$2:$H2351,$H2351)=1,1,0),0)</f>
        <v/>
      </c>
      <c r="U2351" s="13">
        <f>IF(AND($B2351&lt;&gt;"",$C2351&lt;&gt;""),IF(COUNTIFS($B$2:$B2351,$B2351,$C$2:$C2351,$C2351)=1,1,0),0)</f>
        <v/>
      </c>
      <c r="V2351" s="13">
        <f>IF(AND($B2351&lt;&gt;"",$D2351&lt;&gt;""),IF(COUNTIFS($B$2:$B2351,$B2351,$D$2:$D2351,$D2351)=1,1,0),0)</f>
        <v/>
      </c>
      <c r="W2351">
        <f>IFERROR(INDEX(T_Indicateurs[Domain_code],MATCH($H2351,T_Indicateurs[Stat_code],0)),"")</f>
        <v/>
      </c>
      <c r="X2351" s="13">
        <f>IF(OR($W2351="",$F2351=""),0,IF($F2351&lt;&gt;$W2351,1,0))</f>
        <v/>
      </c>
      <c r="Y2351" s="13">
        <f>IF(OR($J2351="", $K2351="", $L2351=""),0,IF(OR($J2351&lt;0,$J2351&gt;3,$K2351&lt;0,$K2351&gt;3,$L2351&lt;0,$L2351&gt;3),1,0))</f>
        <v/>
      </c>
    </row>
    <row r="2352">
      <c r="G2352">
        <f>IFERROR(INDEX(T_Domaines[Domain_label_fr],MATCH(F2352,T_Domaines[Domain_code],0)),"")</f>
        <v/>
      </c>
      <c r="I2352">
        <f>IFERROR(INDEX(T_Indicateurs[Stat_label_fr],MATCH(H2352,T_Indicateurs[Stat_code],0)),"")</f>
        <v/>
      </c>
      <c r="M2352">
        <f>IF(J2352=0,"",J2352)</f>
        <v/>
      </c>
      <c r="N2352">
        <f>IF(K2352=0,"",K2352)</f>
        <v/>
      </c>
      <c r="O2352">
        <f>IF(L2352=0,"",L2352)</f>
        <v/>
      </c>
      <c r="P2352">
        <f>IF(OR(J2352="",K2352="",L2352=""),"",J2352+K2352+L2352)</f>
        <v/>
      </c>
      <c r="Q2352">
        <f>IF(OR(M2352="",N2352="",O2352=""),"",M2352+N2352+O2352)</f>
        <v/>
      </c>
      <c r="S2352" s="13">
        <f>IF(AND($B2352&lt;&gt;"",$F2352&lt;&gt;""),IF(COUNTIFS($B$2:$B2352,$B2352,$F$2:$F2352,$F2352)=1,1,0),0)</f>
        <v/>
      </c>
      <c r="T2352" s="13">
        <f>IF(AND($B2352&lt;&gt;"",$H2352&lt;&gt;""),IF(COUNTIFS($B$2:$B2352,$B2352,$H$2:$H2352,$H2352)=1,1,0),0)</f>
        <v/>
      </c>
      <c r="U2352" s="13">
        <f>IF(AND($B2352&lt;&gt;"",$C2352&lt;&gt;""),IF(COUNTIFS($B$2:$B2352,$B2352,$C$2:$C2352,$C2352)=1,1,0),0)</f>
        <v/>
      </c>
      <c r="V2352" s="13">
        <f>IF(AND($B2352&lt;&gt;"",$D2352&lt;&gt;""),IF(COUNTIFS($B$2:$B2352,$B2352,$D$2:$D2352,$D2352)=1,1,0),0)</f>
        <v/>
      </c>
      <c r="W2352">
        <f>IFERROR(INDEX(T_Indicateurs[Domain_code],MATCH($H2352,T_Indicateurs[Stat_code],0)),"")</f>
        <v/>
      </c>
      <c r="X2352" s="13">
        <f>IF(OR($W2352="",$F2352=""),0,IF($F2352&lt;&gt;$W2352,1,0))</f>
        <v/>
      </c>
      <c r="Y2352" s="13">
        <f>IF(OR($J2352="", $K2352="", $L2352=""),0,IF(OR($J2352&lt;0,$J2352&gt;3,$K2352&lt;0,$K2352&gt;3,$L2352&lt;0,$L2352&gt;3),1,0))</f>
        <v/>
      </c>
    </row>
    <row r="2353">
      <c r="G2353">
        <f>IFERROR(INDEX(T_Domaines[Domain_label_fr],MATCH(F2353,T_Domaines[Domain_code],0)),"")</f>
        <v/>
      </c>
      <c r="I2353">
        <f>IFERROR(INDEX(T_Indicateurs[Stat_label_fr],MATCH(H2353,T_Indicateurs[Stat_code],0)),"")</f>
        <v/>
      </c>
      <c r="M2353">
        <f>IF(J2353=0,"",J2353)</f>
        <v/>
      </c>
      <c r="N2353">
        <f>IF(K2353=0,"",K2353)</f>
        <v/>
      </c>
      <c r="O2353">
        <f>IF(L2353=0,"",L2353)</f>
        <v/>
      </c>
      <c r="P2353">
        <f>IF(OR(J2353="",K2353="",L2353=""),"",J2353+K2353+L2353)</f>
        <v/>
      </c>
      <c r="Q2353">
        <f>IF(OR(M2353="",N2353="",O2353=""),"",M2353+N2353+O2353)</f>
        <v/>
      </c>
      <c r="S2353" s="13">
        <f>IF(AND($B2353&lt;&gt;"",$F2353&lt;&gt;""),IF(COUNTIFS($B$2:$B2353,$B2353,$F$2:$F2353,$F2353)=1,1,0),0)</f>
        <v/>
      </c>
      <c r="T2353" s="13">
        <f>IF(AND($B2353&lt;&gt;"",$H2353&lt;&gt;""),IF(COUNTIFS($B$2:$B2353,$B2353,$H$2:$H2353,$H2353)=1,1,0),0)</f>
        <v/>
      </c>
      <c r="U2353" s="13">
        <f>IF(AND($B2353&lt;&gt;"",$C2353&lt;&gt;""),IF(COUNTIFS($B$2:$B2353,$B2353,$C$2:$C2353,$C2353)=1,1,0),0)</f>
        <v/>
      </c>
      <c r="V2353" s="13">
        <f>IF(AND($B2353&lt;&gt;"",$D2353&lt;&gt;""),IF(COUNTIFS($B$2:$B2353,$B2353,$D$2:$D2353,$D2353)=1,1,0),0)</f>
        <v/>
      </c>
      <c r="W2353">
        <f>IFERROR(INDEX(T_Indicateurs[Domain_code],MATCH($H2353,T_Indicateurs[Stat_code],0)),"")</f>
        <v/>
      </c>
      <c r="X2353" s="13">
        <f>IF(OR($W2353="",$F2353=""),0,IF($F2353&lt;&gt;$W2353,1,0))</f>
        <v/>
      </c>
      <c r="Y2353" s="13">
        <f>IF(OR($J2353="", $K2353="", $L2353=""),0,IF(OR($J2353&lt;0,$J2353&gt;3,$K2353&lt;0,$K2353&gt;3,$L2353&lt;0,$L2353&gt;3),1,0))</f>
        <v/>
      </c>
    </row>
    <row r="2354">
      <c r="G2354">
        <f>IFERROR(INDEX(T_Domaines[Domain_label_fr],MATCH(F2354,T_Domaines[Domain_code],0)),"")</f>
        <v/>
      </c>
      <c r="I2354">
        <f>IFERROR(INDEX(T_Indicateurs[Stat_label_fr],MATCH(H2354,T_Indicateurs[Stat_code],0)),"")</f>
        <v/>
      </c>
      <c r="M2354">
        <f>IF(J2354=0,"",J2354)</f>
        <v/>
      </c>
      <c r="N2354">
        <f>IF(K2354=0,"",K2354)</f>
        <v/>
      </c>
      <c r="O2354">
        <f>IF(L2354=0,"",L2354)</f>
        <v/>
      </c>
      <c r="P2354">
        <f>IF(OR(J2354="",K2354="",L2354=""),"",J2354+K2354+L2354)</f>
        <v/>
      </c>
      <c r="Q2354">
        <f>IF(OR(M2354="",N2354="",O2354=""),"",M2354+N2354+O2354)</f>
        <v/>
      </c>
      <c r="S2354" s="13">
        <f>IF(AND($B2354&lt;&gt;"",$F2354&lt;&gt;""),IF(COUNTIFS($B$2:$B2354,$B2354,$F$2:$F2354,$F2354)=1,1,0),0)</f>
        <v/>
      </c>
      <c r="T2354" s="13">
        <f>IF(AND($B2354&lt;&gt;"",$H2354&lt;&gt;""),IF(COUNTIFS($B$2:$B2354,$B2354,$H$2:$H2354,$H2354)=1,1,0),0)</f>
        <v/>
      </c>
      <c r="U2354" s="13">
        <f>IF(AND($B2354&lt;&gt;"",$C2354&lt;&gt;""),IF(COUNTIFS($B$2:$B2354,$B2354,$C$2:$C2354,$C2354)=1,1,0),0)</f>
        <v/>
      </c>
      <c r="V2354" s="13">
        <f>IF(AND($B2354&lt;&gt;"",$D2354&lt;&gt;""),IF(COUNTIFS($B$2:$B2354,$B2354,$D$2:$D2354,$D2354)=1,1,0),0)</f>
        <v/>
      </c>
      <c r="W2354">
        <f>IFERROR(INDEX(T_Indicateurs[Domain_code],MATCH($H2354,T_Indicateurs[Stat_code],0)),"")</f>
        <v/>
      </c>
      <c r="X2354" s="13">
        <f>IF(OR($W2354="",$F2354=""),0,IF($F2354&lt;&gt;$W2354,1,0))</f>
        <v/>
      </c>
      <c r="Y2354" s="13">
        <f>IF(OR($J2354="", $K2354="", $L2354=""),0,IF(OR($J2354&lt;0,$J2354&gt;3,$K2354&lt;0,$K2354&gt;3,$L2354&lt;0,$L2354&gt;3),1,0))</f>
        <v/>
      </c>
    </row>
    <row r="2355">
      <c r="G2355">
        <f>IFERROR(INDEX(T_Domaines[Domain_label_fr],MATCH(F2355,T_Domaines[Domain_code],0)),"")</f>
        <v/>
      </c>
      <c r="I2355">
        <f>IFERROR(INDEX(T_Indicateurs[Stat_label_fr],MATCH(H2355,T_Indicateurs[Stat_code],0)),"")</f>
        <v/>
      </c>
      <c r="M2355">
        <f>IF(J2355=0,"",J2355)</f>
        <v/>
      </c>
      <c r="N2355">
        <f>IF(K2355=0,"",K2355)</f>
        <v/>
      </c>
      <c r="O2355">
        <f>IF(L2355=0,"",L2355)</f>
        <v/>
      </c>
      <c r="P2355">
        <f>IF(OR(J2355="",K2355="",L2355=""),"",J2355+K2355+L2355)</f>
        <v/>
      </c>
      <c r="Q2355">
        <f>IF(OR(M2355="",N2355="",O2355=""),"",M2355+N2355+O2355)</f>
        <v/>
      </c>
      <c r="S2355" s="13">
        <f>IF(AND($B2355&lt;&gt;"",$F2355&lt;&gt;""),IF(COUNTIFS($B$2:$B2355,$B2355,$F$2:$F2355,$F2355)=1,1,0),0)</f>
        <v/>
      </c>
      <c r="T2355" s="13">
        <f>IF(AND($B2355&lt;&gt;"",$H2355&lt;&gt;""),IF(COUNTIFS($B$2:$B2355,$B2355,$H$2:$H2355,$H2355)=1,1,0),0)</f>
        <v/>
      </c>
      <c r="U2355" s="13">
        <f>IF(AND($B2355&lt;&gt;"",$C2355&lt;&gt;""),IF(COUNTIFS($B$2:$B2355,$B2355,$C$2:$C2355,$C2355)=1,1,0),0)</f>
        <v/>
      </c>
      <c r="V2355" s="13">
        <f>IF(AND($B2355&lt;&gt;"",$D2355&lt;&gt;""),IF(COUNTIFS($B$2:$B2355,$B2355,$D$2:$D2355,$D2355)=1,1,0),0)</f>
        <v/>
      </c>
      <c r="W2355">
        <f>IFERROR(INDEX(T_Indicateurs[Domain_code],MATCH($H2355,T_Indicateurs[Stat_code],0)),"")</f>
        <v/>
      </c>
      <c r="X2355" s="13">
        <f>IF(OR($W2355="",$F2355=""),0,IF($F2355&lt;&gt;$W2355,1,0))</f>
        <v/>
      </c>
      <c r="Y2355" s="13">
        <f>IF(OR($J2355="", $K2355="", $L2355=""),0,IF(OR($J2355&lt;0,$J2355&gt;3,$K2355&lt;0,$K2355&gt;3,$L2355&lt;0,$L2355&gt;3),1,0))</f>
        <v/>
      </c>
    </row>
    <row r="2356">
      <c r="G2356">
        <f>IFERROR(INDEX(T_Domaines[Domain_label_fr],MATCH(F2356,T_Domaines[Domain_code],0)),"")</f>
        <v/>
      </c>
      <c r="I2356">
        <f>IFERROR(INDEX(T_Indicateurs[Stat_label_fr],MATCH(H2356,T_Indicateurs[Stat_code],0)),"")</f>
        <v/>
      </c>
      <c r="M2356">
        <f>IF(J2356=0,"",J2356)</f>
        <v/>
      </c>
      <c r="N2356">
        <f>IF(K2356=0,"",K2356)</f>
        <v/>
      </c>
      <c r="O2356">
        <f>IF(L2356=0,"",L2356)</f>
        <v/>
      </c>
      <c r="P2356">
        <f>IF(OR(J2356="",K2356="",L2356=""),"",J2356+K2356+L2356)</f>
        <v/>
      </c>
      <c r="Q2356">
        <f>IF(OR(M2356="",N2356="",O2356=""),"",M2356+N2356+O2356)</f>
        <v/>
      </c>
      <c r="S2356" s="13">
        <f>IF(AND($B2356&lt;&gt;"",$F2356&lt;&gt;""),IF(COUNTIFS($B$2:$B2356,$B2356,$F$2:$F2356,$F2356)=1,1,0),0)</f>
        <v/>
      </c>
      <c r="T2356" s="13">
        <f>IF(AND($B2356&lt;&gt;"",$H2356&lt;&gt;""),IF(COUNTIFS($B$2:$B2356,$B2356,$H$2:$H2356,$H2356)=1,1,0),0)</f>
        <v/>
      </c>
      <c r="U2356" s="13">
        <f>IF(AND($B2356&lt;&gt;"",$C2356&lt;&gt;""),IF(COUNTIFS($B$2:$B2356,$B2356,$C$2:$C2356,$C2356)=1,1,0),0)</f>
        <v/>
      </c>
      <c r="V2356" s="13">
        <f>IF(AND($B2356&lt;&gt;"",$D2356&lt;&gt;""),IF(COUNTIFS($B$2:$B2356,$B2356,$D$2:$D2356,$D2356)=1,1,0),0)</f>
        <v/>
      </c>
      <c r="W2356">
        <f>IFERROR(INDEX(T_Indicateurs[Domain_code],MATCH($H2356,T_Indicateurs[Stat_code],0)),"")</f>
        <v/>
      </c>
      <c r="X2356" s="13">
        <f>IF(OR($W2356="",$F2356=""),0,IF($F2356&lt;&gt;$W2356,1,0))</f>
        <v/>
      </c>
      <c r="Y2356" s="13">
        <f>IF(OR($J2356="", $K2356="", $L2356=""),0,IF(OR($J2356&lt;0,$J2356&gt;3,$K2356&lt;0,$K2356&gt;3,$L2356&lt;0,$L2356&gt;3),1,0))</f>
        <v/>
      </c>
    </row>
    <row r="2357">
      <c r="G2357">
        <f>IFERROR(INDEX(T_Domaines[Domain_label_fr],MATCH(F2357,T_Domaines[Domain_code],0)),"")</f>
        <v/>
      </c>
      <c r="I2357">
        <f>IFERROR(INDEX(T_Indicateurs[Stat_label_fr],MATCH(H2357,T_Indicateurs[Stat_code],0)),"")</f>
        <v/>
      </c>
      <c r="M2357">
        <f>IF(J2357=0,"",J2357)</f>
        <v/>
      </c>
      <c r="N2357">
        <f>IF(K2357=0,"",K2357)</f>
        <v/>
      </c>
      <c r="O2357">
        <f>IF(L2357=0,"",L2357)</f>
        <v/>
      </c>
      <c r="P2357">
        <f>IF(OR(J2357="",K2357="",L2357=""),"",J2357+K2357+L2357)</f>
        <v/>
      </c>
      <c r="Q2357">
        <f>IF(OR(M2357="",N2357="",O2357=""),"",M2357+N2357+O2357)</f>
        <v/>
      </c>
      <c r="S2357" s="13">
        <f>IF(AND($B2357&lt;&gt;"",$F2357&lt;&gt;""),IF(COUNTIFS($B$2:$B2357,$B2357,$F$2:$F2357,$F2357)=1,1,0),0)</f>
        <v/>
      </c>
      <c r="T2357" s="13">
        <f>IF(AND($B2357&lt;&gt;"",$H2357&lt;&gt;""),IF(COUNTIFS($B$2:$B2357,$B2357,$H$2:$H2357,$H2357)=1,1,0),0)</f>
        <v/>
      </c>
      <c r="U2357" s="13">
        <f>IF(AND($B2357&lt;&gt;"",$C2357&lt;&gt;""),IF(COUNTIFS($B$2:$B2357,$B2357,$C$2:$C2357,$C2357)=1,1,0),0)</f>
        <v/>
      </c>
      <c r="V2357" s="13">
        <f>IF(AND($B2357&lt;&gt;"",$D2357&lt;&gt;""),IF(COUNTIFS($B$2:$B2357,$B2357,$D$2:$D2357,$D2357)=1,1,0),0)</f>
        <v/>
      </c>
      <c r="W2357">
        <f>IFERROR(INDEX(T_Indicateurs[Domain_code],MATCH($H2357,T_Indicateurs[Stat_code],0)),"")</f>
        <v/>
      </c>
      <c r="X2357" s="13">
        <f>IF(OR($W2357="",$F2357=""),0,IF($F2357&lt;&gt;$W2357,1,0))</f>
        <v/>
      </c>
      <c r="Y2357" s="13">
        <f>IF(OR($J2357="", $K2357="", $L2357=""),0,IF(OR($J2357&lt;0,$J2357&gt;3,$K2357&lt;0,$K2357&gt;3,$L2357&lt;0,$L2357&gt;3),1,0))</f>
        <v/>
      </c>
    </row>
    <row r="2358">
      <c r="G2358">
        <f>IFERROR(INDEX(T_Domaines[Domain_label_fr],MATCH(F2358,T_Domaines[Domain_code],0)),"")</f>
        <v/>
      </c>
      <c r="I2358">
        <f>IFERROR(INDEX(T_Indicateurs[Stat_label_fr],MATCH(H2358,T_Indicateurs[Stat_code],0)),"")</f>
        <v/>
      </c>
      <c r="M2358">
        <f>IF(J2358=0,"",J2358)</f>
        <v/>
      </c>
      <c r="N2358">
        <f>IF(K2358=0,"",K2358)</f>
        <v/>
      </c>
      <c r="O2358">
        <f>IF(L2358=0,"",L2358)</f>
        <v/>
      </c>
      <c r="P2358">
        <f>IF(OR(J2358="",K2358="",L2358=""),"",J2358+K2358+L2358)</f>
        <v/>
      </c>
      <c r="Q2358">
        <f>IF(OR(M2358="",N2358="",O2358=""),"",M2358+N2358+O2358)</f>
        <v/>
      </c>
      <c r="S2358" s="13">
        <f>IF(AND($B2358&lt;&gt;"",$F2358&lt;&gt;""),IF(COUNTIFS($B$2:$B2358,$B2358,$F$2:$F2358,$F2358)=1,1,0),0)</f>
        <v/>
      </c>
      <c r="T2358" s="13">
        <f>IF(AND($B2358&lt;&gt;"",$H2358&lt;&gt;""),IF(COUNTIFS($B$2:$B2358,$B2358,$H$2:$H2358,$H2358)=1,1,0),0)</f>
        <v/>
      </c>
      <c r="U2358" s="13">
        <f>IF(AND($B2358&lt;&gt;"",$C2358&lt;&gt;""),IF(COUNTIFS($B$2:$B2358,$B2358,$C$2:$C2358,$C2358)=1,1,0),0)</f>
        <v/>
      </c>
      <c r="V2358" s="13">
        <f>IF(AND($B2358&lt;&gt;"",$D2358&lt;&gt;""),IF(COUNTIFS($B$2:$B2358,$B2358,$D$2:$D2358,$D2358)=1,1,0),0)</f>
        <v/>
      </c>
      <c r="W2358">
        <f>IFERROR(INDEX(T_Indicateurs[Domain_code],MATCH($H2358,T_Indicateurs[Stat_code],0)),"")</f>
        <v/>
      </c>
      <c r="X2358" s="13">
        <f>IF(OR($W2358="",$F2358=""),0,IF($F2358&lt;&gt;$W2358,1,0))</f>
        <v/>
      </c>
      <c r="Y2358" s="13">
        <f>IF(OR($J2358="", $K2358="", $L2358=""),0,IF(OR($J2358&lt;0,$J2358&gt;3,$K2358&lt;0,$K2358&gt;3,$L2358&lt;0,$L2358&gt;3),1,0))</f>
        <v/>
      </c>
    </row>
    <row r="2359">
      <c r="G2359">
        <f>IFERROR(INDEX(T_Domaines[Domain_label_fr],MATCH(F2359,T_Domaines[Domain_code],0)),"")</f>
        <v/>
      </c>
      <c r="I2359">
        <f>IFERROR(INDEX(T_Indicateurs[Stat_label_fr],MATCH(H2359,T_Indicateurs[Stat_code],0)),"")</f>
        <v/>
      </c>
      <c r="M2359">
        <f>IF(J2359=0,"",J2359)</f>
        <v/>
      </c>
      <c r="N2359">
        <f>IF(K2359=0,"",K2359)</f>
        <v/>
      </c>
      <c r="O2359">
        <f>IF(L2359=0,"",L2359)</f>
        <v/>
      </c>
      <c r="P2359">
        <f>IF(OR(J2359="",K2359="",L2359=""),"",J2359+K2359+L2359)</f>
        <v/>
      </c>
      <c r="Q2359">
        <f>IF(OR(M2359="",N2359="",O2359=""),"",M2359+N2359+O2359)</f>
        <v/>
      </c>
      <c r="S2359" s="13">
        <f>IF(AND($B2359&lt;&gt;"",$F2359&lt;&gt;""),IF(COUNTIFS($B$2:$B2359,$B2359,$F$2:$F2359,$F2359)=1,1,0),0)</f>
        <v/>
      </c>
      <c r="T2359" s="13">
        <f>IF(AND($B2359&lt;&gt;"",$H2359&lt;&gt;""),IF(COUNTIFS($B$2:$B2359,$B2359,$H$2:$H2359,$H2359)=1,1,0),0)</f>
        <v/>
      </c>
      <c r="U2359" s="13">
        <f>IF(AND($B2359&lt;&gt;"",$C2359&lt;&gt;""),IF(COUNTIFS($B$2:$B2359,$B2359,$C$2:$C2359,$C2359)=1,1,0),0)</f>
        <v/>
      </c>
      <c r="V2359" s="13">
        <f>IF(AND($B2359&lt;&gt;"",$D2359&lt;&gt;""),IF(COUNTIFS($B$2:$B2359,$B2359,$D$2:$D2359,$D2359)=1,1,0),0)</f>
        <v/>
      </c>
      <c r="W2359">
        <f>IFERROR(INDEX(T_Indicateurs[Domain_code],MATCH($H2359,T_Indicateurs[Stat_code],0)),"")</f>
        <v/>
      </c>
      <c r="X2359" s="13">
        <f>IF(OR($W2359="",$F2359=""),0,IF($F2359&lt;&gt;$W2359,1,0))</f>
        <v/>
      </c>
      <c r="Y2359" s="13">
        <f>IF(OR($J2359="", $K2359="", $L2359=""),0,IF(OR($J2359&lt;0,$J2359&gt;3,$K2359&lt;0,$K2359&gt;3,$L2359&lt;0,$L2359&gt;3),1,0))</f>
        <v/>
      </c>
    </row>
    <row r="2360">
      <c r="G2360">
        <f>IFERROR(INDEX(T_Domaines[Domain_label_fr],MATCH(F2360,T_Domaines[Domain_code],0)),"")</f>
        <v/>
      </c>
      <c r="I2360">
        <f>IFERROR(INDEX(T_Indicateurs[Stat_label_fr],MATCH(H2360,T_Indicateurs[Stat_code],0)),"")</f>
        <v/>
      </c>
      <c r="M2360">
        <f>IF(J2360=0,"",J2360)</f>
        <v/>
      </c>
      <c r="N2360">
        <f>IF(K2360=0,"",K2360)</f>
        <v/>
      </c>
      <c r="O2360">
        <f>IF(L2360=0,"",L2360)</f>
        <v/>
      </c>
      <c r="P2360">
        <f>IF(OR(J2360="",K2360="",L2360=""),"",J2360+K2360+L2360)</f>
        <v/>
      </c>
      <c r="Q2360">
        <f>IF(OR(M2360="",N2360="",O2360=""),"",M2360+N2360+O2360)</f>
        <v/>
      </c>
      <c r="S2360" s="13">
        <f>IF(AND($B2360&lt;&gt;"",$F2360&lt;&gt;""),IF(COUNTIFS($B$2:$B2360,$B2360,$F$2:$F2360,$F2360)=1,1,0),0)</f>
        <v/>
      </c>
      <c r="T2360" s="13">
        <f>IF(AND($B2360&lt;&gt;"",$H2360&lt;&gt;""),IF(COUNTIFS($B$2:$B2360,$B2360,$H$2:$H2360,$H2360)=1,1,0),0)</f>
        <v/>
      </c>
      <c r="U2360" s="13">
        <f>IF(AND($B2360&lt;&gt;"",$C2360&lt;&gt;""),IF(COUNTIFS($B$2:$B2360,$B2360,$C$2:$C2360,$C2360)=1,1,0),0)</f>
        <v/>
      </c>
      <c r="V2360" s="13">
        <f>IF(AND($B2360&lt;&gt;"",$D2360&lt;&gt;""),IF(COUNTIFS($B$2:$B2360,$B2360,$D$2:$D2360,$D2360)=1,1,0),0)</f>
        <v/>
      </c>
      <c r="W2360">
        <f>IFERROR(INDEX(T_Indicateurs[Domain_code],MATCH($H2360,T_Indicateurs[Stat_code],0)),"")</f>
        <v/>
      </c>
      <c r="X2360" s="13">
        <f>IF(OR($W2360="",$F2360=""),0,IF($F2360&lt;&gt;$W2360,1,0))</f>
        <v/>
      </c>
      <c r="Y2360" s="13">
        <f>IF(OR($J2360="", $K2360="", $L2360=""),0,IF(OR($J2360&lt;0,$J2360&gt;3,$K2360&lt;0,$K2360&gt;3,$L2360&lt;0,$L2360&gt;3),1,0))</f>
        <v/>
      </c>
    </row>
    <row r="2361">
      <c r="G2361">
        <f>IFERROR(INDEX(T_Domaines[Domain_label_fr],MATCH(F2361,T_Domaines[Domain_code],0)),"")</f>
        <v/>
      </c>
      <c r="I2361">
        <f>IFERROR(INDEX(T_Indicateurs[Stat_label_fr],MATCH(H2361,T_Indicateurs[Stat_code],0)),"")</f>
        <v/>
      </c>
      <c r="M2361">
        <f>IF(J2361=0,"",J2361)</f>
        <v/>
      </c>
      <c r="N2361">
        <f>IF(K2361=0,"",K2361)</f>
        <v/>
      </c>
      <c r="O2361">
        <f>IF(L2361=0,"",L2361)</f>
        <v/>
      </c>
      <c r="P2361">
        <f>IF(OR(J2361="",K2361="",L2361=""),"",J2361+K2361+L2361)</f>
        <v/>
      </c>
      <c r="Q2361">
        <f>IF(OR(M2361="",N2361="",O2361=""),"",M2361+N2361+O2361)</f>
        <v/>
      </c>
      <c r="S2361" s="13">
        <f>IF(AND($B2361&lt;&gt;"",$F2361&lt;&gt;""),IF(COUNTIFS($B$2:$B2361,$B2361,$F$2:$F2361,$F2361)=1,1,0),0)</f>
        <v/>
      </c>
      <c r="T2361" s="13">
        <f>IF(AND($B2361&lt;&gt;"",$H2361&lt;&gt;""),IF(COUNTIFS($B$2:$B2361,$B2361,$H$2:$H2361,$H2361)=1,1,0),0)</f>
        <v/>
      </c>
      <c r="U2361" s="13">
        <f>IF(AND($B2361&lt;&gt;"",$C2361&lt;&gt;""),IF(COUNTIFS($B$2:$B2361,$B2361,$C$2:$C2361,$C2361)=1,1,0),0)</f>
        <v/>
      </c>
      <c r="V2361" s="13">
        <f>IF(AND($B2361&lt;&gt;"",$D2361&lt;&gt;""),IF(COUNTIFS($B$2:$B2361,$B2361,$D$2:$D2361,$D2361)=1,1,0),0)</f>
        <v/>
      </c>
      <c r="W2361">
        <f>IFERROR(INDEX(T_Indicateurs[Domain_code],MATCH($H2361,T_Indicateurs[Stat_code],0)),"")</f>
        <v/>
      </c>
      <c r="X2361" s="13">
        <f>IF(OR($W2361="",$F2361=""),0,IF($F2361&lt;&gt;$W2361,1,0))</f>
        <v/>
      </c>
      <c r="Y2361" s="13">
        <f>IF(OR($J2361="", $K2361="", $L2361=""),0,IF(OR($J2361&lt;0,$J2361&gt;3,$K2361&lt;0,$K2361&gt;3,$L2361&lt;0,$L2361&gt;3),1,0))</f>
        <v/>
      </c>
    </row>
    <row r="2362">
      <c r="G2362">
        <f>IFERROR(INDEX(T_Domaines[Domain_label_fr],MATCH(F2362,T_Domaines[Domain_code],0)),"")</f>
        <v/>
      </c>
      <c r="I2362">
        <f>IFERROR(INDEX(T_Indicateurs[Stat_label_fr],MATCH(H2362,T_Indicateurs[Stat_code],0)),"")</f>
        <v/>
      </c>
      <c r="M2362">
        <f>IF(J2362=0,"",J2362)</f>
        <v/>
      </c>
      <c r="N2362">
        <f>IF(K2362=0,"",K2362)</f>
        <v/>
      </c>
      <c r="O2362">
        <f>IF(L2362=0,"",L2362)</f>
        <v/>
      </c>
      <c r="P2362">
        <f>IF(OR(J2362="",K2362="",L2362=""),"",J2362+K2362+L2362)</f>
        <v/>
      </c>
      <c r="Q2362">
        <f>IF(OR(M2362="",N2362="",O2362=""),"",M2362+N2362+O2362)</f>
        <v/>
      </c>
      <c r="S2362" s="13">
        <f>IF(AND($B2362&lt;&gt;"",$F2362&lt;&gt;""),IF(COUNTIFS($B$2:$B2362,$B2362,$F$2:$F2362,$F2362)=1,1,0),0)</f>
        <v/>
      </c>
      <c r="T2362" s="13">
        <f>IF(AND($B2362&lt;&gt;"",$H2362&lt;&gt;""),IF(COUNTIFS($B$2:$B2362,$B2362,$H$2:$H2362,$H2362)=1,1,0),0)</f>
        <v/>
      </c>
      <c r="U2362" s="13">
        <f>IF(AND($B2362&lt;&gt;"",$C2362&lt;&gt;""),IF(COUNTIFS($B$2:$B2362,$B2362,$C$2:$C2362,$C2362)=1,1,0),0)</f>
        <v/>
      </c>
      <c r="V2362" s="13">
        <f>IF(AND($B2362&lt;&gt;"",$D2362&lt;&gt;""),IF(COUNTIFS($B$2:$B2362,$B2362,$D$2:$D2362,$D2362)=1,1,0),0)</f>
        <v/>
      </c>
      <c r="W2362">
        <f>IFERROR(INDEX(T_Indicateurs[Domain_code],MATCH($H2362,T_Indicateurs[Stat_code],0)),"")</f>
        <v/>
      </c>
      <c r="X2362" s="13">
        <f>IF(OR($W2362="",$F2362=""),0,IF($F2362&lt;&gt;$W2362,1,0))</f>
        <v/>
      </c>
      <c r="Y2362" s="13">
        <f>IF(OR($J2362="", $K2362="", $L2362=""),0,IF(OR($J2362&lt;0,$J2362&gt;3,$K2362&lt;0,$K2362&gt;3,$L2362&lt;0,$L2362&gt;3),1,0))</f>
        <v/>
      </c>
    </row>
    <row r="2363">
      <c r="G2363">
        <f>IFERROR(INDEX(T_Domaines[Domain_label_fr],MATCH(F2363,T_Domaines[Domain_code],0)),"")</f>
        <v/>
      </c>
      <c r="I2363">
        <f>IFERROR(INDEX(T_Indicateurs[Stat_label_fr],MATCH(H2363,T_Indicateurs[Stat_code],0)),"")</f>
        <v/>
      </c>
      <c r="M2363">
        <f>IF(J2363=0,"",J2363)</f>
        <v/>
      </c>
      <c r="N2363">
        <f>IF(K2363=0,"",K2363)</f>
        <v/>
      </c>
      <c r="O2363">
        <f>IF(L2363=0,"",L2363)</f>
        <v/>
      </c>
      <c r="P2363">
        <f>IF(OR(J2363="",K2363="",L2363=""),"",J2363+K2363+L2363)</f>
        <v/>
      </c>
      <c r="Q2363">
        <f>IF(OR(M2363="",N2363="",O2363=""),"",M2363+N2363+O2363)</f>
        <v/>
      </c>
      <c r="S2363" s="13">
        <f>IF(AND($B2363&lt;&gt;"",$F2363&lt;&gt;""),IF(COUNTIFS($B$2:$B2363,$B2363,$F$2:$F2363,$F2363)=1,1,0),0)</f>
        <v/>
      </c>
      <c r="T2363" s="13">
        <f>IF(AND($B2363&lt;&gt;"",$H2363&lt;&gt;""),IF(COUNTIFS($B$2:$B2363,$B2363,$H$2:$H2363,$H2363)=1,1,0),0)</f>
        <v/>
      </c>
      <c r="U2363" s="13">
        <f>IF(AND($B2363&lt;&gt;"",$C2363&lt;&gt;""),IF(COUNTIFS($B$2:$B2363,$B2363,$C$2:$C2363,$C2363)=1,1,0),0)</f>
        <v/>
      </c>
      <c r="V2363" s="13">
        <f>IF(AND($B2363&lt;&gt;"",$D2363&lt;&gt;""),IF(COUNTIFS($B$2:$B2363,$B2363,$D$2:$D2363,$D2363)=1,1,0),0)</f>
        <v/>
      </c>
      <c r="W2363">
        <f>IFERROR(INDEX(T_Indicateurs[Domain_code],MATCH($H2363,T_Indicateurs[Stat_code],0)),"")</f>
        <v/>
      </c>
      <c r="X2363" s="13">
        <f>IF(OR($W2363="",$F2363=""),0,IF($F2363&lt;&gt;$W2363,1,0))</f>
        <v/>
      </c>
      <c r="Y2363" s="13">
        <f>IF(OR($J2363="", $K2363="", $L2363=""),0,IF(OR($J2363&lt;0,$J2363&gt;3,$K2363&lt;0,$K2363&gt;3,$L2363&lt;0,$L2363&gt;3),1,0))</f>
        <v/>
      </c>
    </row>
    <row r="2364">
      <c r="G2364">
        <f>IFERROR(INDEX(T_Domaines[Domain_label_fr],MATCH(F2364,T_Domaines[Domain_code],0)),"")</f>
        <v/>
      </c>
      <c r="I2364">
        <f>IFERROR(INDEX(T_Indicateurs[Stat_label_fr],MATCH(H2364,T_Indicateurs[Stat_code],0)),"")</f>
        <v/>
      </c>
      <c r="M2364">
        <f>IF(J2364=0,"",J2364)</f>
        <v/>
      </c>
      <c r="N2364">
        <f>IF(K2364=0,"",K2364)</f>
        <v/>
      </c>
      <c r="O2364">
        <f>IF(L2364=0,"",L2364)</f>
        <v/>
      </c>
      <c r="P2364">
        <f>IF(OR(J2364="",K2364="",L2364=""),"",J2364+K2364+L2364)</f>
        <v/>
      </c>
      <c r="Q2364">
        <f>IF(OR(M2364="",N2364="",O2364=""),"",M2364+N2364+O2364)</f>
        <v/>
      </c>
      <c r="S2364" s="13">
        <f>IF(AND($B2364&lt;&gt;"",$F2364&lt;&gt;""),IF(COUNTIFS($B$2:$B2364,$B2364,$F$2:$F2364,$F2364)=1,1,0),0)</f>
        <v/>
      </c>
      <c r="T2364" s="13">
        <f>IF(AND($B2364&lt;&gt;"",$H2364&lt;&gt;""),IF(COUNTIFS($B$2:$B2364,$B2364,$H$2:$H2364,$H2364)=1,1,0),0)</f>
        <v/>
      </c>
      <c r="U2364" s="13">
        <f>IF(AND($B2364&lt;&gt;"",$C2364&lt;&gt;""),IF(COUNTIFS($B$2:$B2364,$B2364,$C$2:$C2364,$C2364)=1,1,0),0)</f>
        <v/>
      </c>
      <c r="V2364" s="13">
        <f>IF(AND($B2364&lt;&gt;"",$D2364&lt;&gt;""),IF(COUNTIFS($B$2:$B2364,$B2364,$D$2:$D2364,$D2364)=1,1,0),0)</f>
        <v/>
      </c>
      <c r="W2364">
        <f>IFERROR(INDEX(T_Indicateurs[Domain_code],MATCH($H2364,T_Indicateurs[Stat_code],0)),"")</f>
        <v/>
      </c>
      <c r="X2364" s="13">
        <f>IF(OR($W2364="",$F2364=""),0,IF($F2364&lt;&gt;$W2364,1,0))</f>
        <v/>
      </c>
      <c r="Y2364" s="13">
        <f>IF(OR($J2364="", $K2364="", $L2364=""),0,IF(OR($J2364&lt;0,$J2364&gt;3,$K2364&lt;0,$K2364&gt;3,$L2364&lt;0,$L2364&gt;3),1,0))</f>
        <v/>
      </c>
    </row>
    <row r="2365">
      <c r="G2365">
        <f>IFERROR(INDEX(T_Domaines[Domain_label_fr],MATCH(F2365,T_Domaines[Domain_code],0)),"")</f>
        <v/>
      </c>
      <c r="I2365">
        <f>IFERROR(INDEX(T_Indicateurs[Stat_label_fr],MATCH(H2365,T_Indicateurs[Stat_code],0)),"")</f>
        <v/>
      </c>
      <c r="M2365">
        <f>IF(J2365=0,"",J2365)</f>
        <v/>
      </c>
      <c r="N2365">
        <f>IF(K2365=0,"",K2365)</f>
        <v/>
      </c>
      <c r="O2365">
        <f>IF(L2365=0,"",L2365)</f>
        <v/>
      </c>
      <c r="P2365">
        <f>IF(OR(J2365="",K2365="",L2365=""),"",J2365+K2365+L2365)</f>
        <v/>
      </c>
      <c r="Q2365">
        <f>IF(OR(M2365="",N2365="",O2365=""),"",M2365+N2365+O2365)</f>
        <v/>
      </c>
      <c r="S2365" s="13">
        <f>IF(AND($B2365&lt;&gt;"",$F2365&lt;&gt;""),IF(COUNTIFS($B$2:$B2365,$B2365,$F$2:$F2365,$F2365)=1,1,0),0)</f>
        <v/>
      </c>
      <c r="T2365" s="13">
        <f>IF(AND($B2365&lt;&gt;"",$H2365&lt;&gt;""),IF(COUNTIFS($B$2:$B2365,$B2365,$H$2:$H2365,$H2365)=1,1,0),0)</f>
        <v/>
      </c>
      <c r="U2365" s="13">
        <f>IF(AND($B2365&lt;&gt;"",$C2365&lt;&gt;""),IF(COUNTIFS($B$2:$B2365,$B2365,$C$2:$C2365,$C2365)=1,1,0),0)</f>
        <v/>
      </c>
      <c r="V2365" s="13">
        <f>IF(AND($B2365&lt;&gt;"",$D2365&lt;&gt;""),IF(COUNTIFS($B$2:$B2365,$B2365,$D$2:$D2365,$D2365)=1,1,0),0)</f>
        <v/>
      </c>
      <c r="W2365">
        <f>IFERROR(INDEX(T_Indicateurs[Domain_code],MATCH($H2365,T_Indicateurs[Stat_code],0)),"")</f>
        <v/>
      </c>
      <c r="X2365" s="13">
        <f>IF(OR($W2365="",$F2365=""),0,IF($F2365&lt;&gt;$W2365,1,0))</f>
        <v/>
      </c>
      <c r="Y2365" s="13">
        <f>IF(OR($J2365="", $K2365="", $L2365=""),0,IF(OR($J2365&lt;0,$J2365&gt;3,$K2365&lt;0,$K2365&gt;3,$L2365&lt;0,$L2365&gt;3),1,0))</f>
        <v/>
      </c>
    </row>
    <row r="2366">
      <c r="G2366">
        <f>IFERROR(INDEX(T_Domaines[Domain_label_fr],MATCH(F2366,T_Domaines[Domain_code],0)),"")</f>
        <v/>
      </c>
      <c r="I2366">
        <f>IFERROR(INDEX(T_Indicateurs[Stat_label_fr],MATCH(H2366,T_Indicateurs[Stat_code],0)),"")</f>
        <v/>
      </c>
      <c r="M2366">
        <f>IF(J2366=0,"",J2366)</f>
        <v/>
      </c>
      <c r="N2366">
        <f>IF(K2366=0,"",K2366)</f>
        <v/>
      </c>
      <c r="O2366">
        <f>IF(L2366=0,"",L2366)</f>
        <v/>
      </c>
      <c r="P2366">
        <f>IF(OR(J2366="",K2366="",L2366=""),"",J2366+K2366+L2366)</f>
        <v/>
      </c>
      <c r="Q2366">
        <f>IF(OR(M2366="",N2366="",O2366=""),"",M2366+N2366+O2366)</f>
        <v/>
      </c>
      <c r="S2366" s="13">
        <f>IF(AND($B2366&lt;&gt;"",$F2366&lt;&gt;""),IF(COUNTIFS($B$2:$B2366,$B2366,$F$2:$F2366,$F2366)=1,1,0),0)</f>
        <v/>
      </c>
      <c r="T2366" s="13">
        <f>IF(AND($B2366&lt;&gt;"",$H2366&lt;&gt;""),IF(COUNTIFS($B$2:$B2366,$B2366,$H$2:$H2366,$H2366)=1,1,0),0)</f>
        <v/>
      </c>
      <c r="U2366" s="13">
        <f>IF(AND($B2366&lt;&gt;"",$C2366&lt;&gt;""),IF(COUNTIFS($B$2:$B2366,$B2366,$C$2:$C2366,$C2366)=1,1,0),0)</f>
        <v/>
      </c>
      <c r="V2366" s="13">
        <f>IF(AND($B2366&lt;&gt;"",$D2366&lt;&gt;""),IF(COUNTIFS($B$2:$B2366,$B2366,$D$2:$D2366,$D2366)=1,1,0),0)</f>
        <v/>
      </c>
      <c r="W2366">
        <f>IFERROR(INDEX(T_Indicateurs[Domain_code],MATCH($H2366,T_Indicateurs[Stat_code],0)),"")</f>
        <v/>
      </c>
      <c r="X2366" s="13">
        <f>IF(OR($W2366="",$F2366=""),0,IF($F2366&lt;&gt;$W2366,1,0))</f>
        <v/>
      </c>
      <c r="Y2366" s="13">
        <f>IF(OR($J2366="", $K2366="", $L2366=""),0,IF(OR($J2366&lt;0,$J2366&gt;3,$K2366&lt;0,$K2366&gt;3,$L2366&lt;0,$L2366&gt;3),1,0))</f>
        <v/>
      </c>
    </row>
    <row r="2367">
      <c r="G2367">
        <f>IFERROR(INDEX(T_Domaines[Domain_label_fr],MATCH(F2367,T_Domaines[Domain_code],0)),"")</f>
        <v/>
      </c>
      <c r="I2367">
        <f>IFERROR(INDEX(T_Indicateurs[Stat_label_fr],MATCH(H2367,T_Indicateurs[Stat_code],0)),"")</f>
        <v/>
      </c>
      <c r="M2367">
        <f>IF(J2367=0,"",J2367)</f>
        <v/>
      </c>
      <c r="N2367">
        <f>IF(K2367=0,"",K2367)</f>
        <v/>
      </c>
      <c r="O2367">
        <f>IF(L2367=0,"",L2367)</f>
        <v/>
      </c>
      <c r="P2367">
        <f>IF(OR(J2367="",K2367="",L2367=""),"",J2367+K2367+L2367)</f>
        <v/>
      </c>
      <c r="Q2367">
        <f>IF(OR(M2367="",N2367="",O2367=""),"",M2367+N2367+O2367)</f>
        <v/>
      </c>
      <c r="S2367" s="13">
        <f>IF(AND($B2367&lt;&gt;"",$F2367&lt;&gt;""),IF(COUNTIFS($B$2:$B2367,$B2367,$F$2:$F2367,$F2367)=1,1,0),0)</f>
        <v/>
      </c>
      <c r="T2367" s="13">
        <f>IF(AND($B2367&lt;&gt;"",$H2367&lt;&gt;""),IF(COUNTIFS($B$2:$B2367,$B2367,$H$2:$H2367,$H2367)=1,1,0),0)</f>
        <v/>
      </c>
      <c r="U2367" s="13">
        <f>IF(AND($B2367&lt;&gt;"",$C2367&lt;&gt;""),IF(COUNTIFS($B$2:$B2367,$B2367,$C$2:$C2367,$C2367)=1,1,0),0)</f>
        <v/>
      </c>
      <c r="V2367" s="13">
        <f>IF(AND($B2367&lt;&gt;"",$D2367&lt;&gt;""),IF(COUNTIFS($B$2:$B2367,$B2367,$D$2:$D2367,$D2367)=1,1,0),0)</f>
        <v/>
      </c>
      <c r="W2367">
        <f>IFERROR(INDEX(T_Indicateurs[Domain_code],MATCH($H2367,T_Indicateurs[Stat_code],0)),"")</f>
        <v/>
      </c>
      <c r="X2367" s="13">
        <f>IF(OR($W2367="",$F2367=""),0,IF($F2367&lt;&gt;$W2367,1,0))</f>
        <v/>
      </c>
      <c r="Y2367" s="13">
        <f>IF(OR($J2367="", $K2367="", $L2367=""),0,IF(OR($J2367&lt;0,$J2367&gt;3,$K2367&lt;0,$K2367&gt;3,$L2367&lt;0,$L2367&gt;3),1,0))</f>
        <v/>
      </c>
    </row>
    <row r="2368">
      <c r="G2368">
        <f>IFERROR(INDEX(T_Domaines[Domain_label_fr],MATCH(F2368,T_Domaines[Domain_code],0)),"")</f>
        <v/>
      </c>
      <c r="I2368">
        <f>IFERROR(INDEX(T_Indicateurs[Stat_label_fr],MATCH(H2368,T_Indicateurs[Stat_code],0)),"")</f>
        <v/>
      </c>
      <c r="M2368">
        <f>IF(J2368=0,"",J2368)</f>
        <v/>
      </c>
      <c r="N2368">
        <f>IF(K2368=0,"",K2368)</f>
        <v/>
      </c>
      <c r="O2368">
        <f>IF(L2368=0,"",L2368)</f>
        <v/>
      </c>
      <c r="P2368">
        <f>IF(OR(J2368="",K2368="",L2368=""),"",J2368+K2368+L2368)</f>
        <v/>
      </c>
      <c r="Q2368">
        <f>IF(OR(M2368="",N2368="",O2368=""),"",M2368+N2368+O2368)</f>
        <v/>
      </c>
      <c r="S2368" s="13">
        <f>IF(AND($B2368&lt;&gt;"",$F2368&lt;&gt;""),IF(COUNTIFS($B$2:$B2368,$B2368,$F$2:$F2368,$F2368)=1,1,0),0)</f>
        <v/>
      </c>
      <c r="T2368" s="13">
        <f>IF(AND($B2368&lt;&gt;"",$H2368&lt;&gt;""),IF(COUNTIFS($B$2:$B2368,$B2368,$H$2:$H2368,$H2368)=1,1,0),0)</f>
        <v/>
      </c>
      <c r="U2368" s="13">
        <f>IF(AND($B2368&lt;&gt;"",$C2368&lt;&gt;""),IF(COUNTIFS($B$2:$B2368,$B2368,$C$2:$C2368,$C2368)=1,1,0),0)</f>
        <v/>
      </c>
      <c r="V2368" s="13">
        <f>IF(AND($B2368&lt;&gt;"",$D2368&lt;&gt;""),IF(COUNTIFS($B$2:$B2368,$B2368,$D$2:$D2368,$D2368)=1,1,0),0)</f>
        <v/>
      </c>
      <c r="W2368">
        <f>IFERROR(INDEX(T_Indicateurs[Domain_code],MATCH($H2368,T_Indicateurs[Stat_code],0)),"")</f>
        <v/>
      </c>
      <c r="X2368" s="13">
        <f>IF(OR($W2368="",$F2368=""),0,IF($F2368&lt;&gt;$W2368,1,0))</f>
        <v/>
      </c>
      <c r="Y2368" s="13">
        <f>IF(OR($J2368="", $K2368="", $L2368=""),0,IF(OR($J2368&lt;0,$J2368&gt;3,$K2368&lt;0,$K2368&gt;3,$L2368&lt;0,$L2368&gt;3),1,0))</f>
        <v/>
      </c>
    </row>
    <row r="2369">
      <c r="G2369">
        <f>IFERROR(INDEX(T_Domaines[Domain_label_fr],MATCH(F2369,T_Domaines[Domain_code],0)),"")</f>
        <v/>
      </c>
      <c r="I2369">
        <f>IFERROR(INDEX(T_Indicateurs[Stat_label_fr],MATCH(H2369,T_Indicateurs[Stat_code],0)),"")</f>
        <v/>
      </c>
      <c r="M2369">
        <f>IF(J2369=0,"",J2369)</f>
        <v/>
      </c>
      <c r="N2369">
        <f>IF(K2369=0,"",K2369)</f>
        <v/>
      </c>
      <c r="O2369">
        <f>IF(L2369=0,"",L2369)</f>
        <v/>
      </c>
      <c r="P2369">
        <f>IF(OR(J2369="",K2369="",L2369=""),"",J2369+K2369+L2369)</f>
        <v/>
      </c>
      <c r="Q2369">
        <f>IF(OR(M2369="",N2369="",O2369=""),"",M2369+N2369+O2369)</f>
        <v/>
      </c>
      <c r="S2369" s="13">
        <f>IF(AND($B2369&lt;&gt;"",$F2369&lt;&gt;""),IF(COUNTIFS($B$2:$B2369,$B2369,$F$2:$F2369,$F2369)=1,1,0),0)</f>
        <v/>
      </c>
      <c r="T2369" s="13">
        <f>IF(AND($B2369&lt;&gt;"",$H2369&lt;&gt;""),IF(COUNTIFS($B$2:$B2369,$B2369,$H$2:$H2369,$H2369)=1,1,0),0)</f>
        <v/>
      </c>
      <c r="U2369" s="13">
        <f>IF(AND($B2369&lt;&gt;"",$C2369&lt;&gt;""),IF(COUNTIFS($B$2:$B2369,$B2369,$C$2:$C2369,$C2369)=1,1,0),0)</f>
        <v/>
      </c>
      <c r="V2369" s="13">
        <f>IF(AND($B2369&lt;&gt;"",$D2369&lt;&gt;""),IF(COUNTIFS($B$2:$B2369,$B2369,$D$2:$D2369,$D2369)=1,1,0),0)</f>
        <v/>
      </c>
      <c r="W2369">
        <f>IFERROR(INDEX(T_Indicateurs[Domain_code],MATCH($H2369,T_Indicateurs[Stat_code],0)),"")</f>
        <v/>
      </c>
      <c r="X2369" s="13">
        <f>IF(OR($W2369="",$F2369=""),0,IF($F2369&lt;&gt;$W2369,1,0))</f>
        <v/>
      </c>
      <c r="Y2369" s="13">
        <f>IF(OR($J2369="", $K2369="", $L2369=""),0,IF(OR($J2369&lt;0,$J2369&gt;3,$K2369&lt;0,$K2369&gt;3,$L2369&lt;0,$L2369&gt;3),1,0))</f>
        <v/>
      </c>
    </row>
    <row r="2370">
      <c r="G2370">
        <f>IFERROR(INDEX(T_Domaines[Domain_label_fr],MATCH(F2370,T_Domaines[Domain_code],0)),"")</f>
        <v/>
      </c>
      <c r="I2370">
        <f>IFERROR(INDEX(T_Indicateurs[Stat_label_fr],MATCH(H2370,T_Indicateurs[Stat_code],0)),"")</f>
        <v/>
      </c>
      <c r="M2370">
        <f>IF(J2370=0,"",J2370)</f>
        <v/>
      </c>
      <c r="N2370">
        <f>IF(K2370=0,"",K2370)</f>
        <v/>
      </c>
      <c r="O2370">
        <f>IF(L2370=0,"",L2370)</f>
        <v/>
      </c>
      <c r="P2370">
        <f>IF(OR(J2370="",K2370="",L2370=""),"",J2370+K2370+L2370)</f>
        <v/>
      </c>
      <c r="Q2370">
        <f>IF(OR(M2370="",N2370="",O2370=""),"",M2370+N2370+O2370)</f>
        <v/>
      </c>
      <c r="S2370" s="13">
        <f>IF(AND($B2370&lt;&gt;"",$F2370&lt;&gt;""),IF(COUNTIFS($B$2:$B2370,$B2370,$F$2:$F2370,$F2370)=1,1,0),0)</f>
        <v/>
      </c>
      <c r="T2370" s="13">
        <f>IF(AND($B2370&lt;&gt;"",$H2370&lt;&gt;""),IF(COUNTIFS($B$2:$B2370,$B2370,$H$2:$H2370,$H2370)=1,1,0),0)</f>
        <v/>
      </c>
      <c r="U2370" s="13">
        <f>IF(AND($B2370&lt;&gt;"",$C2370&lt;&gt;""),IF(COUNTIFS($B$2:$B2370,$B2370,$C$2:$C2370,$C2370)=1,1,0),0)</f>
        <v/>
      </c>
      <c r="V2370" s="13">
        <f>IF(AND($B2370&lt;&gt;"",$D2370&lt;&gt;""),IF(COUNTIFS($B$2:$B2370,$B2370,$D$2:$D2370,$D2370)=1,1,0),0)</f>
        <v/>
      </c>
      <c r="W2370">
        <f>IFERROR(INDEX(T_Indicateurs[Domain_code],MATCH($H2370,T_Indicateurs[Stat_code],0)),"")</f>
        <v/>
      </c>
      <c r="X2370" s="13">
        <f>IF(OR($W2370="",$F2370=""),0,IF($F2370&lt;&gt;$W2370,1,0))</f>
        <v/>
      </c>
      <c r="Y2370" s="13">
        <f>IF(OR($J2370="", $K2370="", $L2370=""),0,IF(OR($J2370&lt;0,$J2370&gt;3,$K2370&lt;0,$K2370&gt;3,$L2370&lt;0,$L2370&gt;3),1,0))</f>
        <v/>
      </c>
    </row>
    <row r="2371">
      <c r="G2371">
        <f>IFERROR(INDEX(T_Domaines[Domain_label_fr],MATCH(F2371,T_Domaines[Domain_code],0)),"")</f>
        <v/>
      </c>
      <c r="I2371">
        <f>IFERROR(INDEX(T_Indicateurs[Stat_label_fr],MATCH(H2371,T_Indicateurs[Stat_code],0)),"")</f>
        <v/>
      </c>
      <c r="M2371">
        <f>IF(J2371=0,"",J2371)</f>
        <v/>
      </c>
      <c r="N2371">
        <f>IF(K2371=0,"",K2371)</f>
        <v/>
      </c>
      <c r="O2371">
        <f>IF(L2371=0,"",L2371)</f>
        <v/>
      </c>
      <c r="P2371">
        <f>IF(OR(J2371="",K2371="",L2371=""),"",J2371+K2371+L2371)</f>
        <v/>
      </c>
      <c r="Q2371">
        <f>IF(OR(M2371="",N2371="",O2371=""),"",M2371+N2371+O2371)</f>
        <v/>
      </c>
      <c r="S2371" s="13">
        <f>IF(AND($B2371&lt;&gt;"",$F2371&lt;&gt;""),IF(COUNTIFS($B$2:$B2371,$B2371,$F$2:$F2371,$F2371)=1,1,0),0)</f>
        <v/>
      </c>
      <c r="T2371" s="13">
        <f>IF(AND($B2371&lt;&gt;"",$H2371&lt;&gt;""),IF(COUNTIFS($B$2:$B2371,$B2371,$H$2:$H2371,$H2371)=1,1,0),0)</f>
        <v/>
      </c>
      <c r="U2371" s="13">
        <f>IF(AND($B2371&lt;&gt;"",$C2371&lt;&gt;""),IF(COUNTIFS($B$2:$B2371,$B2371,$C$2:$C2371,$C2371)=1,1,0),0)</f>
        <v/>
      </c>
      <c r="V2371" s="13">
        <f>IF(AND($B2371&lt;&gt;"",$D2371&lt;&gt;""),IF(COUNTIFS($B$2:$B2371,$B2371,$D$2:$D2371,$D2371)=1,1,0),0)</f>
        <v/>
      </c>
      <c r="W2371">
        <f>IFERROR(INDEX(T_Indicateurs[Domain_code],MATCH($H2371,T_Indicateurs[Stat_code],0)),"")</f>
        <v/>
      </c>
      <c r="X2371" s="13">
        <f>IF(OR($W2371="",$F2371=""),0,IF($F2371&lt;&gt;$W2371,1,0))</f>
        <v/>
      </c>
      <c r="Y2371" s="13">
        <f>IF(OR($J2371="", $K2371="", $L2371=""),0,IF(OR($J2371&lt;0,$J2371&gt;3,$K2371&lt;0,$K2371&gt;3,$L2371&lt;0,$L2371&gt;3),1,0))</f>
        <v/>
      </c>
    </row>
    <row r="2372">
      <c r="G2372">
        <f>IFERROR(INDEX(T_Domaines[Domain_label_fr],MATCH(F2372,T_Domaines[Domain_code],0)),"")</f>
        <v/>
      </c>
      <c r="I2372">
        <f>IFERROR(INDEX(T_Indicateurs[Stat_label_fr],MATCH(H2372,T_Indicateurs[Stat_code],0)),"")</f>
        <v/>
      </c>
      <c r="M2372">
        <f>IF(J2372=0,"",J2372)</f>
        <v/>
      </c>
      <c r="N2372">
        <f>IF(K2372=0,"",K2372)</f>
        <v/>
      </c>
      <c r="O2372">
        <f>IF(L2372=0,"",L2372)</f>
        <v/>
      </c>
      <c r="P2372">
        <f>IF(OR(J2372="",K2372="",L2372=""),"",J2372+K2372+L2372)</f>
        <v/>
      </c>
      <c r="Q2372">
        <f>IF(OR(M2372="",N2372="",O2372=""),"",M2372+N2372+O2372)</f>
        <v/>
      </c>
      <c r="S2372" s="13">
        <f>IF(AND($B2372&lt;&gt;"",$F2372&lt;&gt;""),IF(COUNTIFS($B$2:$B2372,$B2372,$F$2:$F2372,$F2372)=1,1,0),0)</f>
        <v/>
      </c>
      <c r="T2372" s="13">
        <f>IF(AND($B2372&lt;&gt;"",$H2372&lt;&gt;""),IF(COUNTIFS($B$2:$B2372,$B2372,$H$2:$H2372,$H2372)=1,1,0),0)</f>
        <v/>
      </c>
      <c r="U2372" s="13">
        <f>IF(AND($B2372&lt;&gt;"",$C2372&lt;&gt;""),IF(COUNTIFS($B$2:$B2372,$B2372,$C$2:$C2372,$C2372)=1,1,0),0)</f>
        <v/>
      </c>
      <c r="V2372" s="13">
        <f>IF(AND($B2372&lt;&gt;"",$D2372&lt;&gt;""),IF(COUNTIFS($B$2:$B2372,$B2372,$D$2:$D2372,$D2372)=1,1,0),0)</f>
        <v/>
      </c>
      <c r="W2372">
        <f>IFERROR(INDEX(T_Indicateurs[Domain_code],MATCH($H2372,T_Indicateurs[Stat_code],0)),"")</f>
        <v/>
      </c>
      <c r="X2372" s="13">
        <f>IF(OR($W2372="",$F2372=""),0,IF($F2372&lt;&gt;$W2372,1,0))</f>
        <v/>
      </c>
      <c r="Y2372" s="13">
        <f>IF(OR($J2372="", $K2372="", $L2372=""),0,IF(OR($J2372&lt;0,$J2372&gt;3,$K2372&lt;0,$K2372&gt;3,$L2372&lt;0,$L2372&gt;3),1,0))</f>
        <v/>
      </c>
    </row>
    <row r="2373">
      <c r="G2373">
        <f>IFERROR(INDEX(T_Domaines[Domain_label_fr],MATCH(F2373,T_Domaines[Domain_code],0)),"")</f>
        <v/>
      </c>
      <c r="I2373">
        <f>IFERROR(INDEX(T_Indicateurs[Stat_label_fr],MATCH(H2373,T_Indicateurs[Stat_code],0)),"")</f>
        <v/>
      </c>
      <c r="M2373">
        <f>IF(J2373=0,"",J2373)</f>
        <v/>
      </c>
      <c r="N2373">
        <f>IF(K2373=0,"",K2373)</f>
        <v/>
      </c>
      <c r="O2373">
        <f>IF(L2373=0,"",L2373)</f>
        <v/>
      </c>
      <c r="P2373">
        <f>IF(OR(J2373="",K2373="",L2373=""),"",J2373+K2373+L2373)</f>
        <v/>
      </c>
      <c r="Q2373">
        <f>IF(OR(M2373="",N2373="",O2373=""),"",M2373+N2373+O2373)</f>
        <v/>
      </c>
      <c r="S2373" s="13">
        <f>IF(AND($B2373&lt;&gt;"",$F2373&lt;&gt;""),IF(COUNTIFS($B$2:$B2373,$B2373,$F$2:$F2373,$F2373)=1,1,0),0)</f>
        <v/>
      </c>
      <c r="T2373" s="13">
        <f>IF(AND($B2373&lt;&gt;"",$H2373&lt;&gt;""),IF(COUNTIFS($B$2:$B2373,$B2373,$H$2:$H2373,$H2373)=1,1,0),0)</f>
        <v/>
      </c>
      <c r="U2373" s="13">
        <f>IF(AND($B2373&lt;&gt;"",$C2373&lt;&gt;""),IF(COUNTIFS($B$2:$B2373,$B2373,$C$2:$C2373,$C2373)=1,1,0),0)</f>
        <v/>
      </c>
      <c r="V2373" s="13">
        <f>IF(AND($B2373&lt;&gt;"",$D2373&lt;&gt;""),IF(COUNTIFS($B$2:$B2373,$B2373,$D$2:$D2373,$D2373)=1,1,0),0)</f>
        <v/>
      </c>
      <c r="W2373">
        <f>IFERROR(INDEX(T_Indicateurs[Domain_code],MATCH($H2373,T_Indicateurs[Stat_code],0)),"")</f>
        <v/>
      </c>
      <c r="X2373" s="13">
        <f>IF(OR($W2373="",$F2373=""),0,IF($F2373&lt;&gt;$W2373,1,0))</f>
        <v/>
      </c>
      <c r="Y2373" s="13">
        <f>IF(OR($J2373="", $K2373="", $L2373=""),0,IF(OR($J2373&lt;0,$J2373&gt;3,$K2373&lt;0,$K2373&gt;3,$L2373&lt;0,$L2373&gt;3),1,0))</f>
        <v/>
      </c>
    </row>
    <row r="2374">
      <c r="G2374">
        <f>IFERROR(INDEX(T_Domaines[Domain_label_fr],MATCH(F2374,T_Domaines[Domain_code],0)),"")</f>
        <v/>
      </c>
      <c r="I2374">
        <f>IFERROR(INDEX(T_Indicateurs[Stat_label_fr],MATCH(H2374,T_Indicateurs[Stat_code],0)),"")</f>
        <v/>
      </c>
      <c r="M2374">
        <f>IF(J2374=0,"",J2374)</f>
        <v/>
      </c>
      <c r="N2374">
        <f>IF(K2374=0,"",K2374)</f>
        <v/>
      </c>
      <c r="O2374">
        <f>IF(L2374=0,"",L2374)</f>
        <v/>
      </c>
      <c r="P2374">
        <f>IF(OR(J2374="",K2374="",L2374=""),"",J2374+K2374+L2374)</f>
        <v/>
      </c>
      <c r="Q2374">
        <f>IF(OR(M2374="",N2374="",O2374=""),"",M2374+N2374+O2374)</f>
        <v/>
      </c>
      <c r="S2374" s="13">
        <f>IF(AND($B2374&lt;&gt;"",$F2374&lt;&gt;""),IF(COUNTIFS($B$2:$B2374,$B2374,$F$2:$F2374,$F2374)=1,1,0),0)</f>
        <v/>
      </c>
      <c r="T2374" s="13">
        <f>IF(AND($B2374&lt;&gt;"",$H2374&lt;&gt;""),IF(COUNTIFS($B$2:$B2374,$B2374,$H$2:$H2374,$H2374)=1,1,0),0)</f>
        <v/>
      </c>
      <c r="U2374" s="13">
        <f>IF(AND($B2374&lt;&gt;"",$C2374&lt;&gt;""),IF(COUNTIFS($B$2:$B2374,$B2374,$C$2:$C2374,$C2374)=1,1,0),0)</f>
        <v/>
      </c>
      <c r="V2374" s="13">
        <f>IF(AND($B2374&lt;&gt;"",$D2374&lt;&gt;""),IF(COUNTIFS($B$2:$B2374,$B2374,$D$2:$D2374,$D2374)=1,1,0),0)</f>
        <v/>
      </c>
      <c r="W2374">
        <f>IFERROR(INDEX(T_Indicateurs[Domain_code],MATCH($H2374,T_Indicateurs[Stat_code],0)),"")</f>
        <v/>
      </c>
      <c r="X2374" s="13">
        <f>IF(OR($W2374="",$F2374=""),0,IF($F2374&lt;&gt;$W2374,1,0))</f>
        <v/>
      </c>
      <c r="Y2374" s="13">
        <f>IF(OR($J2374="", $K2374="", $L2374=""),0,IF(OR($J2374&lt;0,$J2374&gt;3,$K2374&lt;0,$K2374&gt;3,$L2374&lt;0,$L2374&gt;3),1,0))</f>
        <v/>
      </c>
    </row>
    <row r="2375">
      <c r="G2375">
        <f>IFERROR(INDEX(T_Domaines[Domain_label_fr],MATCH(F2375,T_Domaines[Domain_code],0)),"")</f>
        <v/>
      </c>
      <c r="I2375">
        <f>IFERROR(INDEX(T_Indicateurs[Stat_label_fr],MATCH(H2375,T_Indicateurs[Stat_code],0)),"")</f>
        <v/>
      </c>
      <c r="M2375">
        <f>IF(J2375=0,"",J2375)</f>
        <v/>
      </c>
      <c r="N2375">
        <f>IF(K2375=0,"",K2375)</f>
        <v/>
      </c>
      <c r="O2375">
        <f>IF(L2375=0,"",L2375)</f>
        <v/>
      </c>
      <c r="P2375">
        <f>IF(OR(J2375="",K2375="",L2375=""),"",J2375+K2375+L2375)</f>
        <v/>
      </c>
      <c r="Q2375">
        <f>IF(OR(M2375="",N2375="",O2375=""),"",M2375+N2375+O2375)</f>
        <v/>
      </c>
      <c r="S2375" s="13">
        <f>IF(AND($B2375&lt;&gt;"",$F2375&lt;&gt;""),IF(COUNTIFS($B$2:$B2375,$B2375,$F$2:$F2375,$F2375)=1,1,0),0)</f>
        <v/>
      </c>
      <c r="T2375" s="13">
        <f>IF(AND($B2375&lt;&gt;"",$H2375&lt;&gt;""),IF(COUNTIFS($B$2:$B2375,$B2375,$H$2:$H2375,$H2375)=1,1,0),0)</f>
        <v/>
      </c>
      <c r="U2375" s="13">
        <f>IF(AND($B2375&lt;&gt;"",$C2375&lt;&gt;""),IF(COUNTIFS($B$2:$B2375,$B2375,$C$2:$C2375,$C2375)=1,1,0),0)</f>
        <v/>
      </c>
      <c r="V2375" s="13">
        <f>IF(AND($B2375&lt;&gt;"",$D2375&lt;&gt;""),IF(COUNTIFS($B$2:$B2375,$B2375,$D$2:$D2375,$D2375)=1,1,0),0)</f>
        <v/>
      </c>
      <c r="W2375">
        <f>IFERROR(INDEX(T_Indicateurs[Domain_code],MATCH($H2375,T_Indicateurs[Stat_code],0)),"")</f>
        <v/>
      </c>
      <c r="X2375" s="13">
        <f>IF(OR($W2375="",$F2375=""),0,IF($F2375&lt;&gt;$W2375,1,0))</f>
        <v/>
      </c>
      <c r="Y2375" s="13">
        <f>IF(OR($J2375="", $K2375="", $L2375=""),0,IF(OR($J2375&lt;0,$J2375&gt;3,$K2375&lt;0,$K2375&gt;3,$L2375&lt;0,$L2375&gt;3),1,0))</f>
        <v/>
      </c>
    </row>
    <row r="2376">
      <c r="G2376">
        <f>IFERROR(INDEX(T_Domaines[Domain_label_fr],MATCH(F2376,T_Domaines[Domain_code],0)),"")</f>
        <v/>
      </c>
      <c r="I2376">
        <f>IFERROR(INDEX(T_Indicateurs[Stat_label_fr],MATCH(H2376,T_Indicateurs[Stat_code],0)),"")</f>
        <v/>
      </c>
      <c r="M2376">
        <f>IF(J2376=0,"",J2376)</f>
        <v/>
      </c>
      <c r="N2376">
        <f>IF(K2376=0,"",K2376)</f>
        <v/>
      </c>
      <c r="O2376">
        <f>IF(L2376=0,"",L2376)</f>
        <v/>
      </c>
      <c r="P2376">
        <f>IF(OR(J2376="",K2376="",L2376=""),"",J2376+K2376+L2376)</f>
        <v/>
      </c>
      <c r="Q2376">
        <f>IF(OR(M2376="",N2376="",O2376=""),"",M2376+N2376+O2376)</f>
        <v/>
      </c>
      <c r="S2376" s="13">
        <f>IF(AND($B2376&lt;&gt;"",$F2376&lt;&gt;""),IF(COUNTIFS($B$2:$B2376,$B2376,$F$2:$F2376,$F2376)=1,1,0),0)</f>
        <v/>
      </c>
      <c r="T2376" s="13">
        <f>IF(AND($B2376&lt;&gt;"",$H2376&lt;&gt;""),IF(COUNTIFS($B$2:$B2376,$B2376,$H$2:$H2376,$H2376)=1,1,0),0)</f>
        <v/>
      </c>
      <c r="U2376" s="13">
        <f>IF(AND($B2376&lt;&gt;"",$C2376&lt;&gt;""),IF(COUNTIFS($B$2:$B2376,$B2376,$C$2:$C2376,$C2376)=1,1,0),0)</f>
        <v/>
      </c>
      <c r="V2376" s="13">
        <f>IF(AND($B2376&lt;&gt;"",$D2376&lt;&gt;""),IF(COUNTIFS($B$2:$B2376,$B2376,$D$2:$D2376,$D2376)=1,1,0),0)</f>
        <v/>
      </c>
      <c r="W2376">
        <f>IFERROR(INDEX(T_Indicateurs[Domain_code],MATCH($H2376,T_Indicateurs[Stat_code],0)),"")</f>
        <v/>
      </c>
      <c r="X2376" s="13">
        <f>IF(OR($W2376="",$F2376=""),0,IF($F2376&lt;&gt;$W2376,1,0))</f>
        <v/>
      </c>
      <c r="Y2376" s="13">
        <f>IF(OR($J2376="", $K2376="", $L2376=""),0,IF(OR($J2376&lt;0,$J2376&gt;3,$K2376&lt;0,$K2376&gt;3,$L2376&lt;0,$L2376&gt;3),1,0))</f>
        <v/>
      </c>
    </row>
    <row r="2377">
      <c r="G2377">
        <f>IFERROR(INDEX(T_Domaines[Domain_label_fr],MATCH(F2377,T_Domaines[Domain_code],0)),"")</f>
        <v/>
      </c>
      <c r="I2377">
        <f>IFERROR(INDEX(T_Indicateurs[Stat_label_fr],MATCH(H2377,T_Indicateurs[Stat_code],0)),"")</f>
        <v/>
      </c>
      <c r="M2377">
        <f>IF(J2377=0,"",J2377)</f>
        <v/>
      </c>
      <c r="N2377">
        <f>IF(K2377=0,"",K2377)</f>
        <v/>
      </c>
      <c r="O2377">
        <f>IF(L2377=0,"",L2377)</f>
        <v/>
      </c>
      <c r="P2377">
        <f>IF(OR(J2377="",K2377="",L2377=""),"",J2377+K2377+L2377)</f>
        <v/>
      </c>
      <c r="Q2377">
        <f>IF(OR(M2377="",N2377="",O2377=""),"",M2377+N2377+O2377)</f>
        <v/>
      </c>
      <c r="S2377" s="13">
        <f>IF(AND($B2377&lt;&gt;"",$F2377&lt;&gt;""),IF(COUNTIFS($B$2:$B2377,$B2377,$F$2:$F2377,$F2377)=1,1,0),0)</f>
        <v/>
      </c>
      <c r="T2377" s="13">
        <f>IF(AND($B2377&lt;&gt;"",$H2377&lt;&gt;""),IF(COUNTIFS($B$2:$B2377,$B2377,$H$2:$H2377,$H2377)=1,1,0),0)</f>
        <v/>
      </c>
      <c r="U2377" s="13">
        <f>IF(AND($B2377&lt;&gt;"",$C2377&lt;&gt;""),IF(COUNTIFS($B$2:$B2377,$B2377,$C$2:$C2377,$C2377)=1,1,0),0)</f>
        <v/>
      </c>
      <c r="V2377" s="13">
        <f>IF(AND($B2377&lt;&gt;"",$D2377&lt;&gt;""),IF(COUNTIFS($B$2:$B2377,$B2377,$D$2:$D2377,$D2377)=1,1,0),0)</f>
        <v/>
      </c>
      <c r="W2377">
        <f>IFERROR(INDEX(T_Indicateurs[Domain_code],MATCH($H2377,T_Indicateurs[Stat_code],0)),"")</f>
        <v/>
      </c>
      <c r="X2377" s="13">
        <f>IF(OR($W2377="",$F2377=""),0,IF($F2377&lt;&gt;$W2377,1,0))</f>
        <v/>
      </c>
      <c r="Y2377" s="13">
        <f>IF(OR($J2377="", $K2377="", $L2377=""),0,IF(OR($J2377&lt;0,$J2377&gt;3,$K2377&lt;0,$K2377&gt;3,$L2377&lt;0,$L2377&gt;3),1,0))</f>
        <v/>
      </c>
    </row>
    <row r="2378">
      <c r="G2378">
        <f>IFERROR(INDEX(T_Domaines[Domain_label_fr],MATCH(F2378,T_Domaines[Domain_code],0)),"")</f>
        <v/>
      </c>
      <c r="I2378">
        <f>IFERROR(INDEX(T_Indicateurs[Stat_label_fr],MATCH(H2378,T_Indicateurs[Stat_code],0)),"")</f>
        <v/>
      </c>
      <c r="M2378">
        <f>IF(J2378=0,"",J2378)</f>
        <v/>
      </c>
      <c r="N2378">
        <f>IF(K2378=0,"",K2378)</f>
        <v/>
      </c>
      <c r="O2378">
        <f>IF(L2378=0,"",L2378)</f>
        <v/>
      </c>
      <c r="P2378">
        <f>IF(OR(J2378="",K2378="",L2378=""),"",J2378+K2378+L2378)</f>
        <v/>
      </c>
      <c r="Q2378">
        <f>IF(OR(M2378="",N2378="",O2378=""),"",M2378+N2378+O2378)</f>
        <v/>
      </c>
      <c r="S2378" s="13">
        <f>IF(AND($B2378&lt;&gt;"",$F2378&lt;&gt;""),IF(COUNTIFS($B$2:$B2378,$B2378,$F$2:$F2378,$F2378)=1,1,0),0)</f>
        <v/>
      </c>
      <c r="T2378" s="13">
        <f>IF(AND($B2378&lt;&gt;"",$H2378&lt;&gt;""),IF(COUNTIFS($B$2:$B2378,$B2378,$H$2:$H2378,$H2378)=1,1,0),0)</f>
        <v/>
      </c>
      <c r="U2378" s="13">
        <f>IF(AND($B2378&lt;&gt;"",$C2378&lt;&gt;""),IF(COUNTIFS($B$2:$B2378,$B2378,$C$2:$C2378,$C2378)=1,1,0),0)</f>
        <v/>
      </c>
      <c r="V2378" s="13">
        <f>IF(AND($B2378&lt;&gt;"",$D2378&lt;&gt;""),IF(COUNTIFS($B$2:$B2378,$B2378,$D$2:$D2378,$D2378)=1,1,0),0)</f>
        <v/>
      </c>
      <c r="W2378">
        <f>IFERROR(INDEX(T_Indicateurs[Domain_code],MATCH($H2378,T_Indicateurs[Stat_code],0)),"")</f>
        <v/>
      </c>
      <c r="X2378" s="13">
        <f>IF(OR($W2378="",$F2378=""),0,IF($F2378&lt;&gt;$W2378,1,0))</f>
        <v/>
      </c>
      <c r="Y2378" s="13">
        <f>IF(OR($J2378="", $K2378="", $L2378=""),0,IF(OR($J2378&lt;0,$J2378&gt;3,$K2378&lt;0,$K2378&gt;3,$L2378&lt;0,$L2378&gt;3),1,0))</f>
        <v/>
      </c>
    </row>
    <row r="2379">
      <c r="G2379">
        <f>IFERROR(INDEX(T_Domaines[Domain_label_fr],MATCH(F2379,T_Domaines[Domain_code],0)),"")</f>
        <v/>
      </c>
      <c r="I2379">
        <f>IFERROR(INDEX(T_Indicateurs[Stat_label_fr],MATCH(H2379,T_Indicateurs[Stat_code],0)),"")</f>
        <v/>
      </c>
      <c r="M2379">
        <f>IF(J2379=0,"",J2379)</f>
        <v/>
      </c>
      <c r="N2379">
        <f>IF(K2379=0,"",K2379)</f>
        <v/>
      </c>
      <c r="O2379">
        <f>IF(L2379=0,"",L2379)</f>
        <v/>
      </c>
      <c r="P2379">
        <f>IF(OR(J2379="",K2379="",L2379=""),"",J2379+K2379+L2379)</f>
        <v/>
      </c>
      <c r="Q2379">
        <f>IF(OR(M2379="",N2379="",O2379=""),"",M2379+N2379+O2379)</f>
        <v/>
      </c>
      <c r="S2379" s="13">
        <f>IF(AND($B2379&lt;&gt;"",$F2379&lt;&gt;""),IF(COUNTIFS($B$2:$B2379,$B2379,$F$2:$F2379,$F2379)=1,1,0),0)</f>
        <v/>
      </c>
      <c r="T2379" s="13">
        <f>IF(AND($B2379&lt;&gt;"",$H2379&lt;&gt;""),IF(COUNTIFS($B$2:$B2379,$B2379,$H$2:$H2379,$H2379)=1,1,0),0)</f>
        <v/>
      </c>
      <c r="U2379" s="13">
        <f>IF(AND($B2379&lt;&gt;"",$C2379&lt;&gt;""),IF(COUNTIFS($B$2:$B2379,$B2379,$C$2:$C2379,$C2379)=1,1,0),0)</f>
        <v/>
      </c>
      <c r="V2379" s="13">
        <f>IF(AND($B2379&lt;&gt;"",$D2379&lt;&gt;""),IF(COUNTIFS($B$2:$B2379,$B2379,$D$2:$D2379,$D2379)=1,1,0),0)</f>
        <v/>
      </c>
      <c r="W2379">
        <f>IFERROR(INDEX(T_Indicateurs[Domain_code],MATCH($H2379,T_Indicateurs[Stat_code],0)),"")</f>
        <v/>
      </c>
      <c r="X2379" s="13">
        <f>IF(OR($W2379="",$F2379=""),0,IF($F2379&lt;&gt;$W2379,1,0))</f>
        <v/>
      </c>
      <c r="Y2379" s="13">
        <f>IF(OR($J2379="", $K2379="", $L2379=""),0,IF(OR($J2379&lt;0,$J2379&gt;3,$K2379&lt;0,$K2379&gt;3,$L2379&lt;0,$L2379&gt;3),1,0))</f>
        <v/>
      </c>
    </row>
    <row r="2380">
      <c r="G2380">
        <f>IFERROR(INDEX(T_Domaines[Domain_label_fr],MATCH(F2380,T_Domaines[Domain_code],0)),"")</f>
        <v/>
      </c>
      <c r="I2380">
        <f>IFERROR(INDEX(T_Indicateurs[Stat_label_fr],MATCH(H2380,T_Indicateurs[Stat_code],0)),"")</f>
        <v/>
      </c>
      <c r="M2380">
        <f>IF(J2380=0,"",J2380)</f>
        <v/>
      </c>
      <c r="N2380">
        <f>IF(K2380=0,"",K2380)</f>
        <v/>
      </c>
      <c r="O2380">
        <f>IF(L2380=0,"",L2380)</f>
        <v/>
      </c>
      <c r="P2380">
        <f>IF(OR(J2380="",K2380="",L2380=""),"",J2380+K2380+L2380)</f>
        <v/>
      </c>
      <c r="Q2380">
        <f>IF(OR(M2380="",N2380="",O2380=""),"",M2380+N2380+O2380)</f>
        <v/>
      </c>
      <c r="S2380" s="13">
        <f>IF(AND($B2380&lt;&gt;"",$F2380&lt;&gt;""),IF(COUNTIFS($B$2:$B2380,$B2380,$F$2:$F2380,$F2380)=1,1,0),0)</f>
        <v/>
      </c>
      <c r="T2380" s="13">
        <f>IF(AND($B2380&lt;&gt;"",$H2380&lt;&gt;""),IF(COUNTIFS($B$2:$B2380,$B2380,$H$2:$H2380,$H2380)=1,1,0),0)</f>
        <v/>
      </c>
      <c r="U2380" s="13">
        <f>IF(AND($B2380&lt;&gt;"",$C2380&lt;&gt;""),IF(COUNTIFS($B$2:$B2380,$B2380,$C$2:$C2380,$C2380)=1,1,0),0)</f>
        <v/>
      </c>
      <c r="V2380" s="13">
        <f>IF(AND($B2380&lt;&gt;"",$D2380&lt;&gt;""),IF(COUNTIFS($B$2:$B2380,$B2380,$D$2:$D2380,$D2380)=1,1,0),0)</f>
        <v/>
      </c>
      <c r="W2380">
        <f>IFERROR(INDEX(T_Indicateurs[Domain_code],MATCH($H2380,T_Indicateurs[Stat_code],0)),"")</f>
        <v/>
      </c>
      <c r="X2380" s="13">
        <f>IF(OR($W2380="",$F2380=""),0,IF($F2380&lt;&gt;$W2380,1,0))</f>
        <v/>
      </c>
      <c r="Y2380" s="13">
        <f>IF(OR($J2380="", $K2380="", $L2380=""),0,IF(OR($J2380&lt;0,$J2380&gt;3,$K2380&lt;0,$K2380&gt;3,$L2380&lt;0,$L2380&gt;3),1,0))</f>
        <v/>
      </c>
    </row>
    <row r="2381">
      <c r="G2381">
        <f>IFERROR(INDEX(T_Domaines[Domain_label_fr],MATCH(F2381,T_Domaines[Domain_code],0)),"")</f>
        <v/>
      </c>
      <c r="I2381">
        <f>IFERROR(INDEX(T_Indicateurs[Stat_label_fr],MATCH(H2381,T_Indicateurs[Stat_code],0)),"")</f>
        <v/>
      </c>
      <c r="M2381">
        <f>IF(J2381=0,"",J2381)</f>
        <v/>
      </c>
      <c r="N2381">
        <f>IF(K2381=0,"",K2381)</f>
        <v/>
      </c>
      <c r="O2381">
        <f>IF(L2381=0,"",L2381)</f>
        <v/>
      </c>
      <c r="P2381">
        <f>IF(OR(J2381="",K2381="",L2381=""),"",J2381+K2381+L2381)</f>
        <v/>
      </c>
      <c r="Q2381">
        <f>IF(OR(M2381="",N2381="",O2381=""),"",M2381+N2381+O2381)</f>
        <v/>
      </c>
      <c r="S2381" s="13">
        <f>IF(AND($B2381&lt;&gt;"",$F2381&lt;&gt;""),IF(COUNTIFS($B$2:$B2381,$B2381,$F$2:$F2381,$F2381)=1,1,0),0)</f>
        <v/>
      </c>
      <c r="T2381" s="13">
        <f>IF(AND($B2381&lt;&gt;"",$H2381&lt;&gt;""),IF(COUNTIFS($B$2:$B2381,$B2381,$H$2:$H2381,$H2381)=1,1,0),0)</f>
        <v/>
      </c>
      <c r="U2381" s="13">
        <f>IF(AND($B2381&lt;&gt;"",$C2381&lt;&gt;""),IF(COUNTIFS($B$2:$B2381,$B2381,$C$2:$C2381,$C2381)=1,1,0),0)</f>
        <v/>
      </c>
      <c r="V2381" s="13">
        <f>IF(AND($B2381&lt;&gt;"",$D2381&lt;&gt;""),IF(COUNTIFS($B$2:$B2381,$B2381,$D$2:$D2381,$D2381)=1,1,0),0)</f>
        <v/>
      </c>
      <c r="W2381">
        <f>IFERROR(INDEX(T_Indicateurs[Domain_code],MATCH($H2381,T_Indicateurs[Stat_code],0)),"")</f>
        <v/>
      </c>
      <c r="X2381" s="13">
        <f>IF(OR($W2381="",$F2381=""),0,IF($F2381&lt;&gt;$W2381,1,0))</f>
        <v/>
      </c>
      <c r="Y2381" s="13">
        <f>IF(OR($J2381="", $K2381="", $L2381=""),0,IF(OR($J2381&lt;0,$J2381&gt;3,$K2381&lt;0,$K2381&gt;3,$L2381&lt;0,$L2381&gt;3),1,0))</f>
        <v/>
      </c>
    </row>
    <row r="2382">
      <c r="G2382">
        <f>IFERROR(INDEX(T_Domaines[Domain_label_fr],MATCH(F2382,T_Domaines[Domain_code],0)),"")</f>
        <v/>
      </c>
      <c r="I2382">
        <f>IFERROR(INDEX(T_Indicateurs[Stat_label_fr],MATCH(H2382,T_Indicateurs[Stat_code],0)),"")</f>
        <v/>
      </c>
      <c r="M2382">
        <f>IF(J2382=0,"",J2382)</f>
        <v/>
      </c>
      <c r="N2382">
        <f>IF(K2382=0,"",K2382)</f>
        <v/>
      </c>
      <c r="O2382">
        <f>IF(L2382=0,"",L2382)</f>
        <v/>
      </c>
      <c r="P2382">
        <f>IF(OR(J2382="",K2382="",L2382=""),"",J2382+K2382+L2382)</f>
        <v/>
      </c>
      <c r="Q2382">
        <f>IF(OR(M2382="",N2382="",O2382=""),"",M2382+N2382+O2382)</f>
        <v/>
      </c>
      <c r="S2382" s="13">
        <f>IF(AND($B2382&lt;&gt;"",$F2382&lt;&gt;""),IF(COUNTIFS($B$2:$B2382,$B2382,$F$2:$F2382,$F2382)=1,1,0),0)</f>
        <v/>
      </c>
      <c r="T2382" s="13">
        <f>IF(AND($B2382&lt;&gt;"",$H2382&lt;&gt;""),IF(COUNTIFS($B$2:$B2382,$B2382,$H$2:$H2382,$H2382)=1,1,0),0)</f>
        <v/>
      </c>
      <c r="U2382" s="13">
        <f>IF(AND($B2382&lt;&gt;"",$C2382&lt;&gt;""),IF(COUNTIFS($B$2:$B2382,$B2382,$C$2:$C2382,$C2382)=1,1,0),0)</f>
        <v/>
      </c>
      <c r="V2382" s="13">
        <f>IF(AND($B2382&lt;&gt;"",$D2382&lt;&gt;""),IF(COUNTIFS($B$2:$B2382,$B2382,$D$2:$D2382,$D2382)=1,1,0),0)</f>
        <v/>
      </c>
      <c r="W2382">
        <f>IFERROR(INDEX(T_Indicateurs[Domain_code],MATCH($H2382,T_Indicateurs[Stat_code],0)),"")</f>
        <v/>
      </c>
      <c r="X2382" s="13">
        <f>IF(OR($W2382="",$F2382=""),0,IF($F2382&lt;&gt;$W2382,1,0))</f>
        <v/>
      </c>
      <c r="Y2382" s="13">
        <f>IF(OR($J2382="", $K2382="", $L2382=""),0,IF(OR($J2382&lt;0,$J2382&gt;3,$K2382&lt;0,$K2382&gt;3,$L2382&lt;0,$L2382&gt;3),1,0))</f>
        <v/>
      </c>
    </row>
    <row r="2383">
      <c r="G2383">
        <f>IFERROR(INDEX(T_Domaines[Domain_label_fr],MATCH(F2383,T_Domaines[Domain_code],0)),"")</f>
        <v/>
      </c>
      <c r="I2383">
        <f>IFERROR(INDEX(T_Indicateurs[Stat_label_fr],MATCH(H2383,T_Indicateurs[Stat_code],0)),"")</f>
        <v/>
      </c>
      <c r="M2383">
        <f>IF(J2383=0,"",J2383)</f>
        <v/>
      </c>
      <c r="N2383">
        <f>IF(K2383=0,"",K2383)</f>
        <v/>
      </c>
      <c r="O2383">
        <f>IF(L2383=0,"",L2383)</f>
        <v/>
      </c>
      <c r="P2383">
        <f>IF(OR(J2383="",K2383="",L2383=""),"",J2383+K2383+L2383)</f>
        <v/>
      </c>
      <c r="Q2383">
        <f>IF(OR(M2383="",N2383="",O2383=""),"",M2383+N2383+O2383)</f>
        <v/>
      </c>
      <c r="S2383" s="13">
        <f>IF(AND($B2383&lt;&gt;"",$F2383&lt;&gt;""),IF(COUNTIFS($B$2:$B2383,$B2383,$F$2:$F2383,$F2383)=1,1,0),0)</f>
        <v/>
      </c>
      <c r="T2383" s="13">
        <f>IF(AND($B2383&lt;&gt;"",$H2383&lt;&gt;""),IF(COUNTIFS($B$2:$B2383,$B2383,$H$2:$H2383,$H2383)=1,1,0),0)</f>
        <v/>
      </c>
      <c r="U2383" s="13">
        <f>IF(AND($B2383&lt;&gt;"",$C2383&lt;&gt;""),IF(COUNTIFS($B$2:$B2383,$B2383,$C$2:$C2383,$C2383)=1,1,0),0)</f>
        <v/>
      </c>
      <c r="V2383" s="13">
        <f>IF(AND($B2383&lt;&gt;"",$D2383&lt;&gt;""),IF(COUNTIFS($B$2:$B2383,$B2383,$D$2:$D2383,$D2383)=1,1,0),0)</f>
        <v/>
      </c>
      <c r="W2383">
        <f>IFERROR(INDEX(T_Indicateurs[Domain_code],MATCH($H2383,T_Indicateurs[Stat_code],0)),"")</f>
        <v/>
      </c>
      <c r="X2383" s="13">
        <f>IF(OR($W2383="",$F2383=""),0,IF($F2383&lt;&gt;$W2383,1,0))</f>
        <v/>
      </c>
      <c r="Y2383" s="13">
        <f>IF(OR($J2383="", $K2383="", $L2383=""),0,IF(OR($J2383&lt;0,$J2383&gt;3,$K2383&lt;0,$K2383&gt;3,$L2383&lt;0,$L2383&gt;3),1,0))</f>
        <v/>
      </c>
    </row>
    <row r="2384">
      <c r="G2384">
        <f>IFERROR(INDEX(T_Domaines[Domain_label_fr],MATCH(F2384,T_Domaines[Domain_code],0)),"")</f>
        <v/>
      </c>
      <c r="I2384">
        <f>IFERROR(INDEX(T_Indicateurs[Stat_label_fr],MATCH(H2384,T_Indicateurs[Stat_code],0)),"")</f>
        <v/>
      </c>
      <c r="M2384">
        <f>IF(J2384=0,"",J2384)</f>
        <v/>
      </c>
      <c r="N2384">
        <f>IF(K2384=0,"",K2384)</f>
        <v/>
      </c>
      <c r="O2384">
        <f>IF(L2384=0,"",L2384)</f>
        <v/>
      </c>
      <c r="P2384">
        <f>IF(OR(J2384="",K2384="",L2384=""),"",J2384+K2384+L2384)</f>
        <v/>
      </c>
      <c r="Q2384">
        <f>IF(OR(M2384="",N2384="",O2384=""),"",M2384+N2384+O2384)</f>
        <v/>
      </c>
      <c r="S2384" s="13">
        <f>IF(AND($B2384&lt;&gt;"",$F2384&lt;&gt;""),IF(COUNTIFS($B$2:$B2384,$B2384,$F$2:$F2384,$F2384)=1,1,0),0)</f>
        <v/>
      </c>
      <c r="T2384" s="13">
        <f>IF(AND($B2384&lt;&gt;"",$H2384&lt;&gt;""),IF(COUNTIFS($B$2:$B2384,$B2384,$H$2:$H2384,$H2384)=1,1,0),0)</f>
        <v/>
      </c>
      <c r="U2384" s="13">
        <f>IF(AND($B2384&lt;&gt;"",$C2384&lt;&gt;""),IF(COUNTIFS($B$2:$B2384,$B2384,$C$2:$C2384,$C2384)=1,1,0),0)</f>
        <v/>
      </c>
      <c r="V2384" s="13">
        <f>IF(AND($B2384&lt;&gt;"",$D2384&lt;&gt;""),IF(COUNTIFS($B$2:$B2384,$B2384,$D$2:$D2384,$D2384)=1,1,0),0)</f>
        <v/>
      </c>
      <c r="W2384">
        <f>IFERROR(INDEX(T_Indicateurs[Domain_code],MATCH($H2384,T_Indicateurs[Stat_code],0)),"")</f>
        <v/>
      </c>
      <c r="X2384" s="13">
        <f>IF(OR($W2384="",$F2384=""),0,IF($F2384&lt;&gt;$W2384,1,0))</f>
        <v/>
      </c>
      <c r="Y2384" s="13">
        <f>IF(OR($J2384="", $K2384="", $L2384=""),0,IF(OR($J2384&lt;0,$J2384&gt;3,$K2384&lt;0,$K2384&gt;3,$L2384&lt;0,$L2384&gt;3),1,0))</f>
        <v/>
      </c>
    </row>
    <row r="2385">
      <c r="G2385">
        <f>IFERROR(INDEX(T_Domaines[Domain_label_fr],MATCH(F2385,T_Domaines[Domain_code],0)),"")</f>
        <v/>
      </c>
      <c r="I2385">
        <f>IFERROR(INDEX(T_Indicateurs[Stat_label_fr],MATCH(H2385,T_Indicateurs[Stat_code],0)),"")</f>
        <v/>
      </c>
      <c r="M2385">
        <f>IF(J2385=0,"",J2385)</f>
        <v/>
      </c>
      <c r="N2385">
        <f>IF(K2385=0,"",K2385)</f>
        <v/>
      </c>
      <c r="O2385">
        <f>IF(L2385=0,"",L2385)</f>
        <v/>
      </c>
      <c r="P2385">
        <f>IF(OR(J2385="",K2385="",L2385=""),"",J2385+K2385+L2385)</f>
        <v/>
      </c>
      <c r="Q2385">
        <f>IF(OR(M2385="",N2385="",O2385=""),"",M2385+N2385+O2385)</f>
        <v/>
      </c>
      <c r="S2385" s="13">
        <f>IF(AND($B2385&lt;&gt;"",$F2385&lt;&gt;""),IF(COUNTIFS($B$2:$B2385,$B2385,$F$2:$F2385,$F2385)=1,1,0),0)</f>
        <v/>
      </c>
      <c r="T2385" s="13">
        <f>IF(AND($B2385&lt;&gt;"",$H2385&lt;&gt;""),IF(COUNTIFS($B$2:$B2385,$B2385,$H$2:$H2385,$H2385)=1,1,0),0)</f>
        <v/>
      </c>
      <c r="U2385" s="13">
        <f>IF(AND($B2385&lt;&gt;"",$C2385&lt;&gt;""),IF(COUNTIFS($B$2:$B2385,$B2385,$C$2:$C2385,$C2385)=1,1,0),0)</f>
        <v/>
      </c>
      <c r="V2385" s="13">
        <f>IF(AND($B2385&lt;&gt;"",$D2385&lt;&gt;""),IF(COUNTIFS($B$2:$B2385,$B2385,$D$2:$D2385,$D2385)=1,1,0),0)</f>
        <v/>
      </c>
      <c r="W2385">
        <f>IFERROR(INDEX(T_Indicateurs[Domain_code],MATCH($H2385,T_Indicateurs[Stat_code],0)),"")</f>
        <v/>
      </c>
      <c r="X2385" s="13">
        <f>IF(OR($W2385="",$F2385=""),0,IF($F2385&lt;&gt;$W2385,1,0))</f>
        <v/>
      </c>
      <c r="Y2385" s="13">
        <f>IF(OR($J2385="", $K2385="", $L2385=""),0,IF(OR($J2385&lt;0,$J2385&gt;3,$K2385&lt;0,$K2385&gt;3,$L2385&lt;0,$L2385&gt;3),1,0))</f>
        <v/>
      </c>
    </row>
    <row r="2386">
      <c r="G2386">
        <f>IFERROR(INDEX(T_Domaines[Domain_label_fr],MATCH(F2386,T_Domaines[Domain_code],0)),"")</f>
        <v/>
      </c>
      <c r="I2386">
        <f>IFERROR(INDEX(T_Indicateurs[Stat_label_fr],MATCH(H2386,T_Indicateurs[Stat_code],0)),"")</f>
        <v/>
      </c>
      <c r="M2386">
        <f>IF(J2386=0,"",J2386)</f>
        <v/>
      </c>
      <c r="N2386">
        <f>IF(K2386=0,"",K2386)</f>
        <v/>
      </c>
      <c r="O2386">
        <f>IF(L2386=0,"",L2386)</f>
        <v/>
      </c>
      <c r="P2386">
        <f>IF(OR(J2386="",K2386="",L2386=""),"",J2386+K2386+L2386)</f>
        <v/>
      </c>
      <c r="Q2386">
        <f>IF(OR(M2386="",N2386="",O2386=""),"",M2386+N2386+O2386)</f>
        <v/>
      </c>
      <c r="S2386" s="13">
        <f>IF(AND($B2386&lt;&gt;"",$F2386&lt;&gt;""),IF(COUNTIFS($B$2:$B2386,$B2386,$F$2:$F2386,$F2386)=1,1,0),0)</f>
        <v/>
      </c>
      <c r="T2386" s="13">
        <f>IF(AND($B2386&lt;&gt;"",$H2386&lt;&gt;""),IF(COUNTIFS($B$2:$B2386,$B2386,$H$2:$H2386,$H2386)=1,1,0),0)</f>
        <v/>
      </c>
      <c r="U2386" s="13">
        <f>IF(AND($B2386&lt;&gt;"",$C2386&lt;&gt;""),IF(COUNTIFS($B$2:$B2386,$B2386,$C$2:$C2386,$C2386)=1,1,0),0)</f>
        <v/>
      </c>
      <c r="V2386" s="13">
        <f>IF(AND($B2386&lt;&gt;"",$D2386&lt;&gt;""),IF(COUNTIFS($B$2:$B2386,$B2386,$D$2:$D2386,$D2386)=1,1,0),0)</f>
        <v/>
      </c>
      <c r="W2386">
        <f>IFERROR(INDEX(T_Indicateurs[Domain_code],MATCH($H2386,T_Indicateurs[Stat_code],0)),"")</f>
        <v/>
      </c>
      <c r="X2386" s="13">
        <f>IF(OR($W2386="",$F2386=""),0,IF($F2386&lt;&gt;$W2386,1,0))</f>
        <v/>
      </c>
      <c r="Y2386" s="13">
        <f>IF(OR($J2386="", $K2386="", $L2386=""),0,IF(OR($J2386&lt;0,$J2386&gt;3,$K2386&lt;0,$K2386&gt;3,$L2386&lt;0,$L2386&gt;3),1,0))</f>
        <v/>
      </c>
    </row>
    <row r="2387">
      <c r="G2387">
        <f>IFERROR(INDEX(T_Domaines[Domain_label_fr],MATCH(F2387,T_Domaines[Domain_code],0)),"")</f>
        <v/>
      </c>
      <c r="I2387">
        <f>IFERROR(INDEX(T_Indicateurs[Stat_label_fr],MATCH(H2387,T_Indicateurs[Stat_code],0)),"")</f>
        <v/>
      </c>
      <c r="M2387">
        <f>IF(J2387=0,"",J2387)</f>
        <v/>
      </c>
      <c r="N2387">
        <f>IF(K2387=0,"",K2387)</f>
        <v/>
      </c>
      <c r="O2387">
        <f>IF(L2387=0,"",L2387)</f>
        <v/>
      </c>
      <c r="P2387">
        <f>IF(OR(J2387="",K2387="",L2387=""),"",J2387+K2387+L2387)</f>
        <v/>
      </c>
      <c r="Q2387">
        <f>IF(OR(M2387="",N2387="",O2387=""),"",M2387+N2387+O2387)</f>
        <v/>
      </c>
      <c r="S2387" s="13">
        <f>IF(AND($B2387&lt;&gt;"",$F2387&lt;&gt;""),IF(COUNTIFS($B$2:$B2387,$B2387,$F$2:$F2387,$F2387)=1,1,0),0)</f>
        <v/>
      </c>
      <c r="T2387" s="13">
        <f>IF(AND($B2387&lt;&gt;"",$H2387&lt;&gt;""),IF(COUNTIFS($B$2:$B2387,$B2387,$H$2:$H2387,$H2387)=1,1,0),0)</f>
        <v/>
      </c>
      <c r="U2387" s="13">
        <f>IF(AND($B2387&lt;&gt;"",$C2387&lt;&gt;""),IF(COUNTIFS($B$2:$B2387,$B2387,$C$2:$C2387,$C2387)=1,1,0),0)</f>
        <v/>
      </c>
      <c r="V2387" s="13">
        <f>IF(AND($B2387&lt;&gt;"",$D2387&lt;&gt;""),IF(COUNTIFS($B$2:$B2387,$B2387,$D$2:$D2387,$D2387)=1,1,0),0)</f>
        <v/>
      </c>
      <c r="W2387">
        <f>IFERROR(INDEX(T_Indicateurs[Domain_code],MATCH($H2387,T_Indicateurs[Stat_code],0)),"")</f>
        <v/>
      </c>
      <c r="X2387" s="13">
        <f>IF(OR($W2387="",$F2387=""),0,IF($F2387&lt;&gt;$W2387,1,0))</f>
        <v/>
      </c>
      <c r="Y2387" s="13">
        <f>IF(OR($J2387="", $K2387="", $L2387=""),0,IF(OR($J2387&lt;0,$J2387&gt;3,$K2387&lt;0,$K2387&gt;3,$L2387&lt;0,$L2387&gt;3),1,0))</f>
        <v/>
      </c>
    </row>
    <row r="2388">
      <c r="G2388">
        <f>IFERROR(INDEX(T_Domaines[Domain_label_fr],MATCH(F2388,T_Domaines[Domain_code],0)),"")</f>
        <v/>
      </c>
      <c r="I2388">
        <f>IFERROR(INDEX(T_Indicateurs[Stat_label_fr],MATCH(H2388,T_Indicateurs[Stat_code],0)),"")</f>
        <v/>
      </c>
      <c r="M2388">
        <f>IF(J2388=0,"",J2388)</f>
        <v/>
      </c>
      <c r="N2388">
        <f>IF(K2388=0,"",K2388)</f>
        <v/>
      </c>
      <c r="O2388">
        <f>IF(L2388=0,"",L2388)</f>
        <v/>
      </c>
      <c r="P2388">
        <f>IF(OR(J2388="",K2388="",L2388=""),"",J2388+K2388+L2388)</f>
        <v/>
      </c>
      <c r="Q2388">
        <f>IF(OR(M2388="",N2388="",O2388=""),"",M2388+N2388+O2388)</f>
        <v/>
      </c>
      <c r="S2388" s="13">
        <f>IF(AND($B2388&lt;&gt;"",$F2388&lt;&gt;""),IF(COUNTIFS($B$2:$B2388,$B2388,$F$2:$F2388,$F2388)=1,1,0),0)</f>
        <v/>
      </c>
      <c r="T2388" s="13">
        <f>IF(AND($B2388&lt;&gt;"",$H2388&lt;&gt;""),IF(COUNTIFS($B$2:$B2388,$B2388,$H$2:$H2388,$H2388)=1,1,0),0)</f>
        <v/>
      </c>
      <c r="U2388" s="13">
        <f>IF(AND($B2388&lt;&gt;"",$C2388&lt;&gt;""),IF(COUNTIFS($B$2:$B2388,$B2388,$C$2:$C2388,$C2388)=1,1,0),0)</f>
        <v/>
      </c>
      <c r="V2388" s="13">
        <f>IF(AND($B2388&lt;&gt;"",$D2388&lt;&gt;""),IF(COUNTIFS($B$2:$B2388,$B2388,$D$2:$D2388,$D2388)=1,1,0),0)</f>
        <v/>
      </c>
      <c r="W2388">
        <f>IFERROR(INDEX(T_Indicateurs[Domain_code],MATCH($H2388,T_Indicateurs[Stat_code],0)),"")</f>
        <v/>
      </c>
      <c r="X2388" s="13">
        <f>IF(OR($W2388="",$F2388=""),0,IF($F2388&lt;&gt;$W2388,1,0))</f>
        <v/>
      </c>
      <c r="Y2388" s="13">
        <f>IF(OR($J2388="", $K2388="", $L2388=""),0,IF(OR($J2388&lt;0,$J2388&gt;3,$K2388&lt;0,$K2388&gt;3,$L2388&lt;0,$L2388&gt;3),1,0))</f>
        <v/>
      </c>
    </row>
    <row r="2389">
      <c r="G2389">
        <f>IFERROR(INDEX(T_Domaines[Domain_label_fr],MATCH(F2389,T_Domaines[Domain_code],0)),"")</f>
        <v/>
      </c>
      <c r="I2389">
        <f>IFERROR(INDEX(T_Indicateurs[Stat_label_fr],MATCH(H2389,T_Indicateurs[Stat_code],0)),"")</f>
        <v/>
      </c>
      <c r="M2389">
        <f>IF(J2389=0,"",J2389)</f>
        <v/>
      </c>
      <c r="N2389">
        <f>IF(K2389=0,"",K2389)</f>
        <v/>
      </c>
      <c r="O2389">
        <f>IF(L2389=0,"",L2389)</f>
        <v/>
      </c>
      <c r="P2389">
        <f>IF(OR(J2389="",K2389="",L2389=""),"",J2389+K2389+L2389)</f>
        <v/>
      </c>
      <c r="Q2389">
        <f>IF(OR(M2389="",N2389="",O2389=""),"",M2389+N2389+O2389)</f>
        <v/>
      </c>
      <c r="S2389" s="13">
        <f>IF(AND($B2389&lt;&gt;"",$F2389&lt;&gt;""),IF(COUNTIFS($B$2:$B2389,$B2389,$F$2:$F2389,$F2389)=1,1,0),0)</f>
        <v/>
      </c>
      <c r="T2389" s="13">
        <f>IF(AND($B2389&lt;&gt;"",$H2389&lt;&gt;""),IF(COUNTIFS($B$2:$B2389,$B2389,$H$2:$H2389,$H2389)=1,1,0),0)</f>
        <v/>
      </c>
      <c r="U2389" s="13">
        <f>IF(AND($B2389&lt;&gt;"",$C2389&lt;&gt;""),IF(COUNTIFS($B$2:$B2389,$B2389,$C$2:$C2389,$C2389)=1,1,0),0)</f>
        <v/>
      </c>
      <c r="V2389" s="13">
        <f>IF(AND($B2389&lt;&gt;"",$D2389&lt;&gt;""),IF(COUNTIFS($B$2:$B2389,$B2389,$D$2:$D2389,$D2389)=1,1,0),0)</f>
        <v/>
      </c>
      <c r="W2389">
        <f>IFERROR(INDEX(T_Indicateurs[Domain_code],MATCH($H2389,T_Indicateurs[Stat_code],0)),"")</f>
        <v/>
      </c>
      <c r="X2389" s="13">
        <f>IF(OR($W2389="",$F2389=""),0,IF($F2389&lt;&gt;$W2389,1,0))</f>
        <v/>
      </c>
      <c r="Y2389" s="13">
        <f>IF(OR($J2389="", $K2389="", $L2389=""),0,IF(OR($J2389&lt;0,$J2389&gt;3,$K2389&lt;0,$K2389&gt;3,$L2389&lt;0,$L2389&gt;3),1,0))</f>
        <v/>
      </c>
    </row>
    <row r="2390">
      <c r="G2390">
        <f>IFERROR(INDEX(T_Domaines[Domain_label_fr],MATCH(F2390,T_Domaines[Domain_code],0)),"")</f>
        <v/>
      </c>
      <c r="I2390">
        <f>IFERROR(INDEX(T_Indicateurs[Stat_label_fr],MATCH(H2390,T_Indicateurs[Stat_code],0)),"")</f>
        <v/>
      </c>
      <c r="M2390">
        <f>IF(J2390=0,"",J2390)</f>
        <v/>
      </c>
      <c r="N2390">
        <f>IF(K2390=0,"",K2390)</f>
        <v/>
      </c>
      <c r="O2390">
        <f>IF(L2390=0,"",L2390)</f>
        <v/>
      </c>
      <c r="P2390">
        <f>IF(OR(J2390="",K2390="",L2390=""),"",J2390+K2390+L2390)</f>
        <v/>
      </c>
      <c r="Q2390">
        <f>IF(OR(M2390="",N2390="",O2390=""),"",M2390+N2390+O2390)</f>
        <v/>
      </c>
      <c r="S2390" s="13">
        <f>IF(AND($B2390&lt;&gt;"",$F2390&lt;&gt;""),IF(COUNTIFS($B$2:$B2390,$B2390,$F$2:$F2390,$F2390)=1,1,0),0)</f>
        <v/>
      </c>
      <c r="T2390" s="13">
        <f>IF(AND($B2390&lt;&gt;"",$H2390&lt;&gt;""),IF(COUNTIFS($B$2:$B2390,$B2390,$H$2:$H2390,$H2390)=1,1,0),0)</f>
        <v/>
      </c>
      <c r="U2390" s="13">
        <f>IF(AND($B2390&lt;&gt;"",$C2390&lt;&gt;""),IF(COUNTIFS($B$2:$B2390,$B2390,$C$2:$C2390,$C2390)=1,1,0),0)</f>
        <v/>
      </c>
      <c r="V2390" s="13">
        <f>IF(AND($B2390&lt;&gt;"",$D2390&lt;&gt;""),IF(COUNTIFS($B$2:$B2390,$B2390,$D$2:$D2390,$D2390)=1,1,0),0)</f>
        <v/>
      </c>
      <c r="W2390">
        <f>IFERROR(INDEX(T_Indicateurs[Domain_code],MATCH($H2390,T_Indicateurs[Stat_code],0)),"")</f>
        <v/>
      </c>
      <c r="X2390" s="13">
        <f>IF(OR($W2390="",$F2390=""),0,IF($F2390&lt;&gt;$W2390,1,0))</f>
        <v/>
      </c>
      <c r="Y2390" s="13">
        <f>IF(OR($J2390="", $K2390="", $L2390=""),0,IF(OR($J2390&lt;0,$J2390&gt;3,$K2390&lt;0,$K2390&gt;3,$L2390&lt;0,$L2390&gt;3),1,0))</f>
        <v/>
      </c>
    </row>
    <row r="2391">
      <c r="G2391">
        <f>IFERROR(INDEX(T_Domaines[Domain_label_fr],MATCH(F2391,T_Domaines[Domain_code],0)),"")</f>
        <v/>
      </c>
      <c r="I2391">
        <f>IFERROR(INDEX(T_Indicateurs[Stat_label_fr],MATCH(H2391,T_Indicateurs[Stat_code],0)),"")</f>
        <v/>
      </c>
      <c r="M2391">
        <f>IF(J2391=0,"",J2391)</f>
        <v/>
      </c>
      <c r="N2391">
        <f>IF(K2391=0,"",K2391)</f>
        <v/>
      </c>
      <c r="O2391">
        <f>IF(L2391=0,"",L2391)</f>
        <v/>
      </c>
      <c r="P2391">
        <f>IF(OR(J2391="",K2391="",L2391=""),"",J2391+K2391+L2391)</f>
        <v/>
      </c>
      <c r="Q2391">
        <f>IF(OR(M2391="",N2391="",O2391=""),"",M2391+N2391+O2391)</f>
        <v/>
      </c>
      <c r="S2391" s="13">
        <f>IF(AND($B2391&lt;&gt;"",$F2391&lt;&gt;""),IF(COUNTIFS($B$2:$B2391,$B2391,$F$2:$F2391,$F2391)=1,1,0),0)</f>
        <v/>
      </c>
      <c r="T2391" s="13">
        <f>IF(AND($B2391&lt;&gt;"",$H2391&lt;&gt;""),IF(COUNTIFS($B$2:$B2391,$B2391,$H$2:$H2391,$H2391)=1,1,0),0)</f>
        <v/>
      </c>
      <c r="U2391" s="13">
        <f>IF(AND($B2391&lt;&gt;"",$C2391&lt;&gt;""),IF(COUNTIFS($B$2:$B2391,$B2391,$C$2:$C2391,$C2391)=1,1,0),0)</f>
        <v/>
      </c>
      <c r="V2391" s="13">
        <f>IF(AND($B2391&lt;&gt;"",$D2391&lt;&gt;""),IF(COUNTIFS($B$2:$B2391,$B2391,$D$2:$D2391,$D2391)=1,1,0),0)</f>
        <v/>
      </c>
      <c r="W2391">
        <f>IFERROR(INDEX(T_Indicateurs[Domain_code],MATCH($H2391,T_Indicateurs[Stat_code],0)),"")</f>
        <v/>
      </c>
      <c r="X2391" s="13">
        <f>IF(OR($W2391="",$F2391=""),0,IF($F2391&lt;&gt;$W2391,1,0))</f>
        <v/>
      </c>
      <c r="Y2391" s="13">
        <f>IF(OR($J2391="", $K2391="", $L2391=""),0,IF(OR($J2391&lt;0,$J2391&gt;3,$K2391&lt;0,$K2391&gt;3,$L2391&lt;0,$L2391&gt;3),1,0))</f>
        <v/>
      </c>
    </row>
    <row r="2392">
      <c r="G2392">
        <f>IFERROR(INDEX(T_Domaines[Domain_label_fr],MATCH(F2392,T_Domaines[Domain_code],0)),"")</f>
        <v/>
      </c>
      <c r="I2392">
        <f>IFERROR(INDEX(T_Indicateurs[Stat_label_fr],MATCH(H2392,T_Indicateurs[Stat_code],0)),"")</f>
        <v/>
      </c>
      <c r="M2392">
        <f>IF(J2392=0,"",J2392)</f>
        <v/>
      </c>
      <c r="N2392">
        <f>IF(K2392=0,"",K2392)</f>
        <v/>
      </c>
      <c r="O2392">
        <f>IF(L2392=0,"",L2392)</f>
        <v/>
      </c>
      <c r="P2392">
        <f>IF(OR(J2392="",K2392="",L2392=""),"",J2392+K2392+L2392)</f>
        <v/>
      </c>
      <c r="Q2392">
        <f>IF(OR(M2392="",N2392="",O2392=""),"",M2392+N2392+O2392)</f>
        <v/>
      </c>
      <c r="S2392" s="13">
        <f>IF(AND($B2392&lt;&gt;"",$F2392&lt;&gt;""),IF(COUNTIFS($B$2:$B2392,$B2392,$F$2:$F2392,$F2392)=1,1,0),0)</f>
        <v/>
      </c>
      <c r="T2392" s="13">
        <f>IF(AND($B2392&lt;&gt;"",$H2392&lt;&gt;""),IF(COUNTIFS($B$2:$B2392,$B2392,$H$2:$H2392,$H2392)=1,1,0),0)</f>
        <v/>
      </c>
      <c r="U2392" s="13">
        <f>IF(AND($B2392&lt;&gt;"",$C2392&lt;&gt;""),IF(COUNTIFS($B$2:$B2392,$B2392,$C$2:$C2392,$C2392)=1,1,0),0)</f>
        <v/>
      </c>
      <c r="V2392" s="13">
        <f>IF(AND($B2392&lt;&gt;"",$D2392&lt;&gt;""),IF(COUNTIFS($B$2:$B2392,$B2392,$D$2:$D2392,$D2392)=1,1,0),0)</f>
        <v/>
      </c>
      <c r="W2392">
        <f>IFERROR(INDEX(T_Indicateurs[Domain_code],MATCH($H2392,T_Indicateurs[Stat_code],0)),"")</f>
        <v/>
      </c>
      <c r="X2392" s="13">
        <f>IF(OR($W2392="",$F2392=""),0,IF($F2392&lt;&gt;$W2392,1,0))</f>
        <v/>
      </c>
      <c r="Y2392" s="13">
        <f>IF(OR($J2392="", $K2392="", $L2392=""),0,IF(OR($J2392&lt;0,$J2392&gt;3,$K2392&lt;0,$K2392&gt;3,$L2392&lt;0,$L2392&gt;3),1,0))</f>
        <v/>
      </c>
    </row>
    <row r="2393">
      <c r="G2393">
        <f>IFERROR(INDEX(T_Domaines[Domain_label_fr],MATCH(F2393,T_Domaines[Domain_code],0)),"")</f>
        <v/>
      </c>
      <c r="I2393">
        <f>IFERROR(INDEX(T_Indicateurs[Stat_label_fr],MATCH(H2393,T_Indicateurs[Stat_code],0)),"")</f>
        <v/>
      </c>
      <c r="M2393">
        <f>IF(J2393=0,"",J2393)</f>
        <v/>
      </c>
      <c r="N2393">
        <f>IF(K2393=0,"",K2393)</f>
        <v/>
      </c>
      <c r="O2393">
        <f>IF(L2393=0,"",L2393)</f>
        <v/>
      </c>
      <c r="P2393">
        <f>IF(OR(J2393="",K2393="",L2393=""),"",J2393+K2393+L2393)</f>
        <v/>
      </c>
      <c r="Q2393">
        <f>IF(OR(M2393="",N2393="",O2393=""),"",M2393+N2393+O2393)</f>
        <v/>
      </c>
      <c r="S2393" s="13">
        <f>IF(AND($B2393&lt;&gt;"",$F2393&lt;&gt;""),IF(COUNTIFS($B$2:$B2393,$B2393,$F$2:$F2393,$F2393)=1,1,0),0)</f>
        <v/>
      </c>
      <c r="T2393" s="13">
        <f>IF(AND($B2393&lt;&gt;"",$H2393&lt;&gt;""),IF(COUNTIFS($B$2:$B2393,$B2393,$H$2:$H2393,$H2393)=1,1,0),0)</f>
        <v/>
      </c>
      <c r="U2393" s="13">
        <f>IF(AND($B2393&lt;&gt;"",$C2393&lt;&gt;""),IF(COUNTIFS($B$2:$B2393,$B2393,$C$2:$C2393,$C2393)=1,1,0),0)</f>
        <v/>
      </c>
      <c r="V2393" s="13">
        <f>IF(AND($B2393&lt;&gt;"",$D2393&lt;&gt;""),IF(COUNTIFS($B$2:$B2393,$B2393,$D$2:$D2393,$D2393)=1,1,0),0)</f>
        <v/>
      </c>
      <c r="W2393">
        <f>IFERROR(INDEX(T_Indicateurs[Domain_code],MATCH($H2393,T_Indicateurs[Stat_code],0)),"")</f>
        <v/>
      </c>
      <c r="X2393" s="13">
        <f>IF(OR($W2393="",$F2393=""),0,IF($F2393&lt;&gt;$W2393,1,0))</f>
        <v/>
      </c>
      <c r="Y2393" s="13">
        <f>IF(OR($J2393="", $K2393="", $L2393=""),0,IF(OR($J2393&lt;0,$J2393&gt;3,$K2393&lt;0,$K2393&gt;3,$L2393&lt;0,$L2393&gt;3),1,0))</f>
        <v/>
      </c>
    </row>
    <row r="2394">
      <c r="G2394">
        <f>IFERROR(INDEX(T_Domaines[Domain_label_fr],MATCH(F2394,T_Domaines[Domain_code],0)),"")</f>
        <v/>
      </c>
      <c r="I2394">
        <f>IFERROR(INDEX(T_Indicateurs[Stat_label_fr],MATCH(H2394,T_Indicateurs[Stat_code],0)),"")</f>
        <v/>
      </c>
      <c r="M2394">
        <f>IF(J2394=0,"",J2394)</f>
        <v/>
      </c>
      <c r="N2394">
        <f>IF(K2394=0,"",K2394)</f>
        <v/>
      </c>
      <c r="O2394">
        <f>IF(L2394=0,"",L2394)</f>
        <v/>
      </c>
      <c r="P2394">
        <f>IF(OR(J2394="",K2394="",L2394=""),"",J2394+K2394+L2394)</f>
        <v/>
      </c>
      <c r="Q2394">
        <f>IF(OR(M2394="",N2394="",O2394=""),"",M2394+N2394+O2394)</f>
        <v/>
      </c>
      <c r="S2394" s="13">
        <f>IF(AND($B2394&lt;&gt;"",$F2394&lt;&gt;""),IF(COUNTIFS($B$2:$B2394,$B2394,$F$2:$F2394,$F2394)=1,1,0),0)</f>
        <v/>
      </c>
      <c r="T2394" s="13">
        <f>IF(AND($B2394&lt;&gt;"",$H2394&lt;&gt;""),IF(COUNTIFS($B$2:$B2394,$B2394,$H$2:$H2394,$H2394)=1,1,0),0)</f>
        <v/>
      </c>
      <c r="U2394" s="13">
        <f>IF(AND($B2394&lt;&gt;"",$C2394&lt;&gt;""),IF(COUNTIFS($B$2:$B2394,$B2394,$C$2:$C2394,$C2394)=1,1,0),0)</f>
        <v/>
      </c>
      <c r="V2394" s="13">
        <f>IF(AND($B2394&lt;&gt;"",$D2394&lt;&gt;""),IF(COUNTIFS($B$2:$B2394,$B2394,$D$2:$D2394,$D2394)=1,1,0),0)</f>
        <v/>
      </c>
      <c r="W2394">
        <f>IFERROR(INDEX(T_Indicateurs[Domain_code],MATCH($H2394,T_Indicateurs[Stat_code],0)),"")</f>
        <v/>
      </c>
      <c r="X2394" s="13">
        <f>IF(OR($W2394="",$F2394=""),0,IF($F2394&lt;&gt;$W2394,1,0))</f>
        <v/>
      </c>
      <c r="Y2394" s="13">
        <f>IF(OR($J2394="", $K2394="", $L2394=""),0,IF(OR($J2394&lt;0,$J2394&gt;3,$K2394&lt;0,$K2394&gt;3,$L2394&lt;0,$L2394&gt;3),1,0))</f>
        <v/>
      </c>
    </row>
    <row r="2395">
      <c r="G2395">
        <f>IFERROR(INDEX(T_Domaines[Domain_label_fr],MATCH(F2395,T_Domaines[Domain_code],0)),"")</f>
        <v/>
      </c>
      <c r="I2395">
        <f>IFERROR(INDEX(T_Indicateurs[Stat_label_fr],MATCH(H2395,T_Indicateurs[Stat_code],0)),"")</f>
        <v/>
      </c>
      <c r="M2395">
        <f>IF(J2395=0,"",J2395)</f>
        <v/>
      </c>
      <c r="N2395">
        <f>IF(K2395=0,"",K2395)</f>
        <v/>
      </c>
      <c r="O2395">
        <f>IF(L2395=0,"",L2395)</f>
        <v/>
      </c>
      <c r="P2395">
        <f>IF(OR(J2395="",K2395="",L2395=""),"",J2395+K2395+L2395)</f>
        <v/>
      </c>
      <c r="Q2395">
        <f>IF(OR(M2395="",N2395="",O2395=""),"",M2395+N2395+O2395)</f>
        <v/>
      </c>
      <c r="S2395" s="13">
        <f>IF(AND($B2395&lt;&gt;"",$F2395&lt;&gt;""),IF(COUNTIFS($B$2:$B2395,$B2395,$F$2:$F2395,$F2395)=1,1,0),0)</f>
        <v/>
      </c>
      <c r="T2395" s="13">
        <f>IF(AND($B2395&lt;&gt;"",$H2395&lt;&gt;""),IF(COUNTIFS($B$2:$B2395,$B2395,$H$2:$H2395,$H2395)=1,1,0),0)</f>
        <v/>
      </c>
      <c r="U2395" s="13">
        <f>IF(AND($B2395&lt;&gt;"",$C2395&lt;&gt;""),IF(COUNTIFS($B$2:$B2395,$B2395,$C$2:$C2395,$C2395)=1,1,0),0)</f>
        <v/>
      </c>
      <c r="V2395" s="13">
        <f>IF(AND($B2395&lt;&gt;"",$D2395&lt;&gt;""),IF(COUNTIFS($B$2:$B2395,$B2395,$D$2:$D2395,$D2395)=1,1,0),0)</f>
        <v/>
      </c>
      <c r="W2395">
        <f>IFERROR(INDEX(T_Indicateurs[Domain_code],MATCH($H2395,T_Indicateurs[Stat_code],0)),"")</f>
        <v/>
      </c>
      <c r="X2395" s="13">
        <f>IF(OR($W2395="",$F2395=""),0,IF($F2395&lt;&gt;$W2395,1,0))</f>
        <v/>
      </c>
      <c r="Y2395" s="13">
        <f>IF(OR($J2395="", $K2395="", $L2395=""),0,IF(OR($J2395&lt;0,$J2395&gt;3,$K2395&lt;0,$K2395&gt;3,$L2395&lt;0,$L2395&gt;3),1,0))</f>
        <v/>
      </c>
    </row>
    <row r="2396">
      <c r="G2396">
        <f>IFERROR(INDEX(T_Domaines[Domain_label_fr],MATCH(F2396,T_Domaines[Domain_code],0)),"")</f>
        <v/>
      </c>
      <c r="I2396">
        <f>IFERROR(INDEX(T_Indicateurs[Stat_label_fr],MATCH(H2396,T_Indicateurs[Stat_code],0)),"")</f>
        <v/>
      </c>
      <c r="M2396">
        <f>IF(J2396=0,"",J2396)</f>
        <v/>
      </c>
      <c r="N2396">
        <f>IF(K2396=0,"",K2396)</f>
        <v/>
      </c>
      <c r="O2396">
        <f>IF(L2396=0,"",L2396)</f>
        <v/>
      </c>
      <c r="P2396">
        <f>IF(OR(J2396="",K2396="",L2396=""),"",J2396+K2396+L2396)</f>
        <v/>
      </c>
      <c r="Q2396">
        <f>IF(OR(M2396="",N2396="",O2396=""),"",M2396+N2396+O2396)</f>
        <v/>
      </c>
      <c r="S2396" s="13">
        <f>IF(AND($B2396&lt;&gt;"",$F2396&lt;&gt;""),IF(COUNTIFS($B$2:$B2396,$B2396,$F$2:$F2396,$F2396)=1,1,0),0)</f>
        <v/>
      </c>
      <c r="T2396" s="13">
        <f>IF(AND($B2396&lt;&gt;"",$H2396&lt;&gt;""),IF(COUNTIFS($B$2:$B2396,$B2396,$H$2:$H2396,$H2396)=1,1,0),0)</f>
        <v/>
      </c>
      <c r="U2396" s="13">
        <f>IF(AND($B2396&lt;&gt;"",$C2396&lt;&gt;""),IF(COUNTIFS($B$2:$B2396,$B2396,$C$2:$C2396,$C2396)=1,1,0),0)</f>
        <v/>
      </c>
      <c r="V2396" s="13">
        <f>IF(AND($B2396&lt;&gt;"",$D2396&lt;&gt;""),IF(COUNTIFS($B$2:$B2396,$B2396,$D$2:$D2396,$D2396)=1,1,0),0)</f>
        <v/>
      </c>
      <c r="W2396">
        <f>IFERROR(INDEX(T_Indicateurs[Domain_code],MATCH($H2396,T_Indicateurs[Stat_code],0)),"")</f>
        <v/>
      </c>
      <c r="X2396" s="13">
        <f>IF(OR($W2396="",$F2396=""),0,IF($F2396&lt;&gt;$W2396,1,0))</f>
        <v/>
      </c>
      <c r="Y2396" s="13">
        <f>IF(OR($J2396="", $K2396="", $L2396=""),0,IF(OR($J2396&lt;0,$J2396&gt;3,$K2396&lt;0,$K2396&gt;3,$L2396&lt;0,$L2396&gt;3),1,0))</f>
        <v/>
      </c>
    </row>
    <row r="2397">
      <c r="G2397">
        <f>IFERROR(INDEX(T_Domaines[Domain_label_fr],MATCH(F2397,T_Domaines[Domain_code],0)),"")</f>
        <v/>
      </c>
      <c r="I2397">
        <f>IFERROR(INDEX(T_Indicateurs[Stat_label_fr],MATCH(H2397,T_Indicateurs[Stat_code],0)),"")</f>
        <v/>
      </c>
      <c r="M2397">
        <f>IF(J2397=0,"",J2397)</f>
        <v/>
      </c>
      <c r="N2397">
        <f>IF(K2397=0,"",K2397)</f>
        <v/>
      </c>
      <c r="O2397">
        <f>IF(L2397=0,"",L2397)</f>
        <v/>
      </c>
      <c r="P2397">
        <f>IF(OR(J2397="",K2397="",L2397=""),"",J2397+K2397+L2397)</f>
        <v/>
      </c>
      <c r="Q2397">
        <f>IF(OR(M2397="",N2397="",O2397=""),"",M2397+N2397+O2397)</f>
        <v/>
      </c>
      <c r="S2397" s="13">
        <f>IF(AND($B2397&lt;&gt;"",$F2397&lt;&gt;""),IF(COUNTIFS($B$2:$B2397,$B2397,$F$2:$F2397,$F2397)=1,1,0),0)</f>
        <v/>
      </c>
      <c r="T2397" s="13">
        <f>IF(AND($B2397&lt;&gt;"",$H2397&lt;&gt;""),IF(COUNTIFS($B$2:$B2397,$B2397,$H$2:$H2397,$H2397)=1,1,0),0)</f>
        <v/>
      </c>
      <c r="U2397" s="13">
        <f>IF(AND($B2397&lt;&gt;"",$C2397&lt;&gt;""),IF(COUNTIFS($B$2:$B2397,$B2397,$C$2:$C2397,$C2397)=1,1,0),0)</f>
        <v/>
      </c>
      <c r="V2397" s="13">
        <f>IF(AND($B2397&lt;&gt;"",$D2397&lt;&gt;""),IF(COUNTIFS($B$2:$B2397,$B2397,$D$2:$D2397,$D2397)=1,1,0),0)</f>
        <v/>
      </c>
      <c r="W2397">
        <f>IFERROR(INDEX(T_Indicateurs[Domain_code],MATCH($H2397,T_Indicateurs[Stat_code],0)),"")</f>
        <v/>
      </c>
      <c r="X2397" s="13">
        <f>IF(OR($W2397="",$F2397=""),0,IF($F2397&lt;&gt;$W2397,1,0))</f>
        <v/>
      </c>
      <c r="Y2397" s="13">
        <f>IF(OR($J2397="", $K2397="", $L2397=""),0,IF(OR($J2397&lt;0,$J2397&gt;3,$K2397&lt;0,$K2397&gt;3,$L2397&lt;0,$L2397&gt;3),1,0))</f>
        <v/>
      </c>
    </row>
    <row r="2398">
      <c r="G2398">
        <f>IFERROR(INDEX(T_Domaines[Domain_label_fr],MATCH(F2398,T_Domaines[Domain_code],0)),"")</f>
        <v/>
      </c>
      <c r="I2398">
        <f>IFERROR(INDEX(T_Indicateurs[Stat_label_fr],MATCH(H2398,T_Indicateurs[Stat_code],0)),"")</f>
        <v/>
      </c>
      <c r="M2398">
        <f>IF(J2398=0,"",J2398)</f>
        <v/>
      </c>
      <c r="N2398">
        <f>IF(K2398=0,"",K2398)</f>
        <v/>
      </c>
      <c r="O2398">
        <f>IF(L2398=0,"",L2398)</f>
        <v/>
      </c>
      <c r="P2398">
        <f>IF(OR(J2398="",K2398="",L2398=""),"",J2398+K2398+L2398)</f>
        <v/>
      </c>
      <c r="Q2398">
        <f>IF(OR(M2398="",N2398="",O2398=""),"",M2398+N2398+O2398)</f>
        <v/>
      </c>
      <c r="S2398" s="13">
        <f>IF(AND($B2398&lt;&gt;"",$F2398&lt;&gt;""),IF(COUNTIFS($B$2:$B2398,$B2398,$F$2:$F2398,$F2398)=1,1,0),0)</f>
        <v/>
      </c>
      <c r="T2398" s="13">
        <f>IF(AND($B2398&lt;&gt;"",$H2398&lt;&gt;""),IF(COUNTIFS($B$2:$B2398,$B2398,$H$2:$H2398,$H2398)=1,1,0),0)</f>
        <v/>
      </c>
      <c r="U2398" s="13">
        <f>IF(AND($B2398&lt;&gt;"",$C2398&lt;&gt;""),IF(COUNTIFS($B$2:$B2398,$B2398,$C$2:$C2398,$C2398)=1,1,0),0)</f>
        <v/>
      </c>
      <c r="V2398" s="13">
        <f>IF(AND($B2398&lt;&gt;"",$D2398&lt;&gt;""),IF(COUNTIFS($B$2:$B2398,$B2398,$D$2:$D2398,$D2398)=1,1,0),0)</f>
        <v/>
      </c>
      <c r="W2398">
        <f>IFERROR(INDEX(T_Indicateurs[Domain_code],MATCH($H2398,T_Indicateurs[Stat_code],0)),"")</f>
        <v/>
      </c>
      <c r="X2398" s="13">
        <f>IF(OR($W2398="",$F2398=""),0,IF($F2398&lt;&gt;$W2398,1,0))</f>
        <v/>
      </c>
      <c r="Y2398" s="13">
        <f>IF(OR($J2398="", $K2398="", $L2398=""),0,IF(OR($J2398&lt;0,$J2398&gt;3,$K2398&lt;0,$K2398&gt;3,$L2398&lt;0,$L2398&gt;3),1,0))</f>
        <v/>
      </c>
    </row>
    <row r="2399">
      <c r="G2399">
        <f>IFERROR(INDEX(T_Domaines[Domain_label_fr],MATCH(F2399,T_Domaines[Domain_code],0)),"")</f>
        <v/>
      </c>
      <c r="I2399">
        <f>IFERROR(INDEX(T_Indicateurs[Stat_label_fr],MATCH(H2399,T_Indicateurs[Stat_code],0)),"")</f>
        <v/>
      </c>
      <c r="M2399">
        <f>IF(J2399=0,"",J2399)</f>
        <v/>
      </c>
      <c r="N2399">
        <f>IF(K2399=0,"",K2399)</f>
        <v/>
      </c>
      <c r="O2399">
        <f>IF(L2399=0,"",L2399)</f>
        <v/>
      </c>
      <c r="P2399">
        <f>IF(OR(J2399="",K2399="",L2399=""),"",J2399+K2399+L2399)</f>
        <v/>
      </c>
      <c r="Q2399">
        <f>IF(OR(M2399="",N2399="",O2399=""),"",M2399+N2399+O2399)</f>
        <v/>
      </c>
      <c r="S2399" s="13">
        <f>IF(AND($B2399&lt;&gt;"",$F2399&lt;&gt;""),IF(COUNTIFS($B$2:$B2399,$B2399,$F$2:$F2399,$F2399)=1,1,0),0)</f>
        <v/>
      </c>
      <c r="T2399" s="13">
        <f>IF(AND($B2399&lt;&gt;"",$H2399&lt;&gt;""),IF(COUNTIFS($B$2:$B2399,$B2399,$H$2:$H2399,$H2399)=1,1,0),0)</f>
        <v/>
      </c>
      <c r="U2399" s="13">
        <f>IF(AND($B2399&lt;&gt;"",$C2399&lt;&gt;""),IF(COUNTIFS($B$2:$B2399,$B2399,$C$2:$C2399,$C2399)=1,1,0),0)</f>
        <v/>
      </c>
      <c r="V2399" s="13">
        <f>IF(AND($B2399&lt;&gt;"",$D2399&lt;&gt;""),IF(COUNTIFS($B$2:$B2399,$B2399,$D$2:$D2399,$D2399)=1,1,0),0)</f>
        <v/>
      </c>
      <c r="W2399">
        <f>IFERROR(INDEX(T_Indicateurs[Domain_code],MATCH($H2399,T_Indicateurs[Stat_code],0)),"")</f>
        <v/>
      </c>
      <c r="X2399" s="13">
        <f>IF(OR($W2399="",$F2399=""),0,IF($F2399&lt;&gt;$W2399,1,0))</f>
        <v/>
      </c>
      <c r="Y2399" s="13">
        <f>IF(OR($J2399="", $K2399="", $L2399=""),0,IF(OR($J2399&lt;0,$J2399&gt;3,$K2399&lt;0,$K2399&gt;3,$L2399&lt;0,$L2399&gt;3),1,0))</f>
        <v/>
      </c>
    </row>
    <row r="2400">
      <c r="G2400">
        <f>IFERROR(INDEX(T_Domaines[Domain_label_fr],MATCH(F2400,T_Domaines[Domain_code],0)),"")</f>
        <v/>
      </c>
      <c r="I2400">
        <f>IFERROR(INDEX(T_Indicateurs[Stat_label_fr],MATCH(H2400,T_Indicateurs[Stat_code],0)),"")</f>
        <v/>
      </c>
      <c r="M2400">
        <f>IF(J2400=0,"",J2400)</f>
        <v/>
      </c>
      <c r="N2400">
        <f>IF(K2400=0,"",K2400)</f>
        <v/>
      </c>
      <c r="O2400">
        <f>IF(L2400=0,"",L2400)</f>
        <v/>
      </c>
      <c r="P2400">
        <f>IF(OR(J2400="",K2400="",L2400=""),"",J2400+K2400+L2400)</f>
        <v/>
      </c>
      <c r="Q2400">
        <f>IF(OR(M2400="",N2400="",O2400=""),"",M2400+N2400+O2400)</f>
        <v/>
      </c>
      <c r="S2400" s="13">
        <f>IF(AND($B2400&lt;&gt;"",$F2400&lt;&gt;""),IF(COUNTIFS($B$2:$B2400,$B2400,$F$2:$F2400,$F2400)=1,1,0),0)</f>
        <v/>
      </c>
      <c r="T2400" s="13">
        <f>IF(AND($B2400&lt;&gt;"",$H2400&lt;&gt;""),IF(COUNTIFS($B$2:$B2400,$B2400,$H$2:$H2400,$H2400)=1,1,0),0)</f>
        <v/>
      </c>
      <c r="U2400" s="13">
        <f>IF(AND($B2400&lt;&gt;"",$C2400&lt;&gt;""),IF(COUNTIFS($B$2:$B2400,$B2400,$C$2:$C2400,$C2400)=1,1,0),0)</f>
        <v/>
      </c>
      <c r="V2400" s="13">
        <f>IF(AND($B2400&lt;&gt;"",$D2400&lt;&gt;""),IF(COUNTIFS($B$2:$B2400,$B2400,$D$2:$D2400,$D2400)=1,1,0),0)</f>
        <v/>
      </c>
      <c r="W2400">
        <f>IFERROR(INDEX(T_Indicateurs[Domain_code],MATCH($H2400,T_Indicateurs[Stat_code],0)),"")</f>
        <v/>
      </c>
      <c r="X2400" s="13">
        <f>IF(OR($W2400="",$F2400=""),0,IF($F2400&lt;&gt;$W2400,1,0))</f>
        <v/>
      </c>
      <c r="Y2400" s="13">
        <f>IF(OR($J2400="", $K2400="", $L2400=""),0,IF(OR($J2400&lt;0,$J2400&gt;3,$K2400&lt;0,$K2400&gt;3,$L2400&lt;0,$L2400&gt;3),1,0))</f>
        <v/>
      </c>
    </row>
    <row r="2401">
      <c r="G2401">
        <f>IFERROR(INDEX(T_Domaines[Domain_label_fr],MATCH(F2401,T_Domaines[Domain_code],0)),"")</f>
        <v/>
      </c>
      <c r="I2401">
        <f>IFERROR(INDEX(T_Indicateurs[Stat_label_fr],MATCH(H2401,T_Indicateurs[Stat_code],0)),"")</f>
        <v/>
      </c>
      <c r="M2401">
        <f>IF(J2401=0,"",J2401)</f>
        <v/>
      </c>
      <c r="N2401">
        <f>IF(K2401=0,"",K2401)</f>
        <v/>
      </c>
      <c r="O2401">
        <f>IF(L2401=0,"",L2401)</f>
        <v/>
      </c>
      <c r="P2401">
        <f>IF(OR(J2401="",K2401="",L2401=""),"",J2401+K2401+L2401)</f>
        <v/>
      </c>
      <c r="Q2401">
        <f>IF(OR(M2401="",N2401="",O2401=""),"",M2401+N2401+O2401)</f>
        <v/>
      </c>
      <c r="S2401" s="13">
        <f>IF(AND($B2401&lt;&gt;"",$F2401&lt;&gt;""),IF(COUNTIFS($B$2:$B2401,$B2401,$F$2:$F2401,$F2401)=1,1,0),0)</f>
        <v/>
      </c>
      <c r="T2401" s="13">
        <f>IF(AND($B2401&lt;&gt;"",$H2401&lt;&gt;""),IF(COUNTIFS($B$2:$B2401,$B2401,$H$2:$H2401,$H2401)=1,1,0),0)</f>
        <v/>
      </c>
      <c r="U2401" s="13">
        <f>IF(AND($B2401&lt;&gt;"",$C2401&lt;&gt;""),IF(COUNTIFS($B$2:$B2401,$B2401,$C$2:$C2401,$C2401)=1,1,0),0)</f>
        <v/>
      </c>
      <c r="V2401" s="13">
        <f>IF(AND($B2401&lt;&gt;"",$D2401&lt;&gt;""),IF(COUNTIFS($B$2:$B2401,$B2401,$D$2:$D2401,$D2401)=1,1,0),0)</f>
        <v/>
      </c>
      <c r="W2401">
        <f>IFERROR(INDEX(T_Indicateurs[Domain_code],MATCH($H2401,T_Indicateurs[Stat_code],0)),"")</f>
        <v/>
      </c>
      <c r="X2401" s="13">
        <f>IF(OR($W2401="",$F2401=""),0,IF($F2401&lt;&gt;$W2401,1,0))</f>
        <v/>
      </c>
      <c r="Y2401" s="13">
        <f>IF(OR($J2401="", $K2401="", $L2401=""),0,IF(OR($J2401&lt;0,$J2401&gt;3,$K2401&lt;0,$K2401&gt;3,$L2401&lt;0,$L2401&gt;3),1,0))</f>
        <v/>
      </c>
    </row>
    <row r="2402">
      <c r="G2402">
        <f>IFERROR(INDEX(T_Domaines[Domain_label_fr],MATCH(F2402,T_Domaines[Domain_code],0)),"")</f>
        <v/>
      </c>
      <c r="I2402">
        <f>IFERROR(INDEX(T_Indicateurs[Stat_label_fr],MATCH(H2402,T_Indicateurs[Stat_code],0)),"")</f>
        <v/>
      </c>
      <c r="M2402">
        <f>IF(J2402=0,"",J2402)</f>
        <v/>
      </c>
      <c r="N2402">
        <f>IF(K2402=0,"",K2402)</f>
        <v/>
      </c>
      <c r="O2402">
        <f>IF(L2402=0,"",L2402)</f>
        <v/>
      </c>
      <c r="P2402">
        <f>IF(OR(J2402="",K2402="",L2402=""),"",J2402+K2402+L2402)</f>
        <v/>
      </c>
      <c r="Q2402">
        <f>IF(OR(M2402="",N2402="",O2402=""),"",M2402+N2402+O2402)</f>
        <v/>
      </c>
      <c r="S2402" s="13">
        <f>IF(AND($B2402&lt;&gt;"",$F2402&lt;&gt;""),IF(COUNTIFS($B$2:$B2402,$B2402,$F$2:$F2402,$F2402)=1,1,0),0)</f>
        <v/>
      </c>
      <c r="T2402" s="13">
        <f>IF(AND($B2402&lt;&gt;"",$H2402&lt;&gt;""),IF(COUNTIFS($B$2:$B2402,$B2402,$H$2:$H2402,$H2402)=1,1,0),0)</f>
        <v/>
      </c>
      <c r="U2402" s="13">
        <f>IF(AND($B2402&lt;&gt;"",$C2402&lt;&gt;""),IF(COUNTIFS($B$2:$B2402,$B2402,$C$2:$C2402,$C2402)=1,1,0),0)</f>
        <v/>
      </c>
      <c r="V2402" s="13">
        <f>IF(AND($B2402&lt;&gt;"",$D2402&lt;&gt;""),IF(COUNTIFS($B$2:$B2402,$B2402,$D$2:$D2402,$D2402)=1,1,0),0)</f>
        <v/>
      </c>
      <c r="W2402">
        <f>IFERROR(INDEX(T_Indicateurs[Domain_code],MATCH($H2402,T_Indicateurs[Stat_code],0)),"")</f>
        <v/>
      </c>
      <c r="X2402" s="13">
        <f>IF(OR($W2402="",$F2402=""),0,IF($F2402&lt;&gt;$W2402,1,0))</f>
        <v/>
      </c>
      <c r="Y2402" s="13">
        <f>IF(OR($J2402="", $K2402="", $L2402=""),0,IF(OR($J2402&lt;0,$J2402&gt;3,$K2402&lt;0,$K2402&gt;3,$L2402&lt;0,$L2402&gt;3),1,0))</f>
        <v/>
      </c>
    </row>
    <row r="2403">
      <c r="G2403">
        <f>IFERROR(INDEX(T_Domaines[Domain_label_fr],MATCH(F2403,T_Domaines[Domain_code],0)),"")</f>
        <v/>
      </c>
      <c r="I2403">
        <f>IFERROR(INDEX(T_Indicateurs[Stat_label_fr],MATCH(H2403,T_Indicateurs[Stat_code],0)),"")</f>
        <v/>
      </c>
      <c r="M2403">
        <f>IF(J2403=0,"",J2403)</f>
        <v/>
      </c>
      <c r="N2403">
        <f>IF(K2403=0,"",K2403)</f>
        <v/>
      </c>
      <c r="O2403">
        <f>IF(L2403=0,"",L2403)</f>
        <v/>
      </c>
      <c r="P2403">
        <f>IF(OR(J2403="",K2403="",L2403=""),"",J2403+K2403+L2403)</f>
        <v/>
      </c>
      <c r="Q2403">
        <f>IF(OR(M2403="",N2403="",O2403=""),"",M2403+N2403+O2403)</f>
        <v/>
      </c>
      <c r="S2403" s="13">
        <f>IF(AND($B2403&lt;&gt;"",$F2403&lt;&gt;""),IF(COUNTIFS($B$2:$B2403,$B2403,$F$2:$F2403,$F2403)=1,1,0),0)</f>
        <v/>
      </c>
      <c r="T2403" s="13">
        <f>IF(AND($B2403&lt;&gt;"",$H2403&lt;&gt;""),IF(COUNTIFS($B$2:$B2403,$B2403,$H$2:$H2403,$H2403)=1,1,0),0)</f>
        <v/>
      </c>
      <c r="U2403" s="13">
        <f>IF(AND($B2403&lt;&gt;"",$C2403&lt;&gt;""),IF(COUNTIFS($B$2:$B2403,$B2403,$C$2:$C2403,$C2403)=1,1,0),0)</f>
        <v/>
      </c>
      <c r="V2403" s="13">
        <f>IF(AND($B2403&lt;&gt;"",$D2403&lt;&gt;""),IF(COUNTIFS($B$2:$B2403,$B2403,$D$2:$D2403,$D2403)=1,1,0),0)</f>
        <v/>
      </c>
      <c r="W2403">
        <f>IFERROR(INDEX(T_Indicateurs[Domain_code],MATCH($H2403,T_Indicateurs[Stat_code],0)),"")</f>
        <v/>
      </c>
      <c r="X2403" s="13">
        <f>IF(OR($W2403="",$F2403=""),0,IF($F2403&lt;&gt;$W2403,1,0))</f>
        <v/>
      </c>
      <c r="Y2403" s="13">
        <f>IF(OR($J2403="", $K2403="", $L2403=""),0,IF(OR($J2403&lt;0,$J2403&gt;3,$K2403&lt;0,$K2403&gt;3,$L2403&lt;0,$L2403&gt;3),1,0))</f>
        <v/>
      </c>
    </row>
    <row r="2404">
      <c r="G2404">
        <f>IFERROR(INDEX(T_Domaines[Domain_label_fr],MATCH(F2404,T_Domaines[Domain_code],0)),"")</f>
        <v/>
      </c>
      <c r="I2404">
        <f>IFERROR(INDEX(T_Indicateurs[Stat_label_fr],MATCH(H2404,T_Indicateurs[Stat_code],0)),"")</f>
        <v/>
      </c>
      <c r="M2404">
        <f>IF(J2404=0,"",J2404)</f>
        <v/>
      </c>
      <c r="N2404">
        <f>IF(K2404=0,"",K2404)</f>
        <v/>
      </c>
      <c r="O2404">
        <f>IF(L2404=0,"",L2404)</f>
        <v/>
      </c>
      <c r="P2404">
        <f>IF(OR(J2404="",K2404="",L2404=""),"",J2404+K2404+L2404)</f>
        <v/>
      </c>
      <c r="Q2404">
        <f>IF(OR(M2404="",N2404="",O2404=""),"",M2404+N2404+O2404)</f>
        <v/>
      </c>
      <c r="S2404" s="13">
        <f>IF(AND($B2404&lt;&gt;"",$F2404&lt;&gt;""),IF(COUNTIFS($B$2:$B2404,$B2404,$F$2:$F2404,$F2404)=1,1,0),0)</f>
        <v/>
      </c>
      <c r="T2404" s="13">
        <f>IF(AND($B2404&lt;&gt;"",$H2404&lt;&gt;""),IF(COUNTIFS($B$2:$B2404,$B2404,$H$2:$H2404,$H2404)=1,1,0),0)</f>
        <v/>
      </c>
      <c r="U2404" s="13">
        <f>IF(AND($B2404&lt;&gt;"",$C2404&lt;&gt;""),IF(COUNTIFS($B$2:$B2404,$B2404,$C$2:$C2404,$C2404)=1,1,0),0)</f>
        <v/>
      </c>
      <c r="V2404" s="13">
        <f>IF(AND($B2404&lt;&gt;"",$D2404&lt;&gt;""),IF(COUNTIFS($B$2:$B2404,$B2404,$D$2:$D2404,$D2404)=1,1,0),0)</f>
        <v/>
      </c>
      <c r="W2404">
        <f>IFERROR(INDEX(T_Indicateurs[Domain_code],MATCH($H2404,T_Indicateurs[Stat_code],0)),"")</f>
        <v/>
      </c>
      <c r="X2404" s="13">
        <f>IF(OR($W2404="",$F2404=""),0,IF($F2404&lt;&gt;$W2404,1,0))</f>
        <v/>
      </c>
      <c r="Y2404" s="13">
        <f>IF(OR($J2404="", $K2404="", $L2404=""),0,IF(OR($J2404&lt;0,$J2404&gt;3,$K2404&lt;0,$K2404&gt;3,$L2404&lt;0,$L2404&gt;3),1,0))</f>
        <v/>
      </c>
    </row>
    <row r="2405">
      <c r="G2405">
        <f>IFERROR(INDEX(T_Domaines[Domain_label_fr],MATCH(F2405,T_Domaines[Domain_code],0)),"")</f>
        <v/>
      </c>
      <c r="I2405">
        <f>IFERROR(INDEX(T_Indicateurs[Stat_label_fr],MATCH(H2405,T_Indicateurs[Stat_code],0)),"")</f>
        <v/>
      </c>
      <c r="M2405">
        <f>IF(J2405=0,"",J2405)</f>
        <v/>
      </c>
      <c r="N2405">
        <f>IF(K2405=0,"",K2405)</f>
        <v/>
      </c>
      <c r="O2405">
        <f>IF(L2405=0,"",L2405)</f>
        <v/>
      </c>
      <c r="P2405">
        <f>IF(OR(J2405="",K2405="",L2405=""),"",J2405+K2405+L2405)</f>
        <v/>
      </c>
      <c r="Q2405">
        <f>IF(OR(M2405="",N2405="",O2405=""),"",M2405+N2405+O2405)</f>
        <v/>
      </c>
      <c r="S2405" s="13">
        <f>IF(AND($B2405&lt;&gt;"",$F2405&lt;&gt;""),IF(COUNTIFS($B$2:$B2405,$B2405,$F$2:$F2405,$F2405)=1,1,0),0)</f>
        <v/>
      </c>
      <c r="T2405" s="13">
        <f>IF(AND($B2405&lt;&gt;"",$H2405&lt;&gt;""),IF(COUNTIFS($B$2:$B2405,$B2405,$H$2:$H2405,$H2405)=1,1,0),0)</f>
        <v/>
      </c>
      <c r="U2405" s="13">
        <f>IF(AND($B2405&lt;&gt;"",$C2405&lt;&gt;""),IF(COUNTIFS($B$2:$B2405,$B2405,$C$2:$C2405,$C2405)=1,1,0),0)</f>
        <v/>
      </c>
      <c r="V2405" s="13">
        <f>IF(AND($B2405&lt;&gt;"",$D2405&lt;&gt;""),IF(COUNTIFS($B$2:$B2405,$B2405,$D$2:$D2405,$D2405)=1,1,0),0)</f>
        <v/>
      </c>
      <c r="W2405">
        <f>IFERROR(INDEX(T_Indicateurs[Domain_code],MATCH($H2405,T_Indicateurs[Stat_code],0)),"")</f>
        <v/>
      </c>
      <c r="X2405" s="13">
        <f>IF(OR($W2405="",$F2405=""),0,IF($F2405&lt;&gt;$W2405,1,0))</f>
        <v/>
      </c>
      <c r="Y2405" s="13">
        <f>IF(OR($J2405="", $K2405="", $L2405=""),0,IF(OR($J2405&lt;0,$J2405&gt;3,$K2405&lt;0,$K2405&gt;3,$L2405&lt;0,$L2405&gt;3),1,0))</f>
        <v/>
      </c>
    </row>
    <row r="2406">
      <c r="G2406">
        <f>IFERROR(INDEX(T_Domaines[Domain_label_fr],MATCH(F2406,T_Domaines[Domain_code],0)),"")</f>
        <v/>
      </c>
      <c r="I2406">
        <f>IFERROR(INDEX(T_Indicateurs[Stat_label_fr],MATCH(H2406,T_Indicateurs[Stat_code],0)),"")</f>
        <v/>
      </c>
      <c r="M2406">
        <f>IF(J2406=0,"",J2406)</f>
        <v/>
      </c>
      <c r="N2406">
        <f>IF(K2406=0,"",K2406)</f>
        <v/>
      </c>
      <c r="O2406">
        <f>IF(L2406=0,"",L2406)</f>
        <v/>
      </c>
      <c r="P2406">
        <f>IF(OR(J2406="",K2406="",L2406=""),"",J2406+K2406+L2406)</f>
        <v/>
      </c>
      <c r="Q2406">
        <f>IF(OR(M2406="",N2406="",O2406=""),"",M2406+N2406+O2406)</f>
        <v/>
      </c>
      <c r="S2406" s="13">
        <f>IF(AND($B2406&lt;&gt;"",$F2406&lt;&gt;""),IF(COUNTIFS($B$2:$B2406,$B2406,$F$2:$F2406,$F2406)=1,1,0),0)</f>
        <v/>
      </c>
      <c r="T2406" s="13">
        <f>IF(AND($B2406&lt;&gt;"",$H2406&lt;&gt;""),IF(COUNTIFS($B$2:$B2406,$B2406,$H$2:$H2406,$H2406)=1,1,0),0)</f>
        <v/>
      </c>
      <c r="U2406" s="13">
        <f>IF(AND($B2406&lt;&gt;"",$C2406&lt;&gt;""),IF(COUNTIFS($B$2:$B2406,$B2406,$C$2:$C2406,$C2406)=1,1,0),0)</f>
        <v/>
      </c>
      <c r="V2406" s="13">
        <f>IF(AND($B2406&lt;&gt;"",$D2406&lt;&gt;""),IF(COUNTIFS($B$2:$B2406,$B2406,$D$2:$D2406,$D2406)=1,1,0),0)</f>
        <v/>
      </c>
      <c r="W2406">
        <f>IFERROR(INDEX(T_Indicateurs[Domain_code],MATCH($H2406,T_Indicateurs[Stat_code],0)),"")</f>
        <v/>
      </c>
      <c r="X2406" s="13">
        <f>IF(OR($W2406="",$F2406=""),0,IF($F2406&lt;&gt;$W2406,1,0))</f>
        <v/>
      </c>
      <c r="Y2406" s="13">
        <f>IF(OR($J2406="", $K2406="", $L2406=""),0,IF(OR($J2406&lt;0,$J2406&gt;3,$K2406&lt;0,$K2406&gt;3,$L2406&lt;0,$L2406&gt;3),1,0))</f>
        <v/>
      </c>
    </row>
    <row r="2407">
      <c r="G2407">
        <f>IFERROR(INDEX(T_Domaines[Domain_label_fr],MATCH(F2407,T_Domaines[Domain_code],0)),"")</f>
        <v/>
      </c>
      <c r="I2407">
        <f>IFERROR(INDEX(T_Indicateurs[Stat_label_fr],MATCH(H2407,T_Indicateurs[Stat_code],0)),"")</f>
        <v/>
      </c>
      <c r="M2407">
        <f>IF(J2407=0,"",J2407)</f>
        <v/>
      </c>
      <c r="N2407">
        <f>IF(K2407=0,"",K2407)</f>
        <v/>
      </c>
      <c r="O2407">
        <f>IF(L2407=0,"",L2407)</f>
        <v/>
      </c>
      <c r="P2407">
        <f>IF(OR(J2407="",K2407="",L2407=""),"",J2407+K2407+L2407)</f>
        <v/>
      </c>
      <c r="Q2407">
        <f>IF(OR(M2407="",N2407="",O2407=""),"",M2407+N2407+O2407)</f>
        <v/>
      </c>
      <c r="S2407" s="13">
        <f>IF(AND($B2407&lt;&gt;"",$F2407&lt;&gt;""),IF(COUNTIFS($B$2:$B2407,$B2407,$F$2:$F2407,$F2407)=1,1,0),0)</f>
        <v/>
      </c>
      <c r="T2407" s="13">
        <f>IF(AND($B2407&lt;&gt;"",$H2407&lt;&gt;""),IF(COUNTIFS($B$2:$B2407,$B2407,$H$2:$H2407,$H2407)=1,1,0),0)</f>
        <v/>
      </c>
      <c r="U2407" s="13">
        <f>IF(AND($B2407&lt;&gt;"",$C2407&lt;&gt;""),IF(COUNTIFS($B$2:$B2407,$B2407,$C$2:$C2407,$C2407)=1,1,0),0)</f>
        <v/>
      </c>
      <c r="V2407" s="13">
        <f>IF(AND($B2407&lt;&gt;"",$D2407&lt;&gt;""),IF(COUNTIFS($B$2:$B2407,$B2407,$D$2:$D2407,$D2407)=1,1,0),0)</f>
        <v/>
      </c>
      <c r="W2407">
        <f>IFERROR(INDEX(T_Indicateurs[Domain_code],MATCH($H2407,T_Indicateurs[Stat_code],0)),"")</f>
        <v/>
      </c>
      <c r="X2407" s="13">
        <f>IF(OR($W2407="",$F2407=""),0,IF($F2407&lt;&gt;$W2407,1,0))</f>
        <v/>
      </c>
      <c r="Y2407" s="13">
        <f>IF(OR($J2407="", $K2407="", $L2407=""),0,IF(OR($J2407&lt;0,$J2407&gt;3,$K2407&lt;0,$K2407&gt;3,$L2407&lt;0,$L2407&gt;3),1,0))</f>
        <v/>
      </c>
    </row>
    <row r="2408">
      <c r="G2408">
        <f>IFERROR(INDEX(T_Domaines[Domain_label_fr],MATCH(F2408,T_Domaines[Domain_code],0)),"")</f>
        <v/>
      </c>
      <c r="I2408">
        <f>IFERROR(INDEX(T_Indicateurs[Stat_label_fr],MATCH(H2408,T_Indicateurs[Stat_code],0)),"")</f>
        <v/>
      </c>
      <c r="M2408">
        <f>IF(J2408=0,"",J2408)</f>
        <v/>
      </c>
      <c r="N2408">
        <f>IF(K2408=0,"",K2408)</f>
        <v/>
      </c>
      <c r="O2408">
        <f>IF(L2408=0,"",L2408)</f>
        <v/>
      </c>
      <c r="P2408">
        <f>IF(OR(J2408="",K2408="",L2408=""),"",J2408+K2408+L2408)</f>
        <v/>
      </c>
      <c r="Q2408">
        <f>IF(OR(M2408="",N2408="",O2408=""),"",M2408+N2408+O2408)</f>
        <v/>
      </c>
      <c r="S2408" s="13">
        <f>IF(AND($B2408&lt;&gt;"",$F2408&lt;&gt;""),IF(COUNTIFS($B$2:$B2408,$B2408,$F$2:$F2408,$F2408)=1,1,0),0)</f>
        <v/>
      </c>
      <c r="T2408" s="13">
        <f>IF(AND($B2408&lt;&gt;"",$H2408&lt;&gt;""),IF(COUNTIFS($B$2:$B2408,$B2408,$H$2:$H2408,$H2408)=1,1,0),0)</f>
        <v/>
      </c>
      <c r="U2408" s="13">
        <f>IF(AND($B2408&lt;&gt;"",$C2408&lt;&gt;""),IF(COUNTIFS($B$2:$B2408,$B2408,$C$2:$C2408,$C2408)=1,1,0),0)</f>
        <v/>
      </c>
      <c r="V2408" s="13">
        <f>IF(AND($B2408&lt;&gt;"",$D2408&lt;&gt;""),IF(COUNTIFS($B$2:$B2408,$B2408,$D$2:$D2408,$D2408)=1,1,0),0)</f>
        <v/>
      </c>
      <c r="W2408">
        <f>IFERROR(INDEX(T_Indicateurs[Domain_code],MATCH($H2408,T_Indicateurs[Stat_code],0)),"")</f>
        <v/>
      </c>
      <c r="X2408" s="13">
        <f>IF(OR($W2408="",$F2408=""),0,IF($F2408&lt;&gt;$W2408,1,0))</f>
        <v/>
      </c>
      <c r="Y2408" s="13">
        <f>IF(OR($J2408="", $K2408="", $L2408=""),0,IF(OR($J2408&lt;0,$J2408&gt;3,$K2408&lt;0,$K2408&gt;3,$L2408&lt;0,$L2408&gt;3),1,0))</f>
        <v/>
      </c>
    </row>
    <row r="2409">
      <c r="G2409">
        <f>IFERROR(INDEX(T_Domaines[Domain_label_fr],MATCH(F2409,T_Domaines[Domain_code],0)),"")</f>
        <v/>
      </c>
      <c r="I2409">
        <f>IFERROR(INDEX(T_Indicateurs[Stat_label_fr],MATCH(H2409,T_Indicateurs[Stat_code],0)),"")</f>
        <v/>
      </c>
      <c r="M2409">
        <f>IF(J2409=0,"",J2409)</f>
        <v/>
      </c>
      <c r="N2409">
        <f>IF(K2409=0,"",K2409)</f>
        <v/>
      </c>
      <c r="O2409">
        <f>IF(L2409=0,"",L2409)</f>
        <v/>
      </c>
      <c r="P2409">
        <f>IF(OR(J2409="",K2409="",L2409=""),"",J2409+K2409+L2409)</f>
        <v/>
      </c>
      <c r="Q2409">
        <f>IF(OR(M2409="",N2409="",O2409=""),"",M2409+N2409+O2409)</f>
        <v/>
      </c>
      <c r="S2409" s="13">
        <f>IF(AND($B2409&lt;&gt;"",$F2409&lt;&gt;""),IF(COUNTIFS($B$2:$B2409,$B2409,$F$2:$F2409,$F2409)=1,1,0),0)</f>
        <v/>
      </c>
      <c r="T2409" s="13">
        <f>IF(AND($B2409&lt;&gt;"",$H2409&lt;&gt;""),IF(COUNTIFS($B$2:$B2409,$B2409,$H$2:$H2409,$H2409)=1,1,0),0)</f>
        <v/>
      </c>
      <c r="U2409" s="13">
        <f>IF(AND($B2409&lt;&gt;"",$C2409&lt;&gt;""),IF(COUNTIFS($B$2:$B2409,$B2409,$C$2:$C2409,$C2409)=1,1,0),0)</f>
        <v/>
      </c>
      <c r="V2409" s="13">
        <f>IF(AND($B2409&lt;&gt;"",$D2409&lt;&gt;""),IF(COUNTIFS($B$2:$B2409,$B2409,$D$2:$D2409,$D2409)=1,1,0),0)</f>
        <v/>
      </c>
      <c r="W2409">
        <f>IFERROR(INDEX(T_Indicateurs[Domain_code],MATCH($H2409,T_Indicateurs[Stat_code],0)),"")</f>
        <v/>
      </c>
      <c r="X2409" s="13">
        <f>IF(OR($W2409="",$F2409=""),0,IF($F2409&lt;&gt;$W2409,1,0))</f>
        <v/>
      </c>
      <c r="Y2409" s="13">
        <f>IF(OR($J2409="", $K2409="", $L2409=""),0,IF(OR($J2409&lt;0,$J2409&gt;3,$K2409&lt;0,$K2409&gt;3,$L2409&lt;0,$L2409&gt;3),1,0))</f>
        <v/>
      </c>
    </row>
    <row r="2410">
      <c r="G2410">
        <f>IFERROR(INDEX(T_Domaines[Domain_label_fr],MATCH(F2410,T_Domaines[Domain_code],0)),"")</f>
        <v/>
      </c>
      <c r="I2410">
        <f>IFERROR(INDEX(T_Indicateurs[Stat_label_fr],MATCH(H2410,T_Indicateurs[Stat_code],0)),"")</f>
        <v/>
      </c>
      <c r="M2410">
        <f>IF(J2410=0,"",J2410)</f>
        <v/>
      </c>
      <c r="N2410">
        <f>IF(K2410=0,"",K2410)</f>
        <v/>
      </c>
      <c r="O2410">
        <f>IF(L2410=0,"",L2410)</f>
        <v/>
      </c>
      <c r="P2410">
        <f>IF(OR(J2410="",K2410="",L2410=""),"",J2410+K2410+L2410)</f>
        <v/>
      </c>
      <c r="Q2410">
        <f>IF(OR(M2410="",N2410="",O2410=""),"",M2410+N2410+O2410)</f>
        <v/>
      </c>
      <c r="S2410" s="13">
        <f>IF(AND($B2410&lt;&gt;"",$F2410&lt;&gt;""),IF(COUNTIFS($B$2:$B2410,$B2410,$F$2:$F2410,$F2410)=1,1,0),0)</f>
        <v/>
      </c>
      <c r="T2410" s="13">
        <f>IF(AND($B2410&lt;&gt;"",$H2410&lt;&gt;""),IF(COUNTIFS($B$2:$B2410,$B2410,$H$2:$H2410,$H2410)=1,1,0),0)</f>
        <v/>
      </c>
      <c r="U2410" s="13">
        <f>IF(AND($B2410&lt;&gt;"",$C2410&lt;&gt;""),IF(COUNTIFS($B$2:$B2410,$B2410,$C$2:$C2410,$C2410)=1,1,0),0)</f>
        <v/>
      </c>
      <c r="V2410" s="13">
        <f>IF(AND($B2410&lt;&gt;"",$D2410&lt;&gt;""),IF(COUNTIFS($B$2:$B2410,$B2410,$D$2:$D2410,$D2410)=1,1,0),0)</f>
        <v/>
      </c>
      <c r="W2410">
        <f>IFERROR(INDEX(T_Indicateurs[Domain_code],MATCH($H2410,T_Indicateurs[Stat_code],0)),"")</f>
        <v/>
      </c>
      <c r="X2410" s="13">
        <f>IF(OR($W2410="",$F2410=""),0,IF($F2410&lt;&gt;$W2410,1,0))</f>
        <v/>
      </c>
      <c r="Y2410" s="13">
        <f>IF(OR($J2410="", $K2410="", $L2410=""),0,IF(OR($J2410&lt;0,$J2410&gt;3,$K2410&lt;0,$K2410&gt;3,$L2410&lt;0,$L2410&gt;3),1,0))</f>
        <v/>
      </c>
    </row>
    <row r="2411">
      <c r="G2411">
        <f>IFERROR(INDEX(T_Domaines[Domain_label_fr],MATCH(F2411,T_Domaines[Domain_code],0)),"")</f>
        <v/>
      </c>
      <c r="I2411">
        <f>IFERROR(INDEX(T_Indicateurs[Stat_label_fr],MATCH(H2411,T_Indicateurs[Stat_code],0)),"")</f>
        <v/>
      </c>
      <c r="M2411">
        <f>IF(J2411=0,"",J2411)</f>
        <v/>
      </c>
      <c r="N2411">
        <f>IF(K2411=0,"",K2411)</f>
        <v/>
      </c>
      <c r="O2411">
        <f>IF(L2411=0,"",L2411)</f>
        <v/>
      </c>
      <c r="P2411">
        <f>IF(OR(J2411="",K2411="",L2411=""),"",J2411+K2411+L2411)</f>
        <v/>
      </c>
      <c r="Q2411">
        <f>IF(OR(M2411="",N2411="",O2411=""),"",M2411+N2411+O2411)</f>
        <v/>
      </c>
      <c r="S2411" s="13">
        <f>IF(AND($B2411&lt;&gt;"",$F2411&lt;&gt;""),IF(COUNTIFS($B$2:$B2411,$B2411,$F$2:$F2411,$F2411)=1,1,0),0)</f>
        <v/>
      </c>
      <c r="T2411" s="13">
        <f>IF(AND($B2411&lt;&gt;"",$H2411&lt;&gt;""),IF(COUNTIFS($B$2:$B2411,$B2411,$H$2:$H2411,$H2411)=1,1,0),0)</f>
        <v/>
      </c>
      <c r="U2411" s="13">
        <f>IF(AND($B2411&lt;&gt;"",$C2411&lt;&gt;""),IF(COUNTIFS($B$2:$B2411,$B2411,$C$2:$C2411,$C2411)=1,1,0),0)</f>
        <v/>
      </c>
      <c r="V2411" s="13">
        <f>IF(AND($B2411&lt;&gt;"",$D2411&lt;&gt;""),IF(COUNTIFS($B$2:$B2411,$B2411,$D$2:$D2411,$D2411)=1,1,0),0)</f>
        <v/>
      </c>
      <c r="W2411">
        <f>IFERROR(INDEX(T_Indicateurs[Domain_code],MATCH($H2411,T_Indicateurs[Stat_code],0)),"")</f>
        <v/>
      </c>
      <c r="X2411" s="13">
        <f>IF(OR($W2411="",$F2411=""),0,IF($F2411&lt;&gt;$W2411,1,0))</f>
        <v/>
      </c>
      <c r="Y2411" s="13">
        <f>IF(OR($J2411="", $K2411="", $L2411=""),0,IF(OR($J2411&lt;0,$J2411&gt;3,$K2411&lt;0,$K2411&gt;3,$L2411&lt;0,$L2411&gt;3),1,0))</f>
        <v/>
      </c>
    </row>
    <row r="2412">
      <c r="G2412">
        <f>IFERROR(INDEX(T_Domaines[Domain_label_fr],MATCH(F2412,T_Domaines[Domain_code],0)),"")</f>
        <v/>
      </c>
      <c r="I2412">
        <f>IFERROR(INDEX(T_Indicateurs[Stat_label_fr],MATCH(H2412,T_Indicateurs[Stat_code],0)),"")</f>
        <v/>
      </c>
      <c r="M2412">
        <f>IF(J2412=0,"",J2412)</f>
        <v/>
      </c>
      <c r="N2412">
        <f>IF(K2412=0,"",K2412)</f>
        <v/>
      </c>
      <c r="O2412">
        <f>IF(L2412=0,"",L2412)</f>
        <v/>
      </c>
      <c r="P2412">
        <f>IF(OR(J2412="",K2412="",L2412=""),"",J2412+K2412+L2412)</f>
        <v/>
      </c>
      <c r="Q2412">
        <f>IF(OR(M2412="",N2412="",O2412=""),"",M2412+N2412+O2412)</f>
        <v/>
      </c>
      <c r="S2412" s="13">
        <f>IF(AND($B2412&lt;&gt;"",$F2412&lt;&gt;""),IF(COUNTIFS($B$2:$B2412,$B2412,$F$2:$F2412,$F2412)=1,1,0),0)</f>
        <v/>
      </c>
      <c r="T2412" s="13">
        <f>IF(AND($B2412&lt;&gt;"",$H2412&lt;&gt;""),IF(COUNTIFS($B$2:$B2412,$B2412,$H$2:$H2412,$H2412)=1,1,0),0)</f>
        <v/>
      </c>
      <c r="U2412" s="13">
        <f>IF(AND($B2412&lt;&gt;"",$C2412&lt;&gt;""),IF(COUNTIFS($B$2:$B2412,$B2412,$C$2:$C2412,$C2412)=1,1,0),0)</f>
        <v/>
      </c>
      <c r="V2412" s="13">
        <f>IF(AND($B2412&lt;&gt;"",$D2412&lt;&gt;""),IF(COUNTIFS($B$2:$B2412,$B2412,$D$2:$D2412,$D2412)=1,1,0),0)</f>
        <v/>
      </c>
      <c r="W2412">
        <f>IFERROR(INDEX(T_Indicateurs[Domain_code],MATCH($H2412,T_Indicateurs[Stat_code],0)),"")</f>
        <v/>
      </c>
      <c r="X2412" s="13">
        <f>IF(OR($W2412="",$F2412=""),0,IF($F2412&lt;&gt;$W2412,1,0))</f>
        <v/>
      </c>
      <c r="Y2412" s="13">
        <f>IF(OR($J2412="", $K2412="", $L2412=""),0,IF(OR($J2412&lt;0,$J2412&gt;3,$K2412&lt;0,$K2412&gt;3,$L2412&lt;0,$L2412&gt;3),1,0))</f>
        <v/>
      </c>
    </row>
    <row r="2413">
      <c r="G2413">
        <f>IFERROR(INDEX(T_Domaines[Domain_label_fr],MATCH(F2413,T_Domaines[Domain_code],0)),"")</f>
        <v/>
      </c>
      <c r="I2413">
        <f>IFERROR(INDEX(T_Indicateurs[Stat_label_fr],MATCH(H2413,T_Indicateurs[Stat_code],0)),"")</f>
        <v/>
      </c>
      <c r="M2413">
        <f>IF(J2413=0,"",J2413)</f>
        <v/>
      </c>
      <c r="N2413">
        <f>IF(K2413=0,"",K2413)</f>
        <v/>
      </c>
      <c r="O2413">
        <f>IF(L2413=0,"",L2413)</f>
        <v/>
      </c>
      <c r="P2413">
        <f>IF(OR(J2413="",K2413="",L2413=""),"",J2413+K2413+L2413)</f>
        <v/>
      </c>
      <c r="Q2413">
        <f>IF(OR(M2413="",N2413="",O2413=""),"",M2413+N2413+O2413)</f>
        <v/>
      </c>
      <c r="S2413" s="13">
        <f>IF(AND($B2413&lt;&gt;"",$F2413&lt;&gt;""),IF(COUNTIFS($B$2:$B2413,$B2413,$F$2:$F2413,$F2413)=1,1,0),0)</f>
        <v/>
      </c>
      <c r="T2413" s="13">
        <f>IF(AND($B2413&lt;&gt;"",$H2413&lt;&gt;""),IF(COUNTIFS($B$2:$B2413,$B2413,$H$2:$H2413,$H2413)=1,1,0),0)</f>
        <v/>
      </c>
      <c r="U2413" s="13">
        <f>IF(AND($B2413&lt;&gt;"",$C2413&lt;&gt;""),IF(COUNTIFS($B$2:$B2413,$B2413,$C$2:$C2413,$C2413)=1,1,0),0)</f>
        <v/>
      </c>
      <c r="V2413" s="13">
        <f>IF(AND($B2413&lt;&gt;"",$D2413&lt;&gt;""),IF(COUNTIFS($B$2:$B2413,$B2413,$D$2:$D2413,$D2413)=1,1,0),0)</f>
        <v/>
      </c>
      <c r="W2413">
        <f>IFERROR(INDEX(T_Indicateurs[Domain_code],MATCH($H2413,T_Indicateurs[Stat_code],0)),"")</f>
        <v/>
      </c>
      <c r="X2413" s="13">
        <f>IF(OR($W2413="",$F2413=""),0,IF($F2413&lt;&gt;$W2413,1,0))</f>
        <v/>
      </c>
      <c r="Y2413" s="13">
        <f>IF(OR($J2413="", $K2413="", $L2413=""),0,IF(OR($J2413&lt;0,$J2413&gt;3,$K2413&lt;0,$K2413&gt;3,$L2413&lt;0,$L2413&gt;3),1,0))</f>
        <v/>
      </c>
    </row>
    <row r="2414">
      <c r="G2414">
        <f>IFERROR(INDEX(T_Domaines[Domain_label_fr],MATCH(F2414,T_Domaines[Domain_code],0)),"")</f>
        <v/>
      </c>
      <c r="I2414">
        <f>IFERROR(INDEX(T_Indicateurs[Stat_label_fr],MATCH(H2414,T_Indicateurs[Stat_code],0)),"")</f>
        <v/>
      </c>
      <c r="M2414">
        <f>IF(J2414=0,"",J2414)</f>
        <v/>
      </c>
      <c r="N2414">
        <f>IF(K2414=0,"",K2414)</f>
        <v/>
      </c>
      <c r="O2414">
        <f>IF(L2414=0,"",L2414)</f>
        <v/>
      </c>
      <c r="P2414">
        <f>IF(OR(J2414="",K2414="",L2414=""),"",J2414+K2414+L2414)</f>
        <v/>
      </c>
      <c r="Q2414">
        <f>IF(OR(M2414="",N2414="",O2414=""),"",M2414+N2414+O2414)</f>
        <v/>
      </c>
      <c r="S2414" s="13">
        <f>IF(AND($B2414&lt;&gt;"",$F2414&lt;&gt;""),IF(COUNTIFS($B$2:$B2414,$B2414,$F$2:$F2414,$F2414)=1,1,0),0)</f>
        <v/>
      </c>
      <c r="T2414" s="13">
        <f>IF(AND($B2414&lt;&gt;"",$H2414&lt;&gt;""),IF(COUNTIFS($B$2:$B2414,$B2414,$H$2:$H2414,$H2414)=1,1,0),0)</f>
        <v/>
      </c>
      <c r="U2414" s="13">
        <f>IF(AND($B2414&lt;&gt;"",$C2414&lt;&gt;""),IF(COUNTIFS($B$2:$B2414,$B2414,$C$2:$C2414,$C2414)=1,1,0),0)</f>
        <v/>
      </c>
      <c r="V2414" s="13">
        <f>IF(AND($B2414&lt;&gt;"",$D2414&lt;&gt;""),IF(COUNTIFS($B$2:$B2414,$B2414,$D$2:$D2414,$D2414)=1,1,0),0)</f>
        <v/>
      </c>
      <c r="W2414">
        <f>IFERROR(INDEX(T_Indicateurs[Domain_code],MATCH($H2414,T_Indicateurs[Stat_code],0)),"")</f>
        <v/>
      </c>
      <c r="X2414" s="13">
        <f>IF(OR($W2414="",$F2414=""),0,IF($F2414&lt;&gt;$W2414,1,0))</f>
        <v/>
      </c>
      <c r="Y2414" s="13">
        <f>IF(OR($J2414="", $K2414="", $L2414=""),0,IF(OR($J2414&lt;0,$J2414&gt;3,$K2414&lt;0,$K2414&gt;3,$L2414&lt;0,$L2414&gt;3),1,0))</f>
        <v/>
      </c>
    </row>
    <row r="2415">
      <c r="G2415">
        <f>IFERROR(INDEX(T_Domaines[Domain_label_fr],MATCH(F2415,T_Domaines[Domain_code],0)),"")</f>
        <v/>
      </c>
      <c r="I2415">
        <f>IFERROR(INDEX(T_Indicateurs[Stat_label_fr],MATCH(H2415,T_Indicateurs[Stat_code],0)),"")</f>
        <v/>
      </c>
      <c r="M2415">
        <f>IF(J2415=0,"",J2415)</f>
        <v/>
      </c>
      <c r="N2415">
        <f>IF(K2415=0,"",K2415)</f>
        <v/>
      </c>
      <c r="O2415">
        <f>IF(L2415=0,"",L2415)</f>
        <v/>
      </c>
      <c r="P2415">
        <f>IF(OR(J2415="",K2415="",L2415=""),"",J2415+K2415+L2415)</f>
        <v/>
      </c>
      <c r="Q2415">
        <f>IF(OR(M2415="",N2415="",O2415=""),"",M2415+N2415+O2415)</f>
        <v/>
      </c>
      <c r="S2415" s="13">
        <f>IF(AND($B2415&lt;&gt;"",$F2415&lt;&gt;""),IF(COUNTIFS($B$2:$B2415,$B2415,$F$2:$F2415,$F2415)=1,1,0),0)</f>
        <v/>
      </c>
      <c r="T2415" s="13">
        <f>IF(AND($B2415&lt;&gt;"",$H2415&lt;&gt;""),IF(COUNTIFS($B$2:$B2415,$B2415,$H$2:$H2415,$H2415)=1,1,0),0)</f>
        <v/>
      </c>
      <c r="U2415" s="13">
        <f>IF(AND($B2415&lt;&gt;"",$C2415&lt;&gt;""),IF(COUNTIFS($B$2:$B2415,$B2415,$C$2:$C2415,$C2415)=1,1,0),0)</f>
        <v/>
      </c>
      <c r="V2415" s="13">
        <f>IF(AND($B2415&lt;&gt;"",$D2415&lt;&gt;""),IF(COUNTIFS($B$2:$B2415,$B2415,$D$2:$D2415,$D2415)=1,1,0),0)</f>
        <v/>
      </c>
      <c r="W2415">
        <f>IFERROR(INDEX(T_Indicateurs[Domain_code],MATCH($H2415,T_Indicateurs[Stat_code],0)),"")</f>
        <v/>
      </c>
      <c r="X2415" s="13">
        <f>IF(OR($W2415="",$F2415=""),0,IF($F2415&lt;&gt;$W2415,1,0))</f>
        <v/>
      </c>
      <c r="Y2415" s="13">
        <f>IF(OR($J2415="", $K2415="", $L2415=""),0,IF(OR($J2415&lt;0,$J2415&gt;3,$K2415&lt;0,$K2415&gt;3,$L2415&lt;0,$L2415&gt;3),1,0))</f>
        <v/>
      </c>
    </row>
    <row r="2416">
      <c r="G2416">
        <f>IFERROR(INDEX(T_Domaines[Domain_label_fr],MATCH(F2416,T_Domaines[Domain_code],0)),"")</f>
        <v/>
      </c>
      <c r="I2416">
        <f>IFERROR(INDEX(T_Indicateurs[Stat_label_fr],MATCH(H2416,T_Indicateurs[Stat_code],0)),"")</f>
        <v/>
      </c>
      <c r="M2416">
        <f>IF(J2416=0,"",J2416)</f>
        <v/>
      </c>
      <c r="N2416">
        <f>IF(K2416=0,"",K2416)</f>
        <v/>
      </c>
      <c r="O2416">
        <f>IF(L2416=0,"",L2416)</f>
        <v/>
      </c>
      <c r="P2416">
        <f>IF(OR(J2416="",K2416="",L2416=""),"",J2416+K2416+L2416)</f>
        <v/>
      </c>
      <c r="Q2416">
        <f>IF(OR(M2416="",N2416="",O2416=""),"",M2416+N2416+O2416)</f>
        <v/>
      </c>
      <c r="S2416" s="13">
        <f>IF(AND($B2416&lt;&gt;"",$F2416&lt;&gt;""),IF(COUNTIFS($B$2:$B2416,$B2416,$F$2:$F2416,$F2416)=1,1,0),0)</f>
        <v/>
      </c>
      <c r="T2416" s="13">
        <f>IF(AND($B2416&lt;&gt;"",$H2416&lt;&gt;""),IF(COUNTIFS($B$2:$B2416,$B2416,$H$2:$H2416,$H2416)=1,1,0),0)</f>
        <v/>
      </c>
      <c r="U2416" s="13">
        <f>IF(AND($B2416&lt;&gt;"",$C2416&lt;&gt;""),IF(COUNTIFS($B$2:$B2416,$B2416,$C$2:$C2416,$C2416)=1,1,0),0)</f>
        <v/>
      </c>
      <c r="V2416" s="13">
        <f>IF(AND($B2416&lt;&gt;"",$D2416&lt;&gt;""),IF(COUNTIFS($B$2:$B2416,$B2416,$D$2:$D2416,$D2416)=1,1,0),0)</f>
        <v/>
      </c>
      <c r="W2416">
        <f>IFERROR(INDEX(T_Indicateurs[Domain_code],MATCH($H2416,T_Indicateurs[Stat_code],0)),"")</f>
        <v/>
      </c>
      <c r="X2416" s="13">
        <f>IF(OR($W2416="",$F2416=""),0,IF($F2416&lt;&gt;$W2416,1,0))</f>
        <v/>
      </c>
      <c r="Y2416" s="13">
        <f>IF(OR($J2416="", $K2416="", $L2416=""),0,IF(OR($J2416&lt;0,$J2416&gt;3,$K2416&lt;0,$K2416&gt;3,$L2416&lt;0,$L2416&gt;3),1,0))</f>
        <v/>
      </c>
    </row>
    <row r="2417">
      <c r="G2417">
        <f>IFERROR(INDEX(T_Domaines[Domain_label_fr],MATCH(F2417,T_Domaines[Domain_code],0)),"")</f>
        <v/>
      </c>
      <c r="I2417">
        <f>IFERROR(INDEX(T_Indicateurs[Stat_label_fr],MATCH(H2417,T_Indicateurs[Stat_code],0)),"")</f>
        <v/>
      </c>
      <c r="M2417">
        <f>IF(J2417=0,"",J2417)</f>
        <v/>
      </c>
      <c r="N2417">
        <f>IF(K2417=0,"",K2417)</f>
        <v/>
      </c>
      <c r="O2417">
        <f>IF(L2417=0,"",L2417)</f>
        <v/>
      </c>
      <c r="P2417">
        <f>IF(OR(J2417="",K2417="",L2417=""),"",J2417+K2417+L2417)</f>
        <v/>
      </c>
      <c r="Q2417">
        <f>IF(OR(M2417="",N2417="",O2417=""),"",M2417+N2417+O2417)</f>
        <v/>
      </c>
      <c r="S2417" s="13">
        <f>IF(AND($B2417&lt;&gt;"",$F2417&lt;&gt;""),IF(COUNTIFS($B$2:$B2417,$B2417,$F$2:$F2417,$F2417)=1,1,0),0)</f>
        <v/>
      </c>
      <c r="T2417" s="13">
        <f>IF(AND($B2417&lt;&gt;"",$H2417&lt;&gt;""),IF(COUNTIFS($B$2:$B2417,$B2417,$H$2:$H2417,$H2417)=1,1,0),0)</f>
        <v/>
      </c>
      <c r="U2417" s="13">
        <f>IF(AND($B2417&lt;&gt;"",$C2417&lt;&gt;""),IF(COUNTIFS($B$2:$B2417,$B2417,$C$2:$C2417,$C2417)=1,1,0),0)</f>
        <v/>
      </c>
      <c r="V2417" s="13">
        <f>IF(AND($B2417&lt;&gt;"",$D2417&lt;&gt;""),IF(COUNTIFS($B$2:$B2417,$B2417,$D$2:$D2417,$D2417)=1,1,0),0)</f>
        <v/>
      </c>
      <c r="W2417">
        <f>IFERROR(INDEX(T_Indicateurs[Domain_code],MATCH($H2417,T_Indicateurs[Stat_code],0)),"")</f>
        <v/>
      </c>
      <c r="X2417" s="13">
        <f>IF(OR($W2417="",$F2417=""),0,IF($F2417&lt;&gt;$W2417,1,0))</f>
        <v/>
      </c>
      <c r="Y2417" s="13">
        <f>IF(OR($J2417="", $K2417="", $L2417=""),0,IF(OR($J2417&lt;0,$J2417&gt;3,$K2417&lt;0,$K2417&gt;3,$L2417&lt;0,$L2417&gt;3),1,0))</f>
        <v/>
      </c>
    </row>
    <row r="2418">
      <c r="G2418">
        <f>IFERROR(INDEX(T_Domaines[Domain_label_fr],MATCH(F2418,T_Domaines[Domain_code],0)),"")</f>
        <v/>
      </c>
      <c r="I2418">
        <f>IFERROR(INDEX(T_Indicateurs[Stat_label_fr],MATCH(H2418,T_Indicateurs[Stat_code],0)),"")</f>
        <v/>
      </c>
      <c r="M2418">
        <f>IF(J2418=0,"",J2418)</f>
        <v/>
      </c>
      <c r="N2418">
        <f>IF(K2418=0,"",K2418)</f>
        <v/>
      </c>
      <c r="O2418">
        <f>IF(L2418=0,"",L2418)</f>
        <v/>
      </c>
      <c r="P2418">
        <f>IF(OR(J2418="",K2418="",L2418=""),"",J2418+K2418+L2418)</f>
        <v/>
      </c>
      <c r="Q2418">
        <f>IF(OR(M2418="",N2418="",O2418=""),"",M2418+N2418+O2418)</f>
        <v/>
      </c>
      <c r="S2418" s="13">
        <f>IF(AND($B2418&lt;&gt;"",$F2418&lt;&gt;""),IF(COUNTIFS($B$2:$B2418,$B2418,$F$2:$F2418,$F2418)=1,1,0),0)</f>
        <v/>
      </c>
      <c r="T2418" s="13">
        <f>IF(AND($B2418&lt;&gt;"",$H2418&lt;&gt;""),IF(COUNTIFS($B$2:$B2418,$B2418,$H$2:$H2418,$H2418)=1,1,0),0)</f>
        <v/>
      </c>
      <c r="U2418" s="13">
        <f>IF(AND($B2418&lt;&gt;"",$C2418&lt;&gt;""),IF(COUNTIFS($B$2:$B2418,$B2418,$C$2:$C2418,$C2418)=1,1,0),0)</f>
        <v/>
      </c>
      <c r="V2418" s="13">
        <f>IF(AND($B2418&lt;&gt;"",$D2418&lt;&gt;""),IF(COUNTIFS($B$2:$B2418,$B2418,$D$2:$D2418,$D2418)=1,1,0),0)</f>
        <v/>
      </c>
      <c r="W2418">
        <f>IFERROR(INDEX(T_Indicateurs[Domain_code],MATCH($H2418,T_Indicateurs[Stat_code],0)),"")</f>
        <v/>
      </c>
      <c r="X2418" s="13">
        <f>IF(OR($W2418="",$F2418=""),0,IF($F2418&lt;&gt;$W2418,1,0))</f>
        <v/>
      </c>
      <c r="Y2418" s="13">
        <f>IF(OR($J2418="", $K2418="", $L2418=""),0,IF(OR($J2418&lt;0,$J2418&gt;3,$K2418&lt;0,$K2418&gt;3,$L2418&lt;0,$L2418&gt;3),1,0))</f>
        <v/>
      </c>
    </row>
    <row r="2419">
      <c r="G2419">
        <f>IFERROR(INDEX(T_Domaines[Domain_label_fr],MATCH(F2419,T_Domaines[Domain_code],0)),"")</f>
        <v/>
      </c>
      <c r="I2419">
        <f>IFERROR(INDEX(T_Indicateurs[Stat_label_fr],MATCH(H2419,T_Indicateurs[Stat_code],0)),"")</f>
        <v/>
      </c>
      <c r="M2419">
        <f>IF(J2419=0,"",J2419)</f>
        <v/>
      </c>
      <c r="N2419">
        <f>IF(K2419=0,"",K2419)</f>
        <v/>
      </c>
      <c r="O2419">
        <f>IF(L2419=0,"",L2419)</f>
        <v/>
      </c>
      <c r="P2419">
        <f>IF(OR(J2419="",K2419="",L2419=""),"",J2419+K2419+L2419)</f>
        <v/>
      </c>
      <c r="Q2419">
        <f>IF(OR(M2419="",N2419="",O2419=""),"",M2419+N2419+O2419)</f>
        <v/>
      </c>
      <c r="S2419" s="13">
        <f>IF(AND($B2419&lt;&gt;"",$F2419&lt;&gt;""),IF(COUNTIFS($B$2:$B2419,$B2419,$F$2:$F2419,$F2419)=1,1,0),0)</f>
        <v/>
      </c>
      <c r="T2419" s="13">
        <f>IF(AND($B2419&lt;&gt;"",$H2419&lt;&gt;""),IF(COUNTIFS($B$2:$B2419,$B2419,$H$2:$H2419,$H2419)=1,1,0),0)</f>
        <v/>
      </c>
      <c r="U2419" s="13">
        <f>IF(AND($B2419&lt;&gt;"",$C2419&lt;&gt;""),IF(COUNTIFS($B$2:$B2419,$B2419,$C$2:$C2419,$C2419)=1,1,0),0)</f>
        <v/>
      </c>
      <c r="V2419" s="13">
        <f>IF(AND($B2419&lt;&gt;"",$D2419&lt;&gt;""),IF(COUNTIFS($B$2:$B2419,$B2419,$D$2:$D2419,$D2419)=1,1,0),0)</f>
        <v/>
      </c>
      <c r="W2419">
        <f>IFERROR(INDEX(T_Indicateurs[Domain_code],MATCH($H2419,T_Indicateurs[Stat_code],0)),"")</f>
        <v/>
      </c>
      <c r="X2419" s="13">
        <f>IF(OR($W2419="",$F2419=""),0,IF($F2419&lt;&gt;$W2419,1,0))</f>
        <v/>
      </c>
      <c r="Y2419" s="13">
        <f>IF(OR($J2419="", $K2419="", $L2419=""),0,IF(OR($J2419&lt;0,$J2419&gt;3,$K2419&lt;0,$K2419&gt;3,$L2419&lt;0,$L2419&gt;3),1,0))</f>
        <v/>
      </c>
    </row>
    <row r="2420">
      <c r="G2420">
        <f>IFERROR(INDEX(T_Domaines[Domain_label_fr],MATCH(F2420,T_Domaines[Domain_code],0)),"")</f>
        <v/>
      </c>
      <c r="I2420">
        <f>IFERROR(INDEX(T_Indicateurs[Stat_label_fr],MATCH(H2420,T_Indicateurs[Stat_code],0)),"")</f>
        <v/>
      </c>
      <c r="M2420">
        <f>IF(J2420=0,"",J2420)</f>
        <v/>
      </c>
      <c r="N2420">
        <f>IF(K2420=0,"",K2420)</f>
        <v/>
      </c>
      <c r="O2420">
        <f>IF(L2420=0,"",L2420)</f>
        <v/>
      </c>
      <c r="P2420">
        <f>IF(OR(J2420="",K2420="",L2420=""),"",J2420+K2420+L2420)</f>
        <v/>
      </c>
      <c r="Q2420">
        <f>IF(OR(M2420="",N2420="",O2420=""),"",M2420+N2420+O2420)</f>
        <v/>
      </c>
      <c r="S2420" s="13">
        <f>IF(AND($B2420&lt;&gt;"",$F2420&lt;&gt;""),IF(COUNTIFS($B$2:$B2420,$B2420,$F$2:$F2420,$F2420)=1,1,0),0)</f>
        <v/>
      </c>
      <c r="T2420" s="13">
        <f>IF(AND($B2420&lt;&gt;"",$H2420&lt;&gt;""),IF(COUNTIFS($B$2:$B2420,$B2420,$H$2:$H2420,$H2420)=1,1,0),0)</f>
        <v/>
      </c>
      <c r="U2420" s="13">
        <f>IF(AND($B2420&lt;&gt;"",$C2420&lt;&gt;""),IF(COUNTIFS($B$2:$B2420,$B2420,$C$2:$C2420,$C2420)=1,1,0),0)</f>
        <v/>
      </c>
      <c r="V2420" s="13">
        <f>IF(AND($B2420&lt;&gt;"",$D2420&lt;&gt;""),IF(COUNTIFS($B$2:$B2420,$B2420,$D$2:$D2420,$D2420)=1,1,0),0)</f>
        <v/>
      </c>
      <c r="W2420">
        <f>IFERROR(INDEX(T_Indicateurs[Domain_code],MATCH($H2420,T_Indicateurs[Stat_code],0)),"")</f>
        <v/>
      </c>
      <c r="X2420" s="13">
        <f>IF(OR($W2420="",$F2420=""),0,IF($F2420&lt;&gt;$W2420,1,0))</f>
        <v/>
      </c>
      <c r="Y2420" s="13">
        <f>IF(OR($J2420="", $K2420="", $L2420=""),0,IF(OR($J2420&lt;0,$J2420&gt;3,$K2420&lt;0,$K2420&gt;3,$L2420&lt;0,$L2420&gt;3),1,0))</f>
        <v/>
      </c>
    </row>
    <row r="2421">
      <c r="G2421">
        <f>IFERROR(INDEX(T_Domaines[Domain_label_fr],MATCH(F2421,T_Domaines[Domain_code],0)),"")</f>
        <v/>
      </c>
      <c r="I2421">
        <f>IFERROR(INDEX(T_Indicateurs[Stat_label_fr],MATCH(H2421,T_Indicateurs[Stat_code],0)),"")</f>
        <v/>
      </c>
      <c r="M2421">
        <f>IF(J2421=0,"",J2421)</f>
        <v/>
      </c>
      <c r="N2421">
        <f>IF(K2421=0,"",K2421)</f>
        <v/>
      </c>
      <c r="O2421">
        <f>IF(L2421=0,"",L2421)</f>
        <v/>
      </c>
      <c r="P2421">
        <f>IF(OR(J2421="",K2421="",L2421=""),"",J2421+K2421+L2421)</f>
        <v/>
      </c>
      <c r="Q2421">
        <f>IF(OR(M2421="",N2421="",O2421=""),"",M2421+N2421+O2421)</f>
        <v/>
      </c>
      <c r="S2421" s="13">
        <f>IF(AND($B2421&lt;&gt;"",$F2421&lt;&gt;""),IF(COUNTIFS($B$2:$B2421,$B2421,$F$2:$F2421,$F2421)=1,1,0),0)</f>
        <v/>
      </c>
      <c r="T2421" s="13">
        <f>IF(AND($B2421&lt;&gt;"",$H2421&lt;&gt;""),IF(COUNTIFS($B$2:$B2421,$B2421,$H$2:$H2421,$H2421)=1,1,0),0)</f>
        <v/>
      </c>
      <c r="U2421" s="13">
        <f>IF(AND($B2421&lt;&gt;"",$C2421&lt;&gt;""),IF(COUNTIFS($B$2:$B2421,$B2421,$C$2:$C2421,$C2421)=1,1,0),0)</f>
        <v/>
      </c>
      <c r="V2421" s="13">
        <f>IF(AND($B2421&lt;&gt;"",$D2421&lt;&gt;""),IF(COUNTIFS($B$2:$B2421,$B2421,$D$2:$D2421,$D2421)=1,1,0),0)</f>
        <v/>
      </c>
      <c r="W2421">
        <f>IFERROR(INDEX(T_Indicateurs[Domain_code],MATCH($H2421,T_Indicateurs[Stat_code],0)),"")</f>
        <v/>
      </c>
      <c r="X2421" s="13">
        <f>IF(OR($W2421="",$F2421=""),0,IF($F2421&lt;&gt;$W2421,1,0))</f>
        <v/>
      </c>
      <c r="Y2421" s="13">
        <f>IF(OR($J2421="", $K2421="", $L2421=""),0,IF(OR($J2421&lt;0,$J2421&gt;3,$K2421&lt;0,$K2421&gt;3,$L2421&lt;0,$L2421&gt;3),1,0))</f>
        <v/>
      </c>
    </row>
    <row r="2422">
      <c r="G2422">
        <f>IFERROR(INDEX(T_Domaines[Domain_label_fr],MATCH(F2422,T_Domaines[Domain_code],0)),"")</f>
        <v/>
      </c>
      <c r="I2422">
        <f>IFERROR(INDEX(T_Indicateurs[Stat_label_fr],MATCH(H2422,T_Indicateurs[Stat_code],0)),"")</f>
        <v/>
      </c>
      <c r="M2422">
        <f>IF(J2422=0,"",J2422)</f>
        <v/>
      </c>
      <c r="N2422">
        <f>IF(K2422=0,"",K2422)</f>
        <v/>
      </c>
      <c r="O2422">
        <f>IF(L2422=0,"",L2422)</f>
        <v/>
      </c>
      <c r="P2422">
        <f>IF(OR(J2422="",K2422="",L2422=""),"",J2422+K2422+L2422)</f>
        <v/>
      </c>
      <c r="Q2422">
        <f>IF(OR(M2422="",N2422="",O2422=""),"",M2422+N2422+O2422)</f>
        <v/>
      </c>
      <c r="S2422" s="13">
        <f>IF(AND($B2422&lt;&gt;"",$F2422&lt;&gt;""),IF(COUNTIFS($B$2:$B2422,$B2422,$F$2:$F2422,$F2422)=1,1,0),0)</f>
        <v/>
      </c>
      <c r="T2422" s="13">
        <f>IF(AND($B2422&lt;&gt;"",$H2422&lt;&gt;""),IF(COUNTIFS($B$2:$B2422,$B2422,$H$2:$H2422,$H2422)=1,1,0),0)</f>
        <v/>
      </c>
      <c r="U2422" s="13">
        <f>IF(AND($B2422&lt;&gt;"",$C2422&lt;&gt;""),IF(COUNTIFS($B$2:$B2422,$B2422,$C$2:$C2422,$C2422)=1,1,0),0)</f>
        <v/>
      </c>
      <c r="V2422" s="13">
        <f>IF(AND($B2422&lt;&gt;"",$D2422&lt;&gt;""),IF(COUNTIFS($B$2:$B2422,$B2422,$D$2:$D2422,$D2422)=1,1,0),0)</f>
        <v/>
      </c>
      <c r="W2422">
        <f>IFERROR(INDEX(T_Indicateurs[Domain_code],MATCH($H2422,T_Indicateurs[Stat_code],0)),"")</f>
        <v/>
      </c>
      <c r="X2422" s="13">
        <f>IF(OR($W2422="",$F2422=""),0,IF($F2422&lt;&gt;$W2422,1,0))</f>
        <v/>
      </c>
      <c r="Y2422" s="13">
        <f>IF(OR($J2422="", $K2422="", $L2422=""),0,IF(OR($J2422&lt;0,$J2422&gt;3,$K2422&lt;0,$K2422&gt;3,$L2422&lt;0,$L2422&gt;3),1,0))</f>
        <v/>
      </c>
    </row>
    <row r="2423">
      <c r="G2423">
        <f>IFERROR(INDEX(T_Domaines[Domain_label_fr],MATCH(F2423,T_Domaines[Domain_code],0)),"")</f>
        <v/>
      </c>
      <c r="I2423">
        <f>IFERROR(INDEX(T_Indicateurs[Stat_label_fr],MATCH(H2423,T_Indicateurs[Stat_code],0)),"")</f>
        <v/>
      </c>
      <c r="M2423">
        <f>IF(J2423=0,"",J2423)</f>
        <v/>
      </c>
      <c r="N2423">
        <f>IF(K2423=0,"",K2423)</f>
        <v/>
      </c>
      <c r="O2423">
        <f>IF(L2423=0,"",L2423)</f>
        <v/>
      </c>
      <c r="P2423">
        <f>IF(OR(J2423="",K2423="",L2423=""),"",J2423+K2423+L2423)</f>
        <v/>
      </c>
      <c r="Q2423">
        <f>IF(OR(M2423="",N2423="",O2423=""),"",M2423+N2423+O2423)</f>
        <v/>
      </c>
      <c r="S2423" s="13">
        <f>IF(AND($B2423&lt;&gt;"",$F2423&lt;&gt;""),IF(COUNTIFS($B$2:$B2423,$B2423,$F$2:$F2423,$F2423)=1,1,0),0)</f>
        <v/>
      </c>
      <c r="T2423" s="13">
        <f>IF(AND($B2423&lt;&gt;"",$H2423&lt;&gt;""),IF(COUNTIFS($B$2:$B2423,$B2423,$H$2:$H2423,$H2423)=1,1,0),0)</f>
        <v/>
      </c>
      <c r="U2423" s="13">
        <f>IF(AND($B2423&lt;&gt;"",$C2423&lt;&gt;""),IF(COUNTIFS($B$2:$B2423,$B2423,$C$2:$C2423,$C2423)=1,1,0),0)</f>
        <v/>
      </c>
      <c r="V2423" s="13">
        <f>IF(AND($B2423&lt;&gt;"",$D2423&lt;&gt;""),IF(COUNTIFS($B$2:$B2423,$B2423,$D$2:$D2423,$D2423)=1,1,0),0)</f>
        <v/>
      </c>
      <c r="W2423">
        <f>IFERROR(INDEX(T_Indicateurs[Domain_code],MATCH($H2423,T_Indicateurs[Stat_code],0)),"")</f>
        <v/>
      </c>
      <c r="X2423" s="13">
        <f>IF(OR($W2423="",$F2423=""),0,IF($F2423&lt;&gt;$W2423,1,0))</f>
        <v/>
      </c>
      <c r="Y2423" s="13">
        <f>IF(OR($J2423="", $K2423="", $L2423=""),0,IF(OR($J2423&lt;0,$J2423&gt;3,$K2423&lt;0,$K2423&gt;3,$L2423&lt;0,$L2423&gt;3),1,0))</f>
        <v/>
      </c>
    </row>
    <row r="2424">
      <c r="G2424">
        <f>IFERROR(INDEX(T_Domaines[Domain_label_fr],MATCH(F2424,T_Domaines[Domain_code],0)),"")</f>
        <v/>
      </c>
      <c r="I2424">
        <f>IFERROR(INDEX(T_Indicateurs[Stat_label_fr],MATCH(H2424,T_Indicateurs[Stat_code],0)),"")</f>
        <v/>
      </c>
      <c r="M2424">
        <f>IF(J2424=0,"",J2424)</f>
        <v/>
      </c>
      <c r="N2424">
        <f>IF(K2424=0,"",K2424)</f>
        <v/>
      </c>
      <c r="O2424">
        <f>IF(L2424=0,"",L2424)</f>
        <v/>
      </c>
      <c r="P2424">
        <f>IF(OR(J2424="",K2424="",L2424=""),"",J2424+K2424+L2424)</f>
        <v/>
      </c>
      <c r="Q2424">
        <f>IF(OR(M2424="",N2424="",O2424=""),"",M2424+N2424+O2424)</f>
        <v/>
      </c>
      <c r="S2424" s="13">
        <f>IF(AND($B2424&lt;&gt;"",$F2424&lt;&gt;""),IF(COUNTIFS($B$2:$B2424,$B2424,$F$2:$F2424,$F2424)=1,1,0),0)</f>
        <v/>
      </c>
      <c r="T2424" s="13">
        <f>IF(AND($B2424&lt;&gt;"",$H2424&lt;&gt;""),IF(COUNTIFS($B$2:$B2424,$B2424,$H$2:$H2424,$H2424)=1,1,0),0)</f>
        <v/>
      </c>
      <c r="U2424" s="13">
        <f>IF(AND($B2424&lt;&gt;"",$C2424&lt;&gt;""),IF(COUNTIFS($B$2:$B2424,$B2424,$C$2:$C2424,$C2424)=1,1,0),0)</f>
        <v/>
      </c>
      <c r="V2424" s="13">
        <f>IF(AND($B2424&lt;&gt;"",$D2424&lt;&gt;""),IF(COUNTIFS($B$2:$B2424,$B2424,$D$2:$D2424,$D2424)=1,1,0),0)</f>
        <v/>
      </c>
      <c r="W2424">
        <f>IFERROR(INDEX(T_Indicateurs[Domain_code],MATCH($H2424,T_Indicateurs[Stat_code],0)),"")</f>
        <v/>
      </c>
      <c r="X2424" s="13">
        <f>IF(OR($W2424="",$F2424=""),0,IF($F2424&lt;&gt;$W2424,1,0))</f>
        <v/>
      </c>
      <c r="Y2424" s="13">
        <f>IF(OR($J2424="", $K2424="", $L2424=""),0,IF(OR($J2424&lt;0,$J2424&gt;3,$K2424&lt;0,$K2424&gt;3,$L2424&lt;0,$L2424&gt;3),1,0))</f>
        <v/>
      </c>
    </row>
    <row r="2425">
      <c r="G2425">
        <f>IFERROR(INDEX(T_Domaines[Domain_label_fr],MATCH(F2425,T_Domaines[Domain_code],0)),"")</f>
        <v/>
      </c>
      <c r="I2425">
        <f>IFERROR(INDEX(T_Indicateurs[Stat_label_fr],MATCH(H2425,T_Indicateurs[Stat_code],0)),"")</f>
        <v/>
      </c>
      <c r="M2425">
        <f>IF(J2425=0,"",J2425)</f>
        <v/>
      </c>
      <c r="N2425">
        <f>IF(K2425=0,"",K2425)</f>
        <v/>
      </c>
      <c r="O2425">
        <f>IF(L2425=0,"",L2425)</f>
        <v/>
      </c>
      <c r="P2425">
        <f>IF(OR(J2425="",K2425="",L2425=""),"",J2425+K2425+L2425)</f>
        <v/>
      </c>
      <c r="Q2425">
        <f>IF(OR(M2425="",N2425="",O2425=""),"",M2425+N2425+O2425)</f>
        <v/>
      </c>
      <c r="S2425" s="13">
        <f>IF(AND($B2425&lt;&gt;"",$F2425&lt;&gt;""),IF(COUNTIFS($B$2:$B2425,$B2425,$F$2:$F2425,$F2425)=1,1,0),0)</f>
        <v/>
      </c>
      <c r="T2425" s="13">
        <f>IF(AND($B2425&lt;&gt;"",$H2425&lt;&gt;""),IF(COUNTIFS($B$2:$B2425,$B2425,$H$2:$H2425,$H2425)=1,1,0),0)</f>
        <v/>
      </c>
      <c r="U2425" s="13">
        <f>IF(AND($B2425&lt;&gt;"",$C2425&lt;&gt;""),IF(COUNTIFS($B$2:$B2425,$B2425,$C$2:$C2425,$C2425)=1,1,0),0)</f>
        <v/>
      </c>
      <c r="V2425" s="13">
        <f>IF(AND($B2425&lt;&gt;"",$D2425&lt;&gt;""),IF(COUNTIFS($B$2:$B2425,$B2425,$D$2:$D2425,$D2425)=1,1,0),0)</f>
        <v/>
      </c>
      <c r="W2425">
        <f>IFERROR(INDEX(T_Indicateurs[Domain_code],MATCH($H2425,T_Indicateurs[Stat_code],0)),"")</f>
        <v/>
      </c>
      <c r="X2425" s="13">
        <f>IF(OR($W2425="",$F2425=""),0,IF($F2425&lt;&gt;$W2425,1,0))</f>
        <v/>
      </c>
      <c r="Y2425" s="13">
        <f>IF(OR($J2425="", $K2425="", $L2425=""),0,IF(OR($J2425&lt;0,$J2425&gt;3,$K2425&lt;0,$K2425&gt;3,$L2425&lt;0,$L2425&gt;3),1,0))</f>
        <v/>
      </c>
    </row>
    <row r="2426">
      <c r="G2426">
        <f>IFERROR(INDEX(T_Domaines[Domain_label_fr],MATCH(F2426,T_Domaines[Domain_code],0)),"")</f>
        <v/>
      </c>
      <c r="I2426">
        <f>IFERROR(INDEX(T_Indicateurs[Stat_label_fr],MATCH(H2426,T_Indicateurs[Stat_code],0)),"")</f>
        <v/>
      </c>
      <c r="M2426">
        <f>IF(J2426=0,"",J2426)</f>
        <v/>
      </c>
      <c r="N2426">
        <f>IF(K2426=0,"",K2426)</f>
        <v/>
      </c>
      <c r="O2426">
        <f>IF(L2426=0,"",L2426)</f>
        <v/>
      </c>
      <c r="P2426">
        <f>IF(OR(J2426="",K2426="",L2426=""),"",J2426+K2426+L2426)</f>
        <v/>
      </c>
      <c r="Q2426">
        <f>IF(OR(M2426="",N2426="",O2426=""),"",M2426+N2426+O2426)</f>
        <v/>
      </c>
      <c r="S2426" s="13">
        <f>IF(AND($B2426&lt;&gt;"",$F2426&lt;&gt;""),IF(COUNTIFS($B$2:$B2426,$B2426,$F$2:$F2426,$F2426)=1,1,0),0)</f>
        <v/>
      </c>
      <c r="T2426" s="13">
        <f>IF(AND($B2426&lt;&gt;"",$H2426&lt;&gt;""),IF(COUNTIFS($B$2:$B2426,$B2426,$H$2:$H2426,$H2426)=1,1,0),0)</f>
        <v/>
      </c>
      <c r="U2426" s="13">
        <f>IF(AND($B2426&lt;&gt;"",$C2426&lt;&gt;""),IF(COUNTIFS($B$2:$B2426,$B2426,$C$2:$C2426,$C2426)=1,1,0),0)</f>
        <v/>
      </c>
      <c r="V2426" s="13">
        <f>IF(AND($B2426&lt;&gt;"",$D2426&lt;&gt;""),IF(COUNTIFS($B$2:$B2426,$B2426,$D$2:$D2426,$D2426)=1,1,0),0)</f>
        <v/>
      </c>
      <c r="W2426">
        <f>IFERROR(INDEX(T_Indicateurs[Domain_code],MATCH($H2426,T_Indicateurs[Stat_code],0)),"")</f>
        <v/>
      </c>
      <c r="X2426" s="13">
        <f>IF(OR($W2426="",$F2426=""),0,IF($F2426&lt;&gt;$W2426,1,0))</f>
        <v/>
      </c>
      <c r="Y2426" s="13">
        <f>IF(OR($J2426="", $K2426="", $L2426=""),0,IF(OR($J2426&lt;0,$J2426&gt;3,$K2426&lt;0,$K2426&gt;3,$L2426&lt;0,$L2426&gt;3),1,0))</f>
        <v/>
      </c>
    </row>
    <row r="2427">
      <c r="G2427">
        <f>IFERROR(INDEX(T_Domaines[Domain_label_fr],MATCH(F2427,T_Domaines[Domain_code],0)),"")</f>
        <v/>
      </c>
      <c r="I2427">
        <f>IFERROR(INDEX(T_Indicateurs[Stat_label_fr],MATCH(H2427,T_Indicateurs[Stat_code],0)),"")</f>
        <v/>
      </c>
      <c r="M2427">
        <f>IF(J2427=0,"",J2427)</f>
        <v/>
      </c>
      <c r="N2427">
        <f>IF(K2427=0,"",K2427)</f>
        <v/>
      </c>
      <c r="O2427">
        <f>IF(L2427=0,"",L2427)</f>
        <v/>
      </c>
      <c r="P2427">
        <f>IF(OR(J2427="",K2427="",L2427=""),"",J2427+K2427+L2427)</f>
        <v/>
      </c>
      <c r="Q2427">
        <f>IF(OR(M2427="",N2427="",O2427=""),"",M2427+N2427+O2427)</f>
        <v/>
      </c>
      <c r="S2427" s="13">
        <f>IF(AND($B2427&lt;&gt;"",$F2427&lt;&gt;""),IF(COUNTIFS($B$2:$B2427,$B2427,$F$2:$F2427,$F2427)=1,1,0),0)</f>
        <v/>
      </c>
      <c r="T2427" s="13">
        <f>IF(AND($B2427&lt;&gt;"",$H2427&lt;&gt;""),IF(COUNTIFS($B$2:$B2427,$B2427,$H$2:$H2427,$H2427)=1,1,0),0)</f>
        <v/>
      </c>
      <c r="U2427" s="13">
        <f>IF(AND($B2427&lt;&gt;"",$C2427&lt;&gt;""),IF(COUNTIFS($B$2:$B2427,$B2427,$C$2:$C2427,$C2427)=1,1,0),0)</f>
        <v/>
      </c>
      <c r="V2427" s="13">
        <f>IF(AND($B2427&lt;&gt;"",$D2427&lt;&gt;""),IF(COUNTIFS($B$2:$B2427,$B2427,$D$2:$D2427,$D2427)=1,1,0),0)</f>
        <v/>
      </c>
      <c r="W2427">
        <f>IFERROR(INDEX(T_Indicateurs[Domain_code],MATCH($H2427,T_Indicateurs[Stat_code],0)),"")</f>
        <v/>
      </c>
      <c r="X2427" s="13">
        <f>IF(OR($W2427="",$F2427=""),0,IF($F2427&lt;&gt;$W2427,1,0))</f>
        <v/>
      </c>
      <c r="Y2427" s="13">
        <f>IF(OR($J2427="", $K2427="", $L2427=""),0,IF(OR($J2427&lt;0,$J2427&gt;3,$K2427&lt;0,$K2427&gt;3,$L2427&lt;0,$L2427&gt;3),1,0))</f>
        <v/>
      </c>
    </row>
    <row r="2428">
      <c r="G2428">
        <f>IFERROR(INDEX(T_Domaines[Domain_label_fr],MATCH(F2428,T_Domaines[Domain_code],0)),"")</f>
        <v/>
      </c>
      <c r="I2428">
        <f>IFERROR(INDEX(T_Indicateurs[Stat_label_fr],MATCH(H2428,T_Indicateurs[Stat_code],0)),"")</f>
        <v/>
      </c>
      <c r="M2428">
        <f>IF(J2428=0,"",J2428)</f>
        <v/>
      </c>
      <c r="N2428">
        <f>IF(K2428=0,"",K2428)</f>
        <v/>
      </c>
      <c r="O2428">
        <f>IF(L2428=0,"",L2428)</f>
        <v/>
      </c>
      <c r="P2428">
        <f>IF(OR(J2428="",K2428="",L2428=""),"",J2428+K2428+L2428)</f>
        <v/>
      </c>
      <c r="Q2428">
        <f>IF(OR(M2428="",N2428="",O2428=""),"",M2428+N2428+O2428)</f>
        <v/>
      </c>
      <c r="S2428" s="13">
        <f>IF(AND($B2428&lt;&gt;"",$F2428&lt;&gt;""),IF(COUNTIFS($B$2:$B2428,$B2428,$F$2:$F2428,$F2428)=1,1,0),0)</f>
        <v/>
      </c>
      <c r="T2428" s="13">
        <f>IF(AND($B2428&lt;&gt;"",$H2428&lt;&gt;""),IF(COUNTIFS($B$2:$B2428,$B2428,$H$2:$H2428,$H2428)=1,1,0),0)</f>
        <v/>
      </c>
      <c r="U2428" s="13">
        <f>IF(AND($B2428&lt;&gt;"",$C2428&lt;&gt;""),IF(COUNTIFS($B$2:$B2428,$B2428,$C$2:$C2428,$C2428)=1,1,0),0)</f>
        <v/>
      </c>
      <c r="V2428" s="13">
        <f>IF(AND($B2428&lt;&gt;"",$D2428&lt;&gt;""),IF(COUNTIFS($B$2:$B2428,$B2428,$D$2:$D2428,$D2428)=1,1,0),0)</f>
        <v/>
      </c>
      <c r="W2428">
        <f>IFERROR(INDEX(T_Indicateurs[Domain_code],MATCH($H2428,T_Indicateurs[Stat_code],0)),"")</f>
        <v/>
      </c>
      <c r="X2428" s="13">
        <f>IF(OR($W2428="",$F2428=""),0,IF($F2428&lt;&gt;$W2428,1,0))</f>
        <v/>
      </c>
      <c r="Y2428" s="13">
        <f>IF(OR($J2428="", $K2428="", $L2428=""),0,IF(OR($J2428&lt;0,$J2428&gt;3,$K2428&lt;0,$K2428&gt;3,$L2428&lt;0,$L2428&gt;3),1,0))</f>
        <v/>
      </c>
    </row>
    <row r="2429">
      <c r="G2429">
        <f>IFERROR(INDEX(T_Domaines[Domain_label_fr],MATCH(F2429,T_Domaines[Domain_code],0)),"")</f>
        <v/>
      </c>
      <c r="I2429">
        <f>IFERROR(INDEX(T_Indicateurs[Stat_label_fr],MATCH(H2429,T_Indicateurs[Stat_code],0)),"")</f>
        <v/>
      </c>
      <c r="M2429">
        <f>IF(J2429=0,"",J2429)</f>
        <v/>
      </c>
      <c r="N2429">
        <f>IF(K2429=0,"",K2429)</f>
        <v/>
      </c>
      <c r="O2429">
        <f>IF(L2429=0,"",L2429)</f>
        <v/>
      </c>
      <c r="P2429">
        <f>IF(OR(J2429="",K2429="",L2429=""),"",J2429+K2429+L2429)</f>
        <v/>
      </c>
      <c r="Q2429">
        <f>IF(OR(M2429="",N2429="",O2429=""),"",M2429+N2429+O2429)</f>
        <v/>
      </c>
      <c r="S2429" s="13">
        <f>IF(AND($B2429&lt;&gt;"",$F2429&lt;&gt;""),IF(COUNTIFS($B$2:$B2429,$B2429,$F$2:$F2429,$F2429)=1,1,0),0)</f>
        <v/>
      </c>
      <c r="T2429" s="13">
        <f>IF(AND($B2429&lt;&gt;"",$H2429&lt;&gt;""),IF(COUNTIFS($B$2:$B2429,$B2429,$H$2:$H2429,$H2429)=1,1,0),0)</f>
        <v/>
      </c>
      <c r="U2429" s="13">
        <f>IF(AND($B2429&lt;&gt;"",$C2429&lt;&gt;""),IF(COUNTIFS($B$2:$B2429,$B2429,$C$2:$C2429,$C2429)=1,1,0),0)</f>
        <v/>
      </c>
      <c r="V2429" s="13">
        <f>IF(AND($B2429&lt;&gt;"",$D2429&lt;&gt;""),IF(COUNTIFS($B$2:$B2429,$B2429,$D$2:$D2429,$D2429)=1,1,0),0)</f>
        <v/>
      </c>
      <c r="W2429">
        <f>IFERROR(INDEX(T_Indicateurs[Domain_code],MATCH($H2429,T_Indicateurs[Stat_code],0)),"")</f>
        <v/>
      </c>
      <c r="X2429" s="13">
        <f>IF(OR($W2429="",$F2429=""),0,IF($F2429&lt;&gt;$W2429,1,0))</f>
        <v/>
      </c>
      <c r="Y2429" s="13">
        <f>IF(OR($J2429="", $K2429="", $L2429=""),0,IF(OR($J2429&lt;0,$J2429&gt;3,$K2429&lt;0,$K2429&gt;3,$L2429&lt;0,$L2429&gt;3),1,0))</f>
        <v/>
      </c>
    </row>
    <row r="2430">
      <c r="G2430">
        <f>IFERROR(INDEX(T_Domaines[Domain_label_fr],MATCH(F2430,T_Domaines[Domain_code],0)),"")</f>
        <v/>
      </c>
      <c r="I2430">
        <f>IFERROR(INDEX(T_Indicateurs[Stat_label_fr],MATCH(H2430,T_Indicateurs[Stat_code],0)),"")</f>
        <v/>
      </c>
      <c r="M2430">
        <f>IF(J2430=0,"",J2430)</f>
        <v/>
      </c>
      <c r="N2430">
        <f>IF(K2430=0,"",K2430)</f>
        <v/>
      </c>
      <c r="O2430">
        <f>IF(L2430=0,"",L2430)</f>
        <v/>
      </c>
      <c r="P2430">
        <f>IF(OR(J2430="",K2430="",L2430=""),"",J2430+K2430+L2430)</f>
        <v/>
      </c>
      <c r="Q2430">
        <f>IF(OR(M2430="",N2430="",O2430=""),"",M2430+N2430+O2430)</f>
        <v/>
      </c>
      <c r="S2430" s="13">
        <f>IF(AND($B2430&lt;&gt;"",$F2430&lt;&gt;""),IF(COUNTIFS($B$2:$B2430,$B2430,$F$2:$F2430,$F2430)=1,1,0),0)</f>
        <v/>
      </c>
      <c r="T2430" s="13">
        <f>IF(AND($B2430&lt;&gt;"",$H2430&lt;&gt;""),IF(COUNTIFS($B$2:$B2430,$B2430,$H$2:$H2430,$H2430)=1,1,0),0)</f>
        <v/>
      </c>
      <c r="U2430" s="13">
        <f>IF(AND($B2430&lt;&gt;"",$C2430&lt;&gt;""),IF(COUNTIFS($B$2:$B2430,$B2430,$C$2:$C2430,$C2430)=1,1,0),0)</f>
        <v/>
      </c>
      <c r="V2430" s="13">
        <f>IF(AND($B2430&lt;&gt;"",$D2430&lt;&gt;""),IF(COUNTIFS($B$2:$B2430,$B2430,$D$2:$D2430,$D2430)=1,1,0),0)</f>
        <v/>
      </c>
      <c r="W2430">
        <f>IFERROR(INDEX(T_Indicateurs[Domain_code],MATCH($H2430,T_Indicateurs[Stat_code],0)),"")</f>
        <v/>
      </c>
      <c r="X2430" s="13">
        <f>IF(OR($W2430="",$F2430=""),0,IF($F2430&lt;&gt;$W2430,1,0))</f>
        <v/>
      </c>
      <c r="Y2430" s="13">
        <f>IF(OR($J2430="", $K2430="", $L2430=""),0,IF(OR($J2430&lt;0,$J2430&gt;3,$K2430&lt;0,$K2430&gt;3,$L2430&lt;0,$L2430&gt;3),1,0))</f>
        <v/>
      </c>
    </row>
    <row r="2431">
      <c r="G2431">
        <f>IFERROR(INDEX(T_Domaines[Domain_label_fr],MATCH(F2431,T_Domaines[Domain_code],0)),"")</f>
        <v/>
      </c>
      <c r="I2431">
        <f>IFERROR(INDEX(T_Indicateurs[Stat_label_fr],MATCH(H2431,T_Indicateurs[Stat_code],0)),"")</f>
        <v/>
      </c>
      <c r="M2431">
        <f>IF(J2431=0,"",J2431)</f>
        <v/>
      </c>
      <c r="N2431">
        <f>IF(K2431=0,"",K2431)</f>
        <v/>
      </c>
      <c r="O2431">
        <f>IF(L2431=0,"",L2431)</f>
        <v/>
      </c>
      <c r="P2431">
        <f>IF(OR(J2431="",K2431="",L2431=""),"",J2431+K2431+L2431)</f>
        <v/>
      </c>
      <c r="Q2431">
        <f>IF(OR(M2431="",N2431="",O2431=""),"",M2431+N2431+O2431)</f>
        <v/>
      </c>
      <c r="S2431" s="13">
        <f>IF(AND($B2431&lt;&gt;"",$F2431&lt;&gt;""),IF(COUNTIFS($B$2:$B2431,$B2431,$F$2:$F2431,$F2431)=1,1,0),0)</f>
        <v/>
      </c>
      <c r="T2431" s="13">
        <f>IF(AND($B2431&lt;&gt;"",$H2431&lt;&gt;""),IF(COUNTIFS($B$2:$B2431,$B2431,$H$2:$H2431,$H2431)=1,1,0),0)</f>
        <v/>
      </c>
      <c r="U2431" s="13">
        <f>IF(AND($B2431&lt;&gt;"",$C2431&lt;&gt;""),IF(COUNTIFS($B$2:$B2431,$B2431,$C$2:$C2431,$C2431)=1,1,0),0)</f>
        <v/>
      </c>
      <c r="V2431" s="13">
        <f>IF(AND($B2431&lt;&gt;"",$D2431&lt;&gt;""),IF(COUNTIFS($B$2:$B2431,$B2431,$D$2:$D2431,$D2431)=1,1,0),0)</f>
        <v/>
      </c>
      <c r="W2431">
        <f>IFERROR(INDEX(T_Indicateurs[Domain_code],MATCH($H2431,T_Indicateurs[Stat_code],0)),"")</f>
        <v/>
      </c>
      <c r="X2431" s="13">
        <f>IF(OR($W2431="",$F2431=""),0,IF($F2431&lt;&gt;$W2431,1,0))</f>
        <v/>
      </c>
      <c r="Y2431" s="13">
        <f>IF(OR($J2431="", $K2431="", $L2431=""),0,IF(OR($J2431&lt;0,$J2431&gt;3,$K2431&lt;0,$K2431&gt;3,$L2431&lt;0,$L2431&gt;3),1,0))</f>
        <v/>
      </c>
    </row>
    <row r="2432">
      <c r="G2432">
        <f>IFERROR(INDEX(T_Domaines[Domain_label_fr],MATCH(F2432,T_Domaines[Domain_code],0)),"")</f>
        <v/>
      </c>
      <c r="I2432">
        <f>IFERROR(INDEX(T_Indicateurs[Stat_label_fr],MATCH(H2432,T_Indicateurs[Stat_code],0)),"")</f>
        <v/>
      </c>
      <c r="M2432">
        <f>IF(J2432=0,"",J2432)</f>
        <v/>
      </c>
      <c r="N2432">
        <f>IF(K2432=0,"",K2432)</f>
        <v/>
      </c>
      <c r="O2432">
        <f>IF(L2432=0,"",L2432)</f>
        <v/>
      </c>
      <c r="P2432">
        <f>IF(OR(J2432="",K2432="",L2432=""),"",J2432+K2432+L2432)</f>
        <v/>
      </c>
      <c r="Q2432">
        <f>IF(OR(M2432="",N2432="",O2432=""),"",M2432+N2432+O2432)</f>
        <v/>
      </c>
      <c r="S2432" s="13">
        <f>IF(AND($B2432&lt;&gt;"",$F2432&lt;&gt;""),IF(COUNTIFS($B$2:$B2432,$B2432,$F$2:$F2432,$F2432)=1,1,0),0)</f>
        <v/>
      </c>
      <c r="T2432" s="13">
        <f>IF(AND($B2432&lt;&gt;"",$H2432&lt;&gt;""),IF(COUNTIFS($B$2:$B2432,$B2432,$H$2:$H2432,$H2432)=1,1,0),0)</f>
        <v/>
      </c>
      <c r="U2432" s="13">
        <f>IF(AND($B2432&lt;&gt;"",$C2432&lt;&gt;""),IF(COUNTIFS($B$2:$B2432,$B2432,$C$2:$C2432,$C2432)=1,1,0),0)</f>
        <v/>
      </c>
      <c r="V2432" s="13">
        <f>IF(AND($B2432&lt;&gt;"",$D2432&lt;&gt;""),IF(COUNTIFS($B$2:$B2432,$B2432,$D$2:$D2432,$D2432)=1,1,0),0)</f>
        <v/>
      </c>
      <c r="W2432">
        <f>IFERROR(INDEX(T_Indicateurs[Domain_code],MATCH($H2432,T_Indicateurs[Stat_code],0)),"")</f>
        <v/>
      </c>
      <c r="X2432" s="13">
        <f>IF(OR($W2432="",$F2432=""),0,IF($F2432&lt;&gt;$W2432,1,0))</f>
        <v/>
      </c>
      <c r="Y2432" s="13">
        <f>IF(OR($J2432="", $K2432="", $L2432=""),0,IF(OR($J2432&lt;0,$J2432&gt;3,$K2432&lt;0,$K2432&gt;3,$L2432&lt;0,$L2432&gt;3),1,0))</f>
        <v/>
      </c>
    </row>
    <row r="2433">
      <c r="G2433">
        <f>IFERROR(INDEX(T_Domaines[Domain_label_fr],MATCH(F2433,T_Domaines[Domain_code],0)),"")</f>
        <v/>
      </c>
      <c r="I2433">
        <f>IFERROR(INDEX(T_Indicateurs[Stat_label_fr],MATCH(H2433,T_Indicateurs[Stat_code],0)),"")</f>
        <v/>
      </c>
      <c r="M2433">
        <f>IF(J2433=0,"",J2433)</f>
        <v/>
      </c>
      <c r="N2433">
        <f>IF(K2433=0,"",K2433)</f>
        <v/>
      </c>
      <c r="O2433">
        <f>IF(L2433=0,"",L2433)</f>
        <v/>
      </c>
      <c r="P2433">
        <f>IF(OR(J2433="",K2433="",L2433=""),"",J2433+K2433+L2433)</f>
        <v/>
      </c>
      <c r="Q2433">
        <f>IF(OR(M2433="",N2433="",O2433=""),"",M2433+N2433+O2433)</f>
        <v/>
      </c>
      <c r="S2433" s="13">
        <f>IF(AND($B2433&lt;&gt;"",$F2433&lt;&gt;""),IF(COUNTIFS($B$2:$B2433,$B2433,$F$2:$F2433,$F2433)=1,1,0),0)</f>
        <v/>
      </c>
      <c r="T2433" s="13">
        <f>IF(AND($B2433&lt;&gt;"",$H2433&lt;&gt;""),IF(COUNTIFS($B$2:$B2433,$B2433,$H$2:$H2433,$H2433)=1,1,0),0)</f>
        <v/>
      </c>
      <c r="U2433" s="13">
        <f>IF(AND($B2433&lt;&gt;"",$C2433&lt;&gt;""),IF(COUNTIFS($B$2:$B2433,$B2433,$C$2:$C2433,$C2433)=1,1,0),0)</f>
        <v/>
      </c>
      <c r="V2433" s="13">
        <f>IF(AND($B2433&lt;&gt;"",$D2433&lt;&gt;""),IF(COUNTIFS($B$2:$B2433,$B2433,$D$2:$D2433,$D2433)=1,1,0),0)</f>
        <v/>
      </c>
      <c r="W2433">
        <f>IFERROR(INDEX(T_Indicateurs[Domain_code],MATCH($H2433,T_Indicateurs[Stat_code],0)),"")</f>
        <v/>
      </c>
      <c r="X2433" s="13">
        <f>IF(OR($W2433="",$F2433=""),0,IF($F2433&lt;&gt;$W2433,1,0))</f>
        <v/>
      </c>
      <c r="Y2433" s="13">
        <f>IF(OR($J2433="", $K2433="", $L2433=""),0,IF(OR($J2433&lt;0,$J2433&gt;3,$K2433&lt;0,$K2433&gt;3,$L2433&lt;0,$L2433&gt;3),1,0))</f>
        <v/>
      </c>
    </row>
    <row r="2434">
      <c r="G2434">
        <f>IFERROR(INDEX(T_Domaines[Domain_label_fr],MATCH(F2434,T_Domaines[Domain_code],0)),"")</f>
        <v/>
      </c>
      <c r="I2434">
        <f>IFERROR(INDEX(T_Indicateurs[Stat_label_fr],MATCH(H2434,T_Indicateurs[Stat_code],0)),"")</f>
        <v/>
      </c>
      <c r="M2434">
        <f>IF(J2434=0,"",J2434)</f>
        <v/>
      </c>
      <c r="N2434">
        <f>IF(K2434=0,"",K2434)</f>
        <v/>
      </c>
      <c r="O2434">
        <f>IF(L2434=0,"",L2434)</f>
        <v/>
      </c>
      <c r="P2434">
        <f>IF(OR(J2434="",K2434="",L2434=""),"",J2434+K2434+L2434)</f>
        <v/>
      </c>
      <c r="Q2434">
        <f>IF(OR(M2434="",N2434="",O2434=""),"",M2434+N2434+O2434)</f>
        <v/>
      </c>
      <c r="S2434" s="13">
        <f>IF(AND($B2434&lt;&gt;"",$F2434&lt;&gt;""),IF(COUNTIFS($B$2:$B2434,$B2434,$F$2:$F2434,$F2434)=1,1,0),0)</f>
        <v/>
      </c>
      <c r="T2434" s="13">
        <f>IF(AND($B2434&lt;&gt;"",$H2434&lt;&gt;""),IF(COUNTIFS($B$2:$B2434,$B2434,$H$2:$H2434,$H2434)=1,1,0),0)</f>
        <v/>
      </c>
      <c r="U2434" s="13">
        <f>IF(AND($B2434&lt;&gt;"",$C2434&lt;&gt;""),IF(COUNTIFS($B$2:$B2434,$B2434,$C$2:$C2434,$C2434)=1,1,0),0)</f>
        <v/>
      </c>
      <c r="V2434" s="13">
        <f>IF(AND($B2434&lt;&gt;"",$D2434&lt;&gt;""),IF(COUNTIFS($B$2:$B2434,$B2434,$D$2:$D2434,$D2434)=1,1,0),0)</f>
        <v/>
      </c>
      <c r="W2434">
        <f>IFERROR(INDEX(T_Indicateurs[Domain_code],MATCH($H2434,T_Indicateurs[Stat_code],0)),"")</f>
        <v/>
      </c>
      <c r="X2434" s="13">
        <f>IF(OR($W2434="",$F2434=""),0,IF($F2434&lt;&gt;$W2434,1,0))</f>
        <v/>
      </c>
      <c r="Y2434" s="13">
        <f>IF(OR($J2434="", $K2434="", $L2434=""),0,IF(OR($J2434&lt;0,$J2434&gt;3,$K2434&lt;0,$K2434&gt;3,$L2434&lt;0,$L2434&gt;3),1,0))</f>
        <v/>
      </c>
    </row>
    <row r="2435">
      <c r="G2435">
        <f>IFERROR(INDEX(T_Domaines[Domain_label_fr],MATCH(F2435,T_Domaines[Domain_code],0)),"")</f>
        <v/>
      </c>
      <c r="I2435">
        <f>IFERROR(INDEX(T_Indicateurs[Stat_label_fr],MATCH(H2435,T_Indicateurs[Stat_code],0)),"")</f>
        <v/>
      </c>
      <c r="M2435">
        <f>IF(J2435=0,"",J2435)</f>
        <v/>
      </c>
      <c r="N2435">
        <f>IF(K2435=0,"",K2435)</f>
        <v/>
      </c>
      <c r="O2435">
        <f>IF(L2435=0,"",L2435)</f>
        <v/>
      </c>
      <c r="P2435">
        <f>IF(OR(J2435="",K2435="",L2435=""),"",J2435+K2435+L2435)</f>
        <v/>
      </c>
      <c r="Q2435">
        <f>IF(OR(M2435="",N2435="",O2435=""),"",M2435+N2435+O2435)</f>
        <v/>
      </c>
      <c r="S2435" s="13">
        <f>IF(AND($B2435&lt;&gt;"",$F2435&lt;&gt;""),IF(COUNTIFS($B$2:$B2435,$B2435,$F$2:$F2435,$F2435)=1,1,0),0)</f>
        <v/>
      </c>
      <c r="T2435" s="13">
        <f>IF(AND($B2435&lt;&gt;"",$H2435&lt;&gt;""),IF(COUNTIFS($B$2:$B2435,$B2435,$H$2:$H2435,$H2435)=1,1,0),0)</f>
        <v/>
      </c>
      <c r="U2435" s="13">
        <f>IF(AND($B2435&lt;&gt;"",$C2435&lt;&gt;""),IF(COUNTIFS($B$2:$B2435,$B2435,$C$2:$C2435,$C2435)=1,1,0),0)</f>
        <v/>
      </c>
      <c r="V2435" s="13">
        <f>IF(AND($B2435&lt;&gt;"",$D2435&lt;&gt;""),IF(COUNTIFS($B$2:$B2435,$B2435,$D$2:$D2435,$D2435)=1,1,0),0)</f>
        <v/>
      </c>
      <c r="W2435">
        <f>IFERROR(INDEX(T_Indicateurs[Domain_code],MATCH($H2435,T_Indicateurs[Stat_code],0)),"")</f>
        <v/>
      </c>
      <c r="X2435" s="13">
        <f>IF(OR($W2435="",$F2435=""),0,IF($F2435&lt;&gt;$W2435,1,0))</f>
        <v/>
      </c>
      <c r="Y2435" s="13">
        <f>IF(OR($J2435="", $K2435="", $L2435=""),0,IF(OR($J2435&lt;0,$J2435&gt;3,$K2435&lt;0,$K2435&gt;3,$L2435&lt;0,$L2435&gt;3),1,0))</f>
        <v/>
      </c>
    </row>
    <row r="2436">
      <c r="G2436">
        <f>IFERROR(INDEX(T_Domaines[Domain_label_fr],MATCH(F2436,T_Domaines[Domain_code],0)),"")</f>
        <v/>
      </c>
      <c r="I2436">
        <f>IFERROR(INDEX(T_Indicateurs[Stat_label_fr],MATCH(H2436,T_Indicateurs[Stat_code],0)),"")</f>
        <v/>
      </c>
      <c r="M2436">
        <f>IF(J2436=0,"",J2436)</f>
        <v/>
      </c>
      <c r="N2436">
        <f>IF(K2436=0,"",K2436)</f>
        <v/>
      </c>
      <c r="O2436">
        <f>IF(L2436=0,"",L2436)</f>
        <v/>
      </c>
      <c r="P2436">
        <f>IF(OR(J2436="",K2436="",L2436=""),"",J2436+K2436+L2436)</f>
        <v/>
      </c>
      <c r="Q2436">
        <f>IF(OR(M2436="",N2436="",O2436=""),"",M2436+N2436+O2436)</f>
        <v/>
      </c>
      <c r="S2436" s="13">
        <f>IF(AND($B2436&lt;&gt;"",$F2436&lt;&gt;""),IF(COUNTIFS($B$2:$B2436,$B2436,$F$2:$F2436,$F2436)=1,1,0),0)</f>
        <v/>
      </c>
      <c r="T2436" s="13">
        <f>IF(AND($B2436&lt;&gt;"",$H2436&lt;&gt;""),IF(COUNTIFS($B$2:$B2436,$B2436,$H$2:$H2436,$H2436)=1,1,0),0)</f>
        <v/>
      </c>
      <c r="U2436" s="13">
        <f>IF(AND($B2436&lt;&gt;"",$C2436&lt;&gt;""),IF(COUNTIFS($B$2:$B2436,$B2436,$C$2:$C2436,$C2436)=1,1,0),0)</f>
        <v/>
      </c>
      <c r="V2436" s="13">
        <f>IF(AND($B2436&lt;&gt;"",$D2436&lt;&gt;""),IF(COUNTIFS($B$2:$B2436,$B2436,$D$2:$D2436,$D2436)=1,1,0),0)</f>
        <v/>
      </c>
      <c r="W2436">
        <f>IFERROR(INDEX(T_Indicateurs[Domain_code],MATCH($H2436,T_Indicateurs[Stat_code],0)),"")</f>
        <v/>
      </c>
      <c r="X2436" s="13">
        <f>IF(OR($W2436="",$F2436=""),0,IF($F2436&lt;&gt;$W2436,1,0))</f>
        <v/>
      </c>
      <c r="Y2436" s="13">
        <f>IF(OR($J2436="", $K2436="", $L2436=""),0,IF(OR($J2436&lt;0,$J2436&gt;3,$K2436&lt;0,$K2436&gt;3,$L2436&lt;0,$L2436&gt;3),1,0))</f>
        <v/>
      </c>
    </row>
    <row r="2437">
      <c r="G2437">
        <f>IFERROR(INDEX(T_Domaines[Domain_label_fr],MATCH(F2437,T_Domaines[Domain_code],0)),"")</f>
        <v/>
      </c>
      <c r="I2437">
        <f>IFERROR(INDEX(T_Indicateurs[Stat_label_fr],MATCH(H2437,T_Indicateurs[Stat_code],0)),"")</f>
        <v/>
      </c>
      <c r="M2437">
        <f>IF(J2437=0,"",J2437)</f>
        <v/>
      </c>
      <c r="N2437">
        <f>IF(K2437=0,"",K2437)</f>
        <v/>
      </c>
      <c r="O2437">
        <f>IF(L2437=0,"",L2437)</f>
        <v/>
      </c>
      <c r="P2437">
        <f>IF(OR(J2437="",K2437="",L2437=""),"",J2437+K2437+L2437)</f>
        <v/>
      </c>
      <c r="Q2437">
        <f>IF(OR(M2437="",N2437="",O2437=""),"",M2437+N2437+O2437)</f>
        <v/>
      </c>
      <c r="S2437" s="13">
        <f>IF(AND($B2437&lt;&gt;"",$F2437&lt;&gt;""),IF(COUNTIFS($B$2:$B2437,$B2437,$F$2:$F2437,$F2437)=1,1,0),0)</f>
        <v/>
      </c>
      <c r="T2437" s="13">
        <f>IF(AND($B2437&lt;&gt;"",$H2437&lt;&gt;""),IF(COUNTIFS($B$2:$B2437,$B2437,$H$2:$H2437,$H2437)=1,1,0),0)</f>
        <v/>
      </c>
      <c r="U2437" s="13">
        <f>IF(AND($B2437&lt;&gt;"",$C2437&lt;&gt;""),IF(COUNTIFS($B$2:$B2437,$B2437,$C$2:$C2437,$C2437)=1,1,0),0)</f>
        <v/>
      </c>
      <c r="V2437" s="13">
        <f>IF(AND($B2437&lt;&gt;"",$D2437&lt;&gt;""),IF(COUNTIFS($B$2:$B2437,$B2437,$D$2:$D2437,$D2437)=1,1,0),0)</f>
        <v/>
      </c>
      <c r="W2437">
        <f>IFERROR(INDEX(T_Indicateurs[Domain_code],MATCH($H2437,T_Indicateurs[Stat_code],0)),"")</f>
        <v/>
      </c>
      <c r="X2437" s="13">
        <f>IF(OR($W2437="",$F2437=""),0,IF($F2437&lt;&gt;$W2437,1,0))</f>
        <v/>
      </c>
      <c r="Y2437" s="13">
        <f>IF(OR($J2437="", $K2437="", $L2437=""),0,IF(OR($J2437&lt;0,$J2437&gt;3,$K2437&lt;0,$K2437&gt;3,$L2437&lt;0,$L2437&gt;3),1,0))</f>
        <v/>
      </c>
    </row>
    <row r="2438">
      <c r="G2438">
        <f>IFERROR(INDEX(T_Domaines[Domain_label_fr],MATCH(F2438,T_Domaines[Domain_code],0)),"")</f>
        <v/>
      </c>
      <c r="I2438">
        <f>IFERROR(INDEX(T_Indicateurs[Stat_label_fr],MATCH(H2438,T_Indicateurs[Stat_code],0)),"")</f>
        <v/>
      </c>
      <c r="M2438">
        <f>IF(J2438=0,"",J2438)</f>
        <v/>
      </c>
      <c r="N2438">
        <f>IF(K2438=0,"",K2438)</f>
        <v/>
      </c>
      <c r="O2438">
        <f>IF(L2438=0,"",L2438)</f>
        <v/>
      </c>
      <c r="P2438">
        <f>IF(OR(J2438="",K2438="",L2438=""),"",J2438+K2438+L2438)</f>
        <v/>
      </c>
      <c r="Q2438">
        <f>IF(OR(M2438="",N2438="",O2438=""),"",M2438+N2438+O2438)</f>
        <v/>
      </c>
      <c r="S2438" s="13">
        <f>IF(AND($B2438&lt;&gt;"",$F2438&lt;&gt;""),IF(COUNTIFS($B$2:$B2438,$B2438,$F$2:$F2438,$F2438)=1,1,0),0)</f>
        <v/>
      </c>
      <c r="T2438" s="13">
        <f>IF(AND($B2438&lt;&gt;"",$H2438&lt;&gt;""),IF(COUNTIFS($B$2:$B2438,$B2438,$H$2:$H2438,$H2438)=1,1,0),0)</f>
        <v/>
      </c>
      <c r="U2438" s="13">
        <f>IF(AND($B2438&lt;&gt;"",$C2438&lt;&gt;""),IF(COUNTIFS($B$2:$B2438,$B2438,$C$2:$C2438,$C2438)=1,1,0),0)</f>
        <v/>
      </c>
      <c r="V2438" s="13">
        <f>IF(AND($B2438&lt;&gt;"",$D2438&lt;&gt;""),IF(COUNTIFS($B$2:$B2438,$B2438,$D$2:$D2438,$D2438)=1,1,0),0)</f>
        <v/>
      </c>
      <c r="W2438">
        <f>IFERROR(INDEX(T_Indicateurs[Domain_code],MATCH($H2438,T_Indicateurs[Stat_code],0)),"")</f>
        <v/>
      </c>
      <c r="X2438" s="13">
        <f>IF(OR($W2438="",$F2438=""),0,IF($F2438&lt;&gt;$W2438,1,0))</f>
        <v/>
      </c>
      <c r="Y2438" s="13">
        <f>IF(OR($J2438="", $K2438="", $L2438=""),0,IF(OR($J2438&lt;0,$J2438&gt;3,$K2438&lt;0,$K2438&gt;3,$L2438&lt;0,$L2438&gt;3),1,0))</f>
        <v/>
      </c>
    </row>
    <row r="2439">
      <c r="G2439">
        <f>IFERROR(INDEX(T_Domaines[Domain_label_fr],MATCH(F2439,T_Domaines[Domain_code],0)),"")</f>
        <v/>
      </c>
      <c r="I2439">
        <f>IFERROR(INDEX(T_Indicateurs[Stat_label_fr],MATCH(H2439,T_Indicateurs[Stat_code],0)),"")</f>
        <v/>
      </c>
      <c r="M2439">
        <f>IF(J2439=0,"",J2439)</f>
        <v/>
      </c>
      <c r="N2439">
        <f>IF(K2439=0,"",K2439)</f>
        <v/>
      </c>
      <c r="O2439">
        <f>IF(L2439=0,"",L2439)</f>
        <v/>
      </c>
      <c r="P2439">
        <f>IF(OR(J2439="",K2439="",L2439=""),"",J2439+K2439+L2439)</f>
        <v/>
      </c>
      <c r="Q2439">
        <f>IF(OR(M2439="",N2439="",O2439=""),"",M2439+N2439+O2439)</f>
        <v/>
      </c>
      <c r="S2439" s="13">
        <f>IF(AND($B2439&lt;&gt;"",$F2439&lt;&gt;""),IF(COUNTIFS($B$2:$B2439,$B2439,$F$2:$F2439,$F2439)=1,1,0),0)</f>
        <v/>
      </c>
      <c r="T2439" s="13">
        <f>IF(AND($B2439&lt;&gt;"",$H2439&lt;&gt;""),IF(COUNTIFS($B$2:$B2439,$B2439,$H$2:$H2439,$H2439)=1,1,0),0)</f>
        <v/>
      </c>
      <c r="U2439" s="13">
        <f>IF(AND($B2439&lt;&gt;"",$C2439&lt;&gt;""),IF(COUNTIFS($B$2:$B2439,$B2439,$C$2:$C2439,$C2439)=1,1,0),0)</f>
        <v/>
      </c>
      <c r="V2439" s="13">
        <f>IF(AND($B2439&lt;&gt;"",$D2439&lt;&gt;""),IF(COUNTIFS($B$2:$B2439,$B2439,$D$2:$D2439,$D2439)=1,1,0),0)</f>
        <v/>
      </c>
      <c r="W2439">
        <f>IFERROR(INDEX(T_Indicateurs[Domain_code],MATCH($H2439,T_Indicateurs[Stat_code],0)),"")</f>
        <v/>
      </c>
      <c r="X2439" s="13">
        <f>IF(OR($W2439="",$F2439=""),0,IF($F2439&lt;&gt;$W2439,1,0))</f>
        <v/>
      </c>
      <c r="Y2439" s="13">
        <f>IF(OR($J2439="", $K2439="", $L2439=""),0,IF(OR($J2439&lt;0,$J2439&gt;3,$K2439&lt;0,$K2439&gt;3,$L2439&lt;0,$L2439&gt;3),1,0))</f>
        <v/>
      </c>
    </row>
    <row r="2440">
      <c r="G2440">
        <f>IFERROR(INDEX(T_Domaines[Domain_label_fr],MATCH(F2440,T_Domaines[Domain_code],0)),"")</f>
        <v/>
      </c>
      <c r="I2440">
        <f>IFERROR(INDEX(T_Indicateurs[Stat_label_fr],MATCH(H2440,T_Indicateurs[Stat_code],0)),"")</f>
        <v/>
      </c>
      <c r="M2440">
        <f>IF(J2440=0,"",J2440)</f>
        <v/>
      </c>
      <c r="N2440">
        <f>IF(K2440=0,"",K2440)</f>
        <v/>
      </c>
      <c r="O2440">
        <f>IF(L2440=0,"",L2440)</f>
        <v/>
      </c>
      <c r="P2440">
        <f>IF(OR(J2440="",K2440="",L2440=""),"",J2440+K2440+L2440)</f>
        <v/>
      </c>
      <c r="Q2440">
        <f>IF(OR(M2440="",N2440="",O2440=""),"",M2440+N2440+O2440)</f>
        <v/>
      </c>
      <c r="S2440" s="13">
        <f>IF(AND($B2440&lt;&gt;"",$F2440&lt;&gt;""),IF(COUNTIFS($B$2:$B2440,$B2440,$F$2:$F2440,$F2440)=1,1,0),0)</f>
        <v/>
      </c>
      <c r="T2440" s="13">
        <f>IF(AND($B2440&lt;&gt;"",$H2440&lt;&gt;""),IF(COUNTIFS($B$2:$B2440,$B2440,$H$2:$H2440,$H2440)=1,1,0),0)</f>
        <v/>
      </c>
      <c r="U2440" s="13">
        <f>IF(AND($B2440&lt;&gt;"",$C2440&lt;&gt;""),IF(COUNTIFS($B$2:$B2440,$B2440,$C$2:$C2440,$C2440)=1,1,0),0)</f>
        <v/>
      </c>
      <c r="V2440" s="13">
        <f>IF(AND($B2440&lt;&gt;"",$D2440&lt;&gt;""),IF(COUNTIFS($B$2:$B2440,$B2440,$D$2:$D2440,$D2440)=1,1,0),0)</f>
        <v/>
      </c>
      <c r="W2440">
        <f>IFERROR(INDEX(T_Indicateurs[Domain_code],MATCH($H2440,T_Indicateurs[Stat_code],0)),"")</f>
        <v/>
      </c>
      <c r="X2440" s="13">
        <f>IF(OR($W2440="",$F2440=""),0,IF($F2440&lt;&gt;$W2440,1,0))</f>
        <v/>
      </c>
      <c r="Y2440" s="13">
        <f>IF(OR($J2440="", $K2440="", $L2440=""),0,IF(OR($J2440&lt;0,$J2440&gt;3,$K2440&lt;0,$K2440&gt;3,$L2440&lt;0,$L2440&gt;3),1,0))</f>
        <v/>
      </c>
    </row>
    <row r="2441">
      <c r="G2441">
        <f>IFERROR(INDEX(T_Domaines[Domain_label_fr],MATCH(F2441,T_Domaines[Domain_code],0)),"")</f>
        <v/>
      </c>
      <c r="I2441">
        <f>IFERROR(INDEX(T_Indicateurs[Stat_label_fr],MATCH(H2441,T_Indicateurs[Stat_code],0)),"")</f>
        <v/>
      </c>
      <c r="M2441">
        <f>IF(J2441=0,"",J2441)</f>
        <v/>
      </c>
      <c r="N2441">
        <f>IF(K2441=0,"",K2441)</f>
        <v/>
      </c>
      <c r="O2441">
        <f>IF(L2441=0,"",L2441)</f>
        <v/>
      </c>
      <c r="P2441">
        <f>IF(OR(J2441="",K2441="",L2441=""),"",J2441+K2441+L2441)</f>
        <v/>
      </c>
      <c r="Q2441">
        <f>IF(OR(M2441="",N2441="",O2441=""),"",M2441+N2441+O2441)</f>
        <v/>
      </c>
      <c r="S2441" s="13">
        <f>IF(AND($B2441&lt;&gt;"",$F2441&lt;&gt;""),IF(COUNTIFS($B$2:$B2441,$B2441,$F$2:$F2441,$F2441)=1,1,0),0)</f>
        <v/>
      </c>
      <c r="T2441" s="13">
        <f>IF(AND($B2441&lt;&gt;"",$H2441&lt;&gt;""),IF(COUNTIFS($B$2:$B2441,$B2441,$H$2:$H2441,$H2441)=1,1,0),0)</f>
        <v/>
      </c>
      <c r="U2441" s="13">
        <f>IF(AND($B2441&lt;&gt;"",$C2441&lt;&gt;""),IF(COUNTIFS($B$2:$B2441,$B2441,$C$2:$C2441,$C2441)=1,1,0),0)</f>
        <v/>
      </c>
      <c r="V2441" s="13">
        <f>IF(AND($B2441&lt;&gt;"",$D2441&lt;&gt;""),IF(COUNTIFS($B$2:$B2441,$B2441,$D$2:$D2441,$D2441)=1,1,0),0)</f>
        <v/>
      </c>
      <c r="W2441">
        <f>IFERROR(INDEX(T_Indicateurs[Domain_code],MATCH($H2441,T_Indicateurs[Stat_code],0)),"")</f>
        <v/>
      </c>
      <c r="X2441" s="13">
        <f>IF(OR($W2441="",$F2441=""),0,IF($F2441&lt;&gt;$W2441,1,0))</f>
        <v/>
      </c>
      <c r="Y2441" s="13">
        <f>IF(OR($J2441="", $K2441="", $L2441=""),0,IF(OR($J2441&lt;0,$J2441&gt;3,$K2441&lt;0,$K2441&gt;3,$L2441&lt;0,$L2441&gt;3),1,0))</f>
        <v/>
      </c>
    </row>
    <row r="2442">
      <c r="G2442">
        <f>IFERROR(INDEX(T_Domaines[Domain_label_fr],MATCH(F2442,T_Domaines[Domain_code],0)),"")</f>
        <v/>
      </c>
      <c r="I2442">
        <f>IFERROR(INDEX(T_Indicateurs[Stat_label_fr],MATCH(H2442,T_Indicateurs[Stat_code],0)),"")</f>
        <v/>
      </c>
      <c r="M2442">
        <f>IF(J2442=0,"",J2442)</f>
        <v/>
      </c>
      <c r="N2442">
        <f>IF(K2442=0,"",K2442)</f>
        <v/>
      </c>
      <c r="O2442">
        <f>IF(L2442=0,"",L2442)</f>
        <v/>
      </c>
      <c r="P2442">
        <f>IF(OR(J2442="",K2442="",L2442=""),"",J2442+K2442+L2442)</f>
        <v/>
      </c>
      <c r="Q2442">
        <f>IF(OR(M2442="",N2442="",O2442=""),"",M2442+N2442+O2442)</f>
        <v/>
      </c>
      <c r="S2442" s="13">
        <f>IF(AND($B2442&lt;&gt;"",$F2442&lt;&gt;""),IF(COUNTIFS($B$2:$B2442,$B2442,$F$2:$F2442,$F2442)=1,1,0),0)</f>
        <v/>
      </c>
      <c r="T2442" s="13">
        <f>IF(AND($B2442&lt;&gt;"",$H2442&lt;&gt;""),IF(COUNTIFS($B$2:$B2442,$B2442,$H$2:$H2442,$H2442)=1,1,0),0)</f>
        <v/>
      </c>
      <c r="U2442" s="13">
        <f>IF(AND($B2442&lt;&gt;"",$C2442&lt;&gt;""),IF(COUNTIFS($B$2:$B2442,$B2442,$C$2:$C2442,$C2442)=1,1,0),0)</f>
        <v/>
      </c>
      <c r="V2442" s="13">
        <f>IF(AND($B2442&lt;&gt;"",$D2442&lt;&gt;""),IF(COUNTIFS($B$2:$B2442,$B2442,$D$2:$D2442,$D2442)=1,1,0),0)</f>
        <v/>
      </c>
      <c r="W2442">
        <f>IFERROR(INDEX(T_Indicateurs[Domain_code],MATCH($H2442,T_Indicateurs[Stat_code],0)),"")</f>
        <v/>
      </c>
      <c r="X2442" s="13">
        <f>IF(OR($W2442="",$F2442=""),0,IF($F2442&lt;&gt;$W2442,1,0))</f>
        <v/>
      </c>
      <c r="Y2442" s="13">
        <f>IF(OR($J2442="", $K2442="", $L2442=""),0,IF(OR($J2442&lt;0,$J2442&gt;3,$K2442&lt;0,$K2442&gt;3,$L2442&lt;0,$L2442&gt;3),1,0))</f>
        <v/>
      </c>
    </row>
    <row r="2443">
      <c r="G2443">
        <f>IFERROR(INDEX(T_Domaines[Domain_label_fr],MATCH(F2443,T_Domaines[Domain_code],0)),"")</f>
        <v/>
      </c>
      <c r="I2443">
        <f>IFERROR(INDEX(T_Indicateurs[Stat_label_fr],MATCH(H2443,T_Indicateurs[Stat_code],0)),"")</f>
        <v/>
      </c>
      <c r="M2443">
        <f>IF(J2443=0,"",J2443)</f>
        <v/>
      </c>
      <c r="N2443">
        <f>IF(K2443=0,"",K2443)</f>
        <v/>
      </c>
      <c r="O2443">
        <f>IF(L2443=0,"",L2443)</f>
        <v/>
      </c>
      <c r="P2443">
        <f>IF(OR(J2443="",K2443="",L2443=""),"",J2443+K2443+L2443)</f>
        <v/>
      </c>
      <c r="Q2443">
        <f>IF(OR(M2443="",N2443="",O2443=""),"",M2443+N2443+O2443)</f>
        <v/>
      </c>
      <c r="S2443" s="13">
        <f>IF(AND($B2443&lt;&gt;"",$F2443&lt;&gt;""),IF(COUNTIFS($B$2:$B2443,$B2443,$F$2:$F2443,$F2443)=1,1,0),0)</f>
        <v/>
      </c>
      <c r="T2443" s="13">
        <f>IF(AND($B2443&lt;&gt;"",$H2443&lt;&gt;""),IF(COUNTIFS($B$2:$B2443,$B2443,$H$2:$H2443,$H2443)=1,1,0),0)</f>
        <v/>
      </c>
      <c r="U2443" s="13">
        <f>IF(AND($B2443&lt;&gt;"",$C2443&lt;&gt;""),IF(COUNTIFS($B$2:$B2443,$B2443,$C$2:$C2443,$C2443)=1,1,0),0)</f>
        <v/>
      </c>
      <c r="V2443" s="13">
        <f>IF(AND($B2443&lt;&gt;"",$D2443&lt;&gt;""),IF(COUNTIFS($B$2:$B2443,$B2443,$D$2:$D2443,$D2443)=1,1,0),0)</f>
        <v/>
      </c>
      <c r="W2443">
        <f>IFERROR(INDEX(T_Indicateurs[Domain_code],MATCH($H2443,T_Indicateurs[Stat_code],0)),"")</f>
        <v/>
      </c>
      <c r="X2443" s="13">
        <f>IF(OR($W2443="",$F2443=""),0,IF($F2443&lt;&gt;$W2443,1,0))</f>
        <v/>
      </c>
      <c r="Y2443" s="13">
        <f>IF(OR($J2443="", $K2443="", $L2443=""),0,IF(OR($J2443&lt;0,$J2443&gt;3,$K2443&lt;0,$K2443&gt;3,$L2443&lt;0,$L2443&gt;3),1,0))</f>
        <v/>
      </c>
    </row>
    <row r="2444">
      <c r="G2444">
        <f>IFERROR(INDEX(T_Domaines[Domain_label_fr],MATCH(F2444,T_Domaines[Domain_code],0)),"")</f>
        <v/>
      </c>
      <c r="I2444">
        <f>IFERROR(INDEX(T_Indicateurs[Stat_label_fr],MATCH(H2444,T_Indicateurs[Stat_code],0)),"")</f>
        <v/>
      </c>
      <c r="M2444">
        <f>IF(J2444=0,"",J2444)</f>
        <v/>
      </c>
      <c r="N2444">
        <f>IF(K2444=0,"",K2444)</f>
        <v/>
      </c>
      <c r="O2444">
        <f>IF(L2444=0,"",L2444)</f>
        <v/>
      </c>
      <c r="P2444">
        <f>IF(OR(J2444="",K2444="",L2444=""),"",J2444+K2444+L2444)</f>
        <v/>
      </c>
      <c r="Q2444">
        <f>IF(OR(M2444="",N2444="",O2444=""),"",M2444+N2444+O2444)</f>
        <v/>
      </c>
      <c r="S2444" s="13">
        <f>IF(AND($B2444&lt;&gt;"",$F2444&lt;&gt;""),IF(COUNTIFS($B$2:$B2444,$B2444,$F$2:$F2444,$F2444)=1,1,0),0)</f>
        <v/>
      </c>
      <c r="T2444" s="13">
        <f>IF(AND($B2444&lt;&gt;"",$H2444&lt;&gt;""),IF(COUNTIFS($B$2:$B2444,$B2444,$H$2:$H2444,$H2444)=1,1,0),0)</f>
        <v/>
      </c>
      <c r="U2444" s="13">
        <f>IF(AND($B2444&lt;&gt;"",$C2444&lt;&gt;""),IF(COUNTIFS($B$2:$B2444,$B2444,$C$2:$C2444,$C2444)=1,1,0),0)</f>
        <v/>
      </c>
      <c r="V2444" s="13">
        <f>IF(AND($B2444&lt;&gt;"",$D2444&lt;&gt;""),IF(COUNTIFS($B$2:$B2444,$B2444,$D$2:$D2444,$D2444)=1,1,0),0)</f>
        <v/>
      </c>
      <c r="W2444">
        <f>IFERROR(INDEX(T_Indicateurs[Domain_code],MATCH($H2444,T_Indicateurs[Stat_code],0)),"")</f>
        <v/>
      </c>
      <c r="X2444" s="13">
        <f>IF(OR($W2444="",$F2444=""),0,IF($F2444&lt;&gt;$W2444,1,0))</f>
        <v/>
      </c>
      <c r="Y2444" s="13">
        <f>IF(OR($J2444="", $K2444="", $L2444=""),0,IF(OR($J2444&lt;0,$J2444&gt;3,$K2444&lt;0,$K2444&gt;3,$L2444&lt;0,$L2444&gt;3),1,0))</f>
        <v/>
      </c>
    </row>
    <row r="2445">
      <c r="G2445">
        <f>IFERROR(INDEX(T_Domaines[Domain_label_fr],MATCH(F2445,T_Domaines[Domain_code],0)),"")</f>
        <v/>
      </c>
      <c r="I2445">
        <f>IFERROR(INDEX(T_Indicateurs[Stat_label_fr],MATCH(H2445,T_Indicateurs[Stat_code],0)),"")</f>
        <v/>
      </c>
      <c r="M2445">
        <f>IF(J2445=0,"",J2445)</f>
        <v/>
      </c>
      <c r="N2445">
        <f>IF(K2445=0,"",K2445)</f>
        <v/>
      </c>
      <c r="O2445">
        <f>IF(L2445=0,"",L2445)</f>
        <v/>
      </c>
      <c r="P2445">
        <f>IF(OR(J2445="",K2445="",L2445=""),"",J2445+K2445+L2445)</f>
        <v/>
      </c>
      <c r="Q2445">
        <f>IF(OR(M2445="",N2445="",O2445=""),"",M2445+N2445+O2445)</f>
        <v/>
      </c>
      <c r="S2445" s="13">
        <f>IF(AND($B2445&lt;&gt;"",$F2445&lt;&gt;""),IF(COUNTIFS($B$2:$B2445,$B2445,$F$2:$F2445,$F2445)=1,1,0),0)</f>
        <v/>
      </c>
      <c r="T2445" s="13">
        <f>IF(AND($B2445&lt;&gt;"",$H2445&lt;&gt;""),IF(COUNTIFS($B$2:$B2445,$B2445,$H$2:$H2445,$H2445)=1,1,0),0)</f>
        <v/>
      </c>
      <c r="U2445" s="13">
        <f>IF(AND($B2445&lt;&gt;"",$C2445&lt;&gt;""),IF(COUNTIFS($B$2:$B2445,$B2445,$C$2:$C2445,$C2445)=1,1,0),0)</f>
        <v/>
      </c>
      <c r="V2445" s="13">
        <f>IF(AND($B2445&lt;&gt;"",$D2445&lt;&gt;""),IF(COUNTIFS($B$2:$B2445,$B2445,$D$2:$D2445,$D2445)=1,1,0),0)</f>
        <v/>
      </c>
      <c r="W2445">
        <f>IFERROR(INDEX(T_Indicateurs[Domain_code],MATCH($H2445,T_Indicateurs[Stat_code],0)),"")</f>
        <v/>
      </c>
      <c r="X2445" s="13">
        <f>IF(OR($W2445="",$F2445=""),0,IF($F2445&lt;&gt;$W2445,1,0))</f>
        <v/>
      </c>
      <c r="Y2445" s="13">
        <f>IF(OR($J2445="", $K2445="", $L2445=""),0,IF(OR($J2445&lt;0,$J2445&gt;3,$K2445&lt;0,$K2445&gt;3,$L2445&lt;0,$L2445&gt;3),1,0))</f>
        <v/>
      </c>
    </row>
    <row r="2446">
      <c r="G2446">
        <f>IFERROR(INDEX(T_Domaines[Domain_label_fr],MATCH(F2446,T_Domaines[Domain_code],0)),"")</f>
        <v/>
      </c>
      <c r="I2446">
        <f>IFERROR(INDEX(T_Indicateurs[Stat_label_fr],MATCH(H2446,T_Indicateurs[Stat_code],0)),"")</f>
        <v/>
      </c>
      <c r="M2446">
        <f>IF(J2446=0,"",J2446)</f>
        <v/>
      </c>
      <c r="N2446">
        <f>IF(K2446=0,"",K2446)</f>
        <v/>
      </c>
      <c r="O2446">
        <f>IF(L2446=0,"",L2446)</f>
        <v/>
      </c>
      <c r="P2446">
        <f>IF(OR(J2446="",K2446="",L2446=""),"",J2446+K2446+L2446)</f>
        <v/>
      </c>
      <c r="Q2446">
        <f>IF(OR(M2446="",N2446="",O2446=""),"",M2446+N2446+O2446)</f>
        <v/>
      </c>
      <c r="S2446" s="13">
        <f>IF(AND($B2446&lt;&gt;"",$F2446&lt;&gt;""),IF(COUNTIFS($B$2:$B2446,$B2446,$F$2:$F2446,$F2446)=1,1,0),0)</f>
        <v/>
      </c>
      <c r="T2446" s="13">
        <f>IF(AND($B2446&lt;&gt;"",$H2446&lt;&gt;""),IF(COUNTIFS($B$2:$B2446,$B2446,$H$2:$H2446,$H2446)=1,1,0),0)</f>
        <v/>
      </c>
      <c r="U2446" s="13">
        <f>IF(AND($B2446&lt;&gt;"",$C2446&lt;&gt;""),IF(COUNTIFS($B$2:$B2446,$B2446,$C$2:$C2446,$C2446)=1,1,0),0)</f>
        <v/>
      </c>
      <c r="V2446" s="13">
        <f>IF(AND($B2446&lt;&gt;"",$D2446&lt;&gt;""),IF(COUNTIFS($B$2:$B2446,$B2446,$D$2:$D2446,$D2446)=1,1,0),0)</f>
        <v/>
      </c>
      <c r="W2446">
        <f>IFERROR(INDEX(T_Indicateurs[Domain_code],MATCH($H2446,T_Indicateurs[Stat_code],0)),"")</f>
        <v/>
      </c>
      <c r="X2446" s="13">
        <f>IF(OR($W2446="",$F2446=""),0,IF($F2446&lt;&gt;$W2446,1,0))</f>
        <v/>
      </c>
      <c r="Y2446" s="13">
        <f>IF(OR($J2446="", $K2446="", $L2446=""),0,IF(OR($J2446&lt;0,$J2446&gt;3,$K2446&lt;0,$K2446&gt;3,$L2446&lt;0,$L2446&gt;3),1,0))</f>
        <v/>
      </c>
    </row>
    <row r="2447">
      <c r="G2447">
        <f>IFERROR(INDEX(T_Domaines[Domain_label_fr],MATCH(F2447,T_Domaines[Domain_code],0)),"")</f>
        <v/>
      </c>
      <c r="I2447">
        <f>IFERROR(INDEX(T_Indicateurs[Stat_label_fr],MATCH(H2447,T_Indicateurs[Stat_code],0)),"")</f>
        <v/>
      </c>
      <c r="M2447">
        <f>IF(J2447=0,"",J2447)</f>
        <v/>
      </c>
      <c r="N2447">
        <f>IF(K2447=0,"",K2447)</f>
        <v/>
      </c>
      <c r="O2447">
        <f>IF(L2447=0,"",L2447)</f>
        <v/>
      </c>
      <c r="P2447">
        <f>IF(OR(J2447="",K2447="",L2447=""),"",J2447+K2447+L2447)</f>
        <v/>
      </c>
      <c r="Q2447">
        <f>IF(OR(M2447="",N2447="",O2447=""),"",M2447+N2447+O2447)</f>
        <v/>
      </c>
      <c r="S2447" s="13">
        <f>IF(AND($B2447&lt;&gt;"",$F2447&lt;&gt;""),IF(COUNTIFS($B$2:$B2447,$B2447,$F$2:$F2447,$F2447)=1,1,0),0)</f>
        <v/>
      </c>
      <c r="T2447" s="13">
        <f>IF(AND($B2447&lt;&gt;"",$H2447&lt;&gt;""),IF(COUNTIFS($B$2:$B2447,$B2447,$H$2:$H2447,$H2447)=1,1,0),0)</f>
        <v/>
      </c>
      <c r="U2447" s="13">
        <f>IF(AND($B2447&lt;&gt;"",$C2447&lt;&gt;""),IF(COUNTIFS($B$2:$B2447,$B2447,$C$2:$C2447,$C2447)=1,1,0),0)</f>
        <v/>
      </c>
      <c r="V2447" s="13">
        <f>IF(AND($B2447&lt;&gt;"",$D2447&lt;&gt;""),IF(COUNTIFS($B$2:$B2447,$B2447,$D$2:$D2447,$D2447)=1,1,0),0)</f>
        <v/>
      </c>
      <c r="W2447">
        <f>IFERROR(INDEX(T_Indicateurs[Domain_code],MATCH($H2447,T_Indicateurs[Stat_code],0)),"")</f>
        <v/>
      </c>
      <c r="X2447" s="13">
        <f>IF(OR($W2447="",$F2447=""),0,IF($F2447&lt;&gt;$W2447,1,0))</f>
        <v/>
      </c>
      <c r="Y2447" s="13">
        <f>IF(OR($J2447="", $K2447="", $L2447=""),0,IF(OR($J2447&lt;0,$J2447&gt;3,$K2447&lt;0,$K2447&gt;3,$L2447&lt;0,$L2447&gt;3),1,0))</f>
        <v/>
      </c>
    </row>
    <row r="2448">
      <c r="G2448">
        <f>IFERROR(INDEX(T_Domaines[Domain_label_fr],MATCH(F2448,T_Domaines[Domain_code],0)),"")</f>
        <v/>
      </c>
      <c r="I2448">
        <f>IFERROR(INDEX(T_Indicateurs[Stat_label_fr],MATCH(H2448,T_Indicateurs[Stat_code],0)),"")</f>
        <v/>
      </c>
      <c r="M2448">
        <f>IF(J2448=0,"",J2448)</f>
        <v/>
      </c>
      <c r="N2448">
        <f>IF(K2448=0,"",K2448)</f>
        <v/>
      </c>
      <c r="O2448">
        <f>IF(L2448=0,"",L2448)</f>
        <v/>
      </c>
      <c r="P2448">
        <f>IF(OR(J2448="",K2448="",L2448=""),"",J2448+K2448+L2448)</f>
        <v/>
      </c>
      <c r="Q2448">
        <f>IF(OR(M2448="",N2448="",O2448=""),"",M2448+N2448+O2448)</f>
        <v/>
      </c>
      <c r="S2448" s="13">
        <f>IF(AND($B2448&lt;&gt;"",$F2448&lt;&gt;""),IF(COUNTIFS($B$2:$B2448,$B2448,$F$2:$F2448,$F2448)=1,1,0),0)</f>
        <v/>
      </c>
      <c r="T2448" s="13">
        <f>IF(AND($B2448&lt;&gt;"",$H2448&lt;&gt;""),IF(COUNTIFS($B$2:$B2448,$B2448,$H$2:$H2448,$H2448)=1,1,0),0)</f>
        <v/>
      </c>
      <c r="U2448" s="13">
        <f>IF(AND($B2448&lt;&gt;"",$C2448&lt;&gt;""),IF(COUNTIFS($B$2:$B2448,$B2448,$C$2:$C2448,$C2448)=1,1,0),0)</f>
        <v/>
      </c>
      <c r="V2448" s="13">
        <f>IF(AND($B2448&lt;&gt;"",$D2448&lt;&gt;""),IF(COUNTIFS($B$2:$B2448,$B2448,$D$2:$D2448,$D2448)=1,1,0),0)</f>
        <v/>
      </c>
      <c r="W2448">
        <f>IFERROR(INDEX(T_Indicateurs[Domain_code],MATCH($H2448,T_Indicateurs[Stat_code],0)),"")</f>
        <v/>
      </c>
      <c r="X2448" s="13">
        <f>IF(OR($W2448="",$F2448=""),0,IF($F2448&lt;&gt;$W2448,1,0))</f>
        <v/>
      </c>
      <c r="Y2448" s="13">
        <f>IF(OR($J2448="", $K2448="", $L2448=""),0,IF(OR($J2448&lt;0,$J2448&gt;3,$K2448&lt;0,$K2448&gt;3,$L2448&lt;0,$L2448&gt;3),1,0))</f>
        <v/>
      </c>
    </row>
    <row r="2449">
      <c r="G2449">
        <f>IFERROR(INDEX(T_Domaines[Domain_label_fr],MATCH(F2449,T_Domaines[Domain_code],0)),"")</f>
        <v/>
      </c>
      <c r="I2449">
        <f>IFERROR(INDEX(T_Indicateurs[Stat_label_fr],MATCH(H2449,T_Indicateurs[Stat_code],0)),"")</f>
        <v/>
      </c>
      <c r="M2449">
        <f>IF(J2449=0,"",J2449)</f>
        <v/>
      </c>
      <c r="N2449">
        <f>IF(K2449=0,"",K2449)</f>
        <v/>
      </c>
      <c r="O2449">
        <f>IF(L2449=0,"",L2449)</f>
        <v/>
      </c>
      <c r="P2449">
        <f>IF(OR(J2449="",K2449="",L2449=""),"",J2449+K2449+L2449)</f>
        <v/>
      </c>
      <c r="Q2449">
        <f>IF(OR(M2449="",N2449="",O2449=""),"",M2449+N2449+O2449)</f>
        <v/>
      </c>
      <c r="S2449" s="13">
        <f>IF(AND($B2449&lt;&gt;"",$F2449&lt;&gt;""),IF(COUNTIFS($B$2:$B2449,$B2449,$F$2:$F2449,$F2449)=1,1,0),0)</f>
        <v/>
      </c>
      <c r="T2449" s="13">
        <f>IF(AND($B2449&lt;&gt;"",$H2449&lt;&gt;""),IF(COUNTIFS($B$2:$B2449,$B2449,$H$2:$H2449,$H2449)=1,1,0),0)</f>
        <v/>
      </c>
      <c r="U2449" s="13">
        <f>IF(AND($B2449&lt;&gt;"",$C2449&lt;&gt;""),IF(COUNTIFS($B$2:$B2449,$B2449,$C$2:$C2449,$C2449)=1,1,0),0)</f>
        <v/>
      </c>
      <c r="V2449" s="13">
        <f>IF(AND($B2449&lt;&gt;"",$D2449&lt;&gt;""),IF(COUNTIFS($B$2:$B2449,$B2449,$D$2:$D2449,$D2449)=1,1,0),0)</f>
        <v/>
      </c>
      <c r="W2449">
        <f>IFERROR(INDEX(T_Indicateurs[Domain_code],MATCH($H2449,T_Indicateurs[Stat_code],0)),"")</f>
        <v/>
      </c>
      <c r="X2449" s="13">
        <f>IF(OR($W2449="",$F2449=""),0,IF($F2449&lt;&gt;$W2449,1,0))</f>
        <v/>
      </c>
      <c r="Y2449" s="13">
        <f>IF(OR($J2449="", $K2449="", $L2449=""),0,IF(OR($J2449&lt;0,$J2449&gt;3,$K2449&lt;0,$K2449&gt;3,$L2449&lt;0,$L2449&gt;3),1,0))</f>
        <v/>
      </c>
    </row>
    <row r="2450">
      <c r="G2450">
        <f>IFERROR(INDEX(T_Domaines[Domain_label_fr],MATCH(F2450,T_Domaines[Domain_code],0)),"")</f>
        <v/>
      </c>
      <c r="I2450">
        <f>IFERROR(INDEX(T_Indicateurs[Stat_label_fr],MATCH(H2450,T_Indicateurs[Stat_code],0)),"")</f>
        <v/>
      </c>
      <c r="M2450">
        <f>IF(J2450=0,"",J2450)</f>
        <v/>
      </c>
      <c r="N2450">
        <f>IF(K2450=0,"",K2450)</f>
        <v/>
      </c>
      <c r="O2450">
        <f>IF(L2450=0,"",L2450)</f>
        <v/>
      </c>
      <c r="P2450">
        <f>IF(OR(J2450="",K2450="",L2450=""),"",J2450+K2450+L2450)</f>
        <v/>
      </c>
      <c r="Q2450">
        <f>IF(OR(M2450="",N2450="",O2450=""),"",M2450+N2450+O2450)</f>
        <v/>
      </c>
      <c r="S2450" s="13">
        <f>IF(AND($B2450&lt;&gt;"",$F2450&lt;&gt;""),IF(COUNTIFS($B$2:$B2450,$B2450,$F$2:$F2450,$F2450)=1,1,0),0)</f>
        <v/>
      </c>
      <c r="T2450" s="13">
        <f>IF(AND($B2450&lt;&gt;"",$H2450&lt;&gt;""),IF(COUNTIFS($B$2:$B2450,$B2450,$H$2:$H2450,$H2450)=1,1,0),0)</f>
        <v/>
      </c>
      <c r="U2450" s="13">
        <f>IF(AND($B2450&lt;&gt;"",$C2450&lt;&gt;""),IF(COUNTIFS($B$2:$B2450,$B2450,$C$2:$C2450,$C2450)=1,1,0),0)</f>
        <v/>
      </c>
      <c r="V2450" s="13">
        <f>IF(AND($B2450&lt;&gt;"",$D2450&lt;&gt;""),IF(COUNTIFS($B$2:$B2450,$B2450,$D$2:$D2450,$D2450)=1,1,0),0)</f>
        <v/>
      </c>
      <c r="W2450">
        <f>IFERROR(INDEX(T_Indicateurs[Domain_code],MATCH($H2450,T_Indicateurs[Stat_code],0)),"")</f>
        <v/>
      </c>
      <c r="X2450" s="13">
        <f>IF(OR($W2450="",$F2450=""),0,IF($F2450&lt;&gt;$W2450,1,0))</f>
        <v/>
      </c>
      <c r="Y2450" s="13">
        <f>IF(OR($J2450="", $K2450="", $L2450=""),0,IF(OR($J2450&lt;0,$J2450&gt;3,$K2450&lt;0,$K2450&gt;3,$L2450&lt;0,$L2450&gt;3),1,0))</f>
        <v/>
      </c>
    </row>
    <row r="2451">
      <c r="G2451">
        <f>IFERROR(INDEX(T_Domaines[Domain_label_fr],MATCH(F2451,T_Domaines[Domain_code],0)),"")</f>
        <v/>
      </c>
      <c r="I2451">
        <f>IFERROR(INDEX(T_Indicateurs[Stat_label_fr],MATCH(H2451,T_Indicateurs[Stat_code],0)),"")</f>
        <v/>
      </c>
      <c r="M2451">
        <f>IF(J2451=0,"",J2451)</f>
        <v/>
      </c>
      <c r="N2451">
        <f>IF(K2451=0,"",K2451)</f>
        <v/>
      </c>
      <c r="O2451">
        <f>IF(L2451=0,"",L2451)</f>
        <v/>
      </c>
      <c r="P2451">
        <f>IF(OR(J2451="",K2451="",L2451=""),"",J2451+K2451+L2451)</f>
        <v/>
      </c>
      <c r="Q2451">
        <f>IF(OR(M2451="",N2451="",O2451=""),"",M2451+N2451+O2451)</f>
        <v/>
      </c>
      <c r="S2451" s="13">
        <f>IF(AND($B2451&lt;&gt;"",$F2451&lt;&gt;""),IF(COUNTIFS($B$2:$B2451,$B2451,$F$2:$F2451,$F2451)=1,1,0),0)</f>
        <v/>
      </c>
      <c r="T2451" s="13">
        <f>IF(AND($B2451&lt;&gt;"",$H2451&lt;&gt;""),IF(COUNTIFS($B$2:$B2451,$B2451,$H$2:$H2451,$H2451)=1,1,0),0)</f>
        <v/>
      </c>
      <c r="U2451" s="13">
        <f>IF(AND($B2451&lt;&gt;"",$C2451&lt;&gt;""),IF(COUNTIFS($B$2:$B2451,$B2451,$C$2:$C2451,$C2451)=1,1,0),0)</f>
        <v/>
      </c>
      <c r="V2451" s="13">
        <f>IF(AND($B2451&lt;&gt;"",$D2451&lt;&gt;""),IF(COUNTIFS($B$2:$B2451,$B2451,$D$2:$D2451,$D2451)=1,1,0),0)</f>
        <v/>
      </c>
      <c r="W2451">
        <f>IFERROR(INDEX(T_Indicateurs[Domain_code],MATCH($H2451,T_Indicateurs[Stat_code],0)),"")</f>
        <v/>
      </c>
      <c r="X2451" s="13">
        <f>IF(OR($W2451="",$F2451=""),0,IF($F2451&lt;&gt;$W2451,1,0))</f>
        <v/>
      </c>
      <c r="Y2451" s="13">
        <f>IF(OR($J2451="", $K2451="", $L2451=""),0,IF(OR($J2451&lt;0,$J2451&gt;3,$K2451&lt;0,$K2451&gt;3,$L2451&lt;0,$L2451&gt;3),1,0))</f>
        <v/>
      </c>
    </row>
    <row r="2452">
      <c r="G2452">
        <f>IFERROR(INDEX(T_Domaines[Domain_label_fr],MATCH(F2452,T_Domaines[Domain_code],0)),"")</f>
        <v/>
      </c>
      <c r="I2452">
        <f>IFERROR(INDEX(T_Indicateurs[Stat_label_fr],MATCH(H2452,T_Indicateurs[Stat_code],0)),"")</f>
        <v/>
      </c>
      <c r="M2452">
        <f>IF(J2452=0,"",J2452)</f>
        <v/>
      </c>
      <c r="N2452">
        <f>IF(K2452=0,"",K2452)</f>
        <v/>
      </c>
      <c r="O2452">
        <f>IF(L2452=0,"",L2452)</f>
        <v/>
      </c>
      <c r="P2452">
        <f>IF(OR(J2452="",K2452="",L2452=""),"",J2452+K2452+L2452)</f>
        <v/>
      </c>
      <c r="Q2452">
        <f>IF(OR(M2452="",N2452="",O2452=""),"",M2452+N2452+O2452)</f>
        <v/>
      </c>
      <c r="S2452" s="13">
        <f>IF(AND($B2452&lt;&gt;"",$F2452&lt;&gt;""),IF(COUNTIFS($B$2:$B2452,$B2452,$F$2:$F2452,$F2452)=1,1,0),0)</f>
        <v/>
      </c>
      <c r="T2452" s="13">
        <f>IF(AND($B2452&lt;&gt;"",$H2452&lt;&gt;""),IF(COUNTIFS($B$2:$B2452,$B2452,$H$2:$H2452,$H2452)=1,1,0),0)</f>
        <v/>
      </c>
      <c r="U2452" s="13">
        <f>IF(AND($B2452&lt;&gt;"",$C2452&lt;&gt;""),IF(COUNTIFS($B$2:$B2452,$B2452,$C$2:$C2452,$C2452)=1,1,0),0)</f>
        <v/>
      </c>
      <c r="V2452" s="13">
        <f>IF(AND($B2452&lt;&gt;"",$D2452&lt;&gt;""),IF(COUNTIFS($B$2:$B2452,$B2452,$D$2:$D2452,$D2452)=1,1,0),0)</f>
        <v/>
      </c>
      <c r="W2452">
        <f>IFERROR(INDEX(T_Indicateurs[Domain_code],MATCH($H2452,T_Indicateurs[Stat_code],0)),"")</f>
        <v/>
      </c>
      <c r="X2452" s="13">
        <f>IF(OR($W2452="",$F2452=""),0,IF($F2452&lt;&gt;$W2452,1,0))</f>
        <v/>
      </c>
      <c r="Y2452" s="13">
        <f>IF(OR($J2452="", $K2452="", $L2452=""),0,IF(OR($J2452&lt;0,$J2452&gt;3,$K2452&lt;0,$K2452&gt;3,$L2452&lt;0,$L2452&gt;3),1,0))</f>
        <v/>
      </c>
    </row>
    <row r="2453">
      <c r="G2453">
        <f>IFERROR(INDEX(T_Domaines[Domain_label_fr],MATCH(F2453,T_Domaines[Domain_code],0)),"")</f>
        <v/>
      </c>
      <c r="I2453">
        <f>IFERROR(INDEX(T_Indicateurs[Stat_label_fr],MATCH(H2453,T_Indicateurs[Stat_code],0)),"")</f>
        <v/>
      </c>
      <c r="M2453">
        <f>IF(J2453=0,"",J2453)</f>
        <v/>
      </c>
      <c r="N2453">
        <f>IF(K2453=0,"",K2453)</f>
        <v/>
      </c>
      <c r="O2453">
        <f>IF(L2453=0,"",L2453)</f>
        <v/>
      </c>
      <c r="P2453">
        <f>IF(OR(J2453="",K2453="",L2453=""),"",J2453+K2453+L2453)</f>
        <v/>
      </c>
      <c r="Q2453">
        <f>IF(OR(M2453="",N2453="",O2453=""),"",M2453+N2453+O2453)</f>
        <v/>
      </c>
      <c r="S2453" s="13">
        <f>IF(AND($B2453&lt;&gt;"",$F2453&lt;&gt;""),IF(COUNTIFS($B$2:$B2453,$B2453,$F$2:$F2453,$F2453)=1,1,0),0)</f>
        <v/>
      </c>
      <c r="T2453" s="13">
        <f>IF(AND($B2453&lt;&gt;"",$H2453&lt;&gt;""),IF(COUNTIFS($B$2:$B2453,$B2453,$H$2:$H2453,$H2453)=1,1,0),0)</f>
        <v/>
      </c>
      <c r="U2453" s="13">
        <f>IF(AND($B2453&lt;&gt;"",$C2453&lt;&gt;""),IF(COUNTIFS($B$2:$B2453,$B2453,$C$2:$C2453,$C2453)=1,1,0),0)</f>
        <v/>
      </c>
      <c r="V2453" s="13">
        <f>IF(AND($B2453&lt;&gt;"",$D2453&lt;&gt;""),IF(COUNTIFS($B$2:$B2453,$B2453,$D$2:$D2453,$D2453)=1,1,0),0)</f>
        <v/>
      </c>
      <c r="W2453">
        <f>IFERROR(INDEX(T_Indicateurs[Domain_code],MATCH($H2453,T_Indicateurs[Stat_code],0)),"")</f>
        <v/>
      </c>
      <c r="X2453" s="13">
        <f>IF(OR($W2453="",$F2453=""),0,IF($F2453&lt;&gt;$W2453,1,0))</f>
        <v/>
      </c>
      <c r="Y2453" s="13">
        <f>IF(OR($J2453="", $K2453="", $L2453=""),0,IF(OR($J2453&lt;0,$J2453&gt;3,$K2453&lt;0,$K2453&gt;3,$L2453&lt;0,$L2453&gt;3),1,0))</f>
        <v/>
      </c>
    </row>
    <row r="2454">
      <c r="G2454">
        <f>IFERROR(INDEX(T_Domaines[Domain_label_fr],MATCH(F2454,T_Domaines[Domain_code],0)),"")</f>
        <v/>
      </c>
      <c r="I2454">
        <f>IFERROR(INDEX(T_Indicateurs[Stat_label_fr],MATCH(H2454,T_Indicateurs[Stat_code],0)),"")</f>
        <v/>
      </c>
      <c r="M2454">
        <f>IF(J2454=0,"",J2454)</f>
        <v/>
      </c>
      <c r="N2454">
        <f>IF(K2454=0,"",K2454)</f>
        <v/>
      </c>
      <c r="O2454">
        <f>IF(L2454=0,"",L2454)</f>
        <v/>
      </c>
      <c r="P2454">
        <f>IF(OR(J2454="",K2454="",L2454=""),"",J2454+K2454+L2454)</f>
        <v/>
      </c>
      <c r="Q2454">
        <f>IF(OR(M2454="",N2454="",O2454=""),"",M2454+N2454+O2454)</f>
        <v/>
      </c>
      <c r="S2454" s="13">
        <f>IF(AND($B2454&lt;&gt;"",$F2454&lt;&gt;""),IF(COUNTIFS($B$2:$B2454,$B2454,$F$2:$F2454,$F2454)=1,1,0),0)</f>
        <v/>
      </c>
      <c r="T2454" s="13">
        <f>IF(AND($B2454&lt;&gt;"",$H2454&lt;&gt;""),IF(COUNTIFS($B$2:$B2454,$B2454,$H$2:$H2454,$H2454)=1,1,0),0)</f>
        <v/>
      </c>
      <c r="U2454" s="13">
        <f>IF(AND($B2454&lt;&gt;"",$C2454&lt;&gt;""),IF(COUNTIFS($B$2:$B2454,$B2454,$C$2:$C2454,$C2454)=1,1,0),0)</f>
        <v/>
      </c>
      <c r="V2454" s="13">
        <f>IF(AND($B2454&lt;&gt;"",$D2454&lt;&gt;""),IF(COUNTIFS($B$2:$B2454,$B2454,$D$2:$D2454,$D2454)=1,1,0),0)</f>
        <v/>
      </c>
      <c r="W2454">
        <f>IFERROR(INDEX(T_Indicateurs[Domain_code],MATCH($H2454,T_Indicateurs[Stat_code],0)),"")</f>
        <v/>
      </c>
      <c r="X2454" s="13">
        <f>IF(OR($W2454="",$F2454=""),0,IF($F2454&lt;&gt;$W2454,1,0))</f>
        <v/>
      </c>
      <c r="Y2454" s="13">
        <f>IF(OR($J2454="", $K2454="", $L2454=""),0,IF(OR($J2454&lt;0,$J2454&gt;3,$K2454&lt;0,$K2454&gt;3,$L2454&lt;0,$L2454&gt;3),1,0))</f>
        <v/>
      </c>
    </row>
    <row r="2455">
      <c r="G2455">
        <f>IFERROR(INDEX(T_Domaines[Domain_label_fr],MATCH(F2455,T_Domaines[Domain_code],0)),"")</f>
        <v/>
      </c>
      <c r="I2455">
        <f>IFERROR(INDEX(T_Indicateurs[Stat_label_fr],MATCH(H2455,T_Indicateurs[Stat_code],0)),"")</f>
        <v/>
      </c>
      <c r="M2455">
        <f>IF(J2455=0,"",J2455)</f>
        <v/>
      </c>
      <c r="N2455">
        <f>IF(K2455=0,"",K2455)</f>
        <v/>
      </c>
      <c r="O2455">
        <f>IF(L2455=0,"",L2455)</f>
        <v/>
      </c>
      <c r="P2455">
        <f>IF(OR(J2455="",K2455="",L2455=""),"",J2455+K2455+L2455)</f>
        <v/>
      </c>
      <c r="Q2455">
        <f>IF(OR(M2455="",N2455="",O2455=""),"",M2455+N2455+O2455)</f>
        <v/>
      </c>
      <c r="S2455" s="13">
        <f>IF(AND($B2455&lt;&gt;"",$F2455&lt;&gt;""),IF(COUNTIFS($B$2:$B2455,$B2455,$F$2:$F2455,$F2455)=1,1,0),0)</f>
        <v/>
      </c>
      <c r="T2455" s="13">
        <f>IF(AND($B2455&lt;&gt;"",$H2455&lt;&gt;""),IF(COUNTIFS($B$2:$B2455,$B2455,$H$2:$H2455,$H2455)=1,1,0),0)</f>
        <v/>
      </c>
      <c r="U2455" s="13">
        <f>IF(AND($B2455&lt;&gt;"",$C2455&lt;&gt;""),IF(COUNTIFS($B$2:$B2455,$B2455,$C$2:$C2455,$C2455)=1,1,0),0)</f>
        <v/>
      </c>
      <c r="V2455" s="13">
        <f>IF(AND($B2455&lt;&gt;"",$D2455&lt;&gt;""),IF(COUNTIFS($B$2:$B2455,$B2455,$D$2:$D2455,$D2455)=1,1,0),0)</f>
        <v/>
      </c>
      <c r="W2455">
        <f>IFERROR(INDEX(T_Indicateurs[Domain_code],MATCH($H2455,T_Indicateurs[Stat_code],0)),"")</f>
        <v/>
      </c>
      <c r="X2455" s="13">
        <f>IF(OR($W2455="",$F2455=""),0,IF($F2455&lt;&gt;$W2455,1,0))</f>
        <v/>
      </c>
      <c r="Y2455" s="13">
        <f>IF(OR($J2455="", $K2455="", $L2455=""),0,IF(OR($J2455&lt;0,$J2455&gt;3,$K2455&lt;0,$K2455&gt;3,$L2455&lt;0,$L2455&gt;3),1,0))</f>
        <v/>
      </c>
    </row>
    <row r="2456">
      <c r="G2456">
        <f>IFERROR(INDEX(T_Domaines[Domain_label_fr],MATCH(F2456,T_Domaines[Domain_code],0)),"")</f>
        <v/>
      </c>
      <c r="I2456">
        <f>IFERROR(INDEX(T_Indicateurs[Stat_label_fr],MATCH(H2456,T_Indicateurs[Stat_code],0)),"")</f>
        <v/>
      </c>
      <c r="M2456">
        <f>IF(J2456=0,"",J2456)</f>
        <v/>
      </c>
      <c r="N2456">
        <f>IF(K2456=0,"",K2456)</f>
        <v/>
      </c>
      <c r="O2456">
        <f>IF(L2456=0,"",L2456)</f>
        <v/>
      </c>
      <c r="P2456">
        <f>IF(OR(J2456="",K2456="",L2456=""),"",J2456+K2456+L2456)</f>
        <v/>
      </c>
      <c r="Q2456">
        <f>IF(OR(M2456="",N2456="",O2456=""),"",M2456+N2456+O2456)</f>
        <v/>
      </c>
      <c r="S2456" s="13">
        <f>IF(AND($B2456&lt;&gt;"",$F2456&lt;&gt;""),IF(COUNTIFS($B$2:$B2456,$B2456,$F$2:$F2456,$F2456)=1,1,0),0)</f>
        <v/>
      </c>
      <c r="T2456" s="13">
        <f>IF(AND($B2456&lt;&gt;"",$H2456&lt;&gt;""),IF(COUNTIFS($B$2:$B2456,$B2456,$H$2:$H2456,$H2456)=1,1,0),0)</f>
        <v/>
      </c>
      <c r="U2456" s="13">
        <f>IF(AND($B2456&lt;&gt;"",$C2456&lt;&gt;""),IF(COUNTIFS($B$2:$B2456,$B2456,$C$2:$C2456,$C2456)=1,1,0),0)</f>
        <v/>
      </c>
      <c r="V2456" s="13">
        <f>IF(AND($B2456&lt;&gt;"",$D2456&lt;&gt;""),IF(COUNTIFS($B$2:$B2456,$B2456,$D$2:$D2456,$D2456)=1,1,0),0)</f>
        <v/>
      </c>
      <c r="W2456">
        <f>IFERROR(INDEX(T_Indicateurs[Domain_code],MATCH($H2456,T_Indicateurs[Stat_code],0)),"")</f>
        <v/>
      </c>
      <c r="X2456" s="13">
        <f>IF(OR($W2456="",$F2456=""),0,IF($F2456&lt;&gt;$W2456,1,0))</f>
        <v/>
      </c>
      <c r="Y2456" s="13">
        <f>IF(OR($J2456="", $K2456="", $L2456=""),0,IF(OR($J2456&lt;0,$J2456&gt;3,$K2456&lt;0,$K2456&gt;3,$L2456&lt;0,$L2456&gt;3),1,0))</f>
        <v/>
      </c>
    </row>
    <row r="2457">
      <c r="G2457">
        <f>IFERROR(INDEX(T_Domaines[Domain_label_fr],MATCH(F2457,T_Domaines[Domain_code],0)),"")</f>
        <v/>
      </c>
      <c r="I2457">
        <f>IFERROR(INDEX(T_Indicateurs[Stat_label_fr],MATCH(H2457,T_Indicateurs[Stat_code],0)),"")</f>
        <v/>
      </c>
      <c r="M2457">
        <f>IF(J2457=0,"",J2457)</f>
        <v/>
      </c>
      <c r="N2457">
        <f>IF(K2457=0,"",K2457)</f>
        <v/>
      </c>
      <c r="O2457">
        <f>IF(L2457=0,"",L2457)</f>
        <v/>
      </c>
      <c r="P2457">
        <f>IF(OR(J2457="",K2457="",L2457=""),"",J2457+K2457+L2457)</f>
        <v/>
      </c>
      <c r="Q2457">
        <f>IF(OR(M2457="",N2457="",O2457=""),"",M2457+N2457+O2457)</f>
        <v/>
      </c>
      <c r="S2457" s="13">
        <f>IF(AND($B2457&lt;&gt;"",$F2457&lt;&gt;""),IF(COUNTIFS($B$2:$B2457,$B2457,$F$2:$F2457,$F2457)=1,1,0),0)</f>
        <v/>
      </c>
      <c r="T2457" s="13">
        <f>IF(AND($B2457&lt;&gt;"",$H2457&lt;&gt;""),IF(COUNTIFS($B$2:$B2457,$B2457,$H$2:$H2457,$H2457)=1,1,0),0)</f>
        <v/>
      </c>
      <c r="U2457" s="13">
        <f>IF(AND($B2457&lt;&gt;"",$C2457&lt;&gt;""),IF(COUNTIFS($B$2:$B2457,$B2457,$C$2:$C2457,$C2457)=1,1,0),0)</f>
        <v/>
      </c>
      <c r="V2457" s="13">
        <f>IF(AND($B2457&lt;&gt;"",$D2457&lt;&gt;""),IF(COUNTIFS($B$2:$B2457,$B2457,$D$2:$D2457,$D2457)=1,1,0),0)</f>
        <v/>
      </c>
      <c r="W2457">
        <f>IFERROR(INDEX(T_Indicateurs[Domain_code],MATCH($H2457,T_Indicateurs[Stat_code],0)),"")</f>
        <v/>
      </c>
      <c r="X2457" s="13">
        <f>IF(OR($W2457="",$F2457=""),0,IF($F2457&lt;&gt;$W2457,1,0))</f>
        <v/>
      </c>
      <c r="Y2457" s="13">
        <f>IF(OR($J2457="", $K2457="", $L2457=""),0,IF(OR($J2457&lt;0,$J2457&gt;3,$K2457&lt;0,$K2457&gt;3,$L2457&lt;0,$L2457&gt;3),1,0))</f>
        <v/>
      </c>
    </row>
    <row r="2458">
      <c r="G2458">
        <f>IFERROR(INDEX(T_Domaines[Domain_label_fr],MATCH(F2458,T_Domaines[Domain_code],0)),"")</f>
        <v/>
      </c>
      <c r="I2458">
        <f>IFERROR(INDEX(T_Indicateurs[Stat_label_fr],MATCH(H2458,T_Indicateurs[Stat_code],0)),"")</f>
        <v/>
      </c>
      <c r="M2458">
        <f>IF(J2458=0,"",J2458)</f>
        <v/>
      </c>
      <c r="N2458">
        <f>IF(K2458=0,"",K2458)</f>
        <v/>
      </c>
      <c r="O2458">
        <f>IF(L2458=0,"",L2458)</f>
        <v/>
      </c>
      <c r="P2458">
        <f>IF(OR(J2458="",K2458="",L2458=""),"",J2458+K2458+L2458)</f>
        <v/>
      </c>
      <c r="Q2458">
        <f>IF(OR(M2458="",N2458="",O2458=""),"",M2458+N2458+O2458)</f>
        <v/>
      </c>
      <c r="S2458" s="13">
        <f>IF(AND($B2458&lt;&gt;"",$F2458&lt;&gt;""),IF(COUNTIFS($B$2:$B2458,$B2458,$F$2:$F2458,$F2458)=1,1,0),0)</f>
        <v/>
      </c>
      <c r="T2458" s="13">
        <f>IF(AND($B2458&lt;&gt;"",$H2458&lt;&gt;""),IF(COUNTIFS($B$2:$B2458,$B2458,$H$2:$H2458,$H2458)=1,1,0),0)</f>
        <v/>
      </c>
      <c r="U2458" s="13">
        <f>IF(AND($B2458&lt;&gt;"",$C2458&lt;&gt;""),IF(COUNTIFS($B$2:$B2458,$B2458,$C$2:$C2458,$C2458)=1,1,0),0)</f>
        <v/>
      </c>
      <c r="V2458" s="13">
        <f>IF(AND($B2458&lt;&gt;"",$D2458&lt;&gt;""),IF(COUNTIFS($B$2:$B2458,$B2458,$D$2:$D2458,$D2458)=1,1,0),0)</f>
        <v/>
      </c>
      <c r="W2458">
        <f>IFERROR(INDEX(T_Indicateurs[Domain_code],MATCH($H2458,T_Indicateurs[Stat_code],0)),"")</f>
        <v/>
      </c>
      <c r="X2458" s="13">
        <f>IF(OR($W2458="",$F2458=""),0,IF($F2458&lt;&gt;$W2458,1,0))</f>
        <v/>
      </c>
      <c r="Y2458" s="13">
        <f>IF(OR($J2458="", $K2458="", $L2458=""),0,IF(OR($J2458&lt;0,$J2458&gt;3,$K2458&lt;0,$K2458&gt;3,$L2458&lt;0,$L2458&gt;3),1,0))</f>
        <v/>
      </c>
    </row>
    <row r="2459">
      <c r="G2459">
        <f>IFERROR(INDEX(T_Domaines[Domain_label_fr],MATCH(F2459,T_Domaines[Domain_code],0)),"")</f>
        <v/>
      </c>
      <c r="I2459">
        <f>IFERROR(INDEX(T_Indicateurs[Stat_label_fr],MATCH(H2459,T_Indicateurs[Stat_code],0)),"")</f>
        <v/>
      </c>
      <c r="M2459">
        <f>IF(J2459=0,"",J2459)</f>
        <v/>
      </c>
      <c r="N2459">
        <f>IF(K2459=0,"",K2459)</f>
        <v/>
      </c>
      <c r="O2459">
        <f>IF(L2459=0,"",L2459)</f>
        <v/>
      </c>
      <c r="P2459">
        <f>IF(OR(J2459="",K2459="",L2459=""),"",J2459+K2459+L2459)</f>
        <v/>
      </c>
      <c r="Q2459">
        <f>IF(OR(M2459="",N2459="",O2459=""),"",M2459+N2459+O2459)</f>
        <v/>
      </c>
      <c r="S2459" s="13">
        <f>IF(AND($B2459&lt;&gt;"",$F2459&lt;&gt;""),IF(COUNTIFS($B$2:$B2459,$B2459,$F$2:$F2459,$F2459)=1,1,0),0)</f>
        <v/>
      </c>
      <c r="T2459" s="13">
        <f>IF(AND($B2459&lt;&gt;"",$H2459&lt;&gt;""),IF(COUNTIFS($B$2:$B2459,$B2459,$H$2:$H2459,$H2459)=1,1,0),0)</f>
        <v/>
      </c>
      <c r="U2459" s="13">
        <f>IF(AND($B2459&lt;&gt;"",$C2459&lt;&gt;""),IF(COUNTIFS($B$2:$B2459,$B2459,$C$2:$C2459,$C2459)=1,1,0),0)</f>
        <v/>
      </c>
      <c r="V2459" s="13">
        <f>IF(AND($B2459&lt;&gt;"",$D2459&lt;&gt;""),IF(COUNTIFS($B$2:$B2459,$B2459,$D$2:$D2459,$D2459)=1,1,0),0)</f>
        <v/>
      </c>
      <c r="W2459">
        <f>IFERROR(INDEX(T_Indicateurs[Domain_code],MATCH($H2459,T_Indicateurs[Stat_code],0)),"")</f>
        <v/>
      </c>
      <c r="X2459" s="13">
        <f>IF(OR($W2459="",$F2459=""),0,IF($F2459&lt;&gt;$W2459,1,0))</f>
        <v/>
      </c>
      <c r="Y2459" s="13">
        <f>IF(OR($J2459="", $K2459="", $L2459=""),0,IF(OR($J2459&lt;0,$J2459&gt;3,$K2459&lt;0,$K2459&gt;3,$L2459&lt;0,$L2459&gt;3),1,0))</f>
        <v/>
      </c>
    </row>
    <row r="2460">
      <c r="G2460">
        <f>IFERROR(INDEX(T_Domaines[Domain_label_fr],MATCH(F2460,T_Domaines[Domain_code],0)),"")</f>
        <v/>
      </c>
      <c r="I2460">
        <f>IFERROR(INDEX(T_Indicateurs[Stat_label_fr],MATCH(H2460,T_Indicateurs[Stat_code],0)),"")</f>
        <v/>
      </c>
      <c r="M2460">
        <f>IF(J2460=0,"",J2460)</f>
        <v/>
      </c>
      <c r="N2460">
        <f>IF(K2460=0,"",K2460)</f>
        <v/>
      </c>
      <c r="O2460">
        <f>IF(L2460=0,"",L2460)</f>
        <v/>
      </c>
      <c r="P2460">
        <f>IF(OR(J2460="",K2460="",L2460=""),"",J2460+K2460+L2460)</f>
        <v/>
      </c>
      <c r="Q2460">
        <f>IF(OR(M2460="",N2460="",O2460=""),"",M2460+N2460+O2460)</f>
        <v/>
      </c>
      <c r="S2460" s="13">
        <f>IF(AND($B2460&lt;&gt;"",$F2460&lt;&gt;""),IF(COUNTIFS($B$2:$B2460,$B2460,$F$2:$F2460,$F2460)=1,1,0),0)</f>
        <v/>
      </c>
      <c r="T2460" s="13">
        <f>IF(AND($B2460&lt;&gt;"",$H2460&lt;&gt;""),IF(COUNTIFS($B$2:$B2460,$B2460,$H$2:$H2460,$H2460)=1,1,0),0)</f>
        <v/>
      </c>
      <c r="U2460" s="13">
        <f>IF(AND($B2460&lt;&gt;"",$C2460&lt;&gt;""),IF(COUNTIFS($B$2:$B2460,$B2460,$C$2:$C2460,$C2460)=1,1,0),0)</f>
        <v/>
      </c>
      <c r="V2460" s="13">
        <f>IF(AND($B2460&lt;&gt;"",$D2460&lt;&gt;""),IF(COUNTIFS($B$2:$B2460,$B2460,$D$2:$D2460,$D2460)=1,1,0),0)</f>
        <v/>
      </c>
      <c r="W2460">
        <f>IFERROR(INDEX(T_Indicateurs[Domain_code],MATCH($H2460,T_Indicateurs[Stat_code],0)),"")</f>
        <v/>
      </c>
      <c r="X2460" s="13">
        <f>IF(OR($W2460="",$F2460=""),0,IF($F2460&lt;&gt;$W2460,1,0))</f>
        <v/>
      </c>
      <c r="Y2460" s="13">
        <f>IF(OR($J2460="", $K2460="", $L2460=""),0,IF(OR($J2460&lt;0,$J2460&gt;3,$K2460&lt;0,$K2460&gt;3,$L2460&lt;0,$L2460&gt;3),1,0))</f>
        <v/>
      </c>
    </row>
    <row r="2461">
      <c r="G2461">
        <f>IFERROR(INDEX(T_Domaines[Domain_label_fr],MATCH(F2461,T_Domaines[Domain_code],0)),"")</f>
        <v/>
      </c>
      <c r="I2461">
        <f>IFERROR(INDEX(T_Indicateurs[Stat_label_fr],MATCH(H2461,T_Indicateurs[Stat_code],0)),"")</f>
        <v/>
      </c>
      <c r="M2461">
        <f>IF(J2461=0,"",J2461)</f>
        <v/>
      </c>
      <c r="N2461">
        <f>IF(K2461=0,"",K2461)</f>
        <v/>
      </c>
      <c r="O2461">
        <f>IF(L2461=0,"",L2461)</f>
        <v/>
      </c>
      <c r="P2461">
        <f>IF(OR(J2461="",K2461="",L2461=""),"",J2461+K2461+L2461)</f>
        <v/>
      </c>
      <c r="Q2461">
        <f>IF(OR(M2461="",N2461="",O2461=""),"",M2461+N2461+O2461)</f>
        <v/>
      </c>
      <c r="S2461" s="13">
        <f>IF(AND($B2461&lt;&gt;"",$F2461&lt;&gt;""),IF(COUNTIFS($B$2:$B2461,$B2461,$F$2:$F2461,$F2461)=1,1,0),0)</f>
        <v/>
      </c>
      <c r="T2461" s="13">
        <f>IF(AND($B2461&lt;&gt;"",$H2461&lt;&gt;""),IF(COUNTIFS($B$2:$B2461,$B2461,$H$2:$H2461,$H2461)=1,1,0),0)</f>
        <v/>
      </c>
      <c r="U2461" s="13">
        <f>IF(AND($B2461&lt;&gt;"",$C2461&lt;&gt;""),IF(COUNTIFS($B$2:$B2461,$B2461,$C$2:$C2461,$C2461)=1,1,0),0)</f>
        <v/>
      </c>
      <c r="V2461" s="13">
        <f>IF(AND($B2461&lt;&gt;"",$D2461&lt;&gt;""),IF(COUNTIFS($B$2:$B2461,$B2461,$D$2:$D2461,$D2461)=1,1,0),0)</f>
        <v/>
      </c>
      <c r="W2461">
        <f>IFERROR(INDEX(T_Indicateurs[Domain_code],MATCH($H2461,T_Indicateurs[Stat_code],0)),"")</f>
        <v/>
      </c>
      <c r="X2461" s="13">
        <f>IF(OR($W2461="",$F2461=""),0,IF($F2461&lt;&gt;$W2461,1,0))</f>
        <v/>
      </c>
      <c r="Y2461" s="13">
        <f>IF(OR($J2461="", $K2461="", $L2461=""),0,IF(OR($J2461&lt;0,$J2461&gt;3,$K2461&lt;0,$K2461&gt;3,$L2461&lt;0,$L2461&gt;3),1,0))</f>
        <v/>
      </c>
    </row>
    <row r="2462">
      <c r="G2462">
        <f>IFERROR(INDEX(T_Domaines[Domain_label_fr],MATCH(F2462,T_Domaines[Domain_code],0)),"")</f>
        <v/>
      </c>
      <c r="I2462">
        <f>IFERROR(INDEX(T_Indicateurs[Stat_label_fr],MATCH(H2462,T_Indicateurs[Stat_code],0)),"")</f>
        <v/>
      </c>
      <c r="M2462">
        <f>IF(J2462=0,"",J2462)</f>
        <v/>
      </c>
      <c r="N2462">
        <f>IF(K2462=0,"",K2462)</f>
        <v/>
      </c>
      <c r="O2462">
        <f>IF(L2462=0,"",L2462)</f>
        <v/>
      </c>
      <c r="P2462">
        <f>IF(OR(J2462="",K2462="",L2462=""),"",J2462+K2462+L2462)</f>
        <v/>
      </c>
      <c r="Q2462">
        <f>IF(OR(M2462="",N2462="",O2462=""),"",M2462+N2462+O2462)</f>
        <v/>
      </c>
      <c r="S2462" s="13">
        <f>IF(AND($B2462&lt;&gt;"",$F2462&lt;&gt;""),IF(COUNTIFS($B$2:$B2462,$B2462,$F$2:$F2462,$F2462)=1,1,0),0)</f>
        <v/>
      </c>
      <c r="T2462" s="13">
        <f>IF(AND($B2462&lt;&gt;"",$H2462&lt;&gt;""),IF(COUNTIFS($B$2:$B2462,$B2462,$H$2:$H2462,$H2462)=1,1,0),0)</f>
        <v/>
      </c>
      <c r="U2462" s="13">
        <f>IF(AND($B2462&lt;&gt;"",$C2462&lt;&gt;""),IF(COUNTIFS($B$2:$B2462,$B2462,$C$2:$C2462,$C2462)=1,1,0),0)</f>
        <v/>
      </c>
      <c r="V2462" s="13">
        <f>IF(AND($B2462&lt;&gt;"",$D2462&lt;&gt;""),IF(COUNTIFS($B$2:$B2462,$B2462,$D$2:$D2462,$D2462)=1,1,0),0)</f>
        <v/>
      </c>
      <c r="W2462">
        <f>IFERROR(INDEX(T_Indicateurs[Domain_code],MATCH($H2462,T_Indicateurs[Stat_code],0)),"")</f>
        <v/>
      </c>
      <c r="X2462" s="13">
        <f>IF(OR($W2462="",$F2462=""),0,IF($F2462&lt;&gt;$W2462,1,0))</f>
        <v/>
      </c>
      <c r="Y2462" s="13">
        <f>IF(OR($J2462="", $K2462="", $L2462=""),0,IF(OR($J2462&lt;0,$J2462&gt;3,$K2462&lt;0,$K2462&gt;3,$L2462&lt;0,$L2462&gt;3),1,0))</f>
        <v/>
      </c>
    </row>
    <row r="2463">
      <c r="G2463">
        <f>IFERROR(INDEX(T_Domaines[Domain_label_fr],MATCH(F2463,T_Domaines[Domain_code],0)),"")</f>
        <v/>
      </c>
      <c r="I2463">
        <f>IFERROR(INDEX(T_Indicateurs[Stat_label_fr],MATCH(H2463,T_Indicateurs[Stat_code],0)),"")</f>
        <v/>
      </c>
      <c r="M2463">
        <f>IF(J2463=0,"",J2463)</f>
        <v/>
      </c>
      <c r="N2463">
        <f>IF(K2463=0,"",K2463)</f>
        <v/>
      </c>
      <c r="O2463">
        <f>IF(L2463=0,"",L2463)</f>
        <v/>
      </c>
      <c r="P2463">
        <f>IF(OR(J2463="",K2463="",L2463=""),"",J2463+K2463+L2463)</f>
        <v/>
      </c>
      <c r="Q2463">
        <f>IF(OR(M2463="",N2463="",O2463=""),"",M2463+N2463+O2463)</f>
        <v/>
      </c>
      <c r="S2463" s="13">
        <f>IF(AND($B2463&lt;&gt;"",$F2463&lt;&gt;""),IF(COUNTIFS($B$2:$B2463,$B2463,$F$2:$F2463,$F2463)=1,1,0),0)</f>
        <v/>
      </c>
      <c r="T2463" s="13">
        <f>IF(AND($B2463&lt;&gt;"",$H2463&lt;&gt;""),IF(COUNTIFS($B$2:$B2463,$B2463,$H$2:$H2463,$H2463)=1,1,0),0)</f>
        <v/>
      </c>
      <c r="U2463" s="13">
        <f>IF(AND($B2463&lt;&gt;"",$C2463&lt;&gt;""),IF(COUNTIFS($B$2:$B2463,$B2463,$C$2:$C2463,$C2463)=1,1,0),0)</f>
        <v/>
      </c>
      <c r="V2463" s="13">
        <f>IF(AND($B2463&lt;&gt;"",$D2463&lt;&gt;""),IF(COUNTIFS($B$2:$B2463,$B2463,$D$2:$D2463,$D2463)=1,1,0),0)</f>
        <v/>
      </c>
      <c r="W2463">
        <f>IFERROR(INDEX(T_Indicateurs[Domain_code],MATCH($H2463,T_Indicateurs[Stat_code],0)),"")</f>
        <v/>
      </c>
      <c r="X2463" s="13">
        <f>IF(OR($W2463="",$F2463=""),0,IF($F2463&lt;&gt;$W2463,1,0))</f>
        <v/>
      </c>
      <c r="Y2463" s="13">
        <f>IF(OR($J2463="", $K2463="", $L2463=""),0,IF(OR($J2463&lt;0,$J2463&gt;3,$K2463&lt;0,$K2463&gt;3,$L2463&lt;0,$L2463&gt;3),1,0))</f>
        <v/>
      </c>
    </row>
    <row r="2464">
      <c r="G2464">
        <f>IFERROR(INDEX(T_Domaines[Domain_label_fr],MATCH(F2464,T_Domaines[Domain_code],0)),"")</f>
        <v/>
      </c>
      <c r="I2464">
        <f>IFERROR(INDEX(T_Indicateurs[Stat_label_fr],MATCH(H2464,T_Indicateurs[Stat_code],0)),"")</f>
        <v/>
      </c>
      <c r="M2464">
        <f>IF(J2464=0,"",J2464)</f>
        <v/>
      </c>
      <c r="N2464">
        <f>IF(K2464=0,"",K2464)</f>
        <v/>
      </c>
      <c r="O2464">
        <f>IF(L2464=0,"",L2464)</f>
        <v/>
      </c>
      <c r="P2464">
        <f>IF(OR(J2464="",K2464="",L2464=""),"",J2464+K2464+L2464)</f>
        <v/>
      </c>
      <c r="Q2464">
        <f>IF(OR(M2464="",N2464="",O2464=""),"",M2464+N2464+O2464)</f>
        <v/>
      </c>
      <c r="S2464" s="13">
        <f>IF(AND($B2464&lt;&gt;"",$F2464&lt;&gt;""),IF(COUNTIFS($B$2:$B2464,$B2464,$F$2:$F2464,$F2464)=1,1,0),0)</f>
        <v/>
      </c>
      <c r="T2464" s="13">
        <f>IF(AND($B2464&lt;&gt;"",$H2464&lt;&gt;""),IF(COUNTIFS($B$2:$B2464,$B2464,$H$2:$H2464,$H2464)=1,1,0),0)</f>
        <v/>
      </c>
      <c r="U2464" s="13">
        <f>IF(AND($B2464&lt;&gt;"",$C2464&lt;&gt;""),IF(COUNTIFS($B$2:$B2464,$B2464,$C$2:$C2464,$C2464)=1,1,0),0)</f>
        <v/>
      </c>
      <c r="V2464" s="13">
        <f>IF(AND($B2464&lt;&gt;"",$D2464&lt;&gt;""),IF(COUNTIFS($B$2:$B2464,$B2464,$D$2:$D2464,$D2464)=1,1,0),0)</f>
        <v/>
      </c>
      <c r="W2464">
        <f>IFERROR(INDEX(T_Indicateurs[Domain_code],MATCH($H2464,T_Indicateurs[Stat_code],0)),"")</f>
        <v/>
      </c>
      <c r="X2464" s="13">
        <f>IF(OR($W2464="",$F2464=""),0,IF($F2464&lt;&gt;$W2464,1,0))</f>
        <v/>
      </c>
      <c r="Y2464" s="13">
        <f>IF(OR($J2464="", $K2464="", $L2464=""),0,IF(OR($J2464&lt;0,$J2464&gt;3,$K2464&lt;0,$K2464&gt;3,$L2464&lt;0,$L2464&gt;3),1,0))</f>
        <v/>
      </c>
    </row>
    <row r="2465">
      <c r="G2465">
        <f>IFERROR(INDEX(T_Domaines[Domain_label_fr],MATCH(F2465,T_Domaines[Domain_code],0)),"")</f>
        <v/>
      </c>
      <c r="I2465">
        <f>IFERROR(INDEX(T_Indicateurs[Stat_label_fr],MATCH(H2465,T_Indicateurs[Stat_code],0)),"")</f>
        <v/>
      </c>
      <c r="M2465">
        <f>IF(J2465=0,"",J2465)</f>
        <v/>
      </c>
      <c r="N2465">
        <f>IF(K2465=0,"",K2465)</f>
        <v/>
      </c>
      <c r="O2465">
        <f>IF(L2465=0,"",L2465)</f>
        <v/>
      </c>
      <c r="P2465">
        <f>IF(OR(J2465="",K2465="",L2465=""),"",J2465+K2465+L2465)</f>
        <v/>
      </c>
      <c r="Q2465">
        <f>IF(OR(M2465="",N2465="",O2465=""),"",M2465+N2465+O2465)</f>
        <v/>
      </c>
      <c r="S2465" s="13">
        <f>IF(AND($B2465&lt;&gt;"",$F2465&lt;&gt;""),IF(COUNTIFS($B$2:$B2465,$B2465,$F$2:$F2465,$F2465)=1,1,0),0)</f>
        <v/>
      </c>
      <c r="T2465" s="13">
        <f>IF(AND($B2465&lt;&gt;"",$H2465&lt;&gt;""),IF(COUNTIFS($B$2:$B2465,$B2465,$H$2:$H2465,$H2465)=1,1,0),0)</f>
        <v/>
      </c>
      <c r="U2465" s="13">
        <f>IF(AND($B2465&lt;&gt;"",$C2465&lt;&gt;""),IF(COUNTIFS($B$2:$B2465,$B2465,$C$2:$C2465,$C2465)=1,1,0),0)</f>
        <v/>
      </c>
      <c r="V2465" s="13">
        <f>IF(AND($B2465&lt;&gt;"",$D2465&lt;&gt;""),IF(COUNTIFS($B$2:$B2465,$B2465,$D$2:$D2465,$D2465)=1,1,0),0)</f>
        <v/>
      </c>
      <c r="W2465">
        <f>IFERROR(INDEX(T_Indicateurs[Domain_code],MATCH($H2465,T_Indicateurs[Stat_code],0)),"")</f>
        <v/>
      </c>
      <c r="X2465" s="13">
        <f>IF(OR($W2465="",$F2465=""),0,IF($F2465&lt;&gt;$W2465,1,0))</f>
        <v/>
      </c>
      <c r="Y2465" s="13">
        <f>IF(OR($J2465="", $K2465="", $L2465=""),0,IF(OR($J2465&lt;0,$J2465&gt;3,$K2465&lt;0,$K2465&gt;3,$L2465&lt;0,$L2465&gt;3),1,0))</f>
        <v/>
      </c>
    </row>
    <row r="2466">
      <c r="G2466">
        <f>IFERROR(INDEX(T_Domaines[Domain_label_fr],MATCH(F2466,T_Domaines[Domain_code],0)),"")</f>
        <v/>
      </c>
      <c r="I2466">
        <f>IFERROR(INDEX(T_Indicateurs[Stat_label_fr],MATCH(H2466,T_Indicateurs[Stat_code],0)),"")</f>
        <v/>
      </c>
      <c r="M2466">
        <f>IF(J2466=0,"",J2466)</f>
        <v/>
      </c>
      <c r="N2466">
        <f>IF(K2466=0,"",K2466)</f>
        <v/>
      </c>
      <c r="O2466">
        <f>IF(L2466=0,"",L2466)</f>
        <v/>
      </c>
      <c r="P2466">
        <f>IF(OR(J2466="",K2466="",L2466=""),"",J2466+K2466+L2466)</f>
        <v/>
      </c>
      <c r="Q2466">
        <f>IF(OR(M2466="",N2466="",O2466=""),"",M2466+N2466+O2466)</f>
        <v/>
      </c>
      <c r="S2466" s="13">
        <f>IF(AND($B2466&lt;&gt;"",$F2466&lt;&gt;""),IF(COUNTIFS($B$2:$B2466,$B2466,$F$2:$F2466,$F2466)=1,1,0),0)</f>
        <v/>
      </c>
      <c r="T2466" s="13">
        <f>IF(AND($B2466&lt;&gt;"",$H2466&lt;&gt;""),IF(COUNTIFS($B$2:$B2466,$B2466,$H$2:$H2466,$H2466)=1,1,0),0)</f>
        <v/>
      </c>
      <c r="U2466" s="13">
        <f>IF(AND($B2466&lt;&gt;"",$C2466&lt;&gt;""),IF(COUNTIFS($B$2:$B2466,$B2466,$C$2:$C2466,$C2466)=1,1,0),0)</f>
        <v/>
      </c>
      <c r="V2466" s="13">
        <f>IF(AND($B2466&lt;&gt;"",$D2466&lt;&gt;""),IF(COUNTIFS($B$2:$B2466,$B2466,$D$2:$D2466,$D2466)=1,1,0),0)</f>
        <v/>
      </c>
      <c r="W2466">
        <f>IFERROR(INDEX(T_Indicateurs[Domain_code],MATCH($H2466,T_Indicateurs[Stat_code],0)),"")</f>
        <v/>
      </c>
      <c r="X2466" s="13">
        <f>IF(OR($W2466="",$F2466=""),0,IF($F2466&lt;&gt;$W2466,1,0))</f>
        <v/>
      </c>
      <c r="Y2466" s="13">
        <f>IF(OR($J2466="", $K2466="", $L2466=""),0,IF(OR($J2466&lt;0,$J2466&gt;3,$K2466&lt;0,$K2466&gt;3,$L2466&lt;0,$L2466&gt;3),1,0))</f>
        <v/>
      </c>
    </row>
    <row r="2467">
      <c r="G2467">
        <f>IFERROR(INDEX(T_Domaines[Domain_label_fr],MATCH(F2467,T_Domaines[Domain_code],0)),"")</f>
        <v/>
      </c>
      <c r="I2467">
        <f>IFERROR(INDEX(T_Indicateurs[Stat_label_fr],MATCH(H2467,T_Indicateurs[Stat_code],0)),"")</f>
        <v/>
      </c>
      <c r="M2467">
        <f>IF(J2467=0,"",J2467)</f>
        <v/>
      </c>
      <c r="N2467">
        <f>IF(K2467=0,"",K2467)</f>
        <v/>
      </c>
      <c r="O2467">
        <f>IF(L2467=0,"",L2467)</f>
        <v/>
      </c>
      <c r="P2467">
        <f>IF(OR(J2467="",K2467="",L2467=""),"",J2467+K2467+L2467)</f>
        <v/>
      </c>
      <c r="Q2467">
        <f>IF(OR(M2467="",N2467="",O2467=""),"",M2467+N2467+O2467)</f>
        <v/>
      </c>
      <c r="S2467" s="13">
        <f>IF(AND($B2467&lt;&gt;"",$F2467&lt;&gt;""),IF(COUNTIFS($B$2:$B2467,$B2467,$F$2:$F2467,$F2467)=1,1,0),0)</f>
        <v/>
      </c>
      <c r="T2467" s="13">
        <f>IF(AND($B2467&lt;&gt;"",$H2467&lt;&gt;""),IF(COUNTIFS($B$2:$B2467,$B2467,$H$2:$H2467,$H2467)=1,1,0),0)</f>
        <v/>
      </c>
      <c r="U2467" s="13">
        <f>IF(AND($B2467&lt;&gt;"",$C2467&lt;&gt;""),IF(COUNTIFS($B$2:$B2467,$B2467,$C$2:$C2467,$C2467)=1,1,0),0)</f>
        <v/>
      </c>
      <c r="V2467" s="13">
        <f>IF(AND($B2467&lt;&gt;"",$D2467&lt;&gt;""),IF(COUNTIFS($B$2:$B2467,$B2467,$D$2:$D2467,$D2467)=1,1,0),0)</f>
        <v/>
      </c>
      <c r="W2467">
        <f>IFERROR(INDEX(T_Indicateurs[Domain_code],MATCH($H2467,T_Indicateurs[Stat_code],0)),"")</f>
        <v/>
      </c>
      <c r="X2467" s="13">
        <f>IF(OR($W2467="",$F2467=""),0,IF($F2467&lt;&gt;$W2467,1,0))</f>
        <v/>
      </c>
      <c r="Y2467" s="13">
        <f>IF(OR($J2467="", $K2467="", $L2467=""),0,IF(OR($J2467&lt;0,$J2467&gt;3,$K2467&lt;0,$K2467&gt;3,$L2467&lt;0,$L2467&gt;3),1,0))</f>
        <v/>
      </c>
    </row>
    <row r="2468">
      <c r="G2468">
        <f>IFERROR(INDEX(T_Domaines[Domain_label_fr],MATCH(F2468,T_Domaines[Domain_code],0)),"")</f>
        <v/>
      </c>
      <c r="I2468">
        <f>IFERROR(INDEX(T_Indicateurs[Stat_label_fr],MATCH(H2468,T_Indicateurs[Stat_code],0)),"")</f>
        <v/>
      </c>
      <c r="M2468">
        <f>IF(J2468=0,"",J2468)</f>
        <v/>
      </c>
      <c r="N2468">
        <f>IF(K2468=0,"",K2468)</f>
        <v/>
      </c>
      <c r="O2468">
        <f>IF(L2468=0,"",L2468)</f>
        <v/>
      </c>
      <c r="P2468">
        <f>IF(OR(J2468="",K2468="",L2468=""),"",J2468+K2468+L2468)</f>
        <v/>
      </c>
      <c r="Q2468">
        <f>IF(OR(M2468="",N2468="",O2468=""),"",M2468+N2468+O2468)</f>
        <v/>
      </c>
      <c r="S2468" s="13">
        <f>IF(AND($B2468&lt;&gt;"",$F2468&lt;&gt;""),IF(COUNTIFS($B$2:$B2468,$B2468,$F$2:$F2468,$F2468)=1,1,0),0)</f>
        <v/>
      </c>
      <c r="T2468" s="13">
        <f>IF(AND($B2468&lt;&gt;"",$H2468&lt;&gt;""),IF(COUNTIFS($B$2:$B2468,$B2468,$H$2:$H2468,$H2468)=1,1,0),0)</f>
        <v/>
      </c>
      <c r="U2468" s="13">
        <f>IF(AND($B2468&lt;&gt;"",$C2468&lt;&gt;""),IF(COUNTIFS($B$2:$B2468,$B2468,$C$2:$C2468,$C2468)=1,1,0),0)</f>
        <v/>
      </c>
      <c r="V2468" s="13">
        <f>IF(AND($B2468&lt;&gt;"",$D2468&lt;&gt;""),IF(COUNTIFS($B$2:$B2468,$B2468,$D$2:$D2468,$D2468)=1,1,0),0)</f>
        <v/>
      </c>
      <c r="W2468">
        <f>IFERROR(INDEX(T_Indicateurs[Domain_code],MATCH($H2468,T_Indicateurs[Stat_code],0)),"")</f>
        <v/>
      </c>
      <c r="X2468" s="13">
        <f>IF(OR($W2468="",$F2468=""),0,IF($F2468&lt;&gt;$W2468,1,0))</f>
        <v/>
      </c>
      <c r="Y2468" s="13">
        <f>IF(OR($J2468="", $K2468="", $L2468=""),0,IF(OR($J2468&lt;0,$J2468&gt;3,$K2468&lt;0,$K2468&gt;3,$L2468&lt;0,$L2468&gt;3),1,0))</f>
        <v/>
      </c>
    </row>
    <row r="2469">
      <c r="G2469">
        <f>IFERROR(INDEX(T_Domaines[Domain_label_fr],MATCH(F2469,T_Domaines[Domain_code],0)),"")</f>
        <v/>
      </c>
      <c r="I2469">
        <f>IFERROR(INDEX(T_Indicateurs[Stat_label_fr],MATCH(H2469,T_Indicateurs[Stat_code],0)),"")</f>
        <v/>
      </c>
      <c r="M2469">
        <f>IF(J2469=0,"",J2469)</f>
        <v/>
      </c>
      <c r="N2469">
        <f>IF(K2469=0,"",K2469)</f>
        <v/>
      </c>
      <c r="O2469">
        <f>IF(L2469=0,"",L2469)</f>
        <v/>
      </c>
      <c r="P2469">
        <f>IF(OR(J2469="",K2469="",L2469=""),"",J2469+K2469+L2469)</f>
        <v/>
      </c>
      <c r="Q2469">
        <f>IF(OR(M2469="",N2469="",O2469=""),"",M2469+N2469+O2469)</f>
        <v/>
      </c>
      <c r="S2469" s="13">
        <f>IF(AND($B2469&lt;&gt;"",$F2469&lt;&gt;""),IF(COUNTIFS($B$2:$B2469,$B2469,$F$2:$F2469,$F2469)=1,1,0),0)</f>
        <v/>
      </c>
      <c r="T2469" s="13">
        <f>IF(AND($B2469&lt;&gt;"",$H2469&lt;&gt;""),IF(COUNTIFS($B$2:$B2469,$B2469,$H$2:$H2469,$H2469)=1,1,0),0)</f>
        <v/>
      </c>
      <c r="U2469" s="13">
        <f>IF(AND($B2469&lt;&gt;"",$C2469&lt;&gt;""),IF(COUNTIFS($B$2:$B2469,$B2469,$C$2:$C2469,$C2469)=1,1,0),0)</f>
        <v/>
      </c>
      <c r="V2469" s="13">
        <f>IF(AND($B2469&lt;&gt;"",$D2469&lt;&gt;""),IF(COUNTIFS($B$2:$B2469,$B2469,$D$2:$D2469,$D2469)=1,1,0),0)</f>
        <v/>
      </c>
      <c r="W2469">
        <f>IFERROR(INDEX(T_Indicateurs[Domain_code],MATCH($H2469,T_Indicateurs[Stat_code],0)),"")</f>
        <v/>
      </c>
      <c r="X2469" s="13">
        <f>IF(OR($W2469="",$F2469=""),0,IF($F2469&lt;&gt;$W2469,1,0))</f>
        <v/>
      </c>
      <c r="Y2469" s="13">
        <f>IF(OR($J2469="", $K2469="", $L2469=""),0,IF(OR($J2469&lt;0,$J2469&gt;3,$K2469&lt;0,$K2469&gt;3,$L2469&lt;0,$L2469&gt;3),1,0))</f>
        <v/>
      </c>
    </row>
    <row r="2470">
      <c r="G2470">
        <f>IFERROR(INDEX(T_Domaines[Domain_label_fr],MATCH(F2470,T_Domaines[Domain_code],0)),"")</f>
        <v/>
      </c>
      <c r="I2470">
        <f>IFERROR(INDEX(T_Indicateurs[Stat_label_fr],MATCH(H2470,T_Indicateurs[Stat_code],0)),"")</f>
        <v/>
      </c>
      <c r="M2470">
        <f>IF(J2470=0,"",J2470)</f>
        <v/>
      </c>
      <c r="N2470">
        <f>IF(K2470=0,"",K2470)</f>
        <v/>
      </c>
      <c r="O2470">
        <f>IF(L2470=0,"",L2470)</f>
        <v/>
      </c>
      <c r="P2470">
        <f>IF(OR(J2470="",K2470="",L2470=""),"",J2470+K2470+L2470)</f>
        <v/>
      </c>
      <c r="Q2470">
        <f>IF(OR(M2470="",N2470="",O2470=""),"",M2470+N2470+O2470)</f>
        <v/>
      </c>
      <c r="S2470" s="13">
        <f>IF(AND($B2470&lt;&gt;"",$F2470&lt;&gt;""),IF(COUNTIFS($B$2:$B2470,$B2470,$F$2:$F2470,$F2470)=1,1,0),0)</f>
        <v/>
      </c>
      <c r="T2470" s="13">
        <f>IF(AND($B2470&lt;&gt;"",$H2470&lt;&gt;""),IF(COUNTIFS($B$2:$B2470,$B2470,$H$2:$H2470,$H2470)=1,1,0),0)</f>
        <v/>
      </c>
      <c r="U2470" s="13">
        <f>IF(AND($B2470&lt;&gt;"",$C2470&lt;&gt;""),IF(COUNTIFS($B$2:$B2470,$B2470,$C$2:$C2470,$C2470)=1,1,0),0)</f>
        <v/>
      </c>
      <c r="V2470" s="13">
        <f>IF(AND($B2470&lt;&gt;"",$D2470&lt;&gt;""),IF(COUNTIFS($B$2:$B2470,$B2470,$D$2:$D2470,$D2470)=1,1,0),0)</f>
        <v/>
      </c>
      <c r="W2470">
        <f>IFERROR(INDEX(T_Indicateurs[Domain_code],MATCH($H2470,T_Indicateurs[Stat_code],0)),"")</f>
        <v/>
      </c>
      <c r="X2470" s="13">
        <f>IF(OR($W2470="",$F2470=""),0,IF($F2470&lt;&gt;$W2470,1,0))</f>
        <v/>
      </c>
      <c r="Y2470" s="13">
        <f>IF(OR($J2470="", $K2470="", $L2470=""),0,IF(OR($J2470&lt;0,$J2470&gt;3,$K2470&lt;0,$K2470&gt;3,$L2470&lt;0,$L2470&gt;3),1,0))</f>
        <v/>
      </c>
    </row>
    <row r="2471">
      <c r="G2471">
        <f>IFERROR(INDEX(T_Domaines[Domain_label_fr],MATCH(F2471,T_Domaines[Domain_code],0)),"")</f>
        <v/>
      </c>
      <c r="I2471">
        <f>IFERROR(INDEX(T_Indicateurs[Stat_label_fr],MATCH(H2471,T_Indicateurs[Stat_code],0)),"")</f>
        <v/>
      </c>
      <c r="M2471">
        <f>IF(J2471=0,"",J2471)</f>
        <v/>
      </c>
      <c r="N2471">
        <f>IF(K2471=0,"",K2471)</f>
        <v/>
      </c>
      <c r="O2471">
        <f>IF(L2471=0,"",L2471)</f>
        <v/>
      </c>
      <c r="P2471">
        <f>IF(OR(J2471="",K2471="",L2471=""),"",J2471+K2471+L2471)</f>
        <v/>
      </c>
      <c r="Q2471">
        <f>IF(OR(M2471="",N2471="",O2471=""),"",M2471+N2471+O2471)</f>
        <v/>
      </c>
      <c r="S2471" s="13">
        <f>IF(AND($B2471&lt;&gt;"",$F2471&lt;&gt;""),IF(COUNTIFS($B$2:$B2471,$B2471,$F$2:$F2471,$F2471)=1,1,0),0)</f>
        <v/>
      </c>
      <c r="T2471" s="13">
        <f>IF(AND($B2471&lt;&gt;"",$H2471&lt;&gt;""),IF(COUNTIFS($B$2:$B2471,$B2471,$H$2:$H2471,$H2471)=1,1,0),0)</f>
        <v/>
      </c>
      <c r="U2471" s="13">
        <f>IF(AND($B2471&lt;&gt;"",$C2471&lt;&gt;""),IF(COUNTIFS($B$2:$B2471,$B2471,$C$2:$C2471,$C2471)=1,1,0),0)</f>
        <v/>
      </c>
      <c r="V2471" s="13">
        <f>IF(AND($B2471&lt;&gt;"",$D2471&lt;&gt;""),IF(COUNTIFS($B$2:$B2471,$B2471,$D$2:$D2471,$D2471)=1,1,0),0)</f>
        <v/>
      </c>
      <c r="W2471">
        <f>IFERROR(INDEX(T_Indicateurs[Domain_code],MATCH($H2471,T_Indicateurs[Stat_code],0)),"")</f>
        <v/>
      </c>
      <c r="X2471" s="13">
        <f>IF(OR($W2471="",$F2471=""),0,IF($F2471&lt;&gt;$W2471,1,0))</f>
        <v/>
      </c>
      <c r="Y2471" s="13">
        <f>IF(OR($J2471="", $K2471="", $L2471=""),0,IF(OR($J2471&lt;0,$J2471&gt;3,$K2471&lt;0,$K2471&gt;3,$L2471&lt;0,$L2471&gt;3),1,0))</f>
        <v/>
      </c>
    </row>
    <row r="2472">
      <c r="G2472">
        <f>IFERROR(INDEX(T_Domaines[Domain_label_fr],MATCH(F2472,T_Domaines[Domain_code],0)),"")</f>
        <v/>
      </c>
      <c r="I2472">
        <f>IFERROR(INDEX(T_Indicateurs[Stat_label_fr],MATCH(H2472,T_Indicateurs[Stat_code],0)),"")</f>
        <v/>
      </c>
      <c r="M2472">
        <f>IF(J2472=0,"",J2472)</f>
        <v/>
      </c>
      <c r="N2472">
        <f>IF(K2472=0,"",K2472)</f>
        <v/>
      </c>
      <c r="O2472">
        <f>IF(L2472=0,"",L2472)</f>
        <v/>
      </c>
      <c r="P2472">
        <f>IF(OR(J2472="",K2472="",L2472=""),"",J2472+K2472+L2472)</f>
        <v/>
      </c>
      <c r="Q2472">
        <f>IF(OR(M2472="",N2472="",O2472=""),"",M2472+N2472+O2472)</f>
        <v/>
      </c>
      <c r="S2472" s="13">
        <f>IF(AND($B2472&lt;&gt;"",$F2472&lt;&gt;""),IF(COUNTIFS($B$2:$B2472,$B2472,$F$2:$F2472,$F2472)=1,1,0),0)</f>
        <v/>
      </c>
      <c r="T2472" s="13">
        <f>IF(AND($B2472&lt;&gt;"",$H2472&lt;&gt;""),IF(COUNTIFS($B$2:$B2472,$B2472,$H$2:$H2472,$H2472)=1,1,0),0)</f>
        <v/>
      </c>
      <c r="U2472" s="13">
        <f>IF(AND($B2472&lt;&gt;"",$C2472&lt;&gt;""),IF(COUNTIFS($B$2:$B2472,$B2472,$C$2:$C2472,$C2472)=1,1,0),0)</f>
        <v/>
      </c>
      <c r="V2472" s="13">
        <f>IF(AND($B2472&lt;&gt;"",$D2472&lt;&gt;""),IF(COUNTIFS($B$2:$B2472,$B2472,$D$2:$D2472,$D2472)=1,1,0),0)</f>
        <v/>
      </c>
      <c r="W2472">
        <f>IFERROR(INDEX(T_Indicateurs[Domain_code],MATCH($H2472,T_Indicateurs[Stat_code],0)),"")</f>
        <v/>
      </c>
      <c r="X2472" s="13">
        <f>IF(OR($W2472="",$F2472=""),0,IF($F2472&lt;&gt;$W2472,1,0))</f>
        <v/>
      </c>
      <c r="Y2472" s="13">
        <f>IF(OR($J2472="", $K2472="", $L2472=""),0,IF(OR($J2472&lt;0,$J2472&gt;3,$K2472&lt;0,$K2472&gt;3,$L2472&lt;0,$L2472&gt;3),1,0))</f>
        <v/>
      </c>
    </row>
    <row r="2473">
      <c r="G2473">
        <f>IFERROR(INDEX(T_Domaines[Domain_label_fr],MATCH(F2473,T_Domaines[Domain_code],0)),"")</f>
        <v/>
      </c>
      <c r="I2473">
        <f>IFERROR(INDEX(T_Indicateurs[Stat_label_fr],MATCH(H2473,T_Indicateurs[Stat_code],0)),"")</f>
        <v/>
      </c>
      <c r="M2473">
        <f>IF(J2473=0,"",J2473)</f>
        <v/>
      </c>
      <c r="N2473">
        <f>IF(K2473=0,"",K2473)</f>
        <v/>
      </c>
      <c r="O2473">
        <f>IF(L2473=0,"",L2473)</f>
        <v/>
      </c>
      <c r="P2473">
        <f>IF(OR(J2473="",K2473="",L2473=""),"",J2473+K2473+L2473)</f>
        <v/>
      </c>
      <c r="Q2473">
        <f>IF(OR(M2473="",N2473="",O2473=""),"",M2473+N2473+O2473)</f>
        <v/>
      </c>
      <c r="S2473" s="13">
        <f>IF(AND($B2473&lt;&gt;"",$F2473&lt;&gt;""),IF(COUNTIFS($B$2:$B2473,$B2473,$F$2:$F2473,$F2473)=1,1,0),0)</f>
        <v/>
      </c>
      <c r="T2473" s="13">
        <f>IF(AND($B2473&lt;&gt;"",$H2473&lt;&gt;""),IF(COUNTIFS($B$2:$B2473,$B2473,$H$2:$H2473,$H2473)=1,1,0),0)</f>
        <v/>
      </c>
      <c r="U2473" s="13">
        <f>IF(AND($B2473&lt;&gt;"",$C2473&lt;&gt;""),IF(COUNTIFS($B$2:$B2473,$B2473,$C$2:$C2473,$C2473)=1,1,0),0)</f>
        <v/>
      </c>
      <c r="V2473" s="13">
        <f>IF(AND($B2473&lt;&gt;"",$D2473&lt;&gt;""),IF(COUNTIFS($B$2:$B2473,$B2473,$D$2:$D2473,$D2473)=1,1,0),0)</f>
        <v/>
      </c>
      <c r="W2473">
        <f>IFERROR(INDEX(T_Indicateurs[Domain_code],MATCH($H2473,T_Indicateurs[Stat_code],0)),"")</f>
        <v/>
      </c>
      <c r="X2473" s="13">
        <f>IF(OR($W2473="",$F2473=""),0,IF($F2473&lt;&gt;$W2473,1,0))</f>
        <v/>
      </c>
      <c r="Y2473" s="13">
        <f>IF(OR($J2473="", $K2473="", $L2473=""),0,IF(OR($J2473&lt;0,$J2473&gt;3,$K2473&lt;0,$K2473&gt;3,$L2473&lt;0,$L2473&gt;3),1,0))</f>
        <v/>
      </c>
    </row>
    <row r="2474">
      <c r="G2474">
        <f>IFERROR(INDEX(T_Domaines[Domain_label_fr],MATCH(F2474,T_Domaines[Domain_code],0)),"")</f>
        <v/>
      </c>
      <c r="I2474">
        <f>IFERROR(INDEX(T_Indicateurs[Stat_label_fr],MATCH(H2474,T_Indicateurs[Stat_code],0)),"")</f>
        <v/>
      </c>
      <c r="M2474">
        <f>IF(J2474=0,"",J2474)</f>
        <v/>
      </c>
      <c r="N2474">
        <f>IF(K2474=0,"",K2474)</f>
        <v/>
      </c>
      <c r="O2474">
        <f>IF(L2474=0,"",L2474)</f>
        <v/>
      </c>
      <c r="P2474">
        <f>IF(OR(J2474="",K2474="",L2474=""),"",J2474+K2474+L2474)</f>
        <v/>
      </c>
      <c r="Q2474">
        <f>IF(OR(M2474="",N2474="",O2474=""),"",M2474+N2474+O2474)</f>
        <v/>
      </c>
      <c r="S2474" s="13">
        <f>IF(AND($B2474&lt;&gt;"",$F2474&lt;&gt;""),IF(COUNTIFS($B$2:$B2474,$B2474,$F$2:$F2474,$F2474)=1,1,0),0)</f>
        <v/>
      </c>
      <c r="T2474" s="13">
        <f>IF(AND($B2474&lt;&gt;"",$H2474&lt;&gt;""),IF(COUNTIFS($B$2:$B2474,$B2474,$H$2:$H2474,$H2474)=1,1,0),0)</f>
        <v/>
      </c>
      <c r="U2474" s="13">
        <f>IF(AND($B2474&lt;&gt;"",$C2474&lt;&gt;""),IF(COUNTIFS($B$2:$B2474,$B2474,$C$2:$C2474,$C2474)=1,1,0),0)</f>
        <v/>
      </c>
      <c r="V2474" s="13">
        <f>IF(AND($B2474&lt;&gt;"",$D2474&lt;&gt;""),IF(COUNTIFS($B$2:$B2474,$B2474,$D$2:$D2474,$D2474)=1,1,0),0)</f>
        <v/>
      </c>
      <c r="W2474">
        <f>IFERROR(INDEX(T_Indicateurs[Domain_code],MATCH($H2474,T_Indicateurs[Stat_code],0)),"")</f>
        <v/>
      </c>
      <c r="X2474" s="13">
        <f>IF(OR($W2474="",$F2474=""),0,IF($F2474&lt;&gt;$W2474,1,0))</f>
        <v/>
      </c>
      <c r="Y2474" s="13">
        <f>IF(OR($J2474="", $K2474="", $L2474=""),0,IF(OR($J2474&lt;0,$J2474&gt;3,$K2474&lt;0,$K2474&gt;3,$L2474&lt;0,$L2474&gt;3),1,0))</f>
        <v/>
      </c>
    </row>
    <row r="2475">
      <c r="G2475">
        <f>IFERROR(INDEX(T_Domaines[Domain_label_fr],MATCH(F2475,T_Domaines[Domain_code],0)),"")</f>
        <v/>
      </c>
      <c r="I2475">
        <f>IFERROR(INDEX(T_Indicateurs[Stat_label_fr],MATCH(H2475,T_Indicateurs[Stat_code],0)),"")</f>
        <v/>
      </c>
      <c r="M2475">
        <f>IF(J2475=0,"",J2475)</f>
        <v/>
      </c>
      <c r="N2475">
        <f>IF(K2475=0,"",K2475)</f>
        <v/>
      </c>
      <c r="O2475">
        <f>IF(L2475=0,"",L2475)</f>
        <v/>
      </c>
      <c r="P2475">
        <f>IF(OR(J2475="",K2475="",L2475=""),"",J2475+K2475+L2475)</f>
        <v/>
      </c>
      <c r="Q2475">
        <f>IF(OR(M2475="",N2475="",O2475=""),"",M2475+N2475+O2475)</f>
        <v/>
      </c>
      <c r="S2475" s="13">
        <f>IF(AND($B2475&lt;&gt;"",$F2475&lt;&gt;""),IF(COUNTIFS($B$2:$B2475,$B2475,$F$2:$F2475,$F2475)=1,1,0),0)</f>
        <v/>
      </c>
      <c r="T2475" s="13">
        <f>IF(AND($B2475&lt;&gt;"",$H2475&lt;&gt;""),IF(COUNTIFS($B$2:$B2475,$B2475,$H$2:$H2475,$H2475)=1,1,0),0)</f>
        <v/>
      </c>
      <c r="U2475" s="13">
        <f>IF(AND($B2475&lt;&gt;"",$C2475&lt;&gt;""),IF(COUNTIFS($B$2:$B2475,$B2475,$C$2:$C2475,$C2475)=1,1,0),0)</f>
        <v/>
      </c>
      <c r="V2475" s="13">
        <f>IF(AND($B2475&lt;&gt;"",$D2475&lt;&gt;""),IF(COUNTIFS($B$2:$B2475,$B2475,$D$2:$D2475,$D2475)=1,1,0),0)</f>
        <v/>
      </c>
      <c r="W2475">
        <f>IFERROR(INDEX(T_Indicateurs[Domain_code],MATCH($H2475,T_Indicateurs[Stat_code],0)),"")</f>
        <v/>
      </c>
      <c r="X2475" s="13">
        <f>IF(OR($W2475="",$F2475=""),0,IF($F2475&lt;&gt;$W2475,1,0))</f>
        <v/>
      </c>
      <c r="Y2475" s="13">
        <f>IF(OR($J2475="", $K2475="", $L2475=""),0,IF(OR($J2475&lt;0,$J2475&gt;3,$K2475&lt;0,$K2475&gt;3,$L2475&lt;0,$L2475&gt;3),1,0))</f>
        <v/>
      </c>
    </row>
    <row r="2476">
      <c r="G2476">
        <f>IFERROR(INDEX(T_Domaines[Domain_label_fr],MATCH(F2476,T_Domaines[Domain_code],0)),"")</f>
        <v/>
      </c>
      <c r="I2476">
        <f>IFERROR(INDEX(T_Indicateurs[Stat_label_fr],MATCH(H2476,T_Indicateurs[Stat_code],0)),"")</f>
        <v/>
      </c>
      <c r="M2476">
        <f>IF(J2476=0,"",J2476)</f>
        <v/>
      </c>
      <c r="N2476">
        <f>IF(K2476=0,"",K2476)</f>
        <v/>
      </c>
      <c r="O2476">
        <f>IF(L2476=0,"",L2476)</f>
        <v/>
      </c>
      <c r="P2476">
        <f>IF(OR(J2476="",K2476="",L2476=""),"",J2476+K2476+L2476)</f>
        <v/>
      </c>
      <c r="Q2476">
        <f>IF(OR(M2476="",N2476="",O2476=""),"",M2476+N2476+O2476)</f>
        <v/>
      </c>
      <c r="S2476" s="13">
        <f>IF(AND($B2476&lt;&gt;"",$F2476&lt;&gt;""),IF(COUNTIFS($B$2:$B2476,$B2476,$F$2:$F2476,$F2476)=1,1,0),0)</f>
        <v/>
      </c>
      <c r="T2476" s="13">
        <f>IF(AND($B2476&lt;&gt;"",$H2476&lt;&gt;""),IF(COUNTIFS($B$2:$B2476,$B2476,$H$2:$H2476,$H2476)=1,1,0),0)</f>
        <v/>
      </c>
      <c r="U2476" s="13">
        <f>IF(AND($B2476&lt;&gt;"",$C2476&lt;&gt;""),IF(COUNTIFS($B$2:$B2476,$B2476,$C$2:$C2476,$C2476)=1,1,0),0)</f>
        <v/>
      </c>
      <c r="V2476" s="13">
        <f>IF(AND($B2476&lt;&gt;"",$D2476&lt;&gt;""),IF(COUNTIFS($B$2:$B2476,$B2476,$D$2:$D2476,$D2476)=1,1,0),0)</f>
        <v/>
      </c>
      <c r="W2476">
        <f>IFERROR(INDEX(T_Indicateurs[Domain_code],MATCH($H2476,T_Indicateurs[Stat_code],0)),"")</f>
        <v/>
      </c>
      <c r="X2476" s="13">
        <f>IF(OR($W2476="",$F2476=""),0,IF($F2476&lt;&gt;$W2476,1,0))</f>
        <v/>
      </c>
      <c r="Y2476" s="13">
        <f>IF(OR($J2476="", $K2476="", $L2476=""),0,IF(OR($J2476&lt;0,$J2476&gt;3,$K2476&lt;0,$K2476&gt;3,$L2476&lt;0,$L2476&gt;3),1,0))</f>
        <v/>
      </c>
    </row>
    <row r="2477">
      <c r="G2477">
        <f>IFERROR(INDEX(T_Domaines[Domain_label_fr],MATCH(F2477,T_Domaines[Domain_code],0)),"")</f>
        <v/>
      </c>
      <c r="I2477">
        <f>IFERROR(INDEX(T_Indicateurs[Stat_label_fr],MATCH(H2477,T_Indicateurs[Stat_code],0)),"")</f>
        <v/>
      </c>
      <c r="M2477">
        <f>IF(J2477=0,"",J2477)</f>
        <v/>
      </c>
      <c r="N2477">
        <f>IF(K2477=0,"",K2477)</f>
        <v/>
      </c>
      <c r="O2477">
        <f>IF(L2477=0,"",L2477)</f>
        <v/>
      </c>
      <c r="P2477">
        <f>IF(OR(J2477="",K2477="",L2477=""),"",J2477+K2477+L2477)</f>
        <v/>
      </c>
      <c r="Q2477">
        <f>IF(OR(M2477="",N2477="",O2477=""),"",M2477+N2477+O2477)</f>
        <v/>
      </c>
      <c r="S2477" s="13">
        <f>IF(AND($B2477&lt;&gt;"",$F2477&lt;&gt;""),IF(COUNTIFS($B$2:$B2477,$B2477,$F$2:$F2477,$F2477)=1,1,0),0)</f>
        <v/>
      </c>
      <c r="T2477" s="13">
        <f>IF(AND($B2477&lt;&gt;"",$H2477&lt;&gt;""),IF(COUNTIFS($B$2:$B2477,$B2477,$H$2:$H2477,$H2477)=1,1,0),0)</f>
        <v/>
      </c>
      <c r="U2477" s="13">
        <f>IF(AND($B2477&lt;&gt;"",$C2477&lt;&gt;""),IF(COUNTIFS($B$2:$B2477,$B2477,$C$2:$C2477,$C2477)=1,1,0),0)</f>
        <v/>
      </c>
      <c r="V2477" s="13">
        <f>IF(AND($B2477&lt;&gt;"",$D2477&lt;&gt;""),IF(COUNTIFS($B$2:$B2477,$B2477,$D$2:$D2477,$D2477)=1,1,0),0)</f>
        <v/>
      </c>
      <c r="W2477">
        <f>IFERROR(INDEX(T_Indicateurs[Domain_code],MATCH($H2477,T_Indicateurs[Stat_code],0)),"")</f>
        <v/>
      </c>
      <c r="X2477" s="13">
        <f>IF(OR($W2477="",$F2477=""),0,IF($F2477&lt;&gt;$W2477,1,0))</f>
        <v/>
      </c>
      <c r="Y2477" s="13">
        <f>IF(OR($J2477="", $K2477="", $L2477=""),0,IF(OR($J2477&lt;0,$J2477&gt;3,$K2477&lt;0,$K2477&gt;3,$L2477&lt;0,$L2477&gt;3),1,0))</f>
        <v/>
      </c>
    </row>
    <row r="2478">
      <c r="G2478">
        <f>IFERROR(INDEX(T_Domaines[Domain_label_fr],MATCH(F2478,T_Domaines[Domain_code],0)),"")</f>
        <v/>
      </c>
      <c r="I2478">
        <f>IFERROR(INDEX(T_Indicateurs[Stat_label_fr],MATCH(H2478,T_Indicateurs[Stat_code],0)),"")</f>
        <v/>
      </c>
      <c r="M2478">
        <f>IF(J2478=0,"",J2478)</f>
        <v/>
      </c>
      <c r="N2478">
        <f>IF(K2478=0,"",K2478)</f>
        <v/>
      </c>
      <c r="O2478">
        <f>IF(L2478=0,"",L2478)</f>
        <v/>
      </c>
      <c r="P2478">
        <f>IF(OR(J2478="",K2478="",L2478=""),"",J2478+K2478+L2478)</f>
        <v/>
      </c>
      <c r="Q2478">
        <f>IF(OR(M2478="",N2478="",O2478=""),"",M2478+N2478+O2478)</f>
        <v/>
      </c>
      <c r="S2478" s="13">
        <f>IF(AND($B2478&lt;&gt;"",$F2478&lt;&gt;""),IF(COUNTIFS($B$2:$B2478,$B2478,$F$2:$F2478,$F2478)=1,1,0),0)</f>
        <v/>
      </c>
      <c r="T2478" s="13">
        <f>IF(AND($B2478&lt;&gt;"",$H2478&lt;&gt;""),IF(COUNTIFS($B$2:$B2478,$B2478,$H$2:$H2478,$H2478)=1,1,0),0)</f>
        <v/>
      </c>
      <c r="U2478" s="13">
        <f>IF(AND($B2478&lt;&gt;"",$C2478&lt;&gt;""),IF(COUNTIFS($B$2:$B2478,$B2478,$C$2:$C2478,$C2478)=1,1,0),0)</f>
        <v/>
      </c>
      <c r="V2478" s="13">
        <f>IF(AND($B2478&lt;&gt;"",$D2478&lt;&gt;""),IF(COUNTIFS($B$2:$B2478,$B2478,$D$2:$D2478,$D2478)=1,1,0),0)</f>
        <v/>
      </c>
      <c r="W2478">
        <f>IFERROR(INDEX(T_Indicateurs[Domain_code],MATCH($H2478,T_Indicateurs[Stat_code],0)),"")</f>
        <v/>
      </c>
      <c r="X2478" s="13">
        <f>IF(OR($W2478="",$F2478=""),0,IF($F2478&lt;&gt;$W2478,1,0))</f>
        <v/>
      </c>
      <c r="Y2478" s="13">
        <f>IF(OR($J2478="", $K2478="", $L2478=""),0,IF(OR($J2478&lt;0,$J2478&gt;3,$K2478&lt;0,$K2478&gt;3,$L2478&lt;0,$L2478&gt;3),1,0))</f>
        <v/>
      </c>
    </row>
    <row r="2479">
      <c r="G2479">
        <f>IFERROR(INDEX(T_Domaines[Domain_label_fr],MATCH(F2479,T_Domaines[Domain_code],0)),"")</f>
        <v/>
      </c>
      <c r="I2479">
        <f>IFERROR(INDEX(T_Indicateurs[Stat_label_fr],MATCH(H2479,T_Indicateurs[Stat_code],0)),"")</f>
        <v/>
      </c>
      <c r="M2479">
        <f>IF(J2479=0,"",J2479)</f>
        <v/>
      </c>
      <c r="N2479">
        <f>IF(K2479=0,"",K2479)</f>
        <v/>
      </c>
      <c r="O2479">
        <f>IF(L2479=0,"",L2479)</f>
        <v/>
      </c>
      <c r="P2479">
        <f>IF(OR(J2479="",K2479="",L2479=""),"",J2479+K2479+L2479)</f>
        <v/>
      </c>
      <c r="Q2479">
        <f>IF(OR(M2479="",N2479="",O2479=""),"",M2479+N2479+O2479)</f>
        <v/>
      </c>
      <c r="S2479" s="13">
        <f>IF(AND($B2479&lt;&gt;"",$F2479&lt;&gt;""),IF(COUNTIFS($B$2:$B2479,$B2479,$F$2:$F2479,$F2479)=1,1,0),0)</f>
        <v/>
      </c>
      <c r="T2479" s="13">
        <f>IF(AND($B2479&lt;&gt;"",$H2479&lt;&gt;""),IF(COUNTIFS($B$2:$B2479,$B2479,$H$2:$H2479,$H2479)=1,1,0),0)</f>
        <v/>
      </c>
      <c r="U2479" s="13">
        <f>IF(AND($B2479&lt;&gt;"",$C2479&lt;&gt;""),IF(COUNTIFS($B$2:$B2479,$B2479,$C$2:$C2479,$C2479)=1,1,0),0)</f>
        <v/>
      </c>
      <c r="V2479" s="13">
        <f>IF(AND($B2479&lt;&gt;"",$D2479&lt;&gt;""),IF(COUNTIFS($B$2:$B2479,$B2479,$D$2:$D2479,$D2479)=1,1,0),0)</f>
        <v/>
      </c>
      <c r="W2479">
        <f>IFERROR(INDEX(T_Indicateurs[Domain_code],MATCH($H2479,T_Indicateurs[Stat_code],0)),"")</f>
        <v/>
      </c>
      <c r="X2479" s="13">
        <f>IF(OR($W2479="",$F2479=""),0,IF($F2479&lt;&gt;$W2479,1,0))</f>
        <v/>
      </c>
      <c r="Y2479" s="13">
        <f>IF(OR($J2479="", $K2479="", $L2479=""),0,IF(OR($J2479&lt;0,$J2479&gt;3,$K2479&lt;0,$K2479&gt;3,$L2479&lt;0,$L2479&gt;3),1,0))</f>
        <v/>
      </c>
    </row>
    <row r="2480">
      <c r="G2480">
        <f>IFERROR(INDEX(T_Domaines[Domain_label_fr],MATCH(F2480,T_Domaines[Domain_code],0)),"")</f>
        <v/>
      </c>
      <c r="I2480">
        <f>IFERROR(INDEX(T_Indicateurs[Stat_label_fr],MATCH(H2480,T_Indicateurs[Stat_code],0)),"")</f>
        <v/>
      </c>
      <c r="M2480">
        <f>IF(J2480=0,"",J2480)</f>
        <v/>
      </c>
      <c r="N2480">
        <f>IF(K2480=0,"",K2480)</f>
        <v/>
      </c>
      <c r="O2480">
        <f>IF(L2480=0,"",L2480)</f>
        <v/>
      </c>
      <c r="P2480">
        <f>IF(OR(J2480="",K2480="",L2480=""),"",J2480+K2480+L2480)</f>
        <v/>
      </c>
      <c r="Q2480">
        <f>IF(OR(M2480="",N2480="",O2480=""),"",M2480+N2480+O2480)</f>
        <v/>
      </c>
      <c r="S2480" s="13">
        <f>IF(AND($B2480&lt;&gt;"",$F2480&lt;&gt;""),IF(COUNTIFS($B$2:$B2480,$B2480,$F$2:$F2480,$F2480)=1,1,0),0)</f>
        <v/>
      </c>
      <c r="T2480" s="13">
        <f>IF(AND($B2480&lt;&gt;"",$H2480&lt;&gt;""),IF(COUNTIFS($B$2:$B2480,$B2480,$H$2:$H2480,$H2480)=1,1,0),0)</f>
        <v/>
      </c>
      <c r="U2480" s="13">
        <f>IF(AND($B2480&lt;&gt;"",$C2480&lt;&gt;""),IF(COUNTIFS($B$2:$B2480,$B2480,$C$2:$C2480,$C2480)=1,1,0),0)</f>
        <v/>
      </c>
      <c r="V2480" s="13">
        <f>IF(AND($B2480&lt;&gt;"",$D2480&lt;&gt;""),IF(COUNTIFS($B$2:$B2480,$B2480,$D$2:$D2480,$D2480)=1,1,0),0)</f>
        <v/>
      </c>
      <c r="W2480">
        <f>IFERROR(INDEX(T_Indicateurs[Domain_code],MATCH($H2480,T_Indicateurs[Stat_code],0)),"")</f>
        <v/>
      </c>
      <c r="X2480" s="13">
        <f>IF(OR($W2480="",$F2480=""),0,IF($F2480&lt;&gt;$W2480,1,0))</f>
        <v/>
      </c>
      <c r="Y2480" s="13">
        <f>IF(OR($J2480="", $K2480="", $L2480=""),0,IF(OR($J2480&lt;0,$J2480&gt;3,$K2480&lt;0,$K2480&gt;3,$L2480&lt;0,$L2480&gt;3),1,0))</f>
        <v/>
      </c>
    </row>
    <row r="2481">
      <c r="G2481">
        <f>IFERROR(INDEX(T_Domaines[Domain_label_fr],MATCH(F2481,T_Domaines[Domain_code],0)),"")</f>
        <v/>
      </c>
      <c r="I2481">
        <f>IFERROR(INDEX(T_Indicateurs[Stat_label_fr],MATCH(H2481,T_Indicateurs[Stat_code],0)),"")</f>
        <v/>
      </c>
      <c r="M2481">
        <f>IF(J2481=0,"",J2481)</f>
        <v/>
      </c>
      <c r="N2481">
        <f>IF(K2481=0,"",K2481)</f>
        <v/>
      </c>
      <c r="O2481">
        <f>IF(L2481=0,"",L2481)</f>
        <v/>
      </c>
      <c r="P2481">
        <f>IF(OR(J2481="",K2481="",L2481=""),"",J2481+K2481+L2481)</f>
        <v/>
      </c>
      <c r="Q2481">
        <f>IF(OR(M2481="",N2481="",O2481=""),"",M2481+N2481+O2481)</f>
        <v/>
      </c>
      <c r="S2481" s="13">
        <f>IF(AND($B2481&lt;&gt;"",$F2481&lt;&gt;""),IF(COUNTIFS($B$2:$B2481,$B2481,$F$2:$F2481,$F2481)=1,1,0),0)</f>
        <v/>
      </c>
      <c r="T2481" s="13">
        <f>IF(AND($B2481&lt;&gt;"",$H2481&lt;&gt;""),IF(COUNTIFS($B$2:$B2481,$B2481,$H$2:$H2481,$H2481)=1,1,0),0)</f>
        <v/>
      </c>
      <c r="U2481" s="13">
        <f>IF(AND($B2481&lt;&gt;"",$C2481&lt;&gt;""),IF(COUNTIFS($B$2:$B2481,$B2481,$C$2:$C2481,$C2481)=1,1,0),0)</f>
        <v/>
      </c>
      <c r="V2481" s="13">
        <f>IF(AND($B2481&lt;&gt;"",$D2481&lt;&gt;""),IF(COUNTIFS($B$2:$B2481,$B2481,$D$2:$D2481,$D2481)=1,1,0),0)</f>
        <v/>
      </c>
      <c r="W2481">
        <f>IFERROR(INDEX(T_Indicateurs[Domain_code],MATCH($H2481,T_Indicateurs[Stat_code],0)),"")</f>
        <v/>
      </c>
      <c r="X2481" s="13">
        <f>IF(OR($W2481="",$F2481=""),0,IF($F2481&lt;&gt;$W2481,1,0))</f>
        <v/>
      </c>
      <c r="Y2481" s="13">
        <f>IF(OR($J2481="", $K2481="", $L2481=""),0,IF(OR($J2481&lt;0,$J2481&gt;3,$K2481&lt;0,$K2481&gt;3,$L2481&lt;0,$L2481&gt;3),1,0))</f>
        <v/>
      </c>
    </row>
    <row r="2482">
      <c r="G2482">
        <f>IFERROR(INDEX(T_Domaines[Domain_label_fr],MATCH(F2482,T_Domaines[Domain_code],0)),"")</f>
        <v/>
      </c>
      <c r="I2482">
        <f>IFERROR(INDEX(T_Indicateurs[Stat_label_fr],MATCH(H2482,T_Indicateurs[Stat_code],0)),"")</f>
        <v/>
      </c>
      <c r="M2482">
        <f>IF(J2482=0,"",J2482)</f>
        <v/>
      </c>
      <c r="N2482">
        <f>IF(K2482=0,"",K2482)</f>
        <v/>
      </c>
      <c r="O2482">
        <f>IF(L2482=0,"",L2482)</f>
        <v/>
      </c>
      <c r="P2482">
        <f>IF(OR(J2482="",K2482="",L2482=""),"",J2482+K2482+L2482)</f>
        <v/>
      </c>
      <c r="Q2482">
        <f>IF(OR(M2482="",N2482="",O2482=""),"",M2482+N2482+O2482)</f>
        <v/>
      </c>
      <c r="S2482" s="13">
        <f>IF(AND($B2482&lt;&gt;"",$F2482&lt;&gt;""),IF(COUNTIFS($B$2:$B2482,$B2482,$F$2:$F2482,$F2482)=1,1,0),0)</f>
        <v/>
      </c>
      <c r="T2482" s="13">
        <f>IF(AND($B2482&lt;&gt;"",$H2482&lt;&gt;""),IF(COUNTIFS($B$2:$B2482,$B2482,$H$2:$H2482,$H2482)=1,1,0),0)</f>
        <v/>
      </c>
      <c r="U2482" s="13">
        <f>IF(AND($B2482&lt;&gt;"",$C2482&lt;&gt;""),IF(COUNTIFS($B$2:$B2482,$B2482,$C$2:$C2482,$C2482)=1,1,0),0)</f>
        <v/>
      </c>
      <c r="V2482" s="13">
        <f>IF(AND($B2482&lt;&gt;"",$D2482&lt;&gt;""),IF(COUNTIFS($B$2:$B2482,$B2482,$D$2:$D2482,$D2482)=1,1,0),0)</f>
        <v/>
      </c>
      <c r="W2482">
        <f>IFERROR(INDEX(T_Indicateurs[Domain_code],MATCH($H2482,T_Indicateurs[Stat_code],0)),"")</f>
        <v/>
      </c>
      <c r="X2482" s="13">
        <f>IF(OR($W2482="",$F2482=""),0,IF($F2482&lt;&gt;$W2482,1,0))</f>
        <v/>
      </c>
      <c r="Y2482" s="13">
        <f>IF(OR($J2482="", $K2482="", $L2482=""),0,IF(OR($J2482&lt;0,$J2482&gt;3,$K2482&lt;0,$K2482&gt;3,$L2482&lt;0,$L2482&gt;3),1,0))</f>
        <v/>
      </c>
    </row>
    <row r="2483">
      <c r="G2483">
        <f>IFERROR(INDEX(T_Domaines[Domain_label_fr],MATCH(F2483,T_Domaines[Domain_code],0)),"")</f>
        <v/>
      </c>
      <c r="I2483">
        <f>IFERROR(INDEX(T_Indicateurs[Stat_label_fr],MATCH(H2483,T_Indicateurs[Stat_code],0)),"")</f>
        <v/>
      </c>
      <c r="M2483">
        <f>IF(J2483=0,"",J2483)</f>
        <v/>
      </c>
      <c r="N2483">
        <f>IF(K2483=0,"",K2483)</f>
        <v/>
      </c>
      <c r="O2483">
        <f>IF(L2483=0,"",L2483)</f>
        <v/>
      </c>
      <c r="P2483">
        <f>IF(OR(J2483="",K2483="",L2483=""),"",J2483+K2483+L2483)</f>
        <v/>
      </c>
      <c r="Q2483">
        <f>IF(OR(M2483="",N2483="",O2483=""),"",M2483+N2483+O2483)</f>
        <v/>
      </c>
      <c r="S2483" s="13">
        <f>IF(AND($B2483&lt;&gt;"",$F2483&lt;&gt;""),IF(COUNTIFS($B$2:$B2483,$B2483,$F$2:$F2483,$F2483)=1,1,0),0)</f>
        <v/>
      </c>
      <c r="T2483" s="13">
        <f>IF(AND($B2483&lt;&gt;"",$H2483&lt;&gt;""),IF(COUNTIFS($B$2:$B2483,$B2483,$H$2:$H2483,$H2483)=1,1,0),0)</f>
        <v/>
      </c>
      <c r="U2483" s="13">
        <f>IF(AND($B2483&lt;&gt;"",$C2483&lt;&gt;""),IF(COUNTIFS($B$2:$B2483,$B2483,$C$2:$C2483,$C2483)=1,1,0),0)</f>
        <v/>
      </c>
      <c r="V2483" s="13">
        <f>IF(AND($B2483&lt;&gt;"",$D2483&lt;&gt;""),IF(COUNTIFS($B$2:$B2483,$B2483,$D$2:$D2483,$D2483)=1,1,0),0)</f>
        <v/>
      </c>
      <c r="W2483">
        <f>IFERROR(INDEX(T_Indicateurs[Domain_code],MATCH($H2483,T_Indicateurs[Stat_code],0)),"")</f>
        <v/>
      </c>
      <c r="X2483" s="13">
        <f>IF(OR($W2483="",$F2483=""),0,IF($F2483&lt;&gt;$W2483,1,0))</f>
        <v/>
      </c>
      <c r="Y2483" s="13">
        <f>IF(OR($J2483="", $K2483="", $L2483=""),0,IF(OR($J2483&lt;0,$J2483&gt;3,$K2483&lt;0,$K2483&gt;3,$L2483&lt;0,$L2483&gt;3),1,0))</f>
        <v/>
      </c>
    </row>
    <row r="2484">
      <c r="G2484">
        <f>IFERROR(INDEX(T_Domaines[Domain_label_fr],MATCH(F2484,T_Domaines[Domain_code],0)),"")</f>
        <v/>
      </c>
      <c r="I2484">
        <f>IFERROR(INDEX(T_Indicateurs[Stat_label_fr],MATCH(H2484,T_Indicateurs[Stat_code],0)),"")</f>
        <v/>
      </c>
      <c r="M2484">
        <f>IF(J2484=0,"",J2484)</f>
        <v/>
      </c>
      <c r="N2484">
        <f>IF(K2484=0,"",K2484)</f>
        <v/>
      </c>
      <c r="O2484">
        <f>IF(L2484=0,"",L2484)</f>
        <v/>
      </c>
      <c r="P2484">
        <f>IF(OR(J2484="",K2484="",L2484=""),"",J2484+K2484+L2484)</f>
        <v/>
      </c>
      <c r="Q2484">
        <f>IF(OR(M2484="",N2484="",O2484=""),"",M2484+N2484+O2484)</f>
        <v/>
      </c>
      <c r="S2484" s="13">
        <f>IF(AND($B2484&lt;&gt;"",$F2484&lt;&gt;""),IF(COUNTIFS($B$2:$B2484,$B2484,$F$2:$F2484,$F2484)=1,1,0),0)</f>
        <v/>
      </c>
      <c r="T2484" s="13">
        <f>IF(AND($B2484&lt;&gt;"",$H2484&lt;&gt;""),IF(COUNTIFS($B$2:$B2484,$B2484,$H$2:$H2484,$H2484)=1,1,0),0)</f>
        <v/>
      </c>
      <c r="U2484" s="13">
        <f>IF(AND($B2484&lt;&gt;"",$C2484&lt;&gt;""),IF(COUNTIFS($B$2:$B2484,$B2484,$C$2:$C2484,$C2484)=1,1,0),0)</f>
        <v/>
      </c>
      <c r="V2484" s="13">
        <f>IF(AND($B2484&lt;&gt;"",$D2484&lt;&gt;""),IF(COUNTIFS($B$2:$B2484,$B2484,$D$2:$D2484,$D2484)=1,1,0),0)</f>
        <v/>
      </c>
      <c r="W2484">
        <f>IFERROR(INDEX(T_Indicateurs[Domain_code],MATCH($H2484,T_Indicateurs[Stat_code],0)),"")</f>
        <v/>
      </c>
      <c r="X2484" s="13">
        <f>IF(OR($W2484="",$F2484=""),0,IF($F2484&lt;&gt;$W2484,1,0))</f>
        <v/>
      </c>
      <c r="Y2484" s="13">
        <f>IF(OR($J2484="", $K2484="", $L2484=""),0,IF(OR($J2484&lt;0,$J2484&gt;3,$K2484&lt;0,$K2484&gt;3,$L2484&lt;0,$L2484&gt;3),1,0))</f>
        <v/>
      </c>
    </row>
    <row r="2485">
      <c r="G2485">
        <f>IFERROR(INDEX(T_Domaines[Domain_label_fr],MATCH(F2485,T_Domaines[Domain_code],0)),"")</f>
        <v/>
      </c>
      <c r="I2485">
        <f>IFERROR(INDEX(T_Indicateurs[Stat_label_fr],MATCH(H2485,T_Indicateurs[Stat_code],0)),"")</f>
        <v/>
      </c>
      <c r="M2485">
        <f>IF(J2485=0,"",J2485)</f>
        <v/>
      </c>
      <c r="N2485">
        <f>IF(K2485=0,"",K2485)</f>
        <v/>
      </c>
      <c r="O2485">
        <f>IF(L2485=0,"",L2485)</f>
        <v/>
      </c>
      <c r="P2485">
        <f>IF(OR(J2485="",K2485="",L2485=""),"",J2485+K2485+L2485)</f>
        <v/>
      </c>
      <c r="Q2485">
        <f>IF(OR(M2485="",N2485="",O2485=""),"",M2485+N2485+O2485)</f>
        <v/>
      </c>
      <c r="S2485" s="13">
        <f>IF(AND($B2485&lt;&gt;"",$F2485&lt;&gt;""),IF(COUNTIFS($B$2:$B2485,$B2485,$F$2:$F2485,$F2485)=1,1,0),0)</f>
        <v/>
      </c>
      <c r="T2485" s="13">
        <f>IF(AND($B2485&lt;&gt;"",$H2485&lt;&gt;""),IF(COUNTIFS($B$2:$B2485,$B2485,$H$2:$H2485,$H2485)=1,1,0),0)</f>
        <v/>
      </c>
      <c r="U2485" s="13">
        <f>IF(AND($B2485&lt;&gt;"",$C2485&lt;&gt;""),IF(COUNTIFS($B$2:$B2485,$B2485,$C$2:$C2485,$C2485)=1,1,0),0)</f>
        <v/>
      </c>
      <c r="V2485" s="13">
        <f>IF(AND($B2485&lt;&gt;"",$D2485&lt;&gt;""),IF(COUNTIFS($B$2:$B2485,$B2485,$D$2:$D2485,$D2485)=1,1,0),0)</f>
        <v/>
      </c>
      <c r="W2485">
        <f>IFERROR(INDEX(T_Indicateurs[Domain_code],MATCH($H2485,T_Indicateurs[Stat_code],0)),"")</f>
        <v/>
      </c>
      <c r="X2485" s="13">
        <f>IF(OR($W2485="",$F2485=""),0,IF($F2485&lt;&gt;$W2485,1,0))</f>
        <v/>
      </c>
      <c r="Y2485" s="13">
        <f>IF(OR($J2485="", $K2485="", $L2485=""),0,IF(OR($J2485&lt;0,$J2485&gt;3,$K2485&lt;0,$K2485&gt;3,$L2485&lt;0,$L2485&gt;3),1,0))</f>
        <v/>
      </c>
    </row>
    <row r="2486">
      <c r="G2486">
        <f>IFERROR(INDEX(T_Domaines[Domain_label_fr],MATCH(F2486,T_Domaines[Domain_code],0)),"")</f>
        <v/>
      </c>
      <c r="I2486">
        <f>IFERROR(INDEX(T_Indicateurs[Stat_label_fr],MATCH(H2486,T_Indicateurs[Stat_code],0)),"")</f>
        <v/>
      </c>
      <c r="M2486">
        <f>IF(J2486=0,"",J2486)</f>
        <v/>
      </c>
      <c r="N2486">
        <f>IF(K2486=0,"",K2486)</f>
        <v/>
      </c>
      <c r="O2486">
        <f>IF(L2486=0,"",L2486)</f>
        <v/>
      </c>
      <c r="P2486">
        <f>IF(OR(J2486="",K2486="",L2486=""),"",J2486+K2486+L2486)</f>
        <v/>
      </c>
      <c r="Q2486">
        <f>IF(OR(M2486="",N2486="",O2486=""),"",M2486+N2486+O2486)</f>
        <v/>
      </c>
      <c r="S2486" s="13">
        <f>IF(AND($B2486&lt;&gt;"",$F2486&lt;&gt;""),IF(COUNTIFS($B$2:$B2486,$B2486,$F$2:$F2486,$F2486)=1,1,0),0)</f>
        <v/>
      </c>
      <c r="T2486" s="13">
        <f>IF(AND($B2486&lt;&gt;"",$H2486&lt;&gt;""),IF(COUNTIFS($B$2:$B2486,$B2486,$H$2:$H2486,$H2486)=1,1,0),0)</f>
        <v/>
      </c>
      <c r="U2486" s="13">
        <f>IF(AND($B2486&lt;&gt;"",$C2486&lt;&gt;""),IF(COUNTIFS($B$2:$B2486,$B2486,$C$2:$C2486,$C2486)=1,1,0),0)</f>
        <v/>
      </c>
      <c r="V2486" s="13">
        <f>IF(AND($B2486&lt;&gt;"",$D2486&lt;&gt;""),IF(COUNTIFS($B$2:$B2486,$B2486,$D$2:$D2486,$D2486)=1,1,0),0)</f>
        <v/>
      </c>
      <c r="W2486">
        <f>IFERROR(INDEX(T_Indicateurs[Domain_code],MATCH($H2486,T_Indicateurs[Stat_code],0)),"")</f>
        <v/>
      </c>
      <c r="X2486" s="13">
        <f>IF(OR($W2486="",$F2486=""),0,IF($F2486&lt;&gt;$W2486,1,0))</f>
        <v/>
      </c>
      <c r="Y2486" s="13">
        <f>IF(OR($J2486="", $K2486="", $L2486=""),0,IF(OR($J2486&lt;0,$J2486&gt;3,$K2486&lt;0,$K2486&gt;3,$L2486&lt;0,$L2486&gt;3),1,0))</f>
        <v/>
      </c>
    </row>
    <row r="2487">
      <c r="G2487">
        <f>IFERROR(INDEX(T_Domaines[Domain_label_fr],MATCH(F2487,T_Domaines[Domain_code],0)),"")</f>
        <v/>
      </c>
      <c r="I2487">
        <f>IFERROR(INDEX(T_Indicateurs[Stat_label_fr],MATCH(H2487,T_Indicateurs[Stat_code],0)),"")</f>
        <v/>
      </c>
      <c r="M2487">
        <f>IF(J2487=0,"",J2487)</f>
        <v/>
      </c>
      <c r="N2487">
        <f>IF(K2487=0,"",K2487)</f>
        <v/>
      </c>
      <c r="O2487">
        <f>IF(L2487=0,"",L2487)</f>
        <v/>
      </c>
      <c r="P2487">
        <f>IF(OR(J2487="",K2487="",L2487=""),"",J2487+K2487+L2487)</f>
        <v/>
      </c>
      <c r="Q2487">
        <f>IF(OR(M2487="",N2487="",O2487=""),"",M2487+N2487+O2487)</f>
        <v/>
      </c>
      <c r="S2487" s="13">
        <f>IF(AND($B2487&lt;&gt;"",$F2487&lt;&gt;""),IF(COUNTIFS($B$2:$B2487,$B2487,$F$2:$F2487,$F2487)=1,1,0),0)</f>
        <v/>
      </c>
      <c r="T2487" s="13">
        <f>IF(AND($B2487&lt;&gt;"",$H2487&lt;&gt;""),IF(COUNTIFS($B$2:$B2487,$B2487,$H$2:$H2487,$H2487)=1,1,0),0)</f>
        <v/>
      </c>
      <c r="U2487" s="13">
        <f>IF(AND($B2487&lt;&gt;"",$C2487&lt;&gt;""),IF(COUNTIFS($B$2:$B2487,$B2487,$C$2:$C2487,$C2487)=1,1,0),0)</f>
        <v/>
      </c>
      <c r="V2487" s="13">
        <f>IF(AND($B2487&lt;&gt;"",$D2487&lt;&gt;""),IF(COUNTIFS($B$2:$B2487,$B2487,$D$2:$D2487,$D2487)=1,1,0),0)</f>
        <v/>
      </c>
      <c r="W2487">
        <f>IFERROR(INDEX(T_Indicateurs[Domain_code],MATCH($H2487,T_Indicateurs[Stat_code],0)),"")</f>
        <v/>
      </c>
      <c r="X2487" s="13">
        <f>IF(OR($W2487="",$F2487=""),0,IF($F2487&lt;&gt;$W2487,1,0))</f>
        <v/>
      </c>
      <c r="Y2487" s="13">
        <f>IF(OR($J2487="", $K2487="", $L2487=""),0,IF(OR($J2487&lt;0,$J2487&gt;3,$K2487&lt;0,$K2487&gt;3,$L2487&lt;0,$L2487&gt;3),1,0))</f>
        <v/>
      </c>
    </row>
    <row r="2488">
      <c r="G2488">
        <f>IFERROR(INDEX(T_Domaines[Domain_label_fr],MATCH(F2488,T_Domaines[Domain_code],0)),"")</f>
        <v/>
      </c>
      <c r="I2488">
        <f>IFERROR(INDEX(T_Indicateurs[Stat_label_fr],MATCH(H2488,T_Indicateurs[Stat_code],0)),"")</f>
        <v/>
      </c>
      <c r="M2488">
        <f>IF(J2488=0,"",J2488)</f>
        <v/>
      </c>
      <c r="N2488">
        <f>IF(K2488=0,"",K2488)</f>
        <v/>
      </c>
      <c r="O2488">
        <f>IF(L2488=0,"",L2488)</f>
        <v/>
      </c>
      <c r="P2488">
        <f>IF(OR(J2488="",K2488="",L2488=""),"",J2488+K2488+L2488)</f>
        <v/>
      </c>
      <c r="Q2488">
        <f>IF(OR(M2488="",N2488="",O2488=""),"",M2488+N2488+O2488)</f>
        <v/>
      </c>
      <c r="S2488" s="13">
        <f>IF(AND($B2488&lt;&gt;"",$F2488&lt;&gt;""),IF(COUNTIFS($B$2:$B2488,$B2488,$F$2:$F2488,$F2488)=1,1,0),0)</f>
        <v/>
      </c>
      <c r="T2488" s="13">
        <f>IF(AND($B2488&lt;&gt;"",$H2488&lt;&gt;""),IF(COUNTIFS($B$2:$B2488,$B2488,$H$2:$H2488,$H2488)=1,1,0),0)</f>
        <v/>
      </c>
      <c r="U2488" s="13">
        <f>IF(AND($B2488&lt;&gt;"",$C2488&lt;&gt;""),IF(COUNTIFS($B$2:$B2488,$B2488,$C$2:$C2488,$C2488)=1,1,0),0)</f>
        <v/>
      </c>
      <c r="V2488" s="13">
        <f>IF(AND($B2488&lt;&gt;"",$D2488&lt;&gt;""),IF(COUNTIFS($B$2:$B2488,$B2488,$D$2:$D2488,$D2488)=1,1,0),0)</f>
        <v/>
      </c>
      <c r="W2488">
        <f>IFERROR(INDEX(T_Indicateurs[Domain_code],MATCH($H2488,T_Indicateurs[Stat_code],0)),"")</f>
        <v/>
      </c>
      <c r="X2488" s="13">
        <f>IF(OR($W2488="",$F2488=""),0,IF($F2488&lt;&gt;$W2488,1,0))</f>
        <v/>
      </c>
      <c r="Y2488" s="13">
        <f>IF(OR($J2488="", $K2488="", $L2488=""),0,IF(OR($J2488&lt;0,$J2488&gt;3,$K2488&lt;0,$K2488&gt;3,$L2488&lt;0,$L2488&gt;3),1,0))</f>
        <v/>
      </c>
    </row>
    <row r="2489">
      <c r="G2489">
        <f>IFERROR(INDEX(T_Domaines[Domain_label_fr],MATCH(F2489,T_Domaines[Domain_code],0)),"")</f>
        <v/>
      </c>
      <c r="I2489">
        <f>IFERROR(INDEX(T_Indicateurs[Stat_label_fr],MATCH(H2489,T_Indicateurs[Stat_code],0)),"")</f>
        <v/>
      </c>
      <c r="M2489">
        <f>IF(J2489=0,"",J2489)</f>
        <v/>
      </c>
      <c r="N2489">
        <f>IF(K2489=0,"",K2489)</f>
        <v/>
      </c>
      <c r="O2489">
        <f>IF(L2489=0,"",L2489)</f>
        <v/>
      </c>
      <c r="P2489">
        <f>IF(OR(J2489="",K2489="",L2489=""),"",J2489+K2489+L2489)</f>
        <v/>
      </c>
      <c r="Q2489">
        <f>IF(OR(M2489="",N2489="",O2489=""),"",M2489+N2489+O2489)</f>
        <v/>
      </c>
      <c r="S2489" s="13">
        <f>IF(AND($B2489&lt;&gt;"",$F2489&lt;&gt;""),IF(COUNTIFS($B$2:$B2489,$B2489,$F$2:$F2489,$F2489)=1,1,0),0)</f>
        <v/>
      </c>
      <c r="T2489" s="13">
        <f>IF(AND($B2489&lt;&gt;"",$H2489&lt;&gt;""),IF(COUNTIFS($B$2:$B2489,$B2489,$H$2:$H2489,$H2489)=1,1,0),0)</f>
        <v/>
      </c>
      <c r="U2489" s="13">
        <f>IF(AND($B2489&lt;&gt;"",$C2489&lt;&gt;""),IF(COUNTIFS($B$2:$B2489,$B2489,$C$2:$C2489,$C2489)=1,1,0),0)</f>
        <v/>
      </c>
      <c r="V2489" s="13">
        <f>IF(AND($B2489&lt;&gt;"",$D2489&lt;&gt;""),IF(COUNTIFS($B$2:$B2489,$B2489,$D$2:$D2489,$D2489)=1,1,0),0)</f>
        <v/>
      </c>
      <c r="W2489">
        <f>IFERROR(INDEX(T_Indicateurs[Domain_code],MATCH($H2489,T_Indicateurs[Stat_code],0)),"")</f>
        <v/>
      </c>
      <c r="X2489" s="13">
        <f>IF(OR($W2489="",$F2489=""),0,IF($F2489&lt;&gt;$W2489,1,0))</f>
        <v/>
      </c>
      <c r="Y2489" s="13">
        <f>IF(OR($J2489="", $K2489="", $L2489=""),0,IF(OR($J2489&lt;0,$J2489&gt;3,$K2489&lt;0,$K2489&gt;3,$L2489&lt;0,$L2489&gt;3),1,0))</f>
        <v/>
      </c>
    </row>
    <row r="2490">
      <c r="G2490">
        <f>IFERROR(INDEX(T_Domaines[Domain_label_fr],MATCH(F2490,T_Domaines[Domain_code],0)),"")</f>
        <v/>
      </c>
      <c r="I2490">
        <f>IFERROR(INDEX(T_Indicateurs[Stat_label_fr],MATCH(H2490,T_Indicateurs[Stat_code],0)),"")</f>
        <v/>
      </c>
      <c r="M2490">
        <f>IF(J2490=0,"",J2490)</f>
        <v/>
      </c>
      <c r="N2490">
        <f>IF(K2490=0,"",K2490)</f>
        <v/>
      </c>
      <c r="O2490">
        <f>IF(L2490=0,"",L2490)</f>
        <v/>
      </c>
      <c r="P2490">
        <f>IF(OR(J2490="",K2490="",L2490=""),"",J2490+K2490+L2490)</f>
        <v/>
      </c>
      <c r="Q2490">
        <f>IF(OR(M2490="",N2490="",O2490=""),"",M2490+N2490+O2490)</f>
        <v/>
      </c>
      <c r="S2490" s="13">
        <f>IF(AND($B2490&lt;&gt;"",$F2490&lt;&gt;""),IF(COUNTIFS($B$2:$B2490,$B2490,$F$2:$F2490,$F2490)=1,1,0),0)</f>
        <v/>
      </c>
      <c r="T2490" s="13">
        <f>IF(AND($B2490&lt;&gt;"",$H2490&lt;&gt;""),IF(COUNTIFS($B$2:$B2490,$B2490,$H$2:$H2490,$H2490)=1,1,0),0)</f>
        <v/>
      </c>
      <c r="U2490" s="13">
        <f>IF(AND($B2490&lt;&gt;"",$C2490&lt;&gt;""),IF(COUNTIFS($B$2:$B2490,$B2490,$C$2:$C2490,$C2490)=1,1,0),0)</f>
        <v/>
      </c>
      <c r="V2490" s="13">
        <f>IF(AND($B2490&lt;&gt;"",$D2490&lt;&gt;""),IF(COUNTIFS($B$2:$B2490,$B2490,$D$2:$D2490,$D2490)=1,1,0),0)</f>
        <v/>
      </c>
      <c r="W2490">
        <f>IFERROR(INDEX(T_Indicateurs[Domain_code],MATCH($H2490,T_Indicateurs[Stat_code],0)),"")</f>
        <v/>
      </c>
      <c r="X2490" s="13">
        <f>IF(OR($W2490="",$F2490=""),0,IF($F2490&lt;&gt;$W2490,1,0))</f>
        <v/>
      </c>
      <c r="Y2490" s="13">
        <f>IF(OR($J2490="", $K2490="", $L2490=""),0,IF(OR($J2490&lt;0,$J2490&gt;3,$K2490&lt;0,$K2490&gt;3,$L2490&lt;0,$L2490&gt;3),1,0))</f>
        <v/>
      </c>
    </row>
    <row r="2491">
      <c r="G2491">
        <f>IFERROR(INDEX(T_Domaines[Domain_label_fr],MATCH(F2491,T_Domaines[Domain_code],0)),"")</f>
        <v/>
      </c>
      <c r="I2491">
        <f>IFERROR(INDEX(T_Indicateurs[Stat_label_fr],MATCH(H2491,T_Indicateurs[Stat_code],0)),"")</f>
        <v/>
      </c>
      <c r="M2491">
        <f>IF(J2491=0,"",J2491)</f>
        <v/>
      </c>
      <c r="N2491">
        <f>IF(K2491=0,"",K2491)</f>
        <v/>
      </c>
      <c r="O2491">
        <f>IF(L2491=0,"",L2491)</f>
        <v/>
      </c>
      <c r="P2491">
        <f>IF(OR(J2491="",K2491="",L2491=""),"",J2491+K2491+L2491)</f>
        <v/>
      </c>
      <c r="Q2491">
        <f>IF(OR(M2491="",N2491="",O2491=""),"",M2491+N2491+O2491)</f>
        <v/>
      </c>
      <c r="S2491" s="13">
        <f>IF(AND($B2491&lt;&gt;"",$F2491&lt;&gt;""),IF(COUNTIFS($B$2:$B2491,$B2491,$F$2:$F2491,$F2491)=1,1,0),0)</f>
        <v/>
      </c>
      <c r="T2491" s="13">
        <f>IF(AND($B2491&lt;&gt;"",$H2491&lt;&gt;""),IF(COUNTIFS($B$2:$B2491,$B2491,$H$2:$H2491,$H2491)=1,1,0),0)</f>
        <v/>
      </c>
      <c r="U2491" s="13">
        <f>IF(AND($B2491&lt;&gt;"",$C2491&lt;&gt;""),IF(COUNTIFS($B$2:$B2491,$B2491,$C$2:$C2491,$C2491)=1,1,0),0)</f>
        <v/>
      </c>
      <c r="V2491" s="13">
        <f>IF(AND($B2491&lt;&gt;"",$D2491&lt;&gt;""),IF(COUNTIFS($B$2:$B2491,$B2491,$D$2:$D2491,$D2491)=1,1,0),0)</f>
        <v/>
      </c>
      <c r="W2491">
        <f>IFERROR(INDEX(T_Indicateurs[Domain_code],MATCH($H2491,T_Indicateurs[Stat_code],0)),"")</f>
        <v/>
      </c>
      <c r="X2491" s="13">
        <f>IF(OR($W2491="",$F2491=""),0,IF($F2491&lt;&gt;$W2491,1,0))</f>
        <v/>
      </c>
      <c r="Y2491" s="13">
        <f>IF(OR($J2491="", $K2491="", $L2491=""),0,IF(OR($J2491&lt;0,$J2491&gt;3,$K2491&lt;0,$K2491&gt;3,$L2491&lt;0,$L2491&gt;3),1,0))</f>
        <v/>
      </c>
    </row>
    <row r="2492">
      <c r="G2492">
        <f>IFERROR(INDEX(T_Domaines[Domain_label_fr],MATCH(F2492,T_Domaines[Domain_code],0)),"")</f>
        <v/>
      </c>
      <c r="I2492">
        <f>IFERROR(INDEX(T_Indicateurs[Stat_label_fr],MATCH(H2492,T_Indicateurs[Stat_code],0)),"")</f>
        <v/>
      </c>
      <c r="M2492">
        <f>IF(J2492=0,"",J2492)</f>
        <v/>
      </c>
      <c r="N2492">
        <f>IF(K2492=0,"",K2492)</f>
        <v/>
      </c>
      <c r="O2492">
        <f>IF(L2492=0,"",L2492)</f>
        <v/>
      </c>
      <c r="P2492">
        <f>IF(OR(J2492="",K2492="",L2492=""),"",J2492+K2492+L2492)</f>
        <v/>
      </c>
      <c r="Q2492">
        <f>IF(OR(M2492="",N2492="",O2492=""),"",M2492+N2492+O2492)</f>
        <v/>
      </c>
      <c r="S2492" s="13">
        <f>IF(AND($B2492&lt;&gt;"",$F2492&lt;&gt;""),IF(COUNTIFS($B$2:$B2492,$B2492,$F$2:$F2492,$F2492)=1,1,0),0)</f>
        <v/>
      </c>
      <c r="T2492" s="13">
        <f>IF(AND($B2492&lt;&gt;"",$H2492&lt;&gt;""),IF(COUNTIFS($B$2:$B2492,$B2492,$H$2:$H2492,$H2492)=1,1,0),0)</f>
        <v/>
      </c>
      <c r="U2492" s="13">
        <f>IF(AND($B2492&lt;&gt;"",$C2492&lt;&gt;""),IF(COUNTIFS($B$2:$B2492,$B2492,$C$2:$C2492,$C2492)=1,1,0),0)</f>
        <v/>
      </c>
      <c r="V2492" s="13">
        <f>IF(AND($B2492&lt;&gt;"",$D2492&lt;&gt;""),IF(COUNTIFS($B$2:$B2492,$B2492,$D$2:$D2492,$D2492)=1,1,0),0)</f>
        <v/>
      </c>
      <c r="W2492">
        <f>IFERROR(INDEX(T_Indicateurs[Domain_code],MATCH($H2492,T_Indicateurs[Stat_code],0)),"")</f>
        <v/>
      </c>
      <c r="X2492" s="13">
        <f>IF(OR($W2492="",$F2492=""),0,IF($F2492&lt;&gt;$W2492,1,0))</f>
        <v/>
      </c>
      <c r="Y2492" s="13">
        <f>IF(OR($J2492="", $K2492="", $L2492=""),0,IF(OR($J2492&lt;0,$J2492&gt;3,$K2492&lt;0,$K2492&gt;3,$L2492&lt;0,$L2492&gt;3),1,0))</f>
        <v/>
      </c>
    </row>
    <row r="2493">
      <c r="G2493">
        <f>IFERROR(INDEX(T_Domaines[Domain_label_fr],MATCH(F2493,T_Domaines[Domain_code],0)),"")</f>
        <v/>
      </c>
      <c r="I2493">
        <f>IFERROR(INDEX(T_Indicateurs[Stat_label_fr],MATCH(H2493,T_Indicateurs[Stat_code],0)),"")</f>
        <v/>
      </c>
      <c r="M2493">
        <f>IF(J2493=0,"",J2493)</f>
        <v/>
      </c>
      <c r="N2493">
        <f>IF(K2493=0,"",K2493)</f>
        <v/>
      </c>
      <c r="O2493">
        <f>IF(L2493=0,"",L2493)</f>
        <v/>
      </c>
      <c r="P2493">
        <f>IF(OR(J2493="",K2493="",L2493=""),"",J2493+K2493+L2493)</f>
        <v/>
      </c>
      <c r="Q2493">
        <f>IF(OR(M2493="",N2493="",O2493=""),"",M2493+N2493+O2493)</f>
        <v/>
      </c>
      <c r="S2493" s="13">
        <f>IF(AND($B2493&lt;&gt;"",$F2493&lt;&gt;""),IF(COUNTIFS($B$2:$B2493,$B2493,$F$2:$F2493,$F2493)=1,1,0),0)</f>
        <v/>
      </c>
      <c r="T2493" s="13">
        <f>IF(AND($B2493&lt;&gt;"",$H2493&lt;&gt;""),IF(COUNTIFS($B$2:$B2493,$B2493,$H$2:$H2493,$H2493)=1,1,0),0)</f>
        <v/>
      </c>
      <c r="U2493" s="13">
        <f>IF(AND($B2493&lt;&gt;"",$C2493&lt;&gt;""),IF(COUNTIFS($B$2:$B2493,$B2493,$C$2:$C2493,$C2493)=1,1,0),0)</f>
        <v/>
      </c>
      <c r="V2493" s="13">
        <f>IF(AND($B2493&lt;&gt;"",$D2493&lt;&gt;""),IF(COUNTIFS($B$2:$B2493,$B2493,$D$2:$D2493,$D2493)=1,1,0),0)</f>
        <v/>
      </c>
      <c r="W2493">
        <f>IFERROR(INDEX(T_Indicateurs[Domain_code],MATCH($H2493,T_Indicateurs[Stat_code],0)),"")</f>
        <v/>
      </c>
      <c r="X2493" s="13">
        <f>IF(OR($W2493="",$F2493=""),0,IF($F2493&lt;&gt;$W2493,1,0))</f>
        <v/>
      </c>
      <c r="Y2493" s="13">
        <f>IF(OR($J2493="", $K2493="", $L2493=""),0,IF(OR($J2493&lt;0,$J2493&gt;3,$K2493&lt;0,$K2493&gt;3,$L2493&lt;0,$L2493&gt;3),1,0))</f>
        <v/>
      </c>
    </row>
    <row r="2494">
      <c r="G2494">
        <f>IFERROR(INDEX(T_Domaines[Domain_label_fr],MATCH(F2494,T_Domaines[Domain_code],0)),"")</f>
        <v/>
      </c>
      <c r="I2494">
        <f>IFERROR(INDEX(T_Indicateurs[Stat_label_fr],MATCH(H2494,T_Indicateurs[Stat_code],0)),"")</f>
        <v/>
      </c>
      <c r="M2494">
        <f>IF(J2494=0,"",J2494)</f>
        <v/>
      </c>
      <c r="N2494">
        <f>IF(K2494=0,"",K2494)</f>
        <v/>
      </c>
      <c r="O2494">
        <f>IF(L2494=0,"",L2494)</f>
        <v/>
      </c>
      <c r="P2494">
        <f>IF(OR(J2494="",K2494="",L2494=""),"",J2494+K2494+L2494)</f>
        <v/>
      </c>
      <c r="Q2494">
        <f>IF(OR(M2494="",N2494="",O2494=""),"",M2494+N2494+O2494)</f>
        <v/>
      </c>
      <c r="S2494" s="13">
        <f>IF(AND($B2494&lt;&gt;"",$F2494&lt;&gt;""),IF(COUNTIFS($B$2:$B2494,$B2494,$F$2:$F2494,$F2494)=1,1,0),0)</f>
        <v/>
      </c>
      <c r="T2494" s="13">
        <f>IF(AND($B2494&lt;&gt;"",$H2494&lt;&gt;""),IF(COUNTIFS($B$2:$B2494,$B2494,$H$2:$H2494,$H2494)=1,1,0),0)</f>
        <v/>
      </c>
      <c r="U2494" s="13">
        <f>IF(AND($B2494&lt;&gt;"",$C2494&lt;&gt;""),IF(COUNTIFS($B$2:$B2494,$B2494,$C$2:$C2494,$C2494)=1,1,0),0)</f>
        <v/>
      </c>
      <c r="V2494" s="13">
        <f>IF(AND($B2494&lt;&gt;"",$D2494&lt;&gt;""),IF(COUNTIFS($B$2:$B2494,$B2494,$D$2:$D2494,$D2494)=1,1,0),0)</f>
        <v/>
      </c>
      <c r="W2494">
        <f>IFERROR(INDEX(T_Indicateurs[Domain_code],MATCH($H2494,T_Indicateurs[Stat_code],0)),"")</f>
        <v/>
      </c>
      <c r="X2494" s="13">
        <f>IF(OR($W2494="",$F2494=""),0,IF($F2494&lt;&gt;$W2494,1,0))</f>
        <v/>
      </c>
      <c r="Y2494" s="13">
        <f>IF(OR($J2494="", $K2494="", $L2494=""),0,IF(OR($J2494&lt;0,$J2494&gt;3,$K2494&lt;0,$K2494&gt;3,$L2494&lt;0,$L2494&gt;3),1,0))</f>
        <v/>
      </c>
    </row>
    <row r="2495">
      <c r="G2495">
        <f>IFERROR(INDEX(T_Domaines[Domain_label_fr],MATCH(F2495,T_Domaines[Domain_code],0)),"")</f>
        <v/>
      </c>
      <c r="I2495">
        <f>IFERROR(INDEX(T_Indicateurs[Stat_label_fr],MATCH(H2495,T_Indicateurs[Stat_code],0)),"")</f>
        <v/>
      </c>
      <c r="M2495">
        <f>IF(J2495=0,"",J2495)</f>
        <v/>
      </c>
      <c r="N2495">
        <f>IF(K2495=0,"",K2495)</f>
        <v/>
      </c>
      <c r="O2495">
        <f>IF(L2495=0,"",L2495)</f>
        <v/>
      </c>
      <c r="P2495">
        <f>IF(OR(J2495="",K2495="",L2495=""),"",J2495+K2495+L2495)</f>
        <v/>
      </c>
      <c r="Q2495">
        <f>IF(OR(M2495="",N2495="",O2495=""),"",M2495+N2495+O2495)</f>
        <v/>
      </c>
      <c r="S2495" s="13">
        <f>IF(AND($B2495&lt;&gt;"",$F2495&lt;&gt;""),IF(COUNTIFS($B$2:$B2495,$B2495,$F$2:$F2495,$F2495)=1,1,0),0)</f>
        <v/>
      </c>
      <c r="T2495" s="13">
        <f>IF(AND($B2495&lt;&gt;"",$H2495&lt;&gt;""),IF(COUNTIFS($B$2:$B2495,$B2495,$H$2:$H2495,$H2495)=1,1,0),0)</f>
        <v/>
      </c>
      <c r="U2495" s="13">
        <f>IF(AND($B2495&lt;&gt;"",$C2495&lt;&gt;""),IF(COUNTIFS($B$2:$B2495,$B2495,$C$2:$C2495,$C2495)=1,1,0),0)</f>
        <v/>
      </c>
      <c r="V2495" s="13">
        <f>IF(AND($B2495&lt;&gt;"",$D2495&lt;&gt;""),IF(COUNTIFS($B$2:$B2495,$B2495,$D$2:$D2495,$D2495)=1,1,0),0)</f>
        <v/>
      </c>
      <c r="W2495">
        <f>IFERROR(INDEX(T_Indicateurs[Domain_code],MATCH($H2495,T_Indicateurs[Stat_code],0)),"")</f>
        <v/>
      </c>
      <c r="X2495" s="13">
        <f>IF(OR($W2495="",$F2495=""),0,IF($F2495&lt;&gt;$W2495,1,0))</f>
        <v/>
      </c>
      <c r="Y2495" s="13">
        <f>IF(OR($J2495="", $K2495="", $L2495=""),0,IF(OR($J2495&lt;0,$J2495&gt;3,$K2495&lt;0,$K2495&gt;3,$L2495&lt;0,$L2495&gt;3),1,0))</f>
        <v/>
      </c>
    </row>
    <row r="2496">
      <c r="G2496">
        <f>IFERROR(INDEX(T_Domaines[Domain_label_fr],MATCH(F2496,T_Domaines[Domain_code],0)),"")</f>
        <v/>
      </c>
      <c r="I2496">
        <f>IFERROR(INDEX(T_Indicateurs[Stat_label_fr],MATCH(H2496,T_Indicateurs[Stat_code],0)),"")</f>
        <v/>
      </c>
      <c r="M2496">
        <f>IF(J2496=0,"",J2496)</f>
        <v/>
      </c>
      <c r="N2496">
        <f>IF(K2496=0,"",K2496)</f>
        <v/>
      </c>
      <c r="O2496">
        <f>IF(L2496=0,"",L2496)</f>
        <v/>
      </c>
      <c r="P2496">
        <f>IF(OR(J2496="",K2496="",L2496=""),"",J2496+K2496+L2496)</f>
        <v/>
      </c>
      <c r="Q2496">
        <f>IF(OR(M2496="",N2496="",O2496=""),"",M2496+N2496+O2496)</f>
        <v/>
      </c>
      <c r="S2496" s="13">
        <f>IF(AND($B2496&lt;&gt;"",$F2496&lt;&gt;""),IF(COUNTIFS($B$2:$B2496,$B2496,$F$2:$F2496,$F2496)=1,1,0),0)</f>
        <v/>
      </c>
      <c r="T2496" s="13">
        <f>IF(AND($B2496&lt;&gt;"",$H2496&lt;&gt;""),IF(COUNTIFS($B$2:$B2496,$B2496,$H$2:$H2496,$H2496)=1,1,0),0)</f>
        <v/>
      </c>
      <c r="U2496" s="13">
        <f>IF(AND($B2496&lt;&gt;"",$C2496&lt;&gt;""),IF(COUNTIFS($B$2:$B2496,$B2496,$C$2:$C2496,$C2496)=1,1,0),0)</f>
        <v/>
      </c>
      <c r="V2496" s="13">
        <f>IF(AND($B2496&lt;&gt;"",$D2496&lt;&gt;""),IF(COUNTIFS($B$2:$B2496,$B2496,$D$2:$D2496,$D2496)=1,1,0),0)</f>
        <v/>
      </c>
      <c r="W2496">
        <f>IFERROR(INDEX(T_Indicateurs[Domain_code],MATCH($H2496,T_Indicateurs[Stat_code],0)),"")</f>
        <v/>
      </c>
      <c r="X2496" s="13">
        <f>IF(OR($W2496="",$F2496=""),0,IF($F2496&lt;&gt;$W2496,1,0))</f>
        <v/>
      </c>
      <c r="Y2496" s="13">
        <f>IF(OR($J2496="", $K2496="", $L2496=""),0,IF(OR($J2496&lt;0,$J2496&gt;3,$K2496&lt;0,$K2496&gt;3,$L2496&lt;0,$L2496&gt;3),1,0))</f>
        <v/>
      </c>
    </row>
    <row r="2497">
      <c r="G2497">
        <f>IFERROR(INDEX(T_Domaines[Domain_label_fr],MATCH(F2497,T_Domaines[Domain_code],0)),"")</f>
        <v/>
      </c>
      <c r="I2497">
        <f>IFERROR(INDEX(T_Indicateurs[Stat_label_fr],MATCH(H2497,T_Indicateurs[Stat_code],0)),"")</f>
        <v/>
      </c>
      <c r="M2497">
        <f>IF(J2497=0,"",J2497)</f>
        <v/>
      </c>
      <c r="N2497">
        <f>IF(K2497=0,"",K2497)</f>
        <v/>
      </c>
      <c r="O2497">
        <f>IF(L2497=0,"",L2497)</f>
        <v/>
      </c>
      <c r="P2497">
        <f>IF(OR(J2497="",K2497="",L2497=""),"",J2497+K2497+L2497)</f>
        <v/>
      </c>
      <c r="Q2497">
        <f>IF(OR(M2497="",N2497="",O2497=""),"",M2497+N2497+O2497)</f>
        <v/>
      </c>
      <c r="S2497" s="13">
        <f>IF(AND($B2497&lt;&gt;"",$F2497&lt;&gt;""),IF(COUNTIFS($B$2:$B2497,$B2497,$F$2:$F2497,$F2497)=1,1,0),0)</f>
        <v/>
      </c>
      <c r="T2497" s="13">
        <f>IF(AND($B2497&lt;&gt;"",$H2497&lt;&gt;""),IF(COUNTIFS($B$2:$B2497,$B2497,$H$2:$H2497,$H2497)=1,1,0),0)</f>
        <v/>
      </c>
      <c r="U2497" s="13">
        <f>IF(AND($B2497&lt;&gt;"",$C2497&lt;&gt;""),IF(COUNTIFS($B$2:$B2497,$B2497,$C$2:$C2497,$C2497)=1,1,0),0)</f>
        <v/>
      </c>
      <c r="V2497" s="13">
        <f>IF(AND($B2497&lt;&gt;"",$D2497&lt;&gt;""),IF(COUNTIFS($B$2:$B2497,$B2497,$D$2:$D2497,$D2497)=1,1,0),0)</f>
        <v/>
      </c>
      <c r="W2497">
        <f>IFERROR(INDEX(T_Indicateurs[Domain_code],MATCH($H2497,T_Indicateurs[Stat_code],0)),"")</f>
        <v/>
      </c>
      <c r="X2497" s="13">
        <f>IF(OR($W2497="",$F2497=""),0,IF($F2497&lt;&gt;$W2497,1,0))</f>
        <v/>
      </c>
      <c r="Y2497" s="13">
        <f>IF(OR($J2497="", $K2497="", $L2497=""),0,IF(OR($J2497&lt;0,$J2497&gt;3,$K2497&lt;0,$K2497&gt;3,$L2497&lt;0,$L2497&gt;3),1,0))</f>
        <v/>
      </c>
    </row>
    <row r="2498">
      <c r="G2498">
        <f>IFERROR(INDEX(T_Domaines[Domain_label_fr],MATCH(F2498,T_Domaines[Domain_code],0)),"")</f>
        <v/>
      </c>
      <c r="I2498">
        <f>IFERROR(INDEX(T_Indicateurs[Stat_label_fr],MATCH(H2498,T_Indicateurs[Stat_code],0)),"")</f>
        <v/>
      </c>
      <c r="M2498">
        <f>IF(J2498=0,"",J2498)</f>
        <v/>
      </c>
      <c r="N2498">
        <f>IF(K2498=0,"",K2498)</f>
        <v/>
      </c>
      <c r="O2498">
        <f>IF(L2498=0,"",L2498)</f>
        <v/>
      </c>
      <c r="P2498">
        <f>IF(OR(J2498="",K2498="",L2498=""),"",J2498+K2498+L2498)</f>
        <v/>
      </c>
      <c r="Q2498">
        <f>IF(OR(M2498="",N2498="",O2498=""),"",M2498+N2498+O2498)</f>
        <v/>
      </c>
      <c r="S2498" s="13">
        <f>IF(AND($B2498&lt;&gt;"",$F2498&lt;&gt;""),IF(COUNTIFS($B$2:$B2498,$B2498,$F$2:$F2498,$F2498)=1,1,0),0)</f>
        <v/>
      </c>
      <c r="T2498" s="13">
        <f>IF(AND($B2498&lt;&gt;"",$H2498&lt;&gt;""),IF(COUNTIFS($B$2:$B2498,$B2498,$H$2:$H2498,$H2498)=1,1,0),0)</f>
        <v/>
      </c>
      <c r="U2498" s="13">
        <f>IF(AND($B2498&lt;&gt;"",$C2498&lt;&gt;""),IF(COUNTIFS($B$2:$B2498,$B2498,$C$2:$C2498,$C2498)=1,1,0),0)</f>
        <v/>
      </c>
      <c r="V2498" s="13">
        <f>IF(AND($B2498&lt;&gt;"",$D2498&lt;&gt;""),IF(COUNTIFS($B$2:$B2498,$B2498,$D$2:$D2498,$D2498)=1,1,0),0)</f>
        <v/>
      </c>
      <c r="W2498">
        <f>IFERROR(INDEX(T_Indicateurs[Domain_code],MATCH($H2498,T_Indicateurs[Stat_code],0)),"")</f>
        <v/>
      </c>
      <c r="X2498" s="13">
        <f>IF(OR($W2498="",$F2498=""),0,IF($F2498&lt;&gt;$W2498,1,0))</f>
        <v/>
      </c>
      <c r="Y2498" s="13">
        <f>IF(OR($J2498="", $K2498="", $L2498=""),0,IF(OR($J2498&lt;0,$J2498&gt;3,$K2498&lt;0,$K2498&gt;3,$L2498&lt;0,$L2498&gt;3),1,0))</f>
        <v/>
      </c>
    </row>
    <row r="2499">
      <c r="G2499">
        <f>IFERROR(INDEX(T_Domaines[Domain_label_fr],MATCH(F2499,T_Domaines[Domain_code],0)),"")</f>
        <v/>
      </c>
      <c r="I2499">
        <f>IFERROR(INDEX(T_Indicateurs[Stat_label_fr],MATCH(H2499,T_Indicateurs[Stat_code],0)),"")</f>
        <v/>
      </c>
      <c r="M2499">
        <f>IF(J2499=0,"",J2499)</f>
        <v/>
      </c>
      <c r="N2499">
        <f>IF(K2499=0,"",K2499)</f>
        <v/>
      </c>
      <c r="O2499">
        <f>IF(L2499=0,"",L2499)</f>
        <v/>
      </c>
      <c r="P2499">
        <f>IF(OR(J2499="",K2499="",L2499=""),"",J2499+K2499+L2499)</f>
        <v/>
      </c>
      <c r="Q2499">
        <f>IF(OR(M2499="",N2499="",O2499=""),"",M2499+N2499+O2499)</f>
        <v/>
      </c>
      <c r="S2499" s="13">
        <f>IF(AND($B2499&lt;&gt;"",$F2499&lt;&gt;""),IF(COUNTIFS($B$2:$B2499,$B2499,$F$2:$F2499,$F2499)=1,1,0),0)</f>
        <v/>
      </c>
      <c r="T2499" s="13">
        <f>IF(AND($B2499&lt;&gt;"",$H2499&lt;&gt;""),IF(COUNTIFS($B$2:$B2499,$B2499,$H$2:$H2499,$H2499)=1,1,0),0)</f>
        <v/>
      </c>
      <c r="U2499" s="13">
        <f>IF(AND($B2499&lt;&gt;"",$C2499&lt;&gt;""),IF(COUNTIFS($B$2:$B2499,$B2499,$C$2:$C2499,$C2499)=1,1,0),0)</f>
        <v/>
      </c>
      <c r="V2499" s="13">
        <f>IF(AND($B2499&lt;&gt;"",$D2499&lt;&gt;""),IF(COUNTIFS($B$2:$B2499,$B2499,$D$2:$D2499,$D2499)=1,1,0),0)</f>
        <v/>
      </c>
      <c r="W2499">
        <f>IFERROR(INDEX(T_Indicateurs[Domain_code],MATCH($H2499,T_Indicateurs[Stat_code],0)),"")</f>
        <v/>
      </c>
      <c r="X2499" s="13">
        <f>IF(OR($W2499="",$F2499=""),0,IF($F2499&lt;&gt;$W2499,1,0))</f>
        <v/>
      </c>
      <c r="Y2499" s="13">
        <f>IF(OR($J2499="", $K2499="", $L2499=""),0,IF(OR($J2499&lt;0,$J2499&gt;3,$K2499&lt;0,$K2499&gt;3,$L2499&lt;0,$L2499&gt;3),1,0))</f>
        <v/>
      </c>
    </row>
    <row r="2500">
      <c r="G2500">
        <f>IFERROR(INDEX(T_Domaines[Domain_label_fr],MATCH(F2500,T_Domaines[Domain_code],0)),"")</f>
        <v/>
      </c>
      <c r="I2500">
        <f>IFERROR(INDEX(T_Indicateurs[Stat_label_fr],MATCH(H2500,T_Indicateurs[Stat_code],0)),"")</f>
        <v/>
      </c>
      <c r="M2500">
        <f>IF(J2500=0,"",J2500)</f>
        <v/>
      </c>
      <c r="N2500">
        <f>IF(K2500=0,"",K2500)</f>
        <v/>
      </c>
      <c r="O2500">
        <f>IF(L2500=0,"",L2500)</f>
        <v/>
      </c>
      <c r="P2500">
        <f>IF(OR(J2500="",K2500="",L2500=""),"",J2500+K2500+L2500)</f>
        <v/>
      </c>
      <c r="Q2500">
        <f>IF(OR(M2500="",N2500="",O2500=""),"",M2500+N2500+O2500)</f>
        <v/>
      </c>
      <c r="S2500" s="13">
        <f>IF(AND($B2500&lt;&gt;"",$F2500&lt;&gt;""),IF(COUNTIFS($B$2:$B2500,$B2500,$F$2:$F2500,$F2500)=1,1,0),0)</f>
        <v/>
      </c>
      <c r="T2500" s="13">
        <f>IF(AND($B2500&lt;&gt;"",$H2500&lt;&gt;""),IF(COUNTIFS($B$2:$B2500,$B2500,$H$2:$H2500,$H2500)=1,1,0),0)</f>
        <v/>
      </c>
      <c r="U2500" s="13">
        <f>IF(AND($B2500&lt;&gt;"",$C2500&lt;&gt;""),IF(COUNTIFS($B$2:$B2500,$B2500,$C$2:$C2500,$C2500)=1,1,0),0)</f>
        <v/>
      </c>
      <c r="V2500" s="13">
        <f>IF(AND($B2500&lt;&gt;"",$D2500&lt;&gt;""),IF(COUNTIFS($B$2:$B2500,$B2500,$D$2:$D2500,$D2500)=1,1,0),0)</f>
        <v/>
      </c>
      <c r="W2500">
        <f>IFERROR(INDEX(T_Indicateurs[Domain_code],MATCH($H2500,T_Indicateurs[Stat_code],0)),"")</f>
        <v/>
      </c>
      <c r="X2500" s="13">
        <f>IF(OR($W2500="",$F2500=""),0,IF($F2500&lt;&gt;$W2500,1,0))</f>
        <v/>
      </c>
      <c r="Y2500" s="13">
        <f>IF(OR($J2500="", $K2500="", $L2500=""),0,IF(OR($J2500&lt;0,$J2500&gt;3,$K2500&lt;0,$K2500&gt;3,$L2500&lt;0,$L2500&gt;3),1,0))</f>
        <v/>
      </c>
    </row>
    <row r="2501">
      <c r="G2501">
        <f>IFERROR(INDEX(T_Domaines[Domain_label_fr],MATCH(F2501,T_Domaines[Domain_code],0)),"")</f>
        <v/>
      </c>
      <c r="I2501">
        <f>IFERROR(INDEX(T_Indicateurs[Stat_label_fr],MATCH(H2501,T_Indicateurs[Stat_code],0)),"")</f>
        <v/>
      </c>
      <c r="M2501">
        <f>IF(J2501=0,"",J2501)</f>
        <v/>
      </c>
      <c r="N2501">
        <f>IF(K2501=0,"",K2501)</f>
        <v/>
      </c>
      <c r="O2501">
        <f>IF(L2501=0,"",L2501)</f>
        <v/>
      </c>
      <c r="P2501">
        <f>IF(OR(J2501="",K2501="",L2501=""),"",J2501+K2501+L2501)</f>
        <v/>
      </c>
      <c r="Q2501">
        <f>IF(OR(M2501="",N2501="",O2501=""),"",M2501+N2501+O2501)</f>
        <v/>
      </c>
      <c r="S2501" s="13">
        <f>IF(AND($B2501&lt;&gt;"",$F2501&lt;&gt;""),IF(COUNTIFS($B$2:$B2501,$B2501,$F$2:$F2501,$F2501)=1,1,0),0)</f>
        <v/>
      </c>
      <c r="T2501" s="13">
        <f>IF(AND($B2501&lt;&gt;"",$H2501&lt;&gt;""),IF(COUNTIFS($B$2:$B2501,$B2501,$H$2:$H2501,$H2501)=1,1,0),0)</f>
        <v/>
      </c>
      <c r="U2501" s="13">
        <f>IF(AND($B2501&lt;&gt;"",$C2501&lt;&gt;""),IF(COUNTIFS($B$2:$B2501,$B2501,$C$2:$C2501,$C2501)=1,1,0),0)</f>
        <v/>
      </c>
      <c r="V2501" s="13">
        <f>IF(AND($B2501&lt;&gt;"",$D2501&lt;&gt;""),IF(COUNTIFS($B$2:$B2501,$B2501,$D$2:$D2501,$D2501)=1,1,0),0)</f>
        <v/>
      </c>
      <c r="W2501">
        <f>IFERROR(INDEX(T_Indicateurs[Domain_code],MATCH($H2501,T_Indicateurs[Stat_code],0)),"")</f>
        <v/>
      </c>
      <c r="X2501" s="13">
        <f>IF(OR($W2501="",$F2501=""),0,IF($F2501&lt;&gt;$W2501,1,0))</f>
        <v/>
      </c>
      <c r="Y2501" s="13">
        <f>IF(OR($J2501="", $K2501="", $L2501=""),0,IF(OR($J2501&lt;0,$J2501&gt;3,$K2501&lt;0,$K2501&gt;3,$L2501&lt;0,$L2501&gt;3),1,0))</f>
        <v/>
      </c>
    </row>
    <row r="2502">
      <c r="G2502">
        <f>IFERROR(INDEX(T_Domaines[Domain_label_fr],MATCH(F2502,T_Domaines[Domain_code],0)),"")</f>
        <v/>
      </c>
      <c r="I2502">
        <f>IFERROR(INDEX(T_Indicateurs[Stat_label_fr],MATCH(H2502,T_Indicateurs[Stat_code],0)),"")</f>
        <v/>
      </c>
      <c r="M2502">
        <f>IF(J2502=0,"",J2502)</f>
        <v/>
      </c>
      <c r="N2502">
        <f>IF(K2502=0,"",K2502)</f>
        <v/>
      </c>
      <c r="O2502">
        <f>IF(L2502=0,"",L2502)</f>
        <v/>
      </c>
      <c r="P2502">
        <f>IF(OR(J2502="",K2502="",L2502=""),"",J2502+K2502+L2502)</f>
        <v/>
      </c>
      <c r="Q2502">
        <f>IF(OR(M2502="",N2502="",O2502=""),"",M2502+N2502+O2502)</f>
        <v/>
      </c>
      <c r="S2502" s="13">
        <f>IF(AND($B2502&lt;&gt;"",$F2502&lt;&gt;""),IF(COUNTIFS($B$2:$B2502,$B2502,$F$2:$F2502,$F2502)=1,1,0),0)</f>
        <v/>
      </c>
      <c r="T2502" s="13">
        <f>IF(AND($B2502&lt;&gt;"",$H2502&lt;&gt;""),IF(COUNTIFS($B$2:$B2502,$B2502,$H$2:$H2502,$H2502)=1,1,0),0)</f>
        <v/>
      </c>
      <c r="U2502" s="13">
        <f>IF(AND($B2502&lt;&gt;"",$C2502&lt;&gt;""),IF(COUNTIFS($B$2:$B2502,$B2502,$C$2:$C2502,$C2502)=1,1,0),0)</f>
        <v/>
      </c>
      <c r="V2502" s="13">
        <f>IF(AND($B2502&lt;&gt;"",$D2502&lt;&gt;""),IF(COUNTIFS($B$2:$B2502,$B2502,$D$2:$D2502,$D2502)=1,1,0),0)</f>
        <v/>
      </c>
      <c r="W2502">
        <f>IFERROR(INDEX(T_Indicateurs[Domain_code],MATCH($H2502,T_Indicateurs[Stat_code],0)),"")</f>
        <v/>
      </c>
      <c r="X2502" s="13">
        <f>IF(OR($W2502="",$F2502=""),0,IF($F2502&lt;&gt;$W2502,1,0))</f>
        <v/>
      </c>
      <c r="Y2502" s="13">
        <f>IF(OR($J2502="", $K2502="", $L2502=""),0,IF(OR($J2502&lt;0,$J2502&gt;3,$K2502&lt;0,$K2502&gt;3,$L2502&lt;0,$L2502&gt;3),1,0))</f>
        <v/>
      </c>
    </row>
    <row r="2503">
      <c r="G2503">
        <f>IFERROR(INDEX(T_Domaines[Domain_label_fr],MATCH(F2503,T_Domaines[Domain_code],0)),"")</f>
        <v/>
      </c>
      <c r="I2503">
        <f>IFERROR(INDEX(T_Indicateurs[Stat_label_fr],MATCH(H2503,T_Indicateurs[Stat_code],0)),"")</f>
        <v/>
      </c>
      <c r="M2503">
        <f>IF(J2503=0,"",J2503)</f>
        <v/>
      </c>
      <c r="N2503">
        <f>IF(K2503=0,"",K2503)</f>
        <v/>
      </c>
      <c r="O2503">
        <f>IF(L2503=0,"",L2503)</f>
        <v/>
      </c>
      <c r="P2503">
        <f>IF(OR(J2503="",K2503="",L2503=""),"",J2503+K2503+L2503)</f>
        <v/>
      </c>
      <c r="Q2503">
        <f>IF(OR(M2503="",N2503="",O2503=""),"",M2503+N2503+O2503)</f>
        <v/>
      </c>
      <c r="S2503" s="13">
        <f>IF(AND($B2503&lt;&gt;"",$F2503&lt;&gt;""),IF(COUNTIFS($B$2:$B2503,$B2503,$F$2:$F2503,$F2503)=1,1,0),0)</f>
        <v/>
      </c>
      <c r="T2503" s="13">
        <f>IF(AND($B2503&lt;&gt;"",$H2503&lt;&gt;""),IF(COUNTIFS($B$2:$B2503,$B2503,$H$2:$H2503,$H2503)=1,1,0),0)</f>
        <v/>
      </c>
      <c r="U2503" s="13">
        <f>IF(AND($B2503&lt;&gt;"",$C2503&lt;&gt;""),IF(COUNTIFS($B$2:$B2503,$B2503,$C$2:$C2503,$C2503)=1,1,0),0)</f>
        <v/>
      </c>
      <c r="V2503" s="13">
        <f>IF(AND($B2503&lt;&gt;"",$D2503&lt;&gt;""),IF(COUNTIFS($B$2:$B2503,$B2503,$D$2:$D2503,$D2503)=1,1,0),0)</f>
        <v/>
      </c>
      <c r="W2503">
        <f>IFERROR(INDEX(T_Indicateurs[Domain_code],MATCH($H2503,T_Indicateurs[Stat_code],0)),"")</f>
        <v/>
      </c>
      <c r="X2503" s="13">
        <f>IF(OR($W2503="",$F2503=""),0,IF($F2503&lt;&gt;$W2503,1,0))</f>
        <v/>
      </c>
      <c r="Y2503" s="13">
        <f>IF(OR($J2503="", $K2503="", $L2503=""),0,IF(OR($J2503&lt;0,$J2503&gt;3,$K2503&lt;0,$K2503&gt;3,$L2503&lt;0,$L2503&gt;3),1,0))</f>
        <v/>
      </c>
    </row>
    <row r="2504">
      <c r="G2504">
        <f>IFERROR(INDEX(T_Domaines[Domain_label_fr],MATCH(F2504,T_Domaines[Domain_code],0)),"")</f>
        <v/>
      </c>
      <c r="I2504">
        <f>IFERROR(INDEX(T_Indicateurs[Stat_label_fr],MATCH(H2504,T_Indicateurs[Stat_code],0)),"")</f>
        <v/>
      </c>
      <c r="M2504">
        <f>IF(J2504=0,"",J2504)</f>
        <v/>
      </c>
      <c r="N2504">
        <f>IF(K2504=0,"",K2504)</f>
        <v/>
      </c>
      <c r="O2504">
        <f>IF(L2504=0,"",L2504)</f>
        <v/>
      </c>
      <c r="P2504">
        <f>IF(OR(J2504="",K2504="",L2504=""),"",J2504+K2504+L2504)</f>
        <v/>
      </c>
      <c r="Q2504">
        <f>IF(OR(M2504="",N2504="",O2504=""),"",M2504+N2504+O2504)</f>
        <v/>
      </c>
      <c r="S2504" s="13">
        <f>IF(AND($B2504&lt;&gt;"",$F2504&lt;&gt;""),IF(COUNTIFS($B$2:$B2504,$B2504,$F$2:$F2504,$F2504)=1,1,0),0)</f>
        <v/>
      </c>
      <c r="T2504" s="13">
        <f>IF(AND($B2504&lt;&gt;"",$H2504&lt;&gt;""),IF(COUNTIFS($B$2:$B2504,$B2504,$H$2:$H2504,$H2504)=1,1,0),0)</f>
        <v/>
      </c>
      <c r="U2504" s="13">
        <f>IF(AND($B2504&lt;&gt;"",$C2504&lt;&gt;""),IF(COUNTIFS($B$2:$B2504,$B2504,$C$2:$C2504,$C2504)=1,1,0),0)</f>
        <v/>
      </c>
      <c r="V2504" s="13">
        <f>IF(AND($B2504&lt;&gt;"",$D2504&lt;&gt;""),IF(COUNTIFS($B$2:$B2504,$B2504,$D$2:$D2504,$D2504)=1,1,0),0)</f>
        <v/>
      </c>
      <c r="W2504">
        <f>IFERROR(INDEX(T_Indicateurs[Domain_code],MATCH($H2504,T_Indicateurs[Stat_code],0)),"")</f>
        <v/>
      </c>
      <c r="X2504" s="13">
        <f>IF(OR($W2504="",$F2504=""),0,IF($F2504&lt;&gt;$W2504,1,0))</f>
        <v/>
      </c>
      <c r="Y2504" s="13">
        <f>IF(OR($J2504="", $K2504="", $L2504=""),0,IF(OR($J2504&lt;0,$J2504&gt;3,$K2504&lt;0,$K2504&gt;3,$L2504&lt;0,$L2504&gt;3),1,0))</f>
        <v/>
      </c>
    </row>
    <row r="2505">
      <c r="G2505">
        <f>IFERROR(INDEX(T_Domaines[Domain_label_fr],MATCH(F2505,T_Domaines[Domain_code],0)),"")</f>
        <v/>
      </c>
      <c r="I2505">
        <f>IFERROR(INDEX(T_Indicateurs[Stat_label_fr],MATCH(H2505,T_Indicateurs[Stat_code],0)),"")</f>
        <v/>
      </c>
      <c r="M2505">
        <f>IF(J2505=0,"",J2505)</f>
        <v/>
      </c>
      <c r="N2505">
        <f>IF(K2505=0,"",K2505)</f>
        <v/>
      </c>
      <c r="O2505">
        <f>IF(L2505=0,"",L2505)</f>
        <v/>
      </c>
      <c r="P2505">
        <f>IF(OR(J2505="",K2505="",L2505=""),"",J2505+K2505+L2505)</f>
        <v/>
      </c>
      <c r="Q2505">
        <f>IF(OR(M2505="",N2505="",O2505=""),"",M2505+N2505+O2505)</f>
        <v/>
      </c>
      <c r="S2505" s="13">
        <f>IF(AND($B2505&lt;&gt;"",$F2505&lt;&gt;""),IF(COUNTIFS($B$2:$B2505,$B2505,$F$2:$F2505,$F2505)=1,1,0),0)</f>
        <v/>
      </c>
      <c r="T2505" s="13">
        <f>IF(AND($B2505&lt;&gt;"",$H2505&lt;&gt;""),IF(COUNTIFS($B$2:$B2505,$B2505,$H$2:$H2505,$H2505)=1,1,0),0)</f>
        <v/>
      </c>
      <c r="U2505" s="13">
        <f>IF(AND($B2505&lt;&gt;"",$C2505&lt;&gt;""),IF(COUNTIFS($B$2:$B2505,$B2505,$C$2:$C2505,$C2505)=1,1,0),0)</f>
        <v/>
      </c>
      <c r="V2505" s="13">
        <f>IF(AND($B2505&lt;&gt;"",$D2505&lt;&gt;""),IF(COUNTIFS($B$2:$B2505,$B2505,$D$2:$D2505,$D2505)=1,1,0),0)</f>
        <v/>
      </c>
      <c r="W2505">
        <f>IFERROR(INDEX(T_Indicateurs[Domain_code],MATCH($H2505,T_Indicateurs[Stat_code],0)),"")</f>
        <v/>
      </c>
      <c r="X2505" s="13">
        <f>IF(OR($W2505="",$F2505=""),0,IF($F2505&lt;&gt;$W2505,1,0))</f>
        <v/>
      </c>
      <c r="Y2505" s="13">
        <f>IF(OR($J2505="", $K2505="", $L2505=""),0,IF(OR($J2505&lt;0,$J2505&gt;3,$K2505&lt;0,$K2505&gt;3,$L2505&lt;0,$L2505&gt;3),1,0))</f>
        <v/>
      </c>
    </row>
    <row r="2506">
      <c r="G2506">
        <f>IFERROR(INDEX(T_Domaines[Domain_label_fr],MATCH(F2506,T_Domaines[Domain_code],0)),"")</f>
        <v/>
      </c>
      <c r="I2506">
        <f>IFERROR(INDEX(T_Indicateurs[Stat_label_fr],MATCH(H2506,T_Indicateurs[Stat_code],0)),"")</f>
        <v/>
      </c>
      <c r="M2506">
        <f>IF(J2506=0,"",J2506)</f>
        <v/>
      </c>
      <c r="N2506">
        <f>IF(K2506=0,"",K2506)</f>
        <v/>
      </c>
      <c r="O2506">
        <f>IF(L2506=0,"",L2506)</f>
        <v/>
      </c>
      <c r="P2506">
        <f>IF(OR(J2506="",K2506="",L2506=""),"",J2506+K2506+L2506)</f>
        <v/>
      </c>
      <c r="Q2506">
        <f>IF(OR(M2506="",N2506="",O2506=""),"",M2506+N2506+O2506)</f>
        <v/>
      </c>
      <c r="S2506" s="13">
        <f>IF(AND($B2506&lt;&gt;"",$F2506&lt;&gt;""),IF(COUNTIFS($B$2:$B2506,$B2506,$F$2:$F2506,$F2506)=1,1,0),0)</f>
        <v/>
      </c>
      <c r="T2506" s="13">
        <f>IF(AND($B2506&lt;&gt;"",$H2506&lt;&gt;""),IF(COUNTIFS($B$2:$B2506,$B2506,$H$2:$H2506,$H2506)=1,1,0),0)</f>
        <v/>
      </c>
      <c r="U2506" s="13">
        <f>IF(AND($B2506&lt;&gt;"",$C2506&lt;&gt;""),IF(COUNTIFS($B$2:$B2506,$B2506,$C$2:$C2506,$C2506)=1,1,0),0)</f>
        <v/>
      </c>
      <c r="V2506" s="13">
        <f>IF(AND($B2506&lt;&gt;"",$D2506&lt;&gt;""),IF(COUNTIFS($B$2:$B2506,$B2506,$D$2:$D2506,$D2506)=1,1,0),0)</f>
        <v/>
      </c>
      <c r="W2506">
        <f>IFERROR(INDEX(T_Indicateurs[Domain_code],MATCH($H2506,T_Indicateurs[Stat_code],0)),"")</f>
        <v/>
      </c>
      <c r="X2506" s="13">
        <f>IF(OR($W2506="",$F2506=""),0,IF($F2506&lt;&gt;$W2506,1,0))</f>
        <v/>
      </c>
      <c r="Y2506" s="13">
        <f>IF(OR($J2506="", $K2506="", $L2506=""),0,IF(OR($J2506&lt;0,$J2506&gt;3,$K2506&lt;0,$K2506&gt;3,$L2506&lt;0,$L2506&gt;3),1,0))</f>
        <v/>
      </c>
    </row>
    <row r="2507">
      <c r="G2507">
        <f>IFERROR(INDEX(T_Domaines[Domain_label_fr],MATCH(F2507,T_Domaines[Domain_code],0)),"")</f>
        <v/>
      </c>
      <c r="I2507">
        <f>IFERROR(INDEX(T_Indicateurs[Stat_label_fr],MATCH(H2507,T_Indicateurs[Stat_code],0)),"")</f>
        <v/>
      </c>
      <c r="M2507">
        <f>IF(J2507=0,"",J2507)</f>
        <v/>
      </c>
      <c r="N2507">
        <f>IF(K2507=0,"",K2507)</f>
        <v/>
      </c>
      <c r="O2507">
        <f>IF(L2507=0,"",L2507)</f>
        <v/>
      </c>
      <c r="P2507">
        <f>IF(OR(J2507="",K2507="",L2507=""),"",J2507+K2507+L2507)</f>
        <v/>
      </c>
      <c r="Q2507">
        <f>IF(OR(M2507="",N2507="",O2507=""),"",M2507+N2507+O2507)</f>
        <v/>
      </c>
      <c r="S2507" s="13">
        <f>IF(AND($B2507&lt;&gt;"",$F2507&lt;&gt;""),IF(COUNTIFS($B$2:$B2507,$B2507,$F$2:$F2507,$F2507)=1,1,0),0)</f>
        <v/>
      </c>
      <c r="T2507" s="13">
        <f>IF(AND($B2507&lt;&gt;"",$H2507&lt;&gt;""),IF(COUNTIFS($B$2:$B2507,$B2507,$H$2:$H2507,$H2507)=1,1,0),0)</f>
        <v/>
      </c>
      <c r="U2507" s="13">
        <f>IF(AND($B2507&lt;&gt;"",$C2507&lt;&gt;""),IF(COUNTIFS($B$2:$B2507,$B2507,$C$2:$C2507,$C2507)=1,1,0),0)</f>
        <v/>
      </c>
      <c r="V2507" s="13">
        <f>IF(AND($B2507&lt;&gt;"",$D2507&lt;&gt;""),IF(COUNTIFS($B$2:$B2507,$B2507,$D$2:$D2507,$D2507)=1,1,0),0)</f>
        <v/>
      </c>
      <c r="W2507">
        <f>IFERROR(INDEX(T_Indicateurs[Domain_code],MATCH($H2507,T_Indicateurs[Stat_code],0)),"")</f>
        <v/>
      </c>
      <c r="X2507" s="13">
        <f>IF(OR($W2507="",$F2507=""),0,IF($F2507&lt;&gt;$W2507,1,0))</f>
        <v/>
      </c>
      <c r="Y2507" s="13">
        <f>IF(OR($J2507="", $K2507="", $L2507=""),0,IF(OR($J2507&lt;0,$J2507&gt;3,$K2507&lt;0,$K2507&gt;3,$L2507&lt;0,$L2507&gt;3),1,0))</f>
        <v/>
      </c>
    </row>
    <row r="2508">
      <c r="G2508">
        <f>IFERROR(INDEX(T_Domaines[Domain_label_fr],MATCH(F2508,T_Domaines[Domain_code],0)),"")</f>
        <v/>
      </c>
      <c r="I2508">
        <f>IFERROR(INDEX(T_Indicateurs[Stat_label_fr],MATCH(H2508,T_Indicateurs[Stat_code],0)),"")</f>
        <v/>
      </c>
      <c r="M2508">
        <f>IF(J2508=0,"",J2508)</f>
        <v/>
      </c>
      <c r="N2508">
        <f>IF(K2508=0,"",K2508)</f>
        <v/>
      </c>
      <c r="O2508">
        <f>IF(L2508=0,"",L2508)</f>
        <v/>
      </c>
      <c r="P2508">
        <f>IF(OR(J2508="",K2508="",L2508=""),"",J2508+K2508+L2508)</f>
        <v/>
      </c>
      <c r="Q2508">
        <f>IF(OR(M2508="",N2508="",O2508=""),"",M2508+N2508+O2508)</f>
        <v/>
      </c>
      <c r="S2508" s="13">
        <f>IF(AND($B2508&lt;&gt;"",$F2508&lt;&gt;""),IF(COUNTIFS($B$2:$B2508,$B2508,$F$2:$F2508,$F2508)=1,1,0),0)</f>
        <v/>
      </c>
      <c r="T2508" s="13">
        <f>IF(AND($B2508&lt;&gt;"",$H2508&lt;&gt;""),IF(COUNTIFS($B$2:$B2508,$B2508,$H$2:$H2508,$H2508)=1,1,0),0)</f>
        <v/>
      </c>
      <c r="U2508" s="13">
        <f>IF(AND($B2508&lt;&gt;"",$C2508&lt;&gt;""),IF(COUNTIFS($B$2:$B2508,$B2508,$C$2:$C2508,$C2508)=1,1,0),0)</f>
        <v/>
      </c>
      <c r="V2508" s="13">
        <f>IF(AND($B2508&lt;&gt;"",$D2508&lt;&gt;""),IF(COUNTIFS($B$2:$B2508,$B2508,$D$2:$D2508,$D2508)=1,1,0),0)</f>
        <v/>
      </c>
      <c r="W2508">
        <f>IFERROR(INDEX(T_Indicateurs[Domain_code],MATCH($H2508,T_Indicateurs[Stat_code],0)),"")</f>
        <v/>
      </c>
      <c r="X2508" s="13">
        <f>IF(OR($W2508="",$F2508=""),0,IF($F2508&lt;&gt;$W2508,1,0))</f>
        <v/>
      </c>
      <c r="Y2508" s="13">
        <f>IF(OR($J2508="", $K2508="", $L2508=""),0,IF(OR($J2508&lt;0,$J2508&gt;3,$K2508&lt;0,$K2508&gt;3,$L2508&lt;0,$L2508&gt;3),1,0))</f>
        <v/>
      </c>
    </row>
    <row r="2509">
      <c r="G2509">
        <f>IFERROR(INDEX(T_Domaines[Domain_label_fr],MATCH(F2509,T_Domaines[Domain_code],0)),"")</f>
        <v/>
      </c>
      <c r="I2509">
        <f>IFERROR(INDEX(T_Indicateurs[Stat_label_fr],MATCH(H2509,T_Indicateurs[Stat_code],0)),"")</f>
        <v/>
      </c>
      <c r="M2509">
        <f>IF(J2509=0,"",J2509)</f>
        <v/>
      </c>
      <c r="N2509">
        <f>IF(K2509=0,"",K2509)</f>
        <v/>
      </c>
      <c r="O2509">
        <f>IF(L2509=0,"",L2509)</f>
        <v/>
      </c>
      <c r="P2509">
        <f>IF(OR(J2509="",K2509="",L2509=""),"",J2509+K2509+L2509)</f>
        <v/>
      </c>
      <c r="Q2509">
        <f>IF(OR(M2509="",N2509="",O2509=""),"",M2509+N2509+O2509)</f>
        <v/>
      </c>
      <c r="S2509" s="13">
        <f>IF(AND($B2509&lt;&gt;"",$F2509&lt;&gt;""),IF(COUNTIFS($B$2:$B2509,$B2509,$F$2:$F2509,$F2509)=1,1,0),0)</f>
        <v/>
      </c>
      <c r="T2509" s="13">
        <f>IF(AND($B2509&lt;&gt;"",$H2509&lt;&gt;""),IF(COUNTIFS($B$2:$B2509,$B2509,$H$2:$H2509,$H2509)=1,1,0),0)</f>
        <v/>
      </c>
      <c r="U2509" s="13">
        <f>IF(AND($B2509&lt;&gt;"",$C2509&lt;&gt;""),IF(COUNTIFS($B$2:$B2509,$B2509,$C$2:$C2509,$C2509)=1,1,0),0)</f>
        <v/>
      </c>
      <c r="V2509" s="13">
        <f>IF(AND($B2509&lt;&gt;"",$D2509&lt;&gt;""),IF(COUNTIFS($B$2:$B2509,$B2509,$D$2:$D2509,$D2509)=1,1,0),0)</f>
        <v/>
      </c>
      <c r="W2509">
        <f>IFERROR(INDEX(T_Indicateurs[Domain_code],MATCH($H2509,T_Indicateurs[Stat_code],0)),"")</f>
        <v/>
      </c>
      <c r="X2509" s="13">
        <f>IF(OR($W2509="",$F2509=""),0,IF($F2509&lt;&gt;$W2509,1,0))</f>
        <v/>
      </c>
      <c r="Y2509" s="13">
        <f>IF(OR($J2509="", $K2509="", $L2509=""),0,IF(OR($J2509&lt;0,$J2509&gt;3,$K2509&lt;0,$K2509&gt;3,$L2509&lt;0,$L2509&gt;3),1,0))</f>
        <v/>
      </c>
    </row>
    <row r="2510">
      <c r="G2510">
        <f>IFERROR(INDEX(T_Domaines[Domain_label_fr],MATCH(F2510,T_Domaines[Domain_code],0)),"")</f>
        <v/>
      </c>
      <c r="I2510">
        <f>IFERROR(INDEX(T_Indicateurs[Stat_label_fr],MATCH(H2510,T_Indicateurs[Stat_code],0)),"")</f>
        <v/>
      </c>
      <c r="M2510">
        <f>IF(J2510=0,"",J2510)</f>
        <v/>
      </c>
      <c r="N2510">
        <f>IF(K2510=0,"",K2510)</f>
        <v/>
      </c>
      <c r="O2510">
        <f>IF(L2510=0,"",L2510)</f>
        <v/>
      </c>
      <c r="P2510">
        <f>IF(OR(J2510="",K2510="",L2510=""),"",J2510+K2510+L2510)</f>
        <v/>
      </c>
      <c r="Q2510">
        <f>IF(OR(M2510="",N2510="",O2510=""),"",M2510+N2510+O2510)</f>
        <v/>
      </c>
      <c r="S2510" s="13">
        <f>IF(AND($B2510&lt;&gt;"",$F2510&lt;&gt;""),IF(COUNTIFS($B$2:$B2510,$B2510,$F$2:$F2510,$F2510)=1,1,0),0)</f>
        <v/>
      </c>
      <c r="T2510" s="13">
        <f>IF(AND($B2510&lt;&gt;"",$H2510&lt;&gt;""),IF(COUNTIFS($B$2:$B2510,$B2510,$H$2:$H2510,$H2510)=1,1,0),0)</f>
        <v/>
      </c>
      <c r="U2510" s="13">
        <f>IF(AND($B2510&lt;&gt;"",$C2510&lt;&gt;""),IF(COUNTIFS($B$2:$B2510,$B2510,$C$2:$C2510,$C2510)=1,1,0),0)</f>
        <v/>
      </c>
      <c r="V2510" s="13">
        <f>IF(AND($B2510&lt;&gt;"",$D2510&lt;&gt;""),IF(COUNTIFS($B$2:$B2510,$B2510,$D$2:$D2510,$D2510)=1,1,0),0)</f>
        <v/>
      </c>
      <c r="W2510">
        <f>IFERROR(INDEX(T_Indicateurs[Domain_code],MATCH($H2510,T_Indicateurs[Stat_code],0)),"")</f>
        <v/>
      </c>
      <c r="X2510" s="13">
        <f>IF(OR($W2510="",$F2510=""),0,IF($F2510&lt;&gt;$W2510,1,0))</f>
        <v/>
      </c>
      <c r="Y2510" s="13">
        <f>IF(OR($J2510="", $K2510="", $L2510=""),0,IF(OR($J2510&lt;0,$J2510&gt;3,$K2510&lt;0,$K2510&gt;3,$L2510&lt;0,$L2510&gt;3),1,0))</f>
        <v/>
      </c>
    </row>
    <row r="2511">
      <c r="G2511">
        <f>IFERROR(INDEX(T_Domaines[Domain_label_fr],MATCH(F2511,T_Domaines[Domain_code],0)),"")</f>
        <v/>
      </c>
      <c r="I2511">
        <f>IFERROR(INDEX(T_Indicateurs[Stat_label_fr],MATCH(H2511,T_Indicateurs[Stat_code],0)),"")</f>
        <v/>
      </c>
      <c r="M2511">
        <f>IF(J2511=0,"",J2511)</f>
        <v/>
      </c>
      <c r="N2511">
        <f>IF(K2511=0,"",K2511)</f>
        <v/>
      </c>
      <c r="O2511">
        <f>IF(L2511=0,"",L2511)</f>
        <v/>
      </c>
      <c r="P2511">
        <f>IF(OR(J2511="",K2511="",L2511=""),"",J2511+K2511+L2511)</f>
        <v/>
      </c>
      <c r="Q2511">
        <f>IF(OR(M2511="",N2511="",O2511=""),"",M2511+N2511+O2511)</f>
        <v/>
      </c>
      <c r="S2511" s="13">
        <f>IF(AND($B2511&lt;&gt;"",$F2511&lt;&gt;""),IF(COUNTIFS($B$2:$B2511,$B2511,$F$2:$F2511,$F2511)=1,1,0),0)</f>
        <v/>
      </c>
      <c r="T2511" s="13">
        <f>IF(AND($B2511&lt;&gt;"",$H2511&lt;&gt;""),IF(COUNTIFS($B$2:$B2511,$B2511,$H$2:$H2511,$H2511)=1,1,0),0)</f>
        <v/>
      </c>
      <c r="U2511" s="13">
        <f>IF(AND($B2511&lt;&gt;"",$C2511&lt;&gt;""),IF(COUNTIFS($B$2:$B2511,$B2511,$C$2:$C2511,$C2511)=1,1,0),0)</f>
        <v/>
      </c>
      <c r="V2511" s="13">
        <f>IF(AND($B2511&lt;&gt;"",$D2511&lt;&gt;""),IF(COUNTIFS($B$2:$B2511,$B2511,$D$2:$D2511,$D2511)=1,1,0),0)</f>
        <v/>
      </c>
      <c r="W2511">
        <f>IFERROR(INDEX(T_Indicateurs[Domain_code],MATCH($H2511,T_Indicateurs[Stat_code],0)),"")</f>
        <v/>
      </c>
      <c r="X2511" s="13">
        <f>IF(OR($W2511="",$F2511=""),0,IF($F2511&lt;&gt;$W2511,1,0))</f>
        <v/>
      </c>
      <c r="Y2511" s="13">
        <f>IF(OR($J2511="", $K2511="", $L2511=""),0,IF(OR($J2511&lt;0,$J2511&gt;3,$K2511&lt;0,$K2511&gt;3,$L2511&lt;0,$L2511&gt;3),1,0))</f>
        <v/>
      </c>
    </row>
    <row r="2512">
      <c r="G2512">
        <f>IFERROR(INDEX(T_Domaines[Domain_label_fr],MATCH(F2512,T_Domaines[Domain_code],0)),"")</f>
        <v/>
      </c>
      <c r="I2512">
        <f>IFERROR(INDEX(T_Indicateurs[Stat_label_fr],MATCH(H2512,T_Indicateurs[Stat_code],0)),"")</f>
        <v/>
      </c>
      <c r="M2512">
        <f>IF(J2512=0,"",J2512)</f>
        <v/>
      </c>
      <c r="N2512">
        <f>IF(K2512=0,"",K2512)</f>
        <v/>
      </c>
      <c r="O2512">
        <f>IF(L2512=0,"",L2512)</f>
        <v/>
      </c>
      <c r="P2512">
        <f>IF(OR(J2512="",K2512="",L2512=""),"",J2512+K2512+L2512)</f>
        <v/>
      </c>
      <c r="Q2512">
        <f>IF(OR(M2512="",N2512="",O2512=""),"",M2512+N2512+O2512)</f>
        <v/>
      </c>
      <c r="S2512" s="13">
        <f>IF(AND($B2512&lt;&gt;"",$F2512&lt;&gt;""),IF(COUNTIFS($B$2:$B2512,$B2512,$F$2:$F2512,$F2512)=1,1,0),0)</f>
        <v/>
      </c>
      <c r="T2512" s="13">
        <f>IF(AND($B2512&lt;&gt;"",$H2512&lt;&gt;""),IF(COUNTIFS($B$2:$B2512,$B2512,$H$2:$H2512,$H2512)=1,1,0),0)</f>
        <v/>
      </c>
      <c r="U2512" s="13">
        <f>IF(AND($B2512&lt;&gt;"",$C2512&lt;&gt;""),IF(COUNTIFS($B$2:$B2512,$B2512,$C$2:$C2512,$C2512)=1,1,0),0)</f>
        <v/>
      </c>
      <c r="V2512" s="13">
        <f>IF(AND($B2512&lt;&gt;"",$D2512&lt;&gt;""),IF(COUNTIFS($B$2:$B2512,$B2512,$D$2:$D2512,$D2512)=1,1,0),0)</f>
        <v/>
      </c>
      <c r="W2512">
        <f>IFERROR(INDEX(T_Indicateurs[Domain_code],MATCH($H2512,T_Indicateurs[Stat_code],0)),"")</f>
        <v/>
      </c>
      <c r="X2512" s="13">
        <f>IF(OR($W2512="",$F2512=""),0,IF($F2512&lt;&gt;$W2512,1,0))</f>
        <v/>
      </c>
      <c r="Y2512" s="13">
        <f>IF(OR($J2512="", $K2512="", $L2512=""),0,IF(OR($J2512&lt;0,$J2512&gt;3,$K2512&lt;0,$K2512&gt;3,$L2512&lt;0,$L2512&gt;3),1,0))</f>
        <v/>
      </c>
    </row>
    <row r="2513">
      <c r="G2513">
        <f>IFERROR(INDEX(T_Domaines[Domain_label_fr],MATCH(F2513,T_Domaines[Domain_code],0)),"")</f>
        <v/>
      </c>
      <c r="I2513">
        <f>IFERROR(INDEX(T_Indicateurs[Stat_label_fr],MATCH(H2513,T_Indicateurs[Stat_code],0)),"")</f>
        <v/>
      </c>
      <c r="M2513">
        <f>IF(J2513=0,"",J2513)</f>
        <v/>
      </c>
      <c r="N2513">
        <f>IF(K2513=0,"",K2513)</f>
        <v/>
      </c>
      <c r="O2513">
        <f>IF(L2513=0,"",L2513)</f>
        <v/>
      </c>
      <c r="P2513">
        <f>IF(OR(J2513="",K2513="",L2513=""),"",J2513+K2513+L2513)</f>
        <v/>
      </c>
      <c r="Q2513">
        <f>IF(OR(M2513="",N2513="",O2513=""),"",M2513+N2513+O2513)</f>
        <v/>
      </c>
      <c r="S2513" s="13">
        <f>IF(AND($B2513&lt;&gt;"",$F2513&lt;&gt;""),IF(COUNTIFS($B$2:$B2513,$B2513,$F$2:$F2513,$F2513)=1,1,0),0)</f>
        <v/>
      </c>
      <c r="T2513" s="13">
        <f>IF(AND($B2513&lt;&gt;"",$H2513&lt;&gt;""),IF(COUNTIFS($B$2:$B2513,$B2513,$H$2:$H2513,$H2513)=1,1,0),0)</f>
        <v/>
      </c>
      <c r="U2513" s="13">
        <f>IF(AND($B2513&lt;&gt;"",$C2513&lt;&gt;""),IF(COUNTIFS($B$2:$B2513,$B2513,$C$2:$C2513,$C2513)=1,1,0),0)</f>
        <v/>
      </c>
      <c r="V2513" s="13">
        <f>IF(AND($B2513&lt;&gt;"",$D2513&lt;&gt;""),IF(COUNTIFS($B$2:$B2513,$B2513,$D$2:$D2513,$D2513)=1,1,0),0)</f>
        <v/>
      </c>
      <c r="W2513">
        <f>IFERROR(INDEX(T_Indicateurs[Domain_code],MATCH($H2513,T_Indicateurs[Stat_code],0)),"")</f>
        <v/>
      </c>
      <c r="X2513" s="13">
        <f>IF(OR($W2513="",$F2513=""),0,IF($F2513&lt;&gt;$W2513,1,0))</f>
        <v/>
      </c>
      <c r="Y2513" s="13">
        <f>IF(OR($J2513="", $K2513="", $L2513=""),0,IF(OR($J2513&lt;0,$J2513&gt;3,$K2513&lt;0,$K2513&gt;3,$L2513&lt;0,$L2513&gt;3),1,0))</f>
        <v/>
      </c>
    </row>
    <row r="2514">
      <c r="G2514">
        <f>IFERROR(INDEX(T_Domaines[Domain_label_fr],MATCH(F2514,T_Domaines[Domain_code],0)),"")</f>
        <v/>
      </c>
      <c r="I2514">
        <f>IFERROR(INDEX(T_Indicateurs[Stat_label_fr],MATCH(H2514,T_Indicateurs[Stat_code],0)),"")</f>
        <v/>
      </c>
      <c r="M2514">
        <f>IF(J2514=0,"",J2514)</f>
        <v/>
      </c>
      <c r="N2514">
        <f>IF(K2514=0,"",K2514)</f>
        <v/>
      </c>
      <c r="O2514">
        <f>IF(L2514=0,"",L2514)</f>
        <v/>
      </c>
      <c r="P2514">
        <f>IF(OR(J2514="",K2514="",L2514=""),"",J2514+K2514+L2514)</f>
        <v/>
      </c>
      <c r="Q2514">
        <f>IF(OR(M2514="",N2514="",O2514=""),"",M2514+N2514+O2514)</f>
        <v/>
      </c>
      <c r="S2514" s="13">
        <f>IF(AND($B2514&lt;&gt;"",$F2514&lt;&gt;""),IF(COUNTIFS($B$2:$B2514,$B2514,$F$2:$F2514,$F2514)=1,1,0),0)</f>
        <v/>
      </c>
      <c r="T2514" s="13">
        <f>IF(AND($B2514&lt;&gt;"",$H2514&lt;&gt;""),IF(COUNTIFS($B$2:$B2514,$B2514,$H$2:$H2514,$H2514)=1,1,0),0)</f>
        <v/>
      </c>
      <c r="U2514" s="13">
        <f>IF(AND($B2514&lt;&gt;"",$C2514&lt;&gt;""),IF(COUNTIFS($B$2:$B2514,$B2514,$C$2:$C2514,$C2514)=1,1,0),0)</f>
        <v/>
      </c>
      <c r="V2514" s="13">
        <f>IF(AND($B2514&lt;&gt;"",$D2514&lt;&gt;""),IF(COUNTIFS($B$2:$B2514,$B2514,$D$2:$D2514,$D2514)=1,1,0),0)</f>
        <v/>
      </c>
      <c r="W2514">
        <f>IFERROR(INDEX(T_Indicateurs[Domain_code],MATCH($H2514,T_Indicateurs[Stat_code],0)),"")</f>
        <v/>
      </c>
      <c r="X2514" s="13">
        <f>IF(OR($W2514="",$F2514=""),0,IF($F2514&lt;&gt;$W2514,1,0))</f>
        <v/>
      </c>
      <c r="Y2514" s="13">
        <f>IF(OR($J2514="", $K2514="", $L2514=""),0,IF(OR($J2514&lt;0,$J2514&gt;3,$K2514&lt;0,$K2514&gt;3,$L2514&lt;0,$L2514&gt;3),1,0))</f>
        <v/>
      </c>
    </row>
    <row r="2515">
      <c r="G2515">
        <f>IFERROR(INDEX(T_Domaines[Domain_label_fr],MATCH(F2515,T_Domaines[Domain_code],0)),"")</f>
        <v/>
      </c>
      <c r="I2515">
        <f>IFERROR(INDEX(T_Indicateurs[Stat_label_fr],MATCH(H2515,T_Indicateurs[Stat_code],0)),"")</f>
        <v/>
      </c>
      <c r="M2515">
        <f>IF(J2515=0,"",J2515)</f>
        <v/>
      </c>
      <c r="N2515">
        <f>IF(K2515=0,"",K2515)</f>
        <v/>
      </c>
      <c r="O2515">
        <f>IF(L2515=0,"",L2515)</f>
        <v/>
      </c>
      <c r="P2515">
        <f>IF(OR(J2515="",K2515="",L2515=""),"",J2515+K2515+L2515)</f>
        <v/>
      </c>
      <c r="Q2515">
        <f>IF(OR(M2515="",N2515="",O2515=""),"",M2515+N2515+O2515)</f>
        <v/>
      </c>
      <c r="S2515" s="13">
        <f>IF(AND($B2515&lt;&gt;"",$F2515&lt;&gt;""),IF(COUNTIFS($B$2:$B2515,$B2515,$F$2:$F2515,$F2515)=1,1,0),0)</f>
        <v/>
      </c>
      <c r="T2515" s="13">
        <f>IF(AND($B2515&lt;&gt;"",$H2515&lt;&gt;""),IF(COUNTIFS($B$2:$B2515,$B2515,$H$2:$H2515,$H2515)=1,1,0),0)</f>
        <v/>
      </c>
      <c r="U2515" s="13">
        <f>IF(AND($B2515&lt;&gt;"",$C2515&lt;&gt;""),IF(COUNTIFS($B$2:$B2515,$B2515,$C$2:$C2515,$C2515)=1,1,0),0)</f>
        <v/>
      </c>
      <c r="V2515" s="13">
        <f>IF(AND($B2515&lt;&gt;"",$D2515&lt;&gt;""),IF(COUNTIFS($B$2:$B2515,$B2515,$D$2:$D2515,$D2515)=1,1,0),0)</f>
        <v/>
      </c>
      <c r="W2515">
        <f>IFERROR(INDEX(T_Indicateurs[Domain_code],MATCH($H2515,T_Indicateurs[Stat_code],0)),"")</f>
        <v/>
      </c>
      <c r="X2515" s="13">
        <f>IF(OR($W2515="",$F2515=""),0,IF($F2515&lt;&gt;$W2515,1,0))</f>
        <v/>
      </c>
      <c r="Y2515" s="13">
        <f>IF(OR($J2515="", $K2515="", $L2515=""),0,IF(OR($J2515&lt;0,$J2515&gt;3,$K2515&lt;0,$K2515&gt;3,$L2515&lt;0,$L2515&gt;3),1,0))</f>
        <v/>
      </c>
    </row>
    <row r="2516">
      <c r="G2516">
        <f>IFERROR(INDEX(T_Domaines[Domain_label_fr],MATCH(F2516,T_Domaines[Domain_code],0)),"")</f>
        <v/>
      </c>
      <c r="I2516">
        <f>IFERROR(INDEX(T_Indicateurs[Stat_label_fr],MATCH(H2516,T_Indicateurs[Stat_code],0)),"")</f>
        <v/>
      </c>
      <c r="M2516">
        <f>IF(J2516=0,"",J2516)</f>
        <v/>
      </c>
      <c r="N2516">
        <f>IF(K2516=0,"",K2516)</f>
        <v/>
      </c>
      <c r="O2516">
        <f>IF(L2516=0,"",L2516)</f>
        <v/>
      </c>
      <c r="P2516">
        <f>IF(OR(J2516="",K2516="",L2516=""),"",J2516+K2516+L2516)</f>
        <v/>
      </c>
      <c r="Q2516">
        <f>IF(OR(M2516="",N2516="",O2516=""),"",M2516+N2516+O2516)</f>
        <v/>
      </c>
      <c r="S2516" s="13">
        <f>IF(AND($B2516&lt;&gt;"",$F2516&lt;&gt;""),IF(COUNTIFS($B$2:$B2516,$B2516,$F$2:$F2516,$F2516)=1,1,0),0)</f>
        <v/>
      </c>
      <c r="T2516" s="13">
        <f>IF(AND($B2516&lt;&gt;"",$H2516&lt;&gt;""),IF(COUNTIFS($B$2:$B2516,$B2516,$H$2:$H2516,$H2516)=1,1,0),0)</f>
        <v/>
      </c>
      <c r="U2516" s="13">
        <f>IF(AND($B2516&lt;&gt;"",$C2516&lt;&gt;""),IF(COUNTIFS($B$2:$B2516,$B2516,$C$2:$C2516,$C2516)=1,1,0),0)</f>
        <v/>
      </c>
      <c r="V2516" s="13">
        <f>IF(AND($B2516&lt;&gt;"",$D2516&lt;&gt;""),IF(COUNTIFS($B$2:$B2516,$B2516,$D$2:$D2516,$D2516)=1,1,0),0)</f>
        <v/>
      </c>
      <c r="W2516">
        <f>IFERROR(INDEX(T_Indicateurs[Domain_code],MATCH($H2516,T_Indicateurs[Stat_code],0)),"")</f>
        <v/>
      </c>
      <c r="X2516" s="13">
        <f>IF(OR($W2516="",$F2516=""),0,IF($F2516&lt;&gt;$W2516,1,0))</f>
        <v/>
      </c>
      <c r="Y2516" s="13">
        <f>IF(OR($J2516="", $K2516="", $L2516=""),0,IF(OR($J2516&lt;0,$J2516&gt;3,$K2516&lt;0,$K2516&gt;3,$L2516&lt;0,$L2516&gt;3),1,0))</f>
        <v/>
      </c>
    </row>
    <row r="2517">
      <c r="G2517">
        <f>IFERROR(INDEX(T_Domaines[Domain_label_fr],MATCH(F2517,T_Domaines[Domain_code],0)),"")</f>
        <v/>
      </c>
      <c r="I2517">
        <f>IFERROR(INDEX(T_Indicateurs[Stat_label_fr],MATCH(H2517,T_Indicateurs[Stat_code],0)),"")</f>
        <v/>
      </c>
      <c r="M2517">
        <f>IF(J2517=0,"",J2517)</f>
        <v/>
      </c>
      <c r="N2517">
        <f>IF(K2517=0,"",K2517)</f>
        <v/>
      </c>
      <c r="O2517">
        <f>IF(L2517=0,"",L2517)</f>
        <v/>
      </c>
      <c r="P2517">
        <f>IF(OR(J2517="",K2517="",L2517=""),"",J2517+K2517+L2517)</f>
        <v/>
      </c>
      <c r="Q2517">
        <f>IF(OR(M2517="",N2517="",O2517=""),"",M2517+N2517+O2517)</f>
        <v/>
      </c>
      <c r="S2517" s="13">
        <f>IF(AND($B2517&lt;&gt;"",$F2517&lt;&gt;""),IF(COUNTIFS($B$2:$B2517,$B2517,$F$2:$F2517,$F2517)=1,1,0),0)</f>
        <v/>
      </c>
      <c r="T2517" s="13">
        <f>IF(AND($B2517&lt;&gt;"",$H2517&lt;&gt;""),IF(COUNTIFS($B$2:$B2517,$B2517,$H$2:$H2517,$H2517)=1,1,0),0)</f>
        <v/>
      </c>
      <c r="U2517" s="13">
        <f>IF(AND($B2517&lt;&gt;"",$C2517&lt;&gt;""),IF(COUNTIFS($B$2:$B2517,$B2517,$C$2:$C2517,$C2517)=1,1,0),0)</f>
        <v/>
      </c>
      <c r="V2517" s="13">
        <f>IF(AND($B2517&lt;&gt;"",$D2517&lt;&gt;""),IF(COUNTIFS($B$2:$B2517,$B2517,$D$2:$D2517,$D2517)=1,1,0),0)</f>
        <v/>
      </c>
      <c r="W2517">
        <f>IFERROR(INDEX(T_Indicateurs[Domain_code],MATCH($H2517,T_Indicateurs[Stat_code],0)),"")</f>
        <v/>
      </c>
      <c r="X2517" s="13">
        <f>IF(OR($W2517="",$F2517=""),0,IF($F2517&lt;&gt;$W2517,1,0))</f>
        <v/>
      </c>
      <c r="Y2517" s="13">
        <f>IF(OR($J2517="", $K2517="", $L2517=""),0,IF(OR($J2517&lt;0,$J2517&gt;3,$K2517&lt;0,$K2517&gt;3,$L2517&lt;0,$L2517&gt;3),1,0))</f>
        <v/>
      </c>
    </row>
    <row r="2518">
      <c r="G2518">
        <f>IFERROR(INDEX(T_Domaines[Domain_label_fr],MATCH(F2518,T_Domaines[Domain_code],0)),"")</f>
        <v/>
      </c>
      <c r="I2518">
        <f>IFERROR(INDEX(T_Indicateurs[Stat_label_fr],MATCH(H2518,T_Indicateurs[Stat_code],0)),"")</f>
        <v/>
      </c>
      <c r="M2518">
        <f>IF(J2518=0,"",J2518)</f>
        <v/>
      </c>
      <c r="N2518">
        <f>IF(K2518=0,"",K2518)</f>
        <v/>
      </c>
      <c r="O2518">
        <f>IF(L2518=0,"",L2518)</f>
        <v/>
      </c>
      <c r="P2518">
        <f>IF(OR(J2518="",K2518="",L2518=""),"",J2518+K2518+L2518)</f>
        <v/>
      </c>
      <c r="Q2518">
        <f>IF(OR(M2518="",N2518="",O2518=""),"",M2518+N2518+O2518)</f>
        <v/>
      </c>
      <c r="S2518" s="13">
        <f>IF(AND($B2518&lt;&gt;"",$F2518&lt;&gt;""),IF(COUNTIFS($B$2:$B2518,$B2518,$F$2:$F2518,$F2518)=1,1,0),0)</f>
        <v/>
      </c>
      <c r="T2518" s="13">
        <f>IF(AND($B2518&lt;&gt;"",$H2518&lt;&gt;""),IF(COUNTIFS($B$2:$B2518,$B2518,$H$2:$H2518,$H2518)=1,1,0),0)</f>
        <v/>
      </c>
      <c r="U2518" s="13">
        <f>IF(AND($B2518&lt;&gt;"",$C2518&lt;&gt;""),IF(COUNTIFS($B$2:$B2518,$B2518,$C$2:$C2518,$C2518)=1,1,0),0)</f>
        <v/>
      </c>
      <c r="V2518" s="13">
        <f>IF(AND($B2518&lt;&gt;"",$D2518&lt;&gt;""),IF(COUNTIFS($B$2:$B2518,$B2518,$D$2:$D2518,$D2518)=1,1,0),0)</f>
        <v/>
      </c>
      <c r="W2518">
        <f>IFERROR(INDEX(T_Indicateurs[Domain_code],MATCH($H2518,T_Indicateurs[Stat_code],0)),"")</f>
        <v/>
      </c>
      <c r="X2518" s="13">
        <f>IF(OR($W2518="",$F2518=""),0,IF($F2518&lt;&gt;$W2518,1,0))</f>
        <v/>
      </c>
      <c r="Y2518" s="13">
        <f>IF(OR($J2518="", $K2518="", $L2518=""),0,IF(OR($J2518&lt;0,$J2518&gt;3,$K2518&lt;0,$K2518&gt;3,$L2518&lt;0,$L2518&gt;3),1,0))</f>
        <v/>
      </c>
    </row>
    <row r="2519">
      <c r="G2519">
        <f>IFERROR(INDEX(T_Domaines[Domain_label_fr],MATCH(F2519,T_Domaines[Domain_code],0)),"")</f>
        <v/>
      </c>
      <c r="I2519">
        <f>IFERROR(INDEX(T_Indicateurs[Stat_label_fr],MATCH(H2519,T_Indicateurs[Stat_code],0)),"")</f>
        <v/>
      </c>
      <c r="M2519">
        <f>IF(J2519=0,"",J2519)</f>
        <v/>
      </c>
      <c r="N2519">
        <f>IF(K2519=0,"",K2519)</f>
        <v/>
      </c>
      <c r="O2519">
        <f>IF(L2519=0,"",L2519)</f>
        <v/>
      </c>
      <c r="P2519">
        <f>IF(OR(J2519="",K2519="",L2519=""),"",J2519+K2519+L2519)</f>
        <v/>
      </c>
      <c r="Q2519">
        <f>IF(OR(M2519="",N2519="",O2519=""),"",M2519+N2519+O2519)</f>
        <v/>
      </c>
      <c r="S2519" s="13">
        <f>IF(AND($B2519&lt;&gt;"",$F2519&lt;&gt;""),IF(COUNTIFS($B$2:$B2519,$B2519,$F$2:$F2519,$F2519)=1,1,0),0)</f>
        <v/>
      </c>
      <c r="T2519" s="13">
        <f>IF(AND($B2519&lt;&gt;"",$H2519&lt;&gt;""),IF(COUNTIFS($B$2:$B2519,$B2519,$H$2:$H2519,$H2519)=1,1,0),0)</f>
        <v/>
      </c>
      <c r="U2519" s="13">
        <f>IF(AND($B2519&lt;&gt;"",$C2519&lt;&gt;""),IF(COUNTIFS($B$2:$B2519,$B2519,$C$2:$C2519,$C2519)=1,1,0),0)</f>
        <v/>
      </c>
      <c r="V2519" s="13">
        <f>IF(AND($B2519&lt;&gt;"",$D2519&lt;&gt;""),IF(COUNTIFS($B$2:$B2519,$B2519,$D$2:$D2519,$D2519)=1,1,0),0)</f>
        <v/>
      </c>
      <c r="W2519">
        <f>IFERROR(INDEX(T_Indicateurs[Domain_code],MATCH($H2519,T_Indicateurs[Stat_code],0)),"")</f>
        <v/>
      </c>
      <c r="X2519" s="13">
        <f>IF(OR($W2519="",$F2519=""),0,IF($F2519&lt;&gt;$W2519,1,0))</f>
        <v/>
      </c>
      <c r="Y2519" s="13">
        <f>IF(OR($J2519="", $K2519="", $L2519=""),0,IF(OR($J2519&lt;0,$J2519&gt;3,$K2519&lt;0,$K2519&gt;3,$L2519&lt;0,$L2519&gt;3),1,0))</f>
        <v/>
      </c>
    </row>
    <row r="2520">
      <c r="G2520">
        <f>IFERROR(INDEX(T_Domaines[Domain_label_fr],MATCH(F2520,T_Domaines[Domain_code],0)),"")</f>
        <v/>
      </c>
      <c r="I2520">
        <f>IFERROR(INDEX(T_Indicateurs[Stat_label_fr],MATCH(H2520,T_Indicateurs[Stat_code],0)),"")</f>
        <v/>
      </c>
      <c r="M2520">
        <f>IF(J2520=0,"",J2520)</f>
        <v/>
      </c>
      <c r="N2520">
        <f>IF(K2520=0,"",K2520)</f>
        <v/>
      </c>
      <c r="O2520">
        <f>IF(L2520=0,"",L2520)</f>
        <v/>
      </c>
      <c r="P2520">
        <f>IF(OR(J2520="",K2520="",L2520=""),"",J2520+K2520+L2520)</f>
        <v/>
      </c>
      <c r="Q2520">
        <f>IF(OR(M2520="",N2520="",O2520=""),"",M2520+N2520+O2520)</f>
        <v/>
      </c>
      <c r="S2520" s="13">
        <f>IF(AND($B2520&lt;&gt;"",$F2520&lt;&gt;""),IF(COUNTIFS($B$2:$B2520,$B2520,$F$2:$F2520,$F2520)=1,1,0),0)</f>
        <v/>
      </c>
      <c r="T2520" s="13">
        <f>IF(AND($B2520&lt;&gt;"",$H2520&lt;&gt;""),IF(COUNTIFS($B$2:$B2520,$B2520,$H$2:$H2520,$H2520)=1,1,0),0)</f>
        <v/>
      </c>
      <c r="U2520" s="13">
        <f>IF(AND($B2520&lt;&gt;"",$C2520&lt;&gt;""),IF(COUNTIFS($B$2:$B2520,$B2520,$C$2:$C2520,$C2520)=1,1,0),0)</f>
        <v/>
      </c>
      <c r="V2520" s="13">
        <f>IF(AND($B2520&lt;&gt;"",$D2520&lt;&gt;""),IF(COUNTIFS($B$2:$B2520,$B2520,$D$2:$D2520,$D2520)=1,1,0),0)</f>
        <v/>
      </c>
      <c r="W2520">
        <f>IFERROR(INDEX(T_Indicateurs[Domain_code],MATCH($H2520,T_Indicateurs[Stat_code],0)),"")</f>
        <v/>
      </c>
      <c r="X2520" s="13">
        <f>IF(OR($W2520="",$F2520=""),0,IF($F2520&lt;&gt;$W2520,1,0))</f>
        <v/>
      </c>
      <c r="Y2520" s="13">
        <f>IF(OR($J2520="", $K2520="", $L2520=""),0,IF(OR($J2520&lt;0,$J2520&gt;3,$K2520&lt;0,$K2520&gt;3,$L2520&lt;0,$L2520&gt;3),1,0))</f>
        <v/>
      </c>
    </row>
    <row r="2521">
      <c r="G2521">
        <f>IFERROR(INDEX(T_Domaines[Domain_label_fr],MATCH(F2521,T_Domaines[Domain_code],0)),"")</f>
        <v/>
      </c>
      <c r="I2521">
        <f>IFERROR(INDEX(T_Indicateurs[Stat_label_fr],MATCH(H2521,T_Indicateurs[Stat_code],0)),"")</f>
        <v/>
      </c>
      <c r="M2521">
        <f>IF(J2521=0,"",J2521)</f>
        <v/>
      </c>
      <c r="N2521">
        <f>IF(K2521=0,"",K2521)</f>
        <v/>
      </c>
      <c r="O2521">
        <f>IF(L2521=0,"",L2521)</f>
        <v/>
      </c>
      <c r="P2521">
        <f>IF(OR(J2521="",K2521="",L2521=""),"",J2521+K2521+L2521)</f>
        <v/>
      </c>
      <c r="Q2521">
        <f>IF(OR(M2521="",N2521="",O2521=""),"",M2521+N2521+O2521)</f>
        <v/>
      </c>
      <c r="S2521" s="13">
        <f>IF(AND($B2521&lt;&gt;"",$F2521&lt;&gt;""),IF(COUNTIFS($B$2:$B2521,$B2521,$F$2:$F2521,$F2521)=1,1,0),0)</f>
        <v/>
      </c>
      <c r="T2521" s="13">
        <f>IF(AND($B2521&lt;&gt;"",$H2521&lt;&gt;""),IF(COUNTIFS($B$2:$B2521,$B2521,$H$2:$H2521,$H2521)=1,1,0),0)</f>
        <v/>
      </c>
      <c r="U2521" s="13">
        <f>IF(AND($B2521&lt;&gt;"",$C2521&lt;&gt;""),IF(COUNTIFS($B$2:$B2521,$B2521,$C$2:$C2521,$C2521)=1,1,0),0)</f>
        <v/>
      </c>
      <c r="V2521" s="13">
        <f>IF(AND($B2521&lt;&gt;"",$D2521&lt;&gt;""),IF(COUNTIFS($B$2:$B2521,$B2521,$D$2:$D2521,$D2521)=1,1,0),0)</f>
        <v/>
      </c>
      <c r="W2521">
        <f>IFERROR(INDEX(T_Indicateurs[Domain_code],MATCH($H2521,T_Indicateurs[Stat_code],0)),"")</f>
        <v/>
      </c>
      <c r="X2521" s="13">
        <f>IF(OR($W2521="",$F2521=""),0,IF($F2521&lt;&gt;$W2521,1,0))</f>
        <v/>
      </c>
      <c r="Y2521" s="13">
        <f>IF(OR($J2521="", $K2521="", $L2521=""),0,IF(OR($J2521&lt;0,$J2521&gt;3,$K2521&lt;0,$K2521&gt;3,$L2521&lt;0,$L2521&gt;3),1,0))</f>
        <v/>
      </c>
    </row>
    <row r="2522">
      <c r="G2522">
        <f>IFERROR(INDEX(T_Domaines[Domain_label_fr],MATCH(F2522,T_Domaines[Domain_code],0)),"")</f>
        <v/>
      </c>
      <c r="I2522">
        <f>IFERROR(INDEX(T_Indicateurs[Stat_label_fr],MATCH(H2522,T_Indicateurs[Stat_code],0)),"")</f>
        <v/>
      </c>
      <c r="M2522">
        <f>IF(J2522=0,"",J2522)</f>
        <v/>
      </c>
      <c r="N2522">
        <f>IF(K2522=0,"",K2522)</f>
        <v/>
      </c>
      <c r="O2522">
        <f>IF(L2522=0,"",L2522)</f>
        <v/>
      </c>
      <c r="P2522">
        <f>IF(OR(J2522="",K2522="",L2522=""),"",J2522+K2522+L2522)</f>
        <v/>
      </c>
      <c r="Q2522">
        <f>IF(OR(M2522="",N2522="",O2522=""),"",M2522+N2522+O2522)</f>
        <v/>
      </c>
      <c r="S2522" s="13">
        <f>IF(AND($B2522&lt;&gt;"",$F2522&lt;&gt;""),IF(COUNTIFS($B$2:$B2522,$B2522,$F$2:$F2522,$F2522)=1,1,0),0)</f>
        <v/>
      </c>
      <c r="T2522" s="13">
        <f>IF(AND($B2522&lt;&gt;"",$H2522&lt;&gt;""),IF(COUNTIFS($B$2:$B2522,$B2522,$H$2:$H2522,$H2522)=1,1,0),0)</f>
        <v/>
      </c>
      <c r="U2522" s="13">
        <f>IF(AND($B2522&lt;&gt;"",$C2522&lt;&gt;""),IF(COUNTIFS($B$2:$B2522,$B2522,$C$2:$C2522,$C2522)=1,1,0),0)</f>
        <v/>
      </c>
      <c r="V2522" s="13">
        <f>IF(AND($B2522&lt;&gt;"",$D2522&lt;&gt;""),IF(COUNTIFS($B$2:$B2522,$B2522,$D$2:$D2522,$D2522)=1,1,0),0)</f>
        <v/>
      </c>
      <c r="W2522">
        <f>IFERROR(INDEX(T_Indicateurs[Domain_code],MATCH($H2522,T_Indicateurs[Stat_code],0)),"")</f>
        <v/>
      </c>
      <c r="X2522" s="13">
        <f>IF(OR($W2522="",$F2522=""),0,IF($F2522&lt;&gt;$W2522,1,0))</f>
        <v/>
      </c>
      <c r="Y2522" s="13">
        <f>IF(OR($J2522="", $K2522="", $L2522=""),0,IF(OR($J2522&lt;0,$J2522&gt;3,$K2522&lt;0,$K2522&gt;3,$L2522&lt;0,$L2522&gt;3),1,0))</f>
        <v/>
      </c>
    </row>
    <row r="2523">
      <c r="G2523">
        <f>IFERROR(INDEX(T_Domaines[Domain_label_fr],MATCH(F2523,T_Domaines[Domain_code],0)),"")</f>
        <v/>
      </c>
      <c r="I2523">
        <f>IFERROR(INDEX(T_Indicateurs[Stat_label_fr],MATCH(H2523,T_Indicateurs[Stat_code],0)),"")</f>
        <v/>
      </c>
      <c r="M2523">
        <f>IF(J2523=0,"",J2523)</f>
        <v/>
      </c>
      <c r="N2523">
        <f>IF(K2523=0,"",K2523)</f>
        <v/>
      </c>
      <c r="O2523">
        <f>IF(L2523=0,"",L2523)</f>
        <v/>
      </c>
      <c r="P2523">
        <f>IF(OR(J2523="",K2523="",L2523=""),"",J2523+K2523+L2523)</f>
        <v/>
      </c>
      <c r="Q2523">
        <f>IF(OR(M2523="",N2523="",O2523=""),"",M2523+N2523+O2523)</f>
        <v/>
      </c>
      <c r="S2523" s="13">
        <f>IF(AND($B2523&lt;&gt;"",$F2523&lt;&gt;""),IF(COUNTIFS($B$2:$B2523,$B2523,$F$2:$F2523,$F2523)=1,1,0),0)</f>
        <v/>
      </c>
      <c r="T2523" s="13">
        <f>IF(AND($B2523&lt;&gt;"",$H2523&lt;&gt;""),IF(COUNTIFS($B$2:$B2523,$B2523,$H$2:$H2523,$H2523)=1,1,0),0)</f>
        <v/>
      </c>
      <c r="U2523" s="13">
        <f>IF(AND($B2523&lt;&gt;"",$C2523&lt;&gt;""),IF(COUNTIFS($B$2:$B2523,$B2523,$C$2:$C2523,$C2523)=1,1,0),0)</f>
        <v/>
      </c>
      <c r="V2523" s="13">
        <f>IF(AND($B2523&lt;&gt;"",$D2523&lt;&gt;""),IF(COUNTIFS($B$2:$B2523,$B2523,$D$2:$D2523,$D2523)=1,1,0),0)</f>
        <v/>
      </c>
      <c r="W2523">
        <f>IFERROR(INDEX(T_Indicateurs[Domain_code],MATCH($H2523,T_Indicateurs[Stat_code],0)),"")</f>
        <v/>
      </c>
      <c r="X2523" s="13">
        <f>IF(OR($W2523="",$F2523=""),0,IF($F2523&lt;&gt;$W2523,1,0))</f>
        <v/>
      </c>
      <c r="Y2523" s="13">
        <f>IF(OR($J2523="", $K2523="", $L2523=""),0,IF(OR($J2523&lt;0,$J2523&gt;3,$K2523&lt;0,$K2523&gt;3,$L2523&lt;0,$L2523&gt;3),1,0))</f>
        <v/>
      </c>
    </row>
    <row r="2524">
      <c r="G2524">
        <f>IFERROR(INDEX(T_Domaines[Domain_label_fr],MATCH(F2524,T_Domaines[Domain_code],0)),"")</f>
        <v/>
      </c>
      <c r="I2524">
        <f>IFERROR(INDEX(T_Indicateurs[Stat_label_fr],MATCH(H2524,T_Indicateurs[Stat_code],0)),"")</f>
        <v/>
      </c>
      <c r="M2524">
        <f>IF(J2524=0,"",J2524)</f>
        <v/>
      </c>
      <c r="N2524">
        <f>IF(K2524=0,"",K2524)</f>
        <v/>
      </c>
      <c r="O2524">
        <f>IF(L2524=0,"",L2524)</f>
        <v/>
      </c>
      <c r="P2524">
        <f>IF(OR(J2524="",K2524="",L2524=""),"",J2524+K2524+L2524)</f>
        <v/>
      </c>
      <c r="Q2524">
        <f>IF(OR(M2524="",N2524="",O2524=""),"",M2524+N2524+O2524)</f>
        <v/>
      </c>
      <c r="S2524" s="13">
        <f>IF(AND($B2524&lt;&gt;"",$F2524&lt;&gt;""),IF(COUNTIFS($B$2:$B2524,$B2524,$F$2:$F2524,$F2524)=1,1,0),0)</f>
        <v/>
      </c>
      <c r="T2524" s="13">
        <f>IF(AND($B2524&lt;&gt;"",$H2524&lt;&gt;""),IF(COUNTIFS($B$2:$B2524,$B2524,$H$2:$H2524,$H2524)=1,1,0),0)</f>
        <v/>
      </c>
      <c r="U2524" s="13">
        <f>IF(AND($B2524&lt;&gt;"",$C2524&lt;&gt;""),IF(COUNTIFS($B$2:$B2524,$B2524,$C$2:$C2524,$C2524)=1,1,0),0)</f>
        <v/>
      </c>
      <c r="V2524" s="13">
        <f>IF(AND($B2524&lt;&gt;"",$D2524&lt;&gt;""),IF(COUNTIFS($B$2:$B2524,$B2524,$D$2:$D2524,$D2524)=1,1,0),0)</f>
        <v/>
      </c>
      <c r="W2524">
        <f>IFERROR(INDEX(T_Indicateurs[Domain_code],MATCH($H2524,T_Indicateurs[Stat_code],0)),"")</f>
        <v/>
      </c>
      <c r="X2524" s="13">
        <f>IF(OR($W2524="",$F2524=""),0,IF($F2524&lt;&gt;$W2524,1,0))</f>
        <v/>
      </c>
      <c r="Y2524" s="13">
        <f>IF(OR($J2524="", $K2524="", $L2524=""),0,IF(OR($J2524&lt;0,$J2524&gt;3,$K2524&lt;0,$K2524&gt;3,$L2524&lt;0,$L2524&gt;3),1,0))</f>
        <v/>
      </c>
    </row>
    <row r="2525">
      <c r="G2525">
        <f>IFERROR(INDEX(T_Domaines[Domain_label_fr],MATCH(F2525,T_Domaines[Domain_code],0)),"")</f>
        <v/>
      </c>
      <c r="I2525">
        <f>IFERROR(INDEX(T_Indicateurs[Stat_label_fr],MATCH(H2525,T_Indicateurs[Stat_code],0)),"")</f>
        <v/>
      </c>
      <c r="M2525">
        <f>IF(J2525=0,"",J2525)</f>
        <v/>
      </c>
      <c r="N2525">
        <f>IF(K2525=0,"",K2525)</f>
        <v/>
      </c>
      <c r="O2525">
        <f>IF(L2525=0,"",L2525)</f>
        <v/>
      </c>
      <c r="P2525">
        <f>IF(OR(J2525="",K2525="",L2525=""),"",J2525+K2525+L2525)</f>
        <v/>
      </c>
      <c r="Q2525">
        <f>IF(OR(M2525="",N2525="",O2525=""),"",M2525+N2525+O2525)</f>
        <v/>
      </c>
      <c r="S2525" s="13">
        <f>IF(AND($B2525&lt;&gt;"",$F2525&lt;&gt;""),IF(COUNTIFS($B$2:$B2525,$B2525,$F$2:$F2525,$F2525)=1,1,0),0)</f>
        <v/>
      </c>
      <c r="T2525" s="13">
        <f>IF(AND($B2525&lt;&gt;"",$H2525&lt;&gt;""),IF(COUNTIFS($B$2:$B2525,$B2525,$H$2:$H2525,$H2525)=1,1,0),0)</f>
        <v/>
      </c>
      <c r="U2525" s="13">
        <f>IF(AND($B2525&lt;&gt;"",$C2525&lt;&gt;""),IF(COUNTIFS($B$2:$B2525,$B2525,$C$2:$C2525,$C2525)=1,1,0),0)</f>
        <v/>
      </c>
      <c r="V2525" s="13">
        <f>IF(AND($B2525&lt;&gt;"",$D2525&lt;&gt;""),IF(COUNTIFS($B$2:$B2525,$B2525,$D$2:$D2525,$D2525)=1,1,0),0)</f>
        <v/>
      </c>
      <c r="W2525">
        <f>IFERROR(INDEX(T_Indicateurs[Domain_code],MATCH($H2525,T_Indicateurs[Stat_code],0)),"")</f>
        <v/>
      </c>
      <c r="X2525" s="13">
        <f>IF(OR($W2525="",$F2525=""),0,IF($F2525&lt;&gt;$W2525,1,0))</f>
        <v/>
      </c>
      <c r="Y2525" s="13">
        <f>IF(OR($J2525="", $K2525="", $L2525=""),0,IF(OR($J2525&lt;0,$J2525&gt;3,$K2525&lt;0,$K2525&gt;3,$L2525&lt;0,$L2525&gt;3),1,0))</f>
        <v/>
      </c>
    </row>
    <row r="2526">
      <c r="G2526">
        <f>IFERROR(INDEX(T_Domaines[Domain_label_fr],MATCH(F2526,T_Domaines[Domain_code],0)),"")</f>
        <v/>
      </c>
      <c r="I2526">
        <f>IFERROR(INDEX(T_Indicateurs[Stat_label_fr],MATCH(H2526,T_Indicateurs[Stat_code],0)),"")</f>
        <v/>
      </c>
      <c r="M2526">
        <f>IF(J2526=0,"",J2526)</f>
        <v/>
      </c>
      <c r="N2526">
        <f>IF(K2526=0,"",K2526)</f>
        <v/>
      </c>
      <c r="O2526">
        <f>IF(L2526=0,"",L2526)</f>
        <v/>
      </c>
      <c r="P2526">
        <f>IF(OR(J2526="",K2526="",L2526=""),"",J2526+K2526+L2526)</f>
        <v/>
      </c>
      <c r="Q2526">
        <f>IF(OR(M2526="",N2526="",O2526=""),"",M2526+N2526+O2526)</f>
        <v/>
      </c>
      <c r="S2526" s="13">
        <f>IF(AND($B2526&lt;&gt;"",$F2526&lt;&gt;""),IF(COUNTIFS($B$2:$B2526,$B2526,$F$2:$F2526,$F2526)=1,1,0),0)</f>
        <v/>
      </c>
      <c r="T2526" s="13">
        <f>IF(AND($B2526&lt;&gt;"",$H2526&lt;&gt;""),IF(COUNTIFS($B$2:$B2526,$B2526,$H$2:$H2526,$H2526)=1,1,0),0)</f>
        <v/>
      </c>
      <c r="U2526" s="13">
        <f>IF(AND($B2526&lt;&gt;"",$C2526&lt;&gt;""),IF(COUNTIFS($B$2:$B2526,$B2526,$C$2:$C2526,$C2526)=1,1,0),0)</f>
        <v/>
      </c>
      <c r="V2526" s="13">
        <f>IF(AND($B2526&lt;&gt;"",$D2526&lt;&gt;""),IF(COUNTIFS($B$2:$B2526,$B2526,$D$2:$D2526,$D2526)=1,1,0),0)</f>
        <v/>
      </c>
      <c r="W2526">
        <f>IFERROR(INDEX(T_Indicateurs[Domain_code],MATCH($H2526,T_Indicateurs[Stat_code],0)),"")</f>
        <v/>
      </c>
      <c r="X2526" s="13">
        <f>IF(OR($W2526="",$F2526=""),0,IF($F2526&lt;&gt;$W2526,1,0))</f>
        <v/>
      </c>
      <c r="Y2526" s="13">
        <f>IF(OR($J2526="", $K2526="", $L2526=""),0,IF(OR($J2526&lt;0,$J2526&gt;3,$K2526&lt;0,$K2526&gt;3,$L2526&lt;0,$L2526&gt;3),1,0))</f>
        <v/>
      </c>
    </row>
    <row r="2527">
      <c r="G2527">
        <f>IFERROR(INDEX(T_Domaines[Domain_label_fr],MATCH(F2527,T_Domaines[Domain_code],0)),"")</f>
        <v/>
      </c>
      <c r="I2527">
        <f>IFERROR(INDEX(T_Indicateurs[Stat_label_fr],MATCH(H2527,T_Indicateurs[Stat_code],0)),"")</f>
        <v/>
      </c>
      <c r="M2527">
        <f>IF(J2527=0,"",J2527)</f>
        <v/>
      </c>
      <c r="N2527">
        <f>IF(K2527=0,"",K2527)</f>
        <v/>
      </c>
      <c r="O2527">
        <f>IF(L2527=0,"",L2527)</f>
        <v/>
      </c>
      <c r="P2527">
        <f>IF(OR(J2527="",K2527="",L2527=""),"",J2527+K2527+L2527)</f>
        <v/>
      </c>
      <c r="Q2527">
        <f>IF(OR(M2527="",N2527="",O2527=""),"",M2527+N2527+O2527)</f>
        <v/>
      </c>
      <c r="S2527" s="13">
        <f>IF(AND($B2527&lt;&gt;"",$F2527&lt;&gt;""),IF(COUNTIFS($B$2:$B2527,$B2527,$F$2:$F2527,$F2527)=1,1,0),0)</f>
        <v/>
      </c>
      <c r="T2527" s="13">
        <f>IF(AND($B2527&lt;&gt;"",$H2527&lt;&gt;""),IF(COUNTIFS($B$2:$B2527,$B2527,$H$2:$H2527,$H2527)=1,1,0),0)</f>
        <v/>
      </c>
      <c r="U2527" s="13">
        <f>IF(AND($B2527&lt;&gt;"",$C2527&lt;&gt;""),IF(COUNTIFS($B$2:$B2527,$B2527,$C$2:$C2527,$C2527)=1,1,0),0)</f>
        <v/>
      </c>
      <c r="V2527" s="13">
        <f>IF(AND($B2527&lt;&gt;"",$D2527&lt;&gt;""),IF(COUNTIFS($B$2:$B2527,$B2527,$D$2:$D2527,$D2527)=1,1,0),0)</f>
        <v/>
      </c>
      <c r="W2527">
        <f>IFERROR(INDEX(T_Indicateurs[Domain_code],MATCH($H2527,T_Indicateurs[Stat_code],0)),"")</f>
        <v/>
      </c>
      <c r="X2527" s="13">
        <f>IF(OR($W2527="",$F2527=""),0,IF($F2527&lt;&gt;$W2527,1,0))</f>
        <v/>
      </c>
      <c r="Y2527" s="13">
        <f>IF(OR($J2527="", $K2527="", $L2527=""),0,IF(OR($J2527&lt;0,$J2527&gt;3,$K2527&lt;0,$K2527&gt;3,$L2527&lt;0,$L2527&gt;3),1,0))</f>
        <v/>
      </c>
    </row>
    <row r="2528">
      <c r="G2528">
        <f>IFERROR(INDEX(T_Domaines[Domain_label_fr],MATCH(F2528,T_Domaines[Domain_code],0)),"")</f>
        <v/>
      </c>
      <c r="I2528">
        <f>IFERROR(INDEX(T_Indicateurs[Stat_label_fr],MATCH(H2528,T_Indicateurs[Stat_code],0)),"")</f>
        <v/>
      </c>
      <c r="M2528">
        <f>IF(J2528=0,"",J2528)</f>
        <v/>
      </c>
      <c r="N2528">
        <f>IF(K2528=0,"",K2528)</f>
        <v/>
      </c>
      <c r="O2528">
        <f>IF(L2528=0,"",L2528)</f>
        <v/>
      </c>
      <c r="P2528">
        <f>IF(OR(J2528="",K2528="",L2528=""),"",J2528+K2528+L2528)</f>
        <v/>
      </c>
      <c r="Q2528">
        <f>IF(OR(M2528="",N2528="",O2528=""),"",M2528+N2528+O2528)</f>
        <v/>
      </c>
      <c r="S2528" s="13">
        <f>IF(AND($B2528&lt;&gt;"",$F2528&lt;&gt;""),IF(COUNTIFS($B$2:$B2528,$B2528,$F$2:$F2528,$F2528)=1,1,0),0)</f>
        <v/>
      </c>
      <c r="T2528" s="13">
        <f>IF(AND($B2528&lt;&gt;"",$H2528&lt;&gt;""),IF(COUNTIFS($B$2:$B2528,$B2528,$H$2:$H2528,$H2528)=1,1,0),0)</f>
        <v/>
      </c>
      <c r="U2528" s="13">
        <f>IF(AND($B2528&lt;&gt;"",$C2528&lt;&gt;""),IF(COUNTIFS($B$2:$B2528,$B2528,$C$2:$C2528,$C2528)=1,1,0),0)</f>
        <v/>
      </c>
      <c r="V2528" s="13">
        <f>IF(AND($B2528&lt;&gt;"",$D2528&lt;&gt;""),IF(COUNTIFS($B$2:$B2528,$B2528,$D$2:$D2528,$D2528)=1,1,0),0)</f>
        <v/>
      </c>
      <c r="W2528">
        <f>IFERROR(INDEX(T_Indicateurs[Domain_code],MATCH($H2528,T_Indicateurs[Stat_code],0)),"")</f>
        <v/>
      </c>
      <c r="X2528" s="13">
        <f>IF(OR($W2528="",$F2528=""),0,IF($F2528&lt;&gt;$W2528,1,0))</f>
        <v/>
      </c>
      <c r="Y2528" s="13">
        <f>IF(OR($J2528="", $K2528="", $L2528=""),0,IF(OR($J2528&lt;0,$J2528&gt;3,$K2528&lt;0,$K2528&gt;3,$L2528&lt;0,$L2528&gt;3),1,0))</f>
        <v/>
      </c>
    </row>
    <row r="2529">
      <c r="G2529">
        <f>IFERROR(INDEX(T_Domaines[Domain_label_fr],MATCH(F2529,T_Domaines[Domain_code],0)),"")</f>
        <v/>
      </c>
      <c r="I2529">
        <f>IFERROR(INDEX(T_Indicateurs[Stat_label_fr],MATCH(H2529,T_Indicateurs[Stat_code],0)),"")</f>
        <v/>
      </c>
      <c r="M2529">
        <f>IF(J2529=0,"",J2529)</f>
        <v/>
      </c>
      <c r="N2529">
        <f>IF(K2529=0,"",K2529)</f>
        <v/>
      </c>
      <c r="O2529">
        <f>IF(L2529=0,"",L2529)</f>
        <v/>
      </c>
      <c r="P2529">
        <f>IF(OR(J2529="",K2529="",L2529=""),"",J2529+K2529+L2529)</f>
        <v/>
      </c>
      <c r="Q2529">
        <f>IF(OR(M2529="",N2529="",O2529=""),"",M2529+N2529+O2529)</f>
        <v/>
      </c>
      <c r="S2529" s="13">
        <f>IF(AND($B2529&lt;&gt;"",$F2529&lt;&gt;""),IF(COUNTIFS($B$2:$B2529,$B2529,$F$2:$F2529,$F2529)=1,1,0),0)</f>
        <v/>
      </c>
      <c r="T2529" s="13">
        <f>IF(AND($B2529&lt;&gt;"",$H2529&lt;&gt;""),IF(COUNTIFS($B$2:$B2529,$B2529,$H$2:$H2529,$H2529)=1,1,0),0)</f>
        <v/>
      </c>
      <c r="U2529" s="13">
        <f>IF(AND($B2529&lt;&gt;"",$C2529&lt;&gt;""),IF(COUNTIFS($B$2:$B2529,$B2529,$C$2:$C2529,$C2529)=1,1,0),0)</f>
        <v/>
      </c>
      <c r="V2529" s="13">
        <f>IF(AND($B2529&lt;&gt;"",$D2529&lt;&gt;""),IF(COUNTIFS($B$2:$B2529,$B2529,$D$2:$D2529,$D2529)=1,1,0),0)</f>
        <v/>
      </c>
      <c r="W2529">
        <f>IFERROR(INDEX(T_Indicateurs[Domain_code],MATCH($H2529,T_Indicateurs[Stat_code],0)),"")</f>
        <v/>
      </c>
      <c r="X2529" s="13">
        <f>IF(OR($W2529="",$F2529=""),0,IF($F2529&lt;&gt;$W2529,1,0))</f>
        <v/>
      </c>
      <c r="Y2529" s="13">
        <f>IF(OR($J2529="", $K2529="", $L2529=""),0,IF(OR($J2529&lt;0,$J2529&gt;3,$K2529&lt;0,$K2529&gt;3,$L2529&lt;0,$L2529&gt;3),1,0))</f>
        <v/>
      </c>
    </row>
    <row r="2530">
      <c r="G2530">
        <f>IFERROR(INDEX(T_Domaines[Domain_label_fr],MATCH(F2530,T_Domaines[Domain_code],0)),"")</f>
        <v/>
      </c>
      <c r="I2530">
        <f>IFERROR(INDEX(T_Indicateurs[Stat_label_fr],MATCH(H2530,T_Indicateurs[Stat_code],0)),"")</f>
        <v/>
      </c>
      <c r="M2530">
        <f>IF(J2530=0,"",J2530)</f>
        <v/>
      </c>
      <c r="N2530">
        <f>IF(K2530=0,"",K2530)</f>
        <v/>
      </c>
      <c r="O2530">
        <f>IF(L2530=0,"",L2530)</f>
        <v/>
      </c>
      <c r="P2530">
        <f>IF(OR(J2530="",K2530="",L2530=""),"",J2530+K2530+L2530)</f>
        <v/>
      </c>
      <c r="Q2530">
        <f>IF(OR(M2530="",N2530="",O2530=""),"",M2530+N2530+O2530)</f>
        <v/>
      </c>
      <c r="S2530" s="13">
        <f>IF(AND($B2530&lt;&gt;"",$F2530&lt;&gt;""),IF(COUNTIFS($B$2:$B2530,$B2530,$F$2:$F2530,$F2530)=1,1,0),0)</f>
        <v/>
      </c>
      <c r="T2530" s="13">
        <f>IF(AND($B2530&lt;&gt;"",$H2530&lt;&gt;""),IF(COUNTIFS($B$2:$B2530,$B2530,$H$2:$H2530,$H2530)=1,1,0),0)</f>
        <v/>
      </c>
      <c r="U2530" s="13">
        <f>IF(AND($B2530&lt;&gt;"",$C2530&lt;&gt;""),IF(COUNTIFS($B$2:$B2530,$B2530,$C$2:$C2530,$C2530)=1,1,0),0)</f>
        <v/>
      </c>
      <c r="V2530" s="13">
        <f>IF(AND($B2530&lt;&gt;"",$D2530&lt;&gt;""),IF(COUNTIFS($B$2:$B2530,$B2530,$D$2:$D2530,$D2530)=1,1,0),0)</f>
        <v/>
      </c>
      <c r="W2530">
        <f>IFERROR(INDEX(T_Indicateurs[Domain_code],MATCH($H2530,T_Indicateurs[Stat_code],0)),"")</f>
        <v/>
      </c>
      <c r="X2530" s="13">
        <f>IF(OR($W2530="",$F2530=""),0,IF($F2530&lt;&gt;$W2530,1,0))</f>
        <v/>
      </c>
      <c r="Y2530" s="13">
        <f>IF(OR($J2530="", $K2530="", $L2530=""),0,IF(OR($J2530&lt;0,$J2530&gt;3,$K2530&lt;0,$K2530&gt;3,$L2530&lt;0,$L2530&gt;3),1,0))</f>
        <v/>
      </c>
    </row>
    <row r="2531">
      <c r="G2531">
        <f>IFERROR(INDEX(T_Domaines[Domain_label_fr],MATCH(F2531,T_Domaines[Domain_code],0)),"")</f>
        <v/>
      </c>
      <c r="I2531">
        <f>IFERROR(INDEX(T_Indicateurs[Stat_label_fr],MATCH(H2531,T_Indicateurs[Stat_code],0)),"")</f>
        <v/>
      </c>
      <c r="M2531">
        <f>IF(J2531=0,"",J2531)</f>
        <v/>
      </c>
      <c r="N2531">
        <f>IF(K2531=0,"",K2531)</f>
        <v/>
      </c>
      <c r="O2531">
        <f>IF(L2531=0,"",L2531)</f>
        <v/>
      </c>
      <c r="P2531">
        <f>IF(OR(J2531="",K2531="",L2531=""),"",J2531+K2531+L2531)</f>
        <v/>
      </c>
      <c r="Q2531">
        <f>IF(OR(M2531="",N2531="",O2531=""),"",M2531+N2531+O2531)</f>
        <v/>
      </c>
      <c r="S2531" s="13">
        <f>IF(AND($B2531&lt;&gt;"",$F2531&lt;&gt;""),IF(COUNTIFS($B$2:$B2531,$B2531,$F$2:$F2531,$F2531)=1,1,0),0)</f>
        <v/>
      </c>
      <c r="T2531" s="13">
        <f>IF(AND($B2531&lt;&gt;"",$H2531&lt;&gt;""),IF(COUNTIFS($B$2:$B2531,$B2531,$H$2:$H2531,$H2531)=1,1,0),0)</f>
        <v/>
      </c>
      <c r="U2531" s="13">
        <f>IF(AND($B2531&lt;&gt;"",$C2531&lt;&gt;""),IF(COUNTIFS($B$2:$B2531,$B2531,$C$2:$C2531,$C2531)=1,1,0),0)</f>
        <v/>
      </c>
      <c r="V2531" s="13">
        <f>IF(AND($B2531&lt;&gt;"",$D2531&lt;&gt;""),IF(COUNTIFS($B$2:$B2531,$B2531,$D$2:$D2531,$D2531)=1,1,0),0)</f>
        <v/>
      </c>
      <c r="W2531">
        <f>IFERROR(INDEX(T_Indicateurs[Domain_code],MATCH($H2531,T_Indicateurs[Stat_code],0)),"")</f>
        <v/>
      </c>
      <c r="X2531" s="13">
        <f>IF(OR($W2531="",$F2531=""),0,IF($F2531&lt;&gt;$W2531,1,0))</f>
        <v/>
      </c>
      <c r="Y2531" s="13">
        <f>IF(OR($J2531="", $K2531="", $L2531=""),0,IF(OR($J2531&lt;0,$J2531&gt;3,$K2531&lt;0,$K2531&gt;3,$L2531&lt;0,$L2531&gt;3),1,0))</f>
        <v/>
      </c>
    </row>
    <row r="2532">
      <c r="G2532">
        <f>IFERROR(INDEX(T_Domaines[Domain_label_fr],MATCH(F2532,T_Domaines[Domain_code],0)),"")</f>
        <v/>
      </c>
      <c r="I2532">
        <f>IFERROR(INDEX(T_Indicateurs[Stat_label_fr],MATCH(H2532,T_Indicateurs[Stat_code],0)),"")</f>
        <v/>
      </c>
      <c r="M2532">
        <f>IF(J2532=0,"",J2532)</f>
        <v/>
      </c>
      <c r="N2532">
        <f>IF(K2532=0,"",K2532)</f>
        <v/>
      </c>
      <c r="O2532">
        <f>IF(L2532=0,"",L2532)</f>
        <v/>
      </c>
      <c r="P2532">
        <f>IF(OR(J2532="",K2532="",L2532=""),"",J2532+K2532+L2532)</f>
        <v/>
      </c>
      <c r="Q2532">
        <f>IF(OR(M2532="",N2532="",O2532=""),"",M2532+N2532+O2532)</f>
        <v/>
      </c>
      <c r="S2532" s="13">
        <f>IF(AND($B2532&lt;&gt;"",$F2532&lt;&gt;""),IF(COUNTIFS($B$2:$B2532,$B2532,$F$2:$F2532,$F2532)=1,1,0),0)</f>
        <v/>
      </c>
      <c r="T2532" s="13">
        <f>IF(AND($B2532&lt;&gt;"",$H2532&lt;&gt;""),IF(COUNTIFS($B$2:$B2532,$B2532,$H$2:$H2532,$H2532)=1,1,0),0)</f>
        <v/>
      </c>
      <c r="U2532" s="13">
        <f>IF(AND($B2532&lt;&gt;"",$C2532&lt;&gt;""),IF(COUNTIFS($B$2:$B2532,$B2532,$C$2:$C2532,$C2532)=1,1,0),0)</f>
        <v/>
      </c>
      <c r="V2532" s="13">
        <f>IF(AND($B2532&lt;&gt;"",$D2532&lt;&gt;""),IF(COUNTIFS($B$2:$B2532,$B2532,$D$2:$D2532,$D2532)=1,1,0),0)</f>
        <v/>
      </c>
      <c r="W2532">
        <f>IFERROR(INDEX(T_Indicateurs[Domain_code],MATCH($H2532,T_Indicateurs[Stat_code],0)),"")</f>
        <v/>
      </c>
      <c r="X2532" s="13">
        <f>IF(OR($W2532="",$F2532=""),0,IF($F2532&lt;&gt;$W2532,1,0))</f>
        <v/>
      </c>
      <c r="Y2532" s="13">
        <f>IF(OR($J2532="", $K2532="", $L2532=""),0,IF(OR($J2532&lt;0,$J2532&gt;3,$K2532&lt;0,$K2532&gt;3,$L2532&lt;0,$L2532&gt;3),1,0))</f>
        <v/>
      </c>
    </row>
    <row r="2533">
      <c r="G2533">
        <f>IFERROR(INDEX(T_Domaines[Domain_label_fr],MATCH(F2533,T_Domaines[Domain_code],0)),"")</f>
        <v/>
      </c>
      <c r="I2533">
        <f>IFERROR(INDEX(T_Indicateurs[Stat_label_fr],MATCH(H2533,T_Indicateurs[Stat_code],0)),"")</f>
        <v/>
      </c>
      <c r="M2533">
        <f>IF(J2533=0,"",J2533)</f>
        <v/>
      </c>
      <c r="N2533">
        <f>IF(K2533=0,"",K2533)</f>
        <v/>
      </c>
      <c r="O2533">
        <f>IF(L2533=0,"",L2533)</f>
        <v/>
      </c>
      <c r="P2533">
        <f>IF(OR(J2533="",K2533="",L2533=""),"",J2533+K2533+L2533)</f>
        <v/>
      </c>
      <c r="Q2533">
        <f>IF(OR(M2533="",N2533="",O2533=""),"",M2533+N2533+O2533)</f>
        <v/>
      </c>
      <c r="S2533" s="13">
        <f>IF(AND($B2533&lt;&gt;"",$F2533&lt;&gt;""),IF(COUNTIFS($B$2:$B2533,$B2533,$F$2:$F2533,$F2533)=1,1,0),0)</f>
        <v/>
      </c>
      <c r="T2533" s="13">
        <f>IF(AND($B2533&lt;&gt;"",$H2533&lt;&gt;""),IF(COUNTIFS($B$2:$B2533,$B2533,$H$2:$H2533,$H2533)=1,1,0),0)</f>
        <v/>
      </c>
      <c r="U2533" s="13">
        <f>IF(AND($B2533&lt;&gt;"",$C2533&lt;&gt;""),IF(COUNTIFS($B$2:$B2533,$B2533,$C$2:$C2533,$C2533)=1,1,0),0)</f>
        <v/>
      </c>
      <c r="V2533" s="13">
        <f>IF(AND($B2533&lt;&gt;"",$D2533&lt;&gt;""),IF(COUNTIFS($B$2:$B2533,$B2533,$D$2:$D2533,$D2533)=1,1,0),0)</f>
        <v/>
      </c>
      <c r="W2533">
        <f>IFERROR(INDEX(T_Indicateurs[Domain_code],MATCH($H2533,T_Indicateurs[Stat_code],0)),"")</f>
        <v/>
      </c>
      <c r="X2533" s="13">
        <f>IF(OR($W2533="",$F2533=""),0,IF($F2533&lt;&gt;$W2533,1,0))</f>
        <v/>
      </c>
      <c r="Y2533" s="13">
        <f>IF(OR($J2533="", $K2533="", $L2533=""),0,IF(OR($J2533&lt;0,$J2533&gt;3,$K2533&lt;0,$K2533&gt;3,$L2533&lt;0,$L2533&gt;3),1,0))</f>
        <v/>
      </c>
    </row>
    <row r="2534">
      <c r="G2534">
        <f>IFERROR(INDEX(T_Domaines[Domain_label_fr],MATCH(F2534,T_Domaines[Domain_code],0)),"")</f>
        <v/>
      </c>
      <c r="I2534">
        <f>IFERROR(INDEX(T_Indicateurs[Stat_label_fr],MATCH(H2534,T_Indicateurs[Stat_code],0)),"")</f>
        <v/>
      </c>
      <c r="M2534">
        <f>IF(J2534=0,"",J2534)</f>
        <v/>
      </c>
      <c r="N2534">
        <f>IF(K2534=0,"",K2534)</f>
        <v/>
      </c>
      <c r="O2534">
        <f>IF(L2534=0,"",L2534)</f>
        <v/>
      </c>
      <c r="P2534">
        <f>IF(OR(J2534="",K2534="",L2534=""),"",J2534+K2534+L2534)</f>
        <v/>
      </c>
      <c r="Q2534">
        <f>IF(OR(M2534="",N2534="",O2534=""),"",M2534+N2534+O2534)</f>
        <v/>
      </c>
      <c r="S2534" s="13">
        <f>IF(AND($B2534&lt;&gt;"",$F2534&lt;&gt;""),IF(COUNTIFS($B$2:$B2534,$B2534,$F$2:$F2534,$F2534)=1,1,0),0)</f>
        <v/>
      </c>
      <c r="T2534" s="13">
        <f>IF(AND($B2534&lt;&gt;"",$H2534&lt;&gt;""),IF(COUNTIFS($B$2:$B2534,$B2534,$H$2:$H2534,$H2534)=1,1,0),0)</f>
        <v/>
      </c>
      <c r="U2534" s="13">
        <f>IF(AND($B2534&lt;&gt;"",$C2534&lt;&gt;""),IF(COUNTIFS($B$2:$B2534,$B2534,$C$2:$C2534,$C2534)=1,1,0),0)</f>
        <v/>
      </c>
      <c r="V2534" s="13">
        <f>IF(AND($B2534&lt;&gt;"",$D2534&lt;&gt;""),IF(COUNTIFS($B$2:$B2534,$B2534,$D$2:$D2534,$D2534)=1,1,0),0)</f>
        <v/>
      </c>
      <c r="W2534">
        <f>IFERROR(INDEX(T_Indicateurs[Domain_code],MATCH($H2534,T_Indicateurs[Stat_code],0)),"")</f>
        <v/>
      </c>
      <c r="X2534" s="13">
        <f>IF(OR($W2534="",$F2534=""),0,IF($F2534&lt;&gt;$W2534,1,0))</f>
        <v/>
      </c>
      <c r="Y2534" s="13">
        <f>IF(OR($J2534="", $K2534="", $L2534=""),0,IF(OR($J2534&lt;0,$J2534&gt;3,$K2534&lt;0,$K2534&gt;3,$L2534&lt;0,$L2534&gt;3),1,0))</f>
        <v/>
      </c>
    </row>
    <row r="2535">
      <c r="G2535">
        <f>IFERROR(INDEX(T_Domaines[Domain_label_fr],MATCH(F2535,T_Domaines[Domain_code],0)),"")</f>
        <v/>
      </c>
      <c r="I2535">
        <f>IFERROR(INDEX(T_Indicateurs[Stat_label_fr],MATCH(H2535,T_Indicateurs[Stat_code],0)),"")</f>
        <v/>
      </c>
      <c r="M2535">
        <f>IF(J2535=0,"",J2535)</f>
        <v/>
      </c>
      <c r="N2535">
        <f>IF(K2535=0,"",K2535)</f>
        <v/>
      </c>
      <c r="O2535">
        <f>IF(L2535=0,"",L2535)</f>
        <v/>
      </c>
      <c r="P2535">
        <f>IF(OR(J2535="",K2535="",L2535=""),"",J2535+K2535+L2535)</f>
        <v/>
      </c>
      <c r="Q2535">
        <f>IF(OR(M2535="",N2535="",O2535=""),"",M2535+N2535+O2535)</f>
        <v/>
      </c>
      <c r="S2535" s="13">
        <f>IF(AND($B2535&lt;&gt;"",$F2535&lt;&gt;""),IF(COUNTIFS($B$2:$B2535,$B2535,$F$2:$F2535,$F2535)=1,1,0),0)</f>
        <v/>
      </c>
      <c r="T2535" s="13">
        <f>IF(AND($B2535&lt;&gt;"",$H2535&lt;&gt;""),IF(COUNTIFS($B$2:$B2535,$B2535,$H$2:$H2535,$H2535)=1,1,0),0)</f>
        <v/>
      </c>
      <c r="U2535" s="13">
        <f>IF(AND($B2535&lt;&gt;"",$C2535&lt;&gt;""),IF(COUNTIFS($B$2:$B2535,$B2535,$C$2:$C2535,$C2535)=1,1,0),0)</f>
        <v/>
      </c>
      <c r="V2535" s="13">
        <f>IF(AND($B2535&lt;&gt;"",$D2535&lt;&gt;""),IF(COUNTIFS($B$2:$B2535,$B2535,$D$2:$D2535,$D2535)=1,1,0),0)</f>
        <v/>
      </c>
      <c r="W2535">
        <f>IFERROR(INDEX(T_Indicateurs[Domain_code],MATCH($H2535,T_Indicateurs[Stat_code],0)),"")</f>
        <v/>
      </c>
      <c r="X2535" s="13">
        <f>IF(OR($W2535="",$F2535=""),0,IF($F2535&lt;&gt;$W2535,1,0))</f>
        <v/>
      </c>
      <c r="Y2535" s="13">
        <f>IF(OR($J2535="", $K2535="", $L2535=""),0,IF(OR($J2535&lt;0,$J2535&gt;3,$K2535&lt;0,$K2535&gt;3,$L2535&lt;0,$L2535&gt;3),1,0))</f>
        <v/>
      </c>
    </row>
    <row r="2536">
      <c r="G2536">
        <f>IFERROR(INDEX(T_Domaines[Domain_label_fr],MATCH(F2536,T_Domaines[Domain_code],0)),"")</f>
        <v/>
      </c>
      <c r="I2536">
        <f>IFERROR(INDEX(T_Indicateurs[Stat_label_fr],MATCH(H2536,T_Indicateurs[Stat_code],0)),"")</f>
        <v/>
      </c>
      <c r="M2536">
        <f>IF(J2536=0,"",J2536)</f>
        <v/>
      </c>
      <c r="N2536">
        <f>IF(K2536=0,"",K2536)</f>
        <v/>
      </c>
      <c r="O2536">
        <f>IF(L2536=0,"",L2536)</f>
        <v/>
      </c>
      <c r="P2536">
        <f>IF(OR(J2536="",K2536="",L2536=""),"",J2536+K2536+L2536)</f>
        <v/>
      </c>
      <c r="Q2536">
        <f>IF(OR(M2536="",N2536="",O2536=""),"",M2536+N2536+O2536)</f>
        <v/>
      </c>
      <c r="S2536" s="13">
        <f>IF(AND($B2536&lt;&gt;"",$F2536&lt;&gt;""),IF(COUNTIFS($B$2:$B2536,$B2536,$F$2:$F2536,$F2536)=1,1,0),0)</f>
        <v/>
      </c>
      <c r="T2536" s="13">
        <f>IF(AND($B2536&lt;&gt;"",$H2536&lt;&gt;""),IF(COUNTIFS($B$2:$B2536,$B2536,$H$2:$H2536,$H2536)=1,1,0),0)</f>
        <v/>
      </c>
      <c r="U2536" s="13">
        <f>IF(AND($B2536&lt;&gt;"",$C2536&lt;&gt;""),IF(COUNTIFS($B$2:$B2536,$B2536,$C$2:$C2536,$C2536)=1,1,0),0)</f>
        <v/>
      </c>
      <c r="V2536" s="13">
        <f>IF(AND($B2536&lt;&gt;"",$D2536&lt;&gt;""),IF(COUNTIFS($B$2:$B2536,$B2536,$D$2:$D2536,$D2536)=1,1,0),0)</f>
        <v/>
      </c>
      <c r="W2536">
        <f>IFERROR(INDEX(T_Indicateurs[Domain_code],MATCH($H2536,T_Indicateurs[Stat_code],0)),"")</f>
        <v/>
      </c>
      <c r="X2536" s="13">
        <f>IF(OR($W2536="",$F2536=""),0,IF($F2536&lt;&gt;$W2536,1,0))</f>
        <v/>
      </c>
      <c r="Y2536" s="13">
        <f>IF(OR($J2536="", $K2536="", $L2536=""),0,IF(OR($J2536&lt;0,$J2536&gt;3,$K2536&lt;0,$K2536&gt;3,$L2536&lt;0,$L2536&gt;3),1,0))</f>
        <v/>
      </c>
    </row>
    <row r="2537">
      <c r="G2537">
        <f>IFERROR(INDEX(T_Domaines[Domain_label_fr],MATCH(F2537,T_Domaines[Domain_code],0)),"")</f>
        <v/>
      </c>
      <c r="I2537">
        <f>IFERROR(INDEX(T_Indicateurs[Stat_label_fr],MATCH(H2537,T_Indicateurs[Stat_code],0)),"")</f>
        <v/>
      </c>
      <c r="M2537">
        <f>IF(J2537=0,"",J2537)</f>
        <v/>
      </c>
      <c r="N2537">
        <f>IF(K2537=0,"",K2537)</f>
        <v/>
      </c>
      <c r="O2537">
        <f>IF(L2537=0,"",L2537)</f>
        <v/>
      </c>
      <c r="P2537">
        <f>IF(OR(J2537="",K2537="",L2537=""),"",J2537+K2537+L2537)</f>
        <v/>
      </c>
      <c r="Q2537">
        <f>IF(OR(M2537="",N2537="",O2537=""),"",M2537+N2537+O2537)</f>
        <v/>
      </c>
      <c r="S2537" s="13">
        <f>IF(AND($B2537&lt;&gt;"",$F2537&lt;&gt;""),IF(COUNTIFS($B$2:$B2537,$B2537,$F$2:$F2537,$F2537)=1,1,0),0)</f>
        <v/>
      </c>
      <c r="T2537" s="13">
        <f>IF(AND($B2537&lt;&gt;"",$H2537&lt;&gt;""),IF(COUNTIFS($B$2:$B2537,$B2537,$H$2:$H2537,$H2537)=1,1,0),0)</f>
        <v/>
      </c>
      <c r="U2537" s="13">
        <f>IF(AND($B2537&lt;&gt;"",$C2537&lt;&gt;""),IF(COUNTIFS($B$2:$B2537,$B2537,$C$2:$C2537,$C2537)=1,1,0),0)</f>
        <v/>
      </c>
      <c r="V2537" s="13">
        <f>IF(AND($B2537&lt;&gt;"",$D2537&lt;&gt;""),IF(COUNTIFS($B$2:$B2537,$B2537,$D$2:$D2537,$D2537)=1,1,0),0)</f>
        <v/>
      </c>
      <c r="W2537">
        <f>IFERROR(INDEX(T_Indicateurs[Domain_code],MATCH($H2537,T_Indicateurs[Stat_code],0)),"")</f>
        <v/>
      </c>
      <c r="X2537" s="13">
        <f>IF(OR($W2537="",$F2537=""),0,IF($F2537&lt;&gt;$W2537,1,0))</f>
        <v/>
      </c>
      <c r="Y2537" s="13">
        <f>IF(OR($J2537="", $K2537="", $L2537=""),0,IF(OR($J2537&lt;0,$J2537&gt;3,$K2537&lt;0,$K2537&gt;3,$L2537&lt;0,$L2537&gt;3),1,0))</f>
        <v/>
      </c>
    </row>
    <row r="2538">
      <c r="G2538">
        <f>IFERROR(INDEX(T_Domaines[Domain_label_fr],MATCH(F2538,T_Domaines[Domain_code],0)),"")</f>
        <v/>
      </c>
      <c r="I2538">
        <f>IFERROR(INDEX(T_Indicateurs[Stat_label_fr],MATCH(H2538,T_Indicateurs[Stat_code],0)),"")</f>
        <v/>
      </c>
      <c r="M2538">
        <f>IF(J2538=0,"",J2538)</f>
        <v/>
      </c>
      <c r="N2538">
        <f>IF(K2538=0,"",K2538)</f>
        <v/>
      </c>
      <c r="O2538">
        <f>IF(L2538=0,"",L2538)</f>
        <v/>
      </c>
      <c r="P2538">
        <f>IF(OR(J2538="",K2538="",L2538=""),"",J2538+K2538+L2538)</f>
        <v/>
      </c>
      <c r="Q2538">
        <f>IF(OR(M2538="",N2538="",O2538=""),"",M2538+N2538+O2538)</f>
        <v/>
      </c>
      <c r="S2538" s="13">
        <f>IF(AND($B2538&lt;&gt;"",$F2538&lt;&gt;""),IF(COUNTIFS($B$2:$B2538,$B2538,$F$2:$F2538,$F2538)=1,1,0),0)</f>
        <v/>
      </c>
      <c r="T2538" s="13">
        <f>IF(AND($B2538&lt;&gt;"",$H2538&lt;&gt;""),IF(COUNTIFS($B$2:$B2538,$B2538,$H$2:$H2538,$H2538)=1,1,0),0)</f>
        <v/>
      </c>
      <c r="U2538" s="13">
        <f>IF(AND($B2538&lt;&gt;"",$C2538&lt;&gt;""),IF(COUNTIFS($B$2:$B2538,$B2538,$C$2:$C2538,$C2538)=1,1,0),0)</f>
        <v/>
      </c>
      <c r="V2538" s="13">
        <f>IF(AND($B2538&lt;&gt;"",$D2538&lt;&gt;""),IF(COUNTIFS($B$2:$B2538,$B2538,$D$2:$D2538,$D2538)=1,1,0),0)</f>
        <v/>
      </c>
      <c r="W2538">
        <f>IFERROR(INDEX(T_Indicateurs[Domain_code],MATCH($H2538,T_Indicateurs[Stat_code],0)),"")</f>
        <v/>
      </c>
      <c r="X2538" s="13">
        <f>IF(OR($W2538="",$F2538=""),0,IF($F2538&lt;&gt;$W2538,1,0))</f>
        <v/>
      </c>
      <c r="Y2538" s="13">
        <f>IF(OR($J2538="", $K2538="", $L2538=""),0,IF(OR($J2538&lt;0,$J2538&gt;3,$K2538&lt;0,$K2538&gt;3,$L2538&lt;0,$L2538&gt;3),1,0))</f>
        <v/>
      </c>
    </row>
    <row r="2539">
      <c r="G2539">
        <f>IFERROR(INDEX(T_Domaines[Domain_label_fr],MATCH(F2539,T_Domaines[Domain_code],0)),"")</f>
        <v/>
      </c>
      <c r="I2539">
        <f>IFERROR(INDEX(T_Indicateurs[Stat_label_fr],MATCH(H2539,T_Indicateurs[Stat_code],0)),"")</f>
        <v/>
      </c>
      <c r="M2539">
        <f>IF(J2539=0,"",J2539)</f>
        <v/>
      </c>
      <c r="N2539">
        <f>IF(K2539=0,"",K2539)</f>
        <v/>
      </c>
      <c r="O2539">
        <f>IF(L2539=0,"",L2539)</f>
        <v/>
      </c>
      <c r="P2539">
        <f>IF(OR(J2539="",K2539="",L2539=""),"",J2539+K2539+L2539)</f>
        <v/>
      </c>
      <c r="Q2539">
        <f>IF(OR(M2539="",N2539="",O2539=""),"",M2539+N2539+O2539)</f>
        <v/>
      </c>
      <c r="S2539" s="13">
        <f>IF(AND($B2539&lt;&gt;"",$F2539&lt;&gt;""),IF(COUNTIFS($B$2:$B2539,$B2539,$F$2:$F2539,$F2539)=1,1,0),0)</f>
        <v/>
      </c>
      <c r="T2539" s="13">
        <f>IF(AND($B2539&lt;&gt;"",$H2539&lt;&gt;""),IF(COUNTIFS($B$2:$B2539,$B2539,$H$2:$H2539,$H2539)=1,1,0),0)</f>
        <v/>
      </c>
      <c r="U2539" s="13">
        <f>IF(AND($B2539&lt;&gt;"",$C2539&lt;&gt;""),IF(COUNTIFS($B$2:$B2539,$B2539,$C$2:$C2539,$C2539)=1,1,0),0)</f>
        <v/>
      </c>
      <c r="V2539" s="13">
        <f>IF(AND($B2539&lt;&gt;"",$D2539&lt;&gt;""),IF(COUNTIFS($B$2:$B2539,$B2539,$D$2:$D2539,$D2539)=1,1,0),0)</f>
        <v/>
      </c>
      <c r="W2539">
        <f>IFERROR(INDEX(T_Indicateurs[Domain_code],MATCH($H2539,T_Indicateurs[Stat_code],0)),"")</f>
        <v/>
      </c>
      <c r="X2539" s="13">
        <f>IF(OR($W2539="",$F2539=""),0,IF($F2539&lt;&gt;$W2539,1,0))</f>
        <v/>
      </c>
      <c r="Y2539" s="13">
        <f>IF(OR($J2539="", $K2539="", $L2539=""),0,IF(OR($J2539&lt;0,$J2539&gt;3,$K2539&lt;0,$K2539&gt;3,$L2539&lt;0,$L2539&gt;3),1,0))</f>
        <v/>
      </c>
    </row>
    <row r="2540">
      <c r="G2540">
        <f>IFERROR(INDEX(T_Domaines[Domain_label_fr],MATCH(F2540,T_Domaines[Domain_code],0)),"")</f>
        <v/>
      </c>
      <c r="I2540">
        <f>IFERROR(INDEX(T_Indicateurs[Stat_label_fr],MATCH(H2540,T_Indicateurs[Stat_code],0)),"")</f>
        <v/>
      </c>
      <c r="M2540">
        <f>IF(J2540=0,"",J2540)</f>
        <v/>
      </c>
      <c r="N2540">
        <f>IF(K2540=0,"",K2540)</f>
        <v/>
      </c>
      <c r="O2540">
        <f>IF(L2540=0,"",L2540)</f>
        <v/>
      </c>
      <c r="P2540">
        <f>IF(OR(J2540="",K2540="",L2540=""),"",J2540+K2540+L2540)</f>
        <v/>
      </c>
      <c r="Q2540">
        <f>IF(OR(M2540="",N2540="",O2540=""),"",M2540+N2540+O2540)</f>
        <v/>
      </c>
      <c r="S2540" s="13">
        <f>IF(AND($B2540&lt;&gt;"",$F2540&lt;&gt;""),IF(COUNTIFS($B$2:$B2540,$B2540,$F$2:$F2540,$F2540)=1,1,0),0)</f>
        <v/>
      </c>
      <c r="T2540" s="13">
        <f>IF(AND($B2540&lt;&gt;"",$H2540&lt;&gt;""),IF(COUNTIFS($B$2:$B2540,$B2540,$H$2:$H2540,$H2540)=1,1,0),0)</f>
        <v/>
      </c>
      <c r="U2540" s="13">
        <f>IF(AND($B2540&lt;&gt;"",$C2540&lt;&gt;""),IF(COUNTIFS($B$2:$B2540,$B2540,$C$2:$C2540,$C2540)=1,1,0),0)</f>
        <v/>
      </c>
      <c r="V2540" s="13">
        <f>IF(AND($B2540&lt;&gt;"",$D2540&lt;&gt;""),IF(COUNTIFS($B$2:$B2540,$B2540,$D$2:$D2540,$D2540)=1,1,0),0)</f>
        <v/>
      </c>
      <c r="W2540">
        <f>IFERROR(INDEX(T_Indicateurs[Domain_code],MATCH($H2540,T_Indicateurs[Stat_code],0)),"")</f>
        <v/>
      </c>
      <c r="X2540" s="13">
        <f>IF(OR($W2540="",$F2540=""),0,IF($F2540&lt;&gt;$W2540,1,0))</f>
        <v/>
      </c>
      <c r="Y2540" s="13">
        <f>IF(OR($J2540="", $K2540="", $L2540=""),0,IF(OR($J2540&lt;0,$J2540&gt;3,$K2540&lt;0,$K2540&gt;3,$L2540&lt;0,$L2540&gt;3),1,0))</f>
        <v/>
      </c>
    </row>
    <row r="2541">
      <c r="G2541">
        <f>IFERROR(INDEX(T_Domaines[Domain_label_fr],MATCH(F2541,T_Domaines[Domain_code],0)),"")</f>
        <v/>
      </c>
      <c r="I2541">
        <f>IFERROR(INDEX(T_Indicateurs[Stat_label_fr],MATCH(H2541,T_Indicateurs[Stat_code],0)),"")</f>
        <v/>
      </c>
      <c r="M2541">
        <f>IF(J2541=0,"",J2541)</f>
        <v/>
      </c>
      <c r="N2541">
        <f>IF(K2541=0,"",K2541)</f>
        <v/>
      </c>
      <c r="O2541">
        <f>IF(L2541=0,"",L2541)</f>
        <v/>
      </c>
      <c r="P2541">
        <f>IF(OR(J2541="",K2541="",L2541=""),"",J2541+K2541+L2541)</f>
        <v/>
      </c>
      <c r="Q2541">
        <f>IF(OR(M2541="",N2541="",O2541=""),"",M2541+N2541+O2541)</f>
        <v/>
      </c>
      <c r="S2541" s="13">
        <f>IF(AND($B2541&lt;&gt;"",$F2541&lt;&gt;""),IF(COUNTIFS($B$2:$B2541,$B2541,$F$2:$F2541,$F2541)=1,1,0),0)</f>
        <v/>
      </c>
      <c r="T2541" s="13">
        <f>IF(AND($B2541&lt;&gt;"",$H2541&lt;&gt;""),IF(COUNTIFS($B$2:$B2541,$B2541,$H$2:$H2541,$H2541)=1,1,0),0)</f>
        <v/>
      </c>
      <c r="U2541" s="13">
        <f>IF(AND($B2541&lt;&gt;"",$C2541&lt;&gt;""),IF(COUNTIFS($B$2:$B2541,$B2541,$C$2:$C2541,$C2541)=1,1,0),0)</f>
        <v/>
      </c>
      <c r="V2541" s="13">
        <f>IF(AND($B2541&lt;&gt;"",$D2541&lt;&gt;""),IF(COUNTIFS($B$2:$B2541,$B2541,$D$2:$D2541,$D2541)=1,1,0),0)</f>
        <v/>
      </c>
      <c r="W2541">
        <f>IFERROR(INDEX(T_Indicateurs[Domain_code],MATCH($H2541,T_Indicateurs[Stat_code],0)),"")</f>
        <v/>
      </c>
      <c r="X2541" s="13">
        <f>IF(OR($W2541="",$F2541=""),0,IF($F2541&lt;&gt;$W2541,1,0))</f>
        <v/>
      </c>
      <c r="Y2541" s="13">
        <f>IF(OR($J2541="", $K2541="", $L2541=""),0,IF(OR($J2541&lt;0,$J2541&gt;3,$K2541&lt;0,$K2541&gt;3,$L2541&lt;0,$L2541&gt;3),1,0))</f>
        <v/>
      </c>
    </row>
    <row r="2542">
      <c r="G2542">
        <f>IFERROR(INDEX(T_Domaines[Domain_label_fr],MATCH(F2542,T_Domaines[Domain_code],0)),"")</f>
        <v/>
      </c>
      <c r="I2542">
        <f>IFERROR(INDEX(T_Indicateurs[Stat_label_fr],MATCH(H2542,T_Indicateurs[Stat_code],0)),"")</f>
        <v/>
      </c>
      <c r="M2542">
        <f>IF(J2542=0,"",J2542)</f>
        <v/>
      </c>
      <c r="N2542">
        <f>IF(K2542=0,"",K2542)</f>
        <v/>
      </c>
      <c r="O2542">
        <f>IF(L2542=0,"",L2542)</f>
        <v/>
      </c>
      <c r="P2542">
        <f>IF(OR(J2542="",K2542="",L2542=""),"",J2542+K2542+L2542)</f>
        <v/>
      </c>
      <c r="Q2542">
        <f>IF(OR(M2542="",N2542="",O2542=""),"",M2542+N2542+O2542)</f>
        <v/>
      </c>
      <c r="S2542" s="13">
        <f>IF(AND($B2542&lt;&gt;"",$F2542&lt;&gt;""),IF(COUNTIFS($B$2:$B2542,$B2542,$F$2:$F2542,$F2542)=1,1,0),0)</f>
        <v/>
      </c>
      <c r="T2542" s="13">
        <f>IF(AND($B2542&lt;&gt;"",$H2542&lt;&gt;""),IF(COUNTIFS($B$2:$B2542,$B2542,$H$2:$H2542,$H2542)=1,1,0),0)</f>
        <v/>
      </c>
      <c r="U2542" s="13">
        <f>IF(AND($B2542&lt;&gt;"",$C2542&lt;&gt;""),IF(COUNTIFS($B$2:$B2542,$B2542,$C$2:$C2542,$C2542)=1,1,0),0)</f>
        <v/>
      </c>
      <c r="V2542" s="13">
        <f>IF(AND($B2542&lt;&gt;"",$D2542&lt;&gt;""),IF(COUNTIFS($B$2:$B2542,$B2542,$D$2:$D2542,$D2542)=1,1,0),0)</f>
        <v/>
      </c>
      <c r="W2542">
        <f>IFERROR(INDEX(T_Indicateurs[Domain_code],MATCH($H2542,T_Indicateurs[Stat_code],0)),"")</f>
        <v/>
      </c>
      <c r="X2542" s="13">
        <f>IF(OR($W2542="",$F2542=""),0,IF($F2542&lt;&gt;$W2542,1,0))</f>
        <v/>
      </c>
      <c r="Y2542" s="13">
        <f>IF(OR($J2542="", $K2542="", $L2542=""),0,IF(OR($J2542&lt;0,$J2542&gt;3,$K2542&lt;0,$K2542&gt;3,$L2542&lt;0,$L2542&gt;3),1,0))</f>
        <v/>
      </c>
    </row>
    <row r="2543">
      <c r="G2543">
        <f>IFERROR(INDEX(T_Domaines[Domain_label_fr],MATCH(F2543,T_Domaines[Domain_code],0)),"")</f>
        <v/>
      </c>
      <c r="I2543">
        <f>IFERROR(INDEX(T_Indicateurs[Stat_label_fr],MATCH(H2543,T_Indicateurs[Stat_code],0)),"")</f>
        <v/>
      </c>
      <c r="M2543">
        <f>IF(J2543=0,"",J2543)</f>
        <v/>
      </c>
      <c r="N2543">
        <f>IF(K2543=0,"",K2543)</f>
        <v/>
      </c>
      <c r="O2543">
        <f>IF(L2543=0,"",L2543)</f>
        <v/>
      </c>
      <c r="P2543">
        <f>IF(OR(J2543="",K2543="",L2543=""),"",J2543+K2543+L2543)</f>
        <v/>
      </c>
      <c r="Q2543">
        <f>IF(OR(M2543="",N2543="",O2543=""),"",M2543+N2543+O2543)</f>
        <v/>
      </c>
      <c r="S2543" s="13">
        <f>IF(AND($B2543&lt;&gt;"",$F2543&lt;&gt;""),IF(COUNTIFS($B$2:$B2543,$B2543,$F$2:$F2543,$F2543)=1,1,0),0)</f>
        <v/>
      </c>
      <c r="T2543" s="13">
        <f>IF(AND($B2543&lt;&gt;"",$H2543&lt;&gt;""),IF(COUNTIFS($B$2:$B2543,$B2543,$H$2:$H2543,$H2543)=1,1,0),0)</f>
        <v/>
      </c>
      <c r="U2543" s="13">
        <f>IF(AND($B2543&lt;&gt;"",$C2543&lt;&gt;""),IF(COUNTIFS($B$2:$B2543,$B2543,$C$2:$C2543,$C2543)=1,1,0),0)</f>
        <v/>
      </c>
      <c r="V2543" s="13">
        <f>IF(AND($B2543&lt;&gt;"",$D2543&lt;&gt;""),IF(COUNTIFS($B$2:$B2543,$B2543,$D$2:$D2543,$D2543)=1,1,0),0)</f>
        <v/>
      </c>
      <c r="W2543">
        <f>IFERROR(INDEX(T_Indicateurs[Domain_code],MATCH($H2543,T_Indicateurs[Stat_code],0)),"")</f>
        <v/>
      </c>
      <c r="X2543" s="13">
        <f>IF(OR($W2543="",$F2543=""),0,IF($F2543&lt;&gt;$W2543,1,0))</f>
        <v/>
      </c>
      <c r="Y2543" s="13">
        <f>IF(OR($J2543="", $K2543="", $L2543=""),0,IF(OR($J2543&lt;0,$J2543&gt;3,$K2543&lt;0,$K2543&gt;3,$L2543&lt;0,$L2543&gt;3),1,0))</f>
        <v/>
      </c>
    </row>
    <row r="2544">
      <c r="G2544">
        <f>IFERROR(INDEX(T_Domaines[Domain_label_fr],MATCH(F2544,T_Domaines[Domain_code],0)),"")</f>
        <v/>
      </c>
      <c r="I2544">
        <f>IFERROR(INDEX(T_Indicateurs[Stat_label_fr],MATCH(H2544,T_Indicateurs[Stat_code],0)),"")</f>
        <v/>
      </c>
      <c r="M2544">
        <f>IF(J2544=0,"",J2544)</f>
        <v/>
      </c>
      <c r="N2544">
        <f>IF(K2544=0,"",K2544)</f>
        <v/>
      </c>
      <c r="O2544">
        <f>IF(L2544=0,"",L2544)</f>
        <v/>
      </c>
      <c r="P2544">
        <f>IF(OR(J2544="",K2544="",L2544=""),"",J2544+K2544+L2544)</f>
        <v/>
      </c>
      <c r="Q2544">
        <f>IF(OR(M2544="",N2544="",O2544=""),"",M2544+N2544+O2544)</f>
        <v/>
      </c>
      <c r="S2544" s="13">
        <f>IF(AND($B2544&lt;&gt;"",$F2544&lt;&gt;""),IF(COUNTIFS($B$2:$B2544,$B2544,$F$2:$F2544,$F2544)=1,1,0),0)</f>
        <v/>
      </c>
      <c r="T2544" s="13">
        <f>IF(AND($B2544&lt;&gt;"",$H2544&lt;&gt;""),IF(COUNTIFS($B$2:$B2544,$B2544,$H$2:$H2544,$H2544)=1,1,0),0)</f>
        <v/>
      </c>
      <c r="U2544" s="13">
        <f>IF(AND($B2544&lt;&gt;"",$C2544&lt;&gt;""),IF(COUNTIFS($B$2:$B2544,$B2544,$C$2:$C2544,$C2544)=1,1,0),0)</f>
        <v/>
      </c>
      <c r="V2544" s="13">
        <f>IF(AND($B2544&lt;&gt;"",$D2544&lt;&gt;""),IF(COUNTIFS($B$2:$B2544,$B2544,$D$2:$D2544,$D2544)=1,1,0),0)</f>
        <v/>
      </c>
      <c r="W2544">
        <f>IFERROR(INDEX(T_Indicateurs[Domain_code],MATCH($H2544,T_Indicateurs[Stat_code],0)),"")</f>
        <v/>
      </c>
      <c r="X2544" s="13">
        <f>IF(OR($W2544="",$F2544=""),0,IF($F2544&lt;&gt;$W2544,1,0))</f>
        <v/>
      </c>
      <c r="Y2544" s="13">
        <f>IF(OR($J2544="", $K2544="", $L2544=""),0,IF(OR($J2544&lt;0,$J2544&gt;3,$K2544&lt;0,$K2544&gt;3,$L2544&lt;0,$L2544&gt;3),1,0))</f>
        <v/>
      </c>
    </row>
    <row r="2545">
      <c r="G2545">
        <f>IFERROR(INDEX(T_Domaines[Domain_label_fr],MATCH(F2545,T_Domaines[Domain_code],0)),"")</f>
        <v/>
      </c>
      <c r="I2545">
        <f>IFERROR(INDEX(T_Indicateurs[Stat_label_fr],MATCH(H2545,T_Indicateurs[Stat_code],0)),"")</f>
        <v/>
      </c>
      <c r="M2545">
        <f>IF(J2545=0,"",J2545)</f>
        <v/>
      </c>
      <c r="N2545">
        <f>IF(K2545=0,"",K2545)</f>
        <v/>
      </c>
      <c r="O2545">
        <f>IF(L2545=0,"",L2545)</f>
        <v/>
      </c>
      <c r="P2545">
        <f>IF(OR(J2545="",K2545="",L2545=""),"",J2545+K2545+L2545)</f>
        <v/>
      </c>
      <c r="Q2545">
        <f>IF(OR(M2545="",N2545="",O2545=""),"",M2545+N2545+O2545)</f>
        <v/>
      </c>
      <c r="S2545" s="13">
        <f>IF(AND($B2545&lt;&gt;"",$F2545&lt;&gt;""),IF(COUNTIFS($B$2:$B2545,$B2545,$F$2:$F2545,$F2545)=1,1,0),0)</f>
        <v/>
      </c>
      <c r="T2545" s="13">
        <f>IF(AND($B2545&lt;&gt;"",$H2545&lt;&gt;""),IF(COUNTIFS($B$2:$B2545,$B2545,$H$2:$H2545,$H2545)=1,1,0),0)</f>
        <v/>
      </c>
      <c r="U2545" s="13">
        <f>IF(AND($B2545&lt;&gt;"",$C2545&lt;&gt;""),IF(COUNTIFS($B$2:$B2545,$B2545,$C$2:$C2545,$C2545)=1,1,0),0)</f>
        <v/>
      </c>
      <c r="V2545" s="13">
        <f>IF(AND($B2545&lt;&gt;"",$D2545&lt;&gt;""),IF(COUNTIFS($B$2:$B2545,$B2545,$D$2:$D2545,$D2545)=1,1,0),0)</f>
        <v/>
      </c>
      <c r="W2545">
        <f>IFERROR(INDEX(T_Indicateurs[Domain_code],MATCH($H2545,T_Indicateurs[Stat_code],0)),"")</f>
        <v/>
      </c>
      <c r="X2545" s="13">
        <f>IF(OR($W2545="",$F2545=""),0,IF($F2545&lt;&gt;$W2545,1,0))</f>
        <v/>
      </c>
      <c r="Y2545" s="13">
        <f>IF(OR($J2545="", $K2545="", $L2545=""),0,IF(OR($J2545&lt;0,$J2545&gt;3,$K2545&lt;0,$K2545&gt;3,$L2545&lt;0,$L2545&gt;3),1,0))</f>
        <v/>
      </c>
    </row>
    <row r="2546">
      <c r="G2546">
        <f>IFERROR(INDEX(T_Domaines[Domain_label_fr],MATCH(F2546,T_Domaines[Domain_code],0)),"")</f>
        <v/>
      </c>
      <c r="I2546">
        <f>IFERROR(INDEX(T_Indicateurs[Stat_label_fr],MATCH(H2546,T_Indicateurs[Stat_code],0)),"")</f>
        <v/>
      </c>
      <c r="M2546">
        <f>IF(J2546=0,"",J2546)</f>
        <v/>
      </c>
      <c r="N2546">
        <f>IF(K2546=0,"",K2546)</f>
        <v/>
      </c>
      <c r="O2546">
        <f>IF(L2546=0,"",L2546)</f>
        <v/>
      </c>
      <c r="P2546">
        <f>IF(OR(J2546="",K2546="",L2546=""),"",J2546+K2546+L2546)</f>
        <v/>
      </c>
      <c r="Q2546">
        <f>IF(OR(M2546="",N2546="",O2546=""),"",M2546+N2546+O2546)</f>
        <v/>
      </c>
      <c r="S2546" s="13">
        <f>IF(AND($B2546&lt;&gt;"",$F2546&lt;&gt;""),IF(COUNTIFS($B$2:$B2546,$B2546,$F$2:$F2546,$F2546)=1,1,0),0)</f>
        <v/>
      </c>
      <c r="T2546" s="13">
        <f>IF(AND($B2546&lt;&gt;"",$H2546&lt;&gt;""),IF(COUNTIFS($B$2:$B2546,$B2546,$H$2:$H2546,$H2546)=1,1,0),0)</f>
        <v/>
      </c>
      <c r="U2546" s="13">
        <f>IF(AND($B2546&lt;&gt;"",$C2546&lt;&gt;""),IF(COUNTIFS($B$2:$B2546,$B2546,$C$2:$C2546,$C2546)=1,1,0),0)</f>
        <v/>
      </c>
      <c r="V2546" s="13">
        <f>IF(AND($B2546&lt;&gt;"",$D2546&lt;&gt;""),IF(COUNTIFS($B$2:$B2546,$B2546,$D$2:$D2546,$D2546)=1,1,0),0)</f>
        <v/>
      </c>
      <c r="W2546">
        <f>IFERROR(INDEX(T_Indicateurs[Domain_code],MATCH($H2546,T_Indicateurs[Stat_code],0)),"")</f>
        <v/>
      </c>
      <c r="X2546" s="13">
        <f>IF(OR($W2546="",$F2546=""),0,IF($F2546&lt;&gt;$W2546,1,0))</f>
        <v/>
      </c>
      <c r="Y2546" s="13">
        <f>IF(OR($J2546="", $K2546="", $L2546=""),0,IF(OR($J2546&lt;0,$J2546&gt;3,$K2546&lt;0,$K2546&gt;3,$L2546&lt;0,$L2546&gt;3),1,0))</f>
        <v/>
      </c>
    </row>
    <row r="2547">
      <c r="G2547">
        <f>IFERROR(INDEX(T_Domaines[Domain_label_fr],MATCH(F2547,T_Domaines[Domain_code],0)),"")</f>
        <v/>
      </c>
      <c r="I2547">
        <f>IFERROR(INDEX(T_Indicateurs[Stat_label_fr],MATCH(H2547,T_Indicateurs[Stat_code],0)),"")</f>
        <v/>
      </c>
      <c r="M2547">
        <f>IF(J2547=0,"",J2547)</f>
        <v/>
      </c>
      <c r="N2547">
        <f>IF(K2547=0,"",K2547)</f>
        <v/>
      </c>
      <c r="O2547">
        <f>IF(L2547=0,"",L2547)</f>
        <v/>
      </c>
      <c r="P2547">
        <f>IF(OR(J2547="",K2547="",L2547=""),"",J2547+K2547+L2547)</f>
        <v/>
      </c>
      <c r="Q2547">
        <f>IF(OR(M2547="",N2547="",O2547=""),"",M2547+N2547+O2547)</f>
        <v/>
      </c>
      <c r="S2547" s="13">
        <f>IF(AND($B2547&lt;&gt;"",$F2547&lt;&gt;""),IF(COUNTIFS($B$2:$B2547,$B2547,$F$2:$F2547,$F2547)=1,1,0),0)</f>
        <v/>
      </c>
      <c r="T2547" s="13">
        <f>IF(AND($B2547&lt;&gt;"",$H2547&lt;&gt;""),IF(COUNTIFS($B$2:$B2547,$B2547,$H$2:$H2547,$H2547)=1,1,0),0)</f>
        <v/>
      </c>
      <c r="U2547" s="13">
        <f>IF(AND($B2547&lt;&gt;"",$C2547&lt;&gt;""),IF(COUNTIFS($B$2:$B2547,$B2547,$C$2:$C2547,$C2547)=1,1,0),0)</f>
        <v/>
      </c>
      <c r="V2547" s="13">
        <f>IF(AND($B2547&lt;&gt;"",$D2547&lt;&gt;""),IF(COUNTIFS($B$2:$B2547,$B2547,$D$2:$D2547,$D2547)=1,1,0),0)</f>
        <v/>
      </c>
      <c r="W2547">
        <f>IFERROR(INDEX(T_Indicateurs[Domain_code],MATCH($H2547,T_Indicateurs[Stat_code],0)),"")</f>
        <v/>
      </c>
      <c r="X2547" s="13">
        <f>IF(OR($W2547="",$F2547=""),0,IF($F2547&lt;&gt;$W2547,1,0))</f>
        <v/>
      </c>
      <c r="Y2547" s="13">
        <f>IF(OR($J2547="", $K2547="", $L2547=""),0,IF(OR($J2547&lt;0,$J2547&gt;3,$K2547&lt;0,$K2547&gt;3,$L2547&lt;0,$L2547&gt;3),1,0))</f>
        <v/>
      </c>
    </row>
    <row r="2548">
      <c r="G2548">
        <f>IFERROR(INDEX(T_Domaines[Domain_label_fr],MATCH(F2548,T_Domaines[Domain_code],0)),"")</f>
        <v/>
      </c>
      <c r="I2548">
        <f>IFERROR(INDEX(T_Indicateurs[Stat_label_fr],MATCH(H2548,T_Indicateurs[Stat_code],0)),"")</f>
        <v/>
      </c>
      <c r="M2548">
        <f>IF(J2548=0,"",J2548)</f>
        <v/>
      </c>
      <c r="N2548">
        <f>IF(K2548=0,"",K2548)</f>
        <v/>
      </c>
      <c r="O2548">
        <f>IF(L2548=0,"",L2548)</f>
        <v/>
      </c>
      <c r="P2548">
        <f>IF(OR(J2548="",K2548="",L2548=""),"",J2548+K2548+L2548)</f>
        <v/>
      </c>
      <c r="Q2548">
        <f>IF(OR(M2548="",N2548="",O2548=""),"",M2548+N2548+O2548)</f>
        <v/>
      </c>
      <c r="S2548" s="13">
        <f>IF(AND($B2548&lt;&gt;"",$F2548&lt;&gt;""),IF(COUNTIFS($B$2:$B2548,$B2548,$F$2:$F2548,$F2548)=1,1,0),0)</f>
        <v/>
      </c>
      <c r="T2548" s="13">
        <f>IF(AND($B2548&lt;&gt;"",$H2548&lt;&gt;""),IF(COUNTIFS($B$2:$B2548,$B2548,$H$2:$H2548,$H2548)=1,1,0),0)</f>
        <v/>
      </c>
      <c r="U2548" s="13">
        <f>IF(AND($B2548&lt;&gt;"",$C2548&lt;&gt;""),IF(COUNTIFS($B$2:$B2548,$B2548,$C$2:$C2548,$C2548)=1,1,0),0)</f>
        <v/>
      </c>
      <c r="V2548" s="13">
        <f>IF(AND($B2548&lt;&gt;"",$D2548&lt;&gt;""),IF(COUNTIFS($B$2:$B2548,$B2548,$D$2:$D2548,$D2548)=1,1,0),0)</f>
        <v/>
      </c>
      <c r="W2548">
        <f>IFERROR(INDEX(T_Indicateurs[Domain_code],MATCH($H2548,T_Indicateurs[Stat_code],0)),"")</f>
        <v/>
      </c>
      <c r="X2548" s="13">
        <f>IF(OR($W2548="",$F2548=""),0,IF($F2548&lt;&gt;$W2548,1,0))</f>
        <v/>
      </c>
      <c r="Y2548" s="13">
        <f>IF(OR($J2548="", $K2548="", $L2548=""),0,IF(OR($J2548&lt;0,$J2548&gt;3,$K2548&lt;0,$K2548&gt;3,$L2548&lt;0,$L2548&gt;3),1,0))</f>
        <v/>
      </c>
    </row>
    <row r="2549">
      <c r="G2549">
        <f>IFERROR(INDEX(T_Domaines[Domain_label_fr],MATCH(F2549,T_Domaines[Domain_code],0)),"")</f>
        <v/>
      </c>
      <c r="I2549">
        <f>IFERROR(INDEX(T_Indicateurs[Stat_label_fr],MATCH(H2549,T_Indicateurs[Stat_code],0)),"")</f>
        <v/>
      </c>
      <c r="M2549">
        <f>IF(J2549=0,"",J2549)</f>
        <v/>
      </c>
      <c r="N2549">
        <f>IF(K2549=0,"",K2549)</f>
        <v/>
      </c>
      <c r="O2549">
        <f>IF(L2549=0,"",L2549)</f>
        <v/>
      </c>
      <c r="P2549">
        <f>IF(OR(J2549="",K2549="",L2549=""),"",J2549+K2549+L2549)</f>
        <v/>
      </c>
      <c r="Q2549">
        <f>IF(OR(M2549="",N2549="",O2549=""),"",M2549+N2549+O2549)</f>
        <v/>
      </c>
      <c r="S2549" s="13">
        <f>IF(AND($B2549&lt;&gt;"",$F2549&lt;&gt;""),IF(COUNTIFS($B$2:$B2549,$B2549,$F$2:$F2549,$F2549)=1,1,0),0)</f>
        <v/>
      </c>
      <c r="T2549" s="13">
        <f>IF(AND($B2549&lt;&gt;"",$H2549&lt;&gt;""),IF(COUNTIFS($B$2:$B2549,$B2549,$H$2:$H2549,$H2549)=1,1,0),0)</f>
        <v/>
      </c>
      <c r="U2549" s="13">
        <f>IF(AND($B2549&lt;&gt;"",$C2549&lt;&gt;""),IF(COUNTIFS($B$2:$B2549,$B2549,$C$2:$C2549,$C2549)=1,1,0),0)</f>
        <v/>
      </c>
      <c r="V2549" s="13">
        <f>IF(AND($B2549&lt;&gt;"",$D2549&lt;&gt;""),IF(COUNTIFS($B$2:$B2549,$B2549,$D$2:$D2549,$D2549)=1,1,0),0)</f>
        <v/>
      </c>
      <c r="W2549">
        <f>IFERROR(INDEX(T_Indicateurs[Domain_code],MATCH($H2549,T_Indicateurs[Stat_code],0)),"")</f>
        <v/>
      </c>
      <c r="X2549" s="13">
        <f>IF(OR($W2549="",$F2549=""),0,IF($F2549&lt;&gt;$W2549,1,0))</f>
        <v/>
      </c>
      <c r="Y2549" s="13">
        <f>IF(OR($J2549="", $K2549="", $L2549=""),0,IF(OR($J2549&lt;0,$J2549&gt;3,$K2549&lt;0,$K2549&gt;3,$L2549&lt;0,$L2549&gt;3),1,0))</f>
        <v/>
      </c>
    </row>
    <row r="2550">
      <c r="G2550">
        <f>IFERROR(INDEX(T_Domaines[Domain_label_fr],MATCH(F2550,T_Domaines[Domain_code],0)),"")</f>
        <v/>
      </c>
      <c r="I2550">
        <f>IFERROR(INDEX(T_Indicateurs[Stat_label_fr],MATCH(H2550,T_Indicateurs[Stat_code],0)),"")</f>
        <v/>
      </c>
      <c r="M2550">
        <f>IF(J2550=0,"",J2550)</f>
        <v/>
      </c>
      <c r="N2550">
        <f>IF(K2550=0,"",K2550)</f>
        <v/>
      </c>
      <c r="O2550">
        <f>IF(L2550=0,"",L2550)</f>
        <v/>
      </c>
      <c r="P2550">
        <f>IF(OR(J2550="",K2550="",L2550=""),"",J2550+K2550+L2550)</f>
        <v/>
      </c>
      <c r="Q2550">
        <f>IF(OR(M2550="",N2550="",O2550=""),"",M2550+N2550+O2550)</f>
        <v/>
      </c>
      <c r="S2550" s="13">
        <f>IF(AND($B2550&lt;&gt;"",$F2550&lt;&gt;""),IF(COUNTIFS($B$2:$B2550,$B2550,$F$2:$F2550,$F2550)=1,1,0),0)</f>
        <v/>
      </c>
      <c r="T2550" s="13">
        <f>IF(AND($B2550&lt;&gt;"",$H2550&lt;&gt;""),IF(COUNTIFS($B$2:$B2550,$B2550,$H$2:$H2550,$H2550)=1,1,0),0)</f>
        <v/>
      </c>
      <c r="U2550" s="13">
        <f>IF(AND($B2550&lt;&gt;"",$C2550&lt;&gt;""),IF(COUNTIFS($B$2:$B2550,$B2550,$C$2:$C2550,$C2550)=1,1,0),0)</f>
        <v/>
      </c>
      <c r="V2550" s="13">
        <f>IF(AND($B2550&lt;&gt;"",$D2550&lt;&gt;""),IF(COUNTIFS($B$2:$B2550,$B2550,$D$2:$D2550,$D2550)=1,1,0),0)</f>
        <v/>
      </c>
      <c r="W2550">
        <f>IFERROR(INDEX(T_Indicateurs[Domain_code],MATCH($H2550,T_Indicateurs[Stat_code],0)),"")</f>
        <v/>
      </c>
      <c r="X2550" s="13">
        <f>IF(OR($W2550="",$F2550=""),0,IF($F2550&lt;&gt;$W2550,1,0))</f>
        <v/>
      </c>
      <c r="Y2550" s="13">
        <f>IF(OR($J2550="", $K2550="", $L2550=""),0,IF(OR($J2550&lt;0,$J2550&gt;3,$K2550&lt;0,$K2550&gt;3,$L2550&lt;0,$L2550&gt;3),1,0))</f>
        <v/>
      </c>
    </row>
    <row r="2551">
      <c r="G2551">
        <f>IFERROR(INDEX(T_Domaines[Domain_label_fr],MATCH(F2551,T_Domaines[Domain_code],0)),"")</f>
        <v/>
      </c>
      <c r="I2551">
        <f>IFERROR(INDEX(T_Indicateurs[Stat_label_fr],MATCH(H2551,T_Indicateurs[Stat_code],0)),"")</f>
        <v/>
      </c>
      <c r="M2551">
        <f>IF(J2551=0,"",J2551)</f>
        <v/>
      </c>
      <c r="N2551">
        <f>IF(K2551=0,"",K2551)</f>
        <v/>
      </c>
      <c r="O2551">
        <f>IF(L2551=0,"",L2551)</f>
        <v/>
      </c>
      <c r="P2551">
        <f>IF(OR(J2551="",K2551="",L2551=""),"",J2551+K2551+L2551)</f>
        <v/>
      </c>
      <c r="Q2551">
        <f>IF(OR(M2551="",N2551="",O2551=""),"",M2551+N2551+O2551)</f>
        <v/>
      </c>
      <c r="S2551" s="13">
        <f>IF(AND($B2551&lt;&gt;"",$F2551&lt;&gt;""),IF(COUNTIFS($B$2:$B2551,$B2551,$F$2:$F2551,$F2551)=1,1,0),0)</f>
        <v/>
      </c>
      <c r="T2551" s="13">
        <f>IF(AND($B2551&lt;&gt;"",$H2551&lt;&gt;""),IF(COUNTIFS($B$2:$B2551,$B2551,$H$2:$H2551,$H2551)=1,1,0),0)</f>
        <v/>
      </c>
      <c r="U2551" s="13">
        <f>IF(AND($B2551&lt;&gt;"",$C2551&lt;&gt;""),IF(COUNTIFS($B$2:$B2551,$B2551,$C$2:$C2551,$C2551)=1,1,0),0)</f>
        <v/>
      </c>
      <c r="V2551" s="13">
        <f>IF(AND($B2551&lt;&gt;"",$D2551&lt;&gt;""),IF(COUNTIFS($B$2:$B2551,$B2551,$D$2:$D2551,$D2551)=1,1,0),0)</f>
        <v/>
      </c>
      <c r="W2551">
        <f>IFERROR(INDEX(T_Indicateurs[Domain_code],MATCH($H2551,T_Indicateurs[Stat_code],0)),"")</f>
        <v/>
      </c>
      <c r="X2551" s="13">
        <f>IF(OR($W2551="",$F2551=""),0,IF($F2551&lt;&gt;$W2551,1,0))</f>
        <v/>
      </c>
      <c r="Y2551" s="13">
        <f>IF(OR($J2551="", $K2551="", $L2551=""),0,IF(OR($J2551&lt;0,$J2551&gt;3,$K2551&lt;0,$K2551&gt;3,$L2551&lt;0,$L2551&gt;3),1,0))</f>
        <v/>
      </c>
    </row>
    <row r="2552">
      <c r="G2552">
        <f>IFERROR(INDEX(T_Domaines[Domain_label_fr],MATCH(F2552,T_Domaines[Domain_code],0)),"")</f>
        <v/>
      </c>
      <c r="I2552">
        <f>IFERROR(INDEX(T_Indicateurs[Stat_label_fr],MATCH(H2552,T_Indicateurs[Stat_code],0)),"")</f>
        <v/>
      </c>
      <c r="M2552">
        <f>IF(J2552=0,"",J2552)</f>
        <v/>
      </c>
      <c r="N2552">
        <f>IF(K2552=0,"",K2552)</f>
        <v/>
      </c>
      <c r="O2552">
        <f>IF(L2552=0,"",L2552)</f>
        <v/>
      </c>
      <c r="P2552">
        <f>IF(OR(J2552="",K2552="",L2552=""),"",J2552+K2552+L2552)</f>
        <v/>
      </c>
      <c r="Q2552">
        <f>IF(OR(M2552="",N2552="",O2552=""),"",M2552+N2552+O2552)</f>
        <v/>
      </c>
      <c r="S2552" s="13">
        <f>IF(AND($B2552&lt;&gt;"",$F2552&lt;&gt;""),IF(COUNTIFS($B$2:$B2552,$B2552,$F$2:$F2552,$F2552)=1,1,0),0)</f>
        <v/>
      </c>
      <c r="T2552" s="13">
        <f>IF(AND($B2552&lt;&gt;"",$H2552&lt;&gt;""),IF(COUNTIFS($B$2:$B2552,$B2552,$H$2:$H2552,$H2552)=1,1,0),0)</f>
        <v/>
      </c>
      <c r="U2552" s="13">
        <f>IF(AND($B2552&lt;&gt;"",$C2552&lt;&gt;""),IF(COUNTIFS($B$2:$B2552,$B2552,$C$2:$C2552,$C2552)=1,1,0),0)</f>
        <v/>
      </c>
      <c r="V2552" s="13">
        <f>IF(AND($B2552&lt;&gt;"",$D2552&lt;&gt;""),IF(COUNTIFS($B$2:$B2552,$B2552,$D$2:$D2552,$D2552)=1,1,0),0)</f>
        <v/>
      </c>
      <c r="W2552">
        <f>IFERROR(INDEX(T_Indicateurs[Domain_code],MATCH($H2552,T_Indicateurs[Stat_code],0)),"")</f>
        <v/>
      </c>
      <c r="X2552" s="13">
        <f>IF(OR($W2552="",$F2552=""),0,IF($F2552&lt;&gt;$W2552,1,0))</f>
        <v/>
      </c>
      <c r="Y2552" s="13">
        <f>IF(OR($J2552="", $K2552="", $L2552=""),0,IF(OR($J2552&lt;0,$J2552&gt;3,$K2552&lt;0,$K2552&gt;3,$L2552&lt;0,$L2552&gt;3),1,0))</f>
        <v/>
      </c>
    </row>
    <row r="2553">
      <c r="G2553">
        <f>IFERROR(INDEX(T_Domaines[Domain_label_fr],MATCH(F2553,T_Domaines[Domain_code],0)),"")</f>
        <v/>
      </c>
      <c r="I2553">
        <f>IFERROR(INDEX(T_Indicateurs[Stat_label_fr],MATCH(H2553,T_Indicateurs[Stat_code],0)),"")</f>
        <v/>
      </c>
      <c r="M2553">
        <f>IF(J2553=0,"",J2553)</f>
        <v/>
      </c>
      <c r="N2553">
        <f>IF(K2553=0,"",K2553)</f>
        <v/>
      </c>
      <c r="O2553">
        <f>IF(L2553=0,"",L2553)</f>
        <v/>
      </c>
      <c r="P2553">
        <f>IF(OR(J2553="",K2553="",L2553=""),"",J2553+K2553+L2553)</f>
        <v/>
      </c>
      <c r="Q2553">
        <f>IF(OR(M2553="",N2553="",O2553=""),"",M2553+N2553+O2553)</f>
        <v/>
      </c>
      <c r="S2553" s="13">
        <f>IF(AND($B2553&lt;&gt;"",$F2553&lt;&gt;""),IF(COUNTIFS($B$2:$B2553,$B2553,$F$2:$F2553,$F2553)=1,1,0),0)</f>
        <v/>
      </c>
      <c r="T2553" s="13">
        <f>IF(AND($B2553&lt;&gt;"",$H2553&lt;&gt;""),IF(COUNTIFS($B$2:$B2553,$B2553,$H$2:$H2553,$H2553)=1,1,0),0)</f>
        <v/>
      </c>
      <c r="U2553" s="13">
        <f>IF(AND($B2553&lt;&gt;"",$C2553&lt;&gt;""),IF(COUNTIFS($B$2:$B2553,$B2553,$C$2:$C2553,$C2553)=1,1,0),0)</f>
        <v/>
      </c>
      <c r="V2553" s="13">
        <f>IF(AND($B2553&lt;&gt;"",$D2553&lt;&gt;""),IF(COUNTIFS($B$2:$B2553,$B2553,$D$2:$D2553,$D2553)=1,1,0),0)</f>
        <v/>
      </c>
      <c r="W2553">
        <f>IFERROR(INDEX(T_Indicateurs[Domain_code],MATCH($H2553,T_Indicateurs[Stat_code],0)),"")</f>
        <v/>
      </c>
      <c r="X2553" s="13">
        <f>IF(OR($W2553="",$F2553=""),0,IF($F2553&lt;&gt;$W2553,1,0))</f>
        <v/>
      </c>
      <c r="Y2553" s="13">
        <f>IF(OR($J2553="", $K2553="", $L2553=""),0,IF(OR($J2553&lt;0,$J2553&gt;3,$K2553&lt;0,$K2553&gt;3,$L2553&lt;0,$L2553&gt;3),1,0))</f>
        <v/>
      </c>
    </row>
    <row r="2554">
      <c r="G2554">
        <f>IFERROR(INDEX(T_Domaines[Domain_label_fr],MATCH(F2554,T_Domaines[Domain_code],0)),"")</f>
        <v/>
      </c>
      <c r="I2554">
        <f>IFERROR(INDEX(T_Indicateurs[Stat_label_fr],MATCH(H2554,T_Indicateurs[Stat_code],0)),"")</f>
        <v/>
      </c>
      <c r="M2554">
        <f>IF(J2554=0,"",J2554)</f>
        <v/>
      </c>
      <c r="N2554">
        <f>IF(K2554=0,"",K2554)</f>
        <v/>
      </c>
      <c r="O2554">
        <f>IF(L2554=0,"",L2554)</f>
        <v/>
      </c>
      <c r="P2554">
        <f>IF(OR(J2554="",K2554="",L2554=""),"",J2554+K2554+L2554)</f>
        <v/>
      </c>
      <c r="Q2554">
        <f>IF(OR(M2554="",N2554="",O2554=""),"",M2554+N2554+O2554)</f>
        <v/>
      </c>
      <c r="S2554" s="13">
        <f>IF(AND($B2554&lt;&gt;"",$F2554&lt;&gt;""),IF(COUNTIFS($B$2:$B2554,$B2554,$F$2:$F2554,$F2554)=1,1,0),0)</f>
        <v/>
      </c>
      <c r="T2554" s="13">
        <f>IF(AND($B2554&lt;&gt;"",$H2554&lt;&gt;""),IF(COUNTIFS($B$2:$B2554,$B2554,$H$2:$H2554,$H2554)=1,1,0),0)</f>
        <v/>
      </c>
      <c r="U2554" s="13">
        <f>IF(AND($B2554&lt;&gt;"",$C2554&lt;&gt;""),IF(COUNTIFS($B$2:$B2554,$B2554,$C$2:$C2554,$C2554)=1,1,0),0)</f>
        <v/>
      </c>
      <c r="V2554" s="13">
        <f>IF(AND($B2554&lt;&gt;"",$D2554&lt;&gt;""),IF(COUNTIFS($B$2:$B2554,$B2554,$D$2:$D2554,$D2554)=1,1,0),0)</f>
        <v/>
      </c>
      <c r="W2554">
        <f>IFERROR(INDEX(T_Indicateurs[Domain_code],MATCH($H2554,T_Indicateurs[Stat_code],0)),"")</f>
        <v/>
      </c>
      <c r="X2554" s="13">
        <f>IF(OR($W2554="",$F2554=""),0,IF($F2554&lt;&gt;$W2554,1,0))</f>
        <v/>
      </c>
      <c r="Y2554" s="13">
        <f>IF(OR($J2554="", $K2554="", $L2554=""),0,IF(OR($J2554&lt;0,$J2554&gt;3,$K2554&lt;0,$K2554&gt;3,$L2554&lt;0,$L2554&gt;3),1,0))</f>
        <v/>
      </c>
    </row>
    <row r="2555">
      <c r="G2555">
        <f>IFERROR(INDEX(T_Domaines[Domain_label_fr],MATCH(F2555,T_Domaines[Domain_code],0)),"")</f>
        <v/>
      </c>
      <c r="I2555">
        <f>IFERROR(INDEX(T_Indicateurs[Stat_label_fr],MATCH(H2555,T_Indicateurs[Stat_code],0)),"")</f>
        <v/>
      </c>
      <c r="M2555">
        <f>IF(J2555=0,"",J2555)</f>
        <v/>
      </c>
      <c r="N2555">
        <f>IF(K2555=0,"",K2555)</f>
        <v/>
      </c>
      <c r="O2555">
        <f>IF(L2555=0,"",L2555)</f>
        <v/>
      </c>
      <c r="P2555">
        <f>IF(OR(J2555="",K2555="",L2555=""),"",J2555+K2555+L2555)</f>
        <v/>
      </c>
      <c r="Q2555">
        <f>IF(OR(M2555="",N2555="",O2555=""),"",M2555+N2555+O2555)</f>
        <v/>
      </c>
      <c r="S2555" s="13">
        <f>IF(AND($B2555&lt;&gt;"",$F2555&lt;&gt;""),IF(COUNTIFS($B$2:$B2555,$B2555,$F$2:$F2555,$F2555)=1,1,0),0)</f>
        <v/>
      </c>
      <c r="T2555" s="13">
        <f>IF(AND($B2555&lt;&gt;"",$H2555&lt;&gt;""),IF(COUNTIFS($B$2:$B2555,$B2555,$H$2:$H2555,$H2555)=1,1,0),0)</f>
        <v/>
      </c>
      <c r="U2555" s="13">
        <f>IF(AND($B2555&lt;&gt;"",$C2555&lt;&gt;""),IF(COUNTIFS($B$2:$B2555,$B2555,$C$2:$C2555,$C2555)=1,1,0),0)</f>
        <v/>
      </c>
      <c r="V2555" s="13">
        <f>IF(AND($B2555&lt;&gt;"",$D2555&lt;&gt;""),IF(COUNTIFS($B$2:$B2555,$B2555,$D$2:$D2555,$D2555)=1,1,0),0)</f>
        <v/>
      </c>
      <c r="W2555">
        <f>IFERROR(INDEX(T_Indicateurs[Domain_code],MATCH($H2555,T_Indicateurs[Stat_code],0)),"")</f>
        <v/>
      </c>
      <c r="X2555" s="13">
        <f>IF(OR($W2555="",$F2555=""),0,IF($F2555&lt;&gt;$W2555,1,0))</f>
        <v/>
      </c>
      <c r="Y2555" s="13">
        <f>IF(OR($J2555="", $K2555="", $L2555=""),0,IF(OR($J2555&lt;0,$J2555&gt;3,$K2555&lt;0,$K2555&gt;3,$L2555&lt;0,$L2555&gt;3),1,0))</f>
        <v/>
      </c>
    </row>
    <row r="2556">
      <c r="G2556">
        <f>IFERROR(INDEX(T_Domaines[Domain_label_fr],MATCH(F2556,T_Domaines[Domain_code],0)),"")</f>
        <v/>
      </c>
      <c r="I2556">
        <f>IFERROR(INDEX(T_Indicateurs[Stat_label_fr],MATCH(H2556,T_Indicateurs[Stat_code],0)),"")</f>
        <v/>
      </c>
      <c r="M2556">
        <f>IF(J2556=0,"",J2556)</f>
        <v/>
      </c>
      <c r="N2556">
        <f>IF(K2556=0,"",K2556)</f>
        <v/>
      </c>
      <c r="O2556">
        <f>IF(L2556=0,"",L2556)</f>
        <v/>
      </c>
      <c r="P2556">
        <f>IF(OR(J2556="",K2556="",L2556=""),"",J2556+K2556+L2556)</f>
        <v/>
      </c>
      <c r="Q2556">
        <f>IF(OR(M2556="",N2556="",O2556=""),"",M2556+N2556+O2556)</f>
        <v/>
      </c>
      <c r="S2556" s="13">
        <f>IF(AND($B2556&lt;&gt;"",$F2556&lt;&gt;""),IF(COUNTIFS($B$2:$B2556,$B2556,$F$2:$F2556,$F2556)=1,1,0),0)</f>
        <v/>
      </c>
      <c r="T2556" s="13">
        <f>IF(AND($B2556&lt;&gt;"",$H2556&lt;&gt;""),IF(COUNTIFS($B$2:$B2556,$B2556,$H$2:$H2556,$H2556)=1,1,0),0)</f>
        <v/>
      </c>
      <c r="U2556" s="13">
        <f>IF(AND($B2556&lt;&gt;"",$C2556&lt;&gt;""),IF(COUNTIFS($B$2:$B2556,$B2556,$C$2:$C2556,$C2556)=1,1,0),0)</f>
        <v/>
      </c>
      <c r="V2556" s="13">
        <f>IF(AND($B2556&lt;&gt;"",$D2556&lt;&gt;""),IF(COUNTIFS($B$2:$B2556,$B2556,$D$2:$D2556,$D2556)=1,1,0),0)</f>
        <v/>
      </c>
      <c r="W2556">
        <f>IFERROR(INDEX(T_Indicateurs[Domain_code],MATCH($H2556,T_Indicateurs[Stat_code],0)),"")</f>
        <v/>
      </c>
      <c r="X2556" s="13">
        <f>IF(OR($W2556="",$F2556=""),0,IF($F2556&lt;&gt;$W2556,1,0))</f>
        <v/>
      </c>
      <c r="Y2556" s="13">
        <f>IF(OR($J2556="", $K2556="", $L2556=""),0,IF(OR($J2556&lt;0,$J2556&gt;3,$K2556&lt;0,$K2556&gt;3,$L2556&lt;0,$L2556&gt;3),1,0))</f>
        <v/>
      </c>
    </row>
    <row r="2557">
      <c r="G2557">
        <f>IFERROR(INDEX(T_Domaines[Domain_label_fr],MATCH(F2557,T_Domaines[Domain_code],0)),"")</f>
        <v/>
      </c>
      <c r="I2557">
        <f>IFERROR(INDEX(T_Indicateurs[Stat_label_fr],MATCH(H2557,T_Indicateurs[Stat_code],0)),"")</f>
        <v/>
      </c>
      <c r="M2557">
        <f>IF(J2557=0,"",J2557)</f>
        <v/>
      </c>
      <c r="N2557">
        <f>IF(K2557=0,"",K2557)</f>
        <v/>
      </c>
      <c r="O2557">
        <f>IF(L2557=0,"",L2557)</f>
        <v/>
      </c>
      <c r="P2557">
        <f>IF(OR(J2557="",K2557="",L2557=""),"",J2557+K2557+L2557)</f>
        <v/>
      </c>
      <c r="Q2557">
        <f>IF(OR(M2557="",N2557="",O2557=""),"",M2557+N2557+O2557)</f>
        <v/>
      </c>
      <c r="S2557" s="13">
        <f>IF(AND($B2557&lt;&gt;"",$F2557&lt;&gt;""),IF(COUNTIFS($B$2:$B2557,$B2557,$F$2:$F2557,$F2557)=1,1,0),0)</f>
        <v/>
      </c>
      <c r="T2557" s="13">
        <f>IF(AND($B2557&lt;&gt;"",$H2557&lt;&gt;""),IF(COUNTIFS($B$2:$B2557,$B2557,$H$2:$H2557,$H2557)=1,1,0),0)</f>
        <v/>
      </c>
      <c r="U2557" s="13">
        <f>IF(AND($B2557&lt;&gt;"",$C2557&lt;&gt;""),IF(COUNTIFS($B$2:$B2557,$B2557,$C$2:$C2557,$C2557)=1,1,0),0)</f>
        <v/>
      </c>
      <c r="V2557" s="13">
        <f>IF(AND($B2557&lt;&gt;"",$D2557&lt;&gt;""),IF(COUNTIFS($B$2:$B2557,$B2557,$D$2:$D2557,$D2557)=1,1,0),0)</f>
        <v/>
      </c>
      <c r="W2557">
        <f>IFERROR(INDEX(T_Indicateurs[Domain_code],MATCH($H2557,T_Indicateurs[Stat_code],0)),"")</f>
        <v/>
      </c>
      <c r="X2557" s="13">
        <f>IF(OR($W2557="",$F2557=""),0,IF($F2557&lt;&gt;$W2557,1,0))</f>
        <v/>
      </c>
      <c r="Y2557" s="13">
        <f>IF(OR($J2557="", $K2557="", $L2557=""),0,IF(OR($J2557&lt;0,$J2557&gt;3,$K2557&lt;0,$K2557&gt;3,$L2557&lt;0,$L2557&gt;3),1,0))</f>
        <v/>
      </c>
    </row>
    <row r="2558">
      <c r="G2558">
        <f>IFERROR(INDEX(T_Domaines[Domain_label_fr],MATCH(F2558,T_Domaines[Domain_code],0)),"")</f>
        <v/>
      </c>
      <c r="I2558">
        <f>IFERROR(INDEX(T_Indicateurs[Stat_label_fr],MATCH(H2558,T_Indicateurs[Stat_code],0)),"")</f>
        <v/>
      </c>
      <c r="M2558">
        <f>IF(J2558=0,"",J2558)</f>
        <v/>
      </c>
      <c r="N2558">
        <f>IF(K2558=0,"",K2558)</f>
        <v/>
      </c>
      <c r="O2558">
        <f>IF(L2558=0,"",L2558)</f>
        <v/>
      </c>
      <c r="P2558">
        <f>IF(OR(J2558="",K2558="",L2558=""),"",J2558+K2558+L2558)</f>
        <v/>
      </c>
      <c r="Q2558">
        <f>IF(OR(M2558="",N2558="",O2558=""),"",M2558+N2558+O2558)</f>
        <v/>
      </c>
      <c r="S2558" s="13">
        <f>IF(AND($B2558&lt;&gt;"",$F2558&lt;&gt;""),IF(COUNTIFS($B$2:$B2558,$B2558,$F$2:$F2558,$F2558)=1,1,0),0)</f>
        <v/>
      </c>
      <c r="T2558" s="13">
        <f>IF(AND($B2558&lt;&gt;"",$H2558&lt;&gt;""),IF(COUNTIFS($B$2:$B2558,$B2558,$H$2:$H2558,$H2558)=1,1,0),0)</f>
        <v/>
      </c>
      <c r="U2558" s="13">
        <f>IF(AND($B2558&lt;&gt;"",$C2558&lt;&gt;""),IF(COUNTIFS($B$2:$B2558,$B2558,$C$2:$C2558,$C2558)=1,1,0),0)</f>
        <v/>
      </c>
      <c r="V2558" s="13">
        <f>IF(AND($B2558&lt;&gt;"",$D2558&lt;&gt;""),IF(COUNTIFS($B$2:$B2558,$B2558,$D$2:$D2558,$D2558)=1,1,0),0)</f>
        <v/>
      </c>
      <c r="W2558">
        <f>IFERROR(INDEX(T_Indicateurs[Domain_code],MATCH($H2558,T_Indicateurs[Stat_code],0)),"")</f>
        <v/>
      </c>
      <c r="X2558" s="13">
        <f>IF(OR($W2558="",$F2558=""),0,IF($F2558&lt;&gt;$W2558,1,0))</f>
        <v/>
      </c>
      <c r="Y2558" s="13">
        <f>IF(OR($J2558="", $K2558="", $L2558=""),0,IF(OR($J2558&lt;0,$J2558&gt;3,$K2558&lt;0,$K2558&gt;3,$L2558&lt;0,$L2558&gt;3),1,0))</f>
        <v/>
      </c>
    </row>
    <row r="2559">
      <c r="G2559">
        <f>IFERROR(INDEX(T_Domaines[Domain_label_fr],MATCH(F2559,T_Domaines[Domain_code],0)),"")</f>
        <v/>
      </c>
      <c r="I2559">
        <f>IFERROR(INDEX(T_Indicateurs[Stat_label_fr],MATCH(H2559,T_Indicateurs[Stat_code],0)),"")</f>
        <v/>
      </c>
      <c r="M2559">
        <f>IF(J2559=0,"",J2559)</f>
        <v/>
      </c>
      <c r="N2559">
        <f>IF(K2559=0,"",K2559)</f>
        <v/>
      </c>
      <c r="O2559">
        <f>IF(L2559=0,"",L2559)</f>
        <v/>
      </c>
      <c r="P2559">
        <f>IF(OR(J2559="",K2559="",L2559=""),"",J2559+K2559+L2559)</f>
        <v/>
      </c>
      <c r="Q2559">
        <f>IF(OR(M2559="",N2559="",O2559=""),"",M2559+N2559+O2559)</f>
        <v/>
      </c>
      <c r="S2559" s="13">
        <f>IF(AND($B2559&lt;&gt;"",$F2559&lt;&gt;""),IF(COUNTIFS($B$2:$B2559,$B2559,$F$2:$F2559,$F2559)=1,1,0),0)</f>
        <v/>
      </c>
      <c r="T2559" s="13">
        <f>IF(AND($B2559&lt;&gt;"",$H2559&lt;&gt;""),IF(COUNTIFS($B$2:$B2559,$B2559,$H$2:$H2559,$H2559)=1,1,0),0)</f>
        <v/>
      </c>
      <c r="U2559" s="13">
        <f>IF(AND($B2559&lt;&gt;"",$C2559&lt;&gt;""),IF(COUNTIFS($B$2:$B2559,$B2559,$C$2:$C2559,$C2559)=1,1,0),0)</f>
        <v/>
      </c>
      <c r="V2559" s="13">
        <f>IF(AND($B2559&lt;&gt;"",$D2559&lt;&gt;""),IF(COUNTIFS($B$2:$B2559,$B2559,$D$2:$D2559,$D2559)=1,1,0),0)</f>
        <v/>
      </c>
      <c r="W2559">
        <f>IFERROR(INDEX(T_Indicateurs[Domain_code],MATCH($H2559,T_Indicateurs[Stat_code],0)),"")</f>
        <v/>
      </c>
      <c r="X2559" s="13">
        <f>IF(OR($W2559="",$F2559=""),0,IF($F2559&lt;&gt;$W2559,1,0))</f>
        <v/>
      </c>
      <c r="Y2559" s="13">
        <f>IF(OR($J2559="", $K2559="", $L2559=""),0,IF(OR($J2559&lt;0,$J2559&gt;3,$K2559&lt;0,$K2559&gt;3,$L2559&lt;0,$L2559&gt;3),1,0))</f>
        <v/>
      </c>
    </row>
    <row r="2560">
      <c r="G2560">
        <f>IFERROR(INDEX(T_Domaines[Domain_label_fr],MATCH(F2560,T_Domaines[Domain_code],0)),"")</f>
        <v/>
      </c>
      <c r="I2560">
        <f>IFERROR(INDEX(T_Indicateurs[Stat_label_fr],MATCH(H2560,T_Indicateurs[Stat_code],0)),"")</f>
        <v/>
      </c>
      <c r="M2560">
        <f>IF(J2560=0,"",J2560)</f>
        <v/>
      </c>
      <c r="N2560">
        <f>IF(K2560=0,"",K2560)</f>
        <v/>
      </c>
      <c r="O2560">
        <f>IF(L2560=0,"",L2560)</f>
        <v/>
      </c>
      <c r="P2560">
        <f>IF(OR(J2560="",K2560="",L2560=""),"",J2560+K2560+L2560)</f>
        <v/>
      </c>
      <c r="Q2560">
        <f>IF(OR(M2560="",N2560="",O2560=""),"",M2560+N2560+O2560)</f>
        <v/>
      </c>
      <c r="S2560" s="13">
        <f>IF(AND($B2560&lt;&gt;"",$F2560&lt;&gt;""),IF(COUNTIFS($B$2:$B2560,$B2560,$F$2:$F2560,$F2560)=1,1,0),0)</f>
        <v/>
      </c>
      <c r="T2560" s="13">
        <f>IF(AND($B2560&lt;&gt;"",$H2560&lt;&gt;""),IF(COUNTIFS($B$2:$B2560,$B2560,$H$2:$H2560,$H2560)=1,1,0),0)</f>
        <v/>
      </c>
      <c r="U2560" s="13">
        <f>IF(AND($B2560&lt;&gt;"",$C2560&lt;&gt;""),IF(COUNTIFS($B$2:$B2560,$B2560,$C$2:$C2560,$C2560)=1,1,0),0)</f>
        <v/>
      </c>
      <c r="V2560" s="13">
        <f>IF(AND($B2560&lt;&gt;"",$D2560&lt;&gt;""),IF(COUNTIFS($B$2:$B2560,$B2560,$D$2:$D2560,$D2560)=1,1,0),0)</f>
        <v/>
      </c>
      <c r="W2560">
        <f>IFERROR(INDEX(T_Indicateurs[Domain_code],MATCH($H2560,T_Indicateurs[Stat_code],0)),"")</f>
        <v/>
      </c>
      <c r="X2560" s="13">
        <f>IF(OR($W2560="",$F2560=""),0,IF($F2560&lt;&gt;$W2560,1,0))</f>
        <v/>
      </c>
      <c r="Y2560" s="13">
        <f>IF(OR($J2560="", $K2560="", $L2560=""),0,IF(OR($J2560&lt;0,$J2560&gt;3,$K2560&lt;0,$K2560&gt;3,$L2560&lt;0,$L2560&gt;3),1,0))</f>
        <v/>
      </c>
    </row>
    <row r="2561">
      <c r="G2561">
        <f>IFERROR(INDEX(T_Domaines[Domain_label_fr],MATCH(F2561,T_Domaines[Domain_code],0)),"")</f>
        <v/>
      </c>
      <c r="I2561">
        <f>IFERROR(INDEX(T_Indicateurs[Stat_label_fr],MATCH(H2561,T_Indicateurs[Stat_code],0)),"")</f>
        <v/>
      </c>
      <c r="M2561">
        <f>IF(J2561=0,"",J2561)</f>
        <v/>
      </c>
      <c r="N2561">
        <f>IF(K2561=0,"",K2561)</f>
        <v/>
      </c>
      <c r="O2561">
        <f>IF(L2561=0,"",L2561)</f>
        <v/>
      </c>
      <c r="P2561">
        <f>IF(OR(J2561="",K2561="",L2561=""),"",J2561+K2561+L2561)</f>
        <v/>
      </c>
      <c r="Q2561">
        <f>IF(OR(M2561="",N2561="",O2561=""),"",M2561+N2561+O2561)</f>
        <v/>
      </c>
      <c r="S2561" s="13">
        <f>IF(AND($B2561&lt;&gt;"",$F2561&lt;&gt;""),IF(COUNTIFS($B$2:$B2561,$B2561,$F$2:$F2561,$F2561)=1,1,0),0)</f>
        <v/>
      </c>
      <c r="T2561" s="13">
        <f>IF(AND($B2561&lt;&gt;"",$H2561&lt;&gt;""),IF(COUNTIFS($B$2:$B2561,$B2561,$H$2:$H2561,$H2561)=1,1,0),0)</f>
        <v/>
      </c>
      <c r="U2561" s="13">
        <f>IF(AND($B2561&lt;&gt;"",$C2561&lt;&gt;""),IF(COUNTIFS($B$2:$B2561,$B2561,$C$2:$C2561,$C2561)=1,1,0),0)</f>
        <v/>
      </c>
      <c r="V2561" s="13">
        <f>IF(AND($B2561&lt;&gt;"",$D2561&lt;&gt;""),IF(COUNTIFS($B$2:$B2561,$B2561,$D$2:$D2561,$D2561)=1,1,0),0)</f>
        <v/>
      </c>
      <c r="W2561">
        <f>IFERROR(INDEX(T_Indicateurs[Domain_code],MATCH($H2561,T_Indicateurs[Stat_code],0)),"")</f>
        <v/>
      </c>
      <c r="X2561" s="13">
        <f>IF(OR($W2561="",$F2561=""),0,IF($F2561&lt;&gt;$W2561,1,0))</f>
        <v/>
      </c>
      <c r="Y2561" s="13">
        <f>IF(OR($J2561="", $K2561="", $L2561=""),0,IF(OR($J2561&lt;0,$J2561&gt;3,$K2561&lt;0,$K2561&gt;3,$L2561&lt;0,$L2561&gt;3),1,0))</f>
        <v/>
      </c>
    </row>
    <row r="2562">
      <c r="G2562">
        <f>IFERROR(INDEX(T_Domaines[Domain_label_fr],MATCH(F2562,T_Domaines[Domain_code],0)),"")</f>
        <v/>
      </c>
      <c r="I2562">
        <f>IFERROR(INDEX(T_Indicateurs[Stat_label_fr],MATCH(H2562,T_Indicateurs[Stat_code],0)),"")</f>
        <v/>
      </c>
      <c r="M2562">
        <f>IF(J2562=0,"",J2562)</f>
        <v/>
      </c>
      <c r="N2562">
        <f>IF(K2562=0,"",K2562)</f>
        <v/>
      </c>
      <c r="O2562">
        <f>IF(L2562=0,"",L2562)</f>
        <v/>
      </c>
      <c r="P2562">
        <f>IF(OR(J2562="",K2562="",L2562=""),"",J2562+K2562+L2562)</f>
        <v/>
      </c>
      <c r="Q2562">
        <f>IF(OR(M2562="",N2562="",O2562=""),"",M2562+N2562+O2562)</f>
        <v/>
      </c>
      <c r="S2562" s="13">
        <f>IF(AND($B2562&lt;&gt;"",$F2562&lt;&gt;""),IF(COUNTIFS($B$2:$B2562,$B2562,$F$2:$F2562,$F2562)=1,1,0),0)</f>
        <v/>
      </c>
      <c r="T2562" s="13">
        <f>IF(AND($B2562&lt;&gt;"",$H2562&lt;&gt;""),IF(COUNTIFS($B$2:$B2562,$B2562,$H$2:$H2562,$H2562)=1,1,0),0)</f>
        <v/>
      </c>
      <c r="U2562" s="13">
        <f>IF(AND($B2562&lt;&gt;"",$C2562&lt;&gt;""),IF(COUNTIFS($B$2:$B2562,$B2562,$C$2:$C2562,$C2562)=1,1,0),0)</f>
        <v/>
      </c>
      <c r="V2562" s="13">
        <f>IF(AND($B2562&lt;&gt;"",$D2562&lt;&gt;""),IF(COUNTIFS($B$2:$B2562,$B2562,$D$2:$D2562,$D2562)=1,1,0),0)</f>
        <v/>
      </c>
      <c r="W2562">
        <f>IFERROR(INDEX(T_Indicateurs[Domain_code],MATCH($H2562,T_Indicateurs[Stat_code],0)),"")</f>
        <v/>
      </c>
      <c r="X2562" s="13">
        <f>IF(OR($W2562="",$F2562=""),0,IF($F2562&lt;&gt;$W2562,1,0))</f>
        <v/>
      </c>
      <c r="Y2562" s="13">
        <f>IF(OR($J2562="", $K2562="", $L2562=""),0,IF(OR($J2562&lt;0,$J2562&gt;3,$K2562&lt;0,$K2562&gt;3,$L2562&lt;0,$L2562&gt;3),1,0))</f>
        <v/>
      </c>
    </row>
    <row r="2563">
      <c r="G2563">
        <f>IFERROR(INDEX(T_Domaines[Domain_label_fr],MATCH(F2563,T_Domaines[Domain_code],0)),"")</f>
        <v/>
      </c>
      <c r="I2563">
        <f>IFERROR(INDEX(T_Indicateurs[Stat_label_fr],MATCH(H2563,T_Indicateurs[Stat_code],0)),"")</f>
        <v/>
      </c>
      <c r="M2563">
        <f>IF(J2563=0,"",J2563)</f>
        <v/>
      </c>
      <c r="N2563">
        <f>IF(K2563=0,"",K2563)</f>
        <v/>
      </c>
      <c r="O2563">
        <f>IF(L2563=0,"",L2563)</f>
        <v/>
      </c>
      <c r="P2563">
        <f>IF(OR(J2563="",K2563="",L2563=""),"",J2563+K2563+L2563)</f>
        <v/>
      </c>
      <c r="Q2563">
        <f>IF(OR(M2563="",N2563="",O2563=""),"",M2563+N2563+O2563)</f>
        <v/>
      </c>
      <c r="S2563" s="13">
        <f>IF(AND($B2563&lt;&gt;"",$F2563&lt;&gt;""),IF(COUNTIFS($B$2:$B2563,$B2563,$F$2:$F2563,$F2563)=1,1,0),0)</f>
        <v/>
      </c>
      <c r="T2563" s="13">
        <f>IF(AND($B2563&lt;&gt;"",$H2563&lt;&gt;""),IF(COUNTIFS($B$2:$B2563,$B2563,$H$2:$H2563,$H2563)=1,1,0),0)</f>
        <v/>
      </c>
      <c r="U2563" s="13">
        <f>IF(AND($B2563&lt;&gt;"",$C2563&lt;&gt;""),IF(COUNTIFS($B$2:$B2563,$B2563,$C$2:$C2563,$C2563)=1,1,0),0)</f>
        <v/>
      </c>
      <c r="V2563" s="13">
        <f>IF(AND($B2563&lt;&gt;"",$D2563&lt;&gt;""),IF(COUNTIFS($B$2:$B2563,$B2563,$D$2:$D2563,$D2563)=1,1,0),0)</f>
        <v/>
      </c>
      <c r="W2563">
        <f>IFERROR(INDEX(T_Indicateurs[Domain_code],MATCH($H2563,T_Indicateurs[Stat_code],0)),"")</f>
        <v/>
      </c>
      <c r="X2563" s="13">
        <f>IF(OR($W2563="",$F2563=""),0,IF($F2563&lt;&gt;$W2563,1,0))</f>
        <v/>
      </c>
      <c r="Y2563" s="13">
        <f>IF(OR($J2563="", $K2563="", $L2563=""),0,IF(OR($J2563&lt;0,$J2563&gt;3,$K2563&lt;0,$K2563&gt;3,$L2563&lt;0,$L2563&gt;3),1,0))</f>
        <v/>
      </c>
    </row>
    <row r="2564">
      <c r="G2564">
        <f>IFERROR(INDEX(T_Domaines[Domain_label_fr],MATCH(F2564,T_Domaines[Domain_code],0)),"")</f>
        <v/>
      </c>
      <c r="I2564">
        <f>IFERROR(INDEX(T_Indicateurs[Stat_label_fr],MATCH(H2564,T_Indicateurs[Stat_code],0)),"")</f>
        <v/>
      </c>
      <c r="M2564">
        <f>IF(J2564=0,"",J2564)</f>
        <v/>
      </c>
      <c r="N2564">
        <f>IF(K2564=0,"",K2564)</f>
        <v/>
      </c>
      <c r="O2564">
        <f>IF(L2564=0,"",L2564)</f>
        <v/>
      </c>
      <c r="P2564">
        <f>IF(OR(J2564="",K2564="",L2564=""),"",J2564+K2564+L2564)</f>
        <v/>
      </c>
      <c r="Q2564">
        <f>IF(OR(M2564="",N2564="",O2564=""),"",M2564+N2564+O2564)</f>
        <v/>
      </c>
      <c r="S2564" s="13">
        <f>IF(AND($B2564&lt;&gt;"",$F2564&lt;&gt;""),IF(COUNTIFS($B$2:$B2564,$B2564,$F$2:$F2564,$F2564)=1,1,0),0)</f>
        <v/>
      </c>
      <c r="T2564" s="13">
        <f>IF(AND($B2564&lt;&gt;"",$H2564&lt;&gt;""),IF(COUNTIFS($B$2:$B2564,$B2564,$H$2:$H2564,$H2564)=1,1,0),0)</f>
        <v/>
      </c>
      <c r="U2564" s="13">
        <f>IF(AND($B2564&lt;&gt;"",$C2564&lt;&gt;""),IF(COUNTIFS($B$2:$B2564,$B2564,$C$2:$C2564,$C2564)=1,1,0),0)</f>
        <v/>
      </c>
      <c r="V2564" s="13">
        <f>IF(AND($B2564&lt;&gt;"",$D2564&lt;&gt;""),IF(COUNTIFS($B$2:$B2564,$B2564,$D$2:$D2564,$D2564)=1,1,0),0)</f>
        <v/>
      </c>
      <c r="W2564">
        <f>IFERROR(INDEX(T_Indicateurs[Domain_code],MATCH($H2564,T_Indicateurs[Stat_code],0)),"")</f>
        <v/>
      </c>
      <c r="X2564" s="13">
        <f>IF(OR($W2564="",$F2564=""),0,IF($F2564&lt;&gt;$W2564,1,0))</f>
        <v/>
      </c>
      <c r="Y2564" s="13">
        <f>IF(OR($J2564="", $K2564="", $L2564=""),0,IF(OR($J2564&lt;0,$J2564&gt;3,$K2564&lt;0,$K2564&gt;3,$L2564&lt;0,$L2564&gt;3),1,0))</f>
        <v/>
      </c>
    </row>
    <row r="2565">
      <c r="G2565">
        <f>IFERROR(INDEX(T_Domaines[Domain_label_fr],MATCH(F2565,T_Domaines[Domain_code],0)),"")</f>
        <v/>
      </c>
      <c r="I2565">
        <f>IFERROR(INDEX(T_Indicateurs[Stat_label_fr],MATCH(H2565,T_Indicateurs[Stat_code],0)),"")</f>
        <v/>
      </c>
      <c r="M2565">
        <f>IF(J2565=0,"",J2565)</f>
        <v/>
      </c>
      <c r="N2565">
        <f>IF(K2565=0,"",K2565)</f>
        <v/>
      </c>
      <c r="O2565">
        <f>IF(L2565=0,"",L2565)</f>
        <v/>
      </c>
      <c r="P2565">
        <f>IF(OR(J2565="",K2565="",L2565=""),"",J2565+K2565+L2565)</f>
        <v/>
      </c>
      <c r="Q2565">
        <f>IF(OR(M2565="",N2565="",O2565=""),"",M2565+N2565+O2565)</f>
        <v/>
      </c>
      <c r="S2565" s="13">
        <f>IF(AND($B2565&lt;&gt;"",$F2565&lt;&gt;""),IF(COUNTIFS($B$2:$B2565,$B2565,$F$2:$F2565,$F2565)=1,1,0),0)</f>
        <v/>
      </c>
      <c r="T2565" s="13">
        <f>IF(AND($B2565&lt;&gt;"",$H2565&lt;&gt;""),IF(COUNTIFS($B$2:$B2565,$B2565,$H$2:$H2565,$H2565)=1,1,0),0)</f>
        <v/>
      </c>
      <c r="U2565" s="13">
        <f>IF(AND($B2565&lt;&gt;"",$C2565&lt;&gt;""),IF(COUNTIFS($B$2:$B2565,$B2565,$C$2:$C2565,$C2565)=1,1,0),0)</f>
        <v/>
      </c>
      <c r="V2565" s="13">
        <f>IF(AND($B2565&lt;&gt;"",$D2565&lt;&gt;""),IF(COUNTIFS($B$2:$B2565,$B2565,$D$2:$D2565,$D2565)=1,1,0),0)</f>
        <v/>
      </c>
      <c r="W2565">
        <f>IFERROR(INDEX(T_Indicateurs[Domain_code],MATCH($H2565,T_Indicateurs[Stat_code],0)),"")</f>
        <v/>
      </c>
      <c r="X2565" s="13">
        <f>IF(OR($W2565="",$F2565=""),0,IF($F2565&lt;&gt;$W2565,1,0))</f>
        <v/>
      </c>
      <c r="Y2565" s="13">
        <f>IF(OR($J2565="", $K2565="", $L2565=""),0,IF(OR($J2565&lt;0,$J2565&gt;3,$K2565&lt;0,$K2565&gt;3,$L2565&lt;0,$L2565&gt;3),1,0))</f>
        <v/>
      </c>
    </row>
    <row r="2566">
      <c r="G2566">
        <f>IFERROR(INDEX(T_Domaines[Domain_label_fr],MATCH(F2566,T_Domaines[Domain_code],0)),"")</f>
        <v/>
      </c>
      <c r="I2566">
        <f>IFERROR(INDEX(T_Indicateurs[Stat_label_fr],MATCH(H2566,T_Indicateurs[Stat_code],0)),"")</f>
        <v/>
      </c>
      <c r="M2566">
        <f>IF(J2566=0,"",J2566)</f>
        <v/>
      </c>
      <c r="N2566">
        <f>IF(K2566=0,"",K2566)</f>
        <v/>
      </c>
      <c r="O2566">
        <f>IF(L2566=0,"",L2566)</f>
        <v/>
      </c>
      <c r="P2566">
        <f>IF(OR(J2566="",K2566="",L2566=""),"",J2566+K2566+L2566)</f>
        <v/>
      </c>
      <c r="Q2566">
        <f>IF(OR(M2566="",N2566="",O2566=""),"",M2566+N2566+O2566)</f>
        <v/>
      </c>
      <c r="S2566" s="13">
        <f>IF(AND($B2566&lt;&gt;"",$F2566&lt;&gt;""),IF(COUNTIFS($B$2:$B2566,$B2566,$F$2:$F2566,$F2566)=1,1,0),0)</f>
        <v/>
      </c>
      <c r="T2566" s="13">
        <f>IF(AND($B2566&lt;&gt;"",$H2566&lt;&gt;""),IF(COUNTIFS($B$2:$B2566,$B2566,$H$2:$H2566,$H2566)=1,1,0),0)</f>
        <v/>
      </c>
      <c r="U2566" s="13">
        <f>IF(AND($B2566&lt;&gt;"",$C2566&lt;&gt;""),IF(COUNTIFS($B$2:$B2566,$B2566,$C$2:$C2566,$C2566)=1,1,0),0)</f>
        <v/>
      </c>
      <c r="V2566" s="13">
        <f>IF(AND($B2566&lt;&gt;"",$D2566&lt;&gt;""),IF(COUNTIFS($B$2:$B2566,$B2566,$D$2:$D2566,$D2566)=1,1,0),0)</f>
        <v/>
      </c>
      <c r="W2566">
        <f>IFERROR(INDEX(T_Indicateurs[Domain_code],MATCH($H2566,T_Indicateurs[Stat_code],0)),"")</f>
        <v/>
      </c>
      <c r="X2566" s="13">
        <f>IF(OR($W2566="",$F2566=""),0,IF($F2566&lt;&gt;$W2566,1,0))</f>
        <v/>
      </c>
      <c r="Y2566" s="13">
        <f>IF(OR($J2566="", $K2566="", $L2566=""),0,IF(OR($J2566&lt;0,$J2566&gt;3,$K2566&lt;0,$K2566&gt;3,$L2566&lt;0,$L2566&gt;3),1,0))</f>
        <v/>
      </c>
    </row>
    <row r="2567">
      <c r="G2567">
        <f>IFERROR(INDEX(T_Domaines[Domain_label_fr],MATCH(F2567,T_Domaines[Domain_code],0)),"")</f>
        <v/>
      </c>
      <c r="I2567">
        <f>IFERROR(INDEX(T_Indicateurs[Stat_label_fr],MATCH(H2567,T_Indicateurs[Stat_code],0)),"")</f>
        <v/>
      </c>
      <c r="M2567">
        <f>IF(J2567=0,"",J2567)</f>
        <v/>
      </c>
      <c r="N2567">
        <f>IF(K2567=0,"",K2567)</f>
        <v/>
      </c>
      <c r="O2567">
        <f>IF(L2567=0,"",L2567)</f>
        <v/>
      </c>
      <c r="P2567">
        <f>IF(OR(J2567="",K2567="",L2567=""),"",J2567+K2567+L2567)</f>
        <v/>
      </c>
      <c r="Q2567">
        <f>IF(OR(M2567="",N2567="",O2567=""),"",M2567+N2567+O2567)</f>
        <v/>
      </c>
      <c r="S2567" s="13">
        <f>IF(AND($B2567&lt;&gt;"",$F2567&lt;&gt;""),IF(COUNTIFS($B$2:$B2567,$B2567,$F$2:$F2567,$F2567)=1,1,0),0)</f>
        <v/>
      </c>
      <c r="T2567" s="13">
        <f>IF(AND($B2567&lt;&gt;"",$H2567&lt;&gt;""),IF(COUNTIFS($B$2:$B2567,$B2567,$H$2:$H2567,$H2567)=1,1,0),0)</f>
        <v/>
      </c>
      <c r="U2567" s="13">
        <f>IF(AND($B2567&lt;&gt;"",$C2567&lt;&gt;""),IF(COUNTIFS($B$2:$B2567,$B2567,$C$2:$C2567,$C2567)=1,1,0),0)</f>
        <v/>
      </c>
      <c r="V2567" s="13">
        <f>IF(AND($B2567&lt;&gt;"",$D2567&lt;&gt;""),IF(COUNTIFS($B$2:$B2567,$B2567,$D$2:$D2567,$D2567)=1,1,0),0)</f>
        <v/>
      </c>
      <c r="W2567">
        <f>IFERROR(INDEX(T_Indicateurs[Domain_code],MATCH($H2567,T_Indicateurs[Stat_code],0)),"")</f>
        <v/>
      </c>
      <c r="X2567" s="13">
        <f>IF(OR($W2567="",$F2567=""),0,IF($F2567&lt;&gt;$W2567,1,0))</f>
        <v/>
      </c>
      <c r="Y2567" s="13">
        <f>IF(OR($J2567="", $K2567="", $L2567=""),0,IF(OR($J2567&lt;0,$J2567&gt;3,$K2567&lt;0,$K2567&gt;3,$L2567&lt;0,$L2567&gt;3),1,0))</f>
        <v/>
      </c>
    </row>
    <row r="2568">
      <c r="G2568">
        <f>IFERROR(INDEX(T_Domaines[Domain_label_fr],MATCH(F2568,T_Domaines[Domain_code],0)),"")</f>
        <v/>
      </c>
      <c r="I2568">
        <f>IFERROR(INDEX(T_Indicateurs[Stat_label_fr],MATCH(H2568,T_Indicateurs[Stat_code],0)),"")</f>
        <v/>
      </c>
      <c r="M2568">
        <f>IF(J2568=0,"",J2568)</f>
        <v/>
      </c>
      <c r="N2568">
        <f>IF(K2568=0,"",K2568)</f>
        <v/>
      </c>
      <c r="O2568">
        <f>IF(L2568=0,"",L2568)</f>
        <v/>
      </c>
      <c r="P2568">
        <f>IF(OR(J2568="",K2568="",L2568=""),"",J2568+K2568+L2568)</f>
        <v/>
      </c>
      <c r="Q2568">
        <f>IF(OR(M2568="",N2568="",O2568=""),"",M2568+N2568+O2568)</f>
        <v/>
      </c>
      <c r="S2568" s="13">
        <f>IF(AND($B2568&lt;&gt;"",$F2568&lt;&gt;""),IF(COUNTIFS($B$2:$B2568,$B2568,$F$2:$F2568,$F2568)=1,1,0),0)</f>
        <v/>
      </c>
      <c r="T2568" s="13">
        <f>IF(AND($B2568&lt;&gt;"",$H2568&lt;&gt;""),IF(COUNTIFS($B$2:$B2568,$B2568,$H$2:$H2568,$H2568)=1,1,0),0)</f>
        <v/>
      </c>
      <c r="U2568" s="13">
        <f>IF(AND($B2568&lt;&gt;"",$C2568&lt;&gt;""),IF(COUNTIFS($B$2:$B2568,$B2568,$C$2:$C2568,$C2568)=1,1,0),0)</f>
        <v/>
      </c>
      <c r="V2568" s="13">
        <f>IF(AND($B2568&lt;&gt;"",$D2568&lt;&gt;""),IF(COUNTIFS($B$2:$B2568,$B2568,$D$2:$D2568,$D2568)=1,1,0),0)</f>
        <v/>
      </c>
      <c r="W2568">
        <f>IFERROR(INDEX(T_Indicateurs[Domain_code],MATCH($H2568,T_Indicateurs[Stat_code],0)),"")</f>
        <v/>
      </c>
      <c r="X2568" s="13">
        <f>IF(OR($W2568="",$F2568=""),0,IF($F2568&lt;&gt;$W2568,1,0))</f>
        <v/>
      </c>
      <c r="Y2568" s="13">
        <f>IF(OR($J2568="", $K2568="", $L2568=""),0,IF(OR($J2568&lt;0,$J2568&gt;3,$K2568&lt;0,$K2568&gt;3,$L2568&lt;0,$L2568&gt;3),1,0))</f>
        <v/>
      </c>
    </row>
    <row r="2569">
      <c r="G2569">
        <f>IFERROR(INDEX(T_Domaines[Domain_label_fr],MATCH(F2569,T_Domaines[Domain_code],0)),"")</f>
        <v/>
      </c>
      <c r="I2569">
        <f>IFERROR(INDEX(T_Indicateurs[Stat_label_fr],MATCH(H2569,T_Indicateurs[Stat_code],0)),"")</f>
        <v/>
      </c>
      <c r="M2569">
        <f>IF(J2569=0,"",J2569)</f>
        <v/>
      </c>
      <c r="N2569">
        <f>IF(K2569=0,"",K2569)</f>
        <v/>
      </c>
      <c r="O2569">
        <f>IF(L2569=0,"",L2569)</f>
        <v/>
      </c>
      <c r="P2569">
        <f>IF(OR(J2569="",K2569="",L2569=""),"",J2569+K2569+L2569)</f>
        <v/>
      </c>
      <c r="Q2569">
        <f>IF(OR(M2569="",N2569="",O2569=""),"",M2569+N2569+O2569)</f>
        <v/>
      </c>
      <c r="S2569" s="13">
        <f>IF(AND($B2569&lt;&gt;"",$F2569&lt;&gt;""),IF(COUNTIFS($B$2:$B2569,$B2569,$F$2:$F2569,$F2569)=1,1,0),0)</f>
        <v/>
      </c>
      <c r="T2569" s="13">
        <f>IF(AND($B2569&lt;&gt;"",$H2569&lt;&gt;""),IF(COUNTIFS($B$2:$B2569,$B2569,$H$2:$H2569,$H2569)=1,1,0),0)</f>
        <v/>
      </c>
      <c r="U2569" s="13">
        <f>IF(AND($B2569&lt;&gt;"",$C2569&lt;&gt;""),IF(COUNTIFS($B$2:$B2569,$B2569,$C$2:$C2569,$C2569)=1,1,0),0)</f>
        <v/>
      </c>
      <c r="V2569" s="13">
        <f>IF(AND($B2569&lt;&gt;"",$D2569&lt;&gt;""),IF(COUNTIFS($B$2:$B2569,$B2569,$D$2:$D2569,$D2569)=1,1,0),0)</f>
        <v/>
      </c>
      <c r="W2569">
        <f>IFERROR(INDEX(T_Indicateurs[Domain_code],MATCH($H2569,T_Indicateurs[Stat_code],0)),"")</f>
        <v/>
      </c>
      <c r="X2569" s="13">
        <f>IF(OR($W2569="",$F2569=""),0,IF($F2569&lt;&gt;$W2569,1,0))</f>
        <v/>
      </c>
      <c r="Y2569" s="13">
        <f>IF(OR($J2569="", $K2569="", $L2569=""),0,IF(OR($J2569&lt;0,$J2569&gt;3,$K2569&lt;0,$K2569&gt;3,$L2569&lt;0,$L2569&gt;3),1,0))</f>
        <v/>
      </c>
    </row>
    <row r="2570">
      <c r="G2570">
        <f>IFERROR(INDEX(T_Domaines[Domain_label_fr],MATCH(F2570,T_Domaines[Domain_code],0)),"")</f>
        <v/>
      </c>
      <c r="I2570">
        <f>IFERROR(INDEX(T_Indicateurs[Stat_label_fr],MATCH(H2570,T_Indicateurs[Stat_code],0)),"")</f>
        <v/>
      </c>
      <c r="M2570">
        <f>IF(J2570=0,"",J2570)</f>
        <v/>
      </c>
      <c r="N2570">
        <f>IF(K2570=0,"",K2570)</f>
        <v/>
      </c>
      <c r="O2570">
        <f>IF(L2570=0,"",L2570)</f>
        <v/>
      </c>
      <c r="P2570">
        <f>IF(OR(J2570="",K2570="",L2570=""),"",J2570+K2570+L2570)</f>
        <v/>
      </c>
      <c r="Q2570">
        <f>IF(OR(M2570="",N2570="",O2570=""),"",M2570+N2570+O2570)</f>
        <v/>
      </c>
      <c r="S2570" s="13">
        <f>IF(AND($B2570&lt;&gt;"",$F2570&lt;&gt;""),IF(COUNTIFS($B$2:$B2570,$B2570,$F$2:$F2570,$F2570)=1,1,0),0)</f>
        <v/>
      </c>
      <c r="T2570" s="13">
        <f>IF(AND($B2570&lt;&gt;"",$H2570&lt;&gt;""),IF(COUNTIFS($B$2:$B2570,$B2570,$H$2:$H2570,$H2570)=1,1,0),0)</f>
        <v/>
      </c>
      <c r="U2570" s="13">
        <f>IF(AND($B2570&lt;&gt;"",$C2570&lt;&gt;""),IF(COUNTIFS($B$2:$B2570,$B2570,$C$2:$C2570,$C2570)=1,1,0),0)</f>
        <v/>
      </c>
      <c r="V2570" s="13">
        <f>IF(AND($B2570&lt;&gt;"",$D2570&lt;&gt;""),IF(COUNTIFS($B$2:$B2570,$B2570,$D$2:$D2570,$D2570)=1,1,0),0)</f>
        <v/>
      </c>
      <c r="W2570">
        <f>IFERROR(INDEX(T_Indicateurs[Domain_code],MATCH($H2570,T_Indicateurs[Stat_code],0)),"")</f>
        <v/>
      </c>
      <c r="X2570" s="13">
        <f>IF(OR($W2570="",$F2570=""),0,IF($F2570&lt;&gt;$W2570,1,0))</f>
        <v/>
      </c>
      <c r="Y2570" s="13">
        <f>IF(OR($J2570="", $K2570="", $L2570=""),0,IF(OR($J2570&lt;0,$J2570&gt;3,$K2570&lt;0,$K2570&gt;3,$L2570&lt;0,$L2570&gt;3),1,0))</f>
        <v/>
      </c>
    </row>
    <row r="2571">
      <c r="G2571">
        <f>IFERROR(INDEX(T_Domaines[Domain_label_fr],MATCH(F2571,T_Domaines[Domain_code],0)),"")</f>
        <v/>
      </c>
      <c r="I2571">
        <f>IFERROR(INDEX(T_Indicateurs[Stat_label_fr],MATCH(H2571,T_Indicateurs[Stat_code],0)),"")</f>
        <v/>
      </c>
      <c r="M2571">
        <f>IF(J2571=0,"",J2571)</f>
        <v/>
      </c>
      <c r="N2571">
        <f>IF(K2571=0,"",K2571)</f>
        <v/>
      </c>
      <c r="O2571">
        <f>IF(L2571=0,"",L2571)</f>
        <v/>
      </c>
      <c r="P2571">
        <f>IF(OR(J2571="",K2571="",L2571=""),"",J2571+K2571+L2571)</f>
        <v/>
      </c>
      <c r="Q2571">
        <f>IF(OR(M2571="",N2571="",O2571=""),"",M2571+N2571+O2571)</f>
        <v/>
      </c>
      <c r="S2571" s="13">
        <f>IF(AND($B2571&lt;&gt;"",$F2571&lt;&gt;""),IF(COUNTIFS($B$2:$B2571,$B2571,$F$2:$F2571,$F2571)=1,1,0),0)</f>
        <v/>
      </c>
      <c r="T2571" s="13">
        <f>IF(AND($B2571&lt;&gt;"",$H2571&lt;&gt;""),IF(COUNTIFS($B$2:$B2571,$B2571,$H$2:$H2571,$H2571)=1,1,0),0)</f>
        <v/>
      </c>
      <c r="U2571" s="13">
        <f>IF(AND($B2571&lt;&gt;"",$C2571&lt;&gt;""),IF(COUNTIFS($B$2:$B2571,$B2571,$C$2:$C2571,$C2571)=1,1,0),0)</f>
        <v/>
      </c>
      <c r="V2571" s="13">
        <f>IF(AND($B2571&lt;&gt;"",$D2571&lt;&gt;""),IF(COUNTIFS($B$2:$B2571,$B2571,$D$2:$D2571,$D2571)=1,1,0),0)</f>
        <v/>
      </c>
      <c r="W2571">
        <f>IFERROR(INDEX(T_Indicateurs[Domain_code],MATCH($H2571,T_Indicateurs[Stat_code],0)),"")</f>
        <v/>
      </c>
      <c r="X2571" s="13">
        <f>IF(OR($W2571="",$F2571=""),0,IF($F2571&lt;&gt;$W2571,1,0))</f>
        <v/>
      </c>
      <c r="Y2571" s="13">
        <f>IF(OR($J2571="", $K2571="", $L2571=""),0,IF(OR($J2571&lt;0,$J2571&gt;3,$K2571&lt;0,$K2571&gt;3,$L2571&lt;0,$L2571&gt;3),1,0))</f>
        <v/>
      </c>
    </row>
    <row r="2572">
      <c r="G2572">
        <f>IFERROR(INDEX(T_Domaines[Domain_label_fr],MATCH(F2572,T_Domaines[Domain_code],0)),"")</f>
        <v/>
      </c>
      <c r="I2572">
        <f>IFERROR(INDEX(T_Indicateurs[Stat_label_fr],MATCH(H2572,T_Indicateurs[Stat_code],0)),"")</f>
        <v/>
      </c>
      <c r="M2572">
        <f>IF(J2572=0,"",J2572)</f>
        <v/>
      </c>
      <c r="N2572">
        <f>IF(K2572=0,"",K2572)</f>
        <v/>
      </c>
      <c r="O2572">
        <f>IF(L2572=0,"",L2572)</f>
        <v/>
      </c>
      <c r="P2572">
        <f>IF(OR(J2572="",K2572="",L2572=""),"",J2572+K2572+L2572)</f>
        <v/>
      </c>
      <c r="Q2572">
        <f>IF(OR(M2572="",N2572="",O2572=""),"",M2572+N2572+O2572)</f>
        <v/>
      </c>
      <c r="S2572" s="13">
        <f>IF(AND($B2572&lt;&gt;"",$F2572&lt;&gt;""),IF(COUNTIFS($B$2:$B2572,$B2572,$F$2:$F2572,$F2572)=1,1,0),0)</f>
        <v/>
      </c>
      <c r="T2572" s="13">
        <f>IF(AND($B2572&lt;&gt;"",$H2572&lt;&gt;""),IF(COUNTIFS($B$2:$B2572,$B2572,$H$2:$H2572,$H2572)=1,1,0),0)</f>
        <v/>
      </c>
      <c r="U2572" s="13">
        <f>IF(AND($B2572&lt;&gt;"",$C2572&lt;&gt;""),IF(COUNTIFS($B$2:$B2572,$B2572,$C$2:$C2572,$C2572)=1,1,0),0)</f>
        <v/>
      </c>
      <c r="V2572" s="13">
        <f>IF(AND($B2572&lt;&gt;"",$D2572&lt;&gt;""),IF(COUNTIFS($B$2:$B2572,$B2572,$D$2:$D2572,$D2572)=1,1,0),0)</f>
        <v/>
      </c>
      <c r="W2572">
        <f>IFERROR(INDEX(T_Indicateurs[Domain_code],MATCH($H2572,T_Indicateurs[Stat_code],0)),"")</f>
        <v/>
      </c>
      <c r="X2572" s="13">
        <f>IF(OR($W2572="",$F2572=""),0,IF($F2572&lt;&gt;$W2572,1,0))</f>
        <v/>
      </c>
      <c r="Y2572" s="13">
        <f>IF(OR($J2572="", $K2572="", $L2572=""),0,IF(OR($J2572&lt;0,$J2572&gt;3,$K2572&lt;0,$K2572&gt;3,$L2572&lt;0,$L2572&gt;3),1,0))</f>
        <v/>
      </c>
    </row>
    <row r="2573">
      <c r="G2573">
        <f>IFERROR(INDEX(T_Domaines[Domain_label_fr],MATCH(F2573,T_Domaines[Domain_code],0)),"")</f>
        <v/>
      </c>
      <c r="I2573">
        <f>IFERROR(INDEX(T_Indicateurs[Stat_label_fr],MATCH(H2573,T_Indicateurs[Stat_code],0)),"")</f>
        <v/>
      </c>
      <c r="M2573">
        <f>IF(J2573=0,"",J2573)</f>
        <v/>
      </c>
      <c r="N2573">
        <f>IF(K2573=0,"",K2573)</f>
        <v/>
      </c>
      <c r="O2573">
        <f>IF(L2573=0,"",L2573)</f>
        <v/>
      </c>
      <c r="P2573">
        <f>IF(OR(J2573="",K2573="",L2573=""),"",J2573+K2573+L2573)</f>
        <v/>
      </c>
      <c r="Q2573">
        <f>IF(OR(M2573="",N2573="",O2573=""),"",M2573+N2573+O2573)</f>
        <v/>
      </c>
      <c r="S2573" s="13">
        <f>IF(AND($B2573&lt;&gt;"",$F2573&lt;&gt;""),IF(COUNTIFS($B$2:$B2573,$B2573,$F$2:$F2573,$F2573)=1,1,0),0)</f>
        <v/>
      </c>
      <c r="T2573" s="13">
        <f>IF(AND($B2573&lt;&gt;"",$H2573&lt;&gt;""),IF(COUNTIFS($B$2:$B2573,$B2573,$H$2:$H2573,$H2573)=1,1,0),0)</f>
        <v/>
      </c>
      <c r="U2573" s="13">
        <f>IF(AND($B2573&lt;&gt;"",$C2573&lt;&gt;""),IF(COUNTIFS($B$2:$B2573,$B2573,$C$2:$C2573,$C2573)=1,1,0),0)</f>
        <v/>
      </c>
      <c r="V2573" s="13">
        <f>IF(AND($B2573&lt;&gt;"",$D2573&lt;&gt;""),IF(COUNTIFS($B$2:$B2573,$B2573,$D$2:$D2573,$D2573)=1,1,0),0)</f>
        <v/>
      </c>
      <c r="W2573">
        <f>IFERROR(INDEX(T_Indicateurs[Domain_code],MATCH($H2573,T_Indicateurs[Stat_code],0)),"")</f>
        <v/>
      </c>
      <c r="X2573" s="13">
        <f>IF(OR($W2573="",$F2573=""),0,IF($F2573&lt;&gt;$W2573,1,0))</f>
        <v/>
      </c>
      <c r="Y2573" s="13">
        <f>IF(OR($J2573="", $K2573="", $L2573=""),0,IF(OR($J2573&lt;0,$J2573&gt;3,$K2573&lt;0,$K2573&gt;3,$L2573&lt;0,$L2573&gt;3),1,0))</f>
        <v/>
      </c>
    </row>
    <row r="2574">
      <c r="G2574">
        <f>IFERROR(INDEX(T_Domaines[Domain_label_fr],MATCH(F2574,T_Domaines[Domain_code],0)),"")</f>
        <v/>
      </c>
      <c r="I2574">
        <f>IFERROR(INDEX(T_Indicateurs[Stat_label_fr],MATCH(H2574,T_Indicateurs[Stat_code],0)),"")</f>
        <v/>
      </c>
      <c r="M2574">
        <f>IF(J2574=0,"",J2574)</f>
        <v/>
      </c>
      <c r="N2574">
        <f>IF(K2574=0,"",K2574)</f>
        <v/>
      </c>
      <c r="O2574">
        <f>IF(L2574=0,"",L2574)</f>
        <v/>
      </c>
      <c r="P2574">
        <f>IF(OR(J2574="",K2574="",L2574=""),"",J2574+K2574+L2574)</f>
        <v/>
      </c>
      <c r="Q2574">
        <f>IF(OR(M2574="",N2574="",O2574=""),"",M2574+N2574+O2574)</f>
        <v/>
      </c>
      <c r="S2574" s="13">
        <f>IF(AND($B2574&lt;&gt;"",$F2574&lt;&gt;""),IF(COUNTIFS($B$2:$B2574,$B2574,$F$2:$F2574,$F2574)=1,1,0),0)</f>
        <v/>
      </c>
      <c r="T2574" s="13">
        <f>IF(AND($B2574&lt;&gt;"",$H2574&lt;&gt;""),IF(COUNTIFS($B$2:$B2574,$B2574,$H$2:$H2574,$H2574)=1,1,0),0)</f>
        <v/>
      </c>
      <c r="U2574" s="13">
        <f>IF(AND($B2574&lt;&gt;"",$C2574&lt;&gt;""),IF(COUNTIFS($B$2:$B2574,$B2574,$C$2:$C2574,$C2574)=1,1,0),0)</f>
        <v/>
      </c>
      <c r="V2574" s="13">
        <f>IF(AND($B2574&lt;&gt;"",$D2574&lt;&gt;""),IF(COUNTIFS($B$2:$B2574,$B2574,$D$2:$D2574,$D2574)=1,1,0),0)</f>
        <v/>
      </c>
      <c r="W2574">
        <f>IFERROR(INDEX(T_Indicateurs[Domain_code],MATCH($H2574,T_Indicateurs[Stat_code],0)),"")</f>
        <v/>
      </c>
      <c r="X2574" s="13">
        <f>IF(OR($W2574="",$F2574=""),0,IF($F2574&lt;&gt;$W2574,1,0))</f>
        <v/>
      </c>
      <c r="Y2574" s="13">
        <f>IF(OR($J2574="", $K2574="", $L2574=""),0,IF(OR($J2574&lt;0,$J2574&gt;3,$K2574&lt;0,$K2574&gt;3,$L2574&lt;0,$L2574&gt;3),1,0))</f>
        <v/>
      </c>
    </row>
    <row r="2575">
      <c r="G2575">
        <f>IFERROR(INDEX(T_Domaines[Domain_label_fr],MATCH(F2575,T_Domaines[Domain_code],0)),"")</f>
        <v/>
      </c>
      <c r="I2575">
        <f>IFERROR(INDEX(T_Indicateurs[Stat_label_fr],MATCH(H2575,T_Indicateurs[Stat_code],0)),"")</f>
        <v/>
      </c>
      <c r="M2575">
        <f>IF(J2575=0,"",J2575)</f>
        <v/>
      </c>
      <c r="N2575">
        <f>IF(K2575=0,"",K2575)</f>
        <v/>
      </c>
      <c r="O2575">
        <f>IF(L2575=0,"",L2575)</f>
        <v/>
      </c>
      <c r="P2575">
        <f>IF(OR(J2575="",K2575="",L2575=""),"",J2575+K2575+L2575)</f>
        <v/>
      </c>
      <c r="Q2575">
        <f>IF(OR(M2575="",N2575="",O2575=""),"",M2575+N2575+O2575)</f>
        <v/>
      </c>
      <c r="S2575" s="13">
        <f>IF(AND($B2575&lt;&gt;"",$F2575&lt;&gt;""),IF(COUNTIFS($B$2:$B2575,$B2575,$F$2:$F2575,$F2575)=1,1,0),0)</f>
        <v/>
      </c>
      <c r="T2575" s="13">
        <f>IF(AND($B2575&lt;&gt;"",$H2575&lt;&gt;""),IF(COUNTIFS($B$2:$B2575,$B2575,$H$2:$H2575,$H2575)=1,1,0),0)</f>
        <v/>
      </c>
      <c r="U2575" s="13">
        <f>IF(AND($B2575&lt;&gt;"",$C2575&lt;&gt;""),IF(COUNTIFS($B$2:$B2575,$B2575,$C$2:$C2575,$C2575)=1,1,0),0)</f>
        <v/>
      </c>
      <c r="V2575" s="13">
        <f>IF(AND($B2575&lt;&gt;"",$D2575&lt;&gt;""),IF(COUNTIFS($B$2:$B2575,$B2575,$D$2:$D2575,$D2575)=1,1,0),0)</f>
        <v/>
      </c>
      <c r="W2575">
        <f>IFERROR(INDEX(T_Indicateurs[Domain_code],MATCH($H2575,T_Indicateurs[Stat_code],0)),"")</f>
        <v/>
      </c>
      <c r="X2575" s="13">
        <f>IF(OR($W2575="",$F2575=""),0,IF($F2575&lt;&gt;$W2575,1,0))</f>
        <v/>
      </c>
      <c r="Y2575" s="13">
        <f>IF(OR($J2575="", $K2575="", $L2575=""),0,IF(OR($J2575&lt;0,$J2575&gt;3,$K2575&lt;0,$K2575&gt;3,$L2575&lt;0,$L2575&gt;3),1,0))</f>
        <v/>
      </c>
    </row>
    <row r="2576">
      <c r="G2576">
        <f>IFERROR(INDEX(T_Domaines[Domain_label_fr],MATCH(F2576,T_Domaines[Domain_code],0)),"")</f>
        <v/>
      </c>
      <c r="I2576">
        <f>IFERROR(INDEX(T_Indicateurs[Stat_label_fr],MATCH(H2576,T_Indicateurs[Stat_code],0)),"")</f>
        <v/>
      </c>
      <c r="M2576">
        <f>IF(J2576=0,"",J2576)</f>
        <v/>
      </c>
      <c r="N2576">
        <f>IF(K2576=0,"",K2576)</f>
        <v/>
      </c>
      <c r="O2576">
        <f>IF(L2576=0,"",L2576)</f>
        <v/>
      </c>
      <c r="P2576">
        <f>IF(OR(J2576="",K2576="",L2576=""),"",J2576+K2576+L2576)</f>
        <v/>
      </c>
      <c r="Q2576">
        <f>IF(OR(M2576="",N2576="",O2576=""),"",M2576+N2576+O2576)</f>
        <v/>
      </c>
      <c r="S2576" s="13">
        <f>IF(AND($B2576&lt;&gt;"",$F2576&lt;&gt;""),IF(COUNTIFS($B$2:$B2576,$B2576,$F$2:$F2576,$F2576)=1,1,0),0)</f>
        <v/>
      </c>
      <c r="T2576" s="13">
        <f>IF(AND($B2576&lt;&gt;"",$H2576&lt;&gt;""),IF(COUNTIFS($B$2:$B2576,$B2576,$H$2:$H2576,$H2576)=1,1,0),0)</f>
        <v/>
      </c>
      <c r="U2576" s="13">
        <f>IF(AND($B2576&lt;&gt;"",$C2576&lt;&gt;""),IF(COUNTIFS($B$2:$B2576,$B2576,$C$2:$C2576,$C2576)=1,1,0),0)</f>
        <v/>
      </c>
      <c r="V2576" s="13">
        <f>IF(AND($B2576&lt;&gt;"",$D2576&lt;&gt;""),IF(COUNTIFS($B$2:$B2576,$B2576,$D$2:$D2576,$D2576)=1,1,0),0)</f>
        <v/>
      </c>
      <c r="W2576">
        <f>IFERROR(INDEX(T_Indicateurs[Domain_code],MATCH($H2576,T_Indicateurs[Stat_code],0)),"")</f>
        <v/>
      </c>
      <c r="X2576" s="13">
        <f>IF(OR($W2576="",$F2576=""),0,IF($F2576&lt;&gt;$W2576,1,0))</f>
        <v/>
      </c>
      <c r="Y2576" s="13">
        <f>IF(OR($J2576="", $K2576="", $L2576=""),0,IF(OR($J2576&lt;0,$J2576&gt;3,$K2576&lt;0,$K2576&gt;3,$L2576&lt;0,$L2576&gt;3),1,0))</f>
        <v/>
      </c>
    </row>
    <row r="2577">
      <c r="G2577">
        <f>IFERROR(INDEX(T_Domaines[Domain_label_fr],MATCH(F2577,T_Domaines[Domain_code],0)),"")</f>
        <v/>
      </c>
      <c r="I2577">
        <f>IFERROR(INDEX(T_Indicateurs[Stat_label_fr],MATCH(H2577,T_Indicateurs[Stat_code],0)),"")</f>
        <v/>
      </c>
      <c r="M2577">
        <f>IF(J2577=0,"",J2577)</f>
        <v/>
      </c>
      <c r="N2577">
        <f>IF(K2577=0,"",K2577)</f>
        <v/>
      </c>
      <c r="O2577">
        <f>IF(L2577=0,"",L2577)</f>
        <v/>
      </c>
      <c r="P2577">
        <f>IF(OR(J2577="",K2577="",L2577=""),"",J2577+K2577+L2577)</f>
        <v/>
      </c>
      <c r="Q2577">
        <f>IF(OR(M2577="",N2577="",O2577=""),"",M2577+N2577+O2577)</f>
        <v/>
      </c>
      <c r="S2577" s="13">
        <f>IF(AND($B2577&lt;&gt;"",$F2577&lt;&gt;""),IF(COUNTIFS($B$2:$B2577,$B2577,$F$2:$F2577,$F2577)=1,1,0),0)</f>
        <v/>
      </c>
      <c r="T2577" s="13">
        <f>IF(AND($B2577&lt;&gt;"",$H2577&lt;&gt;""),IF(COUNTIFS($B$2:$B2577,$B2577,$H$2:$H2577,$H2577)=1,1,0),0)</f>
        <v/>
      </c>
      <c r="U2577" s="13">
        <f>IF(AND($B2577&lt;&gt;"",$C2577&lt;&gt;""),IF(COUNTIFS($B$2:$B2577,$B2577,$C$2:$C2577,$C2577)=1,1,0),0)</f>
        <v/>
      </c>
      <c r="V2577" s="13">
        <f>IF(AND($B2577&lt;&gt;"",$D2577&lt;&gt;""),IF(COUNTIFS($B$2:$B2577,$B2577,$D$2:$D2577,$D2577)=1,1,0),0)</f>
        <v/>
      </c>
      <c r="W2577">
        <f>IFERROR(INDEX(T_Indicateurs[Domain_code],MATCH($H2577,T_Indicateurs[Stat_code],0)),"")</f>
        <v/>
      </c>
      <c r="X2577" s="13">
        <f>IF(OR($W2577="",$F2577=""),0,IF($F2577&lt;&gt;$W2577,1,0))</f>
        <v/>
      </c>
      <c r="Y2577" s="13">
        <f>IF(OR($J2577="", $K2577="", $L2577=""),0,IF(OR($J2577&lt;0,$J2577&gt;3,$K2577&lt;0,$K2577&gt;3,$L2577&lt;0,$L2577&gt;3),1,0))</f>
        <v/>
      </c>
    </row>
    <row r="2578">
      <c r="G2578">
        <f>IFERROR(INDEX(T_Domaines[Domain_label_fr],MATCH(F2578,T_Domaines[Domain_code],0)),"")</f>
        <v/>
      </c>
      <c r="I2578">
        <f>IFERROR(INDEX(T_Indicateurs[Stat_label_fr],MATCH(H2578,T_Indicateurs[Stat_code],0)),"")</f>
        <v/>
      </c>
      <c r="M2578">
        <f>IF(J2578=0,"",J2578)</f>
        <v/>
      </c>
      <c r="N2578">
        <f>IF(K2578=0,"",K2578)</f>
        <v/>
      </c>
      <c r="O2578">
        <f>IF(L2578=0,"",L2578)</f>
        <v/>
      </c>
      <c r="P2578">
        <f>IF(OR(J2578="",K2578="",L2578=""),"",J2578+K2578+L2578)</f>
        <v/>
      </c>
      <c r="Q2578">
        <f>IF(OR(M2578="",N2578="",O2578=""),"",M2578+N2578+O2578)</f>
        <v/>
      </c>
      <c r="S2578" s="13">
        <f>IF(AND($B2578&lt;&gt;"",$F2578&lt;&gt;""),IF(COUNTIFS($B$2:$B2578,$B2578,$F$2:$F2578,$F2578)=1,1,0),0)</f>
        <v/>
      </c>
      <c r="T2578" s="13">
        <f>IF(AND($B2578&lt;&gt;"",$H2578&lt;&gt;""),IF(COUNTIFS($B$2:$B2578,$B2578,$H$2:$H2578,$H2578)=1,1,0),0)</f>
        <v/>
      </c>
      <c r="U2578" s="13">
        <f>IF(AND($B2578&lt;&gt;"",$C2578&lt;&gt;""),IF(COUNTIFS($B$2:$B2578,$B2578,$C$2:$C2578,$C2578)=1,1,0),0)</f>
        <v/>
      </c>
      <c r="V2578" s="13">
        <f>IF(AND($B2578&lt;&gt;"",$D2578&lt;&gt;""),IF(COUNTIFS($B$2:$B2578,$B2578,$D$2:$D2578,$D2578)=1,1,0),0)</f>
        <v/>
      </c>
      <c r="W2578">
        <f>IFERROR(INDEX(T_Indicateurs[Domain_code],MATCH($H2578,T_Indicateurs[Stat_code],0)),"")</f>
        <v/>
      </c>
      <c r="X2578" s="13">
        <f>IF(OR($W2578="",$F2578=""),0,IF($F2578&lt;&gt;$W2578,1,0))</f>
        <v/>
      </c>
      <c r="Y2578" s="13">
        <f>IF(OR($J2578="", $K2578="", $L2578=""),0,IF(OR($J2578&lt;0,$J2578&gt;3,$K2578&lt;0,$K2578&gt;3,$L2578&lt;0,$L2578&gt;3),1,0))</f>
        <v/>
      </c>
    </row>
    <row r="2579">
      <c r="G2579">
        <f>IFERROR(INDEX(T_Domaines[Domain_label_fr],MATCH(F2579,T_Domaines[Domain_code],0)),"")</f>
        <v/>
      </c>
      <c r="I2579">
        <f>IFERROR(INDEX(T_Indicateurs[Stat_label_fr],MATCH(H2579,T_Indicateurs[Stat_code],0)),"")</f>
        <v/>
      </c>
      <c r="M2579">
        <f>IF(J2579=0,"",J2579)</f>
        <v/>
      </c>
      <c r="N2579">
        <f>IF(K2579=0,"",K2579)</f>
        <v/>
      </c>
      <c r="O2579">
        <f>IF(L2579=0,"",L2579)</f>
        <v/>
      </c>
      <c r="P2579">
        <f>IF(OR(J2579="",K2579="",L2579=""),"",J2579+K2579+L2579)</f>
        <v/>
      </c>
      <c r="Q2579">
        <f>IF(OR(M2579="",N2579="",O2579=""),"",M2579+N2579+O2579)</f>
        <v/>
      </c>
      <c r="S2579" s="13">
        <f>IF(AND($B2579&lt;&gt;"",$F2579&lt;&gt;""),IF(COUNTIFS($B$2:$B2579,$B2579,$F$2:$F2579,$F2579)=1,1,0),0)</f>
        <v/>
      </c>
      <c r="T2579" s="13">
        <f>IF(AND($B2579&lt;&gt;"",$H2579&lt;&gt;""),IF(COUNTIFS($B$2:$B2579,$B2579,$H$2:$H2579,$H2579)=1,1,0),0)</f>
        <v/>
      </c>
      <c r="U2579" s="13">
        <f>IF(AND($B2579&lt;&gt;"",$C2579&lt;&gt;""),IF(COUNTIFS($B$2:$B2579,$B2579,$C$2:$C2579,$C2579)=1,1,0),0)</f>
        <v/>
      </c>
      <c r="V2579" s="13">
        <f>IF(AND($B2579&lt;&gt;"",$D2579&lt;&gt;""),IF(COUNTIFS($B$2:$B2579,$B2579,$D$2:$D2579,$D2579)=1,1,0),0)</f>
        <v/>
      </c>
      <c r="W2579">
        <f>IFERROR(INDEX(T_Indicateurs[Domain_code],MATCH($H2579,T_Indicateurs[Stat_code],0)),"")</f>
        <v/>
      </c>
      <c r="X2579" s="13">
        <f>IF(OR($W2579="",$F2579=""),0,IF($F2579&lt;&gt;$W2579,1,0))</f>
        <v/>
      </c>
      <c r="Y2579" s="13">
        <f>IF(OR($J2579="", $K2579="", $L2579=""),0,IF(OR($J2579&lt;0,$J2579&gt;3,$K2579&lt;0,$K2579&gt;3,$L2579&lt;0,$L2579&gt;3),1,0))</f>
        <v/>
      </c>
    </row>
    <row r="2580">
      <c r="G2580">
        <f>IFERROR(INDEX(T_Domaines[Domain_label_fr],MATCH(F2580,T_Domaines[Domain_code],0)),"")</f>
        <v/>
      </c>
      <c r="I2580">
        <f>IFERROR(INDEX(T_Indicateurs[Stat_label_fr],MATCH(H2580,T_Indicateurs[Stat_code],0)),"")</f>
        <v/>
      </c>
      <c r="M2580">
        <f>IF(J2580=0,"",J2580)</f>
        <v/>
      </c>
      <c r="N2580">
        <f>IF(K2580=0,"",K2580)</f>
        <v/>
      </c>
      <c r="O2580">
        <f>IF(L2580=0,"",L2580)</f>
        <v/>
      </c>
      <c r="P2580">
        <f>IF(OR(J2580="",K2580="",L2580=""),"",J2580+K2580+L2580)</f>
        <v/>
      </c>
      <c r="Q2580">
        <f>IF(OR(M2580="",N2580="",O2580=""),"",M2580+N2580+O2580)</f>
        <v/>
      </c>
      <c r="S2580" s="13">
        <f>IF(AND($B2580&lt;&gt;"",$F2580&lt;&gt;""),IF(COUNTIFS($B$2:$B2580,$B2580,$F$2:$F2580,$F2580)=1,1,0),0)</f>
        <v/>
      </c>
      <c r="T2580" s="13">
        <f>IF(AND($B2580&lt;&gt;"",$H2580&lt;&gt;""),IF(COUNTIFS($B$2:$B2580,$B2580,$H$2:$H2580,$H2580)=1,1,0),0)</f>
        <v/>
      </c>
      <c r="U2580" s="13">
        <f>IF(AND($B2580&lt;&gt;"",$C2580&lt;&gt;""),IF(COUNTIFS($B$2:$B2580,$B2580,$C$2:$C2580,$C2580)=1,1,0),0)</f>
        <v/>
      </c>
      <c r="V2580" s="13">
        <f>IF(AND($B2580&lt;&gt;"",$D2580&lt;&gt;""),IF(COUNTIFS($B$2:$B2580,$B2580,$D$2:$D2580,$D2580)=1,1,0),0)</f>
        <v/>
      </c>
      <c r="W2580">
        <f>IFERROR(INDEX(T_Indicateurs[Domain_code],MATCH($H2580,T_Indicateurs[Stat_code],0)),"")</f>
        <v/>
      </c>
      <c r="X2580" s="13">
        <f>IF(OR($W2580="",$F2580=""),0,IF($F2580&lt;&gt;$W2580,1,0))</f>
        <v/>
      </c>
      <c r="Y2580" s="13">
        <f>IF(OR($J2580="", $K2580="", $L2580=""),0,IF(OR($J2580&lt;0,$J2580&gt;3,$K2580&lt;0,$K2580&gt;3,$L2580&lt;0,$L2580&gt;3),1,0))</f>
        <v/>
      </c>
    </row>
    <row r="2581">
      <c r="G2581">
        <f>IFERROR(INDEX(T_Domaines[Domain_label_fr],MATCH(F2581,T_Domaines[Domain_code],0)),"")</f>
        <v/>
      </c>
      <c r="I2581">
        <f>IFERROR(INDEX(T_Indicateurs[Stat_label_fr],MATCH(H2581,T_Indicateurs[Stat_code],0)),"")</f>
        <v/>
      </c>
      <c r="M2581">
        <f>IF(J2581=0,"",J2581)</f>
        <v/>
      </c>
      <c r="N2581">
        <f>IF(K2581=0,"",K2581)</f>
        <v/>
      </c>
      <c r="O2581">
        <f>IF(L2581=0,"",L2581)</f>
        <v/>
      </c>
      <c r="P2581">
        <f>IF(OR(J2581="",K2581="",L2581=""),"",J2581+K2581+L2581)</f>
        <v/>
      </c>
      <c r="Q2581">
        <f>IF(OR(M2581="",N2581="",O2581=""),"",M2581+N2581+O2581)</f>
        <v/>
      </c>
      <c r="S2581" s="13">
        <f>IF(AND($B2581&lt;&gt;"",$F2581&lt;&gt;""),IF(COUNTIFS($B$2:$B2581,$B2581,$F$2:$F2581,$F2581)=1,1,0),0)</f>
        <v/>
      </c>
      <c r="T2581" s="13">
        <f>IF(AND($B2581&lt;&gt;"",$H2581&lt;&gt;""),IF(COUNTIFS($B$2:$B2581,$B2581,$H$2:$H2581,$H2581)=1,1,0),0)</f>
        <v/>
      </c>
      <c r="U2581" s="13">
        <f>IF(AND($B2581&lt;&gt;"",$C2581&lt;&gt;""),IF(COUNTIFS($B$2:$B2581,$B2581,$C$2:$C2581,$C2581)=1,1,0),0)</f>
        <v/>
      </c>
      <c r="V2581" s="13">
        <f>IF(AND($B2581&lt;&gt;"",$D2581&lt;&gt;""),IF(COUNTIFS($B$2:$B2581,$B2581,$D$2:$D2581,$D2581)=1,1,0),0)</f>
        <v/>
      </c>
      <c r="W2581">
        <f>IFERROR(INDEX(T_Indicateurs[Domain_code],MATCH($H2581,T_Indicateurs[Stat_code],0)),"")</f>
        <v/>
      </c>
      <c r="X2581" s="13">
        <f>IF(OR($W2581="",$F2581=""),0,IF($F2581&lt;&gt;$W2581,1,0))</f>
        <v/>
      </c>
      <c r="Y2581" s="13">
        <f>IF(OR($J2581="", $K2581="", $L2581=""),0,IF(OR($J2581&lt;0,$J2581&gt;3,$K2581&lt;0,$K2581&gt;3,$L2581&lt;0,$L2581&gt;3),1,0))</f>
        <v/>
      </c>
    </row>
    <row r="2582">
      <c r="G2582">
        <f>IFERROR(INDEX(T_Domaines[Domain_label_fr],MATCH(F2582,T_Domaines[Domain_code],0)),"")</f>
        <v/>
      </c>
      <c r="I2582">
        <f>IFERROR(INDEX(T_Indicateurs[Stat_label_fr],MATCH(H2582,T_Indicateurs[Stat_code],0)),"")</f>
        <v/>
      </c>
      <c r="M2582">
        <f>IF(J2582=0,"",J2582)</f>
        <v/>
      </c>
      <c r="N2582">
        <f>IF(K2582=0,"",K2582)</f>
        <v/>
      </c>
      <c r="O2582">
        <f>IF(L2582=0,"",L2582)</f>
        <v/>
      </c>
      <c r="P2582">
        <f>IF(OR(J2582="",K2582="",L2582=""),"",J2582+K2582+L2582)</f>
        <v/>
      </c>
      <c r="Q2582">
        <f>IF(OR(M2582="",N2582="",O2582=""),"",M2582+N2582+O2582)</f>
        <v/>
      </c>
      <c r="S2582" s="13">
        <f>IF(AND($B2582&lt;&gt;"",$F2582&lt;&gt;""),IF(COUNTIFS($B$2:$B2582,$B2582,$F$2:$F2582,$F2582)=1,1,0),0)</f>
        <v/>
      </c>
      <c r="T2582" s="13">
        <f>IF(AND($B2582&lt;&gt;"",$H2582&lt;&gt;""),IF(COUNTIFS($B$2:$B2582,$B2582,$H$2:$H2582,$H2582)=1,1,0),0)</f>
        <v/>
      </c>
      <c r="U2582" s="13">
        <f>IF(AND($B2582&lt;&gt;"",$C2582&lt;&gt;""),IF(COUNTIFS($B$2:$B2582,$B2582,$C$2:$C2582,$C2582)=1,1,0),0)</f>
        <v/>
      </c>
      <c r="V2582" s="13">
        <f>IF(AND($B2582&lt;&gt;"",$D2582&lt;&gt;""),IF(COUNTIFS($B$2:$B2582,$B2582,$D$2:$D2582,$D2582)=1,1,0),0)</f>
        <v/>
      </c>
      <c r="W2582">
        <f>IFERROR(INDEX(T_Indicateurs[Domain_code],MATCH($H2582,T_Indicateurs[Stat_code],0)),"")</f>
        <v/>
      </c>
      <c r="X2582" s="13">
        <f>IF(OR($W2582="",$F2582=""),0,IF($F2582&lt;&gt;$W2582,1,0))</f>
        <v/>
      </c>
      <c r="Y2582" s="13">
        <f>IF(OR($J2582="", $K2582="", $L2582=""),0,IF(OR($J2582&lt;0,$J2582&gt;3,$K2582&lt;0,$K2582&gt;3,$L2582&lt;0,$L2582&gt;3),1,0))</f>
        <v/>
      </c>
    </row>
    <row r="2583">
      <c r="G2583">
        <f>IFERROR(INDEX(T_Domaines[Domain_label_fr],MATCH(F2583,T_Domaines[Domain_code],0)),"")</f>
        <v/>
      </c>
      <c r="I2583">
        <f>IFERROR(INDEX(T_Indicateurs[Stat_label_fr],MATCH(H2583,T_Indicateurs[Stat_code],0)),"")</f>
        <v/>
      </c>
      <c r="M2583">
        <f>IF(J2583=0,"",J2583)</f>
        <v/>
      </c>
      <c r="N2583">
        <f>IF(K2583=0,"",K2583)</f>
        <v/>
      </c>
      <c r="O2583">
        <f>IF(L2583=0,"",L2583)</f>
        <v/>
      </c>
      <c r="P2583">
        <f>IF(OR(J2583="",K2583="",L2583=""),"",J2583+K2583+L2583)</f>
        <v/>
      </c>
      <c r="Q2583">
        <f>IF(OR(M2583="",N2583="",O2583=""),"",M2583+N2583+O2583)</f>
        <v/>
      </c>
      <c r="S2583" s="13">
        <f>IF(AND($B2583&lt;&gt;"",$F2583&lt;&gt;""),IF(COUNTIFS($B$2:$B2583,$B2583,$F$2:$F2583,$F2583)=1,1,0),0)</f>
        <v/>
      </c>
      <c r="T2583" s="13">
        <f>IF(AND($B2583&lt;&gt;"",$H2583&lt;&gt;""),IF(COUNTIFS($B$2:$B2583,$B2583,$H$2:$H2583,$H2583)=1,1,0),0)</f>
        <v/>
      </c>
      <c r="U2583" s="13">
        <f>IF(AND($B2583&lt;&gt;"",$C2583&lt;&gt;""),IF(COUNTIFS($B$2:$B2583,$B2583,$C$2:$C2583,$C2583)=1,1,0),0)</f>
        <v/>
      </c>
      <c r="V2583" s="13">
        <f>IF(AND($B2583&lt;&gt;"",$D2583&lt;&gt;""),IF(COUNTIFS($B$2:$B2583,$B2583,$D$2:$D2583,$D2583)=1,1,0),0)</f>
        <v/>
      </c>
      <c r="W2583">
        <f>IFERROR(INDEX(T_Indicateurs[Domain_code],MATCH($H2583,T_Indicateurs[Stat_code],0)),"")</f>
        <v/>
      </c>
      <c r="X2583" s="13">
        <f>IF(OR($W2583="",$F2583=""),0,IF($F2583&lt;&gt;$W2583,1,0))</f>
        <v/>
      </c>
      <c r="Y2583" s="13">
        <f>IF(OR($J2583="", $K2583="", $L2583=""),0,IF(OR($J2583&lt;0,$J2583&gt;3,$K2583&lt;0,$K2583&gt;3,$L2583&lt;0,$L2583&gt;3),1,0))</f>
        <v/>
      </c>
    </row>
    <row r="2584">
      <c r="G2584">
        <f>IFERROR(INDEX(T_Domaines[Domain_label_fr],MATCH(F2584,T_Domaines[Domain_code],0)),"")</f>
        <v/>
      </c>
      <c r="I2584">
        <f>IFERROR(INDEX(T_Indicateurs[Stat_label_fr],MATCH(H2584,T_Indicateurs[Stat_code],0)),"")</f>
        <v/>
      </c>
      <c r="M2584">
        <f>IF(J2584=0,"",J2584)</f>
        <v/>
      </c>
      <c r="N2584">
        <f>IF(K2584=0,"",K2584)</f>
        <v/>
      </c>
      <c r="O2584">
        <f>IF(L2584=0,"",L2584)</f>
        <v/>
      </c>
      <c r="P2584">
        <f>IF(OR(J2584="",K2584="",L2584=""),"",J2584+K2584+L2584)</f>
        <v/>
      </c>
      <c r="Q2584">
        <f>IF(OR(M2584="",N2584="",O2584=""),"",M2584+N2584+O2584)</f>
        <v/>
      </c>
      <c r="S2584" s="13">
        <f>IF(AND($B2584&lt;&gt;"",$F2584&lt;&gt;""),IF(COUNTIFS($B$2:$B2584,$B2584,$F$2:$F2584,$F2584)=1,1,0),0)</f>
        <v/>
      </c>
      <c r="T2584" s="13">
        <f>IF(AND($B2584&lt;&gt;"",$H2584&lt;&gt;""),IF(COUNTIFS($B$2:$B2584,$B2584,$H$2:$H2584,$H2584)=1,1,0),0)</f>
        <v/>
      </c>
      <c r="U2584" s="13">
        <f>IF(AND($B2584&lt;&gt;"",$C2584&lt;&gt;""),IF(COUNTIFS($B$2:$B2584,$B2584,$C$2:$C2584,$C2584)=1,1,0),0)</f>
        <v/>
      </c>
      <c r="V2584" s="13">
        <f>IF(AND($B2584&lt;&gt;"",$D2584&lt;&gt;""),IF(COUNTIFS($B$2:$B2584,$B2584,$D$2:$D2584,$D2584)=1,1,0),0)</f>
        <v/>
      </c>
      <c r="W2584">
        <f>IFERROR(INDEX(T_Indicateurs[Domain_code],MATCH($H2584,T_Indicateurs[Stat_code],0)),"")</f>
        <v/>
      </c>
      <c r="X2584" s="13">
        <f>IF(OR($W2584="",$F2584=""),0,IF($F2584&lt;&gt;$W2584,1,0))</f>
        <v/>
      </c>
      <c r="Y2584" s="13">
        <f>IF(OR($J2584="", $K2584="", $L2584=""),0,IF(OR($J2584&lt;0,$J2584&gt;3,$K2584&lt;0,$K2584&gt;3,$L2584&lt;0,$L2584&gt;3),1,0))</f>
        <v/>
      </c>
    </row>
    <row r="2585">
      <c r="G2585">
        <f>IFERROR(INDEX(T_Domaines[Domain_label_fr],MATCH(F2585,T_Domaines[Domain_code],0)),"")</f>
        <v/>
      </c>
      <c r="I2585">
        <f>IFERROR(INDEX(T_Indicateurs[Stat_label_fr],MATCH(H2585,T_Indicateurs[Stat_code],0)),"")</f>
        <v/>
      </c>
      <c r="M2585">
        <f>IF(J2585=0,"",J2585)</f>
        <v/>
      </c>
      <c r="N2585">
        <f>IF(K2585=0,"",K2585)</f>
        <v/>
      </c>
      <c r="O2585">
        <f>IF(L2585=0,"",L2585)</f>
        <v/>
      </c>
      <c r="P2585">
        <f>IF(OR(J2585="",K2585="",L2585=""),"",J2585+K2585+L2585)</f>
        <v/>
      </c>
      <c r="Q2585">
        <f>IF(OR(M2585="",N2585="",O2585=""),"",M2585+N2585+O2585)</f>
        <v/>
      </c>
      <c r="S2585" s="13">
        <f>IF(AND($B2585&lt;&gt;"",$F2585&lt;&gt;""),IF(COUNTIFS($B$2:$B2585,$B2585,$F$2:$F2585,$F2585)=1,1,0),0)</f>
        <v/>
      </c>
      <c r="T2585" s="13">
        <f>IF(AND($B2585&lt;&gt;"",$H2585&lt;&gt;""),IF(COUNTIFS($B$2:$B2585,$B2585,$H$2:$H2585,$H2585)=1,1,0),0)</f>
        <v/>
      </c>
      <c r="U2585" s="13">
        <f>IF(AND($B2585&lt;&gt;"",$C2585&lt;&gt;""),IF(COUNTIFS($B$2:$B2585,$B2585,$C$2:$C2585,$C2585)=1,1,0),0)</f>
        <v/>
      </c>
      <c r="V2585" s="13">
        <f>IF(AND($B2585&lt;&gt;"",$D2585&lt;&gt;""),IF(COUNTIFS($B$2:$B2585,$B2585,$D$2:$D2585,$D2585)=1,1,0),0)</f>
        <v/>
      </c>
      <c r="W2585">
        <f>IFERROR(INDEX(T_Indicateurs[Domain_code],MATCH($H2585,T_Indicateurs[Stat_code],0)),"")</f>
        <v/>
      </c>
      <c r="X2585" s="13">
        <f>IF(OR($W2585="",$F2585=""),0,IF($F2585&lt;&gt;$W2585,1,0))</f>
        <v/>
      </c>
      <c r="Y2585" s="13">
        <f>IF(OR($J2585="", $K2585="", $L2585=""),0,IF(OR($J2585&lt;0,$J2585&gt;3,$K2585&lt;0,$K2585&gt;3,$L2585&lt;0,$L2585&gt;3),1,0))</f>
        <v/>
      </c>
    </row>
    <row r="2586">
      <c r="G2586">
        <f>IFERROR(INDEX(T_Domaines[Domain_label_fr],MATCH(F2586,T_Domaines[Domain_code],0)),"")</f>
        <v/>
      </c>
      <c r="I2586">
        <f>IFERROR(INDEX(T_Indicateurs[Stat_label_fr],MATCH(H2586,T_Indicateurs[Stat_code],0)),"")</f>
        <v/>
      </c>
      <c r="M2586">
        <f>IF(J2586=0,"",J2586)</f>
        <v/>
      </c>
      <c r="N2586">
        <f>IF(K2586=0,"",K2586)</f>
        <v/>
      </c>
      <c r="O2586">
        <f>IF(L2586=0,"",L2586)</f>
        <v/>
      </c>
      <c r="P2586">
        <f>IF(OR(J2586="",K2586="",L2586=""),"",J2586+K2586+L2586)</f>
        <v/>
      </c>
      <c r="Q2586">
        <f>IF(OR(M2586="",N2586="",O2586=""),"",M2586+N2586+O2586)</f>
        <v/>
      </c>
      <c r="S2586" s="13">
        <f>IF(AND($B2586&lt;&gt;"",$F2586&lt;&gt;""),IF(COUNTIFS($B$2:$B2586,$B2586,$F$2:$F2586,$F2586)=1,1,0),0)</f>
        <v/>
      </c>
      <c r="T2586" s="13">
        <f>IF(AND($B2586&lt;&gt;"",$H2586&lt;&gt;""),IF(COUNTIFS($B$2:$B2586,$B2586,$H$2:$H2586,$H2586)=1,1,0),0)</f>
        <v/>
      </c>
      <c r="U2586" s="13">
        <f>IF(AND($B2586&lt;&gt;"",$C2586&lt;&gt;""),IF(COUNTIFS($B$2:$B2586,$B2586,$C$2:$C2586,$C2586)=1,1,0),0)</f>
        <v/>
      </c>
      <c r="V2586" s="13">
        <f>IF(AND($B2586&lt;&gt;"",$D2586&lt;&gt;""),IF(COUNTIFS($B$2:$B2586,$B2586,$D$2:$D2586,$D2586)=1,1,0),0)</f>
        <v/>
      </c>
      <c r="W2586">
        <f>IFERROR(INDEX(T_Indicateurs[Domain_code],MATCH($H2586,T_Indicateurs[Stat_code],0)),"")</f>
        <v/>
      </c>
      <c r="X2586" s="13">
        <f>IF(OR($W2586="",$F2586=""),0,IF($F2586&lt;&gt;$W2586,1,0))</f>
        <v/>
      </c>
      <c r="Y2586" s="13">
        <f>IF(OR($J2586="", $K2586="", $L2586=""),0,IF(OR($J2586&lt;0,$J2586&gt;3,$K2586&lt;0,$K2586&gt;3,$L2586&lt;0,$L2586&gt;3),1,0))</f>
        <v/>
      </c>
    </row>
    <row r="2587">
      <c r="G2587">
        <f>IFERROR(INDEX(T_Domaines[Domain_label_fr],MATCH(F2587,T_Domaines[Domain_code],0)),"")</f>
        <v/>
      </c>
      <c r="I2587">
        <f>IFERROR(INDEX(T_Indicateurs[Stat_label_fr],MATCH(H2587,T_Indicateurs[Stat_code],0)),"")</f>
        <v/>
      </c>
      <c r="M2587">
        <f>IF(J2587=0,"",J2587)</f>
        <v/>
      </c>
      <c r="N2587">
        <f>IF(K2587=0,"",K2587)</f>
        <v/>
      </c>
      <c r="O2587">
        <f>IF(L2587=0,"",L2587)</f>
        <v/>
      </c>
      <c r="P2587">
        <f>IF(OR(J2587="",K2587="",L2587=""),"",J2587+K2587+L2587)</f>
        <v/>
      </c>
      <c r="Q2587">
        <f>IF(OR(M2587="",N2587="",O2587=""),"",M2587+N2587+O2587)</f>
        <v/>
      </c>
      <c r="S2587" s="13">
        <f>IF(AND($B2587&lt;&gt;"",$F2587&lt;&gt;""),IF(COUNTIFS($B$2:$B2587,$B2587,$F$2:$F2587,$F2587)=1,1,0),0)</f>
        <v/>
      </c>
      <c r="T2587" s="13">
        <f>IF(AND($B2587&lt;&gt;"",$H2587&lt;&gt;""),IF(COUNTIFS($B$2:$B2587,$B2587,$H$2:$H2587,$H2587)=1,1,0),0)</f>
        <v/>
      </c>
      <c r="U2587" s="13">
        <f>IF(AND($B2587&lt;&gt;"",$C2587&lt;&gt;""),IF(COUNTIFS($B$2:$B2587,$B2587,$C$2:$C2587,$C2587)=1,1,0),0)</f>
        <v/>
      </c>
      <c r="V2587" s="13">
        <f>IF(AND($B2587&lt;&gt;"",$D2587&lt;&gt;""),IF(COUNTIFS($B$2:$B2587,$B2587,$D$2:$D2587,$D2587)=1,1,0),0)</f>
        <v/>
      </c>
      <c r="W2587">
        <f>IFERROR(INDEX(T_Indicateurs[Domain_code],MATCH($H2587,T_Indicateurs[Stat_code],0)),"")</f>
        <v/>
      </c>
      <c r="X2587" s="13">
        <f>IF(OR($W2587="",$F2587=""),0,IF($F2587&lt;&gt;$W2587,1,0))</f>
        <v/>
      </c>
      <c r="Y2587" s="13">
        <f>IF(OR($J2587="", $K2587="", $L2587=""),0,IF(OR($J2587&lt;0,$J2587&gt;3,$K2587&lt;0,$K2587&gt;3,$L2587&lt;0,$L2587&gt;3),1,0))</f>
        <v/>
      </c>
    </row>
    <row r="2588">
      <c r="G2588">
        <f>IFERROR(INDEX(T_Domaines[Domain_label_fr],MATCH(F2588,T_Domaines[Domain_code],0)),"")</f>
        <v/>
      </c>
      <c r="I2588">
        <f>IFERROR(INDEX(T_Indicateurs[Stat_label_fr],MATCH(H2588,T_Indicateurs[Stat_code],0)),"")</f>
        <v/>
      </c>
      <c r="M2588">
        <f>IF(J2588=0,"",J2588)</f>
        <v/>
      </c>
      <c r="N2588">
        <f>IF(K2588=0,"",K2588)</f>
        <v/>
      </c>
      <c r="O2588">
        <f>IF(L2588=0,"",L2588)</f>
        <v/>
      </c>
      <c r="P2588">
        <f>IF(OR(J2588="",K2588="",L2588=""),"",J2588+K2588+L2588)</f>
        <v/>
      </c>
      <c r="Q2588">
        <f>IF(OR(M2588="",N2588="",O2588=""),"",M2588+N2588+O2588)</f>
        <v/>
      </c>
      <c r="S2588" s="13">
        <f>IF(AND($B2588&lt;&gt;"",$F2588&lt;&gt;""),IF(COUNTIFS($B$2:$B2588,$B2588,$F$2:$F2588,$F2588)=1,1,0),0)</f>
        <v/>
      </c>
      <c r="T2588" s="13">
        <f>IF(AND($B2588&lt;&gt;"",$H2588&lt;&gt;""),IF(COUNTIFS($B$2:$B2588,$B2588,$H$2:$H2588,$H2588)=1,1,0),0)</f>
        <v/>
      </c>
      <c r="U2588" s="13">
        <f>IF(AND($B2588&lt;&gt;"",$C2588&lt;&gt;""),IF(COUNTIFS($B$2:$B2588,$B2588,$C$2:$C2588,$C2588)=1,1,0),0)</f>
        <v/>
      </c>
      <c r="V2588" s="13">
        <f>IF(AND($B2588&lt;&gt;"",$D2588&lt;&gt;""),IF(COUNTIFS($B$2:$B2588,$B2588,$D$2:$D2588,$D2588)=1,1,0),0)</f>
        <v/>
      </c>
      <c r="W2588">
        <f>IFERROR(INDEX(T_Indicateurs[Domain_code],MATCH($H2588,T_Indicateurs[Stat_code],0)),"")</f>
        <v/>
      </c>
      <c r="X2588" s="13">
        <f>IF(OR($W2588="",$F2588=""),0,IF($F2588&lt;&gt;$W2588,1,0))</f>
        <v/>
      </c>
      <c r="Y2588" s="13">
        <f>IF(OR($J2588="", $K2588="", $L2588=""),0,IF(OR($J2588&lt;0,$J2588&gt;3,$K2588&lt;0,$K2588&gt;3,$L2588&lt;0,$L2588&gt;3),1,0))</f>
        <v/>
      </c>
    </row>
    <row r="2589">
      <c r="G2589">
        <f>IFERROR(INDEX(T_Domaines[Domain_label_fr],MATCH(F2589,T_Domaines[Domain_code],0)),"")</f>
        <v/>
      </c>
      <c r="I2589">
        <f>IFERROR(INDEX(T_Indicateurs[Stat_label_fr],MATCH(H2589,T_Indicateurs[Stat_code],0)),"")</f>
        <v/>
      </c>
      <c r="M2589">
        <f>IF(J2589=0,"",J2589)</f>
        <v/>
      </c>
      <c r="N2589">
        <f>IF(K2589=0,"",K2589)</f>
        <v/>
      </c>
      <c r="O2589">
        <f>IF(L2589=0,"",L2589)</f>
        <v/>
      </c>
      <c r="P2589">
        <f>IF(OR(J2589="",K2589="",L2589=""),"",J2589+K2589+L2589)</f>
        <v/>
      </c>
      <c r="Q2589">
        <f>IF(OR(M2589="",N2589="",O2589=""),"",M2589+N2589+O2589)</f>
        <v/>
      </c>
      <c r="S2589" s="13">
        <f>IF(AND($B2589&lt;&gt;"",$F2589&lt;&gt;""),IF(COUNTIFS($B$2:$B2589,$B2589,$F$2:$F2589,$F2589)=1,1,0),0)</f>
        <v/>
      </c>
      <c r="T2589" s="13">
        <f>IF(AND($B2589&lt;&gt;"",$H2589&lt;&gt;""),IF(COUNTIFS($B$2:$B2589,$B2589,$H$2:$H2589,$H2589)=1,1,0),0)</f>
        <v/>
      </c>
      <c r="U2589" s="13">
        <f>IF(AND($B2589&lt;&gt;"",$C2589&lt;&gt;""),IF(COUNTIFS($B$2:$B2589,$B2589,$C$2:$C2589,$C2589)=1,1,0),0)</f>
        <v/>
      </c>
      <c r="V2589" s="13">
        <f>IF(AND($B2589&lt;&gt;"",$D2589&lt;&gt;""),IF(COUNTIFS($B$2:$B2589,$B2589,$D$2:$D2589,$D2589)=1,1,0),0)</f>
        <v/>
      </c>
      <c r="W2589">
        <f>IFERROR(INDEX(T_Indicateurs[Domain_code],MATCH($H2589,T_Indicateurs[Stat_code],0)),"")</f>
        <v/>
      </c>
      <c r="X2589" s="13">
        <f>IF(OR($W2589="",$F2589=""),0,IF($F2589&lt;&gt;$W2589,1,0))</f>
        <v/>
      </c>
      <c r="Y2589" s="13">
        <f>IF(OR($J2589="", $K2589="", $L2589=""),0,IF(OR($J2589&lt;0,$J2589&gt;3,$K2589&lt;0,$K2589&gt;3,$L2589&lt;0,$L2589&gt;3),1,0))</f>
        <v/>
      </c>
    </row>
    <row r="2590">
      <c r="G2590">
        <f>IFERROR(INDEX(T_Domaines[Domain_label_fr],MATCH(F2590,T_Domaines[Domain_code],0)),"")</f>
        <v/>
      </c>
      <c r="I2590">
        <f>IFERROR(INDEX(T_Indicateurs[Stat_label_fr],MATCH(H2590,T_Indicateurs[Stat_code],0)),"")</f>
        <v/>
      </c>
      <c r="M2590">
        <f>IF(J2590=0,"",J2590)</f>
        <v/>
      </c>
      <c r="N2590">
        <f>IF(K2590=0,"",K2590)</f>
        <v/>
      </c>
      <c r="O2590">
        <f>IF(L2590=0,"",L2590)</f>
        <v/>
      </c>
      <c r="P2590">
        <f>IF(OR(J2590="",K2590="",L2590=""),"",J2590+K2590+L2590)</f>
        <v/>
      </c>
      <c r="Q2590">
        <f>IF(OR(M2590="",N2590="",O2590=""),"",M2590+N2590+O2590)</f>
        <v/>
      </c>
      <c r="S2590" s="13">
        <f>IF(AND($B2590&lt;&gt;"",$F2590&lt;&gt;""),IF(COUNTIFS($B$2:$B2590,$B2590,$F$2:$F2590,$F2590)=1,1,0),0)</f>
        <v/>
      </c>
      <c r="T2590" s="13">
        <f>IF(AND($B2590&lt;&gt;"",$H2590&lt;&gt;""),IF(COUNTIFS($B$2:$B2590,$B2590,$H$2:$H2590,$H2590)=1,1,0),0)</f>
        <v/>
      </c>
      <c r="U2590" s="13">
        <f>IF(AND($B2590&lt;&gt;"",$C2590&lt;&gt;""),IF(COUNTIFS($B$2:$B2590,$B2590,$C$2:$C2590,$C2590)=1,1,0),0)</f>
        <v/>
      </c>
      <c r="V2590" s="13">
        <f>IF(AND($B2590&lt;&gt;"",$D2590&lt;&gt;""),IF(COUNTIFS($B$2:$B2590,$B2590,$D$2:$D2590,$D2590)=1,1,0),0)</f>
        <v/>
      </c>
      <c r="W2590">
        <f>IFERROR(INDEX(T_Indicateurs[Domain_code],MATCH($H2590,T_Indicateurs[Stat_code],0)),"")</f>
        <v/>
      </c>
      <c r="X2590" s="13">
        <f>IF(OR($W2590="",$F2590=""),0,IF($F2590&lt;&gt;$W2590,1,0))</f>
        <v/>
      </c>
      <c r="Y2590" s="13">
        <f>IF(OR($J2590="", $K2590="", $L2590=""),0,IF(OR($J2590&lt;0,$J2590&gt;3,$K2590&lt;0,$K2590&gt;3,$L2590&lt;0,$L2590&gt;3),1,0))</f>
        <v/>
      </c>
    </row>
    <row r="2591">
      <c r="G2591">
        <f>IFERROR(INDEX(T_Domaines[Domain_label_fr],MATCH(F2591,T_Domaines[Domain_code],0)),"")</f>
        <v/>
      </c>
      <c r="I2591">
        <f>IFERROR(INDEX(T_Indicateurs[Stat_label_fr],MATCH(H2591,T_Indicateurs[Stat_code],0)),"")</f>
        <v/>
      </c>
      <c r="M2591">
        <f>IF(J2591=0,"",J2591)</f>
        <v/>
      </c>
      <c r="N2591">
        <f>IF(K2591=0,"",K2591)</f>
        <v/>
      </c>
      <c r="O2591">
        <f>IF(L2591=0,"",L2591)</f>
        <v/>
      </c>
      <c r="P2591">
        <f>IF(OR(J2591="",K2591="",L2591=""),"",J2591+K2591+L2591)</f>
        <v/>
      </c>
      <c r="Q2591">
        <f>IF(OR(M2591="",N2591="",O2591=""),"",M2591+N2591+O2591)</f>
        <v/>
      </c>
      <c r="S2591" s="13">
        <f>IF(AND($B2591&lt;&gt;"",$F2591&lt;&gt;""),IF(COUNTIFS($B$2:$B2591,$B2591,$F$2:$F2591,$F2591)=1,1,0),0)</f>
        <v/>
      </c>
      <c r="T2591" s="13">
        <f>IF(AND($B2591&lt;&gt;"",$H2591&lt;&gt;""),IF(COUNTIFS($B$2:$B2591,$B2591,$H$2:$H2591,$H2591)=1,1,0),0)</f>
        <v/>
      </c>
      <c r="U2591" s="13">
        <f>IF(AND($B2591&lt;&gt;"",$C2591&lt;&gt;""),IF(COUNTIFS($B$2:$B2591,$B2591,$C$2:$C2591,$C2591)=1,1,0),0)</f>
        <v/>
      </c>
      <c r="V2591" s="13">
        <f>IF(AND($B2591&lt;&gt;"",$D2591&lt;&gt;""),IF(COUNTIFS($B$2:$B2591,$B2591,$D$2:$D2591,$D2591)=1,1,0),0)</f>
        <v/>
      </c>
      <c r="W2591">
        <f>IFERROR(INDEX(T_Indicateurs[Domain_code],MATCH($H2591,T_Indicateurs[Stat_code],0)),"")</f>
        <v/>
      </c>
      <c r="X2591" s="13">
        <f>IF(OR($W2591="",$F2591=""),0,IF($F2591&lt;&gt;$W2591,1,0))</f>
        <v/>
      </c>
      <c r="Y2591" s="13">
        <f>IF(OR($J2591="", $K2591="", $L2591=""),0,IF(OR($J2591&lt;0,$J2591&gt;3,$K2591&lt;0,$K2591&gt;3,$L2591&lt;0,$L2591&gt;3),1,0))</f>
        <v/>
      </c>
    </row>
    <row r="2592">
      <c r="G2592">
        <f>IFERROR(INDEX(T_Domaines[Domain_label_fr],MATCH(F2592,T_Domaines[Domain_code],0)),"")</f>
        <v/>
      </c>
      <c r="I2592">
        <f>IFERROR(INDEX(T_Indicateurs[Stat_label_fr],MATCH(H2592,T_Indicateurs[Stat_code],0)),"")</f>
        <v/>
      </c>
      <c r="M2592">
        <f>IF(J2592=0,"",J2592)</f>
        <v/>
      </c>
      <c r="N2592">
        <f>IF(K2592=0,"",K2592)</f>
        <v/>
      </c>
      <c r="O2592">
        <f>IF(L2592=0,"",L2592)</f>
        <v/>
      </c>
      <c r="P2592">
        <f>IF(OR(J2592="",K2592="",L2592=""),"",J2592+K2592+L2592)</f>
        <v/>
      </c>
      <c r="Q2592">
        <f>IF(OR(M2592="",N2592="",O2592=""),"",M2592+N2592+O2592)</f>
        <v/>
      </c>
      <c r="S2592" s="13">
        <f>IF(AND($B2592&lt;&gt;"",$F2592&lt;&gt;""),IF(COUNTIFS($B$2:$B2592,$B2592,$F$2:$F2592,$F2592)=1,1,0),0)</f>
        <v/>
      </c>
      <c r="T2592" s="13">
        <f>IF(AND($B2592&lt;&gt;"",$H2592&lt;&gt;""),IF(COUNTIFS($B$2:$B2592,$B2592,$H$2:$H2592,$H2592)=1,1,0),0)</f>
        <v/>
      </c>
      <c r="U2592" s="13">
        <f>IF(AND($B2592&lt;&gt;"",$C2592&lt;&gt;""),IF(COUNTIFS($B$2:$B2592,$B2592,$C$2:$C2592,$C2592)=1,1,0),0)</f>
        <v/>
      </c>
      <c r="V2592" s="13">
        <f>IF(AND($B2592&lt;&gt;"",$D2592&lt;&gt;""),IF(COUNTIFS($B$2:$B2592,$B2592,$D$2:$D2592,$D2592)=1,1,0),0)</f>
        <v/>
      </c>
      <c r="W2592">
        <f>IFERROR(INDEX(T_Indicateurs[Domain_code],MATCH($H2592,T_Indicateurs[Stat_code],0)),"")</f>
        <v/>
      </c>
      <c r="X2592" s="13">
        <f>IF(OR($W2592="",$F2592=""),0,IF($F2592&lt;&gt;$W2592,1,0))</f>
        <v/>
      </c>
      <c r="Y2592" s="13">
        <f>IF(OR($J2592="", $K2592="", $L2592=""),0,IF(OR($J2592&lt;0,$J2592&gt;3,$K2592&lt;0,$K2592&gt;3,$L2592&lt;0,$L2592&gt;3),1,0))</f>
        <v/>
      </c>
    </row>
    <row r="2593">
      <c r="G2593">
        <f>IFERROR(INDEX(T_Domaines[Domain_label_fr],MATCH(F2593,T_Domaines[Domain_code],0)),"")</f>
        <v/>
      </c>
      <c r="I2593">
        <f>IFERROR(INDEX(T_Indicateurs[Stat_label_fr],MATCH(H2593,T_Indicateurs[Stat_code],0)),"")</f>
        <v/>
      </c>
      <c r="M2593">
        <f>IF(J2593=0,"",J2593)</f>
        <v/>
      </c>
      <c r="N2593">
        <f>IF(K2593=0,"",K2593)</f>
        <v/>
      </c>
      <c r="O2593">
        <f>IF(L2593=0,"",L2593)</f>
        <v/>
      </c>
      <c r="P2593">
        <f>IF(OR(J2593="",K2593="",L2593=""),"",J2593+K2593+L2593)</f>
        <v/>
      </c>
      <c r="Q2593">
        <f>IF(OR(M2593="",N2593="",O2593=""),"",M2593+N2593+O2593)</f>
        <v/>
      </c>
      <c r="S2593" s="13">
        <f>IF(AND($B2593&lt;&gt;"",$F2593&lt;&gt;""),IF(COUNTIFS($B$2:$B2593,$B2593,$F$2:$F2593,$F2593)=1,1,0),0)</f>
        <v/>
      </c>
      <c r="T2593" s="13">
        <f>IF(AND($B2593&lt;&gt;"",$H2593&lt;&gt;""),IF(COUNTIFS($B$2:$B2593,$B2593,$H$2:$H2593,$H2593)=1,1,0),0)</f>
        <v/>
      </c>
      <c r="U2593" s="13">
        <f>IF(AND($B2593&lt;&gt;"",$C2593&lt;&gt;""),IF(COUNTIFS($B$2:$B2593,$B2593,$C$2:$C2593,$C2593)=1,1,0),0)</f>
        <v/>
      </c>
      <c r="V2593" s="13">
        <f>IF(AND($B2593&lt;&gt;"",$D2593&lt;&gt;""),IF(COUNTIFS($B$2:$B2593,$B2593,$D$2:$D2593,$D2593)=1,1,0),0)</f>
        <v/>
      </c>
      <c r="W2593">
        <f>IFERROR(INDEX(T_Indicateurs[Domain_code],MATCH($H2593,T_Indicateurs[Stat_code],0)),"")</f>
        <v/>
      </c>
      <c r="X2593" s="13">
        <f>IF(OR($W2593="",$F2593=""),0,IF($F2593&lt;&gt;$W2593,1,0))</f>
        <v/>
      </c>
      <c r="Y2593" s="13">
        <f>IF(OR($J2593="", $K2593="", $L2593=""),0,IF(OR($J2593&lt;0,$J2593&gt;3,$K2593&lt;0,$K2593&gt;3,$L2593&lt;0,$L2593&gt;3),1,0))</f>
        <v/>
      </c>
    </row>
    <row r="2594">
      <c r="G2594">
        <f>IFERROR(INDEX(T_Domaines[Domain_label_fr],MATCH(F2594,T_Domaines[Domain_code],0)),"")</f>
        <v/>
      </c>
      <c r="I2594">
        <f>IFERROR(INDEX(T_Indicateurs[Stat_label_fr],MATCH(H2594,T_Indicateurs[Stat_code],0)),"")</f>
        <v/>
      </c>
      <c r="M2594">
        <f>IF(J2594=0,"",J2594)</f>
        <v/>
      </c>
      <c r="N2594">
        <f>IF(K2594=0,"",K2594)</f>
        <v/>
      </c>
      <c r="O2594">
        <f>IF(L2594=0,"",L2594)</f>
        <v/>
      </c>
      <c r="P2594">
        <f>IF(OR(J2594="",K2594="",L2594=""),"",J2594+K2594+L2594)</f>
        <v/>
      </c>
      <c r="Q2594">
        <f>IF(OR(M2594="",N2594="",O2594=""),"",M2594+N2594+O2594)</f>
        <v/>
      </c>
      <c r="S2594" s="13">
        <f>IF(AND($B2594&lt;&gt;"",$F2594&lt;&gt;""),IF(COUNTIFS($B$2:$B2594,$B2594,$F$2:$F2594,$F2594)=1,1,0),0)</f>
        <v/>
      </c>
      <c r="T2594" s="13">
        <f>IF(AND($B2594&lt;&gt;"",$H2594&lt;&gt;""),IF(COUNTIFS($B$2:$B2594,$B2594,$H$2:$H2594,$H2594)=1,1,0),0)</f>
        <v/>
      </c>
      <c r="U2594" s="13">
        <f>IF(AND($B2594&lt;&gt;"",$C2594&lt;&gt;""),IF(COUNTIFS($B$2:$B2594,$B2594,$C$2:$C2594,$C2594)=1,1,0),0)</f>
        <v/>
      </c>
      <c r="V2594" s="13">
        <f>IF(AND($B2594&lt;&gt;"",$D2594&lt;&gt;""),IF(COUNTIFS($B$2:$B2594,$B2594,$D$2:$D2594,$D2594)=1,1,0),0)</f>
        <v/>
      </c>
      <c r="W2594">
        <f>IFERROR(INDEX(T_Indicateurs[Domain_code],MATCH($H2594,T_Indicateurs[Stat_code],0)),"")</f>
        <v/>
      </c>
      <c r="X2594" s="13">
        <f>IF(OR($W2594="",$F2594=""),0,IF($F2594&lt;&gt;$W2594,1,0))</f>
        <v/>
      </c>
      <c r="Y2594" s="13">
        <f>IF(OR($J2594="", $K2594="", $L2594=""),0,IF(OR($J2594&lt;0,$J2594&gt;3,$K2594&lt;0,$K2594&gt;3,$L2594&lt;0,$L2594&gt;3),1,0))</f>
        <v/>
      </c>
    </row>
    <row r="2595">
      <c r="G2595">
        <f>IFERROR(INDEX(T_Domaines[Domain_label_fr],MATCH(F2595,T_Domaines[Domain_code],0)),"")</f>
        <v/>
      </c>
      <c r="I2595">
        <f>IFERROR(INDEX(T_Indicateurs[Stat_label_fr],MATCH(H2595,T_Indicateurs[Stat_code],0)),"")</f>
        <v/>
      </c>
      <c r="M2595">
        <f>IF(J2595=0,"",J2595)</f>
        <v/>
      </c>
      <c r="N2595">
        <f>IF(K2595=0,"",K2595)</f>
        <v/>
      </c>
      <c r="O2595">
        <f>IF(L2595=0,"",L2595)</f>
        <v/>
      </c>
      <c r="P2595">
        <f>IF(OR(J2595="",K2595="",L2595=""),"",J2595+K2595+L2595)</f>
        <v/>
      </c>
      <c r="Q2595">
        <f>IF(OR(M2595="",N2595="",O2595=""),"",M2595+N2595+O2595)</f>
        <v/>
      </c>
      <c r="S2595" s="13">
        <f>IF(AND($B2595&lt;&gt;"",$F2595&lt;&gt;""),IF(COUNTIFS($B$2:$B2595,$B2595,$F$2:$F2595,$F2595)=1,1,0),0)</f>
        <v/>
      </c>
      <c r="T2595" s="13">
        <f>IF(AND($B2595&lt;&gt;"",$H2595&lt;&gt;""),IF(COUNTIFS($B$2:$B2595,$B2595,$H$2:$H2595,$H2595)=1,1,0),0)</f>
        <v/>
      </c>
      <c r="U2595" s="13">
        <f>IF(AND($B2595&lt;&gt;"",$C2595&lt;&gt;""),IF(COUNTIFS($B$2:$B2595,$B2595,$C$2:$C2595,$C2595)=1,1,0),0)</f>
        <v/>
      </c>
      <c r="V2595" s="13">
        <f>IF(AND($B2595&lt;&gt;"",$D2595&lt;&gt;""),IF(COUNTIFS($B$2:$B2595,$B2595,$D$2:$D2595,$D2595)=1,1,0),0)</f>
        <v/>
      </c>
      <c r="W2595">
        <f>IFERROR(INDEX(T_Indicateurs[Domain_code],MATCH($H2595,T_Indicateurs[Stat_code],0)),"")</f>
        <v/>
      </c>
      <c r="X2595" s="13">
        <f>IF(OR($W2595="",$F2595=""),0,IF($F2595&lt;&gt;$W2595,1,0))</f>
        <v/>
      </c>
      <c r="Y2595" s="13">
        <f>IF(OR($J2595="", $K2595="", $L2595=""),0,IF(OR($J2595&lt;0,$J2595&gt;3,$K2595&lt;0,$K2595&gt;3,$L2595&lt;0,$L2595&gt;3),1,0))</f>
        <v/>
      </c>
    </row>
    <row r="2596">
      <c r="G2596">
        <f>IFERROR(INDEX(T_Domaines[Domain_label_fr],MATCH(F2596,T_Domaines[Domain_code],0)),"")</f>
        <v/>
      </c>
      <c r="I2596">
        <f>IFERROR(INDEX(T_Indicateurs[Stat_label_fr],MATCH(H2596,T_Indicateurs[Stat_code],0)),"")</f>
        <v/>
      </c>
      <c r="M2596">
        <f>IF(J2596=0,"",J2596)</f>
        <v/>
      </c>
      <c r="N2596">
        <f>IF(K2596=0,"",K2596)</f>
        <v/>
      </c>
      <c r="O2596">
        <f>IF(L2596=0,"",L2596)</f>
        <v/>
      </c>
      <c r="P2596">
        <f>IF(OR(J2596="",K2596="",L2596=""),"",J2596+K2596+L2596)</f>
        <v/>
      </c>
      <c r="Q2596">
        <f>IF(OR(M2596="",N2596="",O2596=""),"",M2596+N2596+O2596)</f>
        <v/>
      </c>
      <c r="S2596" s="13">
        <f>IF(AND($B2596&lt;&gt;"",$F2596&lt;&gt;""),IF(COUNTIFS($B$2:$B2596,$B2596,$F$2:$F2596,$F2596)=1,1,0),0)</f>
        <v/>
      </c>
      <c r="T2596" s="13">
        <f>IF(AND($B2596&lt;&gt;"",$H2596&lt;&gt;""),IF(COUNTIFS($B$2:$B2596,$B2596,$H$2:$H2596,$H2596)=1,1,0),0)</f>
        <v/>
      </c>
      <c r="U2596" s="13">
        <f>IF(AND($B2596&lt;&gt;"",$C2596&lt;&gt;""),IF(COUNTIFS($B$2:$B2596,$B2596,$C$2:$C2596,$C2596)=1,1,0),0)</f>
        <v/>
      </c>
      <c r="V2596" s="13">
        <f>IF(AND($B2596&lt;&gt;"",$D2596&lt;&gt;""),IF(COUNTIFS($B$2:$B2596,$B2596,$D$2:$D2596,$D2596)=1,1,0),0)</f>
        <v/>
      </c>
      <c r="W2596">
        <f>IFERROR(INDEX(T_Indicateurs[Domain_code],MATCH($H2596,T_Indicateurs[Stat_code],0)),"")</f>
        <v/>
      </c>
      <c r="X2596" s="13">
        <f>IF(OR($W2596="",$F2596=""),0,IF($F2596&lt;&gt;$W2596,1,0))</f>
        <v/>
      </c>
      <c r="Y2596" s="13">
        <f>IF(OR($J2596="", $K2596="", $L2596=""),0,IF(OR($J2596&lt;0,$J2596&gt;3,$K2596&lt;0,$K2596&gt;3,$L2596&lt;0,$L2596&gt;3),1,0))</f>
        <v/>
      </c>
    </row>
    <row r="2597">
      <c r="G2597">
        <f>IFERROR(INDEX(T_Domaines[Domain_label_fr],MATCH(F2597,T_Domaines[Domain_code],0)),"")</f>
        <v/>
      </c>
      <c r="I2597">
        <f>IFERROR(INDEX(T_Indicateurs[Stat_label_fr],MATCH(H2597,T_Indicateurs[Stat_code],0)),"")</f>
        <v/>
      </c>
      <c r="M2597">
        <f>IF(J2597=0,"",J2597)</f>
        <v/>
      </c>
      <c r="N2597">
        <f>IF(K2597=0,"",K2597)</f>
        <v/>
      </c>
      <c r="O2597">
        <f>IF(L2597=0,"",L2597)</f>
        <v/>
      </c>
      <c r="P2597">
        <f>IF(OR(J2597="",K2597="",L2597=""),"",J2597+K2597+L2597)</f>
        <v/>
      </c>
      <c r="Q2597">
        <f>IF(OR(M2597="",N2597="",O2597=""),"",M2597+N2597+O2597)</f>
        <v/>
      </c>
      <c r="S2597" s="13">
        <f>IF(AND($B2597&lt;&gt;"",$F2597&lt;&gt;""),IF(COUNTIFS($B$2:$B2597,$B2597,$F$2:$F2597,$F2597)=1,1,0),0)</f>
        <v/>
      </c>
      <c r="T2597" s="13">
        <f>IF(AND($B2597&lt;&gt;"",$H2597&lt;&gt;""),IF(COUNTIFS($B$2:$B2597,$B2597,$H$2:$H2597,$H2597)=1,1,0),0)</f>
        <v/>
      </c>
      <c r="U2597" s="13">
        <f>IF(AND($B2597&lt;&gt;"",$C2597&lt;&gt;""),IF(COUNTIFS($B$2:$B2597,$B2597,$C$2:$C2597,$C2597)=1,1,0),0)</f>
        <v/>
      </c>
      <c r="V2597" s="13">
        <f>IF(AND($B2597&lt;&gt;"",$D2597&lt;&gt;""),IF(COUNTIFS($B$2:$B2597,$B2597,$D$2:$D2597,$D2597)=1,1,0),0)</f>
        <v/>
      </c>
      <c r="W2597">
        <f>IFERROR(INDEX(T_Indicateurs[Domain_code],MATCH($H2597,T_Indicateurs[Stat_code],0)),"")</f>
        <v/>
      </c>
      <c r="X2597" s="13">
        <f>IF(OR($W2597="",$F2597=""),0,IF($F2597&lt;&gt;$W2597,1,0))</f>
        <v/>
      </c>
      <c r="Y2597" s="13">
        <f>IF(OR($J2597="", $K2597="", $L2597=""),0,IF(OR($J2597&lt;0,$J2597&gt;3,$K2597&lt;0,$K2597&gt;3,$L2597&lt;0,$L2597&gt;3),1,0))</f>
        <v/>
      </c>
    </row>
    <row r="2598">
      <c r="G2598">
        <f>IFERROR(INDEX(T_Domaines[Domain_label_fr],MATCH(F2598,T_Domaines[Domain_code],0)),"")</f>
        <v/>
      </c>
      <c r="I2598">
        <f>IFERROR(INDEX(T_Indicateurs[Stat_label_fr],MATCH(H2598,T_Indicateurs[Stat_code],0)),"")</f>
        <v/>
      </c>
      <c r="M2598">
        <f>IF(J2598=0,"",J2598)</f>
        <v/>
      </c>
      <c r="N2598">
        <f>IF(K2598=0,"",K2598)</f>
        <v/>
      </c>
      <c r="O2598">
        <f>IF(L2598=0,"",L2598)</f>
        <v/>
      </c>
      <c r="P2598">
        <f>IF(OR(J2598="",K2598="",L2598=""),"",J2598+K2598+L2598)</f>
        <v/>
      </c>
      <c r="Q2598">
        <f>IF(OR(M2598="",N2598="",O2598=""),"",M2598+N2598+O2598)</f>
        <v/>
      </c>
      <c r="S2598" s="13">
        <f>IF(AND($B2598&lt;&gt;"",$F2598&lt;&gt;""),IF(COUNTIFS($B$2:$B2598,$B2598,$F$2:$F2598,$F2598)=1,1,0),0)</f>
        <v/>
      </c>
      <c r="T2598" s="13">
        <f>IF(AND($B2598&lt;&gt;"",$H2598&lt;&gt;""),IF(COUNTIFS($B$2:$B2598,$B2598,$H$2:$H2598,$H2598)=1,1,0),0)</f>
        <v/>
      </c>
      <c r="U2598" s="13">
        <f>IF(AND($B2598&lt;&gt;"",$C2598&lt;&gt;""),IF(COUNTIFS($B$2:$B2598,$B2598,$C$2:$C2598,$C2598)=1,1,0),0)</f>
        <v/>
      </c>
      <c r="V2598" s="13">
        <f>IF(AND($B2598&lt;&gt;"",$D2598&lt;&gt;""),IF(COUNTIFS($B$2:$B2598,$B2598,$D$2:$D2598,$D2598)=1,1,0),0)</f>
        <v/>
      </c>
      <c r="W2598">
        <f>IFERROR(INDEX(T_Indicateurs[Domain_code],MATCH($H2598,T_Indicateurs[Stat_code],0)),"")</f>
        <v/>
      </c>
      <c r="X2598" s="13">
        <f>IF(OR($W2598="",$F2598=""),0,IF($F2598&lt;&gt;$W2598,1,0))</f>
        <v/>
      </c>
      <c r="Y2598" s="13">
        <f>IF(OR($J2598="", $K2598="", $L2598=""),0,IF(OR($J2598&lt;0,$J2598&gt;3,$K2598&lt;0,$K2598&gt;3,$L2598&lt;0,$L2598&gt;3),1,0))</f>
        <v/>
      </c>
    </row>
    <row r="2599">
      <c r="G2599">
        <f>IFERROR(INDEX(T_Domaines[Domain_label_fr],MATCH(F2599,T_Domaines[Domain_code],0)),"")</f>
        <v/>
      </c>
      <c r="I2599">
        <f>IFERROR(INDEX(T_Indicateurs[Stat_label_fr],MATCH(H2599,T_Indicateurs[Stat_code],0)),"")</f>
        <v/>
      </c>
      <c r="M2599">
        <f>IF(J2599=0,"",J2599)</f>
        <v/>
      </c>
      <c r="N2599">
        <f>IF(K2599=0,"",K2599)</f>
        <v/>
      </c>
      <c r="O2599">
        <f>IF(L2599=0,"",L2599)</f>
        <v/>
      </c>
      <c r="P2599">
        <f>IF(OR(J2599="",K2599="",L2599=""),"",J2599+K2599+L2599)</f>
        <v/>
      </c>
      <c r="Q2599">
        <f>IF(OR(M2599="",N2599="",O2599=""),"",M2599+N2599+O2599)</f>
        <v/>
      </c>
      <c r="S2599" s="13">
        <f>IF(AND($B2599&lt;&gt;"",$F2599&lt;&gt;""),IF(COUNTIFS($B$2:$B2599,$B2599,$F$2:$F2599,$F2599)=1,1,0),0)</f>
        <v/>
      </c>
      <c r="T2599" s="13">
        <f>IF(AND($B2599&lt;&gt;"",$H2599&lt;&gt;""),IF(COUNTIFS($B$2:$B2599,$B2599,$H$2:$H2599,$H2599)=1,1,0),0)</f>
        <v/>
      </c>
      <c r="U2599" s="13">
        <f>IF(AND($B2599&lt;&gt;"",$C2599&lt;&gt;""),IF(COUNTIFS($B$2:$B2599,$B2599,$C$2:$C2599,$C2599)=1,1,0),0)</f>
        <v/>
      </c>
      <c r="V2599" s="13">
        <f>IF(AND($B2599&lt;&gt;"",$D2599&lt;&gt;""),IF(COUNTIFS($B$2:$B2599,$B2599,$D$2:$D2599,$D2599)=1,1,0),0)</f>
        <v/>
      </c>
      <c r="W2599">
        <f>IFERROR(INDEX(T_Indicateurs[Domain_code],MATCH($H2599,T_Indicateurs[Stat_code],0)),"")</f>
        <v/>
      </c>
      <c r="X2599" s="13">
        <f>IF(OR($W2599="",$F2599=""),0,IF($F2599&lt;&gt;$W2599,1,0))</f>
        <v/>
      </c>
      <c r="Y2599" s="13">
        <f>IF(OR($J2599="", $K2599="", $L2599=""),0,IF(OR($J2599&lt;0,$J2599&gt;3,$K2599&lt;0,$K2599&gt;3,$L2599&lt;0,$L2599&gt;3),1,0))</f>
        <v/>
      </c>
    </row>
    <row r="2600">
      <c r="G2600">
        <f>IFERROR(INDEX(T_Domaines[Domain_label_fr],MATCH(F2600,T_Domaines[Domain_code],0)),"")</f>
        <v/>
      </c>
      <c r="I2600">
        <f>IFERROR(INDEX(T_Indicateurs[Stat_label_fr],MATCH(H2600,T_Indicateurs[Stat_code],0)),"")</f>
        <v/>
      </c>
      <c r="M2600">
        <f>IF(J2600=0,"",J2600)</f>
        <v/>
      </c>
      <c r="N2600">
        <f>IF(K2600=0,"",K2600)</f>
        <v/>
      </c>
      <c r="O2600">
        <f>IF(L2600=0,"",L2600)</f>
        <v/>
      </c>
      <c r="P2600">
        <f>IF(OR(J2600="",K2600="",L2600=""),"",J2600+K2600+L2600)</f>
        <v/>
      </c>
      <c r="Q2600">
        <f>IF(OR(M2600="",N2600="",O2600=""),"",M2600+N2600+O2600)</f>
        <v/>
      </c>
      <c r="S2600" s="13">
        <f>IF(AND($B2600&lt;&gt;"",$F2600&lt;&gt;""),IF(COUNTIFS($B$2:$B2600,$B2600,$F$2:$F2600,$F2600)=1,1,0),0)</f>
        <v/>
      </c>
      <c r="T2600" s="13">
        <f>IF(AND($B2600&lt;&gt;"",$H2600&lt;&gt;""),IF(COUNTIFS($B$2:$B2600,$B2600,$H$2:$H2600,$H2600)=1,1,0),0)</f>
        <v/>
      </c>
      <c r="U2600" s="13">
        <f>IF(AND($B2600&lt;&gt;"",$C2600&lt;&gt;""),IF(COUNTIFS($B$2:$B2600,$B2600,$C$2:$C2600,$C2600)=1,1,0),0)</f>
        <v/>
      </c>
      <c r="V2600" s="13">
        <f>IF(AND($B2600&lt;&gt;"",$D2600&lt;&gt;""),IF(COUNTIFS($B$2:$B2600,$B2600,$D$2:$D2600,$D2600)=1,1,0),0)</f>
        <v/>
      </c>
      <c r="W2600">
        <f>IFERROR(INDEX(T_Indicateurs[Domain_code],MATCH($H2600,T_Indicateurs[Stat_code],0)),"")</f>
        <v/>
      </c>
      <c r="X2600" s="13">
        <f>IF(OR($W2600="",$F2600=""),0,IF($F2600&lt;&gt;$W2600,1,0))</f>
        <v/>
      </c>
      <c r="Y2600" s="13">
        <f>IF(OR($J2600="", $K2600="", $L2600=""),0,IF(OR($J2600&lt;0,$J2600&gt;3,$K2600&lt;0,$K2600&gt;3,$L2600&lt;0,$L2600&gt;3),1,0))</f>
        <v/>
      </c>
    </row>
    <row r="2601">
      <c r="G2601">
        <f>IFERROR(INDEX(T_Domaines[Domain_label_fr],MATCH(F2601,T_Domaines[Domain_code],0)),"")</f>
        <v/>
      </c>
      <c r="I2601">
        <f>IFERROR(INDEX(T_Indicateurs[Stat_label_fr],MATCH(H2601,T_Indicateurs[Stat_code],0)),"")</f>
        <v/>
      </c>
      <c r="M2601">
        <f>IF(J2601=0,"",J2601)</f>
        <v/>
      </c>
      <c r="N2601">
        <f>IF(K2601=0,"",K2601)</f>
        <v/>
      </c>
      <c r="O2601">
        <f>IF(L2601=0,"",L2601)</f>
        <v/>
      </c>
      <c r="P2601">
        <f>IF(OR(J2601="",K2601="",L2601=""),"",J2601+K2601+L2601)</f>
        <v/>
      </c>
      <c r="Q2601">
        <f>IF(OR(M2601="",N2601="",O2601=""),"",M2601+N2601+O2601)</f>
        <v/>
      </c>
      <c r="S2601" s="13">
        <f>IF(AND($B2601&lt;&gt;"",$F2601&lt;&gt;""),IF(COUNTIFS($B$2:$B2601,$B2601,$F$2:$F2601,$F2601)=1,1,0),0)</f>
        <v/>
      </c>
      <c r="T2601" s="13">
        <f>IF(AND($B2601&lt;&gt;"",$H2601&lt;&gt;""),IF(COUNTIFS($B$2:$B2601,$B2601,$H$2:$H2601,$H2601)=1,1,0),0)</f>
        <v/>
      </c>
      <c r="U2601" s="13">
        <f>IF(AND($B2601&lt;&gt;"",$C2601&lt;&gt;""),IF(COUNTIFS($B$2:$B2601,$B2601,$C$2:$C2601,$C2601)=1,1,0),0)</f>
        <v/>
      </c>
      <c r="V2601" s="13">
        <f>IF(AND($B2601&lt;&gt;"",$D2601&lt;&gt;""),IF(COUNTIFS($B$2:$B2601,$B2601,$D$2:$D2601,$D2601)=1,1,0),0)</f>
        <v/>
      </c>
      <c r="W2601">
        <f>IFERROR(INDEX(T_Indicateurs[Domain_code],MATCH($H2601,T_Indicateurs[Stat_code],0)),"")</f>
        <v/>
      </c>
      <c r="X2601" s="13">
        <f>IF(OR($W2601="",$F2601=""),0,IF($F2601&lt;&gt;$W2601,1,0))</f>
        <v/>
      </c>
      <c r="Y2601" s="13">
        <f>IF(OR($J2601="", $K2601="", $L2601=""),0,IF(OR($J2601&lt;0,$J2601&gt;3,$K2601&lt;0,$K2601&gt;3,$L2601&lt;0,$L2601&gt;3),1,0))</f>
        <v/>
      </c>
    </row>
    <row r="2602">
      <c r="G2602">
        <f>IFERROR(INDEX(T_Domaines[Domain_label_fr],MATCH(F2602,T_Domaines[Domain_code],0)),"")</f>
        <v/>
      </c>
      <c r="I2602">
        <f>IFERROR(INDEX(T_Indicateurs[Stat_label_fr],MATCH(H2602,T_Indicateurs[Stat_code],0)),"")</f>
        <v/>
      </c>
      <c r="M2602">
        <f>IF(J2602=0,"",J2602)</f>
        <v/>
      </c>
      <c r="N2602">
        <f>IF(K2602=0,"",K2602)</f>
        <v/>
      </c>
      <c r="O2602">
        <f>IF(L2602=0,"",L2602)</f>
        <v/>
      </c>
      <c r="P2602">
        <f>IF(OR(J2602="",K2602="",L2602=""),"",J2602+K2602+L2602)</f>
        <v/>
      </c>
      <c r="Q2602">
        <f>IF(OR(M2602="",N2602="",O2602=""),"",M2602+N2602+O2602)</f>
        <v/>
      </c>
      <c r="S2602" s="13">
        <f>IF(AND($B2602&lt;&gt;"",$F2602&lt;&gt;""),IF(COUNTIFS($B$2:$B2602,$B2602,$F$2:$F2602,$F2602)=1,1,0),0)</f>
        <v/>
      </c>
      <c r="T2602" s="13">
        <f>IF(AND($B2602&lt;&gt;"",$H2602&lt;&gt;""),IF(COUNTIFS($B$2:$B2602,$B2602,$H$2:$H2602,$H2602)=1,1,0),0)</f>
        <v/>
      </c>
      <c r="U2602" s="13">
        <f>IF(AND($B2602&lt;&gt;"",$C2602&lt;&gt;""),IF(COUNTIFS($B$2:$B2602,$B2602,$C$2:$C2602,$C2602)=1,1,0),0)</f>
        <v/>
      </c>
      <c r="V2602" s="13">
        <f>IF(AND($B2602&lt;&gt;"",$D2602&lt;&gt;""),IF(COUNTIFS($B$2:$B2602,$B2602,$D$2:$D2602,$D2602)=1,1,0),0)</f>
        <v/>
      </c>
      <c r="W2602">
        <f>IFERROR(INDEX(T_Indicateurs[Domain_code],MATCH($H2602,T_Indicateurs[Stat_code],0)),"")</f>
        <v/>
      </c>
      <c r="X2602" s="13">
        <f>IF(OR($W2602="",$F2602=""),0,IF($F2602&lt;&gt;$W2602,1,0))</f>
        <v/>
      </c>
      <c r="Y2602" s="13">
        <f>IF(OR($J2602="", $K2602="", $L2602=""),0,IF(OR($J2602&lt;0,$J2602&gt;3,$K2602&lt;0,$K2602&gt;3,$L2602&lt;0,$L2602&gt;3),1,0))</f>
        <v/>
      </c>
    </row>
    <row r="2603">
      <c r="G2603">
        <f>IFERROR(INDEX(T_Domaines[Domain_label_fr],MATCH(F2603,T_Domaines[Domain_code],0)),"")</f>
        <v/>
      </c>
      <c r="I2603">
        <f>IFERROR(INDEX(T_Indicateurs[Stat_label_fr],MATCH(H2603,T_Indicateurs[Stat_code],0)),"")</f>
        <v/>
      </c>
      <c r="M2603">
        <f>IF(J2603=0,"",J2603)</f>
        <v/>
      </c>
      <c r="N2603">
        <f>IF(K2603=0,"",K2603)</f>
        <v/>
      </c>
      <c r="O2603">
        <f>IF(L2603=0,"",L2603)</f>
        <v/>
      </c>
      <c r="P2603">
        <f>IF(OR(J2603="",K2603="",L2603=""),"",J2603+K2603+L2603)</f>
        <v/>
      </c>
      <c r="Q2603">
        <f>IF(OR(M2603="",N2603="",O2603=""),"",M2603+N2603+O2603)</f>
        <v/>
      </c>
      <c r="S2603" s="13">
        <f>IF(AND($B2603&lt;&gt;"",$F2603&lt;&gt;""),IF(COUNTIFS($B$2:$B2603,$B2603,$F$2:$F2603,$F2603)=1,1,0),0)</f>
        <v/>
      </c>
      <c r="T2603" s="13">
        <f>IF(AND($B2603&lt;&gt;"",$H2603&lt;&gt;""),IF(COUNTIFS($B$2:$B2603,$B2603,$H$2:$H2603,$H2603)=1,1,0),0)</f>
        <v/>
      </c>
      <c r="U2603" s="13">
        <f>IF(AND($B2603&lt;&gt;"",$C2603&lt;&gt;""),IF(COUNTIFS($B$2:$B2603,$B2603,$C$2:$C2603,$C2603)=1,1,0),0)</f>
        <v/>
      </c>
      <c r="V2603" s="13">
        <f>IF(AND($B2603&lt;&gt;"",$D2603&lt;&gt;""),IF(COUNTIFS($B$2:$B2603,$B2603,$D$2:$D2603,$D2603)=1,1,0),0)</f>
        <v/>
      </c>
      <c r="W2603">
        <f>IFERROR(INDEX(T_Indicateurs[Domain_code],MATCH($H2603,T_Indicateurs[Stat_code],0)),"")</f>
        <v/>
      </c>
      <c r="X2603" s="13">
        <f>IF(OR($W2603="",$F2603=""),0,IF($F2603&lt;&gt;$W2603,1,0))</f>
        <v/>
      </c>
      <c r="Y2603" s="13">
        <f>IF(OR($J2603="", $K2603="", $L2603=""),0,IF(OR($J2603&lt;0,$J2603&gt;3,$K2603&lt;0,$K2603&gt;3,$L2603&lt;0,$L2603&gt;3),1,0))</f>
        <v/>
      </c>
    </row>
    <row r="2604">
      <c r="G2604">
        <f>IFERROR(INDEX(T_Domaines[Domain_label_fr],MATCH(F2604,T_Domaines[Domain_code],0)),"")</f>
        <v/>
      </c>
      <c r="I2604">
        <f>IFERROR(INDEX(T_Indicateurs[Stat_label_fr],MATCH(H2604,T_Indicateurs[Stat_code],0)),"")</f>
        <v/>
      </c>
      <c r="M2604">
        <f>IF(J2604=0,"",J2604)</f>
        <v/>
      </c>
      <c r="N2604">
        <f>IF(K2604=0,"",K2604)</f>
        <v/>
      </c>
      <c r="O2604">
        <f>IF(L2604=0,"",L2604)</f>
        <v/>
      </c>
      <c r="P2604">
        <f>IF(OR(J2604="",K2604="",L2604=""),"",J2604+K2604+L2604)</f>
        <v/>
      </c>
      <c r="Q2604">
        <f>IF(OR(M2604="",N2604="",O2604=""),"",M2604+N2604+O2604)</f>
        <v/>
      </c>
      <c r="S2604" s="13">
        <f>IF(AND($B2604&lt;&gt;"",$F2604&lt;&gt;""),IF(COUNTIFS($B$2:$B2604,$B2604,$F$2:$F2604,$F2604)=1,1,0),0)</f>
        <v/>
      </c>
      <c r="T2604" s="13">
        <f>IF(AND($B2604&lt;&gt;"",$H2604&lt;&gt;""),IF(COUNTIFS($B$2:$B2604,$B2604,$H$2:$H2604,$H2604)=1,1,0),0)</f>
        <v/>
      </c>
      <c r="U2604" s="13">
        <f>IF(AND($B2604&lt;&gt;"",$C2604&lt;&gt;""),IF(COUNTIFS($B$2:$B2604,$B2604,$C$2:$C2604,$C2604)=1,1,0),0)</f>
        <v/>
      </c>
      <c r="V2604" s="13">
        <f>IF(AND($B2604&lt;&gt;"",$D2604&lt;&gt;""),IF(COUNTIFS($B$2:$B2604,$B2604,$D$2:$D2604,$D2604)=1,1,0),0)</f>
        <v/>
      </c>
      <c r="W2604">
        <f>IFERROR(INDEX(T_Indicateurs[Domain_code],MATCH($H2604,T_Indicateurs[Stat_code],0)),"")</f>
        <v/>
      </c>
      <c r="X2604" s="13">
        <f>IF(OR($W2604="",$F2604=""),0,IF($F2604&lt;&gt;$W2604,1,0))</f>
        <v/>
      </c>
      <c r="Y2604" s="13">
        <f>IF(OR($J2604="", $K2604="", $L2604=""),0,IF(OR($J2604&lt;0,$J2604&gt;3,$K2604&lt;0,$K2604&gt;3,$L2604&lt;0,$L2604&gt;3),1,0))</f>
        <v/>
      </c>
    </row>
    <row r="2605">
      <c r="G2605">
        <f>IFERROR(INDEX(T_Domaines[Domain_label_fr],MATCH(F2605,T_Domaines[Domain_code],0)),"")</f>
        <v/>
      </c>
      <c r="I2605">
        <f>IFERROR(INDEX(T_Indicateurs[Stat_label_fr],MATCH(H2605,T_Indicateurs[Stat_code],0)),"")</f>
        <v/>
      </c>
      <c r="M2605">
        <f>IF(J2605=0,"",J2605)</f>
        <v/>
      </c>
      <c r="N2605">
        <f>IF(K2605=0,"",K2605)</f>
        <v/>
      </c>
      <c r="O2605">
        <f>IF(L2605=0,"",L2605)</f>
        <v/>
      </c>
      <c r="P2605">
        <f>IF(OR(J2605="",K2605="",L2605=""),"",J2605+K2605+L2605)</f>
        <v/>
      </c>
      <c r="Q2605">
        <f>IF(OR(M2605="",N2605="",O2605=""),"",M2605+N2605+O2605)</f>
        <v/>
      </c>
      <c r="S2605" s="13">
        <f>IF(AND($B2605&lt;&gt;"",$F2605&lt;&gt;""),IF(COUNTIFS($B$2:$B2605,$B2605,$F$2:$F2605,$F2605)=1,1,0),0)</f>
        <v/>
      </c>
      <c r="T2605" s="13">
        <f>IF(AND($B2605&lt;&gt;"",$H2605&lt;&gt;""),IF(COUNTIFS($B$2:$B2605,$B2605,$H$2:$H2605,$H2605)=1,1,0),0)</f>
        <v/>
      </c>
      <c r="U2605" s="13">
        <f>IF(AND($B2605&lt;&gt;"",$C2605&lt;&gt;""),IF(COUNTIFS($B$2:$B2605,$B2605,$C$2:$C2605,$C2605)=1,1,0),0)</f>
        <v/>
      </c>
      <c r="V2605" s="13">
        <f>IF(AND($B2605&lt;&gt;"",$D2605&lt;&gt;""),IF(COUNTIFS($B$2:$B2605,$B2605,$D$2:$D2605,$D2605)=1,1,0),0)</f>
        <v/>
      </c>
      <c r="W2605">
        <f>IFERROR(INDEX(T_Indicateurs[Domain_code],MATCH($H2605,T_Indicateurs[Stat_code],0)),"")</f>
        <v/>
      </c>
      <c r="X2605" s="13">
        <f>IF(OR($W2605="",$F2605=""),0,IF($F2605&lt;&gt;$W2605,1,0))</f>
        <v/>
      </c>
      <c r="Y2605" s="13">
        <f>IF(OR($J2605="", $K2605="", $L2605=""),0,IF(OR($J2605&lt;0,$J2605&gt;3,$K2605&lt;0,$K2605&gt;3,$L2605&lt;0,$L2605&gt;3),1,0))</f>
        <v/>
      </c>
    </row>
    <row r="2606">
      <c r="G2606">
        <f>IFERROR(INDEX(T_Domaines[Domain_label_fr],MATCH(F2606,T_Domaines[Domain_code],0)),"")</f>
        <v/>
      </c>
      <c r="I2606">
        <f>IFERROR(INDEX(T_Indicateurs[Stat_label_fr],MATCH(H2606,T_Indicateurs[Stat_code],0)),"")</f>
        <v/>
      </c>
      <c r="M2606">
        <f>IF(J2606=0,"",J2606)</f>
        <v/>
      </c>
      <c r="N2606">
        <f>IF(K2606=0,"",K2606)</f>
        <v/>
      </c>
      <c r="O2606">
        <f>IF(L2606=0,"",L2606)</f>
        <v/>
      </c>
      <c r="P2606">
        <f>IF(OR(J2606="",K2606="",L2606=""),"",J2606+K2606+L2606)</f>
        <v/>
      </c>
      <c r="Q2606">
        <f>IF(OR(M2606="",N2606="",O2606=""),"",M2606+N2606+O2606)</f>
        <v/>
      </c>
      <c r="S2606" s="13">
        <f>IF(AND($B2606&lt;&gt;"",$F2606&lt;&gt;""),IF(COUNTIFS($B$2:$B2606,$B2606,$F$2:$F2606,$F2606)=1,1,0),0)</f>
        <v/>
      </c>
      <c r="T2606" s="13">
        <f>IF(AND($B2606&lt;&gt;"",$H2606&lt;&gt;""),IF(COUNTIFS($B$2:$B2606,$B2606,$H$2:$H2606,$H2606)=1,1,0),0)</f>
        <v/>
      </c>
      <c r="U2606" s="13">
        <f>IF(AND($B2606&lt;&gt;"",$C2606&lt;&gt;""),IF(COUNTIFS($B$2:$B2606,$B2606,$C$2:$C2606,$C2606)=1,1,0),0)</f>
        <v/>
      </c>
      <c r="V2606" s="13">
        <f>IF(AND($B2606&lt;&gt;"",$D2606&lt;&gt;""),IF(COUNTIFS($B$2:$B2606,$B2606,$D$2:$D2606,$D2606)=1,1,0),0)</f>
        <v/>
      </c>
      <c r="W2606">
        <f>IFERROR(INDEX(T_Indicateurs[Domain_code],MATCH($H2606,T_Indicateurs[Stat_code],0)),"")</f>
        <v/>
      </c>
      <c r="X2606" s="13">
        <f>IF(OR($W2606="",$F2606=""),0,IF($F2606&lt;&gt;$W2606,1,0))</f>
        <v/>
      </c>
      <c r="Y2606" s="13">
        <f>IF(OR($J2606="", $K2606="", $L2606=""),0,IF(OR($J2606&lt;0,$J2606&gt;3,$K2606&lt;0,$K2606&gt;3,$L2606&lt;0,$L2606&gt;3),1,0))</f>
        <v/>
      </c>
    </row>
    <row r="2607">
      <c r="G2607">
        <f>IFERROR(INDEX(T_Domaines[Domain_label_fr],MATCH(F2607,T_Domaines[Domain_code],0)),"")</f>
        <v/>
      </c>
      <c r="I2607">
        <f>IFERROR(INDEX(T_Indicateurs[Stat_label_fr],MATCH(H2607,T_Indicateurs[Stat_code],0)),"")</f>
        <v/>
      </c>
      <c r="M2607">
        <f>IF(J2607=0,"",J2607)</f>
        <v/>
      </c>
      <c r="N2607">
        <f>IF(K2607=0,"",K2607)</f>
        <v/>
      </c>
      <c r="O2607">
        <f>IF(L2607=0,"",L2607)</f>
        <v/>
      </c>
      <c r="P2607">
        <f>IF(OR(J2607="",K2607="",L2607=""),"",J2607+K2607+L2607)</f>
        <v/>
      </c>
      <c r="Q2607">
        <f>IF(OR(M2607="",N2607="",O2607=""),"",M2607+N2607+O2607)</f>
        <v/>
      </c>
      <c r="S2607" s="13">
        <f>IF(AND($B2607&lt;&gt;"",$F2607&lt;&gt;""),IF(COUNTIFS($B$2:$B2607,$B2607,$F$2:$F2607,$F2607)=1,1,0),0)</f>
        <v/>
      </c>
      <c r="T2607" s="13">
        <f>IF(AND($B2607&lt;&gt;"",$H2607&lt;&gt;""),IF(COUNTIFS($B$2:$B2607,$B2607,$H$2:$H2607,$H2607)=1,1,0),0)</f>
        <v/>
      </c>
      <c r="U2607" s="13">
        <f>IF(AND($B2607&lt;&gt;"",$C2607&lt;&gt;""),IF(COUNTIFS($B$2:$B2607,$B2607,$C$2:$C2607,$C2607)=1,1,0),0)</f>
        <v/>
      </c>
      <c r="V2607" s="13">
        <f>IF(AND($B2607&lt;&gt;"",$D2607&lt;&gt;""),IF(COUNTIFS($B$2:$B2607,$B2607,$D$2:$D2607,$D2607)=1,1,0),0)</f>
        <v/>
      </c>
      <c r="W2607">
        <f>IFERROR(INDEX(T_Indicateurs[Domain_code],MATCH($H2607,T_Indicateurs[Stat_code],0)),"")</f>
        <v/>
      </c>
      <c r="X2607" s="13">
        <f>IF(OR($W2607="",$F2607=""),0,IF($F2607&lt;&gt;$W2607,1,0))</f>
        <v/>
      </c>
      <c r="Y2607" s="13">
        <f>IF(OR($J2607="", $K2607="", $L2607=""),0,IF(OR($J2607&lt;0,$J2607&gt;3,$K2607&lt;0,$K2607&gt;3,$L2607&lt;0,$L2607&gt;3),1,0))</f>
        <v/>
      </c>
    </row>
    <row r="2608">
      <c r="G2608">
        <f>IFERROR(INDEX(T_Domaines[Domain_label_fr],MATCH(F2608,T_Domaines[Domain_code],0)),"")</f>
        <v/>
      </c>
      <c r="I2608">
        <f>IFERROR(INDEX(T_Indicateurs[Stat_label_fr],MATCH(H2608,T_Indicateurs[Stat_code],0)),"")</f>
        <v/>
      </c>
      <c r="M2608">
        <f>IF(J2608=0,"",J2608)</f>
        <v/>
      </c>
      <c r="N2608">
        <f>IF(K2608=0,"",K2608)</f>
        <v/>
      </c>
      <c r="O2608">
        <f>IF(L2608=0,"",L2608)</f>
        <v/>
      </c>
      <c r="P2608">
        <f>IF(OR(J2608="",K2608="",L2608=""),"",J2608+K2608+L2608)</f>
        <v/>
      </c>
      <c r="Q2608">
        <f>IF(OR(M2608="",N2608="",O2608=""),"",M2608+N2608+O2608)</f>
        <v/>
      </c>
      <c r="S2608" s="13">
        <f>IF(AND($B2608&lt;&gt;"",$F2608&lt;&gt;""),IF(COUNTIFS($B$2:$B2608,$B2608,$F$2:$F2608,$F2608)=1,1,0),0)</f>
        <v/>
      </c>
      <c r="T2608" s="13">
        <f>IF(AND($B2608&lt;&gt;"",$H2608&lt;&gt;""),IF(COUNTIFS($B$2:$B2608,$B2608,$H$2:$H2608,$H2608)=1,1,0),0)</f>
        <v/>
      </c>
      <c r="U2608" s="13">
        <f>IF(AND($B2608&lt;&gt;"",$C2608&lt;&gt;""),IF(COUNTIFS($B$2:$B2608,$B2608,$C$2:$C2608,$C2608)=1,1,0),0)</f>
        <v/>
      </c>
      <c r="V2608" s="13">
        <f>IF(AND($B2608&lt;&gt;"",$D2608&lt;&gt;""),IF(COUNTIFS($B$2:$B2608,$B2608,$D$2:$D2608,$D2608)=1,1,0),0)</f>
        <v/>
      </c>
      <c r="W2608">
        <f>IFERROR(INDEX(T_Indicateurs[Domain_code],MATCH($H2608,T_Indicateurs[Stat_code],0)),"")</f>
        <v/>
      </c>
      <c r="X2608" s="13">
        <f>IF(OR($W2608="",$F2608=""),0,IF($F2608&lt;&gt;$W2608,1,0))</f>
        <v/>
      </c>
      <c r="Y2608" s="13">
        <f>IF(OR($J2608="", $K2608="", $L2608=""),0,IF(OR($J2608&lt;0,$J2608&gt;3,$K2608&lt;0,$K2608&gt;3,$L2608&lt;0,$L2608&gt;3),1,0))</f>
        <v/>
      </c>
    </row>
    <row r="2609">
      <c r="G2609">
        <f>IFERROR(INDEX(T_Domaines[Domain_label_fr],MATCH(F2609,T_Domaines[Domain_code],0)),"")</f>
        <v/>
      </c>
      <c r="I2609">
        <f>IFERROR(INDEX(T_Indicateurs[Stat_label_fr],MATCH(H2609,T_Indicateurs[Stat_code],0)),"")</f>
        <v/>
      </c>
      <c r="M2609">
        <f>IF(J2609=0,"",J2609)</f>
        <v/>
      </c>
      <c r="N2609">
        <f>IF(K2609=0,"",K2609)</f>
        <v/>
      </c>
      <c r="O2609">
        <f>IF(L2609=0,"",L2609)</f>
        <v/>
      </c>
      <c r="P2609">
        <f>IF(OR(J2609="",K2609="",L2609=""),"",J2609+K2609+L2609)</f>
        <v/>
      </c>
      <c r="Q2609">
        <f>IF(OR(M2609="",N2609="",O2609=""),"",M2609+N2609+O2609)</f>
        <v/>
      </c>
      <c r="S2609" s="13">
        <f>IF(AND($B2609&lt;&gt;"",$F2609&lt;&gt;""),IF(COUNTIFS($B$2:$B2609,$B2609,$F$2:$F2609,$F2609)=1,1,0),0)</f>
        <v/>
      </c>
      <c r="T2609" s="13">
        <f>IF(AND($B2609&lt;&gt;"",$H2609&lt;&gt;""),IF(COUNTIFS($B$2:$B2609,$B2609,$H$2:$H2609,$H2609)=1,1,0),0)</f>
        <v/>
      </c>
      <c r="U2609" s="13">
        <f>IF(AND($B2609&lt;&gt;"",$C2609&lt;&gt;""),IF(COUNTIFS($B$2:$B2609,$B2609,$C$2:$C2609,$C2609)=1,1,0),0)</f>
        <v/>
      </c>
      <c r="V2609" s="13">
        <f>IF(AND($B2609&lt;&gt;"",$D2609&lt;&gt;""),IF(COUNTIFS($B$2:$B2609,$B2609,$D$2:$D2609,$D2609)=1,1,0),0)</f>
        <v/>
      </c>
      <c r="W2609">
        <f>IFERROR(INDEX(T_Indicateurs[Domain_code],MATCH($H2609,T_Indicateurs[Stat_code],0)),"")</f>
        <v/>
      </c>
      <c r="X2609" s="13">
        <f>IF(OR($W2609="",$F2609=""),0,IF($F2609&lt;&gt;$W2609,1,0))</f>
        <v/>
      </c>
      <c r="Y2609" s="13">
        <f>IF(OR($J2609="", $K2609="", $L2609=""),0,IF(OR($J2609&lt;0,$J2609&gt;3,$K2609&lt;0,$K2609&gt;3,$L2609&lt;0,$L2609&gt;3),1,0))</f>
        <v/>
      </c>
    </row>
    <row r="2610">
      <c r="G2610">
        <f>IFERROR(INDEX(T_Domaines[Domain_label_fr],MATCH(F2610,T_Domaines[Domain_code],0)),"")</f>
        <v/>
      </c>
      <c r="I2610">
        <f>IFERROR(INDEX(T_Indicateurs[Stat_label_fr],MATCH(H2610,T_Indicateurs[Stat_code],0)),"")</f>
        <v/>
      </c>
      <c r="M2610">
        <f>IF(J2610=0,"",J2610)</f>
        <v/>
      </c>
      <c r="N2610">
        <f>IF(K2610=0,"",K2610)</f>
        <v/>
      </c>
      <c r="O2610">
        <f>IF(L2610=0,"",L2610)</f>
        <v/>
      </c>
      <c r="P2610">
        <f>IF(OR(J2610="",K2610="",L2610=""),"",J2610+K2610+L2610)</f>
        <v/>
      </c>
      <c r="Q2610">
        <f>IF(OR(M2610="",N2610="",O2610=""),"",M2610+N2610+O2610)</f>
        <v/>
      </c>
      <c r="S2610" s="13">
        <f>IF(AND($B2610&lt;&gt;"",$F2610&lt;&gt;""),IF(COUNTIFS($B$2:$B2610,$B2610,$F$2:$F2610,$F2610)=1,1,0),0)</f>
        <v/>
      </c>
      <c r="T2610" s="13">
        <f>IF(AND($B2610&lt;&gt;"",$H2610&lt;&gt;""),IF(COUNTIFS($B$2:$B2610,$B2610,$H$2:$H2610,$H2610)=1,1,0),0)</f>
        <v/>
      </c>
      <c r="U2610" s="13">
        <f>IF(AND($B2610&lt;&gt;"",$C2610&lt;&gt;""),IF(COUNTIFS($B$2:$B2610,$B2610,$C$2:$C2610,$C2610)=1,1,0),0)</f>
        <v/>
      </c>
      <c r="V2610" s="13">
        <f>IF(AND($B2610&lt;&gt;"",$D2610&lt;&gt;""),IF(COUNTIFS($B$2:$B2610,$B2610,$D$2:$D2610,$D2610)=1,1,0),0)</f>
        <v/>
      </c>
      <c r="W2610">
        <f>IFERROR(INDEX(T_Indicateurs[Domain_code],MATCH($H2610,T_Indicateurs[Stat_code],0)),"")</f>
        <v/>
      </c>
      <c r="X2610" s="13">
        <f>IF(OR($W2610="",$F2610=""),0,IF($F2610&lt;&gt;$W2610,1,0))</f>
        <v/>
      </c>
      <c r="Y2610" s="13">
        <f>IF(OR($J2610="", $K2610="", $L2610=""),0,IF(OR($J2610&lt;0,$J2610&gt;3,$K2610&lt;0,$K2610&gt;3,$L2610&lt;0,$L2610&gt;3),1,0))</f>
        <v/>
      </c>
    </row>
    <row r="2611">
      <c r="G2611">
        <f>IFERROR(INDEX(T_Domaines[Domain_label_fr],MATCH(F2611,T_Domaines[Domain_code],0)),"")</f>
        <v/>
      </c>
      <c r="I2611">
        <f>IFERROR(INDEX(T_Indicateurs[Stat_label_fr],MATCH(H2611,T_Indicateurs[Stat_code],0)),"")</f>
        <v/>
      </c>
      <c r="M2611">
        <f>IF(J2611=0,"",J2611)</f>
        <v/>
      </c>
      <c r="N2611">
        <f>IF(K2611=0,"",K2611)</f>
        <v/>
      </c>
      <c r="O2611">
        <f>IF(L2611=0,"",L2611)</f>
        <v/>
      </c>
      <c r="P2611">
        <f>IF(OR(J2611="",K2611="",L2611=""),"",J2611+K2611+L2611)</f>
        <v/>
      </c>
      <c r="Q2611">
        <f>IF(OR(M2611="",N2611="",O2611=""),"",M2611+N2611+O2611)</f>
        <v/>
      </c>
      <c r="S2611" s="13">
        <f>IF(AND($B2611&lt;&gt;"",$F2611&lt;&gt;""),IF(COUNTIFS($B$2:$B2611,$B2611,$F$2:$F2611,$F2611)=1,1,0),0)</f>
        <v/>
      </c>
      <c r="T2611" s="13">
        <f>IF(AND($B2611&lt;&gt;"",$H2611&lt;&gt;""),IF(COUNTIFS($B$2:$B2611,$B2611,$H$2:$H2611,$H2611)=1,1,0),0)</f>
        <v/>
      </c>
      <c r="U2611" s="13">
        <f>IF(AND($B2611&lt;&gt;"",$C2611&lt;&gt;""),IF(COUNTIFS($B$2:$B2611,$B2611,$C$2:$C2611,$C2611)=1,1,0),0)</f>
        <v/>
      </c>
      <c r="V2611" s="13">
        <f>IF(AND($B2611&lt;&gt;"",$D2611&lt;&gt;""),IF(COUNTIFS($B$2:$B2611,$B2611,$D$2:$D2611,$D2611)=1,1,0),0)</f>
        <v/>
      </c>
      <c r="W2611">
        <f>IFERROR(INDEX(T_Indicateurs[Domain_code],MATCH($H2611,T_Indicateurs[Stat_code],0)),"")</f>
        <v/>
      </c>
      <c r="X2611" s="13">
        <f>IF(OR($W2611="",$F2611=""),0,IF($F2611&lt;&gt;$W2611,1,0))</f>
        <v/>
      </c>
      <c r="Y2611" s="13">
        <f>IF(OR($J2611="", $K2611="", $L2611=""),0,IF(OR($J2611&lt;0,$J2611&gt;3,$K2611&lt;0,$K2611&gt;3,$L2611&lt;0,$L2611&gt;3),1,0))</f>
        <v/>
      </c>
    </row>
    <row r="2612">
      <c r="G2612">
        <f>IFERROR(INDEX(T_Domaines[Domain_label_fr],MATCH(F2612,T_Domaines[Domain_code],0)),"")</f>
        <v/>
      </c>
      <c r="I2612">
        <f>IFERROR(INDEX(T_Indicateurs[Stat_label_fr],MATCH(H2612,T_Indicateurs[Stat_code],0)),"")</f>
        <v/>
      </c>
      <c r="M2612">
        <f>IF(J2612=0,"",J2612)</f>
        <v/>
      </c>
      <c r="N2612">
        <f>IF(K2612=0,"",K2612)</f>
        <v/>
      </c>
      <c r="O2612">
        <f>IF(L2612=0,"",L2612)</f>
        <v/>
      </c>
      <c r="P2612">
        <f>IF(OR(J2612="",K2612="",L2612=""),"",J2612+K2612+L2612)</f>
        <v/>
      </c>
      <c r="Q2612">
        <f>IF(OR(M2612="",N2612="",O2612=""),"",M2612+N2612+O2612)</f>
        <v/>
      </c>
      <c r="S2612" s="13">
        <f>IF(AND($B2612&lt;&gt;"",$F2612&lt;&gt;""),IF(COUNTIFS($B$2:$B2612,$B2612,$F$2:$F2612,$F2612)=1,1,0),0)</f>
        <v/>
      </c>
      <c r="T2612" s="13">
        <f>IF(AND($B2612&lt;&gt;"",$H2612&lt;&gt;""),IF(COUNTIFS($B$2:$B2612,$B2612,$H$2:$H2612,$H2612)=1,1,0),0)</f>
        <v/>
      </c>
      <c r="U2612" s="13">
        <f>IF(AND($B2612&lt;&gt;"",$C2612&lt;&gt;""),IF(COUNTIFS($B$2:$B2612,$B2612,$C$2:$C2612,$C2612)=1,1,0),0)</f>
        <v/>
      </c>
      <c r="V2612" s="13">
        <f>IF(AND($B2612&lt;&gt;"",$D2612&lt;&gt;""),IF(COUNTIFS($B$2:$B2612,$B2612,$D$2:$D2612,$D2612)=1,1,0),0)</f>
        <v/>
      </c>
      <c r="W2612">
        <f>IFERROR(INDEX(T_Indicateurs[Domain_code],MATCH($H2612,T_Indicateurs[Stat_code],0)),"")</f>
        <v/>
      </c>
      <c r="X2612" s="13">
        <f>IF(OR($W2612="",$F2612=""),0,IF($F2612&lt;&gt;$W2612,1,0))</f>
        <v/>
      </c>
      <c r="Y2612" s="13">
        <f>IF(OR($J2612="", $K2612="", $L2612=""),0,IF(OR($J2612&lt;0,$J2612&gt;3,$K2612&lt;0,$K2612&gt;3,$L2612&lt;0,$L2612&gt;3),1,0))</f>
        <v/>
      </c>
    </row>
    <row r="2613">
      <c r="G2613">
        <f>IFERROR(INDEX(T_Domaines[Domain_label_fr],MATCH(F2613,T_Domaines[Domain_code],0)),"")</f>
        <v/>
      </c>
      <c r="I2613">
        <f>IFERROR(INDEX(T_Indicateurs[Stat_label_fr],MATCH(H2613,T_Indicateurs[Stat_code],0)),"")</f>
        <v/>
      </c>
      <c r="M2613">
        <f>IF(J2613=0,"",J2613)</f>
        <v/>
      </c>
      <c r="N2613">
        <f>IF(K2613=0,"",K2613)</f>
        <v/>
      </c>
      <c r="O2613">
        <f>IF(L2613=0,"",L2613)</f>
        <v/>
      </c>
      <c r="P2613">
        <f>IF(OR(J2613="",K2613="",L2613=""),"",J2613+K2613+L2613)</f>
        <v/>
      </c>
      <c r="Q2613">
        <f>IF(OR(M2613="",N2613="",O2613=""),"",M2613+N2613+O2613)</f>
        <v/>
      </c>
      <c r="S2613" s="13">
        <f>IF(AND($B2613&lt;&gt;"",$F2613&lt;&gt;""),IF(COUNTIFS($B$2:$B2613,$B2613,$F$2:$F2613,$F2613)=1,1,0),0)</f>
        <v/>
      </c>
      <c r="T2613" s="13">
        <f>IF(AND($B2613&lt;&gt;"",$H2613&lt;&gt;""),IF(COUNTIFS($B$2:$B2613,$B2613,$H$2:$H2613,$H2613)=1,1,0),0)</f>
        <v/>
      </c>
      <c r="U2613" s="13">
        <f>IF(AND($B2613&lt;&gt;"",$C2613&lt;&gt;""),IF(COUNTIFS($B$2:$B2613,$B2613,$C$2:$C2613,$C2613)=1,1,0),0)</f>
        <v/>
      </c>
      <c r="V2613" s="13">
        <f>IF(AND($B2613&lt;&gt;"",$D2613&lt;&gt;""),IF(COUNTIFS($B$2:$B2613,$B2613,$D$2:$D2613,$D2613)=1,1,0),0)</f>
        <v/>
      </c>
      <c r="W2613">
        <f>IFERROR(INDEX(T_Indicateurs[Domain_code],MATCH($H2613,T_Indicateurs[Stat_code],0)),"")</f>
        <v/>
      </c>
      <c r="X2613" s="13">
        <f>IF(OR($W2613="",$F2613=""),0,IF($F2613&lt;&gt;$W2613,1,0))</f>
        <v/>
      </c>
      <c r="Y2613" s="13">
        <f>IF(OR($J2613="", $K2613="", $L2613=""),0,IF(OR($J2613&lt;0,$J2613&gt;3,$K2613&lt;0,$K2613&gt;3,$L2613&lt;0,$L2613&gt;3),1,0))</f>
        <v/>
      </c>
    </row>
    <row r="2614">
      <c r="G2614">
        <f>IFERROR(INDEX(T_Domaines[Domain_label_fr],MATCH(F2614,T_Domaines[Domain_code],0)),"")</f>
        <v/>
      </c>
      <c r="I2614">
        <f>IFERROR(INDEX(T_Indicateurs[Stat_label_fr],MATCH(H2614,T_Indicateurs[Stat_code],0)),"")</f>
        <v/>
      </c>
      <c r="M2614">
        <f>IF(J2614=0,"",J2614)</f>
        <v/>
      </c>
      <c r="N2614">
        <f>IF(K2614=0,"",K2614)</f>
        <v/>
      </c>
      <c r="O2614">
        <f>IF(L2614=0,"",L2614)</f>
        <v/>
      </c>
      <c r="P2614">
        <f>IF(OR(J2614="",K2614="",L2614=""),"",J2614+K2614+L2614)</f>
        <v/>
      </c>
      <c r="Q2614">
        <f>IF(OR(M2614="",N2614="",O2614=""),"",M2614+N2614+O2614)</f>
        <v/>
      </c>
      <c r="S2614" s="13">
        <f>IF(AND($B2614&lt;&gt;"",$F2614&lt;&gt;""),IF(COUNTIFS($B$2:$B2614,$B2614,$F$2:$F2614,$F2614)=1,1,0),0)</f>
        <v/>
      </c>
      <c r="T2614" s="13">
        <f>IF(AND($B2614&lt;&gt;"",$H2614&lt;&gt;""),IF(COUNTIFS($B$2:$B2614,$B2614,$H$2:$H2614,$H2614)=1,1,0),0)</f>
        <v/>
      </c>
      <c r="U2614" s="13">
        <f>IF(AND($B2614&lt;&gt;"",$C2614&lt;&gt;""),IF(COUNTIFS($B$2:$B2614,$B2614,$C$2:$C2614,$C2614)=1,1,0),0)</f>
        <v/>
      </c>
      <c r="V2614" s="13">
        <f>IF(AND($B2614&lt;&gt;"",$D2614&lt;&gt;""),IF(COUNTIFS($B$2:$B2614,$B2614,$D$2:$D2614,$D2614)=1,1,0),0)</f>
        <v/>
      </c>
      <c r="W2614">
        <f>IFERROR(INDEX(T_Indicateurs[Domain_code],MATCH($H2614,T_Indicateurs[Stat_code],0)),"")</f>
        <v/>
      </c>
      <c r="X2614" s="13">
        <f>IF(OR($W2614="",$F2614=""),0,IF($F2614&lt;&gt;$W2614,1,0))</f>
        <v/>
      </c>
      <c r="Y2614" s="13">
        <f>IF(OR($J2614="", $K2614="", $L2614=""),0,IF(OR($J2614&lt;0,$J2614&gt;3,$K2614&lt;0,$K2614&gt;3,$L2614&lt;0,$L2614&gt;3),1,0))</f>
        <v/>
      </c>
    </row>
    <row r="2615">
      <c r="G2615">
        <f>IFERROR(INDEX(T_Domaines[Domain_label_fr],MATCH(F2615,T_Domaines[Domain_code],0)),"")</f>
        <v/>
      </c>
      <c r="I2615">
        <f>IFERROR(INDEX(T_Indicateurs[Stat_label_fr],MATCH(H2615,T_Indicateurs[Stat_code],0)),"")</f>
        <v/>
      </c>
      <c r="M2615">
        <f>IF(J2615=0,"",J2615)</f>
        <v/>
      </c>
      <c r="N2615">
        <f>IF(K2615=0,"",K2615)</f>
        <v/>
      </c>
      <c r="O2615">
        <f>IF(L2615=0,"",L2615)</f>
        <v/>
      </c>
      <c r="P2615">
        <f>IF(OR(J2615="",K2615="",L2615=""),"",J2615+K2615+L2615)</f>
        <v/>
      </c>
      <c r="Q2615">
        <f>IF(OR(M2615="",N2615="",O2615=""),"",M2615+N2615+O2615)</f>
        <v/>
      </c>
      <c r="S2615" s="13">
        <f>IF(AND($B2615&lt;&gt;"",$F2615&lt;&gt;""),IF(COUNTIFS($B$2:$B2615,$B2615,$F$2:$F2615,$F2615)=1,1,0),0)</f>
        <v/>
      </c>
      <c r="T2615" s="13">
        <f>IF(AND($B2615&lt;&gt;"",$H2615&lt;&gt;""),IF(COUNTIFS($B$2:$B2615,$B2615,$H$2:$H2615,$H2615)=1,1,0),0)</f>
        <v/>
      </c>
      <c r="U2615" s="13">
        <f>IF(AND($B2615&lt;&gt;"",$C2615&lt;&gt;""),IF(COUNTIFS($B$2:$B2615,$B2615,$C$2:$C2615,$C2615)=1,1,0),0)</f>
        <v/>
      </c>
      <c r="V2615" s="13">
        <f>IF(AND($B2615&lt;&gt;"",$D2615&lt;&gt;""),IF(COUNTIFS($B$2:$B2615,$B2615,$D$2:$D2615,$D2615)=1,1,0),0)</f>
        <v/>
      </c>
      <c r="W2615">
        <f>IFERROR(INDEX(T_Indicateurs[Domain_code],MATCH($H2615,T_Indicateurs[Stat_code],0)),"")</f>
        <v/>
      </c>
      <c r="X2615" s="13">
        <f>IF(OR($W2615="",$F2615=""),0,IF($F2615&lt;&gt;$W2615,1,0))</f>
        <v/>
      </c>
      <c r="Y2615" s="13">
        <f>IF(OR($J2615="", $K2615="", $L2615=""),0,IF(OR($J2615&lt;0,$J2615&gt;3,$K2615&lt;0,$K2615&gt;3,$L2615&lt;0,$L2615&gt;3),1,0))</f>
        <v/>
      </c>
    </row>
    <row r="2616">
      <c r="G2616">
        <f>IFERROR(INDEX(T_Domaines[Domain_label_fr],MATCH(F2616,T_Domaines[Domain_code],0)),"")</f>
        <v/>
      </c>
      <c r="I2616">
        <f>IFERROR(INDEX(T_Indicateurs[Stat_label_fr],MATCH(H2616,T_Indicateurs[Stat_code],0)),"")</f>
        <v/>
      </c>
      <c r="M2616">
        <f>IF(J2616=0,"",J2616)</f>
        <v/>
      </c>
      <c r="N2616">
        <f>IF(K2616=0,"",K2616)</f>
        <v/>
      </c>
      <c r="O2616">
        <f>IF(L2616=0,"",L2616)</f>
        <v/>
      </c>
      <c r="P2616">
        <f>IF(OR(J2616="",K2616="",L2616=""),"",J2616+K2616+L2616)</f>
        <v/>
      </c>
      <c r="Q2616">
        <f>IF(OR(M2616="",N2616="",O2616=""),"",M2616+N2616+O2616)</f>
        <v/>
      </c>
      <c r="S2616" s="13">
        <f>IF(AND($B2616&lt;&gt;"",$F2616&lt;&gt;""),IF(COUNTIFS($B$2:$B2616,$B2616,$F$2:$F2616,$F2616)=1,1,0),0)</f>
        <v/>
      </c>
      <c r="T2616" s="13">
        <f>IF(AND($B2616&lt;&gt;"",$H2616&lt;&gt;""),IF(COUNTIFS($B$2:$B2616,$B2616,$H$2:$H2616,$H2616)=1,1,0),0)</f>
        <v/>
      </c>
      <c r="U2616" s="13">
        <f>IF(AND($B2616&lt;&gt;"",$C2616&lt;&gt;""),IF(COUNTIFS($B$2:$B2616,$B2616,$C$2:$C2616,$C2616)=1,1,0),0)</f>
        <v/>
      </c>
      <c r="V2616" s="13">
        <f>IF(AND($B2616&lt;&gt;"",$D2616&lt;&gt;""),IF(COUNTIFS($B$2:$B2616,$B2616,$D$2:$D2616,$D2616)=1,1,0),0)</f>
        <v/>
      </c>
      <c r="W2616">
        <f>IFERROR(INDEX(T_Indicateurs[Domain_code],MATCH($H2616,T_Indicateurs[Stat_code],0)),"")</f>
        <v/>
      </c>
      <c r="X2616" s="13">
        <f>IF(OR($W2616="",$F2616=""),0,IF($F2616&lt;&gt;$W2616,1,0))</f>
        <v/>
      </c>
      <c r="Y2616" s="13">
        <f>IF(OR($J2616="", $K2616="", $L2616=""),0,IF(OR($J2616&lt;0,$J2616&gt;3,$K2616&lt;0,$K2616&gt;3,$L2616&lt;0,$L2616&gt;3),1,0))</f>
        <v/>
      </c>
    </row>
    <row r="2617">
      <c r="G2617">
        <f>IFERROR(INDEX(T_Domaines[Domain_label_fr],MATCH(F2617,T_Domaines[Domain_code],0)),"")</f>
        <v/>
      </c>
      <c r="I2617">
        <f>IFERROR(INDEX(T_Indicateurs[Stat_label_fr],MATCH(H2617,T_Indicateurs[Stat_code],0)),"")</f>
        <v/>
      </c>
      <c r="M2617">
        <f>IF(J2617=0,"",J2617)</f>
        <v/>
      </c>
      <c r="N2617">
        <f>IF(K2617=0,"",K2617)</f>
        <v/>
      </c>
      <c r="O2617">
        <f>IF(L2617=0,"",L2617)</f>
        <v/>
      </c>
      <c r="P2617">
        <f>IF(OR(J2617="",K2617="",L2617=""),"",J2617+K2617+L2617)</f>
        <v/>
      </c>
      <c r="Q2617">
        <f>IF(OR(M2617="",N2617="",O2617=""),"",M2617+N2617+O2617)</f>
        <v/>
      </c>
      <c r="S2617" s="13">
        <f>IF(AND($B2617&lt;&gt;"",$F2617&lt;&gt;""),IF(COUNTIFS($B$2:$B2617,$B2617,$F$2:$F2617,$F2617)=1,1,0),0)</f>
        <v/>
      </c>
      <c r="T2617" s="13">
        <f>IF(AND($B2617&lt;&gt;"",$H2617&lt;&gt;""),IF(COUNTIFS($B$2:$B2617,$B2617,$H$2:$H2617,$H2617)=1,1,0),0)</f>
        <v/>
      </c>
      <c r="U2617" s="13">
        <f>IF(AND($B2617&lt;&gt;"",$C2617&lt;&gt;""),IF(COUNTIFS($B$2:$B2617,$B2617,$C$2:$C2617,$C2617)=1,1,0),0)</f>
        <v/>
      </c>
      <c r="V2617" s="13">
        <f>IF(AND($B2617&lt;&gt;"",$D2617&lt;&gt;""),IF(COUNTIFS($B$2:$B2617,$B2617,$D$2:$D2617,$D2617)=1,1,0),0)</f>
        <v/>
      </c>
      <c r="W2617">
        <f>IFERROR(INDEX(T_Indicateurs[Domain_code],MATCH($H2617,T_Indicateurs[Stat_code],0)),"")</f>
        <v/>
      </c>
      <c r="X2617" s="13">
        <f>IF(OR($W2617="",$F2617=""),0,IF($F2617&lt;&gt;$W2617,1,0))</f>
        <v/>
      </c>
      <c r="Y2617" s="13">
        <f>IF(OR($J2617="", $K2617="", $L2617=""),0,IF(OR($J2617&lt;0,$J2617&gt;3,$K2617&lt;0,$K2617&gt;3,$L2617&lt;0,$L2617&gt;3),1,0))</f>
        <v/>
      </c>
    </row>
    <row r="2618">
      <c r="G2618">
        <f>IFERROR(INDEX(T_Domaines[Domain_label_fr],MATCH(F2618,T_Domaines[Domain_code],0)),"")</f>
        <v/>
      </c>
      <c r="I2618">
        <f>IFERROR(INDEX(T_Indicateurs[Stat_label_fr],MATCH(H2618,T_Indicateurs[Stat_code],0)),"")</f>
        <v/>
      </c>
      <c r="M2618">
        <f>IF(J2618=0,"",J2618)</f>
        <v/>
      </c>
      <c r="N2618">
        <f>IF(K2618=0,"",K2618)</f>
        <v/>
      </c>
      <c r="O2618">
        <f>IF(L2618=0,"",L2618)</f>
        <v/>
      </c>
      <c r="P2618">
        <f>IF(OR(J2618="",K2618="",L2618=""),"",J2618+K2618+L2618)</f>
        <v/>
      </c>
      <c r="Q2618">
        <f>IF(OR(M2618="",N2618="",O2618=""),"",M2618+N2618+O2618)</f>
        <v/>
      </c>
      <c r="S2618" s="13">
        <f>IF(AND($B2618&lt;&gt;"",$F2618&lt;&gt;""),IF(COUNTIFS($B$2:$B2618,$B2618,$F$2:$F2618,$F2618)=1,1,0),0)</f>
        <v/>
      </c>
      <c r="T2618" s="13">
        <f>IF(AND($B2618&lt;&gt;"",$H2618&lt;&gt;""),IF(COUNTIFS($B$2:$B2618,$B2618,$H$2:$H2618,$H2618)=1,1,0),0)</f>
        <v/>
      </c>
      <c r="U2618" s="13">
        <f>IF(AND($B2618&lt;&gt;"",$C2618&lt;&gt;""),IF(COUNTIFS($B$2:$B2618,$B2618,$C$2:$C2618,$C2618)=1,1,0),0)</f>
        <v/>
      </c>
      <c r="V2618" s="13">
        <f>IF(AND($B2618&lt;&gt;"",$D2618&lt;&gt;""),IF(COUNTIFS($B$2:$B2618,$B2618,$D$2:$D2618,$D2618)=1,1,0),0)</f>
        <v/>
      </c>
      <c r="W2618">
        <f>IFERROR(INDEX(T_Indicateurs[Domain_code],MATCH($H2618,T_Indicateurs[Stat_code],0)),"")</f>
        <v/>
      </c>
      <c r="X2618" s="13">
        <f>IF(OR($W2618="",$F2618=""),0,IF($F2618&lt;&gt;$W2618,1,0))</f>
        <v/>
      </c>
      <c r="Y2618" s="13">
        <f>IF(OR($J2618="", $K2618="", $L2618=""),0,IF(OR($J2618&lt;0,$J2618&gt;3,$K2618&lt;0,$K2618&gt;3,$L2618&lt;0,$L2618&gt;3),1,0))</f>
        <v/>
      </c>
    </row>
    <row r="2619">
      <c r="G2619">
        <f>IFERROR(INDEX(T_Domaines[Domain_label_fr],MATCH(F2619,T_Domaines[Domain_code],0)),"")</f>
        <v/>
      </c>
      <c r="I2619">
        <f>IFERROR(INDEX(T_Indicateurs[Stat_label_fr],MATCH(H2619,T_Indicateurs[Stat_code],0)),"")</f>
        <v/>
      </c>
      <c r="M2619">
        <f>IF(J2619=0,"",J2619)</f>
        <v/>
      </c>
      <c r="N2619">
        <f>IF(K2619=0,"",K2619)</f>
        <v/>
      </c>
      <c r="O2619">
        <f>IF(L2619=0,"",L2619)</f>
        <v/>
      </c>
      <c r="P2619">
        <f>IF(OR(J2619="",K2619="",L2619=""),"",J2619+K2619+L2619)</f>
        <v/>
      </c>
      <c r="Q2619">
        <f>IF(OR(M2619="",N2619="",O2619=""),"",M2619+N2619+O2619)</f>
        <v/>
      </c>
      <c r="S2619" s="13">
        <f>IF(AND($B2619&lt;&gt;"",$F2619&lt;&gt;""),IF(COUNTIFS($B$2:$B2619,$B2619,$F$2:$F2619,$F2619)=1,1,0),0)</f>
        <v/>
      </c>
      <c r="T2619" s="13">
        <f>IF(AND($B2619&lt;&gt;"",$H2619&lt;&gt;""),IF(COUNTIFS($B$2:$B2619,$B2619,$H$2:$H2619,$H2619)=1,1,0),0)</f>
        <v/>
      </c>
      <c r="U2619" s="13">
        <f>IF(AND($B2619&lt;&gt;"",$C2619&lt;&gt;""),IF(COUNTIFS($B$2:$B2619,$B2619,$C$2:$C2619,$C2619)=1,1,0),0)</f>
        <v/>
      </c>
      <c r="V2619" s="13">
        <f>IF(AND($B2619&lt;&gt;"",$D2619&lt;&gt;""),IF(COUNTIFS($B$2:$B2619,$B2619,$D$2:$D2619,$D2619)=1,1,0),0)</f>
        <v/>
      </c>
      <c r="W2619">
        <f>IFERROR(INDEX(T_Indicateurs[Domain_code],MATCH($H2619,T_Indicateurs[Stat_code],0)),"")</f>
        <v/>
      </c>
      <c r="X2619" s="13">
        <f>IF(OR($W2619="",$F2619=""),0,IF($F2619&lt;&gt;$W2619,1,0))</f>
        <v/>
      </c>
      <c r="Y2619" s="13">
        <f>IF(OR($J2619="", $K2619="", $L2619=""),0,IF(OR($J2619&lt;0,$J2619&gt;3,$K2619&lt;0,$K2619&gt;3,$L2619&lt;0,$L2619&gt;3),1,0))</f>
        <v/>
      </c>
    </row>
    <row r="2620">
      <c r="G2620">
        <f>IFERROR(INDEX(T_Domaines[Domain_label_fr],MATCH(F2620,T_Domaines[Domain_code],0)),"")</f>
        <v/>
      </c>
      <c r="I2620">
        <f>IFERROR(INDEX(T_Indicateurs[Stat_label_fr],MATCH(H2620,T_Indicateurs[Stat_code],0)),"")</f>
        <v/>
      </c>
      <c r="M2620">
        <f>IF(J2620=0,"",J2620)</f>
        <v/>
      </c>
      <c r="N2620">
        <f>IF(K2620=0,"",K2620)</f>
        <v/>
      </c>
      <c r="O2620">
        <f>IF(L2620=0,"",L2620)</f>
        <v/>
      </c>
      <c r="P2620">
        <f>IF(OR(J2620="",K2620="",L2620=""),"",J2620+K2620+L2620)</f>
        <v/>
      </c>
      <c r="Q2620">
        <f>IF(OR(M2620="",N2620="",O2620=""),"",M2620+N2620+O2620)</f>
        <v/>
      </c>
      <c r="S2620" s="13">
        <f>IF(AND($B2620&lt;&gt;"",$F2620&lt;&gt;""),IF(COUNTIFS($B$2:$B2620,$B2620,$F$2:$F2620,$F2620)=1,1,0),0)</f>
        <v/>
      </c>
      <c r="T2620" s="13">
        <f>IF(AND($B2620&lt;&gt;"",$H2620&lt;&gt;""),IF(COUNTIFS($B$2:$B2620,$B2620,$H$2:$H2620,$H2620)=1,1,0),0)</f>
        <v/>
      </c>
      <c r="U2620" s="13">
        <f>IF(AND($B2620&lt;&gt;"",$C2620&lt;&gt;""),IF(COUNTIFS($B$2:$B2620,$B2620,$C$2:$C2620,$C2620)=1,1,0),0)</f>
        <v/>
      </c>
      <c r="V2620" s="13">
        <f>IF(AND($B2620&lt;&gt;"",$D2620&lt;&gt;""),IF(COUNTIFS($B$2:$B2620,$B2620,$D$2:$D2620,$D2620)=1,1,0),0)</f>
        <v/>
      </c>
      <c r="W2620">
        <f>IFERROR(INDEX(T_Indicateurs[Domain_code],MATCH($H2620,T_Indicateurs[Stat_code],0)),"")</f>
        <v/>
      </c>
      <c r="X2620" s="13">
        <f>IF(OR($W2620="",$F2620=""),0,IF($F2620&lt;&gt;$W2620,1,0))</f>
        <v/>
      </c>
      <c r="Y2620" s="13">
        <f>IF(OR($J2620="", $K2620="", $L2620=""),0,IF(OR($J2620&lt;0,$J2620&gt;3,$K2620&lt;0,$K2620&gt;3,$L2620&lt;0,$L2620&gt;3),1,0))</f>
        <v/>
      </c>
    </row>
    <row r="2621">
      <c r="G2621">
        <f>IFERROR(INDEX(T_Domaines[Domain_label_fr],MATCH(F2621,T_Domaines[Domain_code],0)),"")</f>
        <v/>
      </c>
      <c r="I2621">
        <f>IFERROR(INDEX(T_Indicateurs[Stat_label_fr],MATCH(H2621,T_Indicateurs[Stat_code],0)),"")</f>
        <v/>
      </c>
      <c r="M2621">
        <f>IF(J2621=0,"",J2621)</f>
        <v/>
      </c>
      <c r="N2621">
        <f>IF(K2621=0,"",K2621)</f>
        <v/>
      </c>
      <c r="O2621">
        <f>IF(L2621=0,"",L2621)</f>
        <v/>
      </c>
      <c r="P2621">
        <f>IF(OR(J2621="",K2621="",L2621=""),"",J2621+K2621+L2621)</f>
        <v/>
      </c>
      <c r="Q2621">
        <f>IF(OR(M2621="",N2621="",O2621=""),"",M2621+N2621+O2621)</f>
        <v/>
      </c>
      <c r="S2621" s="13">
        <f>IF(AND($B2621&lt;&gt;"",$F2621&lt;&gt;""),IF(COUNTIFS($B$2:$B2621,$B2621,$F$2:$F2621,$F2621)=1,1,0),0)</f>
        <v/>
      </c>
      <c r="T2621" s="13">
        <f>IF(AND($B2621&lt;&gt;"",$H2621&lt;&gt;""),IF(COUNTIFS($B$2:$B2621,$B2621,$H$2:$H2621,$H2621)=1,1,0),0)</f>
        <v/>
      </c>
      <c r="U2621" s="13">
        <f>IF(AND($B2621&lt;&gt;"",$C2621&lt;&gt;""),IF(COUNTIFS($B$2:$B2621,$B2621,$C$2:$C2621,$C2621)=1,1,0),0)</f>
        <v/>
      </c>
      <c r="V2621" s="13">
        <f>IF(AND($B2621&lt;&gt;"",$D2621&lt;&gt;""),IF(COUNTIFS($B$2:$B2621,$B2621,$D$2:$D2621,$D2621)=1,1,0),0)</f>
        <v/>
      </c>
      <c r="W2621">
        <f>IFERROR(INDEX(T_Indicateurs[Domain_code],MATCH($H2621,T_Indicateurs[Stat_code],0)),"")</f>
        <v/>
      </c>
      <c r="X2621" s="13">
        <f>IF(OR($W2621="",$F2621=""),0,IF($F2621&lt;&gt;$W2621,1,0))</f>
        <v/>
      </c>
      <c r="Y2621" s="13">
        <f>IF(OR($J2621="", $K2621="", $L2621=""),0,IF(OR($J2621&lt;0,$J2621&gt;3,$K2621&lt;0,$K2621&gt;3,$L2621&lt;0,$L2621&gt;3),1,0))</f>
        <v/>
      </c>
    </row>
    <row r="2622">
      <c r="G2622">
        <f>IFERROR(INDEX(T_Domaines[Domain_label_fr],MATCH(F2622,T_Domaines[Domain_code],0)),"")</f>
        <v/>
      </c>
      <c r="I2622">
        <f>IFERROR(INDEX(T_Indicateurs[Stat_label_fr],MATCH(H2622,T_Indicateurs[Stat_code],0)),"")</f>
        <v/>
      </c>
      <c r="M2622">
        <f>IF(J2622=0,"",J2622)</f>
        <v/>
      </c>
      <c r="N2622">
        <f>IF(K2622=0,"",K2622)</f>
        <v/>
      </c>
      <c r="O2622">
        <f>IF(L2622=0,"",L2622)</f>
        <v/>
      </c>
      <c r="P2622">
        <f>IF(OR(J2622="",K2622="",L2622=""),"",J2622+K2622+L2622)</f>
        <v/>
      </c>
      <c r="Q2622">
        <f>IF(OR(M2622="",N2622="",O2622=""),"",M2622+N2622+O2622)</f>
        <v/>
      </c>
      <c r="S2622" s="13">
        <f>IF(AND($B2622&lt;&gt;"",$F2622&lt;&gt;""),IF(COUNTIFS($B$2:$B2622,$B2622,$F$2:$F2622,$F2622)=1,1,0),0)</f>
        <v/>
      </c>
      <c r="T2622" s="13">
        <f>IF(AND($B2622&lt;&gt;"",$H2622&lt;&gt;""),IF(COUNTIFS($B$2:$B2622,$B2622,$H$2:$H2622,$H2622)=1,1,0),0)</f>
        <v/>
      </c>
      <c r="U2622" s="13">
        <f>IF(AND($B2622&lt;&gt;"",$C2622&lt;&gt;""),IF(COUNTIFS($B$2:$B2622,$B2622,$C$2:$C2622,$C2622)=1,1,0),0)</f>
        <v/>
      </c>
      <c r="V2622" s="13">
        <f>IF(AND($B2622&lt;&gt;"",$D2622&lt;&gt;""),IF(COUNTIFS($B$2:$B2622,$B2622,$D$2:$D2622,$D2622)=1,1,0),0)</f>
        <v/>
      </c>
      <c r="W2622">
        <f>IFERROR(INDEX(T_Indicateurs[Domain_code],MATCH($H2622,T_Indicateurs[Stat_code],0)),"")</f>
        <v/>
      </c>
      <c r="X2622" s="13">
        <f>IF(OR($W2622="",$F2622=""),0,IF($F2622&lt;&gt;$W2622,1,0))</f>
        <v/>
      </c>
      <c r="Y2622" s="13">
        <f>IF(OR($J2622="", $K2622="", $L2622=""),0,IF(OR($J2622&lt;0,$J2622&gt;3,$K2622&lt;0,$K2622&gt;3,$L2622&lt;0,$L2622&gt;3),1,0))</f>
        <v/>
      </c>
    </row>
    <row r="2623">
      <c r="G2623">
        <f>IFERROR(INDEX(T_Domaines[Domain_label_fr],MATCH(F2623,T_Domaines[Domain_code],0)),"")</f>
        <v/>
      </c>
      <c r="I2623">
        <f>IFERROR(INDEX(T_Indicateurs[Stat_label_fr],MATCH(H2623,T_Indicateurs[Stat_code],0)),"")</f>
        <v/>
      </c>
      <c r="M2623">
        <f>IF(J2623=0,"",J2623)</f>
        <v/>
      </c>
      <c r="N2623">
        <f>IF(K2623=0,"",K2623)</f>
        <v/>
      </c>
      <c r="O2623">
        <f>IF(L2623=0,"",L2623)</f>
        <v/>
      </c>
      <c r="P2623">
        <f>IF(OR(J2623="",K2623="",L2623=""),"",J2623+K2623+L2623)</f>
        <v/>
      </c>
      <c r="Q2623">
        <f>IF(OR(M2623="",N2623="",O2623=""),"",M2623+N2623+O2623)</f>
        <v/>
      </c>
      <c r="S2623" s="13">
        <f>IF(AND($B2623&lt;&gt;"",$F2623&lt;&gt;""),IF(COUNTIFS($B$2:$B2623,$B2623,$F$2:$F2623,$F2623)=1,1,0),0)</f>
        <v/>
      </c>
      <c r="T2623" s="13">
        <f>IF(AND($B2623&lt;&gt;"",$H2623&lt;&gt;""),IF(COUNTIFS($B$2:$B2623,$B2623,$H$2:$H2623,$H2623)=1,1,0),0)</f>
        <v/>
      </c>
      <c r="U2623" s="13">
        <f>IF(AND($B2623&lt;&gt;"",$C2623&lt;&gt;""),IF(COUNTIFS($B$2:$B2623,$B2623,$C$2:$C2623,$C2623)=1,1,0),0)</f>
        <v/>
      </c>
      <c r="V2623" s="13">
        <f>IF(AND($B2623&lt;&gt;"",$D2623&lt;&gt;""),IF(COUNTIFS($B$2:$B2623,$B2623,$D$2:$D2623,$D2623)=1,1,0),0)</f>
        <v/>
      </c>
      <c r="W2623">
        <f>IFERROR(INDEX(T_Indicateurs[Domain_code],MATCH($H2623,T_Indicateurs[Stat_code],0)),"")</f>
        <v/>
      </c>
      <c r="X2623" s="13">
        <f>IF(OR($W2623="",$F2623=""),0,IF($F2623&lt;&gt;$W2623,1,0))</f>
        <v/>
      </c>
      <c r="Y2623" s="13">
        <f>IF(OR($J2623="", $K2623="", $L2623=""),0,IF(OR($J2623&lt;0,$J2623&gt;3,$K2623&lt;0,$K2623&gt;3,$L2623&lt;0,$L2623&gt;3),1,0))</f>
        <v/>
      </c>
    </row>
    <row r="2624">
      <c r="G2624">
        <f>IFERROR(INDEX(T_Domaines[Domain_label_fr],MATCH(F2624,T_Domaines[Domain_code],0)),"")</f>
        <v/>
      </c>
      <c r="I2624">
        <f>IFERROR(INDEX(T_Indicateurs[Stat_label_fr],MATCH(H2624,T_Indicateurs[Stat_code],0)),"")</f>
        <v/>
      </c>
      <c r="M2624">
        <f>IF(J2624=0,"",J2624)</f>
        <v/>
      </c>
      <c r="N2624">
        <f>IF(K2624=0,"",K2624)</f>
        <v/>
      </c>
      <c r="O2624">
        <f>IF(L2624=0,"",L2624)</f>
        <v/>
      </c>
      <c r="P2624">
        <f>IF(OR(J2624="",K2624="",L2624=""),"",J2624+K2624+L2624)</f>
        <v/>
      </c>
      <c r="Q2624">
        <f>IF(OR(M2624="",N2624="",O2624=""),"",M2624+N2624+O2624)</f>
        <v/>
      </c>
      <c r="S2624" s="13">
        <f>IF(AND($B2624&lt;&gt;"",$F2624&lt;&gt;""),IF(COUNTIFS($B$2:$B2624,$B2624,$F$2:$F2624,$F2624)=1,1,0),0)</f>
        <v/>
      </c>
      <c r="T2624" s="13">
        <f>IF(AND($B2624&lt;&gt;"",$H2624&lt;&gt;""),IF(COUNTIFS($B$2:$B2624,$B2624,$H$2:$H2624,$H2624)=1,1,0),0)</f>
        <v/>
      </c>
      <c r="U2624" s="13">
        <f>IF(AND($B2624&lt;&gt;"",$C2624&lt;&gt;""),IF(COUNTIFS($B$2:$B2624,$B2624,$C$2:$C2624,$C2624)=1,1,0),0)</f>
        <v/>
      </c>
      <c r="V2624" s="13">
        <f>IF(AND($B2624&lt;&gt;"",$D2624&lt;&gt;""),IF(COUNTIFS($B$2:$B2624,$B2624,$D$2:$D2624,$D2624)=1,1,0),0)</f>
        <v/>
      </c>
      <c r="W2624">
        <f>IFERROR(INDEX(T_Indicateurs[Domain_code],MATCH($H2624,T_Indicateurs[Stat_code],0)),"")</f>
        <v/>
      </c>
      <c r="X2624" s="13">
        <f>IF(OR($W2624="",$F2624=""),0,IF($F2624&lt;&gt;$W2624,1,0))</f>
        <v/>
      </c>
      <c r="Y2624" s="13">
        <f>IF(OR($J2624="", $K2624="", $L2624=""),0,IF(OR($J2624&lt;0,$J2624&gt;3,$K2624&lt;0,$K2624&gt;3,$L2624&lt;0,$L2624&gt;3),1,0))</f>
        <v/>
      </c>
    </row>
    <row r="2625">
      <c r="G2625">
        <f>IFERROR(INDEX(T_Domaines[Domain_label_fr],MATCH(F2625,T_Domaines[Domain_code],0)),"")</f>
        <v/>
      </c>
      <c r="I2625">
        <f>IFERROR(INDEX(T_Indicateurs[Stat_label_fr],MATCH(H2625,T_Indicateurs[Stat_code],0)),"")</f>
        <v/>
      </c>
      <c r="M2625">
        <f>IF(J2625=0,"",J2625)</f>
        <v/>
      </c>
      <c r="N2625">
        <f>IF(K2625=0,"",K2625)</f>
        <v/>
      </c>
      <c r="O2625">
        <f>IF(L2625=0,"",L2625)</f>
        <v/>
      </c>
      <c r="P2625">
        <f>IF(OR(J2625="",K2625="",L2625=""),"",J2625+K2625+L2625)</f>
        <v/>
      </c>
      <c r="Q2625">
        <f>IF(OR(M2625="",N2625="",O2625=""),"",M2625+N2625+O2625)</f>
        <v/>
      </c>
      <c r="S2625" s="13">
        <f>IF(AND($B2625&lt;&gt;"",$F2625&lt;&gt;""),IF(COUNTIFS($B$2:$B2625,$B2625,$F$2:$F2625,$F2625)=1,1,0),0)</f>
        <v/>
      </c>
      <c r="T2625" s="13">
        <f>IF(AND($B2625&lt;&gt;"",$H2625&lt;&gt;""),IF(COUNTIFS($B$2:$B2625,$B2625,$H$2:$H2625,$H2625)=1,1,0),0)</f>
        <v/>
      </c>
      <c r="U2625" s="13">
        <f>IF(AND($B2625&lt;&gt;"",$C2625&lt;&gt;""),IF(COUNTIFS($B$2:$B2625,$B2625,$C$2:$C2625,$C2625)=1,1,0),0)</f>
        <v/>
      </c>
      <c r="V2625" s="13">
        <f>IF(AND($B2625&lt;&gt;"",$D2625&lt;&gt;""),IF(COUNTIFS($B$2:$B2625,$B2625,$D$2:$D2625,$D2625)=1,1,0),0)</f>
        <v/>
      </c>
      <c r="W2625">
        <f>IFERROR(INDEX(T_Indicateurs[Domain_code],MATCH($H2625,T_Indicateurs[Stat_code],0)),"")</f>
        <v/>
      </c>
      <c r="X2625" s="13">
        <f>IF(OR($W2625="",$F2625=""),0,IF($F2625&lt;&gt;$W2625,1,0))</f>
        <v/>
      </c>
      <c r="Y2625" s="13">
        <f>IF(OR($J2625="", $K2625="", $L2625=""),0,IF(OR($J2625&lt;0,$J2625&gt;3,$K2625&lt;0,$K2625&gt;3,$L2625&lt;0,$L2625&gt;3),1,0))</f>
        <v/>
      </c>
    </row>
    <row r="2626">
      <c r="G2626">
        <f>IFERROR(INDEX(T_Domaines[Domain_label_fr],MATCH(F2626,T_Domaines[Domain_code],0)),"")</f>
        <v/>
      </c>
      <c r="I2626">
        <f>IFERROR(INDEX(T_Indicateurs[Stat_label_fr],MATCH(H2626,T_Indicateurs[Stat_code],0)),"")</f>
        <v/>
      </c>
      <c r="M2626">
        <f>IF(J2626=0,"",J2626)</f>
        <v/>
      </c>
      <c r="N2626">
        <f>IF(K2626=0,"",K2626)</f>
        <v/>
      </c>
      <c r="O2626">
        <f>IF(L2626=0,"",L2626)</f>
        <v/>
      </c>
      <c r="P2626">
        <f>IF(OR(J2626="",K2626="",L2626=""),"",J2626+K2626+L2626)</f>
        <v/>
      </c>
      <c r="Q2626">
        <f>IF(OR(M2626="",N2626="",O2626=""),"",M2626+N2626+O2626)</f>
        <v/>
      </c>
      <c r="S2626" s="13">
        <f>IF(AND($B2626&lt;&gt;"",$F2626&lt;&gt;""),IF(COUNTIFS($B$2:$B2626,$B2626,$F$2:$F2626,$F2626)=1,1,0),0)</f>
        <v/>
      </c>
      <c r="T2626" s="13">
        <f>IF(AND($B2626&lt;&gt;"",$H2626&lt;&gt;""),IF(COUNTIFS($B$2:$B2626,$B2626,$H$2:$H2626,$H2626)=1,1,0),0)</f>
        <v/>
      </c>
      <c r="U2626" s="13">
        <f>IF(AND($B2626&lt;&gt;"",$C2626&lt;&gt;""),IF(COUNTIFS($B$2:$B2626,$B2626,$C$2:$C2626,$C2626)=1,1,0),0)</f>
        <v/>
      </c>
      <c r="V2626" s="13">
        <f>IF(AND($B2626&lt;&gt;"",$D2626&lt;&gt;""),IF(COUNTIFS($B$2:$B2626,$B2626,$D$2:$D2626,$D2626)=1,1,0),0)</f>
        <v/>
      </c>
      <c r="W2626">
        <f>IFERROR(INDEX(T_Indicateurs[Domain_code],MATCH($H2626,T_Indicateurs[Stat_code],0)),"")</f>
        <v/>
      </c>
      <c r="X2626" s="13">
        <f>IF(OR($W2626="",$F2626=""),0,IF($F2626&lt;&gt;$W2626,1,0))</f>
        <v/>
      </c>
      <c r="Y2626" s="13">
        <f>IF(OR($J2626="", $K2626="", $L2626=""),0,IF(OR($J2626&lt;0,$J2626&gt;3,$K2626&lt;0,$K2626&gt;3,$L2626&lt;0,$L2626&gt;3),1,0))</f>
        <v/>
      </c>
    </row>
    <row r="2627">
      <c r="G2627">
        <f>IFERROR(INDEX(T_Domaines[Domain_label_fr],MATCH(F2627,T_Domaines[Domain_code],0)),"")</f>
        <v/>
      </c>
      <c r="I2627">
        <f>IFERROR(INDEX(T_Indicateurs[Stat_label_fr],MATCH(H2627,T_Indicateurs[Stat_code],0)),"")</f>
        <v/>
      </c>
      <c r="M2627">
        <f>IF(J2627=0,"",J2627)</f>
        <v/>
      </c>
      <c r="N2627">
        <f>IF(K2627=0,"",K2627)</f>
        <v/>
      </c>
      <c r="O2627">
        <f>IF(L2627=0,"",L2627)</f>
        <v/>
      </c>
      <c r="P2627">
        <f>IF(OR(J2627="",K2627="",L2627=""),"",J2627+K2627+L2627)</f>
        <v/>
      </c>
      <c r="Q2627">
        <f>IF(OR(M2627="",N2627="",O2627=""),"",M2627+N2627+O2627)</f>
        <v/>
      </c>
      <c r="S2627" s="13">
        <f>IF(AND($B2627&lt;&gt;"",$F2627&lt;&gt;""),IF(COUNTIFS($B$2:$B2627,$B2627,$F$2:$F2627,$F2627)=1,1,0),0)</f>
        <v/>
      </c>
      <c r="T2627" s="13">
        <f>IF(AND($B2627&lt;&gt;"",$H2627&lt;&gt;""),IF(COUNTIFS($B$2:$B2627,$B2627,$H$2:$H2627,$H2627)=1,1,0),0)</f>
        <v/>
      </c>
      <c r="U2627" s="13">
        <f>IF(AND($B2627&lt;&gt;"",$C2627&lt;&gt;""),IF(COUNTIFS($B$2:$B2627,$B2627,$C$2:$C2627,$C2627)=1,1,0),0)</f>
        <v/>
      </c>
      <c r="V2627" s="13">
        <f>IF(AND($B2627&lt;&gt;"",$D2627&lt;&gt;""),IF(COUNTIFS($B$2:$B2627,$B2627,$D$2:$D2627,$D2627)=1,1,0),0)</f>
        <v/>
      </c>
      <c r="W2627">
        <f>IFERROR(INDEX(T_Indicateurs[Domain_code],MATCH($H2627,T_Indicateurs[Stat_code],0)),"")</f>
        <v/>
      </c>
      <c r="X2627" s="13">
        <f>IF(OR($W2627="",$F2627=""),0,IF($F2627&lt;&gt;$W2627,1,0))</f>
        <v/>
      </c>
      <c r="Y2627" s="13">
        <f>IF(OR($J2627="", $K2627="", $L2627=""),0,IF(OR($J2627&lt;0,$J2627&gt;3,$K2627&lt;0,$K2627&gt;3,$L2627&lt;0,$L2627&gt;3),1,0))</f>
        <v/>
      </c>
    </row>
    <row r="2628">
      <c r="G2628">
        <f>IFERROR(INDEX(T_Domaines[Domain_label_fr],MATCH(F2628,T_Domaines[Domain_code],0)),"")</f>
        <v/>
      </c>
      <c r="I2628">
        <f>IFERROR(INDEX(T_Indicateurs[Stat_label_fr],MATCH(H2628,T_Indicateurs[Stat_code],0)),"")</f>
        <v/>
      </c>
      <c r="M2628">
        <f>IF(J2628=0,"",J2628)</f>
        <v/>
      </c>
      <c r="N2628">
        <f>IF(K2628=0,"",K2628)</f>
        <v/>
      </c>
      <c r="O2628">
        <f>IF(L2628=0,"",L2628)</f>
        <v/>
      </c>
      <c r="P2628">
        <f>IF(OR(J2628="",K2628="",L2628=""),"",J2628+K2628+L2628)</f>
        <v/>
      </c>
      <c r="Q2628">
        <f>IF(OR(M2628="",N2628="",O2628=""),"",M2628+N2628+O2628)</f>
        <v/>
      </c>
      <c r="S2628" s="13">
        <f>IF(AND($B2628&lt;&gt;"",$F2628&lt;&gt;""),IF(COUNTIFS($B$2:$B2628,$B2628,$F$2:$F2628,$F2628)=1,1,0),0)</f>
        <v/>
      </c>
      <c r="T2628" s="13">
        <f>IF(AND($B2628&lt;&gt;"",$H2628&lt;&gt;""),IF(COUNTIFS($B$2:$B2628,$B2628,$H$2:$H2628,$H2628)=1,1,0),0)</f>
        <v/>
      </c>
      <c r="U2628" s="13">
        <f>IF(AND($B2628&lt;&gt;"",$C2628&lt;&gt;""),IF(COUNTIFS($B$2:$B2628,$B2628,$C$2:$C2628,$C2628)=1,1,0),0)</f>
        <v/>
      </c>
      <c r="V2628" s="13">
        <f>IF(AND($B2628&lt;&gt;"",$D2628&lt;&gt;""),IF(COUNTIFS($B$2:$B2628,$B2628,$D$2:$D2628,$D2628)=1,1,0),0)</f>
        <v/>
      </c>
      <c r="W2628">
        <f>IFERROR(INDEX(T_Indicateurs[Domain_code],MATCH($H2628,T_Indicateurs[Stat_code],0)),"")</f>
        <v/>
      </c>
      <c r="X2628" s="13">
        <f>IF(OR($W2628="",$F2628=""),0,IF($F2628&lt;&gt;$W2628,1,0))</f>
        <v/>
      </c>
      <c r="Y2628" s="13">
        <f>IF(OR($J2628="", $K2628="", $L2628=""),0,IF(OR($J2628&lt;0,$J2628&gt;3,$K2628&lt;0,$K2628&gt;3,$L2628&lt;0,$L2628&gt;3),1,0))</f>
        <v/>
      </c>
    </row>
    <row r="2629">
      <c r="G2629">
        <f>IFERROR(INDEX(T_Domaines[Domain_label_fr],MATCH(F2629,T_Domaines[Domain_code],0)),"")</f>
        <v/>
      </c>
      <c r="I2629">
        <f>IFERROR(INDEX(T_Indicateurs[Stat_label_fr],MATCH(H2629,T_Indicateurs[Stat_code],0)),"")</f>
        <v/>
      </c>
      <c r="M2629">
        <f>IF(J2629=0,"",J2629)</f>
        <v/>
      </c>
      <c r="N2629">
        <f>IF(K2629=0,"",K2629)</f>
        <v/>
      </c>
      <c r="O2629">
        <f>IF(L2629=0,"",L2629)</f>
        <v/>
      </c>
      <c r="P2629">
        <f>IF(OR(J2629="",K2629="",L2629=""),"",J2629+K2629+L2629)</f>
        <v/>
      </c>
      <c r="Q2629">
        <f>IF(OR(M2629="",N2629="",O2629=""),"",M2629+N2629+O2629)</f>
        <v/>
      </c>
      <c r="S2629" s="13">
        <f>IF(AND($B2629&lt;&gt;"",$F2629&lt;&gt;""),IF(COUNTIFS($B$2:$B2629,$B2629,$F$2:$F2629,$F2629)=1,1,0),0)</f>
        <v/>
      </c>
      <c r="T2629" s="13">
        <f>IF(AND($B2629&lt;&gt;"",$H2629&lt;&gt;""),IF(COUNTIFS($B$2:$B2629,$B2629,$H$2:$H2629,$H2629)=1,1,0),0)</f>
        <v/>
      </c>
      <c r="U2629" s="13">
        <f>IF(AND($B2629&lt;&gt;"",$C2629&lt;&gt;""),IF(COUNTIFS($B$2:$B2629,$B2629,$C$2:$C2629,$C2629)=1,1,0),0)</f>
        <v/>
      </c>
      <c r="V2629" s="13">
        <f>IF(AND($B2629&lt;&gt;"",$D2629&lt;&gt;""),IF(COUNTIFS($B$2:$B2629,$B2629,$D$2:$D2629,$D2629)=1,1,0),0)</f>
        <v/>
      </c>
      <c r="W2629">
        <f>IFERROR(INDEX(T_Indicateurs[Domain_code],MATCH($H2629,T_Indicateurs[Stat_code],0)),"")</f>
        <v/>
      </c>
      <c r="X2629" s="13">
        <f>IF(OR($W2629="",$F2629=""),0,IF($F2629&lt;&gt;$W2629,1,0))</f>
        <v/>
      </c>
      <c r="Y2629" s="13">
        <f>IF(OR($J2629="", $K2629="", $L2629=""),0,IF(OR($J2629&lt;0,$J2629&gt;3,$K2629&lt;0,$K2629&gt;3,$L2629&lt;0,$L2629&gt;3),1,0))</f>
        <v/>
      </c>
    </row>
    <row r="2630">
      <c r="G2630">
        <f>IFERROR(INDEX(T_Domaines[Domain_label_fr],MATCH(F2630,T_Domaines[Domain_code],0)),"")</f>
        <v/>
      </c>
      <c r="I2630">
        <f>IFERROR(INDEX(T_Indicateurs[Stat_label_fr],MATCH(H2630,T_Indicateurs[Stat_code],0)),"")</f>
        <v/>
      </c>
      <c r="M2630">
        <f>IF(J2630=0,"",J2630)</f>
        <v/>
      </c>
      <c r="N2630">
        <f>IF(K2630=0,"",K2630)</f>
        <v/>
      </c>
      <c r="O2630">
        <f>IF(L2630=0,"",L2630)</f>
        <v/>
      </c>
      <c r="P2630">
        <f>IF(OR(J2630="",K2630="",L2630=""),"",J2630+K2630+L2630)</f>
        <v/>
      </c>
      <c r="Q2630">
        <f>IF(OR(M2630="",N2630="",O2630=""),"",M2630+N2630+O2630)</f>
        <v/>
      </c>
      <c r="S2630" s="13">
        <f>IF(AND($B2630&lt;&gt;"",$F2630&lt;&gt;""),IF(COUNTIFS($B$2:$B2630,$B2630,$F$2:$F2630,$F2630)=1,1,0),0)</f>
        <v/>
      </c>
      <c r="T2630" s="13">
        <f>IF(AND($B2630&lt;&gt;"",$H2630&lt;&gt;""),IF(COUNTIFS($B$2:$B2630,$B2630,$H$2:$H2630,$H2630)=1,1,0),0)</f>
        <v/>
      </c>
      <c r="U2630" s="13">
        <f>IF(AND($B2630&lt;&gt;"",$C2630&lt;&gt;""),IF(COUNTIFS($B$2:$B2630,$B2630,$C$2:$C2630,$C2630)=1,1,0),0)</f>
        <v/>
      </c>
      <c r="V2630" s="13">
        <f>IF(AND($B2630&lt;&gt;"",$D2630&lt;&gt;""),IF(COUNTIFS($B$2:$B2630,$B2630,$D$2:$D2630,$D2630)=1,1,0),0)</f>
        <v/>
      </c>
      <c r="W2630">
        <f>IFERROR(INDEX(T_Indicateurs[Domain_code],MATCH($H2630,T_Indicateurs[Stat_code],0)),"")</f>
        <v/>
      </c>
      <c r="X2630" s="13">
        <f>IF(OR($W2630="",$F2630=""),0,IF($F2630&lt;&gt;$W2630,1,0))</f>
        <v/>
      </c>
      <c r="Y2630" s="13">
        <f>IF(OR($J2630="", $K2630="", $L2630=""),0,IF(OR($J2630&lt;0,$J2630&gt;3,$K2630&lt;0,$K2630&gt;3,$L2630&lt;0,$L2630&gt;3),1,0))</f>
        <v/>
      </c>
    </row>
    <row r="2631">
      <c r="G2631">
        <f>IFERROR(INDEX(T_Domaines[Domain_label_fr],MATCH(F2631,T_Domaines[Domain_code],0)),"")</f>
        <v/>
      </c>
      <c r="I2631">
        <f>IFERROR(INDEX(T_Indicateurs[Stat_label_fr],MATCH(H2631,T_Indicateurs[Stat_code],0)),"")</f>
        <v/>
      </c>
      <c r="M2631">
        <f>IF(J2631=0,"",J2631)</f>
        <v/>
      </c>
      <c r="N2631">
        <f>IF(K2631=0,"",K2631)</f>
        <v/>
      </c>
      <c r="O2631">
        <f>IF(L2631=0,"",L2631)</f>
        <v/>
      </c>
      <c r="P2631">
        <f>IF(OR(J2631="",K2631="",L2631=""),"",J2631+K2631+L2631)</f>
        <v/>
      </c>
      <c r="Q2631">
        <f>IF(OR(M2631="",N2631="",O2631=""),"",M2631+N2631+O2631)</f>
        <v/>
      </c>
      <c r="S2631" s="13">
        <f>IF(AND($B2631&lt;&gt;"",$F2631&lt;&gt;""),IF(COUNTIFS($B$2:$B2631,$B2631,$F$2:$F2631,$F2631)=1,1,0),0)</f>
        <v/>
      </c>
      <c r="T2631" s="13">
        <f>IF(AND($B2631&lt;&gt;"",$H2631&lt;&gt;""),IF(COUNTIFS($B$2:$B2631,$B2631,$H$2:$H2631,$H2631)=1,1,0),0)</f>
        <v/>
      </c>
      <c r="U2631" s="13">
        <f>IF(AND($B2631&lt;&gt;"",$C2631&lt;&gt;""),IF(COUNTIFS($B$2:$B2631,$B2631,$C$2:$C2631,$C2631)=1,1,0),0)</f>
        <v/>
      </c>
      <c r="V2631" s="13">
        <f>IF(AND($B2631&lt;&gt;"",$D2631&lt;&gt;""),IF(COUNTIFS($B$2:$B2631,$B2631,$D$2:$D2631,$D2631)=1,1,0),0)</f>
        <v/>
      </c>
      <c r="W2631">
        <f>IFERROR(INDEX(T_Indicateurs[Domain_code],MATCH($H2631,T_Indicateurs[Stat_code],0)),"")</f>
        <v/>
      </c>
      <c r="X2631" s="13">
        <f>IF(OR($W2631="",$F2631=""),0,IF($F2631&lt;&gt;$W2631,1,0))</f>
        <v/>
      </c>
      <c r="Y2631" s="13">
        <f>IF(OR($J2631="", $K2631="", $L2631=""),0,IF(OR($J2631&lt;0,$J2631&gt;3,$K2631&lt;0,$K2631&gt;3,$L2631&lt;0,$L2631&gt;3),1,0))</f>
        <v/>
      </c>
    </row>
    <row r="2632">
      <c r="G2632">
        <f>IFERROR(INDEX(T_Domaines[Domain_label_fr],MATCH(F2632,T_Domaines[Domain_code],0)),"")</f>
        <v/>
      </c>
      <c r="I2632">
        <f>IFERROR(INDEX(T_Indicateurs[Stat_label_fr],MATCH(H2632,T_Indicateurs[Stat_code],0)),"")</f>
        <v/>
      </c>
      <c r="M2632">
        <f>IF(J2632=0,"",J2632)</f>
        <v/>
      </c>
      <c r="N2632">
        <f>IF(K2632=0,"",K2632)</f>
        <v/>
      </c>
      <c r="O2632">
        <f>IF(L2632=0,"",L2632)</f>
        <v/>
      </c>
      <c r="P2632">
        <f>IF(OR(J2632="",K2632="",L2632=""),"",J2632+K2632+L2632)</f>
        <v/>
      </c>
      <c r="Q2632">
        <f>IF(OR(M2632="",N2632="",O2632=""),"",M2632+N2632+O2632)</f>
        <v/>
      </c>
      <c r="S2632" s="13">
        <f>IF(AND($B2632&lt;&gt;"",$F2632&lt;&gt;""),IF(COUNTIFS($B$2:$B2632,$B2632,$F$2:$F2632,$F2632)=1,1,0),0)</f>
        <v/>
      </c>
      <c r="T2632" s="13">
        <f>IF(AND($B2632&lt;&gt;"",$H2632&lt;&gt;""),IF(COUNTIFS($B$2:$B2632,$B2632,$H$2:$H2632,$H2632)=1,1,0),0)</f>
        <v/>
      </c>
      <c r="U2632" s="13">
        <f>IF(AND($B2632&lt;&gt;"",$C2632&lt;&gt;""),IF(COUNTIFS($B$2:$B2632,$B2632,$C$2:$C2632,$C2632)=1,1,0),0)</f>
        <v/>
      </c>
      <c r="V2632" s="13">
        <f>IF(AND($B2632&lt;&gt;"",$D2632&lt;&gt;""),IF(COUNTIFS($B$2:$B2632,$B2632,$D$2:$D2632,$D2632)=1,1,0),0)</f>
        <v/>
      </c>
      <c r="W2632">
        <f>IFERROR(INDEX(T_Indicateurs[Domain_code],MATCH($H2632,T_Indicateurs[Stat_code],0)),"")</f>
        <v/>
      </c>
      <c r="X2632" s="13">
        <f>IF(OR($W2632="",$F2632=""),0,IF($F2632&lt;&gt;$W2632,1,0))</f>
        <v/>
      </c>
      <c r="Y2632" s="13">
        <f>IF(OR($J2632="", $K2632="", $L2632=""),0,IF(OR($J2632&lt;0,$J2632&gt;3,$K2632&lt;0,$K2632&gt;3,$L2632&lt;0,$L2632&gt;3),1,0))</f>
        <v/>
      </c>
    </row>
    <row r="2633">
      <c r="G2633">
        <f>IFERROR(INDEX(T_Domaines[Domain_label_fr],MATCH(F2633,T_Domaines[Domain_code],0)),"")</f>
        <v/>
      </c>
      <c r="I2633">
        <f>IFERROR(INDEX(T_Indicateurs[Stat_label_fr],MATCH(H2633,T_Indicateurs[Stat_code],0)),"")</f>
        <v/>
      </c>
      <c r="M2633">
        <f>IF(J2633=0,"",J2633)</f>
        <v/>
      </c>
      <c r="N2633">
        <f>IF(K2633=0,"",K2633)</f>
        <v/>
      </c>
      <c r="O2633">
        <f>IF(L2633=0,"",L2633)</f>
        <v/>
      </c>
      <c r="P2633">
        <f>IF(OR(J2633="",K2633="",L2633=""),"",J2633+K2633+L2633)</f>
        <v/>
      </c>
      <c r="Q2633">
        <f>IF(OR(M2633="",N2633="",O2633=""),"",M2633+N2633+O2633)</f>
        <v/>
      </c>
      <c r="S2633" s="13">
        <f>IF(AND($B2633&lt;&gt;"",$F2633&lt;&gt;""),IF(COUNTIFS($B$2:$B2633,$B2633,$F$2:$F2633,$F2633)=1,1,0),0)</f>
        <v/>
      </c>
      <c r="T2633" s="13">
        <f>IF(AND($B2633&lt;&gt;"",$H2633&lt;&gt;""),IF(COUNTIFS($B$2:$B2633,$B2633,$H$2:$H2633,$H2633)=1,1,0),0)</f>
        <v/>
      </c>
      <c r="U2633" s="13">
        <f>IF(AND($B2633&lt;&gt;"",$C2633&lt;&gt;""),IF(COUNTIFS($B$2:$B2633,$B2633,$C$2:$C2633,$C2633)=1,1,0),0)</f>
        <v/>
      </c>
      <c r="V2633" s="13">
        <f>IF(AND($B2633&lt;&gt;"",$D2633&lt;&gt;""),IF(COUNTIFS($B$2:$B2633,$B2633,$D$2:$D2633,$D2633)=1,1,0),0)</f>
        <v/>
      </c>
      <c r="W2633">
        <f>IFERROR(INDEX(T_Indicateurs[Domain_code],MATCH($H2633,T_Indicateurs[Stat_code],0)),"")</f>
        <v/>
      </c>
      <c r="X2633" s="13">
        <f>IF(OR($W2633="",$F2633=""),0,IF($F2633&lt;&gt;$W2633,1,0))</f>
        <v/>
      </c>
      <c r="Y2633" s="13">
        <f>IF(OR($J2633="", $K2633="", $L2633=""),0,IF(OR($J2633&lt;0,$J2633&gt;3,$K2633&lt;0,$K2633&gt;3,$L2633&lt;0,$L2633&gt;3),1,0))</f>
        <v/>
      </c>
    </row>
    <row r="2634">
      <c r="G2634">
        <f>IFERROR(INDEX(T_Domaines[Domain_label_fr],MATCH(F2634,T_Domaines[Domain_code],0)),"")</f>
        <v/>
      </c>
      <c r="I2634">
        <f>IFERROR(INDEX(T_Indicateurs[Stat_label_fr],MATCH(H2634,T_Indicateurs[Stat_code],0)),"")</f>
        <v/>
      </c>
      <c r="M2634">
        <f>IF(J2634=0,"",J2634)</f>
        <v/>
      </c>
      <c r="N2634">
        <f>IF(K2634=0,"",K2634)</f>
        <v/>
      </c>
      <c r="O2634">
        <f>IF(L2634=0,"",L2634)</f>
        <v/>
      </c>
      <c r="P2634">
        <f>IF(OR(J2634="",K2634="",L2634=""),"",J2634+K2634+L2634)</f>
        <v/>
      </c>
      <c r="Q2634">
        <f>IF(OR(M2634="",N2634="",O2634=""),"",M2634+N2634+O2634)</f>
        <v/>
      </c>
      <c r="S2634" s="13">
        <f>IF(AND($B2634&lt;&gt;"",$F2634&lt;&gt;""),IF(COUNTIFS($B$2:$B2634,$B2634,$F$2:$F2634,$F2634)=1,1,0),0)</f>
        <v/>
      </c>
      <c r="T2634" s="13">
        <f>IF(AND($B2634&lt;&gt;"",$H2634&lt;&gt;""),IF(COUNTIFS($B$2:$B2634,$B2634,$H$2:$H2634,$H2634)=1,1,0),0)</f>
        <v/>
      </c>
      <c r="U2634" s="13">
        <f>IF(AND($B2634&lt;&gt;"",$C2634&lt;&gt;""),IF(COUNTIFS($B$2:$B2634,$B2634,$C$2:$C2634,$C2634)=1,1,0),0)</f>
        <v/>
      </c>
      <c r="V2634" s="13">
        <f>IF(AND($B2634&lt;&gt;"",$D2634&lt;&gt;""),IF(COUNTIFS($B$2:$B2634,$B2634,$D$2:$D2634,$D2634)=1,1,0),0)</f>
        <v/>
      </c>
      <c r="W2634">
        <f>IFERROR(INDEX(T_Indicateurs[Domain_code],MATCH($H2634,T_Indicateurs[Stat_code],0)),"")</f>
        <v/>
      </c>
      <c r="X2634" s="13">
        <f>IF(OR($W2634="",$F2634=""),0,IF($F2634&lt;&gt;$W2634,1,0))</f>
        <v/>
      </c>
      <c r="Y2634" s="13">
        <f>IF(OR($J2634="", $K2634="", $L2634=""),0,IF(OR($J2634&lt;0,$J2634&gt;3,$K2634&lt;0,$K2634&gt;3,$L2634&lt;0,$L2634&gt;3),1,0))</f>
        <v/>
      </c>
    </row>
    <row r="2635">
      <c r="G2635">
        <f>IFERROR(INDEX(T_Domaines[Domain_label_fr],MATCH(F2635,T_Domaines[Domain_code],0)),"")</f>
        <v/>
      </c>
      <c r="I2635">
        <f>IFERROR(INDEX(T_Indicateurs[Stat_label_fr],MATCH(H2635,T_Indicateurs[Stat_code],0)),"")</f>
        <v/>
      </c>
      <c r="M2635">
        <f>IF(J2635=0,"",J2635)</f>
        <v/>
      </c>
      <c r="N2635">
        <f>IF(K2635=0,"",K2635)</f>
        <v/>
      </c>
      <c r="O2635">
        <f>IF(L2635=0,"",L2635)</f>
        <v/>
      </c>
      <c r="P2635">
        <f>IF(OR(J2635="",K2635="",L2635=""),"",J2635+K2635+L2635)</f>
        <v/>
      </c>
      <c r="Q2635">
        <f>IF(OR(M2635="",N2635="",O2635=""),"",M2635+N2635+O2635)</f>
        <v/>
      </c>
      <c r="S2635" s="13">
        <f>IF(AND($B2635&lt;&gt;"",$F2635&lt;&gt;""),IF(COUNTIFS($B$2:$B2635,$B2635,$F$2:$F2635,$F2635)=1,1,0),0)</f>
        <v/>
      </c>
      <c r="T2635" s="13">
        <f>IF(AND($B2635&lt;&gt;"",$H2635&lt;&gt;""),IF(COUNTIFS($B$2:$B2635,$B2635,$H$2:$H2635,$H2635)=1,1,0),0)</f>
        <v/>
      </c>
      <c r="U2635" s="13">
        <f>IF(AND($B2635&lt;&gt;"",$C2635&lt;&gt;""),IF(COUNTIFS($B$2:$B2635,$B2635,$C$2:$C2635,$C2635)=1,1,0),0)</f>
        <v/>
      </c>
      <c r="V2635" s="13">
        <f>IF(AND($B2635&lt;&gt;"",$D2635&lt;&gt;""),IF(COUNTIFS($B$2:$B2635,$B2635,$D$2:$D2635,$D2635)=1,1,0),0)</f>
        <v/>
      </c>
      <c r="W2635">
        <f>IFERROR(INDEX(T_Indicateurs[Domain_code],MATCH($H2635,T_Indicateurs[Stat_code],0)),"")</f>
        <v/>
      </c>
      <c r="X2635" s="13">
        <f>IF(OR($W2635="",$F2635=""),0,IF($F2635&lt;&gt;$W2635,1,0))</f>
        <v/>
      </c>
      <c r="Y2635" s="13">
        <f>IF(OR($J2635="", $K2635="", $L2635=""),0,IF(OR($J2635&lt;0,$J2635&gt;3,$K2635&lt;0,$K2635&gt;3,$L2635&lt;0,$L2635&gt;3),1,0))</f>
        <v/>
      </c>
    </row>
    <row r="2636">
      <c r="G2636">
        <f>IFERROR(INDEX(T_Domaines[Domain_label_fr],MATCH(F2636,T_Domaines[Domain_code],0)),"")</f>
        <v/>
      </c>
      <c r="I2636">
        <f>IFERROR(INDEX(T_Indicateurs[Stat_label_fr],MATCH(H2636,T_Indicateurs[Stat_code],0)),"")</f>
        <v/>
      </c>
      <c r="M2636">
        <f>IF(J2636=0,"",J2636)</f>
        <v/>
      </c>
      <c r="N2636">
        <f>IF(K2636=0,"",K2636)</f>
        <v/>
      </c>
      <c r="O2636">
        <f>IF(L2636=0,"",L2636)</f>
        <v/>
      </c>
      <c r="P2636">
        <f>IF(OR(J2636="",K2636="",L2636=""),"",J2636+K2636+L2636)</f>
        <v/>
      </c>
      <c r="Q2636">
        <f>IF(OR(M2636="",N2636="",O2636=""),"",M2636+N2636+O2636)</f>
        <v/>
      </c>
      <c r="S2636" s="13">
        <f>IF(AND($B2636&lt;&gt;"",$F2636&lt;&gt;""),IF(COUNTIFS($B$2:$B2636,$B2636,$F$2:$F2636,$F2636)=1,1,0),0)</f>
        <v/>
      </c>
      <c r="T2636" s="13">
        <f>IF(AND($B2636&lt;&gt;"",$H2636&lt;&gt;""),IF(COUNTIFS($B$2:$B2636,$B2636,$H$2:$H2636,$H2636)=1,1,0),0)</f>
        <v/>
      </c>
      <c r="U2636" s="13">
        <f>IF(AND($B2636&lt;&gt;"",$C2636&lt;&gt;""),IF(COUNTIFS($B$2:$B2636,$B2636,$C$2:$C2636,$C2636)=1,1,0),0)</f>
        <v/>
      </c>
      <c r="V2636" s="13">
        <f>IF(AND($B2636&lt;&gt;"",$D2636&lt;&gt;""),IF(COUNTIFS($B$2:$B2636,$B2636,$D$2:$D2636,$D2636)=1,1,0),0)</f>
        <v/>
      </c>
      <c r="W2636">
        <f>IFERROR(INDEX(T_Indicateurs[Domain_code],MATCH($H2636,T_Indicateurs[Stat_code],0)),"")</f>
        <v/>
      </c>
      <c r="X2636" s="13">
        <f>IF(OR($W2636="",$F2636=""),0,IF($F2636&lt;&gt;$W2636,1,0))</f>
        <v/>
      </c>
      <c r="Y2636" s="13">
        <f>IF(OR($J2636="", $K2636="", $L2636=""),0,IF(OR($J2636&lt;0,$J2636&gt;3,$K2636&lt;0,$K2636&gt;3,$L2636&lt;0,$L2636&gt;3),1,0))</f>
        <v/>
      </c>
    </row>
    <row r="2637">
      <c r="G2637">
        <f>IFERROR(INDEX(T_Domaines[Domain_label_fr],MATCH(F2637,T_Domaines[Domain_code],0)),"")</f>
        <v/>
      </c>
      <c r="I2637">
        <f>IFERROR(INDEX(T_Indicateurs[Stat_label_fr],MATCH(H2637,T_Indicateurs[Stat_code],0)),"")</f>
        <v/>
      </c>
      <c r="M2637">
        <f>IF(J2637=0,"",J2637)</f>
        <v/>
      </c>
      <c r="N2637">
        <f>IF(K2637=0,"",K2637)</f>
        <v/>
      </c>
      <c r="O2637">
        <f>IF(L2637=0,"",L2637)</f>
        <v/>
      </c>
      <c r="P2637">
        <f>IF(OR(J2637="",K2637="",L2637=""),"",J2637+K2637+L2637)</f>
        <v/>
      </c>
      <c r="Q2637">
        <f>IF(OR(M2637="",N2637="",O2637=""),"",M2637+N2637+O2637)</f>
        <v/>
      </c>
      <c r="S2637" s="13">
        <f>IF(AND($B2637&lt;&gt;"",$F2637&lt;&gt;""),IF(COUNTIFS($B$2:$B2637,$B2637,$F$2:$F2637,$F2637)=1,1,0),0)</f>
        <v/>
      </c>
      <c r="T2637" s="13">
        <f>IF(AND($B2637&lt;&gt;"",$H2637&lt;&gt;""),IF(COUNTIFS($B$2:$B2637,$B2637,$H$2:$H2637,$H2637)=1,1,0),0)</f>
        <v/>
      </c>
      <c r="U2637" s="13">
        <f>IF(AND($B2637&lt;&gt;"",$C2637&lt;&gt;""),IF(COUNTIFS($B$2:$B2637,$B2637,$C$2:$C2637,$C2637)=1,1,0),0)</f>
        <v/>
      </c>
      <c r="V2637" s="13">
        <f>IF(AND($B2637&lt;&gt;"",$D2637&lt;&gt;""),IF(COUNTIFS($B$2:$B2637,$B2637,$D$2:$D2637,$D2637)=1,1,0),0)</f>
        <v/>
      </c>
      <c r="W2637">
        <f>IFERROR(INDEX(T_Indicateurs[Domain_code],MATCH($H2637,T_Indicateurs[Stat_code],0)),"")</f>
        <v/>
      </c>
      <c r="X2637" s="13">
        <f>IF(OR($W2637="",$F2637=""),0,IF($F2637&lt;&gt;$W2637,1,0))</f>
        <v/>
      </c>
      <c r="Y2637" s="13">
        <f>IF(OR($J2637="", $K2637="", $L2637=""),0,IF(OR($J2637&lt;0,$J2637&gt;3,$K2637&lt;0,$K2637&gt;3,$L2637&lt;0,$L2637&gt;3),1,0))</f>
        <v/>
      </c>
    </row>
    <row r="2638">
      <c r="G2638">
        <f>IFERROR(INDEX(T_Domaines[Domain_label_fr],MATCH(F2638,T_Domaines[Domain_code],0)),"")</f>
        <v/>
      </c>
      <c r="I2638">
        <f>IFERROR(INDEX(T_Indicateurs[Stat_label_fr],MATCH(H2638,T_Indicateurs[Stat_code],0)),"")</f>
        <v/>
      </c>
      <c r="M2638">
        <f>IF(J2638=0,"",J2638)</f>
        <v/>
      </c>
      <c r="N2638">
        <f>IF(K2638=0,"",K2638)</f>
        <v/>
      </c>
      <c r="O2638">
        <f>IF(L2638=0,"",L2638)</f>
        <v/>
      </c>
      <c r="P2638">
        <f>IF(OR(J2638="",K2638="",L2638=""),"",J2638+K2638+L2638)</f>
        <v/>
      </c>
      <c r="Q2638">
        <f>IF(OR(M2638="",N2638="",O2638=""),"",M2638+N2638+O2638)</f>
        <v/>
      </c>
      <c r="S2638" s="13">
        <f>IF(AND($B2638&lt;&gt;"",$F2638&lt;&gt;""),IF(COUNTIFS($B$2:$B2638,$B2638,$F$2:$F2638,$F2638)=1,1,0),0)</f>
        <v/>
      </c>
      <c r="T2638" s="13">
        <f>IF(AND($B2638&lt;&gt;"",$H2638&lt;&gt;""),IF(COUNTIFS($B$2:$B2638,$B2638,$H$2:$H2638,$H2638)=1,1,0),0)</f>
        <v/>
      </c>
      <c r="U2638" s="13">
        <f>IF(AND($B2638&lt;&gt;"",$C2638&lt;&gt;""),IF(COUNTIFS($B$2:$B2638,$B2638,$C$2:$C2638,$C2638)=1,1,0),0)</f>
        <v/>
      </c>
      <c r="V2638" s="13">
        <f>IF(AND($B2638&lt;&gt;"",$D2638&lt;&gt;""),IF(COUNTIFS($B$2:$B2638,$B2638,$D$2:$D2638,$D2638)=1,1,0),0)</f>
        <v/>
      </c>
      <c r="W2638">
        <f>IFERROR(INDEX(T_Indicateurs[Domain_code],MATCH($H2638,T_Indicateurs[Stat_code],0)),"")</f>
        <v/>
      </c>
      <c r="X2638" s="13">
        <f>IF(OR($W2638="",$F2638=""),0,IF($F2638&lt;&gt;$W2638,1,0))</f>
        <v/>
      </c>
      <c r="Y2638" s="13">
        <f>IF(OR($J2638="", $K2638="", $L2638=""),0,IF(OR($J2638&lt;0,$J2638&gt;3,$K2638&lt;0,$K2638&gt;3,$L2638&lt;0,$L2638&gt;3),1,0))</f>
        <v/>
      </c>
    </row>
    <row r="2639">
      <c r="G2639">
        <f>IFERROR(INDEX(T_Domaines[Domain_label_fr],MATCH(F2639,T_Domaines[Domain_code],0)),"")</f>
        <v/>
      </c>
      <c r="I2639">
        <f>IFERROR(INDEX(T_Indicateurs[Stat_label_fr],MATCH(H2639,T_Indicateurs[Stat_code],0)),"")</f>
        <v/>
      </c>
      <c r="M2639">
        <f>IF(J2639=0,"",J2639)</f>
        <v/>
      </c>
      <c r="N2639">
        <f>IF(K2639=0,"",K2639)</f>
        <v/>
      </c>
      <c r="O2639">
        <f>IF(L2639=0,"",L2639)</f>
        <v/>
      </c>
      <c r="P2639">
        <f>IF(OR(J2639="",K2639="",L2639=""),"",J2639+K2639+L2639)</f>
        <v/>
      </c>
      <c r="Q2639">
        <f>IF(OR(M2639="",N2639="",O2639=""),"",M2639+N2639+O2639)</f>
        <v/>
      </c>
      <c r="S2639" s="13">
        <f>IF(AND($B2639&lt;&gt;"",$F2639&lt;&gt;""),IF(COUNTIFS($B$2:$B2639,$B2639,$F$2:$F2639,$F2639)=1,1,0),0)</f>
        <v/>
      </c>
      <c r="T2639" s="13">
        <f>IF(AND($B2639&lt;&gt;"",$H2639&lt;&gt;""),IF(COUNTIFS($B$2:$B2639,$B2639,$H$2:$H2639,$H2639)=1,1,0),0)</f>
        <v/>
      </c>
      <c r="U2639" s="13">
        <f>IF(AND($B2639&lt;&gt;"",$C2639&lt;&gt;""),IF(COUNTIFS($B$2:$B2639,$B2639,$C$2:$C2639,$C2639)=1,1,0),0)</f>
        <v/>
      </c>
      <c r="V2639" s="13">
        <f>IF(AND($B2639&lt;&gt;"",$D2639&lt;&gt;""),IF(COUNTIFS($B$2:$B2639,$B2639,$D$2:$D2639,$D2639)=1,1,0),0)</f>
        <v/>
      </c>
      <c r="W2639">
        <f>IFERROR(INDEX(T_Indicateurs[Domain_code],MATCH($H2639,T_Indicateurs[Stat_code],0)),"")</f>
        <v/>
      </c>
      <c r="X2639" s="13">
        <f>IF(OR($W2639="",$F2639=""),0,IF($F2639&lt;&gt;$W2639,1,0))</f>
        <v/>
      </c>
      <c r="Y2639" s="13">
        <f>IF(OR($J2639="", $K2639="", $L2639=""),0,IF(OR($J2639&lt;0,$J2639&gt;3,$K2639&lt;0,$K2639&gt;3,$L2639&lt;0,$L2639&gt;3),1,0))</f>
        <v/>
      </c>
    </row>
    <row r="2640">
      <c r="G2640">
        <f>IFERROR(INDEX(T_Domaines[Domain_label_fr],MATCH(F2640,T_Domaines[Domain_code],0)),"")</f>
        <v/>
      </c>
      <c r="I2640">
        <f>IFERROR(INDEX(T_Indicateurs[Stat_label_fr],MATCH(H2640,T_Indicateurs[Stat_code],0)),"")</f>
        <v/>
      </c>
      <c r="M2640">
        <f>IF(J2640=0,"",J2640)</f>
        <v/>
      </c>
      <c r="N2640">
        <f>IF(K2640=0,"",K2640)</f>
        <v/>
      </c>
      <c r="O2640">
        <f>IF(L2640=0,"",L2640)</f>
        <v/>
      </c>
      <c r="P2640">
        <f>IF(OR(J2640="",K2640="",L2640=""),"",J2640+K2640+L2640)</f>
        <v/>
      </c>
      <c r="Q2640">
        <f>IF(OR(M2640="",N2640="",O2640=""),"",M2640+N2640+O2640)</f>
        <v/>
      </c>
      <c r="S2640" s="13">
        <f>IF(AND($B2640&lt;&gt;"",$F2640&lt;&gt;""),IF(COUNTIFS($B$2:$B2640,$B2640,$F$2:$F2640,$F2640)=1,1,0),0)</f>
        <v/>
      </c>
      <c r="T2640" s="13">
        <f>IF(AND($B2640&lt;&gt;"",$H2640&lt;&gt;""),IF(COUNTIFS($B$2:$B2640,$B2640,$H$2:$H2640,$H2640)=1,1,0),0)</f>
        <v/>
      </c>
      <c r="U2640" s="13">
        <f>IF(AND($B2640&lt;&gt;"",$C2640&lt;&gt;""),IF(COUNTIFS($B$2:$B2640,$B2640,$C$2:$C2640,$C2640)=1,1,0),0)</f>
        <v/>
      </c>
      <c r="V2640" s="13">
        <f>IF(AND($B2640&lt;&gt;"",$D2640&lt;&gt;""),IF(COUNTIFS($B$2:$B2640,$B2640,$D$2:$D2640,$D2640)=1,1,0),0)</f>
        <v/>
      </c>
      <c r="W2640">
        <f>IFERROR(INDEX(T_Indicateurs[Domain_code],MATCH($H2640,T_Indicateurs[Stat_code],0)),"")</f>
        <v/>
      </c>
      <c r="X2640" s="13">
        <f>IF(OR($W2640="",$F2640=""),0,IF($F2640&lt;&gt;$W2640,1,0))</f>
        <v/>
      </c>
      <c r="Y2640" s="13">
        <f>IF(OR($J2640="", $K2640="", $L2640=""),0,IF(OR($J2640&lt;0,$J2640&gt;3,$K2640&lt;0,$K2640&gt;3,$L2640&lt;0,$L2640&gt;3),1,0))</f>
        <v/>
      </c>
    </row>
    <row r="2641">
      <c r="G2641">
        <f>IFERROR(INDEX(T_Domaines[Domain_label_fr],MATCH(F2641,T_Domaines[Domain_code],0)),"")</f>
        <v/>
      </c>
      <c r="I2641">
        <f>IFERROR(INDEX(T_Indicateurs[Stat_label_fr],MATCH(H2641,T_Indicateurs[Stat_code],0)),"")</f>
        <v/>
      </c>
      <c r="M2641">
        <f>IF(J2641=0,"",J2641)</f>
        <v/>
      </c>
      <c r="N2641">
        <f>IF(K2641=0,"",K2641)</f>
        <v/>
      </c>
      <c r="O2641">
        <f>IF(L2641=0,"",L2641)</f>
        <v/>
      </c>
      <c r="P2641">
        <f>IF(OR(J2641="",K2641="",L2641=""),"",J2641+K2641+L2641)</f>
        <v/>
      </c>
      <c r="Q2641">
        <f>IF(OR(M2641="",N2641="",O2641=""),"",M2641+N2641+O2641)</f>
        <v/>
      </c>
      <c r="S2641" s="13">
        <f>IF(AND($B2641&lt;&gt;"",$F2641&lt;&gt;""),IF(COUNTIFS($B$2:$B2641,$B2641,$F$2:$F2641,$F2641)=1,1,0),0)</f>
        <v/>
      </c>
      <c r="T2641" s="13">
        <f>IF(AND($B2641&lt;&gt;"",$H2641&lt;&gt;""),IF(COUNTIFS($B$2:$B2641,$B2641,$H$2:$H2641,$H2641)=1,1,0),0)</f>
        <v/>
      </c>
      <c r="U2641" s="13">
        <f>IF(AND($B2641&lt;&gt;"",$C2641&lt;&gt;""),IF(COUNTIFS($B$2:$B2641,$B2641,$C$2:$C2641,$C2641)=1,1,0),0)</f>
        <v/>
      </c>
      <c r="V2641" s="13">
        <f>IF(AND($B2641&lt;&gt;"",$D2641&lt;&gt;""),IF(COUNTIFS($B$2:$B2641,$B2641,$D$2:$D2641,$D2641)=1,1,0),0)</f>
        <v/>
      </c>
      <c r="W2641">
        <f>IFERROR(INDEX(T_Indicateurs[Domain_code],MATCH($H2641,T_Indicateurs[Stat_code],0)),"")</f>
        <v/>
      </c>
      <c r="X2641" s="13">
        <f>IF(OR($W2641="",$F2641=""),0,IF($F2641&lt;&gt;$W2641,1,0))</f>
        <v/>
      </c>
      <c r="Y2641" s="13">
        <f>IF(OR($J2641="", $K2641="", $L2641=""),0,IF(OR($J2641&lt;0,$J2641&gt;3,$K2641&lt;0,$K2641&gt;3,$L2641&lt;0,$L2641&gt;3),1,0))</f>
        <v/>
      </c>
    </row>
    <row r="2642">
      <c r="G2642">
        <f>IFERROR(INDEX(T_Domaines[Domain_label_fr],MATCH(F2642,T_Domaines[Domain_code],0)),"")</f>
        <v/>
      </c>
      <c r="I2642">
        <f>IFERROR(INDEX(T_Indicateurs[Stat_label_fr],MATCH(H2642,T_Indicateurs[Stat_code],0)),"")</f>
        <v/>
      </c>
      <c r="M2642">
        <f>IF(J2642=0,"",J2642)</f>
        <v/>
      </c>
      <c r="N2642">
        <f>IF(K2642=0,"",K2642)</f>
        <v/>
      </c>
      <c r="O2642">
        <f>IF(L2642=0,"",L2642)</f>
        <v/>
      </c>
      <c r="P2642">
        <f>IF(OR(J2642="",K2642="",L2642=""),"",J2642+K2642+L2642)</f>
        <v/>
      </c>
      <c r="Q2642">
        <f>IF(OR(M2642="",N2642="",O2642=""),"",M2642+N2642+O2642)</f>
        <v/>
      </c>
      <c r="S2642" s="13">
        <f>IF(AND($B2642&lt;&gt;"",$F2642&lt;&gt;""),IF(COUNTIFS($B$2:$B2642,$B2642,$F$2:$F2642,$F2642)=1,1,0),0)</f>
        <v/>
      </c>
      <c r="T2642" s="13">
        <f>IF(AND($B2642&lt;&gt;"",$H2642&lt;&gt;""),IF(COUNTIFS($B$2:$B2642,$B2642,$H$2:$H2642,$H2642)=1,1,0),0)</f>
        <v/>
      </c>
      <c r="U2642" s="13">
        <f>IF(AND($B2642&lt;&gt;"",$C2642&lt;&gt;""),IF(COUNTIFS($B$2:$B2642,$B2642,$C$2:$C2642,$C2642)=1,1,0),0)</f>
        <v/>
      </c>
      <c r="V2642" s="13">
        <f>IF(AND($B2642&lt;&gt;"",$D2642&lt;&gt;""),IF(COUNTIFS($B$2:$B2642,$B2642,$D$2:$D2642,$D2642)=1,1,0),0)</f>
        <v/>
      </c>
      <c r="W2642">
        <f>IFERROR(INDEX(T_Indicateurs[Domain_code],MATCH($H2642,T_Indicateurs[Stat_code],0)),"")</f>
        <v/>
      </c>
      <c r="X2642" s="13">
        <f>IF(OR($W2642="",$F2642=""),0,IF($F2642&lt;&gt;$W2642,1,0))</f>
        <v/>
      </c>
      <c r="Y2642" s="13">
        <f>IF(OR($J2642="", $K2642="", $L2642=""),0,IF(OR($J2642&lt;0,$J2642&gt;3,$K2642&lt;0,$K2642&gt;3,$L2642&lt;0,$L2642&gt;3),1,0))</f>
        <v/>
      </c>
    </row>
    <row r="2643">
      <c r="G2643">
        <f>IFERROR(INDEX(T_Domaines[Domain_label_fr],MATCH(F2643,T_Domaines[Domain_code],0)),"")</f>
        <v/>
      </c>
      <c r="I2643">
        <f>IFERROR(INDEX(T_Indicateurs[Stat_label_fr],MATCH(H2643,T_Indicateurs[Stat_code],0)),"")</f>
        <v/>
      </c>
      <c r="M2643">
        <f>IF(J2643=0,"",J2643)</f>
        <v/>
      </c>
      <c r="N2643">
        <f>IF(K2643=0,"",K2643)</f>
        <v/>
      </c>
      <c r="O2643">
        <f>IF(L2643=0,"",L2643)</f>
        <v/>
      </c>
      <c r="P2643">
        <f>IF(OR(J2643="",K2643="",L2643=""),"",J2643+K2643+L2643)</f>
        <v/>
      </c>
      <c r="Q2643">
        <f>IF(OR(M2643="",N2643="",O2643=""),"",M2643+N2643+O2643)</f>
        <v/>
      </c>
      <c r="S2643" s="13">
        <f>IF(AND($B2643&lt;&gt;"",$F2643&lt;&gt;""),IF(COUNTIFS($B$2:$B2643,$B2643,$F$2:$F2643,$F2643)=1,1,0),0)</f>
        <v/>
      </c>
      <c r="T2643" s="13">
        <f>IF(AND($B2643&lt;&gt;"",$H2643&lt;&gt;""),IF(COUNTIFS($B$2:$B2643,$B2643,$H$2:$H2643,$H2643)=1,1,0),0)</f>
        <v/>
      </c>
      <c r="U2643" s="13">
        <f>IF(AND($B2643&lt;&gt;"",$C2643&lt;&gt;""),IF(COUNTIFS($B$2:$B2643,$B2643,$C$2:$C2643,$C2643)=1,1,0),0)</f>
        <v/>
      </c>
      <c r="V2643" s="13">
        <f>IF(AND($B2643&lt;&gt;"",$D2643&lt;&gt;""),IF(COUNTIFS($B$2:$B2643,$B2643,$D$2:$D2643,$D2643)=1,1,0),0)</f>
        <v/>
      </c>
      <c r="W2643">
        <f>IFERROR(INDEX(T_Indicateurs[Domain_code],MATCH($H2643,T_Indicateurs[Stat_code],0)),"")</f>
        <v/>
      </c>
      <c r="X2643" s="13">
        <f>IF(OR($W2643="",$F2643=""),0,IF($F2643&lt;&gt;$W2643,1,0))</f>
        <v/>
      </c>
      <c r="Y2643" s="13">
        <f>IF(OR($J2643="", $K2643="", $L2643=""),0,IF(OR($J2643&lt;0,$J2643&gt;3,$K2643&lt;0,$K2643&gt;3,$L2643&lt;0,$L2643&gt;3),1,0))</f>
        <v/>
      </c>
    </row>
    <row r="2644">
      <c r="G2644">
        <f>IFERROR(INDEX(T_Domaines[Domain_label_fr],MATCH(F2644,T_Domaines[Domain_code],0)),"")</f>
        <v/>
      </c>
      <c r="I2644">
        <f>IFERROR(INDEX(T_Indicateurs[Stat_label_fr],MATCH(H2644,T_Indicateurs[Stat_code],0)),"")</f>
        <v/>
      </c>
      <c r="M2644">
        <f>IF(J2644=0,"",J2644)</f>
        <v/>
      </c>
      <c r="N2644">
        <f>IF(K2644=0,"",K2644)</f>
        <v/>
      </c>
      <c r="O2644">
        <f>IF(L2644=0,"",L2644)</f>
        <v/>
      </c>
      <c r="P2644">
        <f>IF(OR(J2644="",K2644="",L2644=""),"",J2644+K2644+L2644)</f>
        <v/>
      </c>
      <c r="Q2644">
        <f>IF(OR(M2644="",N2644="",O2644=""),"",M2644+N2644+O2644)</f>
        <v/>
      </c>
      <c r="S2644" s="13">
        <f>IF(AND($B2644&lt;&gt;"",$F2644&lt;&gt;""),IF(COUNTIFS($B$2:$B2644,$B2644,$F$2:$F2644,$F2644)=1,1,0),0)</f>
        <v/>
      </c>
      <c r="T2644" s="13">
        <f>IF(AND($B2644&lt;&gt;"",$H2644&lt;&gt;""),IF(COUNTIFS($B$2:$B2644,$B2644,$H$2:$H2644,$H2644)=1,1,0),0)</f>
        <v/>
      </c>
      <c r="U2644" s="13">
        <f>IF(AND($B2644&lt;&gt;"",$C2644&lt;&gt;""),IF(COUNTIFS($B$2:$B2644,$B2644,$C$2:$C2644,$C2644)=1,1,0),0)</f>
        <v/>
      </c>
      <c r="V2644" s="13">
        <f>IF(AND($B2644&lt;&gt;"",$D2644&lt;&gt;""),IF(COUNTIFS($B$2:$B2644,$B2644,$D$2:$D2644,$D2644)=1,1,0),0)</f>
        <v/>
      </c>
      <c r="W2644">
        <f>IFERROR(INDEX(T_Indicateurs[Domain_code],MATCH($H2644,T_Indicateurs[Stat_code],0)),"")</f>
        <v/>
      </c>
      <c r="X2644" s="13">
        <f>IF(OR($W2644="",$F2644=""),0,IF($F2644&lt;&gt;$W2644,1,0))</f>
        <v/>
      </c>
      <c r="Y2644" s="13">
        <f>IF(OR($J2644="", $K2644="", $L2644=""),0,IF(OR($J2644&lt;0,$J2644&gt;3,$K2644&lt;0,$K2644&gt;3,$L2644&lt;0,$L2644&gt;3),1,0))</f>
        <v/>
      </c>
    </row>
    <row r="2645">
      <c r="G2645">
        <f>IFERROR(INDEX(T_Domaines[Domain_label_fr],MATCH(F2645,T_Domaines[Domain_code],0)),"")</f>
        <v/>
      </c>
      <c r="I2645">
        <f>IFERROR(INDEX(T_Indicateurs[Stat_label_fr],MATCH(H2645,T_Indicateurs[Stat_code],0)),"")</f>
        <v/>
      </c>
      <c r="M2645">
        <f>IF(J2645=0,"",J2645)</f>
        <v/>
      </c>
      <c r="N2645">
        <f>IF(K2645=0,"",K2645)</f>
        <v/>
      </c>
      <c r="O2645">
        <f>IF(L2645=0,"",L2645)</f>
        <v/>
      </c>
      <c r="P2645">
        <f>IF(OR(J2645="",K2645="",L2645=""),"",J2645+K2645+L2645)</f>
        <v/>
      </c>
      <c r="Q2645">
        <f>IF(OR(M2645="",N2645="",O2645=""),"",M2645+N2645+O2645)</f>
        <v/>
      </c>
      <c r="S2645" s="13">
        <f>IF(AND($B2645&lt;&gt;"",$F2645&lt;&gt;""),IF(COUNTIFS($B$2:$B2645,$B2645,$F$2:$F2645,$F2645)=1,1,0),0)</f>
        <v/>
      </c>
      <c r="T2645" s="13">
        <f>IF(AND($B2645&lt;&gt;"",$H2645&lt;&gt;""),IF(COUNTIFS($B$2:$B2645,$B2645,$H$2:$H2645,$H2645)=1,1,0),0)</f>
        <v/>
      </c>
      <c r="U2645" s="13">
        <f>IF(AND($B2645&lt;&gt;"",$C2645&lt;&gt;""),IF(COUNTIFS($B$2:$B2645,$B2645,$C$2:$C2645,$C2645)=1,1,0),0)</f>
        <v/>
      </c>
      <c r="V2645" s="13">
        <f>IF(AND($B2645&lt;&gt;"",$D2645&lt;&gt;""),IF(COUNTIFS($B$2:$B2645,$B2645,$D$2:$D2645,$D2645)=1,1,0),0)</f>
        <v/>
      </c>
      <c r="W2645">
        <f>IFERROR(INDEX(T_Indicateurs[Domain_code],MATCH($H2645,T_Indicateurs[Stat_code],0)),"")</f>
        <v/>
      </c>
      <c r="X2645" s="13">
        <f>IF(OR($W2645="",$F2645=""),0,IF($F2645&lt;&gt;$W2645,1,0))</f>
        <v/>
      </c>
      <c r="Y2645" s="13">
        <f>IF(OR($J2645="", $K2645="", $L2645=""),0,IF(OR($J2645&lt;0,$J2645&gt;3,$K2645&lt;0,$K2645&gt;3,$L2645&lt;0,$L2645&gt;3),1,0))</f>
        <v/>
      </c>
    </row>
    <row r="2646">
      <c r="G2646">
        <f>IFERROR(INDEX(T_Domaines[Domain_label_fr],MATCH(F2646,T_Domaines[Domain_code],0)),"")</f>
        <v/>
      </c>
      <c r="I2646">
        <f>IFERROR(INDEX(T_Indicateurs[Stat_label_fr],MATCH(H2646,T_Indicateurs[Stat_code],0)),"")</f>
        <v/>
      </c>
      <c r="M2646">
        <f>IF(J2646=0,"",J2646)</f>
        <v/>
      </c>
      <c r="N2646">
        <f>IF(K2646=0,"",K2646)</f>
        <v/>
      </c>
      <c r="O2646">
        <f>IF(L2646=0,"",L2646)</f>
        <v/>
      </c>
      <c r="P2646">
        <f>IF(OR(J2646="",K2646="",L2646=""),"",J2646+K2646+L2646)</f>
        <v/>
      </c>
      <c r="Q2646">
        <f>IF(OR(M2646="",N2646="",O2646=""),"",M2646+N2646+O2646)</f>
        <v/>
      </c>
      <c r="S2646" s="13">
        <f>IF(AND($B2646&lt;&gt;"",$F2646&lt;&gt;""),IF(COUNTIFS($B$2:$B2646,$B2646,$F$2:$F2646,$F2646)=1,1,0),0)</f>
        <v/>
      </c>
      <c r="T2646" s="13">
        <f>IF(AND($B2646&lt;&gt;"",$H2646&lt;&gt;""),IF(COUNTIFS($B$2:$B2646,$B2646,$H$2:$H2646,$H2646)=1,1,0),0)</f>
        <v/>
      </c>
      <c r="U2646" s="13">
        <f>IF(AND($B2646&lt;&gt;"",$C2646&lt;&gt;""),IF(COUNTIFS($B$2:$B2646,$B2646,$C$2:$C2646,$C2646)=1,1,0),0)</f>
        <v/>
      </c>
      <c r="V2646" s="13">
        <f>IF(AND($B2646&lt;&gt;"",$D2646&lt;&gt;""),IF(COUNTIFS($B$2:$B2646,$B2646,$D$2:$D2646,$D2646)=1,1,0),0)</f>
        <v/>
      </c>
      <c r="W2646">
        <f>IFERROR(INDEX(T_Indicateurs[Domain_code],MATCH($H2646,T_Indicateurs[Stat_code],0)),"")</f>
        <v/>
      </c>
      <c r="X2646" s="13">
        <f>IF(OR($W2646="",$F2646=""),0,IF($F2646&lt;&gt;$W2646,1,0))</f>
        <v/>
      </c>
      <c r="Y2646" s="13">
        <f>IF(OR($J2646="", $K2646="", $L2646=""),0,IF(OR($J2646&lt;0,$J2646&gt;3,$K2646&lt;0,$K2646&gt;3,$L2646&lt;0,$L2646&gt;3),1,0))</f>
        <v/>
      </c>
    </row>
    <row r="2647">
      <c r="G2647">
        <f>IFERROR(INDEX(T_Domaines[Domain_label_fr],MATCH(F2647,T_Domaines[Domain_code],0)),"")</f>
        <v/>
      </c>
      <c r="I2647">
        <f>IFERROR(INDEX(T_Indicateurs[Stat_label_fr],MATCH(H2647,T_Indicateurs[Stat_code],0)),"")</f>
        <v/>
      </c>
      <c r="M2647">
        <f>IF(J2647=0,"",J2647)</f>
        <v/>
      </c>
      <c r="N2647">
        <f>IF(K2647=0,"",K2647)</f>
        <v/>
      </c>
      <c r="O2647">
        <f>IF(L2647=0,"",L2647)</f>
        <v/>
      </c>
      <c r="P2647">
        <f>IF(OR(J2647="",K2647="",L2647=""),"",J2647+K2647+L2647)</f>
        <v/>
      </c>
      <c r="Q2647">
        <f>IF(OR(M2647="",N2647="",O2647=""),"",M2647+N2647+O2647)</f>
        <v/>
      </c>
      <c r="S2647" s="13">
        <f>IF(AND($B2647&lt;&gt;"",$F2647&lt;&gt;""),IF(COUNTIFS($B$2:$B2647,$B2647,$F$2:$F2647,$F2647)=1,1,0),0)</f>
        <v/>
      </c>
      <c r="T2647" s="13">
        <f>IF(AND($B2647&lt;&gt;"",$H2647&lt;&gt;""),IF(COUNTIFS($B$2:$B2647,$B2647,$H$2:$H2647,$H2647)=1,1,0),0)</f>
        <v/>
      </c>
      <c r="U2647" s="13">
        <f>IF(AND($B2647&lt;&gt;"",$C2647&lt;&gt;""),IF(COUNTIFS($B$2:$B2647,$B2647,$C$2:$C2647,$C2647)=1,1,0),0)</f>
        <v/>
      </c>
      <c r="V2647" s="13">
        <f>IF(AND($B2647&lt;&gt;"",$D2647&lt;&gt;""),IF(COUNTIFS($B$2:$B2647,$B2647,$D$2:$D2647,$D2647)=1,1,0),0)</f>
        <v/>
      </c>
      <c r="W2647">
        <f>IFERROR(INDEX(T_Indicateurs[Domain_code],MATCH($H2647,T_Indicateurs[Stat_code],0)),"")</f>
        <v/>
      </c>
      <c r="X2647" s="13">
        <f>IF(OR($W2647="",$F2647=""),0,IF($F2647&lt;&gt;$W2647,1,0))</f>
        <v/>
      </c>
      <c r="Y2647" s="13">
        <f>IF(OR($J2647="", $K2647="", $L2647=""),0,IF(OR($J2647&lt;0,$J2647&gt;3,$K2647&lt;0,$K2647&gt;3,$L2647&lt;0,$L2647&gt;3),1,0))</f>
        <v/>
      </c>
    </row>
    <row r="2648">
      <c r="G2648">
        <f>IFERROR(INDEX(T_Domaines[Domain_label_fr],MATCH(F2648,T_Domaines[Domain_code],0)),"")</f>
        <v/>
      </c>
      <c r="I2648">
        <f>IFERROR(INDEX(T_Indicateurs[Stat_label_fr],MATCH(H2648,T_Indicateurs[Stat_code],0)),"")</f>
        <v/>
      </c>
      <c r="M2648">
        <f>IF(J2648=0,"",J2648)</f>
        <v/>
      </c>
      <c r="N2648">
        <f>IF(K2648=0,"",K2648)</f>
        <v/>
      </c>
      <c r="O2648">
        <f>IF(L2648=0,"",L2648)</f>
        <v/>
      </c>
      <c r="P2648">
        <f>IF(OR(J2648="",K2648="",L2648=""),"",J2648+K2648+L2648)</f>
        <v/>
      </c>
      <c r="Q2648">
        <f>IF(OR(M2648="",N2648="",O2648=""),"",M2648+N2648+O2648)</f>
        <v/>
      </c>
      <c r="S2648" s="13">
        <f>IF(AND($B2648&lt;&gt;"",$F2648&lt;&gt;""),IF(COUNTIFS($B$2:$B2648,$B2648,$F$2:$F2648,$F2648)=1,1,0),0)</f>
        <v/>
      </c>
      <c r="T2648" s="13">
        <f>IF(AND($B2648&lt;&gt;"",$H2648&lt;&gt;""),IF(COUNTIFS($B$2:$B2648,$B2648,$H$2:$H2648,$H2648)=1,1,0),0)</f>
        <v/>
      </c>
      <c r="U2648" s="13">
        <f>IF(AND($B2648&lt;&gt;"",$C2648&lt;&gt;""),IF(COUNTIFS($B$2:$B2648,$B2648,$C$2:$C2648,$C2648)=1,1,0),0)</f>
        <v/>
      </c>
      <c r="V2648" s="13">
        <f>IF(AND($B2648&lt;&gt;"",$D2648&lt;&gt;""),IF(COUNTIFS($B$2:$B2648,$B2648,$D$2:$D2648,$D2648)=1,1,0),0)</f>
        <v/>
      </c>
      <c r="W2648">
        <f>IFERROR(INDEX(T_Indicateurs[Domain_code],MATCH($H2648,T_Indicateurs[Stat_code],0)),"")</f>
        <v/>
      </c>
      <c r="X2648" s="13">
        <f>IF(OR($W2648="",$F2648=""),0,IF($F2648&lt;&gt;$W2648,1,0))</f>
        <v/>
      </c>
      <c r="Y2648" s="13">
        <f>IF(OR($J2648="", $K2648="", $L2648=""),0,IF(OR($J2648&lt;0,$J2648&gt;3,$K2648&lt;0,$K2648&gt;3,$L2648&lt;0,$L2648&gt;3),1,0))</f>
        <v/>
      </c>
    </row>
    <row r="2649">
      <c r="G2649">
        <f>IFERROR(INDEX(T_Domaines[Domain_label_fr],MATCH(F2649,T_Domaines[Domain_code],0)),"")</f>
        <v/>
      </c>
      <c r="I2649">
        <f>IFERROR(INDEX(T_Indicateurs[Stat_label_fr],MATCH(H2649,T_Indicateurs[Stat_code],0)),"")</f>
        <v/>
      </c>
      <c r="M2649">
        <f>IF(J2649=0,"",J2649)</f>
        <v/>
      </c>
      <c r="N2649">
        <f>IF(K2649=0,"",K2649)</f>
        <v/>
      </c>
      <c r="O2649">
        <f>IF(L2649=0,"",L2649)</f>
        <v/>
      </c>
      <c r="P2649">
        <f>IF(OR(J2649="",K2649="",L2649=""),"",J2649+K2649+L2649)</f>
        <v/>
      </c>
      <c r="Q2649">
        <f>IF(OR(M2649="",N2649="",O2649=""),"",M2649+N2649+O2649)</f>
        <v/>
      </c>
      <c r="S2649" s="13">
        <f>IF(AND($B2649&lt;&gt;"",$F2649&lt;&gt;""),IF(COUNTIFS($B$2:$B2649,$B2649,$F$2:$F2649,$F2649)=1,1,0),0)</f>
        <v/>
      </c>
      <c r="T2649" s="13">
        <f>IF(AND($B2649&lt;&gt;"",$H2649&lt;&gt;""),IF(COUNTIFS($B$2:$B2649,$B2649,$H$2:$H2649,$H2649)=1,1,0),0)</f>
        <v/>
      </c>
      <c r="U2649" s="13">
        <f>IF(AND($B2649&lt;&gt;"",$C2649&lt;&gt;""),IF(COUNTIFS($B$2:$B2649,$B2649,$C$2:$C2649,$C2649)=1,1,0),0)</f>
        <v/>
      </c>
      <c r="V2649" s="13">
        <f>IF(AND($B2649&lt;&gt;"",$D2649&lt;&gt;""),IF(COUNTIFS($B$2:$B2649,$B2649,$D$2:$D2649,$D2649)=1,1,0),0)</f>
        <v/>
      </c>
      <c r="W2649">
        <f>IFERROR(INDEX(T_Indicateurs[Domain_code],MATCH($H2649,T_Indicateurs[Stat_code],0)),"")</f>
        <v/>
      </c>
      <c r="X2649" s="13">
        <f>IF(OR($W2649="",$F2649=""),0,IF($F2649&lt;&gt;$W2649,1,0))</f>
        <v/>
      </c>
      <c r="Y2649" s="13">
        <f>IF(OR($J2649="", $K2649="", $L2649=""),0,IF(OR($J2649&lt;0,$J2649&gt;3,$K2649&lt;0,$K2649&gt;3,$L2649&lt;0,$L2649&gt;3),1,0))</f>
        <v/>
      </c>
    </row>
    <row r="2650">
      <c r="G2650">
        <f>IFERROR(INDEX(T_Domaines[Domain_label_fr],MATCH(F2650,T_Domaines[Domain_code],0)),"")</f>
        <v/>
      </c>
      <c r="I2650">
        <f>IFERROR(INDEX(T_Indicateurs[Stat_label_fr],MATCH(H2650,T_Indicateurs[Stat_code],0)),"")</f>
        <v/>
      </c>
      <c r="M2650">
        <f>IF(J2650=0,"",J2650)</f>
        <v/>
      </c>
      <c r="N2650">
        <f>IF(K2650=0,"",K2650)</f>
        <v/>
      </c>
      <c r="O2650">
        <f>IF(L2650=0,"",L2650)</f>
        <v/>
      </c>
      <c r="P2650">
        <f>IF(OR(J2650="",K2650="",L2650=""),"",J2650+K2650+L2650)</f>
        <v/>
      </c>
      <c r="Q2650">
        <f>IF(OR(M2650="",N2650="",O2650=""),"",M2650+N2650+O2650)</f>
        <v/>
      </c>
      <c r="S2650" s="13">
        <f>IF(AND($B2650&lt;&gt;"",$F2650&lt;&gt;""),IF(COUNTIFS($B$2:$B2650,$B2650,$F$2:$F2650,$F2650)=1,1,0),0)</f>
        <v/>
      </c>
      <c r="T2650" s="13">
        <f>IF(AND($B2650&lt;&gt;"",$H2650&lt;&gt;""),IF(COUNTIFS($B$2:$B2650,$B2650,$H$2:$H2650,$H2650)=1,1,0),0)</f>
        <v/>
      </c>
      <c r="U2650" s="13">
        <f>IF(AND($B2650&lt;&gt;"",$C2650&lt;&gt;""),IF(COUNTIFS($B$2:$B2650,$B2650,$C$2:$C2650,$C2650)=1,1,0),0)</f>
        <v/>
      </c>
      <c r="V2650" s="13">
        <f>IF(AND($B2650&lt;&gt;"",$D2650&lt;&gt;""),IF(COUNTIFS($B$2:$B2650,$B2650,$D$2:$D2650,$D2650)=1,1,0),0)</f>
        <v/>
      </c>
      <c r="W2650">
        <f>IFERROR(INDEX(T_Indicateurs[Domain_code],MATCH($H2650,T_Indicateurs[Stat_code],0)),"")</f>
        <v/>
      </c>
      <c r="X2650" s="13">
        <f>IF(OR($W2650="",$F2650=""),0,IF($F2650&lt;&gt;$W2650,1,0))</f>
        <v/>
      </c>
      <c r="Y2650" s="13">
        <f>IF(OR($J2650="", $K2650="", $L2650=""),0,IF(OR($J2650&lt;0,$J2650&gt;3,$K2650&lt;0,$K2650&gt;3,$L2650&lt;0,$L2650&gt;3),1,0))</f>
        <v/>
      </c>
    </row>
    <row r="2651">
      <c r="G2651">
        <f>IFERROR(INDEX(T_Domaines[Domain_label_fr],MATCH(F2651,T_Domaines[Domain_code],0)),"")</f>
        <v/>
      </c>
      <c r="I2651">
        <f>IFERROR(INDEX(T_Indicateurs[Stat_label_fr],MATCH(H2651,T_Indicateurs[Stat_code],0)),"")</f>
        <v/>
      </c>
      <c r="M2651">
        <f>IF(J2651=0,"",J2651)</f>
        <v/>
      </c>
      <c r="N2651">
        <f>IF(K2651=0,"",K2651)</f>
        <v/>
      </c>
      <c r="O2651">
        <f>IF(L2651=0,"",L2651)</f>
        <v/>
      </c>
      <c r="P2651">
        <f>IF(OR(J2651="",K2651="",L2651=""),"",J2651+K2651+L2651)</f>
        <v/>
      </c>
      <c r="Q2651">
        <f>IF(OR(M2651="",N2651="",O2651=""),"",M2651+N2651+O2651)</f>
        <v/>
      </c>
      <c r="S2651" s="13">
        <f>IF(AND($B2651&lt;&gt;"",$F2651&lt;&gt;""),IF(COUNTIFS($B$2:$B2651,$B2651,$F$2:$F2651,$F2651)=1,1,0),0)</f>
        <v/>
      </c>
      <c r="T2651" s="13">
        <f>IF(AND($B2651&lt;&gt;"",$H2651&lt;&gt;""),IF(COUNTIFS($B$2:$B2651,$B2651,$H$2:$H2651,$H2651)=1,1,0),0)</f>
        <v/>
      </c>
      <c r="U2651" s="13">
        <f>IF(AND($B2651&lt;&gt;"",$C2651&lt;&gt;""),IF(COUNTIFS($B$2:$B2651,$B2651,$C$2:$C2651,$C2651)=1,1,0),0)</f>
        <v/>
      </c>
      <c r="V2651" s="13">
        <f>IF(AND($B2651&lt;&gt;"",$D2651&lt;&gt;""),IF(COUNTIFS($B$2:$B2651,$B2651,$D$2:$D2651,$D2651)=1,1,0),0)</f>
        <v/>
      </c>
      <c r="W2651">
        <f>IFERROR(INDEX(T_Indicateurs[Domain_code],MATCH($H2651,T_Indicateurs[Stat_code],0)),"")</f>
        <v/>
      </c>
      <c r="X2651" s="13">
        <f>IF(OR($W2651="",$F2651=""),0,IF($F2651&lt;&gt;$W2651,1,0))</f>
        <v/>
      </c>
      <c r="Y2651" s="13">
        <f>IF(OR($J2651="", $K2651="", $L2651=""),0,IF(OR($J2651&lt;0,$J2651&gt;3,$K2651&lt;0,$K2651&gt;3,$L2651&lt;0,$L2651&gt;3),1,0))</f>
        <v/>
      </c>
    </row>
    <row r="2652">
      <c r="G2652">
        <f>IFERROR(INDEX(T_Domaines[Domain_label_fr],MATCH(F2652,T_Domaines[Domain_code],0)),"")</f>
        <v/>
      </c>
      <c r="I2652">
        <f>IFERROR(INDEX(T_Indicateurs[Stat_label_fr],MATCH(H2652,T_Indicateurs[Stat_code],0)),"")</f>
        <v/>
      </c>
      <c r="M2652">
        <f>IF(J2652=0,"",J2652)</f>
        <v/>
      </c>
      <c r="N2652">
        <f>IF(K2652=0,"",K2652)</f>
        <v/>
      </c>
      <c r="O2652">
        <f>IF(L2652=0,"",L2652)</f>
        <v/>
      </c>
      <c r="P2652">
        <f>IF(OR(J2652="",K2652="",L2652=""),"",J2652+K2652+L2652)</f>
        <v/>
      </c>
      <c r="Q2652">
        <f>IF(OR(M2652="",N2652="",O2652=""),"",M2652+N2652+O2652)</f>
        <v/>
      </c>
      <c r="S2652" s="13">
        <f>IF(AND($B2652&lt;&gt;"",$F2652&lt;&gt;""),IF(COUNTIFS($B$2:$B2652,$B2652,$F$2:$F2652,$F2652)=1,1,0),0)</f>
        <v/>
      </c>
      <c r="T2652" s="13">
        <f>IF(AND($B2652&lt;&gt;"",$H2652&lt;&gt;""),IF(COUNTIFS($B$2:$B2652,$B2652,$H$2:$H2652,$H2652)=1,1,0),0)</f>
        <v/>
      </c>
      <c r="U2652" s="13">
        <f>IF(AND($B2652&lt;&gt;"",$C2652&lt;&gt;""),IF(COUNTIFS($B$2:$B2652,$B2652,$C$2:$C2652,$C2652)=1,1,0),0)</f>
        <v/>
      </c>
      <c r="V2652" s="13">
        <f>IF(AND($B2652&lt;&gt;"",$D2652&lt;&gt;""),IF(COUNTIFS($B$2:$B2652,$B2652,$D$2:$D2652,$D2652)=1,1,0),0)</f>
        <v/>
      </c>
      <c r="W2652">
        <f>IFERROR(INDEX(T_Indicateurs[Domain_code],MATCH($H2652,T_Indicateurs[Stat_code],0)),"")</f>
        <v/>
      </c>
      <c r="X2652" s="13">
        <f>IF(OR($W2652="",$F2652=""),0,IF($F2652&lt;&gt;$W2652,1,0))</f>
        <v/>
      </c>
      <c r="Y2652" s="13">
        <f>IF(OR($J2652="", $K2652="", $L2652=""),0,IF(OR($J2652&lt;0,$J2652&gt;3,$K2652&lt;0,$K2652&gt;3,$L2652&lt;0,$L2652&gt;3),1,0))</f>
        <v/>
      </c>
    </row>
    <row r="2653">
      <c r="G2653">
        <f>IFERROR(INDEX(T_Domaines[Domain_label_fr],MATCH(F2653,T_Domaines[Domain_code],0)),"")</f>
        <v/>
      </c>
      <c r="I2653">
        <f>IFERROR(INDEX(T_Indicateurs[Stat_label_fr],MATCH(H2653,T_Indicateurs[Stat_code],0)),"")</f>
        <v/>
      </c>
      <c r="M2653">
        <f>IF(J2653=0,"",J2653)</f>
        <v/>
      </c>
      <c r="N2653">
        <f>IF(K2653=0,"",K2653)</f>
        <v/>
      </c>
      <c r="O2653">
        <f>IF(L2653=0,"",L2653)</f>
        <v/>
      </c>
      <c r="P2653">
        <f>IF(OR(J2653="",K2653="",L2653=""),"",J2653+K2653+L2653)</f>
        <v/>
      </c>
      <c r="Q2653">
        <f>IF(OR(M2653="",N2653="",O2653=""),"",M2653+N2653+O2653)</f>
        <v/>
      </c>
      <c r="S2653" s="13">
        <f>IF(AND($B2653&lt;&gt;"",$F2653&lt;&gt;""),IF(COUNTIFS($B$2:$B2653,$B2653,$F$2:$F2653,$F2653)=1,1,0),0)</f>
        <v/>
      </c>
      <c r="T2653" s="13">
        <f>IF(AND($B2653&lt;&gt;"",$H2653&lt;&gt;""),IF(COUNTIFS($B$2:$B2653,$B2653,$H$2:$H2653,$H2653)=1,1,0),0)</f>
        <v/>
      </c>
      <c r="U2653" s="13">
        <f>IF(AND($B2653&lt;&gt;"",$C2653&lt;&gt;""),IF(COUNTIFS($B$2:$B2653,$B2653,$C$2:$C2653,$C2653)=1,1,0),0)</f>
        <v/>
      </c>
      <c r="V2653" s="13">
        <f>IF(AND($B2653&lt;&gt;"",$D2653&lt;&gt;""),IF(COUNTIFS($B$2:$B2653,$B2653,$D$2:$D2653,$D2653)=1,1,0),0)</f>
        <v/>
      </c>
      <c r="W2653">
        <f>IFERROR(INDEX(T_Indicateurs[Domain_code],MATCH($H2653,T_Indicateurs[Stat_code],0)),"")</f>
        <v/>
      </c>
      <c r="X2653" s="13">
        <f>IF(OR($W2653="",$F2653=""),0,IF($F2653&lt;&gt;$W2653,1,0))</f>
        <v/>
      </c>
      <c r="Y2653" s="13">
        <f>IF(OR($J2653="", $K2653="", $L2653=""),0,IF(OR($J2653&lt;0,$J2653&gt;3,$K2653&lt;0,$K2653&gt;3,$L2653&lt;0,$L2653&gt;3),1,0))</f>
        <v/>
      </c>
    </row>
    <row r="2654">
      <c r="G2654">
        <f>IFERROR(INDEX(T_Domaines[Domain_label_fr],MATCH(F2654,T_Domaines[Domain_code],0)),"")</f>
        <v/>
      </c>
      <c r="I2654">
        <f>IFERROR(INDEX(T_Indicateurs[Stat_label_fr],MATCH(H2654,T_Indicateurs[Stat_code],0)),"")</f>
        <v/>
      </c>
      <c r="M2654">
        <f>IF(J2654=0,"",J2654)</f>
        <v/>
      </c>
      <c r="N2654">
        <f>IF(K2654=0,"",K2654)</f>
        <v/>
      </c>
      <c r="O2654">
        <f>IF(L2654=0,"",L2654)</f>
        <v/>
      </c>
      <c r="P2654">
        <f>IF(OR(J2654="",K2654="",L2654=""),"",J2654+K2654+L2654)</f>
        <v/>
      </c>
      <c r="Q2654">
        <f>IF(OR(M2654="",N2654="",O2654=""),"",M2654+N2654+O2654)</f>
        <v/>
      </c>
      <c r="S2654" s="13">
        <f>IF(AND($B2654&lt;&gt;"",$F2654&lt;&gt;""),IF(COUNTIFS($B$2:$B2654,$B2654,$F$2:$F2654,$F2654)=1,1,0),0)</f>
        <v/>
      </c>
      <c r="T2654" s="13">
        <f>IF(AND($B2654&lt;&gt;"",$H2654&lt;&gt;""),IF(COUNTIFS($B$2:$B2654,$B2654,$H$2:$H2654,$H2654)=1,1,0),0)</f>
        <v/>
      </c>
      <c r="U2654" s="13">
        <f>IF(AND($B2654&lt;&gt;"",$C2654&lt;&gt;""),IF(COUNTIFS($B$2:$B2654,$B2654,$C$2:$C2654,$C2654)=1,1,0),0)</f>
        <v/>
      </c>
      <c r="V2654" s="13">
        <f>IF(AND($B2654&lt;&gt;"",$D2654&lt;&gt;""),IF(COUNTIFS($B$2:$B2654,$B2654,$D$2:$D2654,$D2654)=1,1,0),0)</f>
        <v/>
      </c>
      <c r="W2654">
        <f>IFERROR(INDEX(T_Indicateurs[Domain_code],MATCH($H2654,T_Indicateurs[Stat_code],0)),"")</f>
        <v/>
      </c>
      <c r="X2654" s="13">
        <f>IF(OR($W2654="",$F2654=""),0,IF($F2654&lt;&gt;$W2654,1,0))</f>
        <v/>
      </c>
      <c r="Y2654" s="13">
        <f>IF(OR($J2654="", $K2654="", $L2654=""),0,IF(OR($J2654&lt;0,$J2654&gt;3,$K2654&lt;0,$K2654&gt;3,$L2654&lt;0,$L2654&gt;3),1,0))</f>
        <v/>
      </c>
    </row>
    <row r="2655">
      <c r="G2655">
        <f>IFERROR(INDEX(T_Domaines[Domain_label_fr],MATCH(F2655,T_Domaines[Domain_code],0)),"")</f>
        <v/>
      </c>
      <c r="I2655">
        <f>IFERROR(INDEX(T_Indicateurs[Stat_label_fr],MATCH(H2655,T_Indicateurs[Stat_code],0)),"")</f>
        <v/>
      </c>
      <c r="M2655">
        <f>IF(J2655=0,"",J2655)</f>
        <v/>
      </c>
      <c r="N2655">
        <f>IF(K2655=0,"",K2655)</f>
        <v/>
      </c>
      <c r="O2655">
        <f>IF(L2655=0,"",L2655)</f>
        <v/>
      </c>
      <c r="P2655">
        <f>IF(OR(J2655="",K2655="",L2655=""),"",J2655+K2655+L2655)</f>
        <v/>
      </c>
      <c r="Q2655">
        <f>IF(OR(M2655="",N2655="",O2655=""),"",M2655+N2655+O2655)</f>
        <v/>
      </c>
      <c r="S2655" s="13">
        <f>IF(AND($B2655&lt;&gt;"",$F2655&lt;&gt;""),IF(COUNTIFS($B$2:$B2655,$B2655,$F$2:$F2655,$F2655)=1,1,0),0)</f>
        <v/>
      </c>
      <c r="T2655" s="13">
        <f>IF(AND($B2655&lt;&gt;"",$H2655&lt;&gt;""),IF(COUNTIFS($B$2:$B2655,$B2655,$H$2:$H2655,$H2655)=1,1,0),0)</f>
        <v/>
      </c>
      <c r="U2655" s="13">
        <f>IF(AND($B2655&lt;&gt;"",$C2655&lt;&gt;""),IF(COUNTIFS($B$2:$B2655,$B2655,$C$2:$C2655,$C2655)=1,1,0),0)</f>
        <v/>
      </c>
      <c r="V2655" s="13">
        <f>IF(AND($B2655&lt;&gt;"",$D2655&lt;&gt;""),IF(COUNTIFS($B$2:$B2655,$B2655,$D$2:$D2655,$D2655)=1,1,0),0)</f>
        <v/>
      </c>
      <c r="W2655">
        <f>IFERROR(INDEX(T_Indicateurs[Domain_code],MATCH($H2655,T_Indicateurs[Stat_code],0)),"")</f>
        <v/>
      </c>
      <c r="X2655" s="13">
        <f>IF(OR($W2655="",$F2655=""),0,IF($F2655&lt;&gt;$W2655,1,0))</f>
        <v/>
      </c>
      <c r="Y2655" s="13">
        <f>IF(OR($J2655="", $K2655="", $L2655=""),0,IF(OR($J2655&lt;0,$J2655&gt;3,$K2655&lt;0,$K2655&gt;3,$L2655&lt;0,$L2655&gt;3),1,0))</f>
        <v/>
      </c>
    </row>
    <row r="2656">
      <c r="G2656">
        <f>IFERROR(INDEX(T_Domaines[Domain_label_fr],MATCH(F2656,T_Domaines[Domain_code],0)),"")</f>
        <v/>
      </c>
      <c r="I2656">
        <f>IFERROR(INDEX(T_Indicateurs[Stat_label_fr],MATCH(H2656,T_Indicateurs[Stat_code],0)),"")</f>
        <v/>
      </c>
      <c r="M2656">
        <f>IF(J2656=0,"",J2656)</f>
        <v/>
      </c>
      <c r="N2656">
        <f>IF(K2656=0,"",K2656)</f>
        <v/>
      </c>
      <c r="O2656">
        <f>IF(L2656=0,"",L2656)</f>
        <v/>
      </c>
      <c r="P2656">
        <f>IF(OR(J2656="",K2656="",L2656=""),"",J2656+K2656+L2656)</f>
        <v/>
      </c>
      <c r="Q2656">
        <f>IF(OR(M2656="",N2656="",O2656=""),"",M2656+N2656+O2656)</f>
        <v/>
      </c>
      <c r="S2656" s="13">
        <f>IF(AND($B2656&lt;&gt;"",$F2656&lt;&gt;""),IF(COUNTIFS($B$2:$B2656,$B2656,$F$2:$F2656,$F2656)=1,1,0),0)</f>
        <v/>
      </c>
      <c r="T2656" s="13">
        <f>IF(AND($B2656&lt;&gt;"",$H2656&lt;&gt;""),IF(COUNTIFS($B$2:$B2656,$B2656,$H$2:$H2656,$H2656)=1,1,0),0)</f>
        <v/>
      </c>
      <c r="U2656" s="13">
        <f>IF(AND($B2656&lt;&gt;"",$C2656&lt;&gt;""),IF(COUNTIFS($B$2:$B2656,$B2656,$C$2:$C2656,$C2656)=1,1,0),0)</f>
        <v/>
      </c>
      <c r="V2656" s="13">
        <f>IF(AND($B2656&lt;&gt;"",$D2656&lt;&gt;""),IF(COUNTIFS($B$2:$B2656,$B2656,$D$2:$D2656,$D2656)=1,1,0),0)</f>
        <v/>
      </c>
      <c r="W2656">
        <f>IFERROR(INDEX(T_Indicateurs[Domain_code],MATCH($H2656,T_Indicateurs[Stat_code],0)),"")</f>
        <v/>
      </c>
      <c r="X2656" s="13">
        <f>IF(OR($W2656="",$F2656=""),0,IF($F2656&lt;&gt;$W2656,1,0))</f>
        <v/>
      </c>
      <c r="Y2656" s="13">
        <f>IF(OR($J2656="", $K2656="", $L2656=""),0,IF(OR($J2656&lt;0,$J2656&gt;3,$K2656&lt;0,$K2656&gt;3,$L2656&lt;0,$L2656&gt;3),1,0))</f>
        <v/>
      </c>
    </row>
    <row r="2657">
      <c r="G2657">
        <f>IFERROR(INDEX(T_Domaines[Domain_label_fr],MATCH(F2657,T_Domaines[Domain_code],0)),"")</f>
        <v/>
      </c>
      <c r="I2657">
        <f>IFERROR(INDEX(T_Indicateurs[Stat_label_fr],MATCH(H2657,T_Indicateurs[Stat_code],0)),"")</f>
        <v/>
      </c>
      <c r="M2657">
        <f>IF(J2657=0,"",J2657)</f>
        <v/>
      </c>
      <c r="N2657">
        <f>IF(K2657=0,"",K2657)</f>
        <v/>
      </c>
      <c r="O2657">
        <f>IF(L2657=0,"",L2657)</f>
        <v/>
      </c>
      <c r="P2657">
        <f>IF(OR(J2657="",K2657="",L2657=""),"",J2657+K2657+L2657)</f>
        <v/>
      </c>
      <c r="Q2657">
        <f>IF(OR(M2657="",N2657="",O2657=""),"",M2657+N2657+O2657)</f>
        <v/>
      </c>
      <c r="S2657" s="13">
        <f>IF(AND($B2657&lt;&gt;"",$F2657&lt;&gt;""),IF(COUNTIFS($B$2:$B2657,$B2657,$F$2:$F2657,$F2657)=1,1,0),0)</f>
        <v/>
      </c>
      <c r="T2657" s="13">
        <f>IF(AND($B2657&lt;&gt;"",$H2657&lt;&gt;""),IF(COUNTIFS($B$2:$B2657,$B2657,$H$2:$H2657,$H2657)=1,1,0),0)</f>
        <v/>
      </c>
      <c r="U2657" s="13">
        <f>IF(AND($B2657&lt;&gt;"",$C2657&lt;&gt;""),IF(COUNTIFS($B$2:$B2657,$B2657,$C$2:$C2657,$C2657)=1,1,0),0)</f>
        <v/>
      </c>
      <c r="V2657" s="13">
        <f>IF(AND($B2657&lt;&gt;"",$D2657&lt;&gt;""),IF(COUNTIFS($B$2:$B2657,$B2657,$D$2:$D2657,$D2657)=1,1,0),0)</f>
        <v/>
      </c>
      <c r="W2657">
        <f>IFERROR(INDEX(T_Indicateurs[Domain_code],MATCH($H2657,T_Indicateurs[Stat_code],0)),"")</f>
        <v/>
      </c>
      <c r="X2657" s="13">
        <f>IF(OR($W2657="",$F2657=""),0,IF($F2657&lt;&gt;$W2657,1,0))</f>
        <v/>
      </c>
      <c r="Y2657" s="13">
        <f>IF(OR($J2657="", $K2657="", $L2657=""),0,IF(OR($J2657&lt;0,$J2657&gt;3,$K2657&lt;0,$K2657&gt;3,$L2657&lt;0,$L2657&gt;3),1,0))</f>
        <v/>
      </c>
    </row>
    <row r="2658">
      <c r="G2658">
        <f>IFERROR(INDEX(T_Domaines[Domain_label_fr],MATCH(F2658,T_Domaines[Domain_code],0)),"")</f>
        <v/>
      </c>
      <c r="I2658">
        <f>IFERROR(INDEX(T_Indicateurs[Stat_label_fr],MATCH(H2658,T_Indicateurs[Stat_code],0)),"")</f>
        <v/>
      </c>
      <c r="M2658">
        <f>IF(J2658=0,"",J2658)</f>
        <v/>
      </c>
      <c r="N2658">
        <f>IF(K2658=0,"",K2658)</f>
        <v/>
      </c>
      <c r="O2658">
        <f>IF(L2658=0,"",L2658)</f>
        <v/>
      </c>
      <c r="P2658">
        <f>IF(OR(J2658="",K2658="",L2658=""),"",J2658+K2658+L2658)</f>
        <v/>
      </c>
      <c r="Q2658">
        <f>IF(OR(M2658="",N2658="",O2658=""),"",M2658+N2658+O2658)</f>
        <v/>
      </c>
      <c r="S2658" s="13">
        <f>IF(AND($B2658&lt;&gt;"",$F2658&lt;&gt;""),IF(COUNTIFS($B$2:$B2658,$B2658,$F$2:$F2658,$F2658)=1,1,0),0)</f>
        <v/>
      </c>
      <c r="T2658" s="13">
        <f>IF(AND($B2658&lt;&gt;"",$H2658&lt;&gt;""),IF(COUNTIFS($B$2:$B2658,$B2658,$H$2:$H2658,$H2658)=1,1,0),0)</f>
        <v/>
      </c>
      <c r="U2658" s="13">
        <f>IF(AND($B2658&lt;&gt;"",$C2658&lt;&gt;""),IF(COUNTIFS($B$2:$B2658,$B2658,$C$2:$C2658,$C2658)=1,1,0),0)</f>
        <v/>
      </c>
      <c r="V2658" s="13">
        <f>IF(AND($B2658&lt;&gt;"",$D2658&lt;&gt;""),IF(COUNTIFS($B$2:$B2658,$B2658,$D$2:$D2658,$D2658)=1,1,0),0)</f>
        <v/>
      </c>
      <c r="W2658">
        <f>IFERROR(INDEX(T_Indicateurs[Domain_code],MATCH($H2658,T_Indicateurs[Stat_code],0)),"")</f>
        <v/>
      </c>
      <c r="X2658" s="13">
        <f>IF(OR($W2658="",$F2658=""),0,IF($F2658&lt;&gt;$W2658,1,0))</f>
        <v/>
      </c>
      <c r="Y2658" s="13">
        <f>IF(OR($J2658="", $K2658="", $L2658=""),0,IF(OR($J2658&lt;0,$J2658&gt;3,$K2658&lt;0,$K2658&gt;3,$L2658&lt;0,$L2658&gt;3),1,0))</f>
        <v/>
      </c>
    </row>
    <row r="2659">
      <c r="G2659">
        <f>IFERROR(INDEX(T_Domaines[Domain_label_fr],MATCH(F2659,T_Domaines[Domain_code],0)),"")</f>
        <v/>
      </c>
      <c r="I2659">
        <f>IFERROR(INDEX(T_Indicateurs[Stat_label_fr],MATCH(H2659,T_Indicateurs[Stat_code],0)),"")</f>
        <v/>
      </c>
      <c r="M2659">
        <f>IF(J2659=0,"",J2659)</f>
        <v/>
      </c>
      <c r="N2659">
        <f>IF(K2659=0,"",K2659)</f>
        <v/>
      </c>
      <c r="O2659">
        <f>IF(L2659=0,"",L2659)</f>
        <v/>
      </c>
      <c r="P2659">
        <f>IF(OR(J2659="",K2659="",L2659=""),"",J2659+K2659+L2659)</f>
        <v/>
      </c>
      <c r="Q2659">
        <f>IF(OR(M2659="",N2659="",O2659=""),"",M2659+N2659+O2659)</f>
        <v/>
      </c>
      <c r="S2659" s="13">
        <f>IF(AND($B2659&lt;&gt;"",$F2659&lt;&gt;""),IF(COUNTIFS($B$2:$B2659,$B2659,$F$2:$F2659,$F2659)=1,1,0),0)</f>
        <v/>
      </c>
      <c r="T2659" s="13">
        <f>IF(AND($B2659&lt;&gt;"",$H2659&lt;&gt;""),IF(COUNTIFS($B$2:$B2659,$B2659,$H$2:$H2659,$H2659)=1,1,0),0)</f>
        <v/>
      </c>
      <c r="U2659" s="13">
        <f>IF(AND($B2659&lt;&gt;"",$C2659&lt;&gt;""),IF(COUNTIFS($B$2:$B2659,$B2659,$C$2:$C2659,$C2659)=1,1,0),0)</f>
        <v/>
      </c>
      <c r="V2659" s="13">
        <f>IF(AND($B2659&lt;&gt;"",$D2659&lt;&gt;""),IF(COUNTIFS($B$2:$B2659,$B2659,$D$2:$D2659,$D2659)=1,1,0),0)</f>
        <v/>
      </c>
      <c r="W2659">
        <f>IFERROR(INDEX(T_Indicateurs[Domain_code],MATCH($H2659,T_Indicateurs[Stat_code],0)),"")</f>
        <v/>
      </c>
      <c r="X2659" s="13">
        <f>IF(OR($W2659="",$F2659=""),0,IF($F2659&lt;&gt;$W2659,1,0))</f>
        <v/>
      </c>
      <c r="Y2659" s="13">
        <f>IF(OR($J2659="", $K2659="", $L2659=""),0,IF(OR($J2659&lt;0,$J2659&gt;3,$K2659&lt;0,$K2659&gt;3,$L2659&lt;0,$L2659&gt;3),1,0))</f>
        <v/>
      </c>
    </row>
    <row r="2660">
      <c r="G2660">
        <f>IFERROR(INDEX(T_Domaines[Domain_label_fr],MATCH(F2660,T_Domaines[Domain_code],0)),"")</f>
        <v/>
      </c>
      <c r="I2660">
        <f>IFERROR(INDEX(T_Indicateurs[Stat_label_fr],MATCH(H2660,T_Indicateurs[Stat_code],0)),"")</f>
        <v/>
      </c>
      <c r="M2660">
        <f>IF(J2660=0,"",J2660)</f>
        <v/>
      </c>
      <c r="N2660">
        <f>IF(K2660=0,"",K2660)</f>
        <v/>
      </c>
      <c r="O2660">
        <f>IF(L2660=0,"",L2660)</f>
        <v/>
      </c>
      <c r="P2660">
        <f>IF(OR(J2660="",K2660="",L2660=""),"",J2660+K2660+L2660)</f>
        <v/>
      </c>
      <c r="Q2660">
        <f>IF(OR(M2660="",N2660="",O2660=""),"",M2660+N2660+O2660)</f>
        <v/>
      </c>
      <c r="S2660" s="13">
        <f>IF(AND($B2660&lt;&gt;"",$F2660&lt;&gt;""),IF(COUNTIFS($B$2:$B2660,$B2660,$F$2:$F2660,$F2660)=1,1,0),0)</f>
        <v/>
      </c>
      <c r="T2660" s="13">
        <f>IF(AND($B2660&lt;&gt;"",$H2660&lt;&gt;""),IF(COUNTIFS($B$2:$B2660,$B2660,$H$2:$H2660,$H2660)=1,1,0),0)</f>
        <v/>
      </c>
      <c r="U2660" s="13">
        <f>IF(AND($B2660&lt;&gt;"",$C2660&lt;&gt;""),IF(COUNTIFS($B$2:$B2660,$B2660,$C$2:$C2660,$C2660)=1,1,0),0)</f>
        <v/>
      </c>
      <c r="V2660" s="13">
        <f>IF(AND($B2660&lt;&gt;"",$D2660&lt;&gt;""),IF(COUNTIFS($B$2:$B2660,$B2660,$D$2:$D2660,$D2660)=1,1,0),0)</f>
        <v/>
      </c>
      <c r="W2660">
        <f>IFERROR(INDEX(T_Indicateurs[Domain_code],MATCH($H2660,T_Indicateurs[Stat_code],0)),"")</f>
        <v/>
      </c>
      <c r="X2660" s="13">
        <f>IF(OR($W2660="",$F2660=""),0,IF($F2660&lt;&gt;$W2660,1,0))</f>
        <v/>
      </c>
      <c r="Y2660" s="13">
        <f>IF(OR($J2660="", $K2660="", $L2660=""),0,IF(OR($J2660&lt;0,$J2660&gt;3,$K2660&lt;0,$K2660&gt;3,$L2660&lt;0,$L2660&gt;3),1,0))</f>
        <v/>
      </c>
    </row>
    <row r="2661">
      <c r="G2661">
        <f>IFERROR(INDEX(T_Domaines[Domain_label_fr],MATCH(F2661,T_Domaines[Domain_code],0)),"")</f>
        <v/>
      </c>
      <c r="I2661">
        <f>IFERROR(INDEX(T_Indicateurs[Stat_label_fr],MATCH(H2661,T_Indicateurs[Stat_code],0)),"")</f>
        <v/>
      </c>
      <c r="M2661">
        <f>IF(J2661=0,"",J2661)</f>
        <v/>
      </c>
      <c r="N2661">
        <f>IF(K2661=0,"",K2661)</f>
        <v/>
      </c>
      <c r="O2661">
        <f>IF(L2661=0,"",L2661)</f>
        <v/>
      </c>
      <c r="P2661">
        <f>IF(OR(J2661="",K2661="",L2661=""),"",J2661+K2661+L2661)</f>
        <v/>
      </c>
      <c r="Q2661">
        <f>IF(OR(M2661="",N2661="",O2661=""),"",M2661+N2661+O2661)</f>
        <v/>
      </c>
      <c r="S2661" s="13">
        <f>IF(AND($B2661&lt;&gt;"",$F2661&lt;&gt;""),IF(COUNTIFS($B$2:$B2661,$B2661,$F$2:$F2661,$F2661)=1,1,0),0)</f>
        <v/>
      </c>
      <c r="T2661" s="13">
        <f>IF(AND($B2661&lt;&gt;"",$H2661&lt;&gt;""),IF(COUNTIFS($B$2:$B2661,$B2661,$H$2:$H2661,$H2661)=1,1,0),0)</f>
        <v/>
      </c>
      <c r="U2661" s="13">
        <f>IF(AND($B2661&lt;&gt;"",$C2661&lt;&gt;""),IF(COUNTIFS($B$2:$B2661,$B2661,$C$2:$C2661,$C2661)=1,1,0),0)</f>
        <v/>
      </c>
      <c r="V2661" s="13">
        <f>IF(AND($B2661&lt;&gt;"",$D2661&lt;&gt;""),IF(COUNTIFS($B$2:$B2661,$B2661,$D$2:$D2661,$D2661)=1,1,0),0)</f>
        <v/>
      </c>
      <c r="W2661">
        <f>IFERROR(INDEX(T_Indicateurs[Domain_code],MATCH($H2661,T_Indicateurs[Stat_code],0)),"")</f>
        <v/>
      </c>
      <c r="X2661" s="13">
        <f>IF(OR($W2661="",$F2661=""),0,IF($F2661&lt;&gt;$W2661,1,0))</f>
        <v/>
      </c>
      <c r="Y2661" s="13">
        <f>IF(OR($J2661="", $K2661="", $L2661=""),0,IF(OR($J2661&lt;0,$J2661&gt;3,$K2661&lt;0,$K2661&gt;3,$L2661&lt;0,$L2661&gt;3),1,0))</f>
        <v/>
      </c>
    </row>
    <row r="2662">
      <c r="G2662">
        <f>IFERROR(INDEX(T_Domaines[Domain_label_fr],MATCH(F2662,T_Domaines[Domain_code],0)),"")</f>
        <v/>
      </c>
      <c r="I2662">
        <f>IFERROR(INDEX(T_Indicateurs[Stat_label_fr],MATCH(H2662,T_Indicateurs[Stat_code],0)),"")</f>
        <v/>
      </c>
      <c r="M2662">
        <f>IF(J2662=0,"",J2662)</f>
        <v/>
      </c>
      <c r="N2662">
        <f>IF(K2662=0,"",K2662)</f>
        <v/>
      </c>
      <c r="O2662">
        <f>IF(L2662=0,"",L2662)</f>
        <v/>
      </c>
      <c r="P2662">
        <f>IF(OR(J2662="",K2662="",L2662=""),"",J2662+K2662+L2662)</f>
        <v/>
      </c>
      <c r="Q2662">
        <f>IF(OR(M2662="",N2662="",O2662=""),"",M2662+N2662+O2662)</f>
        <v/>
      </c>
      <c r="S2662" s="13">
        <f>IF(AND($B2662&lt;&gt;"",$F2662&lt;&gt;""),IF(COUNTIFS($B$2:$B2662,$B2662,$F$2:$F2662,$F2662)=1,1,0),0)</f>
        <v/>
      </c>
      <c r="T2662" s="13">
        <f>IF(AND($B2662&lt;&gt;"",$H2662&lt;&gt;""),IF(COUNTIFS($B$2:$B2662,$B2662,$H$2:$H2662,$H2662)=1,1,0),0)</f>
        <v/>
      </c>
      <c r="U2662" s="13">
        <f>IF(AND($B2662&lt;&gt;"",$C2662&lt;&gt;""),IF(COUNTIFS($B$2:$B2662,$B2662,$C$2:$C2662,$C2662)=1,1,0),0)</f>
        <v/>
      </c>
      <c r="V2662" s="13">
        <f>IF(AND($B2662&lt;&gt;"",$D2662&lt;&gt;""),IF(COUNTIFS($B$2:$B2662,$B2662,$D$2:$D2662,$D2662)=1,1,0),0)</f>
        <v/>
      </c>
      <c r="W2662">
        <f>IFERROR(INDEX(T_Indicateurs[Domain_code],MATCH($H2662,T_Indicateurs[Stat_code],0)),"")</f>
        <v/>
      </c>
      <c r="X2662" s="13">
        <f>IF(OR($W2662="",$F2662=""),0,IF($F2662&lt;&gt;$W2662,1,0))</f>
        <v/>
      </c>
      <c r="Y2662" s="13">
        <f>IF(OR($J2662="", $K2662="", $L2662=""),0,IF(OR($J2662&lt;0,$J2662&gt;3,$K2662&lt;0,$K2662&gt;3,$L2662&lt;0,$L2662&gt;3),1,0))</f>
        <v/>
      </c>
    </row>
    <row r="2663">
      <c r="G2663">
        <f>IFERROR(INDEX(T_Domaines[Domain_label_fr],MATCH(F2663,T_Domaines[Domain_code],0)),"")</f>
        <v/>
      </c>
      <c r="I2663">
        <f>IFERROR(INDEX(T_Indicateurs[Stat_label_fr],MATCH(H2663,T_Indicateurs[Stat_code],0)),"")</f>
        <v/>
      </c>
      <c r="M2663">
        <f>IF(J2663=0,"",J2663)</f>
        <v/>
      </c>
      <c r="N2663">
        <f>IF(K2663=0,"",K2663)</f>
        <v/>
      </c>
      <c r="O2663">
        <f>IF(L2663=0,"",L2663)</f>
        <v/>
      </c>
      <c r="P2663">
        <f>IF(OR(J2663="",K2663="",L2663=""),"",J2663+K2663+L2663)</f>
        <v/>
      </c>
      <c r="Q2663">
        <f>IF(OR(M2663="",N2663="",O2663=""),"",M2663+N2663+O2663)</f>
        <v/>
      </c>
      <c r="S2663" s="13">
        <f>IF(AND($B2663&lt;&gt;"",$F2663&lt;&gt;""),IF(COUNTIFS($B$2:$B2663,$B2663,$F$2:$F2663,$F2663)=1,1,0),0)</f>
        <v/>
      </c>
      <c r="T2663" s="13">
        <f>IF(AND($B2663&lt;&gt;"",$H2663&lt;&gt;""),IF(COUNTIFS($B$2:$B2663,$B2663,$H$2:$H2663,$H2663)=1,1,0),0)</f>
        <v/>
      </c>
      <c r="U2663" s="13">
        <f>IF(AND($B2663&lt;&gt;"",$C2663&lt;&gt;""),IF(COUNTIFS($B$2:$B2663,$B2663,$C$2:$C2663,$C2663)=1,1,0),0)</f>
        <v/>
      </c>
      <c r="V2663" s="13">
        <f>IF(AND($B2663&lt;&gt;"",$D2663&lt;&gt;""),IF(COUNTIFS($B$2:$B2663,$B2663,$D$2:$D2663,$D2663)=1,1,0),0)</f>
        <v/>
      </c>
      <c r="W2663">
        <f>IFERROR(INDEX(T_Indicateurs[Domain_code],MATCH($H2663,T_Indicateurs[Stat_code],0)),"")</f>
        <v/>
      </c>
      <c r="X2663" s="13">
        <f>IF(OR($W2663="",$F2663=""),0,IF($F2663&lt;&gt;$W2663,1,0))</f>
        <v/>
      </c>
      <c r="Y2663" s="13">
        <f>IF(OR($J2663="", $K2663="", $L2663=""),0,IF(OR($J2663&lt;0,$J2663&gt;3,$K2663&lt;0,$K2663&gt;3,$L2663&lt;0,$L2663&gt;3),1,0))</f>
        <v/>
      </c>
    </row>
    <row r="2664">
      <c r="G2664">
        <f>IFERROR(INDEX(T_Domaines[Domain_label_fr],MATCH(F2664,T_Domaines[Domain_code],0)),"")</f>
        <v/>
      </c>
      <c r="I2664">
        <f>IFERROR(INDEX(T_Indicateurs[Stat_label_fr],MATCH(H2664,T_Indicateurs[Stat_code],0)),"")</f>
        <v/>
      </c>
      <c r="M2664">
        <f>IF(J2664=0,"",J2664)</f>
        <v/>
      </c>
      <c r="N2664">
        <f>IF(K2664=0,"",K2664)</f>
        <v/>
      </c>
      <c r="O2664">
        <f>IF(L2664=0,"",L2664)</f>
        <v/>
      </c>
      <c r="P2664">
        <f>IF(OR(J2664="",K2664="",L2664=""),"",J2664+K2664+L2664)</f>
        <v/>
      </c>
      <c r="Q2664">
        <f>IF(OR(M2664="",N2664="",O2664=""),"",M2664+N2664+O2664)</f>
        <v/>
      </c>
      <c r="S2664" s="13">
        <f>IF(AND($B2664&lt;&gt;"",$F2664&lt;&gt;""),IF(COUNTIFS($B$2:$B2664,$B2664,$F$2:$F2664,$F2664)=1,1,0),0)</f>
        <v/>
      </c>
      <c r="T2664" s="13">
        <f>IF(AND($B2664&lt;&gt;"",$H2664&lt;&gt;""),IF(COUNTIFS($B$2:$B2664,$B2664,$H$2:$H2664,$H2664)=1,1,0),0)</f>
        <v/>
      </c>
      <c r="U2664" s="13">
        <f>IF(AND($B2664&lt;&gt;"",$C2664&lt;&gt;""),IF(COUNTIFS($B$2:$B2664,$B2664,$C$2:$C2664,$C2664)=1,1,0),0)</f>
        <v/>
      </c>
      <c r="V2664" s="13">
        <f>IF(AND($B2664&lt;&gt;"",$D2664&lt;&gt;""),IF(COUNTIFS($B$2:$B2664,$B2664,$D$2:$D2664,$D2664)=1,1,0),0)</f>
        <v/>
      </c>
      <c r="W2664">
        <f>IFERROR(INDEX(T_Indicateurs[Domain_code],MATCH($H2664,T_Indicateurs[Stat_code],0)),"")</f>
        <v/>
      </c>
      <c r="X2664" s="13">
        <f>IF(OR($W2664="",$F2664=""),0,IF($F2664&lt;&gt;$W2664,1,0))</f>
        <v/>
      </c>
      <c r="Y2664" s="13">
        <f>IF(OR($J2664="", $K2664="", $L2664=""),0,IF(OR($J2664&lt;0,$J2664&gt;3,$K2664&lt;0,$K2664&gt;3,$L2664&lt;0,$L2664&gt;3),1,0))</f>
        <v/>
      </c>
    </row>
    <row r="2665">
      <c r="G2665">
        <f>IFERROR(INDEX(T_Domaines[Domain_label_fr],MATCH(F2665,T_Domaines[Domain_code],0)),"")</f>
        <v/>
      </c>
      <c r="I2665">
        <f>IFERROR(INDEX(T_Indicateurs[Stat_label_fr],MATCH(H2665,T_Indicateurs[Stat_code],0)),"")</f>
        <v/>
      </c>
      <c r="M2665">
        <f>IF(J2665=0,"",J2665)</f>
        <v/>
      </c>
      <c r="N2665">
        <f>IF(K2665=0,"",K2665)</f>
        <v/>
      </c>
      <c r="O2665">
        <f>IF(L2665=0,"",L2665)</f>
        <v/>
      </c>
      <c r="P2665">
        <f>IF(OR(J2665="",K2665="",L2665=""),"",J2665+K2665+L2665)</f>
        <v/>
      </c>
      <c r="Q2665">
        <f>IF(OR(M2665="",N2665="",O2665=""),"",M2665+N2665+O2665)</f>
        <v/>
      </c>
      <c r="S2665" s="13">
        <f>IF(AND($B2665&lt;&gt;"",$F2665&lt;&gt;""),IF(COUNTIFS($B$2:$B2665,$B2665,$F$2:$F2665,$F2665)=1,1,0),0)</f>
        <v/>
      </c>
      <c r="T2665" s="13">
        <f>IF(AND($B2665&lt;&gt;"",$H2665&lt;&gt;""),IF(COUNTIFS($B$2:$B2665,$B2665,$H$2:$H2665,$H2665)=1,1,0),0)</f>
        <v/>
      </c>
      <c r="U2665" s="13">
        <f>IF(AND($B2665&lt;&gt;"",$C2665&lt;&gt;""),IF(COUNTIFS($B$2:$B2665,$B2665,$C$2:$C2665,$C2665)=1,1,0),0)</f>
        <v/>
      </c>
      <c r="V2665" s="13">
        <f>IF(AND($B2665&lt;&gt;"",$D2665&lt;&gt;""),IF(COUNTIFS($B$2:$B2665,$B2665,$D$2:$D2665,$D2665)=1,1,0),0)</f>
        <v/>
      </c>
      <c r="W2665">
        <f>IFERROR(INDEX(T_Indicateurs[Domain_code],MATCH($H2665,T_Indicateurs[Stat_code],0)),"")</f>
        <v/>
      </c>
      <c r="X2665" s="13">
        <f>IF(OR($W2665="",$F2665=""),0,IF($F2665&lt;&gt;$W2665,1,0))</f>
        <v/>
      </c>
      <c r="Y2665" s="13">
        <f>IF(OR($J2665="", $K2665="", $L2665=""),0,IF(OR($J2665&lt;0,$J2665&gt;3,$K2665&lt;0,$K2665&gt;3,$L2665&lt;0,$L2665&gt;3),1,0))</f>
        <v/>
      </c>
    </row>
    <row r="2666">
      <c r="G2666">
        <f>IFERROR(INDEX(T_Domaines[Domain_label_fr],MATCH(F2666,T_Domaines[Domain_code],0)),"")</f>
        <v/>
      </c>
      <c r="I2666">
        <f>IFERROR(INDEX(T_Indicateurs[Stat_label_fr],MATCH(H2666,T_Indicateurs[Stat_code],0)),"")</f>
        <v/>
      </c>
      <c r="M2666">
        <f>IF(J2666=0,"",J2666)</f>
        <v/>
      </c>
      <c r="N2666">
        <f>IF(K2666=0,"",K2666)</f>
        <v/>
      </c>
      <c r="O2666">
        <f>IF(L2666=0,"",L2666)</f>
        <v/>
      </c>
      <c r="P2666">
        <f>IF(OR(J2666="",K2666="",L2666=""),"",J2666+K2666+L2666)</f>
        <v/>
      </c>
      <c r="Q2666">
        <f>IF(OR(M2666="",N2666="",O2666=""),"",M2666+N2666+O2666)</f>
        <v/>
      </c>
      <c r="S2666" s="13">
        <f>IF(AND($B2666&lt;&gt;"",$F2666&lt;&gt;""),IF(COUNTIFS($B$2:$B2666,$B2666,$F$2:$F2666,$F2666)=1,1,0),0)</f>
        <v/>
      </c>
      <c r="T2666" s="13">
        <f>IF(AND($B2666&lt;&gt;"",$H2666&lt;&gt;""),IF(COUNTIFS($B$2:$B2666,$B2666,$H$2:$H2666,$H2666)=1,1,0),0)</f>
        <v/>
      </c>
      <c r="U2666" s="13">
        <f>IF(AND($B2666&lt;&gt;"",$C2666&lt;&gt;""),IF(COUNTIFS($B$2:$B2666,$B2666,$C$2:$C2666,$C2666)=1,1,0),0)</f>
        <v/>
      </c>
      <c r="V2666" s="13">
        <f>IF(AND($B2666&lt;&gt;"",$D2666&lt;&gt;""),IF(COUNTIFS($B$2:$B2666,$B2666,$D$2:$D2666,$D2666)=1,1,0),0)</f>
        <v/>
      </c>
      <c r="W2666">
        <f>IFERROR(INDEX(T_Indicateurs[Domain_code],MATCH($H2666,T_Indicateurs[Stat_code],0)),"")</f>
        <v/>
      </c>
      <c r="X2666" s="13">
        <f>IF(OR($W2666="",$F2666=""),0,IF($F2666&lt;&gt;$W2666,1,0))</f>
        <v/>
      </c>
      <c r="Y2666" s="13">
        <f>IF(OR($J2666="", $K2666="", $L2666=""),0,IF(OR($J2666&lt;0,$J2666&gt;3,$K2666&lt;0,$K2666&gt;3,$L2666&lt;0,$L2666&gt;3),1,0))</f>
        <v/>
      </c>
    </row>
    <row r="2667">
      <c r="G2667">
        <f>IFERROR(INDEX(T_Domaines[Domain_label_fr],MATCH(F2667,T_Domaines[Domain_code],0)),"")</f>
        <v/>
      </c>
      <c r="I2667">
        <f>IFERROR(INDEX(T_Indicateurs[Stat_label_fr],MATCH(H2667,T_Indicateurs[Stat_code],0)),"")</f>
        <v/>
      </c>
      <c r="M2667">
        <f>IF(J2667=0,"",J2667)</f>
        <v/>
      </c>
      <c r="N2667">
        <f>IF(K2667=0,"",K2667)</f>
        <v/>
      </c>
      <c r="O2667">
        <f>IF(L2667=0,"",L2667)</f>
        <v/>
      </c>
      <c r="P2667">
        <f>IF(OR(J2667="",K2667="",L2667=""),"",J2667+K2667+L2667)</f>
        <v/>
      </c>
      <c r="Q2667">
        <f>IF(OR(M2667="",N2667="",O2667=""),"",M2667+N2667+O2667)</f>
        <v/>
      </c>
      <c r="S2667" s="13">
        <f>IF(AND($B2667&lt;&gt;"",$F2667&lt;&gt;""),IF(COUNTIFS($B$2:$B2667,$B2667,$F$2:$F2667,$F2667)=1,1,0),0)</f>
        <v/>
      </c>
      <c r="T2667" s="13">
        <f>IF(AND($B2667&lt;&gt;"",$H2667&lt;&gt;""),IF(COUNTIFS($B$2:$B2667,$B2667,$H$2:$H2667,$H2667)=1,1,0),0)</f>
        <v/>
      </c>
      <c r="U2667" s="13">
        <f>IF(AND($B2667&lt;&gt;"",$C2667&lt;&gt;""),IF(COUNTIFS($B$2:$B2667,$B2667,$C$2:$C2667,$C2667)=1,1,0),0)</f>
        <v/>
      </c>
      <c r="V2667" s="13">
        <f>IF(AND($B2667&lt;&gt;"",$D2667&lt;&gt;""),IF(COUNTIFS($B$2:$B2667,$B2667,$D$2:$D2667,$D2667)=1,1,0),0)</f>
        <v/>
      </c>
      <c r="W2667">
        <f>IFERROR(INDEX(T_Indicateurs[Domain_code],MATCH($H2667,T_Indicateurs[Stat_code],0)),"")</f>
        <v/>
      </c>
      <c r="X2667" s="13">
        <f>IF(OR($W2667="",$F2667=""),0,IF($F2667&lt;&gt;$W2667,1,0))</f>
        <v/>
      </c>
      <c r="Y2667" s="13">
        <f>IF(OR($J2667="", $K2667="", $L2667=""),0,IF(OR($J2667&lt;0,$J2667&gt;3,$K2667&lt;0,$K2667&gt;3,$L2667&lt;0,$L2667&gt;3),1,0))</f>
        <v/>
      </c>
    </row>
    <row r="2668">
      <c r="G2668">
        <f>IFERROR(INDEX(T_Domaines[Domain_label_fr],MATCH(F2668,T_Domaines[Domain_code],0)),"")</f>
        <v/>
      </c>
      <c r="I2668">
        <f>IFERROR(INDEX(T_Indicateurs[Stat_label_fr],MATCH(H2668,T_Indicateurs[Stat_code],0)),"")</f>
        <v/>
      </c>
      <c r="M2668">
        <f>IF(J2668=0,"",J2668)</f>
        <v/>
      </c>
      <c r="N2668">
        <f>IF(K2668=0,"",K2668)</f>
        <v/>
      </c>
      <c r="O2668">
        <f>IF(L2668=0,"",L2668)</f>
        <v/>
      </c>
      <c r="P2668">
        <f>IF(OR(J2668="",K2668="",L2668=""),"",J2668+K2668+L2668)</f>
        <v/>
      </c>
      <c r="Q2668">
        <f>IF(OR(M2668="",N2668="",O2668=""),"",M2668+N2668+O2668)</f>
        <v/>
      </c>
      <c r="S2668" s="13">
        <f>IF(AND($B2668&lt;&gt;"",$F2668&lt;&gt;""),IF(COUNTIFS($B$2:$B2668,$B2668,$F$2:$F2668,$F2668)=1,1,0),0)</f>
        <v/>
      </c>
      <c r="T2668" s="13">
        <f>IF(AND($B2668&lt;&gt;"",$H2668&lt;&gt;""),IF(COUNTIFS($B$2:$B2668,$B2668,$H$2:$H2668,$H2668)=1,1,0),0)</f>
        <v/>
      </c>
      <c r="U2668" s="13">
        <f>IF(AND($B2668&lt;&gt;"",$C2668&lt;&gt;""),IF(COUNTIFS($B$2:$B2668,$B2668,$C$2:$C2668,$C2668)=1,1,0),0)</f>
        <v/>
      </c>
      <c r="V2668" s="13">
        <f>IF(AND($B2668&lt;&gt;"",$D2668&lt;&gt;""),IF(COUNTIFS($B$2:$B2668,$B2668,$D$2:$D2668,$D2668)=1,1,0),0)</f>
        <v/>
      </c>
      <c r="W2668">
        <f>IFERROR(INDEX(T_Indicateurs[Domain_code],MATCH($H2668,T_Indicateurs[Stat_code],0)),"")</f>
        <v/>
      </c>
      <c r="X2668" s="13">
        <f>IF(OR($W2668="",$F2668=""),0,IF($F2668&lt;&gt;$W2668,1,0))</f>
        <v/>
      </c>
      <c r="Y2668" s="13">
        <f>IF(OR($J2668="", $K2668="", $L2668=""),0,IF(OR($J2668&lt;0,$J2668&gt;3,$K2668&lt;0,$K2668&gt;3,$L2668&lt;0,$L2668&gt;3),1,0))</f>
        <v/>
      </c>
    </row>
    <row r="2669">
      <c r="G2669">
        <f>IFERROR(INDEX(T_Domaines[Domain_label_fr],MATCH(F2669,T_Domaines[Domain_code],0)),"")</f>
        <v/>
      </c>
      <c r="I2669">
        <f>IFERROR(INDEX(T_Indicateurs[Stat_label_fr],MATCH(H2669,T_Indicateurs[Stat_code],0)),"")</f>
        <v/>
      </c>
      <c r="M2669">
        <f>IF(J2669=0,"",J2669)</f>
        <v/>
      </c>
      <c r="N2669">
        <f>IF(K2669=0,"",K2669)</f>
        <v/>
      </c>
      <c r="O2669">
        <f>IF(L2669=0,"",L2669)</f>
        <v/>
      </c>
      <c r="P2669">
        <f>IF(OR(J2669="",K2669="",L2669=""),"",J2669+K2669+L2669)</f>
        <v/>
      </c>
      <c r="Q2669">
        <f>IF(OR(M2669="",N2669="",O2669=""),"",M2669+N2669+O2669)</f>
        <v/>
      </c>
      <c r="S2669" s="13">
        <f>IF(AND($B2669&lt;&gt;"",$F2669&lt;&gt;""),IF(COUNTIFS($B$2:$B2669,$B2669,$F$2:$F2669,$F2669)=1,1,0),0)</f>
        <v/>
      </c>
      <c r="T2669" s="13">
        <f>IF(AND($B2669&lt;&gt;"",$H2669&lt;&gt;""),IF(COUNTIFS($B$2:$B2669,$B2669,$H$2:$H2669,$H2669)=1,1,0),0)</f>
        <v/>
      </c>
      <c r="U2669" s="13">
        <f>IF(AND($B2669&lt;&gt;"",$C2669&lt;&gt;""),IF(COUNTIFS($B$2:$B2669,$B2669,$C$2:$C2669,$C2669)=1,1,0),0)</f>
        <v/>
      </c>
      <c r="V2669" s="13">
        <f>IF(AND($B2669&lt;&gt;"",$D2669&lt;&gt;""),IF(COUNTIFS($B$2:$B2669,$B2669,$D$2:$D2669,$D2669)=1,1,0),0)</f>
        <v/>
      </c>
      <c r="W2669">
        <f>IFERROR(INDEX(T_Indicateurs[Domain_code],MATCH($H2669,T_Indicateurs[Stat_code],0)),"")</f>
        <v/>
      </c>
      <c r="X2669" s="13">
        <f>IF(OR($W2669="",$F2669=""),0,IF($F2669&lt;&gt;$W2669,1,0))</f>
        <v/>
      </c>
      <c r="Y2669" s="13">
        <f>IF(OR($J2669="", $K2669="", $L2669=""),0,IF(OR($J2669&lt;0,$J2669&gt;3,$K2669&lt;0,$K2669&gt;3,$L2669&lt;0,$L2669&gt;3),1,0))</f>
        <v/>
      </c>
    </row>
    <row r="2670">
      <c r="G2670">
        <f>IFERROR(INDEX(T_Domaines[Domain_label_fr],MATCH(F2670,T_Domaines[Domain_code],0)),"")</f>
        <v/>
      </c>
      <c r="I2670">
        <f>IFERROR(INDEX(T_Indicateurs[Stat_label_fr],MATCH(H2670,T_Indicateurs[Stat_code],0)),"")</f>
        <v/>
      </c>
      <c r="M2670">
        <f>IF(J2670=0,"",J2670)</f>
        <v/>
      </c>
      <c r="N2670">
        <f>IF(K2670=0,"",K2670)</f>
        <v/>
      </c>
      <c r="O2670">
        <f>IF(L2670=0,"",L2670)</f>
        <v/>
      </c>
      <c r="P2670">
        <f>IF(OR(J2670="",K2670="",L2670=""),"",J2670+K2670+L2670)</f>
        <v/>
      </c>
      <c r="Q2670">
        <f>IF(OR(M2670="",N2670="",O2670=""),"",M2670+N2670+O2670)</f>
        <v/>
      </c>
      <c r="S2670" s="13">
        <f>IF(AND($B2670&lt;&gt;"",$F2670&lt;&gt;""),IF(COUNTIFS($B$2:$B2670,$B2670,$F$2:$F2670,$F2670)=1,1,0),0)</f>
        <v/>
      </c>
      <c r="T2670" s="13">
        <f>IF(AND($B2670&lt;&gt;"",$H2670&lt;&gt;""),IF(COUNTIFS($B$2:$B2670,$B2670,$H$2:$H2670,$H2670)=1,1,0),0)</f>
        <v/>
      </c>
      <c r="U2670" s="13">
        <f>IF(AND($B2670&lt;&gt;"",$C2670&lt;&gt;""),IF(COUNTIFS($B$2:$B2670,$B2670,$C$2:$C2670,$C2670)=1,1,0),0)</f>
        <v/>
      </c>
      <c r="V2670" s="13">
        <f>IF(AND($B2670&lt;&gt;"",$D2670&lt;&gt;""),IF(COUNTIFS($B$2:$B2670,$B2670,$D$2:$D2670,$D2670)=1,1,0),0)</f>
        <v/>
      </c>
      <c r="W2670">
        <f>IFERROR(INDEX(T_Indicateurs[Domain_code],MATCH($H2670,T_Indicateurs[Stat_code],0)),"")</f>
        <v/>
      </c>
      <c r="X2670" s="13">
        <f>IF(OR($W2670="",$F2670=""),0,IF($F2670&lt;&gt;$W2670,1,0))</f>
        <v/>
      </c>
      <c r="Y2670" s="13">
        <f>IF(OR($J2670="", $K2670="", $L2670=""),0,IF(OR($J2670&lt;0,$J2670&gt;3,$K2670&lt;0,$K2670&gt;3,$L2670&lt;0,$L2670&gt;3),1,0))</f>
        <v/>
      </c>
    </row>
    <row r="2671">
      <c r="G2671">
        <f>IFERROR(INDEX(T_Domaines[Domain_label_fr],MATCH(F2671,T_Domaines[Domain_code],0)),"")</f>
        <v/>
      </c>
      <c r="I2671">
        <f>IFERROR(INDEX(T_Indicateurs[Stat_label_fr],MATCH(H2671,T_Indicateurs[Stat_code],0)),"")</f>
        <v/>
      </c>
      <c r="M2671">
        <f>IF(J2671=0,"",J2671)</f>
        <v/>
      </c>
      <c r="N2671">
        <f>IF(K2671=0,"",K2671)</f>
        <v/>
      </c>
      <c r="O2671">
        <f>IF(L2671=0,"",L2671)</f>
        <v/>
      </c>
      <c r="P2671">
        <f>IF(OR(J2671="",K2671="",L2671=""),"",J2671+K2671+L2671)</f>
        <v/>
      </c>
      <c r="Q2671">
        <f>IF(OR(M2671="",N2671="",O2671=""),"",M2671+N2671+O2671)</f>
        <v/>
      </c>
      <c r="S2671" s="13">
        <f>IF(AND($B2671&lt;&gt;"",$F2671&lt;&gt;""),IF(COUNTIFS($B$2:$B2671,$B2671,$F$2:$F2671,$F2671)=1,1,0),0)</f>
        <v/>
      </c>
      <c r="T2671" s="13">
        <f>IF(AND($B2671&lt;&gt;"",$H2671&lt;&gt;""),IF(COUNTIFS($B$2:$B2671,$B2671,$H$2:$H2671,$H2671)=1,1,0),0)</f>
        <v/>
      </c>
      <c r="U2671" s="13">
        <f>IF(AND($B2671&lt;&gt;"",$C2671&lt;&gt;""),IF(COUNTIFS($B$2:$B2671,$B2671,$C$2:$C2671,$C2671)=1,1,0),0)</f>
        <v/>
      </c>
      <c r="V2671" s="13">
        <f>IF(AND($B2671&lt;&gt;"",$D2671&lt;&gt;""),IF(COUNTIFS($B$2:$B2671,$B2671,$D$2:$D2671,$D2671)=1,1,0),0)</f>
        <v/>
      </c>
      <c r="W2671">
        <f>IFERROR(INDEX(T_Indicateurs[Domain_code],MATCH($H2671,T_Indicateurs[Stat_code],0)),"")</f>
        <v/>
      </c>
      <c r="X2671" s="13">
        <f>IF(OR($W2671="",$F2671=""),0,IF($F2671&lt;&gt;$W2671,1,0))</f>
        <v/>
      </c>
      <c r="Y2671" s="13">
        <f>IF(OR($J2671="", $K2671="", $L2671=""),0,IF(OR($J2671&lt;0,$J2671&gt;3,$K2671&lt;0,$K2671&gt;3,$L2671&lt;0,$L2671&gt;3),1,0))</f>
        <v/>
      </c>
    </row>
    <row r="2672">
      <c r="G2672">
        <f>IFERROR(INDEX(T_Domaines[Domain_label_fr],MATCH(F2672,T_Domaines[Domain_code],0)),"")</f>
        <v/>
      </c>
      <c r="I2672">
        <f>IFERROR(INDEX(T_Indicateurs[Stat_label_fr],MATCH(H2672,T_Indicateurs[Stat_code],0)),"")</f>
        <v/>
      </c>
      <c r="M2672">
        <f>IF(J2672=0,"",J2672)</f>
        <v/>
      </c>
      <c r="N2672">
        <f>IF(K2672=0,"",K2672)</f>
        <v/>
      </c>
      <c r="O2672">
        <f>IF(L2672=0,"",L2672)</f>
        <v/>
      </c>
      <c r="P2672">
        <f>IF(OR(J2672="",K2672="",L2672=""),"",J2672+K2672+L2672)</f>
        <v/>
      </c>
      <c r="Q2672">
        <f>IF(OR(M2672="",N2672="",O2672=""),"",M2672+N2672+O2672)</f>
        <v/>
      </c>
      <c r="S2672" s="13">
        <f>IF(AND($B2672&lt;&gt;"",$F2672&lt;&gt;""),IF(COUNTIFS($B$2:$B2672,$B2672,$F$2:$F2672,$F2672)=1,1,0),0)</f>
        <v/>
      </c>
      <c r="T2672" s="13">
        <f>IF(AND($B2672&lt;&gt;"",$H2672&lt;&gt;""),IF(COUNTIFS($B$2:$B2672,$B2672,$H$2:$H2672,$H2672)=1,1,0),0)</f>
        <v/>
      </c>
      <c r="U2672" s="13">
        <f>IF(AND($B2672&lt;&gt;"",$C2672&lt;&gt;""),IF(COUNTIFS($B$2:$B2672,$B2672,$C$2:$C2672,$C2672)=1,1,0),0)</f>
        <v/>
      </c>
      <c r="V2672" s="13">
        <f>IF(AND($B2672&lt;&gt;"",$D2672&lt;&gt;""),IF(COUNTIFS($B$2:$B2672,$B2672,$D$2:$D2672,$D2672)=1,1,0),0)</f>
        <v/>
      </c>
      <c r="W2672">
        <f>IFERROR(INDEX(T_Indicateurs[Domain_code],MATCH($H2672,T_Indicateurs[Stat_code],0)),"")</f>
        <v/>
      </c>
      <c r="X2672" s="13">
        <f>IF(OR($W2672="",$F2672=""),0,IF($F2672&lt;&gt;$W2672,1,0))</f>
        <v/>
      </c>
      <c r="Y2672" s="13">
        <f>IF(OR($J2672="", $K2672="", $L2672=""),0,IF(OR($J2672&lt;0,$J2672&gt;3,$K2672&lt;0,$K2672&gt;3,$L2672&lt;0,$L2672&gt;3),1,0))</f>
        <v/>
      </c>
    </row>
    <row r="2673">
      <c r="G2673">
        <f>IFERROR(INDEX(T_Domaines[Domain_label_fr],MATCH(F2673,T_Domaines[Domain_code],0)),"")</f>
        <v/>
      </c>
      <c r="I2673">
        <f>IFERROR(INDEX(T_Indicateurs[Stat_label_fr],MATCH(H2673,T_Indicateurs[Stat_code],0)),"")</f>
        <v/>
      </c>
      <c r="M2673">
        <f>IF(J2673=0,"",J2673)</f>
        <v/>
      </c>
      <c r="N2673">
        <f>IF(K2673=0,"",K2673)</f>
        <v/>
      </c>
      <c r="O2673">
        <f>IF(L2673=0,"",L2673)</f>
        <v/>
      </c>
      <c r="P2673">
        <f>IF(OR(J2673="",K2673="",L2673=""),"",J2673+K2673+L2673)</f>
        <v/>
      </c>
      <c r="Q2673">
        <f>IF(OR(M2673="",N2673="",O2673=""),"",M2673+N2673+O2673)</f>
        <v/>
      </c>
      <c r="S2673" s="13">
        <f>IF(AND($B2673&lt;&gt;"",$F2673&lt;&gt;""),IF(COUNTIFS($B$2:$B2673,$B2673,$F$2:$F2673,$F2673)=1,1,0),0)</f>
        <v/>
      </c>
      <c r="T2673" s="13">
        <f>IF(AND($B2673&lt;&gt;"",$H2673&lt;&gt;""),IF(COUNTIFS($B$2:$B2673,$B2673,$H$2:$H2673,$H2673)=1,1,0),0)</f>
        <v/>
      </c>
      <c r="U2673" s="13">
        <f>IF(AND($B2673&lt;&gt;"",$C2673&lt;&gt;""),IF(COUNTIFS($B$2:$B2673,$B2673,$C$2:$C2673,$C2673)=1,1,0),0)</f>
        <v/>
      </c>
      <c r="V2673" s="13">
        <f>IF(AND($B2673&lt;&gt;"",$D2673&lt;&gt;""),IF(COUNTIFS($B$2:$B2673,$B2673,$D$2:$D2673,$D2673)=1,1,0),0)</f>
        <v/>
      </c>
      <c r="W2673">
        <f>IFERROR(INDEX(T_Indicateurs[Domain_code],MATCH($H2673,T_Indicateurs[Stat_code],0)),"")</f>
        <v/>
      </c>
      <c r="X2673" s="13">
        <f>IF(OR($W2673="",$F2673=""),0,IF($F2673&lt;&gt;$W2673,1,0))</f>
        <v/>
      </c>
      <c r="Y2673" s="13">
        <f>IF(OR($J2673="", $K2673="", $L2673=""),0,IF(OR($J2673&lt;0,$J2673&gt;3,$K2673&lt;0,$K2673&gt;3,$L2673&lt;0,$L2673&gt;3),1,0))</f>
        <v/>
      </c>
    </row>
    <row r="2674">
      <c r="G2674">
        <f>IFERROR(INDEX(T_Domaines[Domain_label_fr],MATCH(F2674,T_Domaines[Domain_code],0)),"")</f>
        <v/>
      </c>
      <c r="I2674">
        <f>IFERROR(INDEX(T_Indicateurs[Stat_label_fr],MATCH(H2674,T_Indicateurs[Stat_code],0)),"")</f>
        <v/>
      </c>
      <c r="M2674">
        <f>IF(J2674=0,"",J2674)</f>
        <v/>
      </c>
      <c r="N2674">
        <f>IF(K2674=0,"",K2674)</f>
        <v/>
      </c>
      <c r="O2674">
        <f>IF(L2674=0,"",L2674)</f>
        <v/>
      </c>
      <c r="P2674">
        <f>IF(OR(J2674="",K2674="",L2674=""),"",J2674+K2674+L2674)</f>
        <v/>
      </c>
      <c r="Q2674">
        <f>IF(OR(M2674="",N2674="",O2674=""),"",M2674+N2674+O2674)</f>
        <v/>
      </c>
      <c r="S2674" s="13">
        <f>IF(AND($B2674&lt;&gt;"",$F2674&lt;&gt;""),IF(COUNTIFS($B$2:$B2674,$B2674,$F$2:$F2674,$F2674)=1,1,0),0)</f>
        <v/>
      </c>
      <c r="T2674" s="13">
        <f>IF(AND($B2674&lt;&gt;"",$H2674&lt;&gt;""),IF(COUNTIFS($B$2:$B2674,$B2674,$H$2:$H2674,$H2674)=1,1,0),0)</f>
        <v/>
      </c>
      <c r="U2674" s="13">
        <f>IF(AND($B2674&lt;&gt;"",$C2674&lt;&gt;""),IF(COUNTIFS($B$2:$B2674,$B2674,$C$2:$C2674,$C2674)=1,1,0),0)</f>
        <v/>
      </c>
      <c r="V2674" s="13">
        <f>IF(AND($B2674&lt;&gt;"",$D2674&lt;&gt;""),IF(COUNTIFS($B$2:$B2674,$B2674,$D$2:$D2674,$D2674)=1,1,0),0)</f>
        <v/>
      </c>
      <c r="W2674">
        <f>IFERROR(INDEX(T_Indicateurs[Domain_code],MATCH($H2674,T_Indicateurs[Stat_code],0)),"")</f>
        <v/>
      </c>
      <c r="X2674" s="13">
        <f>IF(OR($W2674="",$F2674=""),0,IF($F2674&lt;&gt;$W2674,1,0))</f>
        <v/>
      </c>
      <c r="Y2674" s="13">
        <f>IF(OR($J2674="", $K2674="", $L2674=""),0,IF(OR($J2674&lt;0,$J2674&gt;3,$K2674&lt;0,$K2674&gt;3,$L2674&lt;0,$L2674&gt;3),1,0))</f>
        <v/>
      </c>
    </row>
    <row r="2675">
      <c r="G2675">
        <f>IFERROR(INDEX(T_Domaines[Domain_label_fr],MATCH(F2675,T_Domaines[Domain_code],0)),"")</f>
        <v/>
      </c>
      <c r="I2675">
        <f>IFERROR(INDEX(T_Indicateurs[Stat_label_fr],MATCH(H2675,T_Indicateurs[Stat_code],0)),"")</f>
        <v/>
      </c>
      <c r="M2675">
        <f>IF(J2675=0,"",J2675)</f>
        <v/>
      </c>
      <c r="N2675">
        <f>IF(K2675=0,"",K2675)</f>
        <v/>
      </c>
      <c r="O2675">
        <f>IF(L2675=0,"",L2675)</f>
        <v/>
      </c>
      <c r="P2675">
        <f>IF(OR(J2675="",K2675="",L2675=""),"",J2675+K2675+L2675)</f>
        <v/>
      </c>
      <c r="Q2675">
        <f>IF(OR(M2675="",N2675="",O2675=""),"",M2675+N2675+O2675)</f>
        <v/>
      </c>
      <c r="S2675" s="13">
        <f>IF(AND($B2675&lt;&gt;"",$F2675&lt;&gt;""),IF(COUNTIFS($B$2:$B2675,$B2675,$F$2:$F2675,$F2675)=1,1,0),0)</f>
        <v/>
      </c>
      <c r="T2675" s="13">
        <f>IF(AND($B2675&lt;&gt;"",$H2675&lt;&gt;""),IF(COUNTIFS($B$2:$B2675,$B2675,$H$2:$H2675,$H2675)=1,1,0),0)</f>
        <v/>
      </c>
      <c r="U2675" s="13">
        <f>IF(AND($B2675&lt;&gt;"",$C2675&lt;&gt;""),IF(COUNTIFS($B$2:$B2675,$B2675,$C$2:$C2675,$C2675)=1,1,0),0)</f>
        <v/>
      </c>
      <c r="V2675" s="13">
        <f>IF(AND($B2675&lt;&gt;"",$D2675&lt;&gt;""),IF(COUNTIFS($B$2:$B2675,$B2675,$D$2:$D2675,$D2675)=1,1,0),0)</f>
        <v/>
      </c>
      <c r="W2675">
        <f>IFERROR(INDEX(T_Indicateurs[Domain_code],MATCH($H2675,T_Indicateurs[Stat_code],0)),"")</f>
        <v/>
      </c>
      <c r="X2675" s="13">
        <f>IF(OR($W2675="",$F2675=""),0,IF($F2675&lt;&gt;$W2675,1,0))</f>
        <v/>
      </c>
      <c r="Y2675" s="13">
        <f>IF(OR($J2675="", $K2675="", $L2675=""),0,IF(OR($J2675&lt;0,$J2675&gt;3,$K2675&lt;0,$K2675&gt;3,$L2675&lt;0,$L2675&gt;3),1,0))</f>
        <v/>
      </c>
    </row>
    <row r="2676">
      <c r="G2676">
        <f>IFERROR(INDEX(T_Domaines[Domain_label_fr],MATCH(F2676,T_Domaines[Domain_code],0)),"")</f>
        <v/>
      </c>
      <c r="I2676">
        <f>IFERROR(INDEX(T_Indicateurs[Stat_label_fr],MATCH(H2676,T_Indicateurs[Stat_code],0)),"")</f>
        <v/>
      </c>
      <c r="M2676">
        <f>IF(J2676=0,"",J2676)</f>
        <v/>
      </c>
      <c r="N2676">
        <f>IF(K2676=0,"",K2676)</f>
        <v/>
      </c>
      <c r="O2676">
        <f>IF(L2676=0,"",L2676)</f>
        <v/>
      </c>
      <c r="P2676">
        <f>IF(OR(J2676="",K2676="",L2676=""),"",J2676+K2676+L2676)</f>
        <v/>
      </c>
      <c r="Q2676">
        <f>IF(OR(M2676="",N2676="",O2676=""),"",M2676+N2676+O2676)</f>
        <v/>
      </c>
      <c r="S2676" s="13">
        <f>IF(AND($B2676&lt;&gt;"",$F2676&lt;&gt;""),IF(COUNTIFS($B$2:$B2676,$B2676,$F$2:$F2676,$F2676)=1,1,0),0)</f>
        <v/>
      </c>
      <c r="T2676" s="13">
        <f>IF(AND($B2676&lt;&gt;"",$H2676&lt;&gt;""),IF(COUNTIFS($B$2:$B2676,$B2676,$H$2:$H2676,$H2676)=1,1,0),0)</f>
        <v/>
      </c>
      <c r="U2676" s="13">
        <f>IF(AND($B2676&lt;&gt;"",$C2676&lt;&gt;""),IF(COUNTIFS($B$2:$B2676,$B2676,$C$2:$C2676,$C2676)=1,1,0),0)</f>
        <v/>
      </c>
      <c r="V2676" s="13">
        <f>IF(AND($B2676&lt;&gt;"",$D2676&lt;&gt;""),IF(COUNTIFS($B$2:$B2676,$B2676,$D$2:$D2676,$D2676)=1,1,0),0)</f>
        <v/>
      </c>
      <c r="W2676">
        <f>IFERROR(INDEX(T_Indicateurs[Domain_code],MATCH($H2676,T_Indicateurs[Stat_code],0)),"")</f>
        <v/>
      </c>
      <c r="X2676" s="13">
        <f>IF(OR($W2676="",$F2676=""),0,IF($F2676&lt;&gt;$W2676,1,0))</f>
        <v/>
      </c>
      <c r="Y2676" s="13">
        <f>IF(OR($J2676="", $K2676="", $L2676=""),0,IF(OR($J2676&lt;0,$J2676&gt;3,$K2676&lt;0,$K2676&gt;3,$L2676&lt;0,$L2676&gt;3),1,0))</f>
        <v/>
      </c>
    </row>
    <row r="2677">
      <c r="G2677">
        <f>IFERROR(INDEX(T_Domaines[Domain_label_fr],MATCH(F2677,T_Domaines[Domain_code],0)),"")</f>
        <v/>
      </c>
      <c r="I2677">
        <f>IFERROR(INDEX(T_Indicateurs[Stat_label_fr],MATCH(H2677,T_Indicateurs[Stat_code],0)),"")</f>
        <v/>
      </c>
      <c r="M2677">
        <f>IF(J2677=0,"",J2677)</f>
        <v/>
      </c>
      <c r="N2677">
        <f>IF(K2677=0,"",K2677)</f>
        <v/>
      </c>
      <c r="O2677">
        <f>IF(L2677=0,"",L2677)</f>
        <v/>
      </c>
      <c r="P2677">
        <f>IF(OR(J2677="",K2677="",L2677=""),"",J2677+K2677+L2677)</f>
        <v/>
      </c>
      <c r="Q2677">
        <f>IF(OR(M2677="",N2677="",O2677=""),"",M2677+N2677+O2677)</f>
        <v/>
      </c>
      <c r="S2677" s="13">
        <f>IF(AND($B2677&lt;&gt;"",$F2677&lt;&gt;""),IF(COUNTIFS($B$2:$B2677,$B2677,$F$2:$F2677,$F2677)=1,1,0),0)</f>
        <v/>
      </c>
      <c r="T2677" s="13">
        <f>IF(AND($B2677&lt;&gt;"",$H2677&lt;&gt;""),IF(COUNTIFS($B$2:$B2677,$B2677,$H$2:$H2677,$H2677)=1,1,0),0)</f>
        <v/>
      </c>
      <c r="U2677" s="13">
        <f>IF(AND($B2677&lt;&gt;"",$C2677&lt;&gt;""),IF(COUNTIFS($B$2:$B2677,$B2677,$C$2:$C2677,$C2677)=1,1,0),0)</f>
        <v/>
      </c>
      <c r="V2677" s="13">
        <f>IF(AND($B2677&lt;&gt;"",$D2677&lt;&gt;""),IF(COUNTIFS($B$2:$B2677,$B2677,$D$2:$D2677,$D2677)=1,1,0),0)</f>
        <v/>
      </c>
      <c r="W2677">
        <f>IFERROR(INDEX(T_Indicateurs[Domain_code],MATCH($H2677,T_Indicateurs[Stat_code],0)),"")</f>
        <v/>
      </c>
      <c r="X2677" s="13">
        <f>IF(OR($W2677="",$F2677=""),0,IF($F2677&lt;&gt;$W2677,1,0))</f>
        <v/>
      </c>
      <c r="Y2677" s="13">
        <f>IF(OR($J2677="", $K2677="", $L2677=""),0,IF(OR($J2677&lt;0,$J2677&gt;3,$K2677&lt;0,$K2677&gt;3,$L2677&lt;0,$L2677&gt;3),1,0))</f>
        <v/>
      </c>
    </row>
    <row r="2678">
      <c r="G2678">
        <f>IFERROR(INDEX(T_Domaines[Domain_label_fr],MATCH(F2678,T_Domaines[Domain_code],0)),"")</f>
        <v/>
      </c>
      <c r="I2678">
        <f>IFERROR(INDEX(T_Indicateurs[Stat_label_fr],MATCH(H2678,T_Indicateurs[Stat_code],0)),"")</f>
        <v/>
      </c>
      <c r="M2678">
        <f>IF(J2678=0,"",J2678)</f>
        <v/>
      </c>
      <c r="N2678">
        <f>IF(K2678=0,"",K2678)</f>
        <v/>
      </c>
      <c r="O2678">
        <f>IF(L2678=0,"",L2678)</f>
        <v/>
      </c>
      <c r="P2678">
        <f>IF(OR(J2678="",K2678="",L2678=""),"",J2678+K2678+L2678)</f>
        <v/>
      </c>
      <c r="Q2678">
        <f>IF(OR(M2678="",N2678="",O2678=""),"",M2678+N2678+O2678)</f>
        <v/>
      </c>
      <c r="S2678" s="13">
        <f>IF(AND($B2678&lt;&gt;"",$F2678&lt;&gt;""),IF(COUNTIFS($B$2:$B2678,$B2678,$F$2:$F2678,$F2678)=1,1,0),0)</f>
        <v/>
      </c>
      <c r="T2678" s="13">
        <f>IF(AND($B2678&lt;&gt;"",$H2678&lt;&gt;""),IF(COUNTIFS($B$2:$B2678,$B2678,$H$2:$H2678,$H2678)=1,1,0),0)</f>
        <v/>
      </c>
      <c r="U2678" s="13">
        <f>IF(AND($B2678&lt;&gt;"",$C2678&lt;&gt;""),IF(COUNTIFS($B$2:$B2678,$B2678,$C$2:$C2678,$C2678)=1,1,0),0)</f>
        <v/>
      </c>
      <c r="V2678" s="13">
        <f>IF(AND($B2678&lt;&gt;"",$D2678&lt;&gt;""),IF(COUNTIFS($B$2:$B2678,$B2678,$D$2:$D2678,$D2678)=1,1,0),0)</f>
        <v/>
      </c>
      <c r="W2678">
        <f>IFERROR(INDEX(T_Indicateurs[Domain_code],MATCH($H2678,T_Indicateurs[Stat_code],0)),"")</f>
        <v/>
      </c>
      <c r="X2678" s="13">
        <f>IF(OR($W2678="",$F2678=""),0,IF($F2678&lt;&gt;$W2678,1,0))</f>
        <v/>
      </c>
      <c r="Y2678" s="13">
        <f>IF(OR($J2678="", $K2678="", $L2678=""),0,IF(OR($J2678&lt;0,$J2678&gt;3,$K2678&lt;0,$K2678&gt;3,$L2678&lt;0,$L2678&gt;3),1,0))</f>
        <v/>
      </c>
    </row>
    <row r="2679">
      <c r="G2679">
        <f>IFERROR(INDEX(T_Domaines[Domain_label_fr],MATCH(F2679,T_Domaines[Domain_code],0)),"")</f>
        <v/>
      </c>
      <c r="I2679">
        <f>IFERROR(INDEX(T_Indicateurs[Stat_label_fr],MATCH(H2679,T_Indicateurs[Stat_code],0)),"")</f>
        <v/>
      </c>
      <c r="M2679">
        <f>IF(J2679=0,"",J2679)</f>
        <v/>
      </c>
      <c r="N2679">
        <f>IF(K2679=0,"",K2679)</f>
        <v/>
      </c>
      <c r="O2679">
        <f>IF(L2679=0,"",L2679)</f>
        <v/>
      </c>
      <c r="P2679">
        <f>IF(OR(J2679="",K2679="",L2679=""),"",J2679+K2679+L2679)</f>
        <v/>
      </c>
      <c r="Q2679">
        <f>IF(OR(M2679="",N2679="",O2679=""),"",M2679+N2679+O2679)</f>
        <v/>
      </c>
      <c r="S2679" s="13">
        <f>IF(AND($B2679&lt;&gt;"",$F2679&lt;&gt;""),IF(COUNTIFS($B$2:$B2679,$B2679,$F$2:$F2679,$F2679)=1,1,0),0)</f>
        <v/>
      </c>
      <c r="T2679" s="13">
        <f>IF(AND($B2679&lt;&gt;"",$H2679&lt;&gt;""),IF(COUNTIFS($B$2:$B2679,$B2679,$H$2:$H2679,$H2679)=1,1,0),0)</f>
        <v/>
      </c>
      <c r="U2679" s="13">
        <f>IF(AND($B2679&lt;&gt;"",$C2679&lt;&gt;""),IF(COUNTIFS($B$2:$B2679,$B2679,$C$2:$C2679,$C2679)=1,1,0),0)</f>
        <v/>
      </c>
      <c r="V2679" s="13">
        <f>IF(AND($B2679&lt;&gt;"",$D2679&lt;&gt;""),IF(COUNTIFS($B$2:$B2679,$B2679,$D$2:$D2679,$D2679)=1,1,0),0)</f>
        <v/>
      </c>
      <c r="W2679">
        <f>IFERROR(INDEX(T_Indicateurs[Domain_code],MATCH($H2679,T_Indicateurs[Stat_code],0)),"")</f>
        <v/>
      </c>
      <c r="X2679" s="13">
        <f>IF(OR($W2679="",$F2679=""),0,IF($F2679&lt;&gt;$W2679,1,0))</f>
        <v/>
      </c>
      <c r="Y2679" s="13">
        <f>IF(OR($J2679="", $K2679="", $L2679=""),0,IF(OR($J2679&lt;0,$J2679&gt;3,$K2679&lt;0,$K2679&gt;3,$L2679&lt;0,$L2679&gt;3),1,0))</f>
        <v/>
      </c>
    </row>
    <row r="2680">
      <c r="G2680">
        <f>IFERROR(INDEX(T_Domaines[Domain_label_fr],MATCH(F2680,T_Domaines[Domain_code],0)),"")</f>
        <v/>
      </c>
      <c r="I2680">
        <f>IFERROR(INDEX(T_Indicateurs[Stat_label_fr],MATCH(H2680,T_Indicateurs[Stat_code],0)),"")</f>
        <v/>
      </c>
      <c r="M2680">
        <f>IF(J2680=0,"",J2680)</f>
        <v/>
      </c>
      <c r="N2680">
        <f>IF(K2680=0,"",K2680)</f>
        <v/>
      </c>
      <c r="O2680">
        <f>IF(L2680=0,"",L2680)</f>
        <v/>
      </c>
      <c r="P2680">
        <f>IF(OR(J2680="",K2680="",L2680=""),"",J2680+K2680+L2680)</f>
        <v/>
      </c>
      <c r="Q2680">
        <f>IF(OR(M2680="",N2680="",O2680=""),"",M2680+N2680+O2680)</f>
        <v/>
      </c>
      <c r="S2680" s="13">
        <f>IF(AND($B2680&lt;&gt;"",$F2680&lt;&gt;""),IF(COUNTIFS($B$2:$B2680,$B2680,$F$2:$F2680,$F2680)=1,1,0),0)</f>
        <v/>
      </c>
      <c r="T2680" s="13">
        <f>IF(AND($B2680&lt;&gt;"",$H2680&lt;&gt;""),IF(COUNTIFS($B$2:$B2680,$B2680,$H$2:$H2680,$H2680)=1,1,0),0)</f>
        <v/>
      </c>
      <c r="U2680" s="13">
        <f>IF(AND($B2680&lt;&gt;"",$C2680&lt;&gt;""),IF(COUNTIFS($B$2:$B2680,$B2680,$C$2:$C2680,$C2680)=1,1,0),0)</f>
        <v/>
      </c>
      <c r="V2680" s="13">
        <f>IF(AND($B2680&lt;&gt;"",$D2680&lt;&gt;""),IF(COUNTIFS($B$2:$B2680,$B2680,$D$2:$D2680,$D2680)=1,1,0),0)</f>
        <v/>
      </c>
      <c r="W2680">
        <f>IFERROR(INDEX(T_Indicateurs[Domain_code],MATCH($H2680,T_Indicateurs[Stat_code],0)),"")</f>
        <v/>
      </c>
      <c r="X2680" s="13">
        <f>IF(OR($W2680="",$F2680=""),0,IF($F2680&lt;&gt;$W2680,1,0))</f>
        <v/>
      </c>
      <c r="Y2680" s="13">
        <f>IF(OR($J2680="", $K2680="", $L2680=""),0,IF(OR($J2680&lt;0,$J2680&gt;3,$K2680&lt;0,$K2680&gt;3,$L2680&lt;0,$L2680&gt;3),1,0))</f>
        <v/>
      </c>
    </row>
    <row r="2681">
      <c r="G2681">
        <f>IFERROR(INDEX(T_Domaines[Domain_label_fr],MATCH(F2681,T_Domaines[Domain_code],0)),"")</f>
        <v/>
      </c>
      <c r="I2681">
        <f>IFERROR(INDEX(T_Indicateurs[Stat_label_fr],MATCH(H2681,T_Indicateurs[Stat_code],0)),"")</f>
        <v/>
      </c>
      <c r="M2681">
        <f>IF(J2681=0,"",J2681)</f>
        <v/>
      </c>
      <c r="N2681">
        <f>IF(K2681=0,"",K2681)</f>
        <v/>
      </c>
      <c r="O2681">
        <f>IF(L2681=0,"",L2681)</f>
        <v/>
      </c>
      <c r="P2681">
        <f>IF(OR(J2681="",K2681="",L2681=""),"",J2681+K2681+L2681)</f>
        <v/>
      </c>
      <c r="Q2681">
        <f>IF(OR(M2681="",N2681="",O2681=""),"",M2681+N2681+O2681)</f>
        <v/>
      </c>
      <c r="S2681" s="13">
        <f>IF(AND($B2681&lt;&gt;"",$F2681&lt;&gt;""),IF(COUNTIFS($B$2:$B2681,$B2681,$F$2:$F2681,$F2681)=1,1,0),0)</f>
        <v/>
      </c>
      <c r="T2681" s="13">
        <f>IF(AND($B2681&lt;&gt;"",$H2681&lt;&gt;""),IF(COUNTIFS($B$2:$B2681,$B2681,$H$2:$H2681,$H2681)=1,1,0),0)</f>
        <v/>
      </c>
      <c r="U2681" s="13">
        <f>IF(AND($B2681&lt;&gt;"",$C2681&lt;&gt;""),IF(COUNTIFS($B$2:$B2681,$B2681,$C$2:$C2681,$C2681)=1,1,0),0)</f>
        <v/>
      </c>
      <c r="V2681" s="13">
        <f>IF(AND($B2681&lt;&gt;"",$D2681&lt;&gt;""),IF(COUNTIFS($B$2:$B2681,$B2681,$D$2:$D2681,$D2681)=1,1,0),0)</f>
        <v/>
      </c>
      <c r="W2681">
        <f>IFERROR(INDEX(T_Indicateurs[Domain_code],MATCH($H2681,T_Indicateurs[Stat_code],0)),"")</f>
        <v/>
      </c>
      <c r="X2681" s="13">
        <f>IF(OR($W2681="",$F2681=""),0,IF($F2681&lt;&gt;$W2681,1,0))</f>
        <v/>
      </c>
      <c r="Y2681" s="13">
        <f>IF(OR($J2681="", $K2681="", $L2681=""),0,IF(OR($J2681&lt;0,$J2681&gt;3,$K2681&lt;0,$K2681&gt;3,$L2681&lt;0,$L2681&gt;3),1,0))</f>
        <v/>
      </c>
    </row>
    <row r="2682">
      <c r="G2682">
        <f>IFERROR(INDEX(T_Domaines[Domain_label_fr],MATCH(F2682,T_Domaines[Domain_code],0)),"")</f>
        <v/>
      </c>
      <c r="I2682">
        <f>IFERROR(INDEX(T_Indicateurs[Stat_label_fr],MATCH(H2682,T_Indicateurs[Stat_code],0)),"")</f>
        <v/>
      </c>
      <c r="M2682">
        <f>IF(J2682=0,"",J2682)</f>
        <v/>
      </c>
      <c r="N2682">
        <f>IF(K2682=0,"",K2682)</f>
        <v/>
      </c>
      <c r="O2682">
        <f>IF(L2682=0,"",L2682)</f>
        <v/>
      </c>
      <c r="P2682">
        <f>IF(OR(J2682="",K2682="",L2682=""),"",J2682+K2682+L2682)</f>
        <v/>
      </c>
      <c r="Q2682">
        <f>IF(OR(M2682="",N2682="",O2682=""),"",M2682+N2682+O2682)</f>
        <v/>
      </c>
      <c r="S2682" s="13">
        <f>IF(AND($B2682&lt;&gt;"",$F2682&lt;&gt;""),IF(COUNTIFS($B$2:$B2682,$B2682,$F$2:$F2682,$F2682)=1,1,0),0)</f>
        <v/>
      </c>
      <c r="T2682" s="13">
        <f>IF(AND($B2682&lt;&gt;"",$H2682&lt;&gt;""),IF(COUNTIFS($B$2:$B2682,$B2682,$H$2:$H2682,$H2682)=1,1,0),0)</f>
        <v/>
      </c>
      <c r="U2682" s="13">
        <f>IF(AND($B2682&lt;&gt;"",$C2682&lt;&gt;""),IF(COUNTIFS($B$2:$B2682,$B2682,$C$2:$C2682,$C2682)=1,1,0),0)</f>
        <v/>
      </c>
      <c r="V2682" s="13">
        <f>IF(AND($B2682&lt;&gt;"",$D2682&lt;&gt;""),IF(COUNTIFS($B$2:$B2682,$B2682,$D$2:$D2682,$D2682)=1,1,0),0)</f>
        <v/>
      </c>
      <c r="W2682">
        <f>IFERROR(INDEX(T_Indicateurs[Domain_code],MATCH($H2682,T_Indicateurs[Stat_code],0)),"")</f>
        <v/>
      </c>
      <c r="X2682" s="13">
        <f>IF(OR($W2682="",$F2682=""),0,IF($F2682&lt;&gt;$W2682,1,0))</f>
        <v/>
      </c>
      <c r="Y2682" s="13">
        <f>IF(OR($J2682="", $K2682="", $L2682=""),0,IF(OR($J2682&lt;0,$J2682&gt;3,$K2682&lt;0,$K2682&gt;3,$L2682&lt;0,$L2682&gt;3),1,0))</f>
        <v/>
      </c>
    </row>
    <row r="2683">
      <c r="G2683">
        <f>IFERROR(INDEX(T_Domaines[Domain_label_fr],MATCH(F2683,T_Domaines[Domain_code],0)),"")</f>
        <v/>
      </c>
      <c r="I2683">
        <f>IFERROR(INDEX(T_Indicateurs[Stat_label_fr],MATCH(H2683,T_Indicateurs[Stat_code],0)),"")</f>
        <v/>
      </c>
      <c r="M2683">
        <f>IF(J2683=0,"",J2683)</f>
        <v/>
      </c>
      <c r="N2683">
        <f>IF(K2683=0,"",K2683)</f>
        <v/>
      </c>
      <c r="O2683">
        <f>IF(L2683=0,"",L2683)</f>
        <v/>
      </c>
      <c r="P2683">
        <f>IF(OR(J2683="",K2683="",L2683=""),"",J2683+K2683+L2683)</f>
        <v/>
      </c>
      <c r="Q2683">
        <f>IF(OR(M2683="",N2683="",O2683=""),"",M2683+N2683+O2683)</f>
        <v/>
      </c>
      <c r="S2683" s="13">
        <f>IF(AND($B2683&lt;&gt;"",$F2683&lt;&gt;""),IF(COUNTIFS($B$2:$B2683,$B2683,$F$2:$F2683,$F2683)=1,1,0),0)</f>
        <v/>
      </c>
      <c r="T2683" s="13">
        <f>IF(AND($B2683&lt;&gt;"",$H2683&lt;&gt;""),IF(COUNTIFS($B$2:$B2683,$B2683,$H$2:$H2683,$H2683)=1,1,0),0)</f>
        <v/>
      </c>
      <c r="U2683" s="13">
        <f>IF(AND($B2683&lt;&gt;"",$C2683&lt;&gt;""),IF(COUNTIFS($B$2:$B2683,$B2683,$C$2:$C2683,$C2683)=1,1,0),0)</f>
        <v/>
      </c>
      <c r="V2683" s="13">
        <f>IF(AND($B2683&lt;&gt;"",$D2683&lt;&gt;""),IF(COUNTIFS($B$2:$B2683,$B2683,$D$2:$D2683,$D2683)=1,1,0),0)</f>
        <v/>
      </c>
      <c r="W2683">
        <f>IFERROR(INDEX(T_Indicateurs[Domain_code],MATCH($H2683,T_Indicateurs[Stat_code],0)),"")</f>
        <v/>
      </c>
      <c r="X2683" s="13">
        <f>IF(OR($W2683="",$F2683=""),0,IF($F2683&lt;&gt;$W2683,1,0))</f>
        <v/>
      </c>
      <c r="Y2683" s="13">
        <f>IF(OR($J2683="", $K2683="", $L2683=""),0,IF(OR($J2683&lt;0,$J2683&gt;3,$K2683&lt;0,$K2683&gt;3,$L2683&lt;0,$L2683&gt;3),1,0))</f>
        <v/>
      </c>
    </row>
    <row r="2684">
      <c r="G2684">
        <f>IFERROR(INDEX(T_Domaines[Domain_label_fr],MATCH(F2684,T_Domaines[Domain_code],0)),"")</f>
        <v/>
      </c>
      <c r="I2684">
        <f>IFERROR(INDEX(T_Indicateurs[Stat_label_fr],MATCH(H2684,T_Indicateurs[Stat_code],0)),"")</f>
        <v/>
      </c>
      <c r="M2684">
        <f>IF(J2684=0,"",J2684)</f>
        <v/>
      </c>
      <c r="N2684">
        <f>IF(K2684=0,"",K2684)</f>
        <v/>
      </c>
      <c r="O2684">
        <f>IF(L2684=0,"",L2684)</f>
        <v/>
      </c>
      <c r="P2684">
        <f>IF(OR(J2684="",K2684="",L2684=""),"",J2684+K2684+L2684)</f>
        <v/>
      </c>
      <c r="Q2684">
        <f>IF(OR(M2684="",N2684="",O2684=""),"",M2684+N2684+O2684)</f>
        <v/>
      </c>
      <c r="S2684" s="13">
        <f>IF(AND($B2684&lt;&gt;"",$F2684&lt;&gt;""),IF(COUNTIFS($B$2:$B2684,$B2684,$F$2:$F2684,$F2684)=1,1,0),0)</f>
        <v/>
      </c>
      <c r="T2684" s="13">
        <f>IF(AND($B2684&lt;&gt;"",$H2684&lt;&gt;""),IF(COUNTIFS($B$2:$B2684,$B2684,$H$2:$H2684,$H2684)=1,1,0),0)</f>
        <v/>
      </c>
      <c r="U2684" s="13">
        <f>IF(AND($B2684&lt;&gt;"",$C2684&lt;&gt;""),IF(COUNTIFS($B$2:$B2684,$B2684,$C$2:$C2684,$C2684)=1,1,0),0)</f>
        <v/>
      </c>
      <c r="V2684" s="13">
        <f>IF(AND($B2684&lt;&gt;"",$D2684&lt;&gt;""),IF(COUNTIFS($B$2:$B2684,$B2684,$D$2:$D2684,$D2684)=1,1,0),0)</f>
        <v/>
      </c>
      <c r="W2684">
        <f>IFERROR(INDEX(T_Indicateurs[Domain_code],MATCH($H2684,T_Indicateurs[Stat_code],0)),"")</f>
        <v/>
      </c>
      <c r="X2684" s="13">
        <f>IF(OR($W2684="",$F2684=""),0,IF($F2684&lt;&gt;$W2684,1,0))</f>
        <v/>
      </c>
      <c r="Y2684" s="13">
        <f>IF(OR($J2684="", $K2684="", $L2684=""),0,IF(OR($J2684&lt;0,$J2684&gt;3,$K2684&lt;0,$K2684&gt;3,$L2684&lt;0,$L2684&gt;3),1,0))</f>
        <v/>
      </c>
    </row>
    <row r="2685">
      <c r="G2685">
        <f>IFERROR(INDEX(T_Domaines[Domain_label_fr],MATCH(F2685,T_Domaines[Domain_code],0)),"")</f>
        <v/>
      </c>
      <c r="I2685">
        <f>IFERROR(INDEX(T_Indicateurs[Stat_label_fr],MATCH(H2685,T_Indicateurs[Stat_code],0)),"")</f>
        <v/>
      </c>
      <c r="M2685">
        <f>IF(J2685=0,"",J2685)</f>
        <v/>
      </c>
      <c r="N2685">
        <f>IF(K2685=0,"",K2685)</f>
        <v/>
      </c>
      <c r="O2685">
        <f>IF(L2685=0,"",L2685)</f>
        <v/>
      </c>
      <c r="P2685">
        <f>IF(OR(J2685="",K2685="",L2685=""),"",J2685+K2685+L2685)</f>
        <v/>
      </c>
      <c r="Q2685">
        <f>IF(OR(M2685="",N2685="",O2685=""),"",M2685+N2685+O2685)</f>
        <v/>
      </c>
      <c r="S2685" s="13">
        <f>IF(AND($B2685&lt;&gt;"",$F2685&lt;&gt;""),IF(COUNTIFS($B$2:$B2685,$B2685,$F$2:$F2685,$F2685)=1,1,0),0)</f>
        <v/>
      </c>
      <c r="T2685" s="13">
        <f>IF(AND($B2685&lt;&gt;"",$H2685&lt;&gt;""),IF(COUNTIFS($B$2:$B2685,$B2685,$H$2:$H2685,$H2685)=1,1,0),0)</f>
        <v/>
      </c>
      <c r="U2685" s="13">
        <f>IF(AND($B2685&lt;&gt;"",$C2685&lt;&gt;""),IF(COUNTIFS($B$2:$B2685,$B2685,$C$2:$C2685,$C2685)=1,1,0),0)</f>
        <v/>
      </c>
      <c r="V2685" s="13">
        <f>IF(AND($B2685&lt;&gt;"",$D2685&lt;&gt;""),IF(COUNTIFS($B$2:$B2685,$B2685,$D$2:$D2685,$D2685)=1,1,0),0)</f>
        <v/>
      </c>
      <c r="W2685">
        <f>IFERROR(INDEX(T_Indicateurs[Domain_code],MATCH($H2685,T_Indicateurs[Stat_code],0)),"")</f>
        <v/>
      </c>
      <c r="X2685" s="13">
        <f>IF(OR($W2685="",$F2685=""),0,IF($F2685&lt;&gt;$W2685,1,0))</f>
        <v/>
      </c>
      <c r="Y2685" s="13">
        <f>IF(OR($J2685="", $K2685="", $L2685=""),0,IF(OR($J2685&lt;0,$J2685&gt;3,$K2685&lt;0,$K2685&gt;3,$L2685&lt;0,$L2685&gt;3),1,0))</f>
        <v/>
      </c>
    </row>
    <row r="2686">
      <c r="G2686">
        <f>IFERROR(INDEX(T_Domaines[Domain_label_fr],MATCH(F2686,T_Domaines[Domain_code],0)),"")</f>
        <v/>
      </c>
      <c r="I2686">
        <f>IFERROR(INDEX(T_Indicateurs[Stat_label_fr],MATCH(H2686,T_Indicateurs[Stat_code],0)),"")</f>
        <v/>
      </c>
      <c r="M2686">
        <f>IF(J2686=0,"",J2686)</f>
        <v/>
      </c>
      <c r="N2686">
        <f>IF(K2686=0,"",K2686)</f>
        <v/>
      </c>
      <c r="O2686">
        <f>IF(L2686=0,"",L2686)</f>
        <v/>
      </c>
      <c r="P2686">
        <f>IF(OR(J2686="",K2686="",L2686=""),"",J2686+K2686+L2686)</f>
        <v/>
      </c>
      <c r="Q2686">
        <f>IF(OR(M2686="",N2686="",O2686=""),"",M2686+N2686+O2686)</f>
        <v/>
      </c>
      <c r="S2686" s="13">
        <f>IF(AND($B2686&lt;&gt;"",$F2686&lt;&gt;""),IF(COUNTIFS($B$2:$B2686,$B2686,$F$2:$F2686,$F2686)=1,1,0),0)</f>
        <v/>
      </c>
      <c r="T2686" s="13">
        <f>IF(AND($B2686&lt;&gt;"",$H2686&lt;&gt;""),IF(COUNTIFS($B$2:$B2686,$B2686,$H$2:$H2686,$H2686)=1,1,0),0)</f>
        <v/>
      </c>
      <c r="U2686" s="13">
        <f>IF(AND($B2686&lt;&gt;"",$C2686&lt;&gt;""),IF(COUNTIFS($B$2:$B2686,$B2686,$C$2:$C2686,$C2686)=1,1,0),0)</f>
        <v/>
      </c>
      <c r="V2686" s="13">
        <f>IF(AND($B2686&lt;&gt;"",$D2686&lt;&gt;""),IF(COUNTIFS($B$2:$B2686,$B2686,$D$2:$D2686,$D2686)=1,1,0),0)</f>
        <v/>
      </c>
      <c r="W2686">
        <f>IFERROR(INDEX(T_Indicateurs[Domain_code],MATCH($H2686,T_Indicateurs[Stat_code],0)),"")</f>
        <v/>
      </c>
      <c r="X2686" s="13">
        <f>IF(OR($W2686="",$F2686=""),0,IF($F2686&lt;&gt;$W2686,1,0))</f>
        <v/>
      </c>
      <c r="Y2686" s="13">
        <f>IF(OR($J2686="", $K2686="", $L2686=""),0,IF(OR($J2686&lt;0,$J2686&gt;3,$K2686&lt;0,$K2686&gt;3,$L2686&lt;0,$L2686&gt;3),1,0))</f>
        <v/>
      </c>
    </row>
    <row r="2687">
      <c r="G2687">
        <f>IFERROR(INDEX(T_Domaines[Domain_label_fr],MATCH(F2687,T_Domaines[Domain_code],0)),"")</f>
        <v/>
      </c>
      <c r="I2687">
        <f>IFERROR(INDEX(T_Indicateurs[Stat_label_fr],MATCH(H2687,T_Indicateurs[Stat_code],0)),"")</f>
        <v/>
      </c>
      <c r="M2687">
        <f>IF(J2687=0,"",J2687)</f>
        <v/>
      </c>
      <c r="N2687">
        <f>IF(K2687=0,"",K2687)</f>
        <v/>
      </c>
      <c r="O2687">
        <f>IF(L2687=0,"",L2687)</f>
        <v/>
      </c>
      <c r="P2687">
        <f>IF(OR(J2687="",K2687="",L2687=""),"",J2687+K2687+L2687)</f>
        <v/>
      </c>
      <c r="Q2687">
        <f>IF(OR(M2687="",N2687="",O2687=""),"",M2687+N2687+O2687)</f>
        <v/>
      </c>
      <c r="S2687" s="13">
        <f>IF(AND($B2687&lt;&gt;"",$F2687&lt;&gt;""),IF(COUNTIFS($B$2:$B2687,$B2687,$F$2:$F2687,$F2687)=1,1,0),0)</f>
        <v/>
      </c>
      <c r="T2687" s="13">
        <f>IF(AND($B2687&lt;&gt;"",$H2687&lt;&gt;""),IF(COUNTIFS($B$2:$B2687,$B2687,$H$2:$H2687,$H2687)=1,1,0),0)</f>
        <v/>
      </c>
      <c r="U2687" s="13">
        <f>IF(AND($B2687&lt;&gt;"",$C2687&lt;&gt;""),IF(COUNTIFS($B$2:$B2687,$B2687,$C$2:$C2687,$C2687)=1,1,0),0)</f>
        <v/>
      </c>
      <c r="V2687" s="13">
        <f>IF(AND($B2687&lt;&gt;"",$D2687&lt;&gt;""),IF(COUNTIFS($B$2:$B2687,$B2687,$D$2:$D2687,$D2687)=1,1,0),0)</f>
        <v/>
      </c>
      <c r="W2687">
        <f>IFERROR(INDEX(T_Indicateurs[Domain_code],MATCH($H2687,T_Indicateurs[Stat_code],0)),"")</f>
        <v/>
      </c>
      <c r="X2687" s="13">
        <f>IF(OR($W2687="",$F2687=""),0,IF($F2687&lt;&gt;$W2687,1,0))</f>
        <v/>
      </c>
      <c r="Y2687" s="13">
        <f>IF(OR($J2687="", $K2687="", $L2687=""),0,IF(OR($J2687&lt;0,$J2687&gt;3,$K2687&lt;0,$K2687&gt;3,$L2687&lt;0,$L2687&gt;3),1,0))</f>
        <v/>
      </c>
    </row>
    <row r="2688">
      <c r="G2688">
        <f>IFERROR(INDEX(T_Domaines[Domain_label_fr],MATCH(F2688,T_Domaines[Domain_code],0)),"")</f>
        <v/>
      </c>
      <c r="I2688">
        <f>IFERROR(INDEX(T_Indicateurs[Stat_label_fr],MATCH(H2688,T_Indicateurs[Stat_code],0)),"")</f>
        <v/>
      </c>
      <c r="M2688">
        <f>IF(J2688=0,"",J2688)</f>
        <v/>
      </c>
      <c r="N2688">
        <f>IF(K2688=0,"",K2688)</f>
        <v/>
      </c>
      <c r="O2688">
        <f>IF(L2688=0,"",L2688)</f>
        <v/>
      </c>
      <c r="P2688">
        <f>IF(OR(J2688="",K2688="",L2688=""),"",J2688+K2688+L2688)</f>
        <v/>
      </c>
      <c r="Q2688">
        <f>IF(OR(M2688="",N2688="",O2688=""),"",M2688+N2688+O2688)</f>
        <v/>
      </c>
      <c r="S2688" s="13">
        <f>IF(AND($B2688&lt;&gt;"",$F2688&lt;&gt;""),IF(COUNTIFS($B$2:$B2688,$B2688,$F$2:$F2688,$F2688)=1,1,0),0)</f>
        <v/>
      </c>
      <c r="T2688" s="13">
        <f>IF(AND($B2688&lt;&gt;"",$H2688&lt;&gt;""),IF(COUNTIFS($B$2:$B2688,$B2688,$H$2:$H2688,$H2688)=1,1,0),0)</f>
        <v/>
      </c>
      <c r="U2688" s="13">
        <f>IF(AND($B2688&lt;&gt;"",$C2688&lt;&gt;""),IF(COUNTIFS($B$2:$B2688,$B2688,$C$2:$C2688,$C2688)=1,1,0),0)</f>
        <v/>
      </c>
      <c r="V2688" s="13">
        <f>IF(AND($B2688&lt;&gt;"",$D2688&lt;&gt;""),IF(COUNTIFS($B$2:$B2688,$B2688,$D$2:$D2688,$D2688)=1,1,0),0)</f>
        <v/>
      </c>
      <c r="W2688">
        <f>IFERROR(INDEX(T_Indicateurs[Domain_code],MATCH($H2688,T_Indicateurs[Stat_code],0)),"")</f>
        <v/>
      </c>
      <c r="X2688" s="13">
        <f>IF(OR($W2688="",$F2688=""),0,IF($F2688&lt;&gt;$W2688,1,0))</f>
        <v/>
      </c>
      <c r="Y2688" s="13">
        <f>IF(OR($J2688="", $K2688="", $L2688=""),0,IF(OR($J2688&lt;0,$J2688&gt;3,$K2688&lt;0,$K2688&gt;3,$L2688&lt;0,$L2688&gt;3),1,0))</f>
        <v/>
      </c>
    </row>
    <row r="2689">
      <c r="G2689">
        <f>IFERROR(INDEX(T_Domaines[Domain_label_fr],MATCH(F2689,T_Domaines[Domain_code],0)),"")</f>
        <v/>
      </c>
      <c r="I2689">
        <f>IFERROR(INDEX(T_Indicateurs[Stat_label_fr],MATCH(H2689,T_Indicateurs[Stat_code],0)),"")</f>
        <v/>
      </c>
      <c r="M2689">
        <f>IF(J2689=0,"",J2689)</f>
        <v/>
      </c>
      <c r="N2689">
        <f>IF(K2689=0,"",K2689)</f>
        <v/>
      </c>
      <c r="O2689">
        <f>IF(L2689=0,"",L2689)</f>
        <v/>
      </c>
      <c r="P2689">
        <f>IF(OR(J2689="",K2689="",L2689=""),"",J2689+K2689+L2689)</f>
        <v/>
      </c>
      <c r="Q2689">
        <f>IF(OR(M2689="",N2689="",O2689=""),"",M2689+N2689+O2689)</f>
        <v/>
      </c>
      <c r="S2689" s="13">
        <f>IF(AND($B2689&lt;&gt;"",$F2689&lt;&gt;""),IF(COUNTIFS($B$2:$B2689,$B2689,$F$2:$F2689,$F2689)=1,1,0),0)</f>
        <v/>
      </c>
      <c r="T2689" s="13">
        <f>IF(AND($B2689&lt;&gt;"",$H2689&lt;&gt;""),IF(COUNTIFS($B$2:$B2689,$B2689,$H$2:$H2689,$H2689)=1,1,0),0)</f>
        <v/>
      </c>
      <c r="U2689" s="13">
        <f>IF(AND($B2689&lt;&gt;"",$C2689&lt;&gt;""),IF(COUNTIFS($B$2:$B2689,$B2689,$C$2:$C2689,$C2689)=1,1,0),0)</f>
        <v/>
      </c>
      <c r="V2689" s="13">
        <f>IF(AND($B2689&lt;&gt;"",$D2689&lt;&gt;""),IF(COUNTIFS($B$2:$B2689,$B2689,$D$2:$D2689,$D2689)=1,1,0),0)</f>
        <v/>
      </c>
      <c r="W2689">
        <f>IFERROR(INDEX(T_Indicateurs[Domain_code],MATCH($H2689,T_Indicateurs[Stat_code],0)),"")</f>
        <v/>
      </c>
      <c r="X2689" s="13">
        <f>IF(OR($W2689="",$F2689=""),0,IF($F2689&lt;&gt;$W2689,1,0))</f>
        <v/>
      </c>
      <c r="Y2689" s="13">
        <f>IF(OR($J2689="", $K2689="", $L2689=""),0,IF(OR($J2689&lt;0,$J2689&gt;3,$K2689&lt;0,$K2689&gt;3,$L2689&lt;0,$L2689&gt;3),1,0))</f>
        <v/>
      </c>
    </row>
    <row r="2690">
      <c r="G2690">
        <f>IFERROR(INDEX(T_Domaines[Domain_label_fr],MATCH(F2690,T_Domaines[Domain_code],0)),"")</f>
        <v/>
      </c>
      <c r="I2690">
        <f>IFERROR(INDEX(T_Indicateurs[Stat_label_fr],MATCH(H2690,T_Indicateurs[Stat_code],0)),"")</f>
        <v/>
      </c>
      <c r="M2690">
        <f>IF(J2690=0,"",J2690)</f>
        <v/>
      </c>
      <c r="N2690">
        <f>IF(K2690=0,"",K2690)</f>
        <v/>
      </c>
      <c r="O2690">
        <f>IF(L2690=0,"",L2690)</f>
        <v/>
      </c>
      <c r="P2690">
        <f>IF(OR(J2690="",K2690="",L2690=""),"",J2690+K2690+L2690)</f>
        <v/>
      </c>
      <c r="Q2690">
        <f>IF(OR(M2690="",N2690="",O2690=""),"",M2690+N2690+O2690)</f>
        <v/>
      </c>
      <c r="S2690" s="13">
        <f>IF(AND($B2690&lt;&gt;"",$F2690&lt;&gt;""),IF(COUNTIFS($B$2:$B2690,$B2690,$F$2:$F2690,$F2690)=1,1,0),0)</f>
        <v/>
      </c>
      <c r="T2690" s="13">
        <f>IF(AND($B2690&lt;&gt;"",$H2690&lt;&gt;""),IF(COUNTIFS($B$2:$B2690,$B2690,$H$2:$H2690,$H2690)=1,1,0),0)</f>
        <v/>
      </c>
      <c r="U2690" s="13">
        <f>IF(AND($B2690&lt;&gt;"",$C2690&lt;&gt;""),IF(COUNTIFS($B$2:$B2690,$B2690,$C$2:$C2690,$C2690)=1,1,0),0)</f>
        <v/>
      </c>
      <c r="V2690" s="13">
        <f>IF(AND($B2690&lt;&gt;"",$D2690&lt;&gt;""),IF(COUNTIFS($B$2:$B2690,$B2690,$D$2:$D2690,$D2690)=1,1,0),0)</f>
        <v/>
      </c>
      <c r="W2690">
        <f>IFERROR(INDEX(T_Indicateurs[Domain_code],MATCH($H2690,T_Indicateurs[Stat_code],0)),"")</f>
        <v/>
      </c>
      <c r="X2690" s="13">
        <f>IF(OR($W2690="",$F2690=""),0,IF($F2690&lt;&gt;$W2690,1,0))</f>
        <v/>
      </c>
      <c r="Y2690" s="13">
        <f>IF(OR($J2690="", $K2690="", $L2690=""),0,IF(OR($J2690&lt;0,$J2690&gt;3,$K2690&lt;0,$K2690&gt;3,$L2690&lt;0,$L2690&gt;3),1,0))</f>
        <v/>
      </c>
    </row>
    <row r="2691">
      <c r="G2691">
        <f>IFERROR(INDEX(T_Domaines[Domain_label_fr],MATCH(F2691,T_Domaines[Domain_code],0)),"")</f>
        <v/>
      </c>
      <c r="I2691">
        <f>IFERROR(INDEX(T_Indicateurs[Stat_label_fr],MATCH(H2691,T_Indicateurs[Stat_code],0)),"")</f>
        <v/>
      </c>
      <c r="M2691">
        <f>IF(J2691=0,"",J2691)</f>
        <v/>
      </c>
      <c r="N2691">
        <f>IF(K2691=0,"",K2691)</f>
        <v/>
      </c>
      <c r="O2691">
        <f>IF(L2691=0,"",L2691)</f>
        <v/>
      </c>
      <c r="P2691">
        <f>IF(OR(J2691="",K2691="",L2691=""),"",J2691+K2691+L2691)</f>
        <v/>
      </c>
      <c r="Q2691">
        <f>IF(OR(M2691="",N2691="",O2691=""),"",M2691+N2691+O2691)</f>
        <v/>
      </c>
      <c r="S2691" s="13">
        <f>IF(AND($B2691&lt;&gt;"",$F2691&lt;&gt;""),IF(COUNTIFS($B$2:$B2691,$B2691,$F$2:$F2691,$F2691)=1,1,0),0)</f>
        <v/>
      </c>
      <c r="T2691" s="13">
        <f>IF(AND($B2691&lt;&gt;"",$H2691&lt;&gt;""),IF(COUNTIFS($B$2:$B2691,$B2691,$H$2:$H2691,$H2691)=1,1,0),0)</f>
        <v/>
      </c>
      <c r="U2691" s="13">
        <f>IF(AND($B2691&lt;&gt;"",$C2691&lt;&gt;""),IF(COUNTIFS($B$2:$B2691,$B2691,$C$2:$C2691,$C2691)=1,1,0),0)</f>
        <v/>
      </c>
      <c r="V2691" s="13">
        <f>IF(AND($B2691&lt;&gt;"",$D2691&lt;&gt;""),IF(COUNTIFS($B$2:$B2691,$B2691,$D$2:$D2691,$D2691)=1,1,0),0)</f>
        <v/>
      </c>
      <c r="W2691">
        <f>IFERROR(INDEX(T_Indicateurs[Domain_code],MATCH($H2691,T_Indicateurs[Stat_code],0)),"")</f>
        <v/>
      </c>
      <c r="X2691" s="13">
        <f>IF(OR($W2691="",$F2691=""),0,IF($F2691&lt;&gt;$W2691,1,0))</f>
        <v/>
      </c>
      <c r="Y2691" s="13">
        <f>IF(OR($J2691="", $K2691="", $L2691=""),0,IF(OR($J2691&lt;0,$J2691&gt;3,$K2691&lt;0,$K2691&gt;3,$L2691&lt;0,$L2691&gt;3),1,0))</f>
        <v/>
      </c>
    </row>
    <row r="2692">
      <c r="G2692">
        <f>IFERROR(INDEX(T_Domaines[Domain_label_fr],MATCH(F2692,T_Domaines[Domain_code],0)),"")</f>
        <v/>
      </c>
      <c r="I2692">
        <f>IFERROR(INDEX(T_Indicateurs[Stat_label_fr],MATCH(H2692,T_Indicateurs[Stat_code],0)),"")</f>
        <v/>
      </c>
      <c r="M2692">
        <f>IF(J2692=0,"",J2692)</f>
        <v/>
      </c>
      <c r="N2692">
        <f>IF(K2692=0,"",K2692)</f>
        <v/>
      </c>
      <c r="O2692">
        <f>IF(L2692=0,"",L2692)</f>
        <v/>
      </c>
      <c r="P2692">
        <f>IF(OR(J2692="",K2692="",L2692=""),"",J2692+K2692+L2692)</f>
        <v/>
      </c>
      <c r="Q2692">
        <f>IF(OR(M2692="",N2692="",O2692=""),"",M2692+N2692+O2692)</f>
        <v/>
      </c>
      <c r="S2692" s="13">
        <f>IF(AND($B2692&lt;&gt;"",$F2692&lt;&gt;""),IF(COUNTIFS($B$2:$B2692,$B2692,$F$2:$F2692,$F2692)=1,1,0),0)</f>
        <v/>
      </c>
      <c r="T2692" s="13">
        <f>IF(AND($B2692&lt;&gt;"",$H2692&lt;&gt;""),IF(COUNTIFS($B$2:$B2692,$B2692,$H$2:$H2692,$H2692)=1,1,0),0)</f>
        <v/>
      </c>
      <c r="U2692" s="13">
        <f>IF(AND($B2692&lt;&gt;"",$C2692&lt;&gt;""),IF(COUNTIFS($B$2:$B2692,$B2692,$C$2:$C2692,$C2692)=1,1,0),0)</f>
        <v/>
      </c>
      <c r="V2692" s="13">
        <f>IF(AND($B2692&lt;&gt;"",$D2692&lt;&gt;""),IF(COUNTIFS($B$2:$B2692,$B2692,$D$2:$D2692,$D2692)=1,1,0),0)</f>
        <v/>
      </c>
      <c r="W2692">
        <f>IFERROR(INDEX(T_Indicateurs[Domain_code],MATCH($H2692,T_Indicateurs[Stat_code],0)),"")</f>
        <v/>
      </c>
      <c r="X2692" s="13">
        <f>IF(OR($W2692="",$F2692=""),0,IF($F2692&lt;&gt;$W2692,1,0))</f>
        <v/>
      </c>
      <c r="Y2692" s="13">
        <f>IF(OR($J2692="", $K2692="", $L2692=""),0,IF(OR($J2692&lt;0,$J2692&gt;3,$K2692&lt;0,$K2692&gt;3,$L2692&lt;0,$L2692&gt;3),1,0))</f>
        <v/>
      </c>
    </row>
    <row r="2693">
      <c r="G2693">
        <f>IFERROR(INDEX(T_Domaines[Domain_label_fr],MATCH(F2693,T_Domaines[Domain_code],0)),"")</f>
        <v/>
      </c>
      <c r="I2693">
        <f>IFERROR(INDEX(T_Indicateurs[Stat_label_fr],MATCH(H2693,T_Indicateurs[Stat_code],0)),"")</f>
        <v/>
      </c>
      <c r="M2693">
        <f>IF(J2693=0,"",J2693)</f>
        <v/>
      </c>
      <c r="N2693">
        <f>IF(K2693=0,"",K2693)</f>
        <v/>
      </c>
      <c r="O2693">
        <f>IF(L2693=0,"",L2693)</f>
        <v/>
      </c>
      <c r="P2693">
        <f>IF(OR(J2693="",K2693="",L2693=""),"",J2693+K2693+L2693)</f>
        <v/>
      </c>
      <c r="Q2693">
        <f>IF(OR(M2693="",N2693="",O2693=""),"",M2693+N2693+O2693)</f>
        <v/>
      </c>
      <c r="S2693" s="13">
        <f>IF(AND($B2693&lt;&gt;"",$F2693&lt;&gt;""),IF(COUNTIFS($B$2:$B2693,$B2693,$F$2:$F2693,$F2693)=1,1,0),0)</f>
        <v/>
      </c>
      <c r="T2693" s="13">
        <f>IF(AND($B2693&lt;&gt;"",$H2693&lt;&gt;""),IF(COUNTIFS($B$2:$B2693,$B2693,$H$2:$H2693,$H2693)=1,1,0),0)</f>
        <v/>
      </c>
      <c r="U2693" s="13">
        <f>IF(AND($B2693&lt;&gt;"",$C2693&lt;&gt;""),IF(COUNTIFS($B$2:$B2693,$B2693,$C$2:$C2693,$C2693)=1,1,0),0)</f>
        <v/>
      </c>
      <c r="V2693" s="13">
        <f>IF(AND($B2693&lt;&gt;"",$D2693&lt;&gt;""),IF(COUNTIFS($B$2:$B2693,$B2693,$D$2:$D2693,$D2693)=1,1,0),0)</f>
        <v/>
      </c>
      <c r="W2693">
        <f>IFERROR(INDEX(T_Indicateurs[Domain_code],MATCH($H2693,T_Indicateurs[Stat_code],0)),"")</f>
        <v/>
      </c>
      <c r="X2693" s="13">
        <f>IF(OR($W2693="",$F2693=""),0,IF($F2693&lt;&gt;$W2693,1,0))</f>
        <v/>
      </c>
      <c r="Y2693" s="13">
        <f>IF(OR($J2693="", $K2693="", $L2693=""),0,IF(OR($J2693&lt;0,$J2693&gt;3,$K2693&lt;0,$K2693&gt;3,$L2693&lt;0,$L2693&gt;3),1,0))</f>
        <v/>
      </c>
    </row>
    <row r="2694">
      <c r="G2694">
        <f>IFERROR(INDEX(T_Domaines[Domain_label_fr],MATCH(F2694,T_Domaines[Domain_code],0)),"")</f>
        <v/>
      </c>
      <c r="I2694">
        <f>IFERROR(INDEX(T_Indicateurs[Stat_label_fr],MATCH(H2694,T_Indicateurs[Stat_code],0)),"")</f>
        <v/>
      </c>
      <c r="M2694">
        <f>IF(J2694=0,"",J2694)</f>
        <v/>
      </c>
      <c r="N2694">
        <f>IF(K2694=0,"",K2694)</f>
        <v/>
      </c>
      <c r="O2694">
        <f>IF(L2694=0,"",L2694)</f>
        <v/>
      </c>
      <c r="P2694">
        <f>IF(OR(J2694="",K2694="",L2694=""),"",J2694+K2694+L2694)</f>
        <v/>
      </c>
      <c r="Q2694">
        <f>IF(OR(M2694="",N2694="",O2694=""),"",M2694+N2694+O2694)</f>
        <v/>
      </c>
      <c r="S2694" s="13">
        <f>IF(AND($B2694&lt;&gt;"",$F2694&lt;&gt;""),IF(COUNTIFS($B$2:$B2694,$B2694,$F$2:$F2694,$F2694)=1,1,0),0)</f>
        <v/>
      </c>
      <c r="T2694" s="13">
        <f>IF(AND($B2694&lt;&gt;"",$H2694&lt;&gt;""),IF(COUNTIFS($B$2:$B2694,$B2694,$H$2:$H2694,$H2694)=1,1,0),0)</f>
        <v/>
      </c>
      <c r="U2694" s="13">
        <f>IF(AND($B2694&lt;&gt;"",$C2694&lt;&gt;""),IF(COUNTIFS($B$2:$B2694,$B2694,$C$2:$C2694,$C2694)=1,1,0),0)</f>
        <v/>
      </c>
      <c r="V2694" s="13">
        <f>IF(AND($B2694&lt;&gt;"",$D2694&lt;&gt;""),IF(COUNTIFS($B$2:$B2694,$B2694,$D$2:$D2694,$D2694)=1,1,0),0)</f>
        <v/>
      </c>
      <c r="W2694">
        <f>IFERROR(INDEX(T_Indicateurs[Domain_code],MATCH($H2694,T_Indicateurs[Stat_code],0)),"")</f>
        <v/>
      </c>
      <c r="X2694" s="13">
        <f>IF(OR($W2694="",$F2694=""),0,IF($F2694&lt;&gt;$W2694,1,0))</f>
        <v/>
      </c>
      <c r="Y2694" s="13">
        <f>IF(OR($J2694="", $K2694="", $L2694=""),0,IF(OR($J2694&lt;0,$J2694&gt;3,$K2694&lt;0,$K2694&gt;3,$L2694&lt;0,$L2694&gt;3),1,0))</f>
        <v/>
      </c>
    </row>
    <row r="2695">
      <c r="G2695">
        <f>IFERROR(INDEX(T_Domaines[Domain_label_fr],MATCH(F2695,T_Domaines[Domain_code],0)),"")</f>
        <v/>
      </c>
      <c r="I2695">
        <f>IFERROR(INDEX(T_Indicateurs[Stat_label_fr],MATCH(H2695,T_Indicateurs[Stat_code],0)),"")</f>
        <v/>
      </c>
      <c r="M2695">
        <f>IF(J2695=0,"",J2695)</f>
        <v/>
      </c>
      <c r="N2695">
        <f>IF(K2695=0,"",K2695)</f>
        <v/>
      </c>
      <c r="O2695">
        <f>IF(L2695=0,"",L2695)</f>
        <v/>
      </c>
      <c r="P2695">
        <f>IF(OR(J2695="",K2695="",L2695=""),"",J2695+K2695+L2695)</f>
        <v/>
      </c>
      <c r="Q2695">
        <f>IF(OR(M2695="",N2695="",O2695=""),"",M2695+N2695+O2695)</f>
        <v/>
      </c>
      <c r="S2695" s="13">
        <f>IF(AND($B2695&lt;&gt;"",$F2695&lt;&gt;""),IF(COUNTIFS($B$2:$B2695,$B2695,$F$2:$F2695,$F2695)=1,1,0),0)</f>
        <v/>
      </c>
      <c r="T2695" s="13">
        <f>IF(AND($B2695&lt;&gt;"",$H2695&lt;&gt;""),IF(COUNTIFS($B$2:$B2695,$B2695,$H$2:$H2695,$H2695)=1,1,0),0)</f>
        <v/>
      </c>
      <c r="U2695" s="13">
        <f>IF(AND($B2695&lt;&gt;"",$C2695&lt;&gt;""),IF(COUNTIFS($B$2:$B2695,$B2695,$C$2:$C2695,$C2695)=1,1,0),0)</f>
        <v/>
      </c>
      <c r="V2695" s="13">
        <f>IF(AND($B2695&lt;&gt;"",$D2695&lt;&gt;""),IF(COUNTIFS($B$2:$B2695,$B2695,$D$2:$D2695,$D2695)=1,1,0),0)</f>
        <v/>
      </c>
      <c r="W2695">
        <f>IFERROR(INDEX(T_Indicateurs[Domain_code],MATCH($H2695,T_Indicateurs[Stat_code],0)),"")</f>
        <v/>
      </c>
      <c r="X2695" s="13">
        <f>IF(OR($W2695="",$F2695=""),0,IF($F2695&lt;&gt;$W2695,1,0))</f>
        <v/>
      </c>
      <c r="Y2695" s="13">
        <f>IF(OR($J2695="", $K2695="", $L2695=""),0,IF(OR($J2695&lt;0,$J2695&gt;3,$K2695&lt;0,$K2695&gt;3,$L2695&lt;0,$L2695&gt;3),1,0))</f>
        <v/>
      </c>
    </row>
    <row r="2696">
      <c r="G2696">
        <f>IFERROR(INDEX(T_Domaines[Domain_label_fr],MATCH(F2696,T_Domaines[Domain_code],0)),"")</f>
        <v/>
      </c>
      <c r="I2696">
        <f>IFERROR(INDEX(T_Indicateurs[Stat_label_fr],MATCH(H2696,T_Indicateurs[Stat_code],0)),"")</f>
        <v/>
      </c>
      <c r="M2696">
        <f>IF(J2696=0,"",J2696)</f>
        <v/>
      </c>
      <c r="N2696">
        <f>IF(K2696=0,"",K2696)</f>
        <v/>
      </c>
      <c r="O2696">
        <f>IF(L2696=0,"",L2696)</f>
        <v/>
      </c>
      <c r="P2696">
        <f>IF(OR(J2696="",K2696="",L2696=""),"",J2696+K2696+L2696)</f>
        <v/>
      </c>
      <c r="Q2696">
        <f>IF(OR(M2696="",N2696="",O2696=""),"",M2696+N2696+O2696)</f>
        <v/>
      </c>
      <c r="S2696" s="13">
        <f>IF(AND($B2696&lt;&gt;"",$F2696&lt;&gt;""),IF(COUNTIFS($B$2:$B2696,$B2696,$F$2:$F2696,$F2696)=1,1,0),0)</f>
        <v/>
      </c>
      <c r="T2696" s="13">
        <f>IF(AND($B2696&lt;&gt;"",$H2696&lt;&gt;""),IF(COUNTIFS($B$2:$B2696,$B2696,$H$2:$H2696,$H2696)=1,1,0),0)</f>
        <v/>
      </c>
      <c r="U2696" s="13">
        <f>IF(AND($B2696&lt;&gt;"",$C2696&lt;&gt;""),IF(COUNTIFS($B$2:$B2696,$B2696,$C$2:$C2696,$C2696)=1,1,0),0)</f>
        <v/>
      </c>
      <c r="V2696" s="13">
        <f>IF(AND($B2696&lt;&gt;"",$D2696&lt;&gt;""),IF(COUNTIFS($B$2:$B2696,$B2696,$D$2:$D2696,$D2696)=1,1,0),0)</f>
        <v/>
      </c>
      <c r="W2696">
        <f>IFERROR(INDEX(T_Indicateurs[Domain_code],MATCH($H2696,T_Indicateurs[Stat_code],0)),"")</f>
        <v/>
      </c>
      <c r="X2696" s="13">
        <f>IF(OR($W2696="",$F2696=""),0,IF($F2696&lt;&gt;$W2696,1,0))</f>
        <v/>
      </c>
      <c r="Y2696" s="13">
        <f>IF(OR($J2696="", $K2696="", $L2696=""),0,IF(OR($J2696&lt;0,$J2696&gt;3,$K2696&lt;0,$K2696&gt;3,$L2696&lt;0,$L2696&gt;3),1,0))</f>
        <v/>
      </c>
    </row>
    <row r="2697">
      <c r="G2697">
        <f>IFERROR(INDEX(T_Domaines[Domain_label_fr],MATCH(F2697,T_Domaines[Domain_code],0)),"")</f>
        <v/>
      </c>
      <c r="I2697">
        <f>IFERROR(INDEX(T_Indicateurs[Stat_label_fr],MATCH(H2697,T_Indicateurs[Stat_code],0)),"")</f>
        <v/>
      </c>
      <c r="M2697">
        <f>IF(J2697=0,"",J2697)</f>
        <v/>
      </c>
      <c r="N2697">
        <f>IF(K2697=0,"",K2697)</f>
        <v/>
      </c>
      <c r="O2697">
        <f>IF(L2697=0,"",L2697)</f>
        <v/>
      </c>
      <c r="P2697">
        <f>IF(OR(J2697="",K2697="",L2697=""),"",J2697+K2697+L2697)</f>
        <v/>
      </c>
      <c r="Q2697">
        <f>IF(OR(M2697="",N2697="",O2697=""),"",M2697+N2697+O2697)</f>
        <v/>
      </c>
      <c r="S2697" s="13">
        <f>IF(AND($B2697&lt;&gt;"",$F2697&lt;&gt;""),IF(COUNTIFS($B$2:$B2697,$B2697,$F$2:$F2697,$F2697)=1,1,0),0)</f>
        <v/>
      </c>
      <c r="T2697" s="13">
        <f>IF(AND($B2697&lt;&gt;"",$H2697&lt;&gt;""),IF(COUNTIFS($B$2:$B2697,$B2697,$H$2:$H2697,$H2697)=1,1,0),0)</f>
        <v/>
      </c>
      <c r="U2697" s="13">
        <f>IF(AND($B2697&lt;&gt;"",$C2697&lt;&gt;""),IF(COUNTIFS($B$2:$B2697,$B2697,$C$2:$C2697,$C2697)=1,1,0),0)</f>
        <v/>
      </c>
      <c r="V2697" s="13">
        <f>IF(AND($B2697&lt;&gt;"",$D2697&lt;&gt;""),IF(COUNTIFS($B$2:$B2697,$B2697,$D$2:$D2697,$D2697)=1,1,0),0)</f>
        <v/>
      </c>
      <c r="W2697">
        <f>IFERROR(INDEX(T_Indicateurs[Domain_code],MATCH($H2697,T_Indicateurs[Stat_code],0)),"")</f>
        <v/>
      </c>
      <c r="X2697" s="13">
        <f>IF(OR($W2697="",$F2697=""),0,IF($F2697&lt;&gt;$W2697,1,0))</f>
        <v/>
      </c>
      <c r="Y2697" s="13">
        <f>IF(OR($J2697="", $K2697="", $L2697=""),0,IF(OR($J2697&lt;0,$J2697&gt;3,$K2697&lt;0,$K2697&gt;3,$L2697&lt;0,$L2697&gt;3),1,0))</f>
        <v/>
      </c>
    </row>
    <row r="2698">
      <c r="G2698">
        <f>IFERROR(INDEX(T_Domaines[Domain_label_fr],MATCH(F2698,T_Domaines[Domain_code],0)),"")</f>
        <v/>
      </c>
      <c r="I2698">
        <f>IFERROR(INDEX(T_Indicateurs[Stat_label_fr],MATCH(H2698,T_Indicateurs[Stat_code],0)),"")</f>
        <v/>
      </c>
      <c r="M2698">
        <f>IF(J2698=0,"",J2698)</f>
        <v/>
      </c>
      <c r="N2698">
        <f>IF(K2698=0,"",K2698)</f>
        <v/>
      </c>
      <c r="O2698">
        <f>IF(L2698=0,"",L2698)</f>
        <v/>
      </c>
      <c r="P2698">
        <f>IF(OR(J2698="",K2698="",L2698=""),"",J2698+K2698+L2698)</f>
        <v/>
      </c>
      <c r="Q2698">
        <f>IF(OR(M2698="",N2698="",O2698=""),"",M2698+N2698+O2698)</f>
        <v/>
      </c>
      <c r="S2698" s="13">
        <f>IF(AND($B2698&lt;&gt;"",$F2698&lt;&gt;""),IF(COUNTIFS($B$2:$B2698,$B2698,$F$2:$F2698,$F2698)=1,1,0),0)</f>
        <v/>
      </c>
      <c r="T2698" s="13">
        <f>IF(AND($B2698&lt;&gt;"",$H2698&lt;&gt;""),IF(COUNTIFS($B$2:$B2698,$B2698,$H$2:$H2698,$H2698)=1,1,0),0)</f>
        <v/>
      </c>
      <c r="U2698" s="13">
        <f>IF(AND($B2698&lt;&gt;"",$C2698&lt;&gt;""),IF(COUNTIFS($B$2:$B2698,$B2698,$C$2:$C2698,$C2698)=1,1,0),0)</f>
        <v/>
      </c>
      <c r="V2698" s="13">
        <f>IF(AND($B2698&lt;&gt;"",$D2698&lt;&gt;""),IF(COUNTIFS($B$2:$B2698,$B2698,$D$2:$D2698,$D2698)=1,1,0),0)</f>
        <v/>
      </c>
      <c r="W2698">
        <f>IFERROR(INDEX(T_Indicateurs[Domain_code],MATCH($H2698,T_Indicateurs[Stat_code],0)),"")</f>
        <v/>
      </c>
      <c r="X2698" s="13">
        <f>IF(OR($W2698="",$F2698=""),0,IF($F2698&lt;&gt;$W2698,1,0))</f>
        <v/>
      </c>
      <c r="Y2698" s="13">
        <f>IF(OR($J2698="", $K2698="", $L2698=""),0,IF(OR($J2698&lt;0,$J2698&gt;3,$K2698&lt;0,$K2698&gt;3,$L2698&lt;0,$L2698&gt;3),1,0))</f>
        <v/>
      </c>
    </row>
    <row r="2699">
      <c r="G2699">
        <f>IFERROR(INDEX(T_Domaines[Domain_label_fr],MATCH(F2699,T_Domaines[Domain_code],0)),"")</f>
        <v/>
      </c>
      <c r="I2699">
        <f>IFERROR(INDEX(T_Indicateurs[Stat_label_fr],MATCH(H2699,T_Indicateurs[Stat_code],0)),"")</f>
        <v/>
      </c>
      <c r="M2699">
        <f>IF(J2699=0,"",J2699)</f>
        <v/>
      </c>
      <c r="N2699">
        <f>IF(K2699=0,"",K2699)</f>
        <v/>
      </c>
      <c r="O2699">
        <f>IF(L2699=0,"",L2699)</f>
        <v/>
      </c>
      <c r="P2699">
        <f>IF(OR(J2699="",K2699="",L2699=""),"",J2699+K2699+L2699)</f>
        <v/>
      </c>
      <c r="Q2699">
        <f>IF(OR(M2699="",N2699="",O2699=""),"",M2699+N2699+O2699)</f>
        <v/>
      </c>
      <c r="S2699" s="13">
        <f>IF(AND($B2699&lt;&gt;"",$F2699&lt;&gt;""),IF(COUNTIFS($B$2:$B2699,$B2699,$F$2:$F2699,$F2699)=1,1,0),0)</f>
        <v/>
      </c>
      <c r="T2699" s="13">
        <f>IF(AND($B2699&lt;&gt;"",$H2699&lt;&gt;""),IF(COUNTIFS($B$2:$B2699,$B2699,$H$2:$H2699,$H2699)=1,1,0),0)</f>
        <v/>
      </c>
      <c r="U2699" s="13">
        <f>IF(AND($B2699&lt;&gt;"",$C2699&lt;&gt;""),IF(COUNTIFS($B$2:$B2699,$B2699,$C$2:$C2699,$C2699)=1,1,0),0)</f>
        <v/>
      </c>
      <c r="V2699" s="13">
        <f>IF(AND($B2699&lt;&gt;"",$D2699&lt;&gt;""),IF(COUNTIFS($B$2:$B2699,$B2699,$D$2:$D2699,$D2699)=1,1,0),0)</f>
        <v/>
      </c>
      <c r="W2699">
        <f>IFERROR(INDEX(T_Indicateurs[Domain_code],MATCH($H2699,T_Indicateurs[Stat_code],0)),"")</f>
        <v/>
      </c>
      <c r="X2699" s="13">
        <f>IF(OR($W2699="",$F2699=""),0,IF($F2699&lt;&gt;$W2699,1,0))</f>
        <v/>
      </c>
      <c r="Y2699" s="13">
        <f>IF(OR($J2699="", $K2699="", $L2699=""),0,IF(OR($J2699&lt;0,$J2699&gt;3,$K2699&lt;0,$K2699&gt;3,$L2699&lt;0,$L2699&gt;3),1,0))</f>
        <v/>
      </c>
    </row>
    <row r="2700">
      <c r="G2700">
        <f>IFERROR(INDEX(T_Domaines[Domain_label_fr],MATCH(F2700,T_Domaines[Domain_code],0)),"")</f>
        <v/>
      </c>
      <c r="I2700">
        <f>IFERROR(INDEX(T_Indicateurs[Stat_label_fr],MATCH(H2700,T_Indicateurs[Stat_code],0)),"")</f>
        <v/>
      </c>
      <c r="M2700">
        <f>IF(J2700=0,"",J2700)</f>
        <v/>
      </c>
      <c r="N2700">
        <f>IF(K2700=0,"",K2700)</f>
        <v/>
      </c>
      <c r="O2700">
        <f>IF(L2700=0,"",L2700)</f>
        <v/>
      </c>
      <c r="P2700">
        <f>IF(OR(J2700="",K2700="",L2700=""),"",J2700+K2700+L2700)</f>
        <v/>
      </c>
      <c r="Q2700">
        <f>IF(OR(M2700="",N2700="",O2700=""),"",M2700+N2700+O2700)</f>
        <v/>
      </c>
      <c r="S2700" s="13">
        <f>IF(AND($B2700&lt;&gt;"",$F2700&lt;&gt;""),IF(COUNTIFS($B$2:$B2700,$B2700,$F$2:$F2700,$F2700)=1,1,0),0)</f>
        <v/>
      </c>
      <c r="T2700" s="13">
        <f>IF(AND($B2700&lt;&gt;"",$H2700&lt;&gt;""),IF(COUNTIFS($B$2:$B2700,$B2700,$H$2:$H2700,$H2700)=1,1,0),0)</f>
        <v/>
      </c>
      <c r="U2700" s="13">
        <f>IF(AND($B2700&lt;&gt;"",$C2700&lt;&gt;""),IF(COUNTIFS($B$2:$B2700,$B2700,$C$2:$C2700,$C2700)=1,1,0),0)</f>
        <v/>
      </c>
      <c r="V2700" s="13">
        <f>IF(AND($B2700&lt;&gt;"",$D2700&lt;&gt;""),IF(COUNTIFS($B$2:$B2700,$B2700,$D$2:$D2700,$D2700)=1,1,0),0)</f>
        <v/>
      </c>
      <c r="W2700">
        <f>IFERROR(INDEX(T_Indicateurs[Domain_code],MATCH($H2700,T_Indicateurs[Stat_code],0)),"")</f>
        <v/>
      </c>
      <c r="X2700" s="13">
        <f>IF(OR($W2700="",$F2700=""),0,IF($F2700&lt;&gt;$W2700,1,0))</f>
        <v/>
      </c>
      <c r="Y2700" s="13">
        <f>IF(OR($J2700="", $K2700="", $L2700=""),0,IF(OR($J2700&lt;0,$J2700&gt;3,$K2700&lt;0,$K2700&gt;3,$L2700&lt;0,$L2700&gt;3),1,0))</f>
        <v/>
      </c>
    </row>
    <row r="2701">
      <c r="G2701">
        <f>IFERROR(INDEX(T_Domaines[Domain_label_fr],MATCH(F2701,T_Domaines[Domain_code],0)),"")</f>
        <v/>
      </c>
      <c r="I2701">
        <f>IFERROR(INDEX(T_Indicateurs[Stat_label_fr],MATCH(H2701,T_Indicateurs[Stat_code],0)),"")</f>
        <v/>
      </c>
      <c r="M2701">
        <f>IF(J2701=0,"",J2701)</f>
        <v/>
      </c>
      <c r="N2701">
        <f>IF(K2701=0,"",K2701)</f>
        <v/>
      </c>
      <c r="O2701">
        <f>IF(L2701=0,"",L2701)</f>
        <v/>
      </c>
      <c r="P2701">
        <f>IF(OR(J2701="",K2701="",L2701=""),"",J2701+K2701+L2701)</f>
        <v/>
      </c>
      <c r="Q2701">
        <f>IF(OR(M2701="",N2701="",O2701=""),"",M2701+N2701+O2701)</f>
        <v/>
      </c>
      <c r="S2701" s="13">
        <f>IF(AND($B2701&lt;&gt;"",$F2701&lt;&gt;""),IF(COUNTIFS($B$2:$B2701,$B2701,$F$2:$F2701,$F2701)=1,1,0),0)</f>
        <v/>
      </c>
      <c r="T2701" s="13">
        <f>IF(AND($B2701&lt;&gt;"",$H2701&lt;&gt;""),IF(COUNTIFS($B$2:$B2701,$B2701,$H$2:$H2701,$H2701)=1,1,0),0)</f>
        <v/>
      </c>
      <c r="U2701" s="13">
        <f>IF(AND($B2701&lt;&gt;"",$C2701&lt;&gt;""),IF(COUNTIFS($B$2:$B2701,$B2701,$C$2:$C2701,$C2701)=1,1,0),0)</f>
        <v/>
      </c>
      <c r="V2701" s="13">
        <f>IF(AND($B2701&lt;&gt;"",$D2701&lt;&gt;""),IF(COUNTIFS($B$2:$B2701,$B2701,$D$2:$D2701,$D2701)=1,1,0),0)</f>
        <v/>
      </c>
      <c r="W2701">
        <f>IFERROR(INDEX(T_Indicateurs[Domain_code],MATCH($H2701,T_Indicateurs[Stat_code],0)),"")</f>
        <v/>
      </c>
      <c r="X2701" s="13">
        <f>IF(OR($W2701="",$F2701=""),0,IF($F2701&lt;&gt;$W2701,1,0))</f>
        <v/>
      </c>
      <c r="Y2701" s="13">
        <f>IF(OR($J2701="", $K2701="", $L2701=""),0,IF(OR($J2701&lt;0,$J2701&gt;3,$K2701&lt;0,$K2701&gt;3,$L2701&lt;0,$L2701&gt;3),1,0))</f>
        <v/>
      </c>
    </row>
    <row r="2702">
      <c r="G2702">
        <f>IFERROR(INDEX(T_Domaines[Domain_label_fr],MATCH(F2702,T_Domaines[Domain_code],0)),"")</f>
        <v/>
      </c>
      <c r="I2702">
        <f>IFERROR(INDEX(T_Indicateurs[Stat_label_fr],MATCH(H2702,T_Indicateurs[Stat_code],0)),"")</f>
        <v/>
      </c>
      <c r="M2702">
        <f>IF(J2702=0,"",J2702)</f>
        <v/>
      </c>
      <c r="N2702">
        <f>IF(K2702=0,"",K2702)</f>
        <v/>
      </c>
      <c r="O2702">
        <f>IF(L2702=0,"",L2702)</f>
        <v/>
      </c>
      <c r="P2702">
        <f>IF(OR(J2702="",K2702="",L2702=""),"",J2702+K2702+L2702)</f>
        <v/>
      </c>
      <c r="Q2702">
        <f>IF(OR(M2702="",N2702="",O2702=""),"",M2702+N2702+O2702)</f>
        <v/>
      </c>
      <c r="S2702" s="13">
        <f>IF(AND($B2702&lt;&gt;"",$F2702&lt;&gt;""),IF(COUNTIFS($B$2:$B2702,$B2702,$F$2:$F2702,$F2702)=1,1,0),0)</f>
        <v/>
      </c>
      <c r="T2702" s="13">
        <f>IF(AND($B2702&lt;&gt;"",$H2702&lt;&gt;""),IF(COUNTIFS($B$2:$B2702,$B2702,$H$2:$H2702,$H2702)=1,1,0),0)</f>
        <v/>
      </c>
      <c r="U2702" s="13">
        <f>IF(AND($B2702&lt;&gt;"",$C2702&lt;&gt;""),IF(COUNTIFS($B$2:$B2702,$B2702,$C$2:$C2702,$C2702)=1,1,0),0)</f>
        <v/>
      </c>
      <c r="V2702" s="13">
        <f>IF(AND($B2702&lt;&gt;"",$D2702&lt;&gt;""),IF(COUNTIFS($B$2:$B2702,$B2702,$D$2:$D2702,$D2702)=1,1,0),0)</f>
        <v/>
      </c>
      <c r="W2702">
        <f>IFERROR(INDEX(T_Indicateurs[Domain_code],MATCH($H2702,T_Indicateurs[Stat_code],0)),"")</f>
        <v/>
      </c>
      <c r="X2702" s="13">
        <f>IF(OR($W2702="",$F2702=""),0,IF($F2702&lt;&gt;$W2702,1,0))</f>
        <v/>
      </c>
      <c r="Y2702" s="13">
        <f>IF(OR($J2702="", $K2702="", $L2702=""),0,IF(OR($J2702&lt;0,$J2702&gt;3,$K2702&lt;0,$K2702&gt;3,$L2702&lt;0,$L2702&gt;3),1,0))</f>
        <v/>
      </c>
    </row>
    <row r="2703">
      <c r="G2703">
        <f>IFERROR(INDEX(T_Domaines[Domain_label_fr],MATCH(F2703,T_Domaines[Domain_code],0)),"")</f>
        <v/>
      </c>
      <c r="I2703">
        <f>IFERROR(INDEX(T_Indicateurs[Stat_label_fr],MATCH(H2703,T_Indicateurs[Stat_code],0)),"")</f>
        <v/>
      </c>
      <c r="M2703">
        <f>IF(J2703=0,"",J2703)</f>
        <v/>
      </c>
      <c r="N2703">
        <f>IF(K2703=0,"",K2703)</f>
        <v/>
      </c>
      <c r="O2703">
        <f>IF(L2703=0,"",L2703)</f>
        <v/>
      </c>
      <c r="P2703">
        <f>IF(OR(J2703="",K2703="",L2703=""),"",J2703+K2703+L2703)</f>
        <v/>
      </c>
      <c r="Q2703">
        <f>IF(OR(M2703="",N2703="",O2703=""),"",M2703+N2703+O2703)</f>
        <v/>
      </c>
      <c r="S2703" s="13">
        <f>IF(AND($B2703&lt;&gt;"",$F2703&lt;&gt;""),IF(COUNTIFS($B$2:$B2703,$B2703,$F$2:$F2703,$F2703)=1,1,0),0)</f>
        <v/>
      </c>
      <c r="T2703" s="13">
        <f>IF(AND($B2703&lt;&gt;"",$H2703&lt;&gt;""),IF(COUNTIFS($B$2:$B2703,$B2703,$H$2:$H2703,$H2703)=1,1,0),0)</f>
        <v/>
      </c>
      <c r="U2703" s="13">
        <f>IF(AND($B2703&lt;&gt;"",$C2703&lt;&gt;""),IF(COUNTIFS($B$2:$B2703,$B2703,$C$2:$C2703,$C2703)=1,1,0),0)</f>
        <v/>
      </c>
      <c r="V2703" s="13">
        <f>IF(AND($B2703&lt;&gt;"",$D2703&lt;&gt;""),IF(COUNTIFS($B$2:$B2703,$B2703,$D$2:$D2703,$D2703)=1,1,0),0)</f>
        <v/>
      </c>
      <c r="W2703">
        <f>IFERROR(INDEX(T_Indicateurs[Domain_code],MATCH($H2703,T_Indicateurs[Stat_code],0)),"")</f>
        <v/>
      </c>
      <c r="X2703" s="13">
        <f>IF(OR($W2703="",$F2703=""),0,IF($F2703&lt;&gt;$W2703,1,0))</f>
        <v/>
      </c>
      <c r="Y2703" s="13">
        <f>IF(OR($J2703="", $K2703="", $L2703=""),0,IF(OR($J2703&lt;0,$J2703&gt;3,$K2703&lt;0,$K2703&gt;3,$L2703&lt;0,$L2703&gt;3),1,0))</f>
        <v/>
      </c>
    </row>
    <row r="2704">
      <c r="G2704">
        <f>IFERROR(INDEX(T_Domaines[Domain_label_fr],MATCH(F2704,T_Domaines[Domain_code],0)),"")</f>
        <v/>
      </c>
      <c r="I2704">
        <f>IFERROR(INDEX(T_Indicateurs[Stat_label_fr],MATCH(H2704,T_Indicateurs[Stat_code],0)),"")</f>
        <v/>
      </c>
      <c r="M2704">
        <f>IF(J2704=0,"",J2704)</f>
        <v/>
      </c>
      <c r="N2704">
        <f>IF(K2704=0,"",K2704)</f>
        <v/>
      </c>
      <c r="O2704">
        <f>IF(L2704=0,"",L2704)</f>
        <v/>
      </c>
      <c r="P2704">
        <f>IF(OR(J2704="",K2704="",L2704=""),"",J2704+K2704+L2704)</f>
        <v/>
      </c>
      <c r="Q2704">
        <f>IF(OR(M2704="",N2704="",O2704=""),"",M2704+N2704+O2704)</f>
        <v/>
      </c>
      <c r="S2704" s="13">
        <f>IF(AND($B2704&lt;&gt;"",$F2704&lt;&gt;""),IF(COUNTIFS($B$2:$B2704,$B2704,$F$2:$F2704,$F2704)=1,1,0),0)</f>
        <v/>
      </c>
      <c r="T2704" s="13">
        <f>IF(AND($B2704&lt;&gt;"",$H2704&lt;&gt;""),IF(COUNTIFS($B$2:$B2704,$B2704,$H$2:$H2704,$H2704)=1,1,0),0)</f>
        <v/>
      </c>
      <c r="U2704" s="13">
        <f>IF(AND($B2704&lt;&gt;"",$C2704&lt;&gt;""),IF(COUNTIFS($B$2:$B2704,$B2704,$C$2:$C2704,$C2704)=1,1,0),0)</f>
        <v/>
      </c>
      <c r="V2704" s="13">
        <f>IF(AND($B2704&lt;&gt;"",$D2704&lt;&gt;""),IF(COUNTIFS($B$2:$B2704,$B2704,$D$2:$D2704,$D2704)=1,1,0),0)</f>
        <v/>
      </c>
      <c r="W2704">
        <f>IFERROR(INDEX(T_Indicateurs[Domain_code],MATCH($H2704,T_Indicateurs[Stat_code],0)),"")</f>
        <v/>
      </c>
      <c r="X2704" s="13">
        <f>IF(OR($W2704="",$F2704=""),0,IF($F2704&lt;&gt;$W2704,1,0))</f>
        <v/>
      </c>
      <c r="Y2704" s="13">
        <f>IF(OR($J2704="", $K2704="", $L2704=""),0,IF(OR($J2704&lt;0,$J2704&gt;3,$K2704&lt;0,$K2704&gt;3,$L2704&lt;0,$L2704&gt;3),1,0))</f>
        <v/>
      </c>
    </row>
    <row r="2705">
      <c r="G2705">
        <f>IFERROR(INDEX(T_Domaines[Domain_label_fr],MATCH(F2705,T_Domaines[Domain_code],0)),"")</f>
        <v/>
      </c>
      <c r="I2705">
        <f>IFERROR(INDEX(T_Indicateurs[Stat_label_fr],MATCH(H2705,T_Indicateurs[Stat_code],0)),"")</f>
        <v/>
      </c>
      <c r="M2705">
        <f>IF(J2705=0,"",J2705)</f>
        <v/>
      </c>
      <c r="N2705">
        <f>IF(K2705=0,"",K2705)</f>
        <v/>
      </c>
      <c r="O2705">
        <f>IF(L2705=0,"",L2705)</f>
        <v/>
      </c>
      <c r="P2705">
        <f>IF(OR(J2705="",K2705="",L2705=""),"",J2705+K2705+L2705)</f>
        <v/>
      </c>
      <c r="Q2705">
        <f>IF(OR(M2705="",N2705="",O2705=""),"",M2705+N2705+O2705)</f>
        <v/>
      </c>
      <c r="S2705" s="13">
        <f>IF(AND($B2705&lt;&gt;"",$F2705&lt;&gt;""),IF(COUNTIFS($B$2:$B2705,$B2705,$F$2:$F2705,$F2705)=1,1,0),0)</f>
        <v/>
      </c>
      <c r="T2705" s="13">
        <f>IF(AND($B2705&lt;&gt;"",$H2705&lt;&gt;""),IF(COUNTIFS($B$2:$B2705,$B2705,$H$2:$H2705,$H2705)=1,1,0),0)</f>
        <v/>
      </c>
      <c r="U2705" s="13">
        <f>IF(AND($B2705&lt;&gt;"",$C2705&lt;&gt;""),IF(COUNTIFS($B$2:$B2705,$B2705,$C$2:$C2705,$C2705)=1,1,0),0)</f>
        <v/>
      </c>
      <c r="V2705" s="13">
        <f>IF(AND($B2705&lt;&gt;"",$D2705&lt;&gt;""),IF(COUNTIFS($B$2:$B2705,$B2705,$D$2:$D2705,$D2705)=1,1,0),0)</f>
        <v/>
      </c>
      <c r="W2705">
        <f>IFERROR(INDEX(T_Indicateurs[Domain_code],MATCH($H2705,T_Indicateurs[Stat_code],0)),"")</f>
        <v/>
      </c>
      <c r="X2705" s="13">
        <f>IF(OR($W2705="",$F2705=""),0,IF($F2705&lt;&gt;$W2705,1,0))</f>
        <v/>
      </c>
      <c r="Y2705" s="13">
        <f>IF(OR($J2705="", $K2705="", $L2705=""),0,IF(OR($J2705&lt;0,$J2705&gt;3,$K2705&lt;0,$K2705&gt;3,$L2705&lt;0,$L2705&gt;3),1,0))</f>
        <v/>
      </c>
    </row>
    <row r="2706">
      <c r="G2706">
        <f>IFERROR(INDEX(T_Domaines[Domain_label_fr],MATCH(F2706,T_Domaines[Domain_code],0)),"")</f>
        <v/>
      </c>
      <c r="I2706">
        <f>IFERROR(INDEX(T_Indicateurs[Stat_label_fr],MATCH(H2706,T_Indicateurs[Stat_code],0)),"")</f>
        <v/>
      </c>
      <c r="M2706">
        <f>IF(J2706=0,"",J2706)</f>
        <v/>
      </c>
      <c r="N2706">
        <f>IF(K2706=0,"",K2706)</f>
        <v/>
      </c>
      <c r="O2706">
        <f>IF(L2706=0,"",L2706)</f>
        <v/>
      </c>
      <c r="P2706">
        <f>IF(OR(J2706="",K2706="",L2706=""),"",J2706+K2706+L2706)</f>
        <v/>
      </c>
      <c r="Q2706">
        <f>IF(OR(M2706="",N2706="",O2706=""),"",M2706+N2706+O2706)</f>
        <v/>
      </c>
      <c r="S2706" s="13">
        <f>IF(AND($B2706&lt;&gt;"",$F2706&lt;&gt;""),IF(COUNTIFS($B$2:$B2706,$B2706,$F$2:$F2706,$F2706)=1,1,0),0)</f>
        <v/>
      </c>
      <c r="T2706" s="13">
        <f>IF(AND($B2706&lt;&gt;"",$H2706&lt;&gt;""),IF(COUNTIFS($B$2:$B2706,$B2706,$H$2:$H2706,$H2706)=1,1,0),0)</f>
        <v/>
      </c>
      <c r="U2706" s="13">
        <f>IF(AND($B2706&lt;&gt;"",$C2706&lt;&gt;""),IF(COUNTIFS($B$2:$B2706,$B2706,$C$2:$C2706,$C2706)=1,1,0),0)</f>
        <v/>
      </c>
      <c r="V2706" s="13">
        <f>IF(AND($B2706&lt;&gt;"",$D2706&lt;&gt;""),IF(COUNTIFS($B$2:$B2706,$B2706,$D$2:$D2706,$D2706)=1,1,0),0)</f>
        <v/>
      </c>
      <c r="W2706">
        <f>IFERROR(INDEX(T_Indicateurs[Domain_code],MATCH($H2706,T_Indicateurs[Stat_code],0)),"")</f>
        <v/>
      </c>
      <c r="X2706" s="13">
        <f>IF(OR($W2706="",$F2706=""),0,IF($F2706&lt;&gt;$W2706,1,0))</f>
        <v/>
      </c>
      <c r="Y2706" s="13">
        <f>IF(OR($J2706="", $K2706="", $L2706=""),0,IF(OR($J2706&lt;0,$J2706&gt;3,$K2706&lt;0,$K2706&gt;3,$L2706&lt;0,$L2706&gt;3),1,0))</f>
        <v/>
      </c>
    </row>
    <row r="2707">
      <c r="G2707">
        <f>IFERROR(INDEX(T_Domaines[Domain_label_fr],MATCH(F2707,T_Domaines[Domain_code],0)),"")</f>
        <v/>
      </c>
      <c r="I2707">
        <f>IFERROR(INDEX(T_Indicateurs[Stat_label_fr],MATCH(H2707,T_Indicateurs[Stat_code],0)),"")</f>
        <v/>
      </c>
      <c r="M2707">
        <f>IF(J2707=0,"",J2707)</f>
        <v/>
      </c>
      <c r="N2707">
        <f>IF(K2707=0,"",K2707)</f>
        <v/>
      </c>
      <c r="O2707">
        <f>IF(L2707=0,"",L2707)</f>
        <v/>
      </c>
      <c r="P2707">
        <f>IF(OR(J2707="",K2707="",L2707=""),"",J2707+K2707+L2707)</f>
        <v/>
      </c>
      <c r="Q2707">
        <f>IF(OR(M2707="",N2707="",O2707=""),"",M2707+N2707+O2707)</f>
        <v/>
      </c>
      <c r="S2707" s="13">
        <f>IF(AND($B2707&lt;&gt;"",$F2707&lt;&gt;""),IF(COUNTIFS($B$2:$B2707,$B2707,$F$2:$F2707,$F2707)=1,1,0),0)</f>
        <v/>
      </c>
      <c r="T2707" s="13">
        <f>IF(AND($B2707&lt;&gt;"",$H2707&lt;&gt;""),IF(COUNTIFS($B$2:$B2707,$B2707,$H$2:$H2707,$H2707)=1,1,0),0)</f>
        <v/>
      </c>
      <c r="U2707" s="13">
        <f>IF(AND($B2707&lt;&gt;"",$C2707&lt;&gt;""),IF(COUNTIFS($B$2:$B2707,$B2707,$C$2:$C2707,$C2707)=1,1,0),0)</f>
        <v/>
      </c>
      <c r="V2707" s="13">
        <f>IF(AND($B2707&lt;&gt;"",$D2707&lt;&gt;""),IF(COUNTIFS($B$2:$B2707,$B2707,$D$2:$D2707,$D2707)=1,1,0),0)</f>
        <v/>
      </c>
      <c r="W2707">
        <f>IFERROR(INDEX(T_Indicateurs[Domain_code],MATCH($H2707,T_Indicateurs[Stat_code],0)),"")</f>
        <v/>
      </c>
      <c r="X2707" s="13">
        <f>IF(OR($W2707="",$F2707=""),0,IF($F2707&lt;&gt;$W2707,1,0))</f>
        <v/>
      </c>
      <c r="Y2707" s="13">
        <f>IF(OR($J2707="", $K2707="", $L2707=""),0,IF(OR($J2707&lt;0,$J2707&gt;3,$K2707&lt;0,$K2707&gt;3,$L2707&lt;0,$L2707&gt;3),1,0))</f>
        <v/>
      </c>
    </row>
    <row r="2708">
      <c r="G2708">
        <f>IFERROR(INDEX(T_Domaines[Domain_label_fr],MATCH(F2708,T_Domaines[Domain_code],0)),"")</f>
        <v/>
      </c>
      <c r="I2708">
        <f>IFERROR(INDEX(T_Indicateurs[Stat_label_fr],MATCH(H2708,T_Indicateurs[Stat_code],0)),"")</f>
        <v/>
      </c>
      <c r="M2708">
        <f>IF(J2708=0,"",J2708)</f>
        <v/>
      </c>
      <c r="N2708">
        <f>IF(K2708=0,"",K2708)</f>
        <v/>
      </c>
      <c r="O2708">
        <f>IF(L2708=0,"",L2708)</f>
        <v/>
      </c>
      <c r="P2708">
        <f>IF(OR(J2708="",K2708="",L2708=""),"",J2708+K2708+L2708)</f>
        <v/>
      </c>
      <c r="Q2708">
        <f>IF(OR(M2708="",N2708="",O2708=""),"",M2708+N2708+O2708)</f>
        <v/>
      </c>
      <c r="S2708" s="13">
        <f>IF(AND($B2708&lt;&gt;"",$F2708&lt;&gt;""),IF(COUNTIFS($B$2:$B2708,$B2708,$F$2:$F2708,$F2708)=1,1,0),0)</f>
        <v/>
      </c>
      <c r="T2708" s="13">
        <f>IF(AND($B2708&lt;&gt;"",$H2708&lt;&gt;""),IF(COUNTIFS($B$2:$B2708,$B2708,$H$2:$H2708,$H2708)=1,1,0),0)</f>
        <v/>
      </c>
      <c r="U2708" s="13">
        <f>IF(AND($B2708&lt;&gt;"",$C2708&lt;&gt;""),IF(COUNTIFS($B$2:$B2708,$B2708,$C$2:$C2708,$C2708)=1,1,0),0)</f>
        <v/>
      </c>
      <c r="V2708" s="13">
        <f>IF(AND($B2708&lt;&gt;"",$D2708&lt;&gt;""),IF(COUNTIFS($B$2:$B2708,$B2708,$D$2:$D2708,$D2708)=1,1,0),0)</f>
        <v/>
      </c>
      <c r="W2708">
        <f>IFERROR(INDEX(T_Indicateurs[Domain_code],MATCH($H2708,T_Indicateurs[Stat_code],0)),"")</f>
        <v/>
      </c>
      <c r="X2708" s="13">
        <f>IF(OR($W2708="",$F2708=""),0,IF($F2708&lt;&gt;$W2708,1,0))</f>
        <v/>
      </c>
      <c r="Y2708" s="13">
        <f>IF(OR($J2708="", $K2708="", $L2708=""),0,IF(OR($J2708&lt;0,$J2708&gt;3,$K2708&lt;0,$K2708&gt;3,$L2708&lt;0,$L2708&gt;3),1,0))</f>
        <v/>
      </c>
    </row>
    <row r="2709">
      <c r="G2709">
        <f>IFERROR(INDEX(T_Domaines[Domain_label_fr],MATCH(F2709,T_Domaines[Domain_code],0)),"")</f>
        <v/>
      </c>
      <c r="I2709">
        <f>IFERROR(INDEX(T_Indicateurs[Stat_label_fr],MATCH(H2709,T_Indicateurs[Stat_code],0)),"")</f>
        <v/>
      </c>
      <c r="M2709">
        <f>IF(J2709=0,"",J2709)</f>
        <v/>
      </c>
      <c r="N2709">
        <f>IF(K2709=0,"",K2709)</f>
        <v/>
      </c>
      <c r="O2709">
        <f>IF(L2709=0,"",L2709)</f>
        <v/>
      </c>
      <c r="P2709">
        <f>IF(OR(J2709="",K2709="",L2709=""),"",J2709+K2709+L2709)</f>
        <v/>
      </c>
      <c r="Q2709">
        <f>IF(OR(M2709="",N2709="",O2709=""),"",M2709+N2709+O2709)</f>
        <v/>
      </c>
      <c r="S2709" s="13">
        <f>IF(AND($B2709&lt;&gt;"",$F2709&lt;&gt;""),IF(COUNTIFS($B$2:$B2709,$B2709,$F$2:$F2709,$F2709)=1,1,0),0)</f>
        <v/>
      </c>
      <c r="T2709" s="13">
        <f>IF(AND($B2709&lt;&gt;"",$H2709&lt;&gt;""),IF(COUNTIFS($B$2:$B2709,$B2709,$H$2:$H2709,$H2709)=1,1,0),0)</f>
        <v/>
      </c>
      <c r="U2709" s="13">
        <f>IF(AND($B2709&lt;&gt;"",$C2709&lt;&gt;""),IF(COUNTIFS($B$2:$B2709,$B2709,$C$2:$C2709,$C2709)=1,1,0),0)</f>
        <v/>
      </c>
      <c r="V2709" s="13">
        <f>IF(AND($B2709&lt;&gt;"",$D2709&lt;&gt;""),IF(COUNTIFS($B$2:$B2709,$B2709,$D$2:$D2709,$D2709)=1,1,0),0)</f>
        <v/>
      </c>
      <c r="W2709">
        <f>IFERROR(INDEX(T_Indicateurs[Domain_code],MATCH($H2709,T_Indicateurs[Stat_code],0)),"")</f>
        <v/>
      </c>
      <c r="X2709" s="13">
        <f>IF(OR($W2709="",$F2709=""),0,IF($F2709&lt;&gt;$W2709,1,0))</f>
        <v/>
      </c>
      <c r="Y2709" s="13">
        <f>IF(OR($J2709="", $K2709="", $L2709=""),0,IF(OR($J2709&lt;0,$J2709&gt;3,$K2709&lt;0,$K2709&gt;3,$L2709&lt;0,$L2709&gt;3),1,0))</f>
        <v/>
      </c>
    </row>
    <row r="2710">
      <c r="G2710">
        <f>IFERROR(INDEX(T_Domaines[Domain_label_fr],MATCH(F2710,T_Domaines[Domain_code],0)),"")</f>
        <v/>
      </c>
      <c r="I2710">
        <f>IFERROR(INDEX(T_Indicateurs[Stat_label_fr],MATCH(H2710,T_Indicateurs[Stat_code],0)),"")</f>
        <v/>
      </c>
      <c r="M2710">
        <f>IF(J2710=0,"",J2710)</f>
        <v/>
      </c>
      <c r="N2710">
        <f>IF(K2710=0,"",K2710)</f>
        <v/>
      </c>
      <c r="O2710">
        <f>IF(L2710=0,"",L2710)</f>
        <v/>
      </c>
      <c r="P2710">
        <f>IF(OR(J2710="",K2710="",L2710=""),"",J2710+K2710+L2710)</f>
        <v/>
      </c>
      <c r="Q2710">
        <f>IF(OR(M2710="",N2710="",O2710=""),"",M2710+N2710+O2710)</f>
        <v/>
      </c>
      <c r="S2710" s="13">
        <f>IF(AND($B2710&lt;&gt;"",$F2710&lt;&gt;""),IF(COUNTIFS($B$2:$B2710,$B2710,$F$2:$F2710,$F2710)=1,1,0),0)</f>
        <v/>
      </c>
      <c r="T2710" s="13">
        <f>IF(AND($B2710&lt;&gt;"",$H2710&lt;&gt;""),IF(COUNTIFS($B$2:$B2710,$B2710,$H$2:$H2710,$H2710)=1,1,0),0)</f>
        <v/>
      </c>
      <c r="U2710" s="13">
        <f>IF(AND($B2710&lt;&gt;"",$C2710&lt;&gt;""),IF(COUNTIFS($B$2:$B2710,$B2710,$C$2:$C2710,$C2710)=1,1,0),0)</f>
        <v/>
      </c>
      <c r="V2710" s="13">
        <f>IF(AND($B2710&lt;&gt;"",$D2710&lt;&gt;""),IF(COUNTIFS($B$2:$B2710,$B2710,$D$2:$D2710,$D2710)=1,1,0),0)</f>
        <v/>
      </c>
      <c r="W2710">
        <f>IFERROR(INDEX(T_Indicateurs[Domain_code],MATCH($H2710,T_Indicateurs[Stat_code],0)),"")</f>
        <v/>
      </c>
      <c r="X2710" s="13">
        <f>IF(OR($W2710="",$F2710=""),0,IF($F2710&lt;&gt;$W2710,1,0))</f>
        <v/>
      </c>
      <c r="Y2710" s="13">
        <f>IF(OR($J2710="", $K2710="", $L2710=""),0,IF(OR($J2710&lt;0,$J2710&gt;3,$K2710&lt;0,$K2710&gt;3,$L2710&lt;0,$L2710&gt;3),1,0))</f>
        <v/>
      </c>
    </row>
    <row r="2711">
      <c r="G2711">
        <f>IFERROR(INDEX(T_Domaines[Domain_label_fr],MATCH(F2711,T_Domaines[Domain_code],0)),"")</f>
        <v/>
      </c>
      <c r="I2711">
        <f>IFERROR(INDEX(T_Indicateurs[Stat_label_fr],MATCH(H2711,T_Indicateurs[Stat_code],0)),"")</f>
        <v/>
      </c>
      <c r="M2711">
        <f>IF(J2711=0,"",J2711)</f>
        <v/>
      </c>
      <c r="N2711">
        <f>IF(K2711=0,"",K2711)</f>
        <v/>
      </c>
      <c r="O2711">
        <f>IF(L2711=0,"",L2711)</f>
        <v/>
      </c>
      <c r="P2711">
        <f>IF(OR(J2711="",K2711="",L2711=""),"",J2711+K2711+L2711)</f>
        <v/>
      </c>
      <c r="Q2711">
        <f>IF(OR(M2711="",N2711="",O2711=""),"",M2711+N2711+O2711)</f>
        <v/>
      </c>
      <c r="S2711" s="13">
        <f>IF(AND($B2711&lt;&gt;"",$F2711&lt;&gt;""),IF(COUNTIFS($B$2:$B2711,$B2711,$F$2:$F2711,$F2711)=1,1,0),0)</f>
        <v/>
      </c>
      <c r="T2711" s="13">
        <f>IF(AND($B2711&lt;&gt;"",$H2711&lt;&gt;""),IF(COUNTIFS($B$2:$B2711,$B2711,$H$2:$H2711,$H2711)=1,1,0),0)</f>
        <v/>
      </c>
      <c r="U2711" s="13">
        <f>IF(AND($B2711&lt;&gt;"",$C2711&lt;&gt;""),IF(COUNTIFS($B$2:$B2711,$B2711,$C$2:$C2711,$C2711)=1,1,0),0)</f>
        <v/>
      </c>
      <c r="V2711" s="13">
        <f>IF(AND($B2711&lt;&gt;"",$D2711&lt;&gt;""),IF(COUNTIFS($B$2:$B2711,$B2711,$D$2:$D2711,$D2711)=1,1,0),0)</f>
        <v/>
      </c>
      <c r="W2711">
        <f>IFERROR(INDEX(T_Indicateurs[Domain_code],MATCH($H2711,T_Indicateurs[Stat_code],0)),"")</f>
        <v/>
      </c>
      <c r="X2711" s="13">
        <f>IF(OR($W2711="",$F2711=""),0,IF($F2711&lt;&gt;$W2711,1,0))</f>
        <v/>
      </c>
      <c r="Y2711" s="13">
        <f>IF(OR($J2711="", $K2711="", $L2711=""),0,IF(OR($J2711&lt;0,$J2711&gt;3,$K2711&lt;0,$K2711&gt;3,$L2711&lt;0,$L2711&gt;3),1,0))</f>
        <v/>
      </c>
    </row>
    <row r="2712">
      <c r="G2712">
        <f>IFERROR(INDEX(T_Domaines[Domain_label_fr],MATCH(F2712,T_Domaines[Domain_code],0)),"")</f>
        <v/>
      </c>
      <c r="I2712">
        <f>IFERROR(INDEX(T_Indicateurs[Stat_label_fr],MATCH(H2712,T_Indicateurs[Stat_code],0)),"")</f>
        <v/>
      </c>
      <c r="M2712">
        <f>IF(J2712=0,"",J2712)</f>
        <v/>
      </c>
      <c r="N2712">
        <f>IF(K2712=0,"",K2712)</f>
        <v/>
      </c>
      <c r="O2712">
        <f>IF(L2712=0,"",L2712)</f>
        <v/>
      </c>
      <c r="P2712">
        <f>IF(OR(J2712="",K2712="",L2712=""),"",J2712+K2712+L2712)</f>
        <v/>
      </c>
      <c r="Q2712">
        <f>IF(OR(M2712="",N2712="",O2712=""),"",M2712+N2712+O2712)</f>
        <v/>
      </c>
      <c r="S2712" s="13">
        <f>IF(AND($B2712&lt;&gt;"",$F2712&lt;&gt;""),IF(COUNTIFS($B$2:$B2712,$B2712,$F$2:$F2712,$F2712)=1,1,0),0)</f>
        <v/>
      </c>
      <c r="T2712" s="13">
        <f>IF(AND($B2712&lt;&gt;"",$H2712&lt;&gt;""),IF(COUNTIFS($B$2:$B2712,$B2712,$H$2:$H2712,$H2712)=1,1,0),0)</f>
        <v/>
      </c>
      <c r="U2712" s="13">
        <f>IF(AND($B2712&lt;&gt;"",$C2712&lt;&gt;""),IF(COUNTIFS($B$2:$B2712,$B2712,$C$2:$C2712,$C2712)=1,1,0),0)</f>
        <v/>
      </c>
      <c r="V2712" s="13">
        <f>IF(AND($B2712&lt;&gt;"",$D2712&lt;&gt;""),IF(COUNTIFS($B$2:$B2712,$B2712,$D$2:$D2712,$D2712)=1,1,0),0)</f>
        <v/>
      </c>
      <c r="W2712">
        <f>IFERROR(INDEX(T_Indicateurs[Domain_code],MATCH($H2712,T_Indicateurs[Stat_code],0)),"")</f>
        <v/>
      </c>
      <c r="X2712" s="13">
        <f>IF(OR($W2712="",$F2712=""),0,IF($F2712&lt;&gt;$W2712,1,0))</f>
        <v/>
      </c>
      <c r="Y2712" s="13">
        <f>IF(OR($J2712="", $K2712="", $L2712=""),0,IF(OR($J2712&lt;0,$J2712&gt;3,$K2712&lt;0,$K2712&gt;3,$L2712&lt;0,$L2712&gt;3),1,0))</f>
        <v/>
      </c>
    </row>
    <row r="2713">
      <c r="G2713">
        <f>IFERROR(INDEX(T_Domaines[Domain_label_fr],MATCH(F2713,T_Domaines[Domain_code],0)),"")</f>
        <v/>
      </c>
      <c r="I2713">
        <f>IFERROR(INDEX(T_Indicateurs[Stat_label_fr],MATCH(H2713,T_Indicateurs[Stat_code],0)),"")</f>
        <v/>
      </c>
      <c r="M2713">
        <f>IF(J2713=0,"",J2713)</f>
        <v/>
      </c>
      <c r="N2713">
        <f>IF(K2713=0,"",K2713)</f>
        <v/>
      </c>
      <c r="O2713">
        <f>IF(L2713=0,"",L2713)</f>
        <v/>
      </c>
      <c r="P2713">
        <f>IF(OR(J2713="",K2713="",L2713=""),"",J2713+K2713+L2713)</f>
        <v/>
      </c>
      <c r="Q2713">
        <f>IF(OR(M2713="",N2713="",O2713=""),"",M2713+N2713+O2713)</f>
        <v/>
      </c>
      <c r="S2713" s="13">
        <f>IF(AND($B2713&lt;&gt;"",$F2713&lt;&gt;""),IF(COUNTIFS($B$2:$B2713,$B2713,$F$2:$F2713,$F2713)=1,1,0),0)</f>
        <v/>
      </c>
      <c r="T2713" s="13">
        <f>IF(AND($B2713&lt;&gt;"",$H2713&lt;&gt;""),IF(COUNTIFS($B$2:$B2713,$B2713,$H$2:$H2713,$H2713)=1,1,0),0)</f>
        <v/>
      </c>
      <c r="U2713" s="13">
        <f>IF(AND($B2713&lt;&gt;"",$C2713&lt;&gt;""),IF(COUNTIFS($B$2:$B2713,$B2713,$C$2:$C2713,$C2713)=1,1,0),0)</f>
        <v/>
      </c>
      <c r="V2713" s="13">
        <f>IF(AND($B2713&lt;&gt;"",$D2713&lt;&gt;""),IF(COUNTIFS($B$2:$B2713,$B2713,$D$2:$D2713,$D2713)=1,1,0),0)</f>
        <v/>
      </c>
      <c r="W2713">
        <f>IFERROR(INDEX(T_Indicateurs[Domain_code],MATCH($H2713,T_Indicateurs[Stat_code],0)),"")</f>
        <v/>
      </c>
      <c r="X2713" s="13">
        <f>IF(OR($W2713="",$F2713=""),0,IF($F2713&lt;&gt;$W2713,1,0))</f>
        <v/>
      </c>
      <c r="Y2713" s="13">
        <f>IF(OR($J2713="", $K2713="", $L2713=""),0,IF(OR($J2713&lt;0,$J2713&gt;3,$K2713&lt;0,$K2713&gt;3,$L2713&lt;0,$L2713&gt;3),1,0))</f>
        <v/>
      </c>
    </row>
    <row r="2714">
      <c r="G2714">
        <f>IFERROR(INDEX(T_Domaines[Domain_label_fr],MATCH(F2714,T_Domaines[Domain_code],0)),"")</f>
        <v/>
      </c>
      <c r="I2714">
        <f>IFERROR(INDEX(T_Indicateurs[Stat_label_fr],MATCH(H2714,T_Indicateurs[Stat_code],0)),"")</f>
        <v/>
      </c>
      <c r="M2714">
        <f>IF(J2714=0,"",J2714)</f>
        <v/>
      </c>
      <c r="N2714">
        <f>IF(K2714=0,"",K2714)</f>
        <v/>
      </c>
      <c r="O2714">
        <f>IF(L2714=0,"",L2714)</f>
        <v/>
      </c>
      <c r="P2714">
        <f>IF(OR(J2714="",K2714="",L2714=""),"",J2714+K2714+L2714)</f>
        <v/>
      </c>
      <c r="Q2714">
        <f>IF(OR(M2714="",N2714="",O2714=""),"",M2714+N2714+O2714)</f>
        <v/>
      </c>
      <c r="S2714" s="13">
        <f>IF(AND($B2714&lt;&gt;"",$F2714&lt;&gt;""),IF(COUNTIFS($B$2:$B2714,$B2714,$F$2:$F2714,$F2714)=1,1,0),0)</f>
        <v/>
      </c>
      <c r="T2714" s="13">
        <f>IF(AND($B2714&lt;&gt;"",$H2714&lt;&gt;""),IF(COUNTIFS($B$2:$B2714,$B2714,$H$2:$H2714,$H2714)=1,1,0),0)</f>
        <v/>
      </c>
      <c r="U2714" s="13">
        <f>IF(AND($B2714&lt;&gt;"",$C2714&lt;&gt;""),IF(COUNTIFS($B$2:$B2714,$B2714,$C$2:$C2714,$C2714)=1,1,0),0)</f>
        <v/>
      </c>
      <c r="V2714" s="13">
        <f>IF(AND($B2714&lt;&gt;"",$D2714&lt;&gt;""),IF(COUNTIFS($B$2:$B2714,$B2714,$D$2:$D2714,$D2714)=1,1,0),0)</f>
        <v/>
      </c>
      <c r="W2714">
        <f>IFERROR(INDEX(T_Indicateurs[Domain_code],MATCH($H2714,T_Indicateurs[Stat_code],0)),"")</f>
        <v/>
      </c>
      <c r="X2714" s="13">
        <f>IF(OR($W2714="",$F2714=""),0,IF($F2714&lt;&gt;$W2714,1,0))</f>
        <v/>
      </c>
      <c r="Y2714" s="13">
        <f>IF(OR($J2714="", $K2714="", $L2714=""),0,IF(OR($J2714&lt;0,$J2714&gt;3,$K2714&lt;0,$K2714&gt;3,$L2714&lt;0,$L2714&gt;3),1,0))</f>
        <v/>
      </c>
    </row>
    <row r="2715">
      <c r="G2715">
        <f>IFERROR(INDEX(T_Domaines[Domain_label_fr],MATCH(F2715,T_Domaines[Domain_code],0)),"")</f>
        <v/>
      </c>
      <c r="I2715">
        <f>IFERROR(INDEX(T_Indicateurs[Stat_label_fr],MATCH(H2715,T_Indicateurs[Stat_code],0)),"")</f>
        <v/>
      </c>
      <c r="M2715">
        <f>IF(J2715=0,"",J2715)</f>
        <v/>
      </c>
      <c r="N2715">
        <f>IF(K2715=0,"",K2715)</f>
        <v/>
      </c>
      <c r="O2715">
        <f>IF(L2715=0,"",L2715)</f>
        <v/>
      </c>
      <c r="P2715">
        <f>IF(OR(J2715="",K2715="",L2715=""),"",J2715+K2715+L2715)</f>
        <v/>
      </c>
      <c r="Q2715">
        <f>IF(OR(M2715="",N2715="",O2715=""),"",M2715+N2715+O2715)</f>
        <v/>
      </c>
      <c r="S2715" s="13">
        <f>IF(AND($B2715&lt;&gt;"",$F2715&lt;&gt;""),IF(COUNTIFS($B$2:$B2715,$B2715,$F$2:$F2715,$F2715)=1,1,0),0)</f>
        <v/>
      </c>
      <c r="T2715" s="13">
        <f>IF(AND($B2715&lt;&gt;"",$H2715&lt;&gt;""),IF(COUNTIFS($B$2:$B2715,$B2715,$H$2:$H2715,$H2715)=1,1,0),0)</f>
        <v/>
      </c>
      <c r="U2715" s="13">
        <f>IF(AND($B2715&lt;&gt;"",$C2715&lt;&gt;""),IF(COUNTIFS($B$2:$B2715,$B2715,$C$2:$C2715,$C2715)=1,1,0),0)</f>
        <v/>
      </c>
      <c r="V2715" s="13">
        <f>IF(AND($B2715&lt;&gt;"",$D2715&lt;&gt;""),IF(COUNTIFS($B$2:$B2715,$B2715,$D$2:$D2715,$D2715)=1,1,0),0)</f>
        <v/>
      </c>
      <c r="W2715">
        <f>IFERROR(INDEX(T_Indicateurs[Domain_code],MATCH($H2715,T_Indicateurs[Stat_code],0)),"")</f>
        <v/>
      </c>
      <c r="X2715" s="13">
        <f>IF(OR($W2715="",$F2715=""),0,IF($F2715&lt;&gt;$W2715,1,0))</f>
        <v/>
      </c>
      <c r="Y2715" s="13">
        <f>IF(OR($J2715="", $K2715="", $L2715=""),0,IF(OR($J2715&lt;0,$J2715&gt;3,$K2715&lt;0,$K2715&gt;3,$L2715&lt;0,$L2715&gt;3),1,0))</f>
        <v/>
      </c>
    </row>
    <row r="2716">
      <c r="G2716">
        <f>IFERROR(INDEX(T_Domaines[Domain_label_fr],MATCH(F2716,T_Domaines[Domain_code],0)),"")</f>
        <v/>
      </c>
      <c r="I2716">
        <f>IFERROR(INDEX(T_Indicateurs[Stat_label_fr],MATCH(H2716,T_Indicateurs[Stat_code],0)),"")</f>
        <v/>
      </c>
      <c r="M2716">
        <f>IF(J2716=0,"",J2716)</f>
        <v/>
      </c>
      <c r="N2716">
        <f>IF(K2716=0,"",K2716)</f>
        <v/>
      </c>
      <c r="O2716">
        <f>IF(L2716=0,"",L2716)</f>
        <v/>
      </c>
      <c r="P2716">
        <f>IF(OR(J2716="",K2716="",L2716=""),"",J2716+K2716+L2716)</f>
        <v/>
      </c>
      <c r="Q2716">
        <f>IF(OR(M2716="",N2716="",O2716=""),"",M2716+N2716+O2716)</f>
        <v/>
      </c>
      <c r="S2716" s="13">
        <f>IF(AND($B2716&lt;&gt;"",$F2716&lt;&gt;""),IF(COUNTIFS($B$2:$B2716,$B2716,$F$2:$F2716,$F2716)=1,1,0),0)</f>
        <v/>
      </c>
      <c r="T2716" s="13">
        <f>IF(AND($B2716&lt;&gt;"",$H2716&lt;&gt;""),IF(COUNTIFS($B$2:$B2716,$B2716,$H$2:$H2716,$H2716)=1,1,0),0)</f>
        <v/>
      </c>
      <c r="U2716" s="13">
        <f>IF(AND($B2716&lt;&gt;"",$C2716&lt;&gt;""),IF(COUNTIFS($B$2:$B2716,$B2716,$C$2:$C2716,$C2716)=1,1,0),0)</f>
        <v/>
      </c>
      <c r="V2716" s="13">
        <f>IF(AND($B2716&lt;&gt;"",$D2716&lt;&gt;""),IF(COUNTIFS($B$2:$B2716,$B2716,$D$2:$D2716,$D2716)=1,1,0),0)</f>
        <v/>
      </c>
      <c r="W2716">
        <f>IFERROR(INDEX(T_Indicateurs[Domain_code],MATCH($H2716,T_Indicateurs[Stat_code],0)),"")</f>
        <v/>
      </c>
      <c r="X2716" s="13">
        <f>IF(OR($W2716="",$F2716=""),0,IF($F2716&lt;&gt;$W2716,1,0))</f>
        <v/>
      </c>
      <c r="Y2716" s="13">
        <f>IF(OR($J2716="", $K2716="", $L2716=""),0,IF(OR($J2716&lt;0,$J2716&gt;3,$K2716&lt;0,$K2716&gt;3,$L2716&lt;0,$L2716&gt;3),1,0))</f>
        <v/>
      </c>
    </row>
    <row r="2717">
      <c r="G2717">
        <f>IFERROR(INDEX(T_Domaines[Domain_label_fr],MATCH(F2717,T_Domaines[Domain_code],0)),"")</f>
        <v/>
      </c>
      <c r="I2717">
        <f>IFERROR(INDEX(T_Indicateurs[Stat_label_fr],MATCH(H2717,T_Indicateurs[Stat_code],0)),"")</f>
        <v/>
      </c>
      <c r="M2717">
        <f>IF(J2717=0,"",J2717)</f>
        <v/>
      </c>
      <c r="N2717">
        <f>IF(K2717=0,"",K2717)</f>
        <v/>
      </c>
      <c r="O2717">
        <f>IF(L2717=0,"",L2717)</f>
        <v/>
      </c>
      <c r="P2717">
        <f>IF(OR(J2717="",K2717="",L2717=""),"",J2717+K2717+L2717)</f>
        <v/>
      </c>
      <c r="Q2717">
        <f>IF(OR(M2717="",N2717="",O2717=""),"",M2717+N2717+O2717)</f>
        <v/>
      </c>
      <c r="S2717" s="13">
        <f>IF(AND($B2717&lt;&gt;"",$F2717&lt;&gt;""),IF(COUNTIFS($B$2:$B2717,$B2717,$F$2:$F2717,$F2717)=1,1,0),0)</f>
        <v/>
      </c>
      <c r="T2717" s="13">
        <f>IF(AND($B2717&lt;&gt;"",$H2717&lt;&gt;""),IF(COUNTIFS($B$2:$B2717,$B2717,$H$2:$H2717,$H2717)=1,1,0),0)</f>
        <v/>
      </c>
      <c r="U2717" s="13">
        <f>IF(AND($B2717&lt;&gt;"",$C2717&lt;&gt;""),IF(COUNTIFS($B$2:$B2717,$B2717,$C$2:$C2717,$C2717)=1,1,0),0)</f>
        <v/>
      </c>
      <c r="V2717" s="13">
        <f>IF(AND($B2717&lt;&gt;"",$D2717&lt;&gt;""),IF(COUNTIFS($B$2:$B2717,$B2717,$D$2:$D2717,$D2717)=1,1,0),0)</f>
        <v/>
      </c>
      <c r="W2717">
        <f>IFERROR(INDEX(T_Indicateurs[Domain_code],MATCH($H2717,T_Indicateurs[Stat_code],0)),"")</f>
        <v/>
      </c>
      <c r="X2717" s="13">
        <f>IF(OR($W2717="",$F2717=""),0,IF($F2717&lt;&gt;$W2717,1,0))</f>
        <v/>
      </c>
      <c r="Y2717" s="13">
        <f>IF(OR($J2717="", $K2717="", $L2717=""),0,IF(OR($J2717&lt;0,$J2717&gt;3,$K2717&lt;0,$K2717&gt;3,$L2717&lt;0,$L2717&gt;3),1,0))</f>
        <v/>
      </c>
    </row>
    <row r="2718">
      <c r="G2718">
        <f>IFERROR(INDEX(T_Domaines[Domain_label_fr],MATCH(F2718,T_Domaines[Domain_code],0)),"")</f>
        <v/>
      </c>
      <c r="I2718">
        <f>IFERROR(INDEX(T_Indicateurs[Stat_label_fr],MATCH(H2718,T_Indicateurs[Stat_code],0)),"")</f>
        <v/>
      </c>
      <c r="M2718">
        <f>IF(J2718=0,"",J2718)</f>
        <v/>
      </c>
      <c r="N2718">
        <f>IF(K2718=0,"",K2718)</f>
        <v/>
      </c>
      <c r="O2718">
        <f>IF(L2718=0,"",L2718)</f>
        <v/>
      </c>
      <c r="P2718">
        <f>IF(OR(J2718="",K2718="",L2718=""),"",J2718+K2718+L2718)</f>
        <v/>
      </c>
      <c r="Q2718">
        <f>IF(OR(M2718="",N2718="",O2718=""),"",M2718+N2718+O2718)</f>
        <v/>
      </c>
      <c r="S2718" s="13">
        <f>IF(AND($B2718&lt;&gt;"",$F2718&lt;&gt;""),IF(COUNTIFS($B$2:$B2718,$B2718,$F$2:$F2718,$F2718)=1,1,0),0)</f>
        <v/>
      </c>
      <c r="T2718" s="13">
        <f>IF(AND($B2718&lt;&gt;"",$H2718&lt;&gt;""),IF(COUNTIFS($B$2:$B2718,$B2718,$H$2:$H2718,$H2718)=1,1,0),0)</f>
        <v/>
      </c>
      <c r="U2718" s="13">
        <f>IF(AND($B2718&lt;&gt;"",$C2718&lt;&gt;""),IF(COUNTIFS($B$2:$B2718,$B2718,$C$2:$C2718,$C2718)=1,1,0),0)</f>
        <v/>
      </c>
      <c r="V2718" s="13">
        <f>IF(AND($B2718&lt;&gt;"",$D2718&lt;&gt;""),IF(COUNTIFS($B$2:$B2718,$B2718,$D$2:$D2718,$D2718)=1,1,0),0)</f>
        <v/>
      </c>
      <c r="W2718">
        <f>IFERROR(INDEX(T_Indicateurs[Domain_code],MATCH($H2718,T_Indicateurs[Stat_code],0)),"")</f>
        <v/>
      </c>
      <c r="X2718" s="13">
        <f>IF(OR($W2718="",$F2718=""),0,IF($F2718&lt;&gt;$W2718,1,0))</f>
        <v/>
      </c>
      <c r="Y2718" s="13">
        <f>IF(OR($J2718="", $K2718="", $L2718=""),0,IF(OR($J2718&lt;0,$J2718&gt;3,$K2718&lt;0,$K2718&gt;3,$L2718&lt;0,$L2718&gt;3),1,0))</f>
        <v/>
      </c>
    </row>
    <row r="2719">
      <c r="G2719">
        <f>IFERROR(INDEX(T_Domaines[Domain_label_fr],MATCH(F2719,T_Domaines[Domain_code],0)),"")</f>
        <v/>
      </c>
      <c r="I2719">
        <f>IFERROR(INDEX(T_Indicateurs[Stat_label_fr],MATCH(H2719,T_Indicateurs[Stat_code],0)),"")</f>
        <v/>
      </c>
      <c r="M2719">
        <f>IF(J2719=0,"",J2719)</f>
        <v/>
      </c>
      <c r="N2719">
        <f>IF(K2719=0,"",K2719)</f>
        <v/>
      </c>
      <c r="O2719">
        <f>IF(L2719=0,"",L2719)</f>
        <v/>
      </c>
      <c r="P2719">
        <f>IF(OR(J2719="",K2719="",L2719=""),"",J2719+K2719+L2719)</f>
        <v/>
      </c>
      <c r="Q2719">
        <f>IF(OR(M2719="",N2719="",O2719=""),"",M2719+N2719+O2719)</f>
        <v/>
      </c>
      <c r="S2719" s="13">
        <f>IF(AND($B2719&lt;&gt;"",$F2719&lt;&gt;""),IF(COUNTIFS($B$2:$B2719,$B2719,$F$2:$F2719,$F2719)=1,1,0),0)</f>
        <v/>
      </c>
      <c r="T2719" s="13">
        <f>IF(AND($B2719&lt;&gt;"",$H2719&lt;&gt;""),IF(COUNTIFS($B$2:$B2719,$B2719,$H$2:$H2719,$H2719)=1,1,0),0)</f>
        <v/>
      </c>
      <c r="U2719" s="13">
        <f>IF(AND($B2719&lt;&gt;"",$C2719&lt;&gt;""),IF(COUNTIFS($B$2:$B2719,$B2719,$C$2:$C2719,$C2719)=1,1,0),0)</f>
        <v/>
      </c>
      <c r="V2719" s="13">
        <f>IF(AND($B2719&lt;&gt;"",$D2719&lt;&gt;""),IF(COUNTIFS($B$2:$B2719,$B2719,$D$2:$D2719,$D2719)=1,1,0),0)</f>
        <v/>
      </c>
      <c r="W2719">
        <f>IFERROR(INDEX(T_Indicateurs[Domain_code],MATCH($H2719,T_Indicateurs[Stat_code],0)),"")</f>
        <v/>
      </c>
      <c r="X2719" s="13">
        <f>IF(OR($W2719="",$F2719=""),0,IF($F2719&lt;&gt;$W2719,1,0))</f>
        <v/>
      </c>
      <c r="Y2719" s="13">
        <f>IF(OR($J2719="", $K2719="", $L2719=""),0,IF(OR($J2719&lt;0,$J2719&gt;3,$K2719&lt;0,$K2719&gt;3,$L2719&lt;0,$L2719&gt;3),1,0))</f>
        <v/>
      </c>
    </row>
    <row r="2720">
      <c r="G2720">
        <f>IFERROR(INDEX(T_Domaines[Domain_label_fr],MATCH(F2720,T_Domaines[Domain_code],0)),"")</f>
        <v/>
      </c>
      <c r="I2720">
        <f>IFERROR(INDEX(T_Indicateurs[Stat_label_fr],MATCH(H2720,T_Indicateurs[Stat_code],0)),"")</f>
        <v/>
      </c>
      <c r="M2720">
        <f>IF(J2720=0,"",J2720)</f>
        <v/>
      </c>
      <c r="N2720">
        <f>IF(K2720=0,"",K2720)</f>
        <v/>
      </c>
      <c r="O2720">
        <f>IF(L2720=0,"",L2720)</f>
        <v/>
      </c>
      <c r="P2720">
        <f>IF(OR(J2720="",K2720="",L2720=""),"",J2720+K2720+L2720)</f>
        <v/>
      </c>
      <c r="Q2720">
        <f>IF(OR(M2720="",N2720="",O2720=""),"",M2720+N2720+O2720)</f>
        <v/>
      </c>
      <c r="S2720" s="13">
        <f>IF(AND($B2720&lt;&gt;"",$F2720&lt;&gt;""),IF(COUNTIFS($B$2:$B2720,$B2720,$F$2:$F2720,$F2720)=1,1,0),0)</f>
        <v/>
      </c>
      <c r="T2720" s="13">
        <f>IF(AND($B2720&lt;&gt;"",$H2720&lt;&gt;""),IF(COUNTIFS($B$2:$B2720,$B2720,$H$2:$H2720,$H2720)=1,1,0),0)</f>
        <v/>
      </c>
      <c r="U2720" s="13">
        <f>IF(AND($B2720&lt;&gt;"",$C2720&lt;&gt;""),IF(COUNTIFS($B$2:$B2720,$B2720,$C$2:$C2720,$C2720)=1,1,0),0)</f>
        <v/>
      </c>
      <c r="V2720" s="13">
        <f>IF(AND($B2720&lt;&gt;"",$D2720&lt;&gt;""),IF(COUNTIFS($B$2:$B2720,$B2720,$D$2:$D2720,$D2720)=1,1,0),0)</f>
        <v/>
      </c>
      <c r="W2720">
        <f>IFERROR(INDEX(T_Indicateurs[Domain_code],MATCH($H2720,T_Indicateurs[Stat_code],0)),"")</f>
        <v/>
      </c>
      <c r="X2720" s="13">
        <f>IF(OR($W2720="",$F2720=""),0,IF($F2720&lt;&gt;$W2720,1,0))</f>
        <v/>
      </c>
      <c r="Y2720" s="13">
        <f>IF(OR($J2720="", $K2720="", $L2720=""),0,IF(OR($J2720&lt;0,$J2720&gt;3,$K2720&lt;0,$K2720&gt;3,$L2720&lt;0,$L2720&gt;3),1,0))</f>
        <v/>
      </c>
    </row>
    <row r="2721">
      <c r="G2721">
        <f>IFERROR(INDEX(T_Domaines[Domain_label_fr],MATCH(F2721,T_Domaines[Domain_code],0)),"")</f>
        <v/>
      </c>
      <c r="I2721">
        <f>IFERROR(INDEX(T_Indicateurs[Stat_label_fr],MATCH(H2721,T_Indicateurs[Stat_code],0)),"")</f>
        <v/>
      </c>
      <c r="M2721">
        <f>IF(J2721=0,"",J2721)</f>
        <v/>
      </c>
      <c r="N2721">
        <f>IF(K2721=0,"",K2721)</f>
        <v/>
      </c>
      <c r="O2721">
        <f>IF(L2721=0,"",L2721)</f>
        <v/>
      </c>
      <c r="P2721">
        <f>IF(OR(J2721="",K2721="",L2721=""),"",J2721+K2721+L2721)</f>
        <v/>
      </c>
      <c r="Q2721">
        <f>IF(OR(M2721="",N2721="",O2721=""),"",M2721+N2721+O2721)</f>
        <v/>
      </c>
      <c r="S2721" s="13">
        <f>IF(AND($B2721&lt;&gt;"",$F2721&lt;&gt;""),IF(COUNTIFS($B$2:$B2721,$B2721,$F$2:$F2721,$F2721)=1,1,0),0)</f>
        <v/>
      </c>
      <c r="T2721" s="13">
        <f>IF(AND($B2721&lt;&gt;"",$H2721&lt;&gt;""),IF(COUNTIFS($B$2:$B2721,$B2721,$H$2:$H2721,$H2721)=1,1,0),0)</f>
        <v/>
      </c>
      <c r="U2721" s="13">
        <f>IF(AND($B2721&lt;&gt;"",$C2721&lt;&gt;""),IF(COUNTIFS($B$2:$B2721,$B2721,$C$2:$C2721,$C2721)=1,1,0),0)</f>
        <v/>
      </c>
      <c r="V2721" s="13">
        <f>IF(AND($B2721&lt;&gt;"",$D2721&lt;&gt;""),IF(COUNTIFS($B$2:$B2721,$B2721,$D$2:$D2721,$D2721)=1,1,0),0)</f>
        <v/>
      </c>
      <c r="W2721">
        <f>IFERROR(INDEX(T_Indicateurs[Domain_code],MATCH($H2721,T_Indicateurs[Stat_code],0)),"")</f>
        <v/>
      </c>
      <c r="X2721" s="13">
        <f>IF(OR($W2721="",$F2721=""),0,IF($F2721&lt;&gt;$W2721,1,0))</f>
        <v/>
      </c>
      <c r="Y2721" s="13">
        <f>IF(OR($J2721="", $K2721="", $L2721=""),0,IF(OR($J2721&lt;0,$J2721&gt;3,$K2721&lt;0,$K2721&gt;3,$L2721&lt;0,$L2721&gt;3),1,0))</f>
        <v/>
      </c>
    </row>
    <row r="2722">
      <c r="G2722">
        <f>IFERROR(INDEX(T_Domaines[Domain_label_fr],MATCH(F2722,T_Domaines[Domain_code],0)),"")</f>
        <v/>
      </c>
      <c r="I2722">
        <f>IFERROR(INDEX(T_Indicateurs[Stat_label_fr],MATCH(H2722,T_Indicateurs[Stat_code],0)),"")</f>
        <v/>
      </c>
      <c r="M2722">
        <f>IF(J2722=0,"",J2722)</f>
        <v/>
      </c>
      <c r="N2722">
        <f>IF(K2722=0,"",K2722)</f>
        <v/>
      </c>
      <c r="O2722">
        <f>IF(L2722=0,"",L2722)</f>
        <v/>
      </c>
      <c r="P2722">
        <f>IF(OR(J2722="",K2722="",L2722=""),"",J2722+K2722+L2722)</f>
        <v/>
      </c>
      <c r="Q2722">
        <f>IF(OR(M2722="",N2722="",O2722=""),"",M2722+N2722+O2722)</f>
        <v/>
      </c>
      <c r="S2722" s="13">
        <f>IF(AND($B2722&lt;&gt;"",$F2722&lt;&gt;""),IF(COUNTIFS($B$2:$B2722,$B2722,$F$2:$F2722,$F2722)=1,1,0),0)</f>
        <v/>
      </c>
      <c r="T2722" s="13">
        <f>IF(AND($B2722&lt;&gt;"",$H2722&lt;&gt;""),IF(COUNTIFS($B$2:$B2722,$B2722,$H$2:$H2722,$H2722)=1,1,0),0)</f>
        <v/>
      </c>
      <c r="U2722" s="13">
        <f>IF(AND($B2722&lt;&gt;"",$C2722&lt;&gt;""),IF(COUNTIFS($B$2:$B2722,$B2722,$C$2:$C2722,$C2722)=1,1,0),0)</f>
        <v/>
      </c>
      <c r="V2722" s="13">
        <f>IF(AND($B2722&lt;&gt;"",$D2722&lt;&gt;""),IF(COUNTIFS($B$2:$B2722,$B2722,$D$2:$D2722,$D2722)=1,1,0),0)</f>
        <v/>
      </c>
      <c r="W2722">
        <f>IFERROR(INDEX(T_Indicateurs[Domain_code],MATCH($H2722,T_Indicateurs[Stat_code],0)),"")</f>
        <v/>
      </c>
      <c r="X2722" s="13">
        <f>IF(OR($W2722="",$F2722=""),0,IF($F2722&lt;&gt;$W2722,1,0))</f>
        <v/>
      </c>
      <c r="Y2722" s="13">
        <f>IF(OR($J2722="", $K2722="", $L2722=""),0,IF(OR($J2722&lt;0,$J2722&gt;3,$K2722&lt;0,$K2722&gt;3,$L2722&lt;0,$L2722&gt;3),1,0))</f>
        <v/>
      </c>
    </row>
    <row r="2723">
      <c r="G2723">
        <f>IFERROR(INDEX(T_Domaines[Domain_label_fr],MATCH(F2723,T_Domaines[Domain_code],0)),"")</f>
        <v/>
      </c>
      <c r="I2723">
        <f>IFERROR(INDEX(T_Indicateurs[Stat_label_fr],MATCH(H2723,T_Indicateurs[Stat_code],0)),"")</f>
        <v/>
      </c>
      <c r="M2723">
        <f>IF(J2723=0,"",J2723)</f>
        <v/>
      </c>
      <c r="N2723">
        <f>IF(K2723=0,"",K2723)</f>
        <v/>
      </c>
      <c r="O2723">
        <f>IF(L2723=0,"",L2723)</f>
        <v/>
      </c>
      <c r="P2723">
        <f>IF(OR(J2723="",K2723="",L2723=""),"",J2723+K2723+L2723)</f>
        <v/>
      </c>
      <c r="Q2723">
        <f>IF(OR(M2723="",N2723="",O2723=""),"",M2723+N2723+O2723)</f>
        <v/>
      </c>
      <c r="S2723" s="13">
        <f>IF(AND($B2723&lt;&gt;"",$F2723&lt;&gt;""),IF(COUNTIFS($B$2:$B2723,$B2723,$F$2:$F2723,$F2723)=1,1,0),0)</f>
        <v/>
      </c>
      <c r="T2723" s="13">
        <f>IF(AND($B2723&lt;&gt;"",$H2723&lt;&gt;""),IF(COUNTIFS($B$2:$B2723,$B2723,$H$2:$H2723,$H2723)=1,1,0),0)</f>
        <v/>
      </c>
      <c r="U2723" s="13">
        <f>IF(AND($B2723&lt;&gt;"",$C2723&lt;&gt;""),IF(COUNTIFS($B$2:$B2723,$B2723,$C$2:$C2723,$C2723)=1,1,0),0)</f>
        <v/>
      </c>
      <c r="V2723" s="13">
        <f>IF(AND($B2723&lt;&gt;"",$D2723&lt;&gt;""),IF(COUNTIFS($B$2:$B2723,$B2723,$D$2:$D2723,$D2723)=1,1,0),0)</f>
        <v/>
      </c>
      <c r="W2723">
        <f>IFERROR(INDEX(T_Indicateurs[Domain_code],MATCH($H2723,T_Indicateurs[Stat_code],0)),"")</f>
        <v/>
      </c>
      <c r="X2723" s="13">
        <f>IF(OR($W2723="",$F2723=""),0,IF($F2723&lt;&gt;$W2723,1,0))</f>
        <v/>
      </c>
      <c r="Y2723" s="13">
        <f>IF(OR($J2723="", $K2723="", $L2723=""),0,IF(OR($J2723&lt;0,$J2723&gt;3,$K2723&lt;0,$K2723&gt;3,$L2723&lt;0,$L2723&gt;3),1,0))</f>
        <v/>
      </c>
    </row>
    <row r="2724">
      <c r="G2724">
        <f>IFERROR(INDEX(T_Domaines[Domain_label_fr],MATCH(F2724,T_Domaines[Domain_code],0)),"")</f>
        <v/>
      </c>
      <c r="I2724">
        <f>IFERROR(INDEX(T_Indicateurs[Stat_label_fr],MATCH(H2724,T_Indicateurs[Stat_code],0)),"")</f>
        <v/>
      </c>
      <c r="M2724">
        <f>IF(J2724=0,"",J2724)</f>
        <v/>
      </c>
      <c r="N2724">
        <f>IF(K2724=0,"",K2724)</f>
        <v/>
      </c>
      <c r="O2724">
        <f>IF(L2724=0,"",L2724)</f>
        <v/>
      </c>
      <c r="P2724">
        <f>IF(OR(J2724="",K2724="",L2724=""),"",J2724+K2724+L2724)</f>
        <v/>
      </c>
      <c r="Q2724">
        <f>IF(OR(M2724="",N2724="",O2724=""),"",M2724+N2724+O2724)</f>
        <v/>
      </c>
      <c r="S2724" s="13">
        <f>IF(AND($B2724&lt;&gt;"",$F2724&lt;&gt;""),IF(COUNTIFS($B$2:$B2724,$B2724,$F$2:$F2724,$F2724)=1,1,0),0)</f>
        <v/>
      </c>
      <c r="T2724" s="13">
        <f>IF(AND($B2724&lt;&gt;"",$H2724&lt;&gt;""),IF(COUNTIFS($B$2:$B2724,$B2724,$H$2:$H2724,$H2724)=1,1,0),0)</f>
        <v/>
      </c>
      <c r="U2724" s="13">
        <f>IF(AND($B2724&lt;&gt;"",$C2724&lt;&gt;""),IF(COUNTIFS($B$2:$B2724,$B2724,$C$2:$C2724,$C2724)=1,1,0),0)</f>
        <v/>
      </c>
      <c r="V2724" s="13">
        <f>IF(AND($B2724&lt;&gt;"",$D2724&lt;&gt;""),IF(COUNTIFS($B$2:$B2724,$B2724,$D$2:$D2724,$D2724)=1,1,0),0)</f>
        <v/>
      </c>
      <c r="W2724">
        <f>IFERROR(INDEX(T_Indicateurs[Domain_code],MATCH($H2724,T_Indicateurs[Stat_code],0)),"")</f>
        <v/>
      </c>
      <c r="X2724" s="13">
        <f>IF(OR($W2724="",$F2724=""),0,IF($F2724&lt;&gt;$W2724,1,0))</f>
        <v/>
      </c>
      <c r="Y2724" s="13">
        <f>IF(OR($J2724="", $K2724="", $L2724=""),0,IF(OR($J2724&lt;0,$J2724&gt;3,$K2724&lt;0,$K2724&gt;3,$L2724&lt;0,$L2724&gt;3),1,0))</f>
        <v/>
      </c>
    </row>
    <row r="2725">
      <c r="G2725">
        <f>IFERROR(INDEX(T_Domaines[Domain_label_fr],MATCH(F2725,T_Domaines[Domain_code],0)),"")</f>
        <v/>
      </c>
      <c r="I2725">
        <f>IFERROR(INDEX(T_Indicateurs[Stat_label_fr],MATCH(H2725,T_Indicateurs[Stat_code],0)),"")</f>
        <v/>
      </c>
      <c r="M2725">
        <f>IF(J2725=0,"",J2725)</f>
        <v/>
      </c>
      <c r="N2725">
        <f>IF(K2725=0,"",K2725)</f>
        <v/>
      </c>
      <c r="O2725">
        <f>IF(L2725=0,"",L2725)</f>
        <v/>
      </c>
      <c r="P2725">
        <f>IF(OR(J2725="",K2725="",L2725=""),"",J2725+K2725+L2725)</f>
        <v/>
      </c>
      <c r="Q2725">
        <f>IF(OR(M2725="",N2725="",O2725=""),"",M2725+N2725+O2725)</f>
        <v/>
      </c>
      <c r="S2725" s="13">
        <f>IF(AND($B2725&lt;&gt;"",$F2725&lt;&gt;""),IF(COUNTIFS($B$2:$B2725,$B2725,$F$2:$F2725,$F2725)=1,1,0),0)</f>
        <v/>
      </c>
      <c r="T2725" s="13">
        <f>IF(AND($B2725&lt;&gt;"",$H2725&lt;&gt;""),IF(COUNTIFS($B$2:$B2725,$B2725,$H$2:$H2725,$H2725)=1,1,0),0)</f>
        <v/>
      </c>
      <c r="U2725" s="13">
        <f>IF(AND($B2725&lt;&gt;"",$C2725&lt;&gt;""),IF(COUNTIFS($B$2:$B2725,$B2725,$C$2:$C2725,$C2725)=1,1,0),0)</f>
        <v/>
      </c>
      <c r="V2725" s="13">
        <f>IF(AND($B2725&lt;&gt;"",$D2725&lt;&gt;""),IF(COUNTIFS($B$2:$B2725,$B2725,$D$2:$D2725,$D2725)=1,1,0),0)</f>
        <v/>
      </c>
      <c r="W2725">
        <f>IFERROR(INDEX(T_Indicateurs[Domain_code],MATCH($H2725,T_Indicateurs[Stat_code],0)),"")</f>
        <v/>
      </c>
      <c r="X2725" s="13">
        <f>IF(OR($W2725="",$F2725=""),0,IF($F2725&lt;&gt;$W2725,1,0))</f>
        <v/>
      </c>
      <c r="Y2725" s="13">
        <f>IF(OR($J2725="", $K2725="", $L2725=""),0,IF(OR($J2725&lt;0,$J2725&gt;3,$K2725&lt;0,$K2725&gt;3,$L2725&lt;0,$L2725&gt;3),1,0))</f>
        <v/>
      </c>
    </row>
    <row r="2726">
      <c r="G2726">
        <f>IFERROR(INDEX(T_Domaines[Domain_label_fr],MATCH(F2726,T_Domaines[Domain_code],0)),"")</f>
        <v/>
      </c>
      <c r="I2726">
        <f>IFERROR(INDEX(T_Indicateurs[Stat_label_fr],MATCH(H2726,T_Indicateurs[Stat_code],0)),"")</f>
        <v/>
      </c>
      <c r="M2726">
        <f>IF(J2726=0,"",J2726)</f>
        <v/>
      </c>
      <c r="N2726">
        <f>IF(K2726=0,"",K2726)</f>
        <v/>
      </c>
      <c r="O2726">
        <f>IF(L2726=0,"",L2726)</f>
        <v/>
      </c>
      <c r="P2726">
        <f>IF(OR(J2726="",K2726="",L2726=""),"",J2726+K2726+L2726)</f>
        <v/>
      </c>
      <c r="Q2726">
        <f>IF(OR(M2726="",N2726="",O2726=""),"",M2726+N2726+O2726)</f>
        <v/>
      </c>
      <c r="S2726" s="13">
        <f>IF(AND($B2726&lt;&gt;"",$F2726&lt;&gt;""),IF(COUNTIFS($B$2:$B2726,$B2726,$F$2:$F2726,$F2726)=1,1,0),0)</f>
        <v/>
      </c>
      <c r="T2726" s="13">
        <f>IF(AND($B2726&lt;&gt;"",$H2726&lt;&gt;""),IF(COUNTIFS($B$2:$B2726,$B2726,$H$2:$H2726,$H2726)=1,1,0),0)</f>
        <v/>
      </c>
      <c r="U2726" s="13">
        <f>IF(AND($B2726&lt;&gt;"",$C2726&lt;&gt;""),IF(COUNTIFS($B$2:$B2726,$B2726,$C$2:$C2726,$C2726)=1,1,0),0)</f>
        <v/>
      </c>
      <c r="V2726" s="13">
        <f>IF(AND($B2726&lt;&gt;"",$D2726&lt;&gt;""),IF(COUNTIFS($B$2:$B2726,$B2726,$D$2:$D2726,$D2726)=1,1,0),0)</f>
        <v/>
      </c>
      <c r="W2726">
        <f>IFERROR(INDEX(T_Indicateurs[Domain_code],MATCH($H2726,T_Indicateurs[Stat_code],0)),"")</f>
        <v/>
      </c>
      <c r="X2726" s="13">
        <f>IF(OR($W2726="",$F2726=""),0,IF($F2726&lt;&gt;$W2726,1,0))</f>
        <v/>
      </c>
      <c r="Y2726" s="13">
        <f>IF(OR($J2726="", $K2726="", $L2726=""),0,IF(OR($J2726&lt;0,$J2726&gt;3,$K2726&lt;0,$K2726&gt;3,$L2726&lt;0,$L2726&gt;3),1,0))</f>
        <v/>
      </c>
    </row>
    <row r="2727">
      <c r="G2727">
        <f>IFERROR(INDEX(T_Domaines[Domain_label_fr],MATCH(F2727,T_Domaines[Domain_code],0)),"")</f>
        <v/>
      </c>
      <c r="I2727">
        <f>IFERROR(INDEX(T_Indicateurs[Stat_label_fr],MATCH(H2727,T_Indicateurs[Stat_code],0)),"")</f>
        <v/>
      </c>
      <c r="M2727">
        <f>IF(J2727=0,"",J2727)</f>
        <v/>
      </c>
      <c r="N2727">
        <f>IF(K2727=0,"",K2727)</f>
        <v/>
      </c>
      <c r="O2727">
        <f>IF(L2727=0,"",L2727)</f>
        <v/>
      </c>
      <c r="P2727">
        <f>IF(OR(J2727="",K2727="",L2727=""),"",J2727+K2727+L2727)</f>
        <v/>
      </c>
      <c r="Q2727">
        <f>IF(OR(M2727="",N2727="",O2727=""),"",M2727+N2727+O2727)</f>
        <v/>
      </c>
      <c r="S2727" s="13">
        <f>IF(AND($B2727&lt;&gt;"",$F2727&lt;&gt;""),IF(COUNTIFS($B$2:$B2727,$B2727,$F$2:$F2727,$F2727)=1,1,0),0)</f>
        <v/>
      </c>
      <c r="T2727" s="13">
        <f>IF(AND($B2727&lt;&gt;"",$H2727&lt;&gt;""),IF(COUNTIFS($B$2:$B2727,$B2727,$H$2:$H2727,$H2727)=1,1,0),0)</f>
        <v/>
      </c>
      <c r="U2727" s="13">
        <f>IF(AND($B2727&lt;&gt;"",$C2727&lt;&gt;""),IF(COUNTIFS($B$2:$B2727,$B2727,$C$2:$C2727,$C2727)=1,1,0),0)</f>
        <v/>
      </c>
      <c r="V2727" s="13">
        <f>IF(AND($B2727&lt;&gt;"",$D2727&lt;&gt;""),IF(COUNTIFS($B$2:$B2727,$B2727,$D$2:$D2727,$D2727)=1,1,0),0)</f>
        <v/>
      </c>
      <c r="W2727">
        <f>IFERROR(INDEX(T_Indicateurs[Domain_code],MATCH($H2727,T_Indicateurs[Stat_code],0)),"")</f>
        <v/>
      </c>
      <c r="X2727" s="13">
        <f>IF(OR($W2727="",$F2727=""),0,IF($F2727&lt;&gt;$W2727,1,0))</f>
        <v/>
      </c>
      <c r="Y2727" s="13">
        <f>IF(OR($J2727="", $K2727="", $L2727=""),0,IF(OR($J2727&lt;0,$J2727&gt;3,$K2727&lt;0,$K2727&gt;3,$L2727&lt;0,$L2727&gt;3),1,0))</f>
        <v/>
      </c>
    </row>
    <row r="2728">
      <c r="G2728">
        <f>IFERROR(INDEX(T_Domaines[Domain_label_fr],MATCH(F2728,T_Domaines[Domain_code],0)),"")</f>
        <v/>
      </c>
      <c r="I2728">
        <f>IFERROR(INDEX(T_Indicateurs[Stat_label_fr],MATCH(H2728,T_Indicateurs[Stat_code],0)),"")</f>
        <v/>
      </c>
      <c r="M2728">
        <f>IF(J2728=0,"",J2728)</f>
        <v/>
      </c>
      <c r="N2728">
        <f>IF(K2728=0,"",K2728)</f>
        <v/>
      </c>
      <c r="O2728">
        <f>IF(L2728=0,"",L2728)</f>
        <v/>
      </c>
      <c r="P2728">
        <f>IF(OR(J2728="",K2728="",L2728=""),"",J2728+K2728+L2728)</f>
        <v/>
      </c>
      <c r="Q2728">
        <f>IF(OR(M2728="",N2728="",O2728=""),"",M2728+N2728+O2728)</f>
        <v/>
      </c>
      <c r="S2728" s="13">
        <f>IF(AND($B2728&lt;&gt;"",$F2728&lt;&gt;""),IF(COUNTIFS($B$2:$B2728,$B2728,$F$2:$F2728,$F2728)=1,1,0),0)</f>
        <v/>
      </c>
      <c r="T2728" s="13">
        <f>IF(AND($B2728&lt;&gt;"",$H2728&lt;&gt;""),IF(COUNTIFS($B$2:$B2728,$B2728,$H$2:$H2728,$H2728)=1,1,0),0)</f>
        <v/>
      </c>
      <c r="U2728" s="13">
        <f>IF(AND($B2728&lt;&gt;"",$C2728&lt;&gt;""),IF(COUNTIFS($B$2:$B2728,$B2728,$C$2:$C2728,$C2728)=1,1,0),0)</f>
        <v/>
      </c>
      <c r="V2728" s="13">
        <f>IF(AND($B2728&lt;&gt;"",$D2728&lt;&gt;""),IF(COUNTIFS($B$2:$B2728,$B2728,$D$2:$D2728,$D2728)=1,1,0),0)</f>
        <v/>
      </c>
      <c r="W2728">
        <f>IFERROR(INDEX(T_Indicateurs[Domain_code],MATCH($H2728,T_Indicateurs[Stat_code],0)),"")</f>
        <v/>
      </c>
      <c r="X2728" s="13">
        <f>IF(OR($W2728="",$F2728=""),0,IF($F2728&lt;&gt;$W2728,1,0))</f>
        <v/>
      </c>
      <c r="Y2728" s="13">
        <f>IF(OR($J2728="", $K2728="", $L2728=""),0,IF(OR($J2728&lt;0,$J2728&gt;3,$K2728&lt;0,$K2728&gt;3,$L2728&lt;0,$L2728&gt;3),1,0))</f>
        <v/>
      </c>
    </row>
    <row r="2729">
      <c r="G2729">
        <f>IFERROR(INDEX(T_Domaines[Domain_label_fr],MATCH(F2729,T_Domaines[Domain_code],0)),"")</f>
        <v/>
      </c>
      <c r="I2729">
        <f>IFERROR(INDEX(T_Indicateurs[Stat_label_fr],MATCH(H2729,T_Indicateurs[Stat_code],0)),"")</f>
        <v/>
      </c>
      <c r="M2729">
        <f>IF(J2729=0,"",J2729)</f>
        <v/>
      </c>
      <c r="N2729">
        <f>IF(K2729=0,"",K2729)</f>
        <v/>
      </c>
      <c r="O2729">
        <f>IF(L2729=0,"",L2729)</f>
        <v/>
      </c>
      <c r="P2729">
        <f>IF(OR(J2729="",K2729="",L2729=""),"",J2729+K2729+L2729)</f>
        <v/>
      </c>
      <c r="Q2729">
        <f>IF(OR(M2729="",N2729="",O2729=""),"",M2729+N2729+O2729)</f>
        <v/>
      </c>
      <c r="S2729" s="13">
        <f>IF(AND($B2729&lt;&gt;"",$F2729&lt;&gt;""),IF(COUNTIFS($B$2:$B2729,$B2729,$F$2:$F2729,$F2729)=1,1,0),0)</f>
        <v/>
      </c>
      <c r="T2729" s="13">
        <f>IF(AND($B2729&lt;&gt;"",$H2729&lt;&gt;""),IF(COUNTIFS($B$2:$B2729,$B2729,$H$2:$H2729,$H2729)=1,1,0),0)</f>
        <v/>
      </c>
      <c r="U2729" s="13">
        <f>IF(AND($B2729&lt;&gt;"",$C2729&lt;&gt;""),IF(COUNTIFS($B$2:$B2729,$B2729,$C$2:$C2729,$C2729)=1,1,0),0)</f>
        <v/>
      </c>
      <c r="V2729" s="13">
        <f>IF(AND($B2729&lt;&gt;"",$D2729&lt;&gt;""),IF(COUNTIFS($B$2:$B2729,$B2729,$D$2:$D2729,$D2729)=1,1,0),0)</f>
        <v/>
      </c>
      <c r="W2729">
        <f>IFERROR(INDEX(T_Indicateurs[Domain_code],MATCH($H2729,T_Indicateurs[Stat_code],0)),"")</f>
        <v/>
      </c>
      <c r="X2729" s="13">
        <f>IF(OR($W2729="",$F2729=""),0,IF($F2729&lt;&gt;$W2729,1,0))</f>
        <v/>
      </c>
      <c r="Y2729" s="13">
        <f>IF(OR($J2729="", $K2729="", $L2729=""),0,IF(OR($J2729&lt;0,$J2729&gt;3,$K2729&lt;0,$K2729&gt;3,$L2729&lt;0,$L2729&gt;3),1,0))</f>
        <v/>
      </c>
    </row>
    <row r="2730">
      <c r="G2730">
        <f>IFERROR(INDEX(T_Domaines[Domain_label_fr],MATCH(F2730,T_Domaines[Domain_code],0)),"")</f>
        <v/>
      </c>
      <c r="I2730">
        <f>IFERROR(INDEX(T_Indicateurs[Stat_label_fr],MATCH(H2730,T_Indicateurs[Stat_code],0)),"")</f>
        <v/>
      </c>
      <c r="M2730">
        <f>IF(J2730=0,"",J2730)</f>
        <v/>
      </c>
      <c r="N2730">
        <f>IF(K2730=0,"",K2730)</f>
        <v/>
      </c>
      <c r="O2730">
        <f>IF(L2730=0,"",L2730)</f>
        <v/>
      </c>
      <c r="P2730">
        <f>IF(OR(J2730="",K2730="",L2730=""),"",J2730+K2730+L2730)</f>
        <v/>
      </c>
      <c r="Q2730">
        <f>IF(OR(M2730="",N2730="",O2730=""),"",M2730+N2730+O2730)</f>
        <v/>
      </c>
      <c r="S2730" s="13">
        <f>IF(AND($B2730&lt;&gt;"",$F2730&lt;&gt;""),IF(COUNTIFS($B$2:$B2730,$B2730,$F$2:$F2730,$F2730)=1,1,0),0)</f>
        <v/>
      </c>
      <c r="T2730" s="13">
        <f>IF(AND($B2730&lt;&gt;"",$H2730&lt;&gt;""),IF(COUNTIFS($B$2:$B2730,$B2730,$H$2:$H2730,$H2730)=1,1,0),0)</f>
        <v/>
      </c>
      <c r="U2730" s="13">
        <f>IF(AND($B2730&lt;&gt;"",$C2730&lt;&gt;""),IF(COUNTIFS($B$2:$B2730,$B2730,$C$2:$C2730,$C2730)=1,1,0),0)</f>
        <v/>
      </c>
      <c r="V2730" s="13">
        <f>IF(AND($B2730&lt;&gt;"",$D2730&lt;&gt;""),IF(COUNTIFS($B$2:$B2730,$B2730,$D$2:$D2730,$D2730)=1,1,0),0)</f>
        <v/>
      </c>
      <c r="W2730">
        <f>IFERROR(INDEX(T_Indicateurs[Domain_code],MATCH($H2730,T_Indicateurs[Stat_code],0)),"")</f>
        <v/>
      </c>
      <c r="X2730" s="13">
        <f>IF(OR($W2730="",$F2730=""),0,IF($F2730&lt;&gt;$W2730,1,0))</f>
        <v/>
      </c>
      <c r="Y2730" s="13">
        <f>IF(OR($J2730="", $K2730="", $L2730=""),0,IF(OR($J2730&lt;0,$J2730&gt;3,$K2730&lt;0,$K2730&gt;3,$L2730&lt;0,$L2730&gt;3),1,0))</f>
        <v/>
      </c>
    </row>
    <row r="2731">
      <c r="G2731">
        <f>IFERROR(INDEX(T_Domaines[Domain_label_fr],MATCH(F2731,T_Domaines[Domain_code],0)),"")</f>
        <v/>
      </c>
      <c r="I2731">
        <f>IFERROR(INDEX(T_Indicateurs[Stat_label_fr],MATCH(H2731,T_Indicateurs[Stat_code],0)),"")</f>
        <v/>
      </c>
      <c r="M2731">
        <f>IF(J2731=0,"",J2731)</f>
        <v/>
      </c>
      <c r="N2731">
        <f>IF(K2731=0,"",K2731)</f>
        <v/>
      </c>
      <c r="O2731">
        <f>IF(L2731=0,"",L2731)</f>
        <v/>
      </c>
      <c r="P2731">
        <f>IF(OR(J2731="",K2731="",L2731=""),"",J2731+K2731+L2731)</f>
        <v/>
      </c>
      <c r="Q2731">
        <f>IF(OR(M2731="",N2731="",O2731=""),"",M2731+N2731+O2731)</f>
        <v/>
      </c>
      <c r="S2731" s="13">
        <f>IF(AND($B2731&lt;&gt;"",$F2731&lt;&gt;""),IF(COUNTIFS($B$2:$B2731,$B2731,$F$2:$F2731,$F2731)=1,1,0),0)</f>
        <v/>
      </c>
      <c r="T2731" s="13">
        <f>IF(AND($B2731&lt;&gt;"",$H2731&lt;&gt;""),IF(COUNTIFS($B$2:$B2731,$B2731,$H$2:$H2731,$H2731)=1,1,0),0)</f>
        <v/>
      </c>
      <c r="U2731" s="13">
        <f>IF(AND($B2731&lt;&gt;"",$C2731&lt;&gt;""),IF(COUNTIFS($B$2:$B2731,$B2731,$C$2:$C2731,$C2731)=1,1,0),0)</f>
        <v/>
      </c>
      <c r="V2731" s="13">
        <f>IF(AND($B2731&lt;&gt;"",$D2731&lt;&gt;""),IF(COUNTIFS($B$2:$B2731,$B2731,$D$2:$D2731,$D2731)=1,1,0),0)</f>
        <v/>
      </c>
      <c r="W2731">
        <f>IFERROR(INDEX(T_Indicateurs[Domain_code],MATCH($H2731,T_Indicateurs[Stat_code],0)),"")</f>
        <v/>
      </c>
      <c r="X2731" s="13">
        <f>IF(OR($W2731="",$F2731=""),0,IF($F2731&lt;&gt;$W2731,1,0))</f>
        <v/>
      </c>
      <c r="Y2731" s="13">
        <f>IF(OR($J2731="", $K2731="", $L2731=""),0,IF(OR($J2731&lt;0,$J2731&gt;3,$K2731&lt;0,$K2731&gt;3,$L2731&lt;0,$L2731&gt;3),1,0))</f>
        <v/>
      </c>
    </row>
    <row r="2732">
      <c r="G2732">
        <f>IFERROR(INDEX(T_Domaines[Domain_label_fr],MATCH(F2732,T_Domaines[Domain_code],0)),"")</f>
        <v/>
      </c>
      <c r="I2732">
        <f>IFERROR(INDEX(T_Indicateurs[Stat_label_fr],MATCH(H2732,T_Indicateurs[Stat_code],0)),"")</f>
        <v/>
      </c>
      <c r="M2732">
        <f>IF(J2732=0,"",J2732)</f>
        <v/>
      </c>
      <c r="N2732">
        <f>IF(K2732=0,"",K2732)</f>
        <v/>
      </c>
      <c r="O2732">
        <f>IF(L2732=0,"",L2732)</f>
        <v/>
      </c>
      <c r="P2732">
        <f>IF(OR(J2732="",K2732="",L2732=""),"",J2732+K2732+L2732)</f>
        <v/>
      </c>
      <c r="Q2732">
        <f>IF(OR(M2732="",N2732="",O2732=""),"",M2732+N2732+O2732)</f>
        <v/>
      </c>
      <c r="S2732" s="13">
        <f>IF(AND($B2732&lt;&gt;"",$F2732&lt;&gt;""),IF(COUNTIFS($B$2:$B2732,$B2732,$F$2:$F2732,$F2732)=1,1,0),0)</f>
        <v/>
      </c>
      <c r="T2732" s="13">
        <f>IF(AND($B2732&lt;&gt;"",$H2732&lt;&gt;""),IF(COUNTIFS($B$2:$B2732,$B2732,$H$2:$H2732,$H2732)=1,1,0),0)</f>
        <v/>
      </c>
      <c r="U2732" s="13">
        <f>IF(AND($B2732&lt;&gt;"",$C2732&lt;&gt;""),IF(COUNTIFS($B$2:$B2732,$B2732,$C$2:$C2732,$C2732)=1,1,0),0)</f>
        <v/>
      </c>
      <c r="V2732" s="13">
        <f>IF(AND($B2732&lt;&gt;"",$D2732&lt;&gt;""),IF(COUNTIFS($B$2:$B2732,$B2732,$D$2:$D2732,$D2732)=1,1,0),0)</f>
        <v/>
      </c>
      <c r="W2732">
        <f>IFERROR(INDEX(T_Indicateurs[Domain_code],MATCH($H2732,T_Indicateurs[Stat_code],0)),"")</f>
        <v/>
      </c>
      <c r="X2732" s="13">
        <f>IF(OR($W2732="",$F2732=""),0,IF($F2732&lt;&gt;$W2732,1,0))</f>
        <v/>
      </c>
      <c r="Y2732" s="13">
        <f>IF(OR($J2732="", $K2732="", $L2732=""),0,IF(OR($J2732&lt;0,$J2732&gt;3,$K2732&lt;0,$K2732&gt;3,$L2732&lt;0,$L2732&gt;3),1,0))</f>
        <v/>
      </c>
    </row>
    <row r="2733">
      <c r="G2733">
        <f>IFERROR(INDEX(T_Domaines[Domain_label_fr],MATCH(F2733,T_Domaines[Domain_code],0)),"")</f>
        <v/>
      </c>
      <c r="I2733">
        <f>IFERROR(INDEX(T_Indicateurs[Stat_label_fr],MATCH(H2733,T_Indicateurs[Stat_code],0)),"")</f>
        <v/>
      </c>
      <c r="M2733">
        <f>IF(J2733=0,"",J2733)</f>
        <v/>
      </c>
      <c r="N2733">
        <f>IF(K2733=0,"",K2733)</f>
        <v/>
      </c>
      <c r="O2733">
        <f>IF(L2733=0,"",L2733)</f>
        <v/>
      </c>
      <c r="P2733">
        <f>IF(OR(J2733="",K2733="",L2733=""),"",J2733+K2733+L2733)</f>
        <v/>
      </c>
      <c r="Q2733">
        <f>IF(OR(M2733="",N2733="",O2733=""),"",M2733+N2733+O2733)</f>
        <v/>
      </c>
      <c r="S2733" s="13">
        <f>IF(AND($B2733&lt;&gt;"",$F2733&lt;&gt;""),IF(COUNTIFS($B$2:$B2733,$B2733,$F$2:$F2733,$F2733)=1,1,0),0)</f>
        <v/>
      </c>
      <c r="T2733" s="13">
        <f>IF(AND($B2733&lt;&gt;"",$H2733&lt;&gt;""),IF(COUNTIFS($B$2:$B2733,$B2733,$H$2:$H2733,$H2733)=1,1,0),0)</f>
        <v/>
      </c>
      <c r="U2733" s="13">
        <f>IF(AND($B2733&lt;&gt;"",$C2733&lt;&gt;""),IF(COUNTIFS($B$2:$B2733,$B2733,$C$2:$C2733,$C2733)=1,1,0),0)</f>
        <v/>
      </c>
      <c r="V2733" s="13">
        <f>IF(AND($B2733&lt;&gt;"",$D2733&lt;&gt;""),IF(COUNTIFS($B$2:$B2733,$B2733,$D$2:$D2733,$D2733)=1,1,0),0)</f>
        <v/>
      </c>
      <c r="W2733">
        <f>IFERROR(INDEX(T_Indicateurs[Domain_code],MATCH($H2733,T_Indicateurs[Stat_code],0)),"")</f>
        <v/>
      </c>
      <c r="X2733" s="13">
        <f>IF(OR($W2733="",$F2733=""),0,IF($F2733&lt;&gt;$W2733,1,0))</f>
        <v/>
      </c>
      <c r="Y2733" s="13">
        <f>IF(OR($J2733="", $K2733="", $L2733=""),0,IF(OR($J2733&lt;0,$J2733&gt;3,$K2733&lt;0,$K2733&gt;3,$L2733&lt;0,$L2733&gt;3),1,0))</f>
        <v/>
      </c>
    </row>
    <row r="2734">
      <c r="G2734">
        <f>IFERROR(INDEX(T_Domaines[Domain_label_fr],MATCH(F2734,T_Domaines[Domain_code],0)),"")</f>
        <v/>
      </c>
      <c r="I2734">
        <f>IFERROR(INDEX(T_Indicateurs[Stat_label_fr],MATCH(H2734,T_Indicateurs[Stat_code],0)),"")</f>
        <v/>
      </c>
      <c r="M2734">
        <f>IF(J2734=0,"",J2734)</f>
        <v/>
      </c>
      <c r="N2734">
        <f>IF(K2734=0,"",K2734)</f>
        <v/>
      </c>
      <c r="O2734">
        <f>IF(L2734=0,"",L2734)</f>
        <v/>
      </c>
      <c r="P2734">
        <f>IF(OR(J2734="",K2734="",L2734=""),"",J2734+K2734+L2734)</f>
        <v/>
      </c>
      <c r="Q2734">
        <f>IF(OR(M2734="",N2734="",O2734=""),"",M2734+N2734+O2734)</f>
        <v/>
      </c>
      <c r="S2734" s="13">
        <f>IF(AND($B2734&lt;&gt;"",$F2734&lt;&gt;""),IF(COUNTIFS($B$2:$B2734,$B2734,$F$2:$F2734,$F2734)=1,1,0),0)</f>
        <v/>
      </c>
      <c r="T2734" s="13">
        <f>IF(AND($B2734&lt;&gt;"",$H2734&lt;&gt;""),IF(COUNTIFS($B$2:$B2734,$B2734,$H$2:$H2734,$H2734)=1,1,0),0)</f>
        <v/>
      </c>
      <c r="U2734" s="13">
        <f>IF(AND($B2734&lt;&gt;"",$C2734&lt;&gt;""),IF(COUNTIFS($B$2:$B2734,$B2734,$C$2:$C2734,$C2734)=1,1,0),0)</f>
        <v/>
      </c>
      <c r="V2734" s="13">
        <f>IF(AND($B2734&lt;&gt;"",$D2734&lt;&gt;""),IF(COUNTIFS($B$2:$B2734,$B2734,$D$2:$D2734,$D2734)=1,1,0),0)</f>
        <v/>
      </c>
      <c r="W2734">
        <f>IFERROR(INDEX(T_Indicateurs[Domain_code],MATCH($H2734,T_Indicateurs[Stat_code],0)),"")</f>
        <v/>
      </c>
      <c r="X2734" s="13">
        <f>IF(OR($W2734="",$F2734=""),0,IF($F2734&lt;&gt;$W2734,1,0))</f>
        <v/>
      </c>
      <c r="Y2734" s="13">
        <f>IF(OR($J2734="", $K2734="", $L2734=""),0,IF(OR($J2734&lt;0,$J2734&gt;3,$K2734&lt;0,$K2734&gt;3,$L2734&lt;0,$L2734&gt;3),1,0))</f>
        <v/>
      </c>
    </row>
    <row r="2735">
      <c r="G2735">
        <f>IFERROR(INDEX(T_Domaines[Domain_label_fr],MATCH(F2735,T_Domaines[Domain_code],0)),"")</f>
        <v/>
      </c>
      <c r="I2735">
        <f>IFERROR(INDEX(T_Indicateurs[Stat_label_fr],MATCH(H2735,T_Indicateurs[Stat_code],0)),"")</f>
        <v/>
      </c>
      <c r="M2735">
        <f>IF(J2735=0,"",J2735)</f>
        <v/>
      </c>
      <c r="N2735">
        <f>IF(K2735=0,"",K2735)</f>
        <v/>
      </c>
      <c r="O2735">
        <f>IF(L2735=0,"",L2735)</f>
        <v/>
      </c>
      <c r="P2735">
        <f>IF(OR(J2735="",K2735="",L2735=""),"",J2735+K2735+L2735)</f>
        <v/>
      </c>
      <c r="Q2735">
        <f>IF(OR(M2735="",N2735="",O2735=""),"",M2735+N2735+O2735)</f>
        <v/>
      </c>
      <c r="S2735" s="13">
        <f>IF(AND($B2735&lt;&gt;"",$F2735&lt;&gt;""),IF(COUNTIFS($B$2:$B2735,$B2735,$F$2:$F2735,$F2735)=1,1,0),0)</f>
        <v/>
      </c>
      <c r="T2735" s="13">
        <f>IF(AND($B2735&lt;&gt;"",$H2735&lt;&gt;""),IF(COUNTIFS($B$2:$B2735,$B2735,$H$2:$H2735,$H2735)=1,1,0),0)</f>
        <v/>
      </c>
      <c r="U2735" s="13">
        <f>IF(AND($B2735&lt;&gt;"",$C2735&lt;&gt;""),IF(COUNTIFS($B$2:$B2735,$B2735,$C$2:$C2735,$C2735)=1,1,0),0)</f>
        <v/>
      </c>
      <c r="V2735" s="13">
        <f>IF(AND($B2735&lt;&gt;"",$D2735&lt;&gt;""),IF(COUNTIFS($B$2:$B2735,$B2735,$D$2:$D2735,$D2735)=1,1,0),0)</f>
        <v/>
      </c>
      <c r="W2735">
        <f>IFERROR(INDEX(T_Indicateurs[Domain_code],MATCH($H2735,T_Indicateurs[Stat_code],0)),"")</f>
        <v/>
      </c>
      <c r="X2735" s="13">
        <f>IF(OR($W2735="",$F2735=""),0,IF($F2735&lt;&gt;$W2735,1,0))</f>
        <v/>
      </c>
      <c r="Y2735" s="13">
        <f>IF(OR($J2735="", $K2735="", $L2735=""),0,IF(OR($J2735&lt;0,$J2735&gt;3,$K2735&lt;0,$K2735&gt;3,$L2735&lt;0,$L2735&gt;3),1,0))</f>
        <v/>
      </c>
    </row>
    <row r="2736">
      <c r="G2736">
        <f>IFERROR(INDEX(T_Domaines[Domain_label_fr],MATCH(F2736,T_Domaines[Domain_code],0)),"")</f>
        <v/>
      </c>
      <c r="I2736">
        <f>IFERROR(INDEX(T_Indicateurs[Stat_label_fr],MATCH(H2736,T_Indicateurs[Stat_code],0)),"")</f>
        <v/>
      </c>
      <c r="M2736">
        <f>IF(J2736=0,"",J2736)</f>
        <v/>
      </c>
      <c r="N2736">
        <f>IF(K2736=0,"",K2736)</f>
        <v/>
      </c>
      <c r="O2736">
        <f>IF(L2736=0,"",L2736)</f>
        <v/>
      </c>
      <c r="P2736">
        <f>IF(OR(J2736="",K2736="",L2736=""),"",J2736+K2736+L2736)</f>
        <v/>
      </c>
      <c r="Q2736">
        <f>IF(OR(M2736="",N2736="",O2736=""),"",M2736+N2736+O2736)</f>
        <v/>
      </c>
      <c r="S2736" s="13">
        <f>IF(AND($B2736&lt;&gt;"",$F2736&lt;&gt;""),IF(COUNTIFS($B$2:$B2736,$B2736,$F$2:$F2736,$F2736)=1,1,0),0)</f>
        <v/>
      </c>
      <c r="T2736" s="13">
        <f>IF(AND($B2736&lt;&gt;"",$H2736&lt;&gt;""),IF(COUNTIFS($B$2:$B2736,$B2736,$H$2:$H2736,$H2736)=1,1,0),0)</f>
        <v/>
      </c>
      <c r="U2736" s="13">
        <f>IF(AND($B2736&lt;&gt;"",$C2736&lt;&gt;""),IF(COUNTIFS($B$2:$B2736,$B2736,$C$2:$C2736,$C2736)=1,1,0),0)</f>
        <v/>
      </c>
      <c r="V2736" s="13">
        <f>IF(AND($B2736&lt;&gt;"",$D2736&lt;&gt;""),IF(COUNTIFS($B$2:$B2736,$B2736,$D$2:$D2736,$D2736)=1,1,0),0)</f>
        <v/>
      </c>
      <c r="W2736">
        <f>IFERROR(INDEX(T_Indicateurs[Domain_code],MATCH($H2736,T_Indicateurs[Stat_code],0)),"")</f>
        <v/>
      </c>
      <c r="X2736" s="13">
        <f>IF(OR($W2736="",$F2736=""),0,IF($F2736&lt;&gt;$W2736,1,0))</f>
        <v/>
      </c>
      <c r="Y2736" s="13">
        <f>IF(OR($J2736="", $K2736="", $L2736=""),0,IF(OR($J2736&lt;0,$J2736&gt;3,$K2736&lt;0,$K2736&gt;3,$L2736&lt;0,$L2736&gt;3),1,0))</f>
        <v/>
      </c>
    </row>
    <row r="2737">
      <c r="G2737">
        <f>IFERROR(INDEX(T_Domaines[Domain_label_fr],MATCH(F2737,T_Domaines[Domain_code],0)),"")</f>
        <v/>
      </c>
      <c r="I2737">
        <f>IFERROR(INDEX(T_Indicateurs[Stat_label_fr],MATCH(H2737,T_Indicateurs[Stat_code],0)),"")</f>
        <v/>
      </c>
      <c r="M2737">
        <f>IF(J2737=0,"",J2737)</f>
        <v/>
      </c>
      <c r="N2737">
        <f>IF(K2737=0,"",K2737)</f>
        <v/>
      </c>
      <c r="O2737">
        <f>IF(L2737=0,"",L2737)</f>
        <v/>
      </c>
      <c r="P2737">
        <f>IF(OR(J2737="",K2737="",L2737=""),"",J2737+K2737+L2737)</f>
        <v/>
      </c>
      <c r="Q2737">
        <f>IF(OR(M2737="",N2737="",O2737=""),"",M2737+N2737+O2737)</f>
        <v/>
      </c>
      <c r="S2737" s="13">
        <f>IF(AND($B2737&lt;&gt;"",$F2737&lt;&gt;""),IF(COUNTIFS($B$2:$B2737,$B2737,$F$2:$F2737,$F2737)=1,1,0),0)</f>
        <v/>
      </c>
      <c r="T2737" s="13">
        <f>IF(AND($B2737&lt;&gt;"",$H2737&lt;&gt;""),IF(COUNTIFS($B$2:$B2737,$B2737,$H$2:$H2737,$H2737)=1,1,0),0)</f>
        <v/>
      </c>
      <c r="U2737" s="13">
        <f>IF(AND($B2737&lt;&gt;"",$C2737&lt;&gt;""),IF(COUNTIFS($B$2:$B2737,$B2737,$C$2:$C2737,$C2737)=1,1,0),0)</f>
        <v/>
      </c>
      <c r="V2737" s="13">
        <f>IF(AND($B2737&lt;&gt;"",$D2737&lt;&gt;""),IF(COUNTIFS($B$2:$B2737,$B2737,$D$2:$D2737,$D2737)=1,1,0),0)</f>
        <v/>
      </c>
      <c r="W2737">
        <f>IFERROR(INDEX(T_Indicateurs[Domain_code],MATCH($H2737,T_Indicateurs[Stat_code],0)),"")</f>
        <v/>
      </c>
      <c r="X2737" s="13">
        <f>IF(OR($W2737="",$F2737=""),0,IF($F2737&lt;&gt;$W2737,1,0))</f>
        <v/>
      </c>
      <c r="Y2737" s="13">
        <f>IF(OR($J2737="", $K2737="", $L2737=""),0,IF(OR($J2737&lt;0,$J2737&gt;3,$K2737&lt;0,$K2737&gt;3,$L2737&lt;0,$L2737&gt;3),1,0))</f>
        <v/>
      </c>
    </row>
    <row r="2738">
      <c r="G2738">
        <f>IFERROR(INDEX(T_Domaines[Domain_label_fr],MATCH(F2738,T_Domaines[Domain_code],0)),"")</f>
        <v/>
      </c>
      <c r="I2738">
        <f>IFERROR(INDEX(T_Indicateurs[Stat_label_fr],MATCH(H2738,T_Indicateurs[Stat_code],0)),"")</f>
        <v/>
      </c>
      <c r="M2738">
        <f>IF(J2738=0,"",J2738)</f>
        <v/>
      </c>
      <c r="N2738">
        <f>IF(K2738=0,"",K2738)</f>
        <v/>
      </c>
      <c r="O2738">
        <f>IF(L2738=0,"",L2738)</f>
        <v/>
      </c>
      <c r="P2738">
        <f>IF(OR(J2738="",K2738="",L2738=""),"",J2738+K2738+L2738)</f>
        <v/>
      </c>
      <c r="Q2738">
        <f>IF(OR(M2738="",N2738="",O2738=""),"",M2738+N2738+O2738)</f>
        <v/>
      </c>
      <c r="S2738" s="13">
        <f>IF(AND($B2738&lt;&gt;"",$F2738&lt;&gt;""),IF(COUNTIFS($B$2:$B2738,$B2738,$F$2:$F2738,$F2738)=1,1,0),0)</f>
        <v/>
      </c>
      <c r="T2738" s="13">
        <f>IF(AND($B2738&lt;&gt;"",$H2738&lt;&gt;""),IF(COUNTIFS($B$2:$B2738,$B2738,$H$2:$H2738,$H2738)=1,1,0),0)</f>
        <v/>
      </c>
      <c r="U2738" s="13">
        <f>IF(AND($B2738&lt;&gt;"",$C2738&lt;&gt;""),IF(COUNTIFS($B$2:$B2738,$B2738,$C$2:$C2738,$C2738)=1,1,0),0)</f>
        <v/>
      </c>
      <c r="V2738" s="13">
        <f>IF(AND($B2738&lt;&gt;"",$D2738&lt;&gt;""),IF(COUNTIFS($B$2:$B2738,$B2738,$D$2:$D2738,$D2738)=1,1,0),0)</f>
        <v/>
      </c>
      <c r="W2738">
        <f>IFERROR(INDEX(T_Indicateurs[Domain_code],MATCH($H2738,T_Indicateurs[Stat_code],0)),"")</f>
        <v/>
      </c>
      <c r="X2738" s="13">
        <f>IF(OR($W2738="",$F2738=""),0,IF($F2738&lt;&gt;$W2738,1,0))</f>
        <v/>
      </c>
      <c r="Y2738" s="13">
        <f>IF(OR($J2738="", $K2738="", $L2738=""),0,IF(OR($J2738&lt;0,$J2738&gt;3,$K2738&lt;0,$K2738&gt;3,$L2738&lt;0,$L2738&gt;3),1,0))</f>
        <v/>
      </c>
    </row>
    <row r="2739">
      <c r="G2739">
        <f>IFERROR(INDEX(T_Domaines[Domain_label_fr],MATCH(F2739,T_Domaines[Domain_code],0)),"")</f>
        <v/>
      </c>
      <c r="I2739">
        <f>IFERROR(INDEX(T_Indicateurs[Stat_label_fr],MATCH(H2739,T_Indicateurs[Stat_code],0)),"")</f>
        <v/>
      </c>
      <c r="M2739">
        <f>IF(J2739=0,"",J2739)</f>
        <v/>
      </c>
      <c r="N2739">
        <f>IF(K2739=0,"",K2739)</f>
        <v/>
      </c>
      <c r="O2739">
        <f>IF(L2739=0,"",L2739)</f>
        <v/>
      </c>
      <c r="P2739">
        <f>IF(OR(J2739="",K2739="",L2739=""),"",J2739+K2739+L2739)</f>
        <v/>
      </c>
      <c r="Q2739">
        <f>IF(OR(M2739="",N2739="",O2739=""),"",M2739+N2739+O2739)</f>
        <v/>
      </c>
      <c r="S2739" s="13">
        <f>IF(AND($B2739&lt;&gt;"",$F2739&lt;&gt;""),IF(COUNTIFS($B$2:$B2739,$B2739,$F$2:$F2739,$F2739)=1,1,0),0)</f>
        <v/>
      </c>
      <c r="T2739" s="13">
        <f>IF(AND($B2739&lt;&gt;"",$H2739&lt;&gt;""),IF(COUNTIFS($B$2:$B2739,$B2739,$H$2:$H2739,$H2739)=1,1,0),0)</f>
        <v/>
      </c>
      <c r="U2739" s="13">
        <f>IF(AND($B2739&lt;&gt;"",$C2739&lt;&gt;""),IF(COUNTIFS($B$2:$B2739,$B2739,$C$2:$C2739,$C2739)=1,1,0),0)</f>
        <v/>
      </c>
      <c r="V2739" s="13">
        <f>IF(AND($B2739&lt;&gt;"",$D2739&lt;&gt;""),IF(COUNTIFS($B$2:$B2739,$B2739,$D$2:$D2739,$D2739)=1,1,0),0)</f>
        <v/>
      </c>
      <c r="W2739">
        <f>IFERROR(INDEX(T_Indicateurs[Domain_code],MATCH($H2739,T_Indicateurs[Stat_code],0)),"")</f>
        <v/>
      </c>
      <c r="X2739" s="13">
        <f>IF(OR($W2739="",$F2739=""),0,IF($F2739&lt;&gt;$W2739,1,0))</f>
        <v/>
      </c>
      <c r="Y2739" s="13">
        <f>IF(OR($J2739="", $K2739="", $L2739=""),0,IF(OR($J2739&lt;0,$J2739&gt;3,$K2739&lt;0,$K2739&gt;3,$L2739&lt;0,$L2739&gt;3),1,0))</f>
        <v/>
      </c>
    </row>
    <row r="2740">
      <c r="G2740">
        <f>IFERROR(INDEX(T_Domaines[Domain_label_fr],MATCH(F2740,T_Domaines[Domain_code],0)),"")</f>
        <v/>
      </c>
      <c r="I2740">
        <f>IFERROR(INDEX(T_Indicateurs[Stat_label_fr],MATCH(H2740,T_Indicateurs[Stat_code],0)),"")</f>
        <v/>
      </c>
      <c r="M2740">
        <f>IF(J2740=0,"",J2740)</f>
        <v/>
      </c>
      <c r="N2740">
        <f>IF(K2740=0,"",K2740)</f>
        <v/>
      </c>
      <c r="O2740">
        <f>IF(L2740=0,"",L2740)</f>
        <v/>
      </c>
      <c r="P2740">
        <f>IF(OR(J2740="",K2740="",L2740=""),"",J2740+K2740+L2740)</f>
        <v/>
      </c>
      <c r="Q2740">
        <f>IF(OR(M2740="",N2740="",O2740=""),"",M2740+N2740+O2740)</f>
        <v/>
      </c>
      <c r="S2740" s="13">
        <f>IF(AND($B2740&lt;&gt;"",$F2740&lt;&gt;""),IF(COUNTIFS($B$2:$B2740,$B2740,$F$2:$F2740,$F2740)=1,1,0),0)</f>
        <v/>
      </c>
      <c r="T2740" s="13">
        <f>IF(AND($B2740&lt;&gt;"",$H2740&lt;&gt;""),IF(COUNTIFS($B$2:$B2740,$B2740,$H$2:$H2740,$H2740)=1,1,0),0)</f>
        <v/>
      </c>
      <c r="U2740" s="13">
        <f>IF(AND($B2740&lt;&gt;"",$C2740&lt;&gt;""),IF(COUNTIFS($B$2:$B2740,$B2740,$C$2:$C2740,$C2740)=1,1,0),0)</f>
        <v/>
      </c>
      <c r="V2740" s="13">
        <f>IF(AND($B2740&lt;&gt;"",$D2740&lt;&gt;""),IF(COUNTIFS($B$2:$B2740,$B2740,$D$2:$D2740,$D2740)=1,1,0),0)</f>
        <v/>
      </c>
      <c r="W2740">
        <f>IFERROR(INDEX(T_Indicateurs[Domain_code],MATCH($H2740,T_Indicateurs[Stat_code],0)),"")</f>
        <v/>
      </c>
      <c r="X2740" s="13">
        <f>IF(OR($W2740="",$F2740=""),0,IF($F2740&lt;&gt;$W2740,1,0))</f>
        <v/>
      </c>
      <c r="Y2740" s="13">
        <f>IF(OR($J2740="", $K2740="", $L2740=""),0,IF(OR($J2740&lt;0,$J2740&gt;3,$K2740&lt;0,$K2740&gt;3,$L2740&lt;0,$L2740&gt;3),1,0))</f>
        <v/>
      </c>
    </row>
    <row r="2741">
      <c r="G2741">
        <f>IFERROR(INDEX(T_Domaines[Domain_label_fr],MATCH(F2741,T_Domaines[Domain_code],0)),"")</f>
        <v/>
      </c>
      <c r="I2741">
        <f>IFERROR(INDEX(T_Indicateurs[Stat_label_fr],MATCH(H2741,T_Indicateurs[Stat_code],0)),"")</f>
        <v/>
      </c>
      <c r="M2741">
        <f>IF(J2741=0,"",J2741)</f>
        <v/>
      </c>
      <c r="N2741">
        <f>IF(K2741=0,"",K2741)</f>
        <v/>
      </c>
      <c r="O2741">
        <f>IF(L2741=0,"",L2741)</f>
        <v/>
      </c>
      <c r="P2741">
        <f>IF(OR(J2741="",K2741="",L2741=""),"",J2741+K2741+L2741)</f>
        <v/>
      </c>
      <c r="Q2741">
        <f>IF(OR(M2741="",N2741="",O2741=""),"",M2741+N2741+O2741)</f>
        <v/>
      </c>
      <c r="S2741" s="13">
        <f>IF(AND($B2741&lt;&gt;"",$F2741&lt;&gt;""),IF(COUNTIFS($B$2:$B2741,$B2741,$F$2:$F2741,$F2741)=1,1,0),0)</f>
        <v/>
      </c>
      <c r="T2741" s="13">
        <f>IF(AND($B2741&lt;&gt;"",$H2741&lt;&gt;""),IF(COUNTIFS($B$2:$B2741,$B2741,$H$2:$H2741,$H2741)=1,1,0),0)</f>
        <v/>
      </c>
      <c r="U2741" s="13">
        <f>IF(AND($B2741&lt;&gt;"",$C2741&lt;&gt;""),IF(COUNTIFS($B$2:$B2741,$B2741,$C$2:$C2741,$C2741)=1,1,0),0)</f>
        <v/>
      </c>
      <c r="V2741" s="13">
        <f>IF(AND($B2741&lt;&gt;"",$D2741&lt;&gt;""),IF(COUNTIFS($B$2:$B2741,$B2741,$D$2:$D2741,$D2741)=1,1,0),0)</f>
        <v/>
      </c>
      <c r="W2741">
        <f>IFERROR(INDEX(T_Indicateurs[Domain_code],MATCH($H2741,T_Indicateurs[Stat_code],0)),"")</f>
        <v/>
      </c>
      <c r="X2741" s="13">
        <f>IF(OR($W2741="",$F2741=""),0,IF($F2741&lt;&gt;$W2741,1,0))</f>
        <v/>
      </c>
      <c r="Y2741" s="13">
        <f>IF(OR($J2741="", $K2741="", $L2741=""),0,IF(OR($J2741&lt;0,$J2741&gt;3,$K2741&lt;0,$K2741&gt;3,$L2741&lt;0,$L2741&gt;3),1,0))</f>
        <v/>
      </c>
    </row>
    <row r="2742">
      <c r="G2742">
        <f>IFERROR(INDEX(T_Domaines[Domain_label_fr],MATCH(F2742,T_Domaines[Domain_code],0)),"")</f>
        <v/>
      </c>
      <c r="I2742">
        <f>IFERROR(INDEX(T_Indicateurs[Stat_label_fr],MATCH(H2742,T_Indicateurs[Stat_code],0)),"")</f>
        <v/>
      </c>
      <c r="M2742">
        <f>IF(J2742=0,"",J2742)</f>
        <v/>
      </c>
      <c r="N2742">
        <f>IF(K2742=0,"",K2742)</f>
        <v/>
      </c>
      <c r="O2742">
        <f>IF(L2742=0,"",L2742)</f>
        <v/>
      </c>
      <c r="P2742">
        <f>IF(OR(J2742="",K2742="",L2742=""),"",J2742+K2742+L2742)</f>
        <v/>
      </c>
      <c r="Q2742">
        <f>IF(OR(M2742="",N2742="",O2742=""),"",M2742+N2742+O2742)</f>
        <v/>
      </c>
      <c r="S2742" s="13">
        <f>IF(AND($B2742&lt;&gt;"",$F2742&lt;&gt;""),IF(COUNTIFS($B$2:$B2742,$B2742,$F$2:$F2742,$F2742)=1,1,0),0)</f>
        <v/>
      </c>
      <c r="T2742" s="13">
        <f>IF(AND($B2742&lt;&gt;"",$H2742&lt;&gt;""),IF(COUNTIFS($B$2:$B2742,$B2742,$H$2:$H2742,$H2742)=1,1,0),0)</f>
        <v/>
      </c>
      <c r="U2742" s="13">
        <f>IF(AND($B2742&lt;&gt;"",$C2742&lt;&gt;""),IF(COUNTIFS($B$2:$B2742,$B2742,$C$2:$C2742,$C2742)=1,1,0),0)</f>
        <v/>
      </c>
      <c r="V2742" s="13">
        <f>IF(AND($B2742&lt;&gt;"",$D2742&lt;&gt;""),IF(COUNTIFS($B$2:$B2742,$B2742,$D$2:$D2742,$D2742)=1,1,0),0)</f>
        <v/>
      </c>
      <c r="W2742">
        <f>IFERROR(INDEX(T_Indicateurs[Domain_code],MATCH($H2742,T_Indicateurs[Stat_code],0)),"")</f>
        <v/>
      </c>
      <c r="X2742" s="13">
        <f>IF(OR($W2742="",$F2742=""),0,IF($F2742&lt;&gt;$W2742,1,0))</f>
        <v/>
      </c>
      <c r="Y2742" s="13">
        <f>IF(OR($J2742="", $K2742="", $L2742=""),0,IF(OR($J2742&lt;0,$J2742&gt;3,$K2742&lt;0,$K2742&gt;3,$L2742&lt;0,$L2742&gt;3),1,0))</f>
        <v/>
      </c>
    </row>
    <row r="2743">
      <c r="G2743">
        <f>IFERROR(INDEX(T_Domaines[Domain_label_fr],MATCH(F2743,T_Domaines[Domain_code],0)),"")</f>
        <v/>
      </c>
      <c r="I2743">
        <f>IFERROR(INDEX(T_Indicateurs[Stat_label_fr],MATCH(H2743,T_Indicateurs[Stat_code],0)),"")</f>
        <v/>
      </c>
      <c r="M2743">
        <f>IF(J2743=0,"",J2743)</f>
        <v/>
      </c>
      <c r="N2743">
        <f>IF(K2743=0,"",K2743)</f>
        <v/>
      </c>
      <c r="O2743">
        <f>IF(L2743=0,"",L2743)</f>
        <v/>
      </c>
      <c r="P2743">
        <f>IF(OR(J2743="",K2743="",L2743=""),"",J2743+K2743+L2743)</f>
        <v/>
      </c>
      <c r="Q2743">
        <f>IF(OR(M2743="",N2743="",O2743=""),"",M2743+N2743+O2743)</f>
        <v/>
      </c>
      <c r="S2743" s="13">
        <f>IF(AND($B2743&lt;&gt;"",$F2743&lt;&gt;""),IF(COUNTIFS($B$2:$B2743,$B2743,$F$2:$F2743,$F2743)=1,1,0),0)</f>
        <v/>
      </c>
      <c r="T2743" s="13">
        <f>IF(AND($B2743&lt;&gt;"",$H2743&lt;&gt;""),IF(COUNTIFS($B$2:$B2743,$B2743,$H$2:$H2743,$H2743)=1,1,0),0)</f>
        <v/>
      </c>
      <c r="U2743" s="13">
        <f>IF(AND($B2743&lt;&gt;"",$C2743&lt;&gt;""),IF(COUNTIFS($B$2:$B2743,$B2743,$C$2:$C2743,$C2743)=1,1,0),0)</f>
        <v/>
      </c>
      <c r="V2743" s="13">
        <f>IF(AND($B2743&lt;&gt;"",$D2743&lt;&gt;""),IF(COUNTIFS($B$2:$B2743,$B2743,$D$2:$D2743,$D2743)=1,1,0),0)</f>
        <v/>
      </c>
      <c r="W2743">
        <f>IFERROR(INDEX(T_Indicateurs[Domain_code],MATCH($H2743,T_Indicateurs[Stat_code],0)),"")</f>
        <v/>
      </c>
      <c r="X2743" s="13">
        <f>IF(OR($W2743="",$F2743=""),0,IF($F2743&lt;&gt;$W2743,1,0))</f>
        <v/>
      </c>
      <c r="Y2743" s="13">
        <f>IF(OR($J2743="", $K2743="", $L2743=""),0,IF(OR($J2743&lt;0,$J2743&gt;3,$K2743&lt;0,$K2743&gt;3,$L2743&lt;0,$L2743&gt;3),1,0))</f>
        <v/>
      </c>
    </row>
    <row r="2744">
      <c r="G2744">
        <f>IFERROR(INDEX(T_Domaines[Domain_label_fr],MATCH(F2744,T_Domaines[Domain_code],0)),"")</f>
        <v/>
      </c>
      <c r="I2744">
        <f>IFERROR(INDEX(T_Indicateurs[Stat_label_fr],MATCH(H2744,T_Indicateurs[Stat_code],0)),"")</f>
        <v/>
      </c>
      <c r="M2744">
        <f>IF(J2744=0,"",J2744)</f>
        <v/>
      </c>
      <c r="N2744">
        <f>IF(K2744=0,"",K2744)</f>
        <v/>
      </c>
      <c r="O2744">
        <f>IF(L2744=0,"",L2744)</f>
        <v/>
      </c>
      <c r="P2744">
        <f>IF(OR(J2744="",K2744="",L2744=""),"",J2744+K2744+L2744)</f>
        <v/>
      </c>
      <c r="Q2744">
        <f>IF(OR(M2744="",N2744="",O2744=""),"",M2744+N2744+O2744)</f>
        <v/>
      </c>
      <c r="S2744" s="13">
        <f>IF(AND($B2744&lt;&gt;"",$F2744&lt;&gt;""),IF(COUNTIFS($B$2:$B2744,$B2744,$F$2:$F2744,$F2744)=1,1,0),0)</f>
        <v/>
      </c>
      <c r="T2744" s="13">
        <f>IF(AND($B2744&lt;&gt;"",$H2744&lt;&gt;""),IF(COUNTIFS($B$2:$B2744,$B2744,$H$2:$H2744,$H2744)=1,1,0),0)</f>
        <v/>
      </c>
      <c r="U2744" s="13">
        <f>IF(AND($B2744&lt;&gt;"",$C2744&lt;&gt;""),IF(COUNTIFS($B$2:$B2744,$B2744,$C$2:$C2744,$C2744)=1,1,0),0)</f>
        <v/>
      </c>
      <c r="V2744" s="13">
        <f>IF(AND($B2744&lt;&gt;"",$D2744&lt;&gt;""),IF(COUNTIFS($B$2:$B2744,$B2744,$D$2:$D2744,$D2744)=1,1,0),0)</f>
        <v/>
      </c>
      <c r="W2744">
        <f>IFERROR(INDEX(T_Indicateurs[Domain_code],MATCH($H2744,T_Indicateurs[Stat_code],0)),"")</f>
        <v/>
      </c>
      <c r="X2744" s="13">
        <f>IF(OR($W2744="",$F2744=""),0,IF($F2744&lt;&gt;$W2744,1,0))</f>
        <v/>
      </c>
      <c r="Y2744" s="13">
        <f>IF(OR($J2744="", $K2744="", $L2744=""),0,IF(OR($J2744&lt;0,$J2744&gt;3,$K2744&lt;0,$K2744&gt;3,$L2744&lt;0,$L2744&gt;3),1,0))</f>
        <v/>
      </c>
    </row>
    <row r="2745">
      <c r="G2745">
        <f>IFERROR(INDEX(T_Domaines[Domain_label_fr],MATCH(F2745,T_Domaines[Domain_code],0)),"")</f>
        <v/>
      </c>
      <c r="I2745">
        <f>IFERROR(INDEX(T_Indicateurs[Stat_label_fr],MATCH(H2745,T_Indicateurs[Stat_code],0)),"")</f>
        <v/>
      </c>
      <c r="M2745">
        <f>IF(J2745=0,"",J2745)</f>
        <v/>
      </c>
      <c r="N2745">
        <f>IF(K2745=0,"",K2745)</f>
        <v/>
      </c>
      <c r="O2745">
        <f>IF(L2745=0,"",L2745)</f>
        <v/>
      </c>
      <c r="P2745">
        <f>IF(OR(J2745="",K2745="",L2745=""),"",J2745+K2745+L2745)</f>
        <v/>
      </c>
      <c r="Q2745">
        <f>IF(OR(M2745="",N2745="",O2745=""),"",M2745+N2745+O2745)</f>
        <v/>
      </c>
      <c r="S2745" s="13">
        <f>IF(AND($B2745&lt;&gt;"",$F2745&lt;&gt;""),IF(COUNTIFS($B$2:$B2745,$B2745,$F$2:$F2745,$F2745)=1,1,0),0)</f>
        <v/>
      </c>
      <c r="T2745" s="13">
        <f>IF(AND($B2745&lt;&gt;"",$H2745&lt;&gt;""),IF(COUNTIFS($B$2:$B2745,$B2745,$H$2:$H2745,$H2745)=1,1,0),0)</f>
        <v/>
      </c>
      <c r="U2745" s="13">
        <f>IF(AND($B2745&lt;&gt;"",$C2745&lt;&gt;""),IF(COUNTIFS($B$2:$B2745,$B2745,$C$2:$C2745,$C2745)=1,1,0),0)</f>
        <v/>
      </c>
      <c r="V2745" s="13">
        <f>IF(AND($B2745&lt;&gt;"",$D2745&lt;&gt;""),IF(COUNTIFS($B$2:$B2745,$B2745,$D$2:$D2745,$D2745)=1,1,0),0)</f>
        <v/>
      </c>
      <c r="W2745">
        <f>IFERROR(INDEX(T_Indicateurs[Domain_code],MATCH($H2745,T_Indicateurs[Stat_code],0)),"")</f>
        <v/>
      </c>
      <c r="X2745" s="13">
        <f>IF(OR($W2745="",$F2745=""),0,IF($F2745&lt;&gt;$W2745,1,0))</f>
        <v/>
      </c>
      <c r="Y2745" s="13">
        <f>IF(OR($J2745="", $K2745="", $L2745=""),0,IF(OR($J2745&lt;0,$J2745&gt;3,$K2745&lt;0,$K2745&gt;3,$L2745&lt;0,$L2745&gt;3),1,0))</f>
        <v/>
      </c>
    </row>
    <row r="2746">
      <c r="G2746">
        <f>IFERROR(INDEX(T_Domaines[Domain_label_fr],MATCH(F2746,T_Domaines[Domain_code],0)),"")</f>
        <v/>
      </c>
      <c r="I2746">
        <f>IFERROR(INDEX(T_Indicateurs[Stat_label_fr],MATCH(H2746,T_Indicateurs[Stat_code],0)),"")</f>
        <v/>
      </c>
      <c r="M2746">
        <f>IF(J2746=0,"",J2746)</f>
        <v/>
      </c>
      <c r="N2746">
        <f>IF(K2746=0,"",K2746)</f>
        <v/>
      </c>
      <c r="O2746">
        <f>IF(L2746=0,"",L2746)</f>
        <v/>
      </c>
      <c r="P2746">
        <f>IF(OR(J2746="",K2746="",L2746=""),"",J2746+K2746+L2746)</f>
        <v/>
      </c>
      <c r="Q2746">
        <f>IF(OR(M2746="",N2746="",O2746=""),"",M2746+N2746+O2746)</f>
        <v/>
      </c>
      <c r="S2746" s="13">
        <f>IF(AND($B2746&lt;&gt;"",$F2746&lt;&gt;""),IF(COUNTIFS($B$2:$B2746,$B2746,$F$2:$F2746,$F2746)=1,1,0),0)</f>
        <v/>
      </c>
      <c r="T2746" s="13">
        <f>IF(AND($B2746&lt;&gt;"",$H2746&lt;&gt;""),IF(COUNTIFS($B$2:$B2746,$B2746,$H$2:$H2746,$H2746)=1,1,0),0)</f>
        <v/>
      </c>
      <c r="U2746" s="13">
        <f>IF(AND($B2746&lt;&gt;"",$C2746&lt;&gt;""),IF(COUNTIFS($B$2:$B2746,$B2746,$C$2:$C2746,$C2746)=1,1,0),0)</f>
        <v/>
      </c>
      <c r="V2746" s="13">
        <f>IF(AND($B2746&lt;&gt;"",$D2746&lt;&gt;""),IF(COUNTIFS($B$2:$B2746,$B2746,$D$2:$D2746,$D2746)=1,1,0),0)</f>
        <v/>
      </c>
      <c r="W2746">
        <f>IFERROR(INDEX(T_Indicateurs[Domain_code],MATCH($H2746,T_Indicateurs[Stat_code],0)),"")</f>
        <v/>
      </c>
      <c r="X2746" s="13">
        <f>IF(OR($W2746="",$F2746=""),0,IF($F2746&lt;&gt;$W2746,1,0))</f>
        <v/>
      </c>
      <c r="Y2746" s="13">
        <f>IF(OR($J2746="", $K2746="", $L2746=""),0,IF(OR($J2746&lt;0,$J2746&gt;3,$K2746&lt;0,$K2746&gt;3,$L2746&lt;0,$L2746&gt;3),1,0))</f>
        <v/>
      </c>
    </row>
    <row r="2747">
      <c r="G2747">
        <f>IFERROR(INDEX(T_Domaines[Domain_label_fr],MATCH(F2747,T_Domaines[Domain_code],0)),"")</f>
        <v/>
      </c>
      <c r="I2747">
        <f>IFERROR(INDEX(T_Indicateurs[Stat_label_fr],MATCH(H2747,T_Indicateurs[Stat_code],0)),"")</f>
        <v/>
      </c>
      <c r="M2747">
        <f>IF(J2747=0,"",J2747)</f>
        <v/>
      </c>
      <c r="N2747">
        <f>IF(K2747=0,"",K2747)</f>
        <v/>
      </c>
      <c r="O2747">
        <f>IF(L2747=0,"",L2747)</f>
        <v/>
      </c>
      <c r="P2747">
        <f>IF(OR(J2747="",K2747="",L2747=""),"",J2747+K2747+L2747)</f>
        <v/>
      </c>
      <c r="Q2747">
        <f>IF(OR(M2747="",N2747="",O2747=""),"",M2747+N2747+O2747)</f>
        <v/>
      </c>
      <c r="S2747" s="13">
        <f>IF(AND($B2747&lt;&gt;"",$F2747&lt;&gt;""),IF(COUNTIFS($B$2:$B2747,$B2747,$F$2:$F2747,$F2747)=1,1,0),0)</f>
        <v/>
      </c>
      <c r="T2747" s="13">
        <f>IF(AND($B2747&lt;&gt;"",$H2747&lt;&gt;""),IF(COUNTIFS($B$2:$B2747,$B2747,$H$2:$H2747,$H2747)=1,1,0),0)</f>
        <v/>
      </c>
      <c r="U2747" s="13">
        <f>IF(AND($B2747&lt;&gt;"",$C2747&lt;&gt;""),IF(COUNTIFS($B$2:$B2747,$B2747,$C$2:$C2747,$C2747)=1,1,0),0)</f>
        <v/>
      </c>
      <c r="V2747" s="13">
        <f>IF(AND($B2747&lt;&gt;"",$D2747&lt;&gt;""),IF(COUNTIFS($B$2:$B2747,$B2747,$D$2:$D2747,$D2747)=1,1,0),0)</f>
        <v/>
      </c>
      <c r="W2747">
        <f>IFERROR(INDEX(T_Indicateurs[Domain_code],MATCH($H2747,T_Indicateurs[Stat_code],0)),"")</f>
        <v/>
      </c>
      <c r="X2747" s="13">
        <f>IF(OR($W2747="",$F2747=""),0,IF($F2747&lt;&gt;$W2747,1,0))</f>
        <v/>
      </c>
      <c r="Y2747" s="13">
        <f>IF(OR($J2747="", $K2747="", $L2747=""),0,IF(OR($J2747&lt;0,$J2747&gt;3,$K2747&lt;0,$K2747&gt;3,$L2747&lt;0,$L2747&gt;3),1,0))</f>
        <v/>
      </c>
    </row>
    <row r="2748">
      <c r="G2748">
        <f>IFERROR(INDEX(T_Domaines[Domain_label_fr],MATCH(F2748,T_Domaines[Domain_code],0)),"")</f>
        <v/>
      </c>
      <c r="I2748">
        <f>IFERROR(INDEX(T_Indicateurs[Stat_label_fr],MATCH(H2748,T_Indicateurs[Stat_code],0)),"")</f>
        <v/>
      </c>
      <c r="M2748">
        <f>IF(J2748=0,"",J2748)</f>
        <v/>
      </c>
      <c r="N2748">
        <f>IF(K2748=0,"",K2748)</f>
        <v/>
      </c>
      <c r="O2748">
        <f>IF(L2748=0,"",L2748)</f>
        <v/>
      </c>
      <c r="P2748">
        <f>IF(OR(J2748="",K2748="",L2748=""),"",J2748+K2748+L2748)</f>
        <v/>
      </c>
      <c r="Q2748">
        <f>IF(OR(M2748="",N2748="",O2748=""),"",M2748+N2748+O2748)</f>
        <v/>
      </c>
      <c r="S2748" s="13">
        <f>IF(AND($B2748&lt;&gt;"",$F2748&lt;&gt;""),IF(COUNTIFS($B$2:$B2748,$B2748,$F$2:$F2748,$F2748)=1,1,0),0)</f>
        <v/>
      </c>
      <c r="T2748" s="13">
        <f>IF(AND($B2748&lt;&gt;"",$H2748&lt;&gt;""),IF(COUNTIFS($B$2:$B2748,$B2748,$H$2:$H2748,$H2748)=1,1,0),0)</f>
        <v/>
      </c>
      <c r="U2748" s="13">
        <f>IF(AND($B2748&lt;&gt;"",$C2748&lt;&gt;""),IF(COUNTIFS($B$2:$B2748,$B2748,$C$2:$C2748,$C2748)=1,1,0),0)</f>
        <v/>
      </c>
      <c r="V2748" s="13">
        <f>IF(AND($B2748&lt;&gt;"",$D2748&lt;&gt;""),IF(COUNTIFS($B$2:$B2748,$B2748,$D$2:$D2748,$D2748)=1,1,0),0)</f>
        <v/>
      </c>
      <c r="W2748">
        <f>IFERROR(INDEX(T_Indicateurs[Domain_code],MATCH($H2748,T_Indicateurs[Stat_code],0)),"")</f>
        <v/>
      </c>
      <c r="X2748" s="13">
        <f>IF(OR($W2748="",$F2748=""),0,IF($F2748&lt;&gt;$W2748,1,0))</f>
        <v/>
      </c>
      <c r="Y2748" s="13">
        <f>IF(OR($J2748="", $K2748="", $L2748=""),0,IF(OR($J2748&lt;0,$J2748&gt;3,$K2748&lt;0,$K2748&gt;3,$L2748&lt;0,$L2748&gt;3),1,0))</f>
        <v/>
      </c>
    </row>
    <row r="2749">
      <c r="G2749">
        <f>IFERROR(INDEX(T_Domaines[Domain_label_fr],MATCH(F2749,T_Domaines[Domain_code],0)),"")</f>
        <v/>
      </c>
      <c r="I2749">
        <f>IFERROR(INDEX(T_Indicateurs[Stat_label_fr],MATCH(H2749,T_Indicateurs[Stat_code],0)),"")</f>
        <v/>
      </c>
      <c r="M2749">
        <f>IF(J2749=0,"",J2749)</f>
        <v/>
      </c>
      <c r="N2749">
        <f>IF(K2749=0,"",K2749)</f>
        <v/>
      </c>
      <c r="O2749">
        <f>IF(L2749=0,"",L2749)</f>
        <v/>
      </c>
      <c r="P2749">
        <f>IF(OR(J2749="",K2749="",L2749=""),"",J2749+K2749+L2749)</f>
        <v/>
      </c>
      <c r="Q2749">
        <f>IF(OR(M2749="",N2749="",O2749=""),"",M2749+N2749+O2749)</f>
        <v/>
      </c>
      <c r="S2749" s="13">
        <f>IF(AND($B2749&lt;&gt;"",$F2749&lt;&gt;""),IF(COUNTIFS($B$2:$B2749,$B2749,$F$2:$F2749,$F2749)=1,1,0),0)</f>
        <v/>
      </c>
      <c r="T2749" s="13">
        <f>IF(AND($B2749&lt;&gt;"",$H2749&lt;&gt;""),IF(COUNTIFS($B$2:$B2749,$B2749,$H$2:$H2749,$H2749)=1,1,0),0)</f>
        <v/>
      </c>
      <c r="U2749" s="13">
        <f>IF(AND($B2749&lt;&gt;"",$C2749&lt;&gt;""),IF(COUNTIFS($B$2:$B2749,$B2749,$C$2:$C2749,$C2749)=1,1,0),0)</f>
        <v/>
      </c>
      <c r="V2749" s="13">
        <f>IF(AND($B2749&lt;&gt;"",$D2749&lt;&gt;""),IF(COUNTIFS($B$2:$B2749,$B2749,$D$2:$D2749,$D2749)=1,1,0),0)</f>
        <v/>
      </c>
      <c r="W2749">
        <f>IFERROR(INDEX(T_Indicateurs[Domain_code],MATCH($H2749,T_Indicateurs[Stat_code],0)),"")</f>
        <v/>
      </c>
      <c r="X2749" s="13">
        <f>IF(OR($W2749="",$F2749=""),0,IF($F2749&lt;&gt;$W2749,1,0))</f>
        <v/>
      </c>
      <c r="Y2749" s="13">
        <f>IF(OR($J2749="", $K2749="", $L2749=""),0,IF(OR($J2749&lt;0,$J2749&gt;3,$K2749&lt;0,$K2749&gt;3,$L2749&lt;0,$L2749&gt;3),1,0))</f>
        <v/>
      </c>
    </row>
    <row r="2750">
      <c r="G2750">
        <f>IFERROR(INDEX(T_Domaines[Domain_label_fr],MATCH(F2750,T_Domaines[Domain_code],0)),"")</f>
        <v/>
      </c>
      <c r="I2750">
        <f>IFERROR(INDEX(T_Indicateurs[Stat_label_fr],MATCH(H2750,T_Indicateurs[Stat_code],0)),"")</f>
        <v/>
      </c>
      <c r="M2750">
        <f>IF(J2750=0,"",J2750)</f>
        <v/>
      </c>
      <c r="N2750">
        <f>IF(K2750=0,"",K2750)</f>
        <v/>
      </c>
      <c r="O2750">
        <f>IF(L2750=0,"",L2750)</f>
        <v/>
      </c>
      <c r="P2750">
        <f>IF(OR(J2750="",K2750="",L2750=""),"",J2750+K2750+L2750)</f>
        <v/>
      </c>
      <c r="Q2750">
        <f>IF(OR(M2750="",N2750="",O2750=""),"",M2750+N2750+O2750)</f>
        <v/>
      </c>
      <c r="S2750" s="13">
        <f>IF(AND($B2750&lt;&gt;"",$F2750&lt;&gt;""),IF(COUNTIFS($B$2:$B2750,$B2750,$F$2:$F2750,$F2750)=1,1,0),0)</f>
        <v/>
      </c>
      <c r="T2750" s="13">
        <f>IF(AND($B2750&lt;&gt;"",$H2750&lt;&gt;""),IF(COUNTIFS($B$2:$B2750,$B2750,$H$2:$H2750,$H2750)=1,1,0),0)</f>
        <v/>
      </c>
      <c r="U2750" s="13">
        <f>IF(AND($B2750&lt;&gt;"",$C2750&lt;&gt;""),IF(COUNTIFS($B$2:$B2750,$B2750,$C$2:$C2750,$C2750)=1,1,0),0)</f>
        <v/>
      </c>
      <c r="V2750" s="13">
        <f>IF(AND($B2750&lt;&gt;"",$D2750&lt;&gt;""),IF(COUNTIFS($B$2:$B2750,$B2750,$D$2:$D2750,$D2750)=1,1,0),0)</f>
        <v/>
      </c>
      <c r="W2750">
        <f>IFERROR(INDEX(T_Indicateurs[Domain_code],MATCH($H2750,T_Indicateurs[Stat_code],0)),"")</f>
        <v/>
      </c>
      <c r="X2750" s="13">
        <f>IF(OR($W2750="",$F2750=""),0,IF($F2750&lt;&gt;$W2750,1,0))</f>
        <v/>
      </c>
      <c r="Y2750" s="13">
        <f>IF(OR($J2750="", $K2750="", $L2750=""),0,IF(OR($J2750&lt;0,$J2750&gt;3,$K2750&lt;0,$K2750&gt;3,$L2750&lt;0,$L2750&gt;3),1,0))</f>
        <v/>
      </c>
    </row>
    <row r="2751">
      <c r="G2751">
        <f>IFERROR(INDEX(T_Domaines[Domain_label_fr],MATCH(F2751,T_Domaines[Domain_code],0)),"")</f>
        <v/>
      </c>
      <c r="I2751">
        <f>IFERROR(INDEX(T_Indicateurs[Stat_label_fr],MATCH(H2751,T_Indicateurs[Stat_code],0)),"")</f>
        <v/>
      </c>
      <c r="M2751">
        <f>IF(J2751=0,"",J2751)</f>
        <v/>
      </c>
      <c r="N2751">
        <f>IF(K2751=0,"",K2751)</f>
        <v/>
      </c>
      <c r="O2751">
        <f>IF(L2751=0,"",L2751)</f>
        <v/>
      </c>
      <c r="P2751">
        <f>IF(OR(J2751="",K2751="",L2751=""),"",J2751+K2751+L2751)</f>
        <v/>
      </c>
      <c r="Q2751">
        <f>IF(OR(M2751="",N2751="",O2751=""),"",M2751+N2751+O2751)</f>
        <v/>
      </c>
      <c r="S2751" s="13">
        <f>IF(AND($B2751&lt;&gt;"",$F2751&lt;&gt;""),IF(COUNTIFS($B$2:$B2751,$B2751,$F$2:$F2751,$F2751)=1,1,0),0)</f>
        <v/>
      </c>
      <c r="T2751" s="13">
        <f>IF(AND($B2751&lt;&gt;"",$H2751&lt;&gt;""),IF(COUNTIFS($B$2:$B2751,$B2751,$H$2:$H2751,$H2751)=1,1,0),0)</f>
        <v/>
      </c>
      <c r="U2751" s="13">
        <f>IF(AND($B2751&lt;&gt;"",$C2751&lt;&gt;""),IF(COUNTIFS($B$2:$B2751,$B2751,$C$2:$C2751,$C2751)=1,1,0),0)</f>
        <v/>
      </c>
      <c r="V2751" s="13">
        <f>IF(AND($B2751&lt;&gt;"",$D2751&lt;&gt;""),IF(COUNTIFS($B$2:$B2751,$B2751,$D$2:$D2751,$D2751)=1,1,0),0)</f>
        <v/>
      </c>
      <c r="W2751">
        <f>IFERROR(INDEX(T_Indicateurs[Domain_code],MATCH($H2751,T_Indicateurs[Stat_code],0)),"")</f>
        <v/>
      </c>
      <c r="X2751" s="13">
        <f>IF(OR($W2751="",$F2751=""),0,IF($F2751&lt;&gt;$W2751,1,0))</f>
        <v/>
      </c>
      <c r="Y2751" s="13">
        <f>IF(OR($J2751="", $K2751="", $L2751=""),0,IF(OR($J2751&lt;0,$J2751&gt;3,$K2751&lt;0,$K2751&gt;3,$L2751&lt;0,$L2751&gt;3),1,0))</f>
        <v/>
      </c>
    </row>
    <row r="2752">
      <c r="G2752">
        <f>IFERROR(INDEX(T_Domaines[Domain_label_fr],MATCH(F2752,T_Domaines[Domain_code],0)),"")</f>
        <v/>
      </c>
      <c r="I2752">
        <f>IFERROR(INDEX(T_Indicateurs[Stat_label_fr],MATCH(H2752,T_Indicateurs[Stat_code],0)),"")</f>
        <v/>
      </c>
      <c r="M2752">
        <f>IF(J2752=0,"",J2752)</f>
        <v/>
      </c>
      <c r="N2752">
        <f>IF(K2752=0,"",K2752)</f>
        <v/>
      </c>
      <c r="O2752">
        <f>IF(L2752=0,"",L2752)</f>
        <v/>
      </c>
      <c r="P2752">
        <f>IF(OR(J2752="",K2752="",L2752=""),"",J2752+K2752+L2752)</f>
        <v/>
      </c>
      <c r="Q2752">
        <f>IF(OR(M2752="",N2752="",O2752=""),"",M2752+N2752+O2752)</f>
        <v/>
      </c>
      <c r="S2752" s="13">
        <f>IF(AND($B2752&lt;&gt;"",$F2752&lt;&gt;""),IF(COUNTIFS($B$2:$B2752,$B2752,$F$2:$F2752,$F2752)=1,1,0),0)</f>
        <v/>
      </c>
      <c r="T2752" s="13">
        <f>IF(AND($B2752&lt;&gt;"",$H2752&lt;&gt;""),IF(COUNTIFS($B$2:$B2752,$B2752,$H$2:$H2752,$H2752)=1,1,0),0)</f>
        <v/>
      </c>
      <c r="U2752" s="13">
        <f>IF(AND($B2752&lt;&gt;"",$C2752&lt;&gt;""),IF(COUNTIFS($B$2:$B2752,$B2752,$C$2:$C2752,$C2752)=1,1,0),0)</f>
        <v/>
      </c>
      <c r="V2752" s="13">
        <f>IF(AND($B2752&lt;&gt;"",$D2752&lt;&gt;""),IF(COUNTIFS($B$2:$B2752,$B2752,$D$2:$D2752,$D2752)=1,1,0),0)</f>
        <v/>
      </c>
      <c r="W2752">
        <f>IFERROR(INDEX(T_Indicateurs[Domain_code],MATCH($H2752,T_Indicateurs[Stat_code],0)),"")</f>
        <v/>
      </c>
      <c r="X2752" s="13">
        <f>IF(OR($W2752="",$F2752=""),0,IF($F2752&lt;&gt;$W2752,1,0))</f>
        <v/>
      </c>
      <c r="Y2752" s="13">
        <f>IF(OR($J2752="", $K2752="", $L2752=""),0,IF(OR($J2752&lt;0,$J2752&gt;3,$K2752&lt;0,$K2752&gt;3,$L2752&lt;0,$L2752&gt;3),1,0))</f>
        <v/>
      </c>
    </row>
    <row r="2753">
      <c r="G2753">
        <f>IFERROR(INDEX(T_Domaines[Domain_label_fr],MATCH(F2753,T_Domaines[Domain_code],0)),"")</f>
        <v/>
      </c>
      <c r="I2753">
        <f>IFERROR(INDEX(T_Indicateurs[Stat_label_fr],MATCH(H2753,T_Indicateurs[Stat_code],0)),"")</f>
        <v/>
      </c>
      <c r="M2753">
        <f>IF(J2753=0,"",J2753)</f>
        <v/>
      </c>
      <c r="N2753">
        <f>IF(K2753=0,"",K2753)</f>
        <v/>
      </c>
      <c r="O2753">
        <f>IF(L2753=0,"",L2753)</f>
        <v/>
      </c>
      <c r="P2753">
        <f>IF(OR(J2753="",K2753="",L2753=""),"",J2753+K2753+L2753)</f>
        <v/>
      </c>
      <c r="Q2753">
        <f>IF(OR(M2753="",N2753="",O2753=""),"",M2753+N2753+O2753)</f>
        <v/>
      </c>
      <c r="S2753" s="13">
        <f>IF(AND($B2753&lt;&gt;"",$F2753&lt;&gt;""),IF(COUNTIFS($B$2:$B2753,$B2753,$F$2:$F2753,$F2753)=1,1,0),0)</f>
        <v/>
      </c>
      <c r="T2753" s="13">
        <f>IF(AND($B2753&lt;&gt;"",$H2753&lt;&gt;""),IF(COUNTIFS($B$2:$B2753,$B2753,$H$2:$H2753,$H2753)=1,1,0),0)</f>
        <v/>
      </c>
      <c r="U2753" s="13">
        <f>IF(AND($B2753&lt;&gt;"",$C2753&lt;&gt;""),IF(COUNTIFS($B$2:$B2753,$B2753,$C$2:$C2753,$C2753)=1,1,0),0)</f>
        <v/>
      </c>
      <c r="V2753" s="13">
        <f>IF(AND($B2753&lt;&gt;"",$D2753&lt;&gt;""),IF(COUNTIFS($B$2:$B2753,$B2753,$D$2:$D2753,$D2753)=1,1,0),0)</f>
        <v/>
      </c>
      <c r="W2753">
        <f>IFERROR(INDEX(T_Indicateurs[Domain_code],MATCH($H2753,T_Indicateurs[Stat_code],0)),"")</f>
        <v/>
      </c>
      <c r="X2753" s="13">
        <f>IF(OR($W2753="",$F2753=""),0,IF($F2753&lt;&gt;$W2753,1,0))</f>
        <v/>
      </c>
      <c r="Y2753" s="13">
        <f>IF(OR($J2753="", $K2753="", $L2753=""),0,IF(OR($J2753&lt;0,$J2753&gt;3,$K2753&lt;0,$K2753&gt;3,$L2753&lt;0,$L2753&gt;3),1,0))</f>
        <v/>
      </c>
    </row>
    <row r="2754">
      <c r="G2754">
        <f>IFERROR(INDEX(T_Domaines[Domain_label_fr],MATCH(F2754,T_Domaines[Domain_code],0)),"")</f>
        <v/>
      </c>
      <c r="I2754">
        <f>IFERROR(INDEX(T_Indicateurs[Stat_label_fr],MATCH(H2754,T_Indicateurs[Stat_code],0)),"")</f>
        <v/>
      </c>
      <c r="M2754">
        <f>IF(J2754=0,"",J2754)</f>
        <v/>
      </c>
      <c r="N2754">
        <f>IF(K2754=0,"",K2754)</f>
        <v/>
      </c>
      <c r="O2754">
        <f>IF(L2754=0,"",L2754)</f>
        <v/>
      </c>
      <c r="P2754">
        <f>IF(OR(J2754="",K2754="",L2754=""),"",J2754+K2754+L2754)</f>
        <v/>
      </c>
      <c r="Q2754">
        <f>IF(OR(M2754="",N2754="",O2754=""),"",M2754+N2754+O2754)</f>
        <v/>
      </c>
      <c r="S2754" s="13">
        <f>IF(AND($B2754&lt;&gt;"",$F2754&lt;&gt;""),IF(COUNTIFS($B$2:$B2754,$B2754,$F$2:$F2754,$F2754)=1,1,0),0)</f>
        <v/>
      </c>
      <c r="T2754" s="13">
        <f>IF(AND($B2754&lt;&gt;"",$H2754&lt;&gt;""),IF(COUNTIFS($B$2:$B2754,$B2754,$H$2:$H2754,$H2754)=1,1,0),0)</f>
        <v/>
      </c>
      <c r="U2754" s="13">
        <f>IF(AND($B2754&lt;&gt;"",$C2754&lt;&gt;""),IF(COUNTIFS($B$2:$B2754,$B2754,$C$2:$C2754,$C2754)=1,1,0),0)</f>
        <v/>
      </c>
      <c r="V2754" s="13">
        <f>IF(AND($B2754&lt;&gt;"",$D2754&lt;&gt;""),IF(COUNTIFS($B$2:$B2754,$B2754,$D$2:$D2754,$D2754)=1,1,0),0)</f>
        <v/>
      </c>
      <c r="W2754">
        <f>IFERROR(INDEX(T_Indicateurs[Domain_code],MATCH($H2754,T_Indicateurs[Stat_code],0)),"")</f>
        <v/>
      </c>
      <c r="X2754" s="13">
        <f>IF(OR($W2754="",$F2754=""),0,IF($F2754&lt;&gt;$W2754,1,0))</f>
        <v/>
      </c>
      <c r="Y2754" s="13">
        <f>IF(OR($J2754="", $K2754="", $L2754=""),0,IF(OR($J2754&lt;0,$J2754&gt;3,$K2754&lt;0,$K2754&gt;3,$L2754&lt;0,$L2754&gt;3),1,0))</f>
        <v/>
      </c>
    </row>
    <row r="2755">
      <c r="G2755">
        <f>IFERROR(INDEX(T_Domaines[Domain_label_fr],MATCH(F2755,T_Domaines[Domain_code],0)),"")</f>
        <v/>
      </c>
      <c r="I2755">
        <f>IFERROR(INDEX(T_Indicateurs[Stat_label_fr],MATCH(H2755,T_Indicateurs[Stat_code],0)),"")</f>
        <v/>
      </c>
      <c r="M2755">
        <f>IF(J2755=0,"",J2755)</f>
        <v/>
      </c>
      <c r="N2755">
        <f>IF(K2755=0,"",K2755)</f>
        <v/>
      </c>
      <c r="O2755">
        <f>IF(L2755=0,"",L2755)</f>
        <v/>
      </c>
      <c r="P2755">
        <f>IF(OR(J2755="",K2755="",L2755=""),"",J2755+K2755+L2755)</f>
        <v/>
      </c>
      <c r="Q2755">
        <f>IF(OR(M2755="",N2755="",O2755=""),"",M2755+N2755+O2755)</f>
        <v/>
      </c>
      <c r="S2755" s="13">
        <f>IF(AND($B2755&lt;&gt;"",$F2755&lt;&gt;""),IF(COUNTIFS($B$2:$B2755,$B2755,$F$2:$F2755,$F2755)=1,1,0),0)</f>
        <v/>
      </c>
      <c r="T2755" s="13">
        <f>IF(AND($B2755&lt;&gt;"",$H2755&lt;&gt;""),IF(COUNTIFS($B$2:$B2755,$B2755,$H$2:$H2755,$H2755)=1,1,0),0)</f>
        <v/>
      </c>
      <c r="U2755" s="13">
        <f>IF(AND($B2755&lt;&gt;"",$C2755&lt;&gt;""),IF(COUNTIFS($B$2:$B2755,$B2755,$C$2:$C2755,$C2755)=1,1,0),0)</f>
        <v/>
      </c>
      <c r="V2755" s="13">
        <f>IF(AND($B2755&lt;&gt;"",$D2755&lt;&gt;""),IF(COUNTIFS($B$2:$B2755,$B2755,$D$2:$D2755,$D2755)=1,1,0),0)</f>
        <v/>
      </c>
      <c r="W2755">
        <f>IFERROR(INDEX(T_Indicateurs[Domain_code],MATCH($H2755,T_Indicateurs[Stat_code],0)),"")</f>
        <v/>
      </c>
      <c r="X2755" s="13">
        <f>IF(OR($W2755="",$F2755=""),0,IF($F2755&lt;&gt;$W2755,1,0))</f>
        <v/>
      </c>
      <c r="Y2755" s="13">
        <f>IF(OR($J2755="", $K2755="", $L2755=""),0,IF(OR($J2755&lt;0,$J2755&gt;3,$K2755&lt;0,$K2755&gt;3,$L2755&lt;0,$L2755&gt;3),1,0))</f>
        <v/>
      </c>
    </row>
    <row r="2756">
      <c r="G2756">
        <f>IFERROR(INDEX(T_Domaines[Domain_label_fr],MATCH(F2756,T_Domaines[Domain_code],0)),"")</f>
        <v/>
      </c>
      <c r="I2756">
        <f>IFERROR(INDEX(T_Indicateurs[Stat_label_fr],MATCH(H2756,T_Indicateurs[Stat_code],0)),"")</f>
        <v/>
      </c>
      <c r="M2756">
        <f>IF(J2756=0,"",J2756)</f>
        <v/>
      </c>
      <c r="N2756">
        <f>IF(K2756=0,"",K2756)</f>
        <v/>
      </c>
      <c r="O2756">
        <f>IF(L2756=0,"",L2756)</f>
        <v/>
      </c>
      <c r="P2756">
        <f>IF(OR(J2756="",K2756="",L2756=""),"",J2756+K2756+L2756)</f>
        <v/>
      </c>
      <c r="Q2756">
        <f>IF(OR(M2756="",N2756="",O2756=""),"",M2756+N2756+O2756)</f>
        <v/>
      </c>
      <c r="S2756" s="13">
        <f>IF(AND($B2756&lt;&gt;"",$F2756&lt;&gt;""),IF(COUNTIFS($B$2:$B2756,$B2756,$F$2:$F2756,$F2756)=1,1,0),0)</f>
        <v/>
      </c>
      <c r="T2756" s="13">
        <f>IF(AND($B2756&lt;&gt;"",$H2756&lt;&gt;""),IF(COUNTIFS($B$2:$B2756,$B2756,$H$2:$H2756,$H2756)=1,1,0),0)</f>
        <v/>
      </c>
      <c r="U2756" s="13">
        <f>IF(AND($B2756&lt;&gt;"",$C2756&lt;&gt;""),IF(COUNTIFS($B$2:$B2756,$B2756,$C$2:$C2756,$C2756)=1,1,0),0)</f>
        <v/>
      </c>
      <c r="V2756" s="13">
        <f>IF(AND($B2756&lt;&gt;"",$D2756&lt;&gt;""),IF(COUNTIFS($B$2:$B2756,$B2756,$D$2:$D2756,$D2756)=1,1,0),0)</f>
        <v/>
      </c>
      <c r="W2756">
        <f>IFERROR(INDEX(T_Indicateurs[Domain_code],MATCH($H2756,T_Indicateurs[Stat_code],0)),"")</f>
        <v/>
      </c>
      <c r="X2756" s="13">
        <f>IF(OR($W2756="",$F2756=""),0,IF($F2756&lt;&gt;$W2756,1,0))</f>
        <v/>
      </c>
      <c r="Y2756" s="13">
        <f>IF(OR($J2756="", $K2756="", $L2756=""),0,IF(OR($J2756&lt;0,$J2756&gt;3,$K2756&lt;0,$K2756&gt;3,$L2756&lt;0,$L2756&gt;3),1,0))</f>
        <v/>
      </c>
    </row>
    <row r="2757">
      <c r="G2757">
        <f>IFERROR(INDEX(T_Domaines[Domain_label_fr],MATCH(F2757,T_Domaines[Domain_code],0)),"")</f>
        <v/>
      </c>
      <c r="I2757">
        <f>IFERROR(INDEX(T_Indicateurs[Stat_label_fr],MATCH(H2757,T_Indicateurs[Stat_code],0)),"")</f>
        <v/>
      </c>
      <c r="M2757">
        <f>IF(J2757=0,"",J2757)</f>
        <v/>
      </c>
      <c r="N2757">
        <f>IF(K2757=0,"",K2757)</f>
        <v/>
      </c>
      <c r="O2757">
        <f>IF(L2757=0,"",L2757)</f>
        <v/>
      </c>
      <c r="P2757">
        <f>IF(OR(J2757="",K2757="",L2757=""),"",J2757+K2757+L2757)</f>
        <v/>
      </c>
      <c r="Q2757">
        <f>IF(OR(M2757="",N2757="",O2757=""),"",M2757+N2757+O2757)</f>
        <v/>
      </c>
      <c r="S2757" s="13">
        <f>IF(AND($B2757&lt;&gt;"",$F2757&lt;&gt;""),IF(COUNTIFS($B$2:$B2757,$B2757,$F$2:$F2757,$F2757)=1,1,0),0)</f>
        <v/>
      </c>
      <c r="T2757" s="13">
        <f>IF(AND($B2757&lt;&gt;"",$H2757&lt;&gt;""),IF(COUNTIFS($B$2:$B2757,$B2757,$H$2:$H2757,$H2757)=1,1,0),0)</f>
        <v/>
      </c>
      <c r="U2757" s="13">
        <f>IF(AND($B2757&lt;&gt;"",$C2757&lt;&gt;""),IF(COUNTIFS($B$2:$B2757,$B2757,$C$2:$C2757,$C2757)=1,1,0),0)</f>
        <v/>
      </c>
      <c r="V2757" s="13">
        <f>IF(AND($B2757&lt;&gt;"",$D2757&lt;&gt;""),IF(COUNTIFS($B$2:$B2757,$B2757,$D$2:$D2757,$D2757)=1,1,0),0)</f>
        <v/>
      </c>
      <c r="W2757">
        <f>IFERROR(INDEX(T_Indicateurs[Domain_code],MATCH($H2757,T_Indicateurs[Stat_code],0)),"")</f>
        <v/>
      </c>
      <c r="X2757" s="13">
        <f>IF(OR($W2757="",$F2757=""),0,IF($F2757&lt;&gt;$W2757,1,0))</f>
        <v/>
      </c>
      <c r="Y2757" s="13">
        <f>IF(OR($J2757="", $K2757="", $L2757=""),0,IF(OR($J2757&lt;0,$J2757&gt;3,$K2757&lt;0,$K2757&gt;3,$L2757&lt;0,$L2757&gt;3),1,0))</f>
        <v/>
      </c>
    </row>
    <row r="2758">
      <c r="G2758">
        <f>IFERROR(INDEX(T_Domaines[Domain_label_fr],MATCH(F2758,T_Domaines[Domain_code],0)),"")</f>
        <v/>
      </c>
      <c r="I2758">
        <f>IFERROR(INDEX(T_Indicateurs[Stat_label_fr],MATCH(H2758,T_Indicateurs[Stat_code],0)),"")</f>
        <v/>
      </c>
      <c r="M2758">
        <f>IF(J2758=0,"",J2758)</f>
        <v/>
      </c>
      <c r="N2758">
        <f>IF(K2758=0,"",K2758)</f>
        <v/>
      </c>
      <c r="O2758">
        <f>IF(L2758=0,"",L2758)</f>
        <v/>
      </c>
      <c r="P2758">
        <f>IF(OR(J2758="",K2758="",L2758=""),"",J2758+K2758+L2758)</f>
        <v/>
      </c>
      <c r="Q2758">
        <f>IF(OR(M2758="",N2758="",O2758=""),"",M2758+N2758+O2758)</f>
        <v/>
      </c>
      <c r="S2758" s="13">
        <f>IF(AND($B2758&lt;&gt;"",$F2758&lt;&gt;""),IF(COUNTIFS($B$2:$B2758,$B2758,$F$2:$F2758,$F2758)=1,1,0),0)</f>
        <v/>
      </c>
      <c r="T2758" s="13">
        <f>IF(AND($B2758&lt;&gt;"",$H2758&lt;&gt;""),IF(COUNTIFS($B$2:$B2758,$B2758,$H$2:$H2758,$H2758)=1,1,0),0)</f>
        <v/>
      </c>
      <c r="U2758" s="13">
        <f>IF(AND($B2758&lt;&gt;"",$C2758&lt;&gt;""),IF(COUNTIFS($B$2:$B2758,$B2758,$C$2:$C2758,$C2758)=1,1,0),0)</f>
        <v/>
      </c>
      <c r="V2758" s="13">
        <f>IF(AND($B2758&lt;&gt;"",$D2758&lt;&gt;""),IF(COUNTIFS($B$2:$B2758,$B2758,$D$2:$D2758,$D2758)=1,1,0),0)</f>
        <v/>
      </c>
      <c r="W2758">
        <f>IFERROR(INDEX(T_Indicateurs[Domain_code],MATCH($H2758,T_Indicateurs[Stat_code],0)),"")</f>
        <v/>
      </c>
      <c r="X2758" s="13">
        <f>IF(OR($W2758="",$F2758=""),0,IF($F2758&lt;&gt;$W2758,1,0))</f>
        <v/>
      </c>
      <c r="Y2758" s="13">
        <f>IF(OR($J2758="", $K2758="", $L2758=""),0,IF(OR($J2758&lt;0,$J2758&gt;3,$K2758&lt;0,$K2758&gt;3,$L2758&lt;0,$L2758&gt;3),1,0))</f>
        <v/>
      </c>
    </row>
    <row r="2759">
      <c r="G2759">
        <f>IFERROR(INDEX(T_Domaines[Domain_label_fr],MATCH(F2759,T_Domaines[Domain_code],0)),"")</f>
        <v/>
      </c>
      <c r="I2759">
        <f>IFERROR(INDEX(T_Indicateurs[Stat_label_fr],MATCH(H2759,T_Indicateurs[Stat_code],0)),"")</f>
        <v/>
      </c>
      <c r="M2759">
        <f>IF(J2759=0,"",J2759)</f>
        <v/>
      </c>
      <c r="N2759">
        <f>IF(K2759=0,"",K2759)</f>
        <v/>
      </c>
      <c r="O2759">
        <f>IF(L2759=0,"",L2759)</f>
        <v/>
      </c>
      <c r="P2759">
        <f>IF(OR(J2759="",K2759="",L2759=""),"",J2759+K2759+L2759)</f>
        <v/>
      </c>
      <c r="Q2759">
        <f>IF(OR(M2759="",N2759="",O2759=""),"",M2759+N2759+O2759)</f>
        <v/>
      </c>
      <c r="S2759" s="13">
        <f>IF(AND($B2759&lt;&gt;"",$F2759&lt;&gt;""),IF(COUNTIFS($B$2:$B2759,$B2759,$F$2:$F2759,$F2759)=1,1,0),0)</f>
        <v/>
      </c>
      <c r="T2759" s="13">
        <f>IF(AND($B2759&lt;&gt;"",$H2759&lt;&gt;""),IF(COUNTIFS($B$2:$B2759,$B2759,$H$2:$H2759,$H2759)=1,1,0),0)</f>
        <v/>
      </c>
      <c r="U2759" s="13">
        <f>IF(AND($B2759&lt;&gt;"",$C2759&lt;&gt;""),IF(COUNTIFS($B$2:$B2759,$B2759,$C$2:$C2759,$C2759)=1,1,0),0)</f>
        <v/>
      </c>
      <c r="V2759" s="13">
        <f>IF(AND($B2759&lt;&gt;"",$D2759&lt;&gt;""),IF(COUNTIFS($B$2:$B2759,$B2759,$D$2:$D2759,$D2759)=1,1,0),0)</f>
        <v/>
      </c>
      <c r="W2759">
        <f>IFERROR(INDEX(T_Indicateurs[Domain_code],MATCH($H2759,T_Indicateurs[Stat_code],0)),"")</f>
        <v/>
      </c>
      <c r="X2759" s="13">
        <f>IF(OR($W2759="",$F2759=""),0,IF($F2759&lt;&gt;$W2759,1,0))</f>
        <v/>
      </c>
      <c r="Y2759" s="13">
        <f>IF(OR($J2759="", $K2759="", $L2759=""),0,IF(OR($J2759&lt;0,$J2759&gt;3,$K2759&lt;0,$K2759&gt;3,$L2759&lt;0,$L2759&gt;3),1,0))</f>
        <v/>
      </c>
    </row>
    <row r="2760">
      <c r="G2760">
        <f>IFERROR(INDEX(T_Domaines[Domain_label_fr],MATCH(F2760,T_Domaines[Domain_code],0)),"")</f>
        <v/>
      </c>
      <c r="I2760">
        <f>IFERROR(INDEX(T_Indicateurs[Stat_label_fr],MATCH(H2760,T_Indicateurs[Stat_code],0)),"")</f>
        <v/>
      </c>
      <c r="M2760">
        <f>IF(J2760=0,"",J2760)</f>
        <v/>
      </c>
      <c r="N2760">
        <f>IF(K2760=0,"",K2760)</f>
        <v/>
      </c>
      <c r="O2760">
        <f>IF(L2760=0,"",L2760)</f>
        <v/>
      </c>
      <c r="P2760">
        <f>IF(OR(J2760="",K2760="",L2760=""),"",J2760+K2760+L2760)</f>
        <v/>
      </c>
      <c r="Q2760">
        <f>IF(OR(M2760="",N2760="",O2760=""),"",M2760+N2760+O2760)</f>
        <v/>
      </c>
      <c r="S2760" s="13">
        <f>IF(AND($B2760&lt;&gt;"",$F2760&lt;&gt;""),IF(COUNTIFS($B$2:$B2760,$B2760,$F$2:$F2760,$F2760)=1,1,0),0)</f>
        <v/>
      </c>
      <c r="T2760" s="13">
        <f>IF(AND($B2760&lt;&gt;"",$H2760&lt;&gt;""),IF(COUNTIFS($B$2:$B2760,$B2760,$H$2:$H2760,$H2760)=1,1,0),0)</f>
        <v/>
      </c>
      <c r="U2760" s="13">
        <f>IF(AND($B2760&lt;&gt;"",$C2760&lt;&gt;""),IF(COUNTIFS($B$2:$B2760,$B2760,$C$2:$C2760,$C2760)=1,1,0),0)</f>
        <v/>
      </c>
      <c r="V2760" s="13">
        <f>IF(AND($B2760&lt;&gt;"",$D2760&lt;&gt;""),IF(COUNTIFS($B$2:$B2760,$B2760,$D$2:$D2760,$D2760)=1,1,0),0)</f>
        <v/>
      </c>
      <c r="W2760">
        <f>IFERROR(INDEX(T_Indicateurs[Domain_code],MATCH($H2760,T_Indicateurs[Stat_code],0)),"")</f>
        <v/>
      </c>
      <c r="X2760" s="13">
        <f>IF(OR($W2760="",$F2760=""),0,IF($F2760&lt;&gt;$W2760,1,0))</f>
        <v/>
      </c>
      <c r="Y2760" s="13">
        <f>IF(OR($J2760="", $K2760="", $L2760=""),0,IF(OR($J2760&lt;0,$J2760&gt;3,$K2760&lt;0,$K2760&gt;3,$L2760&lt;0,$L2760&gt;3),1,0))</f>
        <v/>
      </c>
    </row>
    <row r="2761">
      <c r="G2761">
        <f>IFERROR(INDEX(T_Domaines[Domain_label_fr],MATCH(F2761,T_Domaines[Domain_code],0)),"")</f>
        <v/>
      </c>
      <c r="I2761">
        <f>IFERROR(INDEX(T_Indicateurs[Stat_label_fr],MATCH(H2761,T_Indicateurs[Stat_code],0)),"")</f>
        <v/>
      </c>
      <c r="M2761">
        <f>IF(J2761=0,"",J2761)</f>
        <v/>
      </c>
      <c r="N2761">
        <f>IF(K2761=0,"",K2761)</f>
        <v/>
      </c>
      <c r="O2761">
        <f>IF(L2761=0,"",L2761)</f>
        <v/>
      </c>
      <c r="P2761">
        <f>IF(OR(J2761="",K2761="",L2761=""),"",J2761+K2761+L2761)</f>
        <v/>
      </c>
      <c r="Q2761">
        <f>IF(OR(M2761="",N2761="",O2761=""),"",M2761+N2761+O2761)</f>
        <v/>
      </c>
      <c r="S2761" s="13">
        <f>IF(AND($B2761&lt;&gt;"",$F2761&lt;&gt;""),IF(COUNTIFS($B$2:$B2761,$B2761,$F$2:$F2761,$F2761)=1,1,0),0)</f>
        <v/>
      </c>
      <c r="T2761" s="13">
        <f>IF(AND($B2761&lt;&gt;"",$H2761&lt;&gt;""),IF(COUNTIFS($B$2:$B2761,$B2761,$H$2:$H2761,$H2761)=1,1,0),0)</f>
        <v/>
      </c>
      <c r="U2761" s="13">
        <f>IF(AND($B2761&lt;&gt;"",$C2761&lt;&gt;""),IF(COUNTIFS($B$2:$B2761,$B2761,$C$2:$C2761,$C2761)=1,1,0),0)</f>
        <v/>
      </c>
      <c r="V2761" s="13">
        <f>IF(AND($B2761&lt;&gt;"",$D2761&lt;&gt;""),IF(COUNTIFS($B$2:$B2761,$B2761,$D$2:$D2761,$D2761)=1,1,0),0)</f>
        <v/>
      </c>
      <c r="W2761">
        <f>IFERROR(INDEX(T_Indicateurs[Domain_code],MATCH($H2761,T_Indicateurs[Stat_code],0)),"")</f>
        <v/>
      </c>
      <c r="X2761" s="13">
        <f>IF(OR($W2761="",$F2761=""),0,IF($F2761&lt;&gt;$W2761,1,0))</f>
        <v/>
      </c>
      <c r="Y2761" s="13">
        <f>IF(OR($J2761="", $K2761="", $L2761=""),0,IF(OR($J2761&lt;0,$J2761&gt;3,$K2761&lt;0,$K2761&gt;3,$L2761&lt;0,$L2761&gt;3),1,0))</f>
        <v/>
      </c>
    </row>
    <row r="2762">
      <c r="G2762">
        <f>IFERROR(INDEX(T_Domaines[Domain_label_fr],MATCH(F2762,T_Domaines[Domain_code],0)),"")</f>
        <v/>
      </c>
      <c r="I2762">
        <f>IFERROR(INDEX(T_Indicateurs[Stat_label_fr],MATCH(H2762,T_Indicateurs[Stat_code],0)),"")</f>
        <v/>
      </c>
      <c r="M2762">
        <f>IF(J2762=0,"",J2762)</f>
        <v/>
      </c>
      <c r="N2762">
        <f>IF(K2762=0,"",K2762)</f>
        <v/>
      </c>
      <c r="O2762">
        <f>IF(L2762=0,"",L2762)</f>
        <v/>
      </c>
      <c r="P2762">
        <f>IF(OR(J2762="",K2762="",L2762=""),"",J2762+K2762+L2762)</f>
        <v/>
      </c>
      <c r="Q2762">
        <f>IF(OR(M2762="",N2762="",O2762=""),"",M2762+N2762+O2762)</f>
        <v/>
      </c>
      <c r="S2762" s="13">
        <f>IF(AND($B2762&lt;&gt;"",$F2762&lt;&gt;""),IF(COUNTIFS($B$2:$B2762,$B2762,$F$2:$F2762,$F2762)=1,1,0),0)</f>
        <v/>
      </c>
      <c r="T2762" s="13">
        <f>IF(AND($B2762&lt;&gt;"",$H2762&lt;&gt;""),IF(COUNTIFS($B$2:$B2762,$B2762,$H$2:$H2762,$H2762)=1,1,0),0)</f>
        <v/>
      </c>
      <c r="U2762" s="13">
        <f>IF(AND($B2762&lt;&gt;"",$C2762&lt;&gt;""),IF(COUNTIFS($B$2:$B2762,$B2762,$C$2:$C2762,$C2762)=1,1,0),0)</f>
        <v/>
      </c>
      <c r="V2762" s="13">
        <f>IF(AND($B2762&lt;&gt;"",$D2762&lt;&gt;""),IF(COUNTIFS($B$2:$B2762,$B2762,$D$2:$D2762,$D2762)=1,1,0),0)</f>
        <v/>
      </c>
      <c r="W2762">
        <f>IFERROR(INDEX(T_Indicateurs[Domain_code],MATCH($H2762,T_Indicateurs[Stat_code],0)),"")</f>
        <v/>
      </c>
      <c r="X2762" s="13">
        <f>IF(OR($W2762="",$F2762=""),0,IF($F2762&lt;&gt;$W2762,1,0))</f>
        <v/>
      </c>
      <c r="Y2762" s="13">
        <f>IF(OR($J2762="", $K2762="", $L2762=""),0,IF(OR($J2762&lt;0,$J2762&gt;3,$K2762&lt;0,$K2762&gt;3,$L2762&lt;0,$L2762&gt;3),1,0))</f>
        <v/>
      </c>
    </row>
    <row r="2763">
      <c r="G2763">
        <f>IFERROR(INDEX(T_Domaines[Domain_label_fr],MATCH(F2763,T_Domaines[Domain_code],0)),"")</f>
        <v/>
      </c>
      <c r="I2763">
        <f>IFERROR(INDEX(T_Indicateurs[Stat_label_fr],MATCH(H2763,T_Indicateurs[Stat_code],0)),"")</f>
        <v/>
      </c>
      <c r="M2763">
        <f>IF(J2763=0,"",J2763)</f>
        <v/>
      </c>
      <c r="N2763">
        <f>IF(K2763=0,"",K2763)</f>
        <v/>
      </c>
      <c r="O2763">
        <f>IF(L2763=0,"",L2763)</f>
        <v/>
      </c>
      <c r="P2763">
        <f>IF(OR(J2763="",K2763="",L2763=""),"",J2763+K2763+L2763)</f>
        <v/>
      </c>
      <c r="Q2763">
        <f>IF(OR(M2763="",N2763="",O2763=""),"",M2763+N2763+O2763)</f>
        <v/>
      </c>
      <c r="S2763" s="13">
        <f>IF(AND($B2763&lt;&gt;"",$F2763&lt;&gt;""),IF(COUNTIFS($B$2:$B2763,$B2763,$F$2:$F2763,$F2763)=1,1,0),0)</f>
        <v/>
      </c>
      <c r="T2763" s="13">
        <f>IF(AND($B2763&lt;&gt;"",$H2763&lt;&gt;""),IF(COUNTIFS($B$2:$B2763,$B2763,$H$2:$H2763,$H2763)=1,1,0),0)</f>
        <v/>
      </c>
      <c r="U2763" s="13">
        <f>IF(AND($B2763&lt;&gt;"",$C2763&lt;&gt;""),IF(COUNTIFS($B$2:$B2763,$B2763,$C$2:$C2763,$C2763)=1,1,0),0)</f>
        <v/>
      </c>
      <c r="V2763" s="13">
        <f>IF(AND($B2763&lt;&gt;"",$D2763&lt;&gt;""),IF(COUNTIFS($B$2:$B2763,$B2763,$D$2:$D2763,$D2763)=1,1,0),0)</f>
        <v/>
      </c>
      <c r="W2763">
        <f>IFERROR(INDEX(T_Indicateurs[Domain_code],MATCH($H2763,T_Indicateurs[Stat_code],0)),"")</f>
        <v/>
      </c>
      <c r="X2763" s="13">
        <f>IF(OR($W2763="",$F2763=""),0,IF($F2763&lt;&gt;$W2763,1,0))</f>
        <v/>
      </c>
      <c r="Y2763" s="13">
        <f>IF(OR($J2763="", $K2763="", $L2763=""),0,IF(OR($J2763&lt;0,$J2763&gt;3,$K2763&lt;0,$K2763&gt;3,$L2763&lt;0,$L2763&gt;3),1,0))</f>
        <v/>
      </c>
    </row>
    <row r="2764">
      <c r="G2764">
        <f>IFERROR(INDEX(T_Domaines[Domain_label_fr],MATCH(F2764,T_Domaines[Domain_code],0)),"")</f>
        <v/>
      </c>
      <c r="I2764">
        <f>IFERROR(INDEX(T_Indicateurs[Stat_label_fr],MATCH(H2764,T_Indicateurs[Stat_code],0)),"")</f>
        <v/>
      </c>
      <c r="M2764">
        <f>IF(J2764=0,"",J2764)</f>
        <v/>
      </c>
      <c r="N2764">
        <f>IF(K2764=0,"",K2764)</f>
        <v/>
      </c>
      <c r="O2764">
        <f>IF(L2764=0,"",L2764)</f>
        <v/>
      </c>
      <c r="P2764">
        <f>IF(OR(J2764="",K2764="",L2764=""),"",J2764+K2764+L2764)</f>
        <v/>
      </c>
      <c r="Q2764">
        <f>IF(OR(M2764="",N2764="",O2764=""),"",M2764+N2764+O2764)</f>
        <v/>
      </c>
      <c r="S2764" s="13">
        <f>IF(AND($B2764&lt;&gt;"",$F2764&lt;&gt;""),IF(COUNTIFS($B$2:$B2764,$B2764,$F$2:$F2764,$F2764)=1,1,0),0)</f>
        <v/>
      </c>
      <c r="T2764" s="13">
        <f>IF(AND($B2764&lt;&gt;"",$H2764&lt;&gt;""),IF(COUNTIFS($B$2:$B2764,$B2764,$H$2:$H2764,$H2764)=1,1,0),0)</f>
        <v/>
      </c>
      <c r="U2764" s="13">
        <f>IF(AND($B2764&lt;&gt;"",$C2764&lt;&gt;""),IF(COUNTIFS($B$2:$B2764,$B2764,$C$2:$C2764,$C2764)=1,1,0),0)</f>
        <v/>
      </c>
      <c r="V2764" s="13">
        <f>IF(AND($B2764&lt;&gt;"",$D2764&lt;&gt;""),IF(COUNTIFS($B$2:$B2764,$B2764,$D$2:$D2764,$D2764)=1,1,0),0)</f>
        <v/>
      </c>
      <c r="W2764">
        <f>IFERROR(INDEX(T_Indicateurs[Domain_code],MATCH($H2764,T_Indicateurs[Stat_code],0)),"")</f>
        <v/>
      </c>
      <c r="X2764" s="13">
        <f>IF(OR($W2764="",$F2764=""),0,IF($F2764&lt;&gt;$W2764,1,0))</f>
        <v/>
      </c>
      <c r="Y2764" s="13">
        <f>IF(OR($J2764="", $K2764="", $L2764=""),0,IF(OR($J2764&lt;0,$J2764&gt;3,$K2764&lt;0,$K2764&gt;3,$L2764&lt;0,$L2764&gt;3),1,0))</f>
        <v/>
      </c>
    </row>
    <row r="2765">
      <c r="G2765">
        <f>IFERROR(INDEX(T_Domaines[Domain_label_fr],MATCH(F2765,T_Domaines[Domain_code],0)),"")</f>
        <v/>
      </c>
      <c r="I2765">
        <f>IFERROR(INDEX(T_Indicateurs[Stat_label_fr],MATCH(H2765,T_Indicateurs[Stat_code],0)),"")</f>
        <v/>
      </c>
      <c r="M2765">
        <f>IF(J2765=0,"",J2765)</f>
        <v/>
      </c>
      <c r="N2765">
        <f>IF(K2765=0,"",K2765)</f>
        <v/>
      </c>
      <c r="O2765">
        <f>IF(L2765=0,"",L2765)</f>
        <v/>
      </c>
      <c r="P2765">
        <f>IF(OR(J2765="",K2765="",L2765=""),"",J2765+K2765+L2765)</f>
        <v/>
      </c>
      <c r="Q2765">
        <f>IF(OR(M2765="",N2765="",O2765=""),"",M2765+N2765+O2765)</f>
        <v/>
      </c>
      <c r="S2765" s="13">
        <f>IF(AND($B2765&lt;&gt;"",$F2765&lt;&gt;""),IF(COUNTIFS($B$2:$B2765,$B2765,$F$2:$F2765,$F2765)=1,1,0),0)</f>
        <v/>
      </c>
      <c r="T2765" s="13">
        <f>IF(AND($B2765&lt;&gt;"",$H2765&lt;&gt;""),IF(COUNTIFS($B$2:$B2765,$B2765,$H$2:$H2765,$H2765)=1,1,0),0)</f>
        <v/>
      </c>
      <c r="U2765" s="13">
        <f>IF(AND($B2765&lt;&gt;"",$C2765&lt;&gt;""),IF(COUNTIFS($B$2:$B2765,$B2765,$C$2:$C2765,$C2765)=1,1,0),0)</f>
        <v/>
      </c>
      <c r="V2765" s="13">
        <f>IF(AND($B2765&lt;&gt;"",$D2765&lt;&gt;""),IF(COUNTIFS($B$2:$B2765,$B2765,$D$2:$D2765,$D2765)=1,1,0),0)</f>
        <v/>
      </c>
      <c r="W2765">
        <f>IFERROR(INDEX(T_Indicateurs[Domain_code],MATCH($H2765,T_Indicateurs[Stat_code],0)),"")</f>
        <v/>
      </c>
      <c r="X2765" s="13">
        <f>IF(OR($W2765="",$F2765=""),0,IF($F2765&lt;&gt;$W2765,1,0))</f>
        <v/>
      </c>
      <c r="Y2765" s="13">
        <f>IF(OR($J2765="", $K2765="", $L2765=""),0,IF(OR($J2765&lt;0,$J2765&gt;3,$K2765&lt;0,$K2765&gt;3,$L2765&lt;0,$L2765&gt;3),1,0))</f>
        <v/>
      </c>
    </row>
    <row r="2766">
      <c r="G2766">
        <f>IFERROR(INDEX(T_Domaines[Domain_label_fr],MATCH(F2766,T_Domaines[Domain_code],0)),"")</f>
        <v/>
      </c>
      <c r="I2766">
        <f>IFERROR(INDEX(T_Indicateurs[Stat_label_fr],MATCH(H2766,T_Indicateurs[Stat_code],0)),"")</f>
        <v/>
      </c>
      <c r="M2766">
        <f>IF(J2766=0,"",J2766)</f>
        <v/>
      </c>
      <c r="N2766">
        <f>IF(K2766=0,"",K2766)</f>
        <v/>
      </c>
      <c r="O2766">
        <f>IF(L2766=0,"",L2766)</f>
        <v/>
      </c>
      <c r="P2766">
        <f>IF(OR(J2766="",K2766="",L2766=""),"",J2766+K2766+L2766)</f>
        <v/>
      </c>
      <c r="Q2766">
        <f>IF(OR(M2766="",N2766="",O2766=""),"",M2766+N2766+O2766)</f>
        <v/>
      </c>
      <c r="S2766" s="13">
        <f>IF(AND($B2766&lt;&gt;"",$F2766&lt;&gt;""),IF(COUNTIFS($B$2:$B2766,$B2766,$F$2:$F2766,$F2766)=1,1,0),0)</f>
        <v/>
      </c>
      <c r="T2766" s="13">
        <f>IF(AND($B2766&lt;&gt;"",$H2766&lt;&gt;""),IF(COUNTIFS($B$2:$B2766,$B2766,$H$2:$H2766,$H2766)=1,1,0),0)</f>
        <v/>
      </c>
      <c r="U2766" s="13">
        <f>IF(AND($B2766&lt;&gt;"",$C2766&lt;&gt;""),IF(COUNTIFS($B$2:$B2766,$B2766,$C$2:$C2766,$C2766)=1,1,0),0)</f>
        <v/>
      </c>
      <c r="V2766" s="13">
        <f>IF(AND($B2766&lt;&gt;"",$D2766&lt;&gt;""),IF(COUNTIFS($B$2:$B2766,$B2766,$D$2:$D2766,$D2766)=1,1,0),0)</f>
        <v/>
      </c>
      <c r="W2766">
        <f>IFERROR(INDEX(T_Indicateurs[Domain_code],MATCH($H2766,T_Indicateurs[Stat_code],0)),"")</f>
        <v/>
      </c>
      <c r="X2766" s="13">
        <f>IF(OR($W2766="",$F2766=""),0,IF($F2766&lt;&gt;$W2766,1,0))</f>
        <v/>
      </c>
      <c r="Y2766" s="13">
        <f>IF(OR($J2766="", $K2766="", $L2766=""),0,IF(OR($J2766&lt;0,$J2766&gt;3,$K2766&lt;0,$K2766&gt;3,$L2766&lt;0,$L2766&gt;3),1,0))</f>
        <v/>
      </c>
    </row>
    <row r="2767">
      <c r="G2767">
        <f>IFERROR(INDEX(T_Domaines[Domain_label_fr],MATCH(F2767,T_Domaines[Domain_code],0)),"")</f>
        <v/>
      </c>
      <c r="I2767">
        <f>IFERROR(INDEX(T_Indicateurs[Stat_label_fr],MATCH(H2767,T_Indicateurs[Stat_code],0)),"")</f>
        <v/>
      </c>
      <c r="M2767">
        <f>IF(J2767=0,"",J2767)</f>
        <v/>
      </c>
      <c r="N2767">
        <f>IF(K2767=0,"",K2767)</f>
        <v/>
      </c>
      <c r="O2767">
        <f>IF(L2767=0,"",L2767)</f>
        <v/>
      </c>
      <c r="P2767">
        <f>IF(OR(J2767="",K2767="",L2767=""),"",J2767+K2767+L2767)</f>
        <v/>
      </c>
      <c r="Q2767">
        <f>IF(OR(M2767="",N2767="",O2767=""),"",M2767+N2767+O2767)</f>
        <v/>
      </c>
      <c r="S2767" s="13">
        <f>IF(AND($B2767&lt;&gt;"",$F2767&lt;&gt;""),IF(COUNTIFS($B$2:$B2767,$B2767,$F$2:$F2767,$F2767)=1,1,0),0)</f>
        <v/>
      </c>
      <c r="T2767" s="13">
        <f>IF(AND($B2767&lt;&gt;"",$H2767&lt;&gt;""),IF(COUNTIFS($B$2:$B2767,$B2767,$H$2:$H2767,$H2767)=1,1,0),0)</f>
        <v/>
      </c>
      <c r="U2767" s="13">
        <f>IF(AND($B2767&lt;&gt;"",$C2767&lt;&gt;""),IF(COUNTIFS($B$2:$B2767,$B2767,$C$2:$C2767,$C2767)=1,1,0),0)</f>
        <v/>
      </c>
      <c r="V2767" s="13">
        <f>IF(AND($B2767&lt;&gt;"",$D2767&lt;&gt;""),IF(COUNTIFS($B$2:$B2767,$B2767,$D$2:$D2767,$D2767)=1,1,0),0)</f>
        <v/>
      </c>
      <c r="W2767">
        <f>IFERROR(INDEX(T_Indicateurs[Domain_code],MATCH($H2767,T_Indicateurs[Stat_code],0)),"")</f>
        <v/>
      </c>
      <c r="X2767" s="13">
        <f>IF(OR($W2767="",$F2767=""),0,IF($F2767&lt;&gt;$W2767,1,0))</f>
        <v/>
      </c>
      <c r="Y2767" s="13">
        <f>IF(OR($J2767="", $K2767="", $L2767=""),0,IF(OR($J2767&lt;0,$J2767&gt;3,$K2767&lt;0,$K2767&gt;3,$L2767&lt;0,$L2767&gt;3),1,0))</f>
        <v/>
      </c>
    </row>
    <row r="2768">
      <c r="G2768">
        <f>IFERROR(INDEX(T_Domaines[Domain_label_fr],MATCH(F2768,T_Domaines[Domain_code],0)),"")</f>
        <v/>
      </c>
      <c r="I2768">
        <f>IFERROR(INDEX(T_Indicateurs[Stat_label_fr],MATCH(H2768,T_Indicateurs[Stat_code],0)),"")</f>
        <v/>
      </c>
      <c r="M2768">
        <f>IF(J2768=0,"",J2768)</f>
        <v/>
      </c>
      <c r="N2768">
        <f>IF(K2768=0,"",K2768)</f>
        <v/>
      </c>
      <c r="O2768">
        <f>IF(L2768=0,"",L2768)</f>
        <v/>
      </c>
      <c r="P2768">
        <f>IF(OR(J2768="",K2768="",L2768=""),"",J2768+K2768+L2768)</f>
        <v/>
      </c>
      <c r="Q2768">
        <f>IF(OR(M2768="",N2768="",O2768=""),"",M2768+N2768+O2768)</f>
        <v/>
      </c>
      <c r="S2768" s="13">
        <f>IF(AND($B2768&lt;&gt;"",$F2768&lt;&gt;""),IF(COUNTIFS($B$2:$B2768,$B2768,$F$2:$F2768,$F2768)=1,1,0),0)</f>
        <v/>
      </c>
      <c r="T2768" s="13">
        <f>IF(AND($B2768&lt;&gt;"",$H2768&lt;&gt;""),IF(COUNTIFS($B$2:$B2768,$B2768,$H$2:$H2768,$H2768)=1,1,0),0)</f>
        <v/>
      </c>
      <c r="U2768" s="13">
        <f>IF(AND($B2768&lt;&gt;"",$C2768&lt;&gt;""),IF(COUNTIFS($B$2:$B2768,$B2768,$C$2:$C2768,$C2768)=1,1,0),0)</f>
        <v/>
      </c>
      <c r="V2768" s="13">
        <f>IF(AND($B2768&lt;&gt;"",$D2768&lt;&gt;""),IF(COUNTIFS($B$2:$B2768,$B2768,$D$2:$D2768,$D2768)=1,1,0),0)</f>
        <v/>
      </c>
      <c r="W2768">
        <f>IFERROR(INDEX(T_Indicateurs[Domain_code],MATCH($H2768,T_Indicateurs[Stat_code],0)),"")</f>
        <v/>
      </c>
      <c r="X2768" s="13">
        <f>IF(OR($W2768="",$F2768=""),0,IF($F2768&lt;&gt;$W2768,1,0))</f>
        <v/>
      </c>
      <c r="Y2768" s="13">
        <f>IF(OR($J2768="", $K2768="", $L2768=""),0,IF(OR($J2768&lt;0,$J2768&gt;3,$K2768&lt;0,$K2768&gt;3,$L2768&lt;0,$L2768&gt;3),1,0))</f>
        <v/>
      </c>
    </row>
    <row r="2769">
      <c r="G2769">
        <f>IFERROR(INDEX(T_Domaines[Domain_label_fr],MATCH(F2769,T_Domaines[Domain_code],0)),"")</f>
        <v/>
      </c>
      <c r="I2769">
        <f>IFERROR(INDEX(T_Indicateurs[Stat_label_fr],MATCH(H2769,T_Indicateurs[Stat_code],0)),"")</f>
        <v/>
      </c>
      <c r="M2769">
        <f>IF(J2769=0,"",J2769)</f>
        <v/>
      </c>
      <c r="N2769">
        <f>IF(K2769=0,"",K2769)</f>
        <v/>
      </c>
      <c r="O2769">
        <f>IF(L2769=0,"",L2769)</f>
        <v/>
      </c>
      <c r="P2769">
        <f>IF(OR(J2769="",K2769="",L2769=""),"",J2769+K2769+L2769)</f>
        <v/>
      </c>
      <c r="Q2769">
        <f>IF(OR(M2769="",N2769="",O2769=""),"",M2769+N2769+O2769)</f>
        <v/>
      </c>
      <c r="S2769" s="13">
        <f>IF(AND($B2769&lt;&gt;"",$F2769&lt;&gt;""),IF(COUNTIFS($B$2:$B2769,$B2769,$F$2:$F2769,$F2769)=1,1,0),0)</f>
        <v/>
      </c>
      <c r="T2769" s="13">
        <f>IF(AND($B2769&lt;&gt;"",$H2769&lt;&gt;""),IF(COUNTIFS($B$2:$B2769,$B2769,$H$2:$H2769,$H2769)=1,1,0),0)</f>
        <v/>
      </c>
      <c r="U2769" s="13">
        <f>IF(AND($B2769&lt;&gt;"",$C2769&lt;&gt;""),IF(COUNTIFS($B$2:$B2769,$B2769,$C$2:$C2769,$C2769)=1,1,0),0)</f>
        <v/>
      </c>
      <c r="V2769" s="13">
        <f>IF(AND($B2769&lt;&gt;"",$D2769&lt;&gt;""),IF(COUNTIFS($B$2:$B2769,$B2769,$D$2:$D2769,$D2769)=1,1,0),0)</f>
        <v/>
      </c>
      <c r="W2769">
        <f>IFERROR(INDEX(T_Indicateurs[Domain_code],MATCH($H2769,T_Indicateurs[Stat_code],0)),"")</f>
        <v/>
      </c>
      <c r="X2769" s="13">
        <f>IF(OR($W2769="",$F2769=""),0,IF($F2769&lt;&gt;$W2769,1,0))</f>
        <v/>
      </c>
      <c r="Y2769" s="13">
        <f>IF(OR($J2769="", $K2769="", $L2769=""),0,IF(OR($J2769&lt;0,$J2769&gt;3,$K2769&lt;0,$K2769&gt;3,$L2769&lt;0,$L2769&gt;3),1,0))</f>
        <v/>
      </c>
    </row>
    <row r="2770">
      <c r="G2770">
        <f>IFERROR(INDEX(T_Domaines[Domain_label_fr],MATCH(F2770,T_Domaines[Domain_code],0)),"")</f>
        <v/>
      </c>
      <c r="I2770">
        <f>IFERROR(INDEX(T_Indicateurs[Stat_label_fr],MATCH(H2770,T_Indicateurs[Stat_code],0)),"")</f>
        <v/>
      </c>
      <c r="M2770">
        <f>IF(J2770=0,"",J2770)</f>
        <v/>
      </c>
      <c r="N2770">
        <f>IF(K2770=0,"",K2770)</f>
        <v/>
      </c>
      <c r="O2770">
        <f>IF(L2770=0,"",L2770)</f>
        <v/>
      </c>
      <c r="P2770">
        <f>IF(OR(J2770="",K2770="",L2770=""),"",J2770+K2770+L2770)</f>
        <v/>
      </c>
      <c r="Q2770">
        <f>IF(OR(M2770="",N2770="",O2770=""),"",M2770+N2770+O2770)</f>
        <v/>
      </c>
      <c r="S2770" s="13">
        <f>IF(AND($B2770&lt;&gt;"",$F2770&lt;&gt;""),IF(COUNTIFS($B$2:$B2770,$B2770,$F$2:$F2770,$F2770)=1,1,0),0)</f>
        <v/>
      </c>
      <c r="T2770" s="13">
        <f>IF(AND($B2770&lt;&gt;"",$H2770&lt;&gt;""),IF(COUNTIFS($B$2:$B2770,$B2770,$H$2:$H2770,$H2770)=1,1,0),0)</f>
        <v/>
      </c>
      <c r="U2770" s="13">
        <f>IF(AND($B2770&lt;&gt;"",$C2770&lt;&gt;""),IF(COUNTIFS($B$2:$B2770,$B2770,$C$2:$C2770,$C2770)=1,1,0),0)</f>
        <v/>
      </c>
      <c r="V2770" s="13">
        <f>IF(AND($B2770&lt;&gt;"",$D2770&lt;&gt;""),IF(COUNTIFS($B$2:$B2770,$B2770,$D$2:$D2770,$D2770)=1,1,0),0)</f>
        <v/>
      </c>
      <c r="W2770">
        <f>IFERROR(INDEX(T_Indicateurs[Domain_code],MATCH($H2770,T_Indicateurs[Stat_code],0)),"")</f>
        <v/>
      </c>
      <c r="X2770" s="13">
        <f>IF(OR($W2770="",$F2770=""),0,IF($F2770&lt;&gt;$W2770,1,0))</f>
        <v/>
      </c>
      <c r="Y2770" s="13">
        <f>IF(OR($J2770="", $K2770="", $L2770=""),0,IF(OR($J2770&lt;0,$J2770&gt;3,$K2770&lt;0,$K2770&gt;3,$L2770&lt;0,$L2770&gt;3),1,0))</f>
        <v/>
      </c>
    </row>
    <row r="2771">
      <c r="G2771">
        <f>IFERROR(INDEX(T_Domaines[Domain_label_fr],MATCH(F2771,T_Domaines[Domain_code],0)),"")</f>
        <v/>
      </c>
      <c r="I2771">
        <f>IFERROR(INDEX(T_Indicateurs[Stat_label_fr],MATCH(H2771,T_Indicateurs[Stat_code],0)),"")</f>
        <v/>
      </c>
      <c r="M2771">
        <f>IF(J2771=0,"",J2771)</f>
        <v/>
      </c>
      <c r="N2771">
        <f>IF(K2771=0,"",K2771)</f>
        <v/>
      </c>
      <c r="O2771">
        <f>IF(L2771=0,"",L2771)</f>
        <v/>
      </c>
      <c r="P2771">
        <f>IF(OR(J2771="",K2771="",L2771=""),"",J2771+K2771+L2771)</f>
        <v/>
      </c>
      <c r="Q2771">
        <f>IF(OR(M2771="",N2771="",O2771=""),"",M2771+N2771+O2771)</f>
        <v/>
      </c>
      <c r="S2771" s="13">
        <f>IF(AND($B2771&lt;&gt;"",$F2771&lt;&gt;""),IF(COUNTIFS($B$2:$B2771,$B2771,$F$2:$F2771,$F2771)=1,1,0),0)</f>
        <v/>
      </c>
      <c r="T2771" s="13">
        <f>IF(AND($B2771&lt;&gt;"",$H2771&lt;&gt;""),IF(COUNTIFS($B$2:$B2771,$B2771,$H$2:$H2771,$H2771)=1,1,0),0)</f>
        <v/>
      </c>
      <c r="U2771" s="13">
        <f>IF(AND($B2771&lt;&gt;"",$C2771&lt;&gt;""),IF(COUNTIFS($B$2:$B2771,$B2771,$C$2:$C2771,$C2771)=1,1,0),0)</f>
        <v/>
      </c>
      <c r="V2771" s="13">
        <f>IF(AND($B2771&lt;&gt;"",$D2771&lt;&gt;""),IF(COUNTIFS($B$2:$B2771,$B2771,$D$2:$D2771,$D2771)=1,1,0),0)</f>
        <v/>
      </c>
      <c r="W2771">
        <f>IFERROR(INDEX(T_Indicateurs[Domain_code],MATCH($H2771,T_Indicateurs[Stat_code],0)),"")</f>
        <v/>
      </c>
      <c r="X2771" s="13">
        <f>IF(OR($W2771="",$F2771=""),0,IF($F2771&lt;&gt;$W2771,1,0))</f>
        <v/>
      </c>
      <c r="Y2771" s="13">
        <f>IF(OR($J2771="", $K2771="", $L2771=""),0,IF(OR($J2771&lt;0,$J2771&gt;3,$K2771&lt;0,$K2771&gt;3,$L2771&lt;0,$L2771&gt;3),1,0))</f>
        <v/>
      </c>
    </row>
    <row r="2772">
      <c r="G2772">
        <f>IFERROR(INDEX(T_Domaines[Domain_label_fr],MATCH(F2772,T_Domaines[Domain_code],0)),"")</f>
        <v/>
      </c>
      <c r="I2772">
        <f>IFERROR(INDEX(T_Indicateurs[Stat_label_fr],MATCH(H2772,T_Indicateurs[Stat_code],0)),"")</f>
        <v/>
      </c>
      <c r="M2772">
        <f>IF(J2772=0,"",J2772)</f>
        <v/>
      </c>
      <c r="N2772">
        <f>IF(K2772=0,"",K2772)</f>
        <v/>
      </c>
      <c r="O2772">
        <f>IF(L2772=0,"",L2772)</f>
        <v/>
      </c>
      <c r="P2772">
        <f>IF(OR(J2772="",K2772="",L2772=""),"",J2772+K2772+L2772)</f>
        <v/>
      </c>
      <c r="Q2772">
        <f>IF(OR(M2772="",N2772="",O2772=""),"",M2772+N2772+O2772)</f>
        <v/>
      </c>
      <c r="S2772" s="13">
        <f>IF(AND($B2772&lt;&gt;"",$F2772&lt;&gt;""),IF(COUNTIFS($B$2:$B2772,$B2772,$F$2:$F2772,$F2772)=1,1,0),0)</f>
        <v/>
      </c>
      <c r="T2772" s="13">
        <f>IF(AND($B2772&lt;&gt;"",$H2772&lt;&gt;""),IF(COUNTIFS($B$2:$B2772,$B2772,$H$2:$H2772,$H2772)=1,1,0),0)</f>
        <v/>
      </c>
      <c r="U2772" s="13">
        <f>IF(AND($B2772&lt;&gt;"",$C2772&lt;&gt;""),IF(COUNTIFS($B$2:$B2772,$B2772,$C$2:$C2772,$C2772)=1,1,0),0)</f>
        <v/>
      </c>
      <c r="V2772" s="13">
        <f>IF(AND($B2772&lt;&gt;"",$D2772&lt;&gt;""),IF(COUNTIFS($B$2:$B2772,$B2772,$D$2:$D2772,$D2772)=1,1,0),0)</f>
        <v/>
      </c>
      <c r="W2772">
        <f>IFERROR(INDEX(T_Indicateurs[Domain_code],MATCH($H2772,T_Indicateurs[Stat_code],0)),"")</f>
        <v/>
      </c>
      <c r="X2772" s="13">
        <f>IF(OR($W2772="",$F2772=""),0,IF($F2772&lt;&gt;$W2772,1,0))</f>
        <v/>
      </c>
      <c r="Y2772" s="13">
        <f>IF(OR($J2772="", $K2772="", $L2772=""),0,IF(OR($J2772&lt;0,$J2772&gt;3,$K2772&lt;0,$K2772&gt;3,$L2772&lt;0,$L2772&gt;3),1,0))</f>
        <v/>
      </c>
    </row>
    <row r="2773">
      <c r="G2773">
        <f>IFERROR(INDEX(T_Domaines[Domain_label_fr],MATCH(F2773,T_Domaines[Domain_code],0)),"")</f>
        <v/>
      </c>
      <c r="I2773">
        <f>IFERROR(INDEX(T_Indicateurs[Stat_label_fr],MATCH(H2773,T_Indicateurs[Stat_code],0)),"")</f>
        <v/>
      </c>
      <c r="M2773">
        <f>IF(J2773=0,"",J2773)</f>
        <v/>
      </c>
      <c r="N2773">
        <f>IF(K2773=0,"",K2773)</f>
        <v/>
      </c>
      <c r="O2773">
        <f>IF(L2773=0,"",L2773)</f>
        <v/>
      </c>
      <c r="P2773">
        <f>IF(OR(J2773="",K2773="",L2773=""),"",J2773+K2773+L2773)</f>
        <v/>
      </c>
      <c r="Q2773">
        <f>IF(OR(M2773="",N2773="",O2773=""),"",M2773+N2773+O2773)</f>
        <v/>
      </c>
      <c r="S2773" s="13">
        <f>IF(AND($B2773&lt;&gt;"",$F2773&lt;&gt;""),IF(COUNTIFS($B$2:$B2773,$B2773,$F$2:$F2773,$F2773)=1,1,0),0)</f>
        <v/>
      </c>
      <c r="T2773" s="13">
        <f>IF(AND($B2773&lt;&gt;"",$H2773&lt;&gt;""),IF(COUNTIFS($B$2:$B2773,$B2773,$H$2:$H2773,$H2773)=1,1,0),0)</f>
        <v/>
      </c>
      <c r="U2773" s="13">
        <f>IF(AND($B2773&lt;&gt;"",$C2773&lt;&gt;""),IF(COUNTIFS($B$2:$B2773,$B2773,$C$2:$C2773,$C2773)=1,1,0),0)</f>
        <v/>
      </c>
      <c r="V2773" s="13">
        <f>IF(AND($B2773&lt;&gt;"",$D2773&lt;&gt;""),IF(COUNTIFS($B$2:$B2773,$B2773,$D$2:$D2773,$D2773)=1,1,0),0)</f>
        <v/>
      </c>
      <c r="W2773">
        <f>IFERROR(INDEX(T_Indicateurs[Domain_code],MATCH($H2773,T_Indicateurs[Stat_code],0)),"")</f>
        <v/>
      </c>
      <c r="X2773" s="13">
        <f>IF(OR($W2773="",$F2773=""),0,IF($F2773&lt;&gt;$W2773,1,0))</f>
        <v/>
      </c>
      <c r="Y2773" s="13">
        <f>IF(OR($J2773="", $K2773="", $L2773=""),0,IF(OR($J2773&lt;0,$J2773&gt;3,$K2773&lt;0,$K2773&gt;3,$L2773&lt;0,$L2773&gt;3),1,0))</f>
        <v/>
      </c>
    </row>
    <row r="2774">
      <c r="G2774">
        <f>IFERROR(INDEX(T_Domaines[Domain_label_fr],MATCH(F2774,T_Domaines[Domain_code],0)),"")</f>
        <v/>
      </c>
      <c r="I2774">
        <f>IFERROR(INDEX(T_Indicateurs[Stat_label_fr],MATCH(H2774,T_Indicateurs[Stat_code],0)),"")</f>
        <v/>
      </c>
      <c r="M2774">
        <f>IF(J2774=0,"",J2774)</f>
        <v/>
      </c>
      <c r="N2774">
        <f>IF(K2774=0,"",K2774)</f>
        <v/>
      </c>
      <c r="O2774">
        <f>IF(L2774=0,"",L2774)</f>
        <v/>
      </c>
      <c r="P2774">
        <f>IF(OR(J2774="",K2774="",L2774=""),"",J2774+K2774+L2774)</f>
        <v/>
      </c>
      <c r="Q2774">
        <f>IF(OR(M2774="",N2774="",O2774=""),"",M2774+N2774+O2774)</f>
        <v/>
      </c>
      <c r="S2774" s="13">
        <f>IF(AND($B2774&lt;&gt;"",$F2774&lt;&gt;""),IF(COUNTIFS($B$2:$B2774,$B2774,$F$2:$F2774,$F2774)=1,1,0),0)</f>
        <v/>
      </c>
      <c r="T2774" s="13">
        <f>IF(AND($B2774&lt;&gt;"",$H2774&lt;&gt;""),IF(COUNTIFS($B$2:$B2774,$B2774,$H$2:$H2774,$H2774)=1,1,0),0)</f>
        <v/>
      </c>
      <c r="U2774" s="13">
        <f>IF(AND($B2774&lt;&gt;"",$C2774&lt;&gt;""),IF(COUNTIFS($B$2:$B2774,$B2774,$C$2:$C2774,$C2774)=1,1,0),0)</f>
        <v/>
      </c>
      <c r="V2774" s="13">
        <f>IF(AND($B2774&lt;&gt;"",$D2774&lt;&gt;""),IF(COUNTIFS($B$2:$B2774,$B2774,$D$2:$D2774,$D2774)=1,1,0),0)</f>
        <v/>
      </c>
      <c r="W2774">
        <f>IFERROR(INDEX(T_Indicateurs[Domain_code],MATCH($H2774,T_Indicateurs[Stat_code],0)),"")</f>
        <v/>
      </c>
      <c r="X2774" s="13">
        <f>IF(OR($W2774="",$F2774=""),0,IF($F2774&lt;&gt;$W2774,1,0))</f>
        <v/>
      </c>
      <c r="Y2774" s="13">
        <f>IF(OR($J2774="", $K2774="", $L2774=""),0,IF(OR($J2774&lt;0,$J2774&gt;3,$K2774&lt;0,$K2774&gt;3,$L2774&lt;0,$L2774&gt;3),1,0))</f>
        <v/>
      </c>
    </row>
    <row r="2775">
      <c r="G2775">
        <f>IFERROR(INDEX(T_Domaines[Domain_label_fr],MATCH(F2775,T_Domaines[Domain_code],0)),"")</f>
        <v/>
      </c>
      <c r="I2775">
        <f>IFERROR(INDEX(T_Indicateurs[Stat_label_fr],MATCH(H2775,T_Indicateurs[Stat_code],0)),"")</f>
        <v/>
      </c>
      <c r="M2775">
        <f>IF(J2775=0,"",J2775)</f>
        <v/>
      </c>
      <c r="N2775">
        <f>IF(K2775=0,"",K2775)</f>
        <v/>
      </c>
      <c r="O2775">
        <f>IF(L2775=0,"",L2775)</f>
        <v/>
      </c>
      <c r="P2775">
        <f>IF(OR(J2775="",K2775="",L2775=""),"",J2775+K2775+L2775)</f>
        <v/>
      </c>
      <c r="Q2775">
        <f>IF(OR(M2775="",N2775="",O2775=""),"",M2775+N2775+O2775)</f>
        <v/>
      </c>
      <c r="S2775" s="13">
        <f>IF(AND($B2775&lt;&gt;"",$F2775&lt;&gt;""),IF(COUNTIFS($B$2:$B2775,$B2775,$F$2:$F2775,$F2775)=1,1,0),0)</f>
        <v/>
      </c>
      <c r="T2775" s="13">
        <f>IF(AND($B2775&lt;&gt;"",$H2775&lt;&gt;""),IF(COUNTIFS($B$2:$B2775,$B2775,$H$2:$H2775,$H2775)=1,1,0),0)</f>
        <v/>
      </c>
      <c r="U2775" s="13">
        <f>IF(AND($B2775&lt;&gt;"",$C2775&lt;&gt;""),IF(COUNTIFS($B$2:$B2775,$B2775,$C$2:$C2775,$C2775)=1,1,0),0)</f>
        <v/>
      </c>
      <c r="V2775" s="13">
        <f>IF(AND($B2775&lt;&gt;"",$D2775&lt;&gt;""),IF(COUNTIFS($B$2:$B2775,$B2775,$D$2:$D2775,$D2775)=1,1,0),0)</f>
        <v/>
      </c>
      <c r="W2775">
        <f>IFERROR(INDEX(T_Indicateurs[Domain_code],MATCH($H2775,T_Indicateurs[Stat_code],0)),"")</f>
        <v/>
      </c>
      <c r="X2775" s="13">
        <f>IF(OR($W2775="",$F2775=""),0,IF($F2775&lt;&gt;$W2775,1,0))</f>
        <v/>
      </c>
      <c r="Y2775" s="13">
        <f>IF(OR($J2775="", $K2775="", $L2775=""),0,IF(OR($J2775&lt;0,$J2775&gt;3,$K2775&lt;0,$K2775&gt;3,$L2775&lt;0,$L2775&gt;3),1,0))</f>
        <v/>
      </c>
    </row>
    <row r="2776">
      <c r="G2776">
        <f>IFERROR(INDEX(T_Domaines[Domain_label_fr],MATCH(F2776,T_Domaines[Domain_code],0)),"")</f>
        <v/>
      </c>
      <c r="I2776">
        <f>IFERROR(INDEX(T_Indicateurs[Stat_label_fr],MATCH(H2776,T_Indicateurs[Stat_code],0)),"")</f>
        <v/>
      </c>
      <c r="M2776">
        <f>IF(J2776=0,"",J2776)</f>
        <v/>
      </c>
      <c r="N2776">
        <f>IF(K2776=0,"",K2776)</f>
        <v/>
      </c>
      <c r="O2776">
        <f>IF(L2776=0,"",L2776)</f>
        <v/>
      </c>
      <c r="P2776">
        <f>IF(OR(J2776="",K2776="",L2776=""),"",J2776+K2776+L2776)</f>
        <v/>
      </c>
      <c r="Q2776">
        <f>IF(OR(M2776="",N2776="",O2776=""),"",M2776+N2776+O2776)</f>
        <v/>
      </c>
      <c r="S2776" s="13">
        <f>IF(AND($B2776&lt;&gt;"",$F2776&lt;&gt;""),IF(COUNTIFS($B$2:$B2776,$B2776,$F$2:$F2776,$F2776)=1,1,0),0)</f>
        <v/>
      </c>
      <c r="T2776" s="13">
        <f>IF(AND($B2776&lt;&gt;"",$H2776&lt;&gt;""),IF(COUNTIFS($B$2:$B2776,$B2776,$H$2:$H2776,$H2776)=1,1,0),0)</f>
        <v/>
      </c>
      <c r="U2776" s="13">
        <f>IF(AND($B2776&lt;&gt;"",$C2776&lt;&gt;""),IF(COUNTIFS($B$2:$B2776,$B2776,$C$2:$C2776,$C2776)=1,1,0),0)</f>
        <v/>
      </c>
      <c r="V2776" s="13">
        <f>IF(AND($B2776&lt;&gt;"",$D2776&lt;&gt;""),IF(COUNTIFS($B$2:$B2776,$B2776,$D$2:$D2776,$D2776)=1,1,0),0)</f>
        <v/>
      </c>
      <c r="W2776">
        <f>IFERROR(INDEX(T_Indicateurs[Domain_code],MATCH($H2776,T_Indicateurs[Stat_code],0)),"")</f>
        <v/>
      </c>
      <c r="X2776" s="13">
        <f>IF(OR($W2776="",$F2776=""),0,IF($F2776&lt;&gt;$W2776,1,0))</f>
        <v/>
      </c>
      <c r="Y2776" s="13">
        <f>IF(OR($J2776="", $K2776="", $L2776=""),0,IF(OR($J2776&lt;0,$J2776&gt;3,$K2776&lt;0,$K2776&gt;3,$L2776&lt;0,$L2776&gt;3),1,0))</f>
        <v/>
      </c>
    </row>
    <row r="2777">
      <c r="G2777">
        <f>IFERROR(INDEX(T_Domaines[Domain_label_fr],MATCH(F2777,T_Domaines[Domain_code],0)),"")</f>
        <v/>
      </c>
      <c r="I2777">
        <f>IFERROR(INDEX(T_Indicateurs[Stat_label_fr],MATCH(H2777,T_Indicateurs[Stat_code],0)),"")</f>
        <v/>
      </c>
      <c r="M2777">
        <f>IF(J2777=0,"",J2777)</f>
        <v/>
      </c>
      <c r="N2777">
        <f>IF(K2777=0,"",K2777)</f>
        <v/>
      </c>
      <c r="O2777">
        <f>IF(L2777=0,"",L2777)</f>
        <v/>
      </c>
      <c r="P2777">
        <f>IF(OR(J2777="",K2777="",L2777=""),"",J2777+K2777+L2777)</f>
        <v/>
      </c>
      <c r="Q2777">
        <f>IF(OR(M2777="",N2777="",O2777=""),"",M2777+N2777+O2777)</f>
        <v/>
      </c>
      <c r="S2777" s="13">
        <f>IF(AND($B2777&lt;&gt;"",$F2777&lt;&gt;""),IF(COUNTIFS($B$2:$B2777,$B2777,$F$2:$F2777,$F2777)=1,1,0),0)</f>
        <v/>
      </c>
      <c r="T2777" s="13">
        <f>IF(AND($B2777&lt;&gt;"",$H2777&lt;&gt;""),IF(COUNTIFS($B$2:$B2777,$B2777,$H$2:$H2777,$H2777)=1,1,0),0)</f>
        <v/>
      </c>
      <c r="U2777" s="13">
        <f>IF(AND($B2777&lt;&gt;"",$C2777&lt;&gt;""),IF(COUNTIFS($B$2:$B2777,$B2777,$C$2:$C2777,$C2777)=1,1,0),0)</f>
        <v/>
      </c>
      <c r="V2777" s="13">
        <f>IF(AND($B2777&lt;&gt;"",$D2777&lt;&gt;""),IF(COUNTIFS($B$2:$B2777,$B2777,$D$2:$D2777,$D2777)=1,1,0),0)</f>
        <v/>
      </c>
      <c r="W2777">
        <f>IFERROR(INDEX(T_Indicateurs[Domain_code],MATCH($H2777,T_Indicateurs[Stat_code],0)),"")</f>
        <v/>
      </c>
      <c r="X2777" s="13">
        <f>IF(OR($W2777="",$F2777=""),0,IF($F2777&lt;&gt;$W2777,1,0))</f>
        <v/>
      </c>
      <c r="Y2777" s="13">
        <f>IF(OR($J2777="", $K2777="", $L2777=""),0,IF(OR($J2777&lt;0,$J2777&gt;3,$K2777&lt;0,$K2777&gt;3,$L2777&lt;0,$L2777&gt;3),1,0))</f>
        <v/>
      </c>
    </row>
    <row r="2778">
      <c r="G2778">
        <f>IFERROR(INDEX(T_Domaines[Domain_label_fr],MATCH(F2778,T_Domaines[Domain_code],0)),"")</f>
        <v/>
      </c>
      <c r="I2778">
        <f>IFERROR(INDEX(T_Indicateurs[Stat_label_fr],MATCH(H2778,T_Indicateurs[Stat_code],0)),"")</f>
        <v/>
      </c>
      <c r="M2778">
        <f>IF(J2778=0,"",J2778)</f>
        <v/>
      </c>
      <c r="N2778">
        <f>IF(K2778=0,"",K2778)</f>
        <v/>
      </c>
      <c r="O2778">
        <f>IF(L2778=0,"",L2778)</f>
        <v/>
      </c>
      <c r="P2778">
        <f>IF(OR(J2778="",K2778="",L2778=""),"",J2778+K2778+L2778)</f>
        <v/>
      </c>
      <c r="Q2778">
        <f>IF(OR(M2778="",N2778="",O2778=""),"",M2778+N2778+O2778)</f>
        <v/>
      </c>
      <c r="S2778" s="13">
        <f>IF(AND($B2778&lt;&gt;"",$F2778&lt;&gt;""),IF(COUNTIFS($B$2:$B2778,$B2778,$F$2:$F2778,$F2778)=1,1,0),0)</f>
        <v/>
      </c>
      <c r="T2778" s="13">
        <f>IF(AND($B2778&lt;&gt;"",$H2778&lt;&gt;""),IF(COUNTIFS($B$2:$B2778,$B2778,$H$2:$H2778,$H2778)=1,1,0),0)</f>
        <v/>
      </c>
      <c r="U2778" s="13">
        <f>IF(AND($B2778&lt;&gt;"",$C2778&lt;&gt;""),IF(COUNTIFS($B$2:$B2778,$B2778,$C$2:$C2778,$C2778)=1,1,0),0)</f>
        <v/>
      </c>
      <c r="V2778" s="13">
        <f>IF(AND($B2778&lt;&gt;"",$D2778&lt;&gt;""),IF(COUNTIFS($B$2:$B2778,$B2778,$D$2:$D2778,$D2778)=1,1,0),0)</f>
        <v/>
      </c>
      <c r="W2778">
        <f>IFERROR(INDEX(T_Indicateurs[Domain_code],MATCH($H2778,T_Indicateurs[Stat_code],0)),"")</f>
        <v/>
      </c>
      <c r="X2778" s="13">
        <f>IF(OR($W2778="",$F2778=""),0,IF($F2778&lt;&gt;$W2778,1,0))</f>
        <v/>
      </c>
      <c r="Y2778" s="13">
        <f>IF(OR($J2778="", $K2778="", $L2778=""),0,IF(OR($J2778&lt;0,$J2778&gt;3,$K2778&lt;0,$K2778&gt;3,$L2778&lt;0,$L2778&gt;3),1,0))</f>
        <v/>
      </c>
    </row>
    <row r="2779">
      <c r="G2779">
        <f>IFERROR(INDEX(T_Domaines[Domain_label_fr],MATCH(F2779,T_Domaines[Domain_code],0)),"")</f>
        <v/>
      </c>
      <c r="I2779">
        <f>IFERROR(INDEX(T_Indicateurs[Stat_label_fr],MATCH(H2779,T_Indicateurs[Stat_code],0)),"")</f>
        <v/>
      </c>
      <c r="M2779">
        <f>IF(J2779=0,"",J2779)</f>
        <v/>
      </c>
      <c r="N2779">
        <f>IF(K2779=0,"",K2779)</f>
        <v/>
      </c>
      <c r="O2779">
        <f>IF(L2779=0,"",L2779)</f>
        <v/>
      </c>
      <c r="P2779">
        <f>IF(OR(J2779="",K2779="",L2779=""),"",J2779+K2779+L2779)</f>
        <v/>
      </c>
      <c r="Q2779">
        <f>IF(OR(M2779="",N2779="",O2779=""),"",M2779+N2779+O2779)</f>
        <v/>
      </c>
      <c r="S2779" s="13">
        <f>IF(AND($B2779&lt;&gt;"",$F2779&lt;&gt;""),IF(COUNTIFS($B$2:$B2779,$B2779,$F$2:$F2779,$F2779)=1,1,0),0)</f>
        <v/>
      </c>
      <c r="T2779" s="13">
        <f>IF(AND($B2779&lt;&gt;"",$H2779&lt;&gt;""),IF(COUNTIFS($B$2:$B2779,$B2779,$H$2:$H2779,$H2779)=1,1,0),0)</f>
        <v/>
      </c>
      <c r="U2779" s="13">
        <f>IF(AND($B2779&lt;&gt;"",$C2779&lt;&gt;""),IF(COUNTIFS($B$2:$B2779,$B2779,$C$2:$C2779,$C2779)=1,1,0),0)</f>
        <v/>
      </c>
      <c r="V2779" s="13">
        <f>IF(AND($B2779&lt;&gt;"",$D2779&lt;&gt;""),IF(COUNTIFS($B$2:$B2779,$B2779,$D$2:$D2779,$D2779)=1,1,0),0)</f>
        <v/>
      </c>
      <c r="W2779">
        <f>IFERROR(INDEX(T_Indicateurs[Domain_code],MATCH($H2779,T_Indicateurs[Stat_code],0)),"")</f>
        <v/>
      </c>
      <c r="X2779" s="13">
        <f>IF(OR($W2779="",$F2779=""),0,IF($F2779&lt;&gt;$W2779,1,0))</f>
        <v/>
      </c>
      <c r="Y2779" s="13">
        <f>IF(OR($J2779="", $K2779="", $L2779=""),0,IF(OR($J2779&lt;0,$J2779&gt;3,$K2779&lt;0,$K2779&gt;3,$L2779&lt;0,$L2779&gt;3),1,0))</f>
        <v/>
      </c>
    </row>
    <row r="2780">
      <c r="G2780">
        <f>IFERROR(INDEX(T_Domaines[Domain_label_fr],MATCH(F2780,T_Domaines[Domain_code],0)),"")</f>
        <v/>
      </c>
      <c r="I2780">
        <f>IFERROR(INDEX(T_Indicateurs[Stat_label_fr],MATCH(H2780,T_Indicateurs[Stat_code],0)),"")</f>
        <v/>
      </c>
      <c r="M2780">
        <f>IF(J2780=0,"",J2780)</f>
        <v/>
      </c>
      <c r="N2780">
        <f>IF(K2780=0,"",K2780)</f>
        <v/>
      </c>
      <c r="O2780">
        <f>IF(L2780=0,"",L2780)</f>
        <v/>
      </c>
      <c r="P2780">
        <f>IF(OR(J2780="",K2780="",L2780=""),"",J2780+K2780+L2780)</f>
        <v/>
      </c>
      <c r="Q2780">
        <f>IF(OR(M2780="",N2780="",O2780=""),"",M2780+N2780+O2780)</f>
        <v/>
      </c>
      <c r="S2780" s="13">
        <f>IF(AND($B2780&lt;&gt;"",$F2780&lt;&gt;""),IF(COUNTIFS($B$2:$B2780,$B2780,$F$2:$F2780,$F2780)=1,1,0),0)</f>
        <v/>
      </c>
      <c r="T2780" s="13">
        <f>IF(AND($B2780&lt;&gt;"",$H2780&lt;&gt;""),IF(COUNTIFS($B$2:$B2780,$B2780,$H$2:$H2780,$H2780)=1,1,0),0)</f>
        <v/>
      </c>
      <c r="U2780" s="13">
        <f>IF(AND($B2780&lt;&gt;"",$C2780&lt;&gt;""),IF(COUNTIFS($B$2:$B2780,$B2780,$C$2:$C2780,$C2780)=1,1,0),0)</f>
        <v/>
      </c>
      <c r="V2780" s="13">
        <f>IF(AND($B2780&lt;&gt;"",$D2780&lt;&gt;""),IF(COUNTIFS($B$2:$B2780,$B2780,$D$2:$D2780,$D2780)=1,1,0),0)</f>
        <v/>
      </c>
      <c r="W2780">
        <f>IFERROR(INDEX(T_Indicateurs[Domain_code],MATCH($H2780,T_Indicateurs[Stat_code],0)),"")</f>
        <v/>
      </c>
      <c r="X2780" s="13">
        <f>IF(OR($W2780="",$F2780=""),0,IF($F2780&lt;&gt;$W2780,1,0))</f>
        <v/>
      </c>
      <c r="Y2780" s="13">
        <f>IF(OR($J2780="", $K2780="", $L2780=""),0,IF(OR($J2780&lt;0,$J2780&gt;3,$K2780&lt;0,$K2780&gt;3,$L2780&lt;0,$L2780&gt;3),1,0))</f>
        <v/>
      </c>
    </row>
    <row r="2781">
      <c r="G2781">
        <f>IFERROR(INDEX(T_Domaines[Domain_label_fr],MATCH(F2781,T_Domaines[Domain_code],0)),"")</f>
        <v/>
      </c>
      <c r="I2781">
        <f>IFERROR(INDEX(T_Indicateurs[Stat_label_fr],MATCH(H2781,T_Indicateurs[Stat_code],0)),"")</f>
        <v/>
      </c>
      <c r="M2781">
        <f>IF(J2781=0,"",J2781)</f>
        <v/>
      </c>
      <c r="N2781">
        <f>IF(K2781=0,"",K2781)</f>
        <v/>
      </c>
      <c r="O2781">
        <f>IF(L2781=0,"",L2781)</f>
        <v/>
      </c>
      <c r="P2781">
        <f>IF(OR(J2781="",K2781="",L2781=""),"",J2781+K2781+L2781)</f>
        <v/>
      </c>
      <c r="Q2781">
        <f>IF(OR(M2781="",N2781="",O2781=""),"",M2781+N2781+O2781)</f>
        <v/>
      </c>
      <c r="S2781" s="13">
        <f>IF(AND($B2781&lt;&gt;"",$F2781&lt;&gt;""),IF(COUNTIFS($B$2:$B2781,$B2781,$F$2:$F2781,$F2781)=1,1,0),0)</f>
        <v/>
      </c>
      <c r="T2781" s="13">
        <f>IF(AND($B2781&lt;&gt;"",$H2781&lt;&gt;""),IF(COUNTIFS($B$2:$B2781,$B2781,$H$2:$H2781,$H2781)=1,1,0),0)</f>
        <v/>
      </c>
      <c r="U2781" s="13">
        <f>IF(AND($B2781&lt;&gt;"",$C2781&lt;&gt;""),IF(COUNTIFS($B$2:$B2781,$B2781,$C$2:$C2781,$C2781)=1,1,0),0)</f>
        <v/>
      </c>
      <c r="V2781" s="13">
        <f>IF(AND($B2781&lt;&gt;"",$D2781&lt;&gt;""),IF(COUNTIFS($B$2:$B2781,$B2781,$D$2:$D2781,$D2781)=1,1,0),0)</f>
        <v/>
      </c>
      <c r="W2781">
        <f>IFERROR(INDEX(T_Indicateurs[Domain_code],MATCH($H2781,T_Indicateurs[Stat_code],0)),"")</f>
        <v/>
      </c>
      <c r="X2781" s="13">
        <f>IF(OR($W2781="",$F2781=""),0,IF($F2781&lt;&gt;$W2781,1,0))</f>
        <v/>
      </c>
      <c r="Y2781" s="13">
        <f>IF(OR($J2781="", $K2781="", $L2781=""),0,IF(OR($J2781&lt;0,$J2781&gt;3,$K2781&lt;0,$K2781&gt;3,$L2781&lt;0,$L2781&gt;3),1,0))</f>
        <v/>
      </c>
    </row>
    <row r="2782">
      <c r="G2782">
        <f>IFERROR(INDEX(T_Domaines[Domain_label_fr],MATCH(F2782,T_Domaines[Domain_code],0)),"")</f>
        <v/>
      </c>
      <c r="I2782">
        <f>IFERROR(INDEX(T_Indicateurs[Stat_label_fr],MATCH(H2782,T_Indicateurs[Stat_code],0)),"")</f>
        <v/>
      </c>
      <c r="M2782">
        <f>IF(J2782=0,"",J2782)</f>
        <v/>
      </c>
      <c r="N2782">
        <f>IF(K2782=0,"",K2782)</f>
        <v/>
      </c>
      <c r="O2782">
        <f>IF(L2782=0,"",L2782)</f>
        <v/>
      </c>
      <c r="P2782">
        <f>IF(OR(J2782="",K2782="",L2782=""),"",J2782+K2782+L2782)</f>
        <v/>
      </c>
      <c r="Q2782">
        <f>IF(OR(M2782="",N2782="",O2782=""),"",M2782+N2782+O2782)</f>
        <v/>
      </c>
      <c r="S2782" s="13">
        <f>IF(AND($B2782&lt;&gt;"",$F2782&lt;&gt;""),IF(COUNTIFS($B$2:$B2782,$B2782,$F$2:$F2782,$F2782)=1,1,0),0)</f>
        <v/>
      </c>
      <c r="T2782" s="13">
        <f>IF(AND($B2782&lt;&gt;"",$H2782&lt;&gt;""),IF(COUNTIFS($B$2:$B2782,$B2782,$H$2:$H2782,$H2782)=1,1,0),0)</f>
        <v/>
      </c>
      <c r="U2782" s="13">
        <f>IF(AND($B2782&lt;&gt;"",$C2782&lt;&gt;""),IF(COUNTIFS($B$2:$B2782,$B2782,$C$2:$C2782,$C2782)=1,1,0),0)</f>
        <v/>
      </c>
      <c r="V2782" s="13">
        <f>IF(AND($B2782&lt;&gt;"",$D2782&lt;&gt;""),IF(COUNTIFS($B$2:$B2782,$B2782,$D$2:$D2782,$D2782)=1,1,0),0)</f>
        <v/>
      </c>
      <c r="W2782">
        <f>IFERROR(INDEX(T_Indicateurs[Domain_code],MATCH($H2782,T_Indicateurs[Stat_code],0)),"")</f>
        <v/>
      </c>
      <c r="X2782" s="13">
        <f>IF(OR($W2782="",$F2782=""),0,IF($F2782&lt;&gt;$W2782,1,0))</f>
        <v/>
      </c>
      <c r="Y2782" s="13">
        <f>IF(OR($J2782="", $K2782="", $L2782=""),0,IF(OR($J2782&lt;0,$J2782&gt;3,$K2782&lt;0,$K2782&gt;3,$L2782&lt;0,$L2782&gt;3),1,0))</f>
        <v/>
      </c>
    </row>
    <row r="2783">
      <c r="G2783">
        <f>IFERROR(INDEX(T_Domaines[Domain_label_fr],MATCH(F2783,T_Domaines[Domain_code],0)),"")</f>
        <v/>
      </c>
      <c r="I2783">
        <f>IFERROR(INDEX(T_Indicateurs[Stat_label_fr],MATCH(H2783,T_Indicateurs[Stat_code],0)),"")</f>
        <v/>
      </c>
      <c r="M2783">
        <f>IF(J2783=0,"",J2783)</f>
        <v/>
      </c>
      <c r="N2783">
        <f>IF(K2783=0,"",K2783)</f>
        <v/>
      </c>
      <c r="O2783">
        <f>IF(L2783=0,"",L2783)</f>
        <v/>
      </c>
      <c r="P2783">
        <f>IF(OR(J2783="",K2783="",L2783=""),"",J2783+K2783+L2783)</f>
        <v/>
      </c>
      <c r="Q2783">
        <f>IF(OR(M2783="",N2783="",O2783=""),"",M2783+N2783+O2783)</f>
        <v/>
      </c>
      <c r="S2783" s="13">
        <f>IF(AND($B2783&lt;&gt;"",$F2783&lt;&gt;""),IF(COUNTIFS($B$2:$B2783,$B2783,$F$2:$F2783,$F2783)=1,1,0),0)</f>
        <v/>
      </c>
      <c r="T2783" s="13">
        <f>IF(AND($B2783&lt;&gt;"",$H2783&lt;&gt;""),IF(COUNTIFS($B$2:$B2783,$B2783,$H$2:$H2783,$H2783)=1,1,0),0)</f>
        <v/>
      </c>
      <c r="U2783" s="13">
        <f>IF(AND($B2783&lt;&gt;"",$C2783&lt;&gt;""),IF(COUNTIFS($B$2:$B2783,$B2783,$C$2:$C2783,$C2783)=1,1,0),0)</f>
        <v/>
      </c>
      <c r="V2783" s="13">
        <f>IF(AND($B2783&lt;&gt;"",$D2783&lt;&gt;""),IF(COUNTIFS($B$2:$B2783,$B2783,$D$2:$D2783,$D2783)=1,1,0),0)</f>
        <v/>
      </c>
      <c r="W2783">
        <f>IFERROR(INDEX(T_Indicateurs[Domain_code],MATCH($H2783,T_Indicateurs[Stat_code],0)),"")</f>
        <v/>
      </c>
      <c r="X2783" s="13">
        <f>IF(OR($W2783="",$F2783=""),0,IF($F2783&lt;&gt;$W2783,1,0))</f>
        <v/>
      </c>
      <c r="Y2783" s="13">
        <f>IF(OR($J2783="", $K2783="", $L2783=""),0,IF(OR($J2783&lt;0,$J2783&gt;3,$K2783&lt;0,$K2783&gt;3,$L2783&lt;0,$L2783&gt;3),1,0))</f>
        <v/>
      </c>
    </row>
    <row r="2784">
      <c r="G2784">
        <f>IFERROR(INDEX(T_Domaines[Domain_label_fr],MATCH(F2784,T_Domaines[Domain_code],0)),"")</f>
        <v/>
      </c>
      <c r="I2784">
        <f>IFERROR(INDEX(T_Indicateurs[Stat_label_fr],MATCH(H2784,T_Indicateurs[Stat_code],0)),"")</f>
        <v/>
      </c>
      <c r="M2784">
        <f>IF(J2784=0,"",J2784)</f>
        <v/>
      </c>
      <c r="N2784">
        <f>IF(K2784=0,"",K2784)</f>
        <v/>
      </c>
      <c r="O2784">
        <f>IF(L2784=0,"",L2784)</f>
        <v/>
      </c>
      <c r="P2784">
        <f>IF(OR(J2784="",K2784="",L2784=""),"",J2784+K2784+L2784)</f>
        <v/>
      </c>
      <c r="Q2784">
        <f>IF(OR(M2784="",N2784="",O2784=""),"",M2784+N2784+O2784)</f>
        <v/>
      </c>
      <c r="S2784" s="13">
        <f>IF(AND($B2784&lt;&gt;"",$F2784&lt;&gt;""),IF(COUNTIFS($B$2:$B2784,$B2784,$F$2:$F2784,$F2784)=1,1,0),0)</f>
        <v/>
      </c>
      <c r="T2784" s="13">
        <f>IF(AND($B2784&lt;&gt;"",$H2784&lt;&gt;""),IF(COUNTIFS($B$2:$B2784,$B2784,$H$2:$H2784,$H2784)=1,1,0),0)</f>
        <v/>
      </c>
      <c r="U2784" s="13">
        <f>IF(AND($B2784&lt;&gt;"",$C2784&lt;&gt;""),IF(COUNTIFS($B$2:$B2784,$B2784,$C$2:$C2784,$C2784)=1,1,0),0)</f>
        <v/>
      </c>
      <c r="V2784" s="13">
        <f>IF(AND($B2784&lt;&gt;"",$D2784&lt;&gt;""),IF(COUNTIFS($B$2:$B2784,$B2784,$D$2:$D2784,$D2784)=1,1,0),0)</f>
        <v/>
      </c>
      <c r="W2784">
        <f>IFERROR(INDEX(T_Indicateurs[Domain_code],MATCH($H2784,T_Indicateurs[Stat_code],0)),"")</f>
        <v/>
      </c>
      <c r="X2784" s="13">
        <f>IF(OR($W2784="",$F2784=""),0,IF($F2784&lt;&gt;$W2784,1,0))</f>
        <v/>
      </c>
      <c r="Y2784" s="13">
        <f>IF(OR($J2784="", $K2784="", $L2784=""),0,IF(OR($J2784&lt;0,$J2784&gt;3,$K2784&lt;0,$K2784&gt;3,$L2784&lt;0,$L2784&gt;3),1,0))</f>
        <v/>
      </c>
    </row>
    <row r="2785">
      <c r="G2785">
        <f>IFERROR(INDEX(T_Domaines[Domain_label_fr],MATCH(F2785,T_Domaines[Domain_code],0)),"")</f>
        <v/>
      </c>
      <c r="I2785">
        <f>IFERROR(INDEX(T_Indicateurs[Stat_label_fr],MATCH(H2785,T_Indicateurs[Stat_code],0)),"")</f>
        <v/>
      </c>
      <c r="M2785">
        <f>IF(J2785=0,"",J2785)</f>
        <v/>
      </c>
      <c r="N2785">
        <f>IF(K2785=0,"",K2785)</f>
        <v/>
      </c>
      <c r="O2785">
        <f>IF(L2785=0,"",L2785)</f>
        <v/>
      </c>
      <c r="P2785">
        <f>IF(OR(J2785="",K2785="",L2785=""),"",J2785+K2785+L2785)</f>
        <v/>
      </c>
      <c r="Q2785">
        <f>IF(OR(M2785="",N2785="",O2785=""),"",M2785+N2785+O2785)</f>
        <v/>
      </c>
      <c r="S2785" s="13">
        <f>IF(AND($B2785&lt;&gt;"",$F2785&lt;&gt;""),IF(COUNTIFS($B$2:$B2785,$B2785,$F$2:$F2785,$F2785)=1,1,0),0)</f>
        <v/>
      </c>
      <c r="T2785" s="13">
        <f>IF(AND($B2785&lt;&gt;"",$H2785&lt;&gt;""),IF(COUNTIFS($B$2:$B2785,$B2785,$H$2:$H2785,$H2785)=1,1,0),0)</f>
        <v/>
      </c>
      <c r="U2785" s="13">
        <f>IF(AND($B2785&lt;&gt;"",$C2785&lt;&gt;""),IF(COUNTIFS($B$2:$B2785,$B2785,$C$2:$C2785,$C2785)=1,1,0),0)</f>
        <v/>
      </c>
      <c r="V2785" s="13">
        <f>IF(AND($B2785&lt;&gt;"",$D2785&lt;&gt;""),IF(COUNTIFS($B$2:$B2785,$B2785,$D$2:$D2785,$D2785)=1,1,0),0)</f>
        <v/>
      </c>
      <c r="W2785">
        <f>IFERROR(INDEX(T_Indicateurs[Domain_code],MATCH($H2785,T_Indicateurs[Stat_code],0)),"")</f>
        <v/>
      </c>
      <c r="X2785" s="13">
        <f>IF(OR($W2785="",$F2785=""),0,IF($F2785&lt;&gt;$W2785,1,0))</f>
        <v/>
      </c>
      <c r="Y2785" s="13">
        <f>IF(OR($J2785="", $K2785="", $L2785=""),0,IF(OR($J2785&lt;0,$J2785&gt;3,$K2785&lt;0,$K2785&gt;3,$L2785&lt;0,$L2785&gt;3),1,0))</f>
        <v/>
      </c>
    </row>
    <row r="2786">
      <c r="G2786">
        <f>IFERROR(INDEX(T_Domaines[Domain_label_fr],MATCH(F2786,T_Domaines[Domain_code],0)),"")</f>
        <v/>
      </c>
      <c r="I2786">
        <f>IFERROR(INDEX(T_Indicateurs[Stat_label_fr],MATCH(H2786,T_Indicateurs[Stat_code],0)),"")</f>
        <v/>
      </c>
      <c r="M2786">
        <f>IF(J2786=0,"",J2786)</f>
        <v/>
      </c>
      <c r="N2786">
        <f>IF(K2786=0,"",K2786)</f>
        <v/>
      </c>
      <c r="O2786">
        <f>IF(L2786=0,"",L2786)</f>
        <v/>
      </c>
      <c r="P2786">
        <f>IF(OR(J2786="",K2786="",L2786=""),"",J2786+K2786+L2786)</f>
        <v/>
      </c>
      <c r="Q2786">
        <f>IF(OR(M2786="",N2786="",O2786=""),"",M2786+N2786+O2786)</f>
        <v/>
      </c>
      <c r="S2786" s="13">
        <f>IF(AND($B2786&lt;&gt;"",$F2786&lt;&gt;""),IF(COUNTIFS($B$2:$B2786,$B2786,$F$2:$F2786,$F2786)=1,1,0),0)</f>
        <v/>
      </c>
      <c r="T2786" s="13">
        <f>IF(AND($B2786&lt;&gt;"",$H2786&lt;&gt;""),IF(COUNTIFS($B$2:$B2786,$B2786,$H$2:$H2786,$H2786)=1,1,0),0)</f>
        <v/>
      </c>
      <c r="U2786" s="13">
        <f>IF(AND($B2786&lt;&gt;"",$C2786&lt;&gt;""),IF(COUNTIFS($B$2:$B2786,$B2786,$C$2:$C2786,$C2786)=1,1,0),0)</f>
        <v/>
      </c>
      <c r="V2786" s="13">
        <f>IF(AND($B2786&lt;&gt;"",$D2786&lt;&gt;""),IF(COUNTIFS($B$2:$B2786,$B2786,$D$2:$D2786,$D2786)=1,1,0),0)</f>
        <v/>
      </c>
      <c r="W2786">
        <f>IFERROR(INDEX(T_Indicateurs[Domain_code],MATCH($H2786,T_Indicateurs[Stat_code],0)),"")</f>
        <v/>
      </c>
      <c r="X2786" s="13">
        <f>IF(OR($W2786="",$F2786=""),0,IF($F2786&lt;&gt;$W2786,1,0))</f>
        <v/>
      </c>
      <c r="Y2786" s="13">
        <f>IF(OR($J2786="", $K2786="", $L2786=""),0,IF(OR($J2786&lt;0,$J2786&gt;3,$K2786&lt;0,$K2786&gt;3,$L2786&lt;0,$L2786&gt;3),1,0))</f>
        <v/>
      </c>
    </row>
    <row r="2787">
      <c r="G2787">
        <f>IFERROR(INDEX(T_Domaines[Domain_label_fr],MATCH(F2787,T_Domaines[Domain_code],0)),"")</f>
        <v/>
      </c>
      <c r="I2787">
        <f>IFERROR(INDEX(T_Indicateurs[Stat_label_fr],MATCH(H2787,T_Indicateurs[Stat_code],0)),"")</f>
        <v/>
      </c>
      <c r="M2787">
        <f>IF(J2787=0,"",J2787)</f>
        <v/>
      </c>
      <c r="N2787">
        <f>IF(K2787=0,"",K2787)</f>
        <v/>
      </c>
      <c r="O2787">
        <f>IF(L2787=0,"",L2787)</f>
        <v/>
      </c>
      <c r="P2787">
        <f>IF(OR(J2787="",K2787="",L2787=""),"",J2787+K2787+L2787)</f>
        <v/>
      </c>
      <c r="Q2787">
        <f>IF(OR(M2787="",N2787="",O2787=""),"",M2787+N2787+O2787)</f>
        <v/>
      </c>
      <c r="S2787" s="13">
        <f>IF(AND($B2787&lt;&gt;"",$F2787&lt;&gt;""),IF(COUNTIFS($B$2:$B2787,$B2787,$F$2:$F2787,$F2787)=1,1,0),0)</f>
        <v/>
      </c>
      <c r="T2787" s="13">
        <f>IF(AND($B2787&lt;&gt;"",$H2787&lt;&gt;""),IF(COUNTIFS($B$2:$B2787,$B2787,$H$2:$H2787,$H2787)=1,1,0),0)</f>
        <v/>
      </c>
      <c r="U2787" s="13">
        <f>IF(AND($B2787&lt;&gt;"",$C2787&lt;&gt;""),IF(COUNTIFS($B$2:$B2787,$B2787,$C$2:$C2787,$C2787)=1,1,0),0)</f>
        <v/>
      </c>
      <c r="V2787" s="13">
        <f>IF(AND($B2787&lt;&gt;"",$D2787&lt;&gt;""),IF(COUNTIFS($B$2:$B2787,$B2787,$D$2:$D2787,$D2787)=1,1,0),0)</f>
        <v/>
      </c>
      <c r="W2787">
        <f>IFERROR(INDEX(T_Indicateurs[Domain_code],MATCH($H2787,T_Indicateurs[Stat_code],0)),"")</f>
        <v/>
      </c>
      <c r="X2787" s="13">
        <f>IF(OR($W2787="",$F2787=""),0,IF($F2787&lt;&gt;$W2787,1,0))</f>
        <v/>
      </c>
      <c r="Y2787" s="13">
        <f>IF(OR($J2787="", $K2787="", $L2787=""),0,IF(OR($J2787&lt;0,$J2787&gt;3,$K2787&lt;0,$K2787&gt;3,$L2787&lt;0,$L2787&gt;3),1,0))</f>
        <v/>
      </c>
    </row>
    <row r="2788">
      <c r="G2788">
        <f>IFERROR(INDEX(T_Domaines[Domain_label_fr],MATCH(F2788,T_Domaines[Domain_code],0)),"")</f>
        <v/>
      </c>
      <c r="I2788">
        <f>IFERROR(INDEX(T_Indicateurs[Stat_label_fr],MATCH(H2788,T_Indicateurs[Stat_code],0)),"")</f>
        <v/>
      </c>
      <c r="M2788">
        <f>IF(J2788=0,"",J2788)</f>
        <v/>
      </c>
      <c r="N2788">
        <f>IF(K2788=0,"",K2788)</f>
        <v/>
      </c>
      <c r="O2788">
        <f>IF(L2788=0,"",L2788)</f>
        <v/>
      </c>
      <c r="P2788">
        <f>IF(OR(J2788="",K2788="",L2788=""),"",J2788+K2788+L2788)</f>
        <v/>
      </c>
      <c r="Q2788">
        <f>IF(OR(M2788="",N2788="",O2788=""),"",M2788+N2788+O2788)</f>
        <v/>
      </c>
      <c r="S2788" s="13">
        <f>IF(AND($B2788&lt;&gt;"",$F2788&lt;&gt;""),IF(COUNTIFS($B$2:$B2788,$B2788,$F$2:$F2788,$F2788)=1,1,0),0)</f>
        <v/>
      </c>
      <c r="T2788" s="13">
        <f>IF(AND($B2788&lt;&gt;"",$H2788&lt;&gt;""),IF(COUNTIFS($B$2:$B2788,$B2788,$H$2:$H2788,$H2788)=1,1,0),0)</f>
        <v/>
      </c>
      <c r="U2788" s="13">
        <f>IF(AND($B2788&lt;&gt;"",$C2788&lt;&gt;""),IF(COUNTIFS($B$2:$B2788,$B2788,$C$2:$C2788,$C2788)=1,1,0),0)</f>
        <v/>
      </c>
      <c r="V2788" s="13">
        <f>IF(AND($B2788&lt;&gt;"",$D2788&lt;&gt;""),IF(COUNTIFS($B$2:$B2788,$B2788,$D$2:$D2788,$D2788)=1,1,0),0)</f>
        <v/>
      </c>
      <c r="W2788">
        <f>IFERROR(INDEX(T_Indicateurs[Domain_code],MATCH($H2788,T_Indicateurs[Stat_code],0)),"")</f>
        <v/>
      </c>
      <c r="X2788" s="13">
        <f>IF(OR($W2788="",$F2788=""),0,IF($F2788&lt;&gt;$W2788,1,0))</f>
        <v/>
      </c>
      <c r="Y2788" s="13">
        <f>IF(OR($J2788="", $K2788="", $L2788=""),0,IF(OR($J2788&lt;0,$J2788&gt;3,$K2788&lt;0,$K2788&gt;3,$L2788&lt;0,$L2788&gt;3),1,0))</f>
        <v/>
      </c>
    </row>
    <row r="2789">
      <c r="G2789">
        <f>IFERROR(INDEX(T_Domaines[Domain_label_fr],MATCH(F2789,T_Domaines[Domain_code],0)),"")</f>
        <v/>
      </c>
      <c r="I2789">
        <f>IFERROR(INDEX(T_Indicateurs[Stat_label_fr],MATCH(H2789,T_Indicateurs[Stat_code],0)),"")</f>
        <v/>
      </c>
      <c r="M2789">
        <f>IF(J2789=0,"",J2789)</f>
        <v/>
      </c>
      <c r="N2789">
        <f>IF(K2789=0,"",K2789)</f>
        <v/>
      </c>
      <c r="O2789">
        <f>IF(L2789=0,"",L2789)</f>
        <v/>
      </c>
      <c r="P2789">
        <f>IF(OR(J2789="",K2789="",L2789=""),"",J2789+K2789+L2789)</f>
        <v/>
      </c>
      <c r="Q2789">
        <f>IF(OR(M2789="",N2789="",O2789=""),"",M2789+N2789+O2789)</f>
        <v/>
      </c>
      <c r="S2789" s="13">
        <f>IF(AND($B2789&lt;&gt;"",$F2789&lt;&gt;""),IF(COUNTIFS($B$2:$B2789,$B2789,$F$2:$F2789,$F2789)=1,1,0),0)</f>
        <v/>
      </c>
      <c r="T2789" s="13">
        <f>IF(AND($B2789&lt;&gt;"",$H2789&lt;&gt;""),IF(COUNTIFS($B$2:$B2789,$B2789,$H$2:$H2789,$H2789)=1,1,0),0)</f>
        <v/>
      </c>
      <c r="U2789" s="13">
        <f>IF(AND($B2789&lt;&gt;"",$C2789&lt;&gt;""),IF(COUNTIFS($B$2:$B2789,$B2789,$C$2:$C2789,$C2789)=1,1,0),0)</f>
        <v/>
      </c>
      <c r="V2789" s="13">
        <f>IF(AND($B2789&lt;&gt;"",$D2789&lt;&gt;""),IF(COUNTIFS($B$2:$B2789,$B2789,$D$2:$D2789,$D2789)=1,1,0),0)</f>
        <v/>
      </c>
      <c r="W2789">
        <f>IFERROR(INDEX(T_Indicateurs[Domain_code],MATCH($H2789,T_Indicateurs[Stat_code],0)),"")</f>
        <v/>
      </c>
      <c r="X2789" s="13">
        <f>IF(OR($W2789="",$F2789=""),0,IF($F2789&lt;&gt;$W2789,1,0))</f>
        <v/>
      </c>
      <c r="Y2789" s="13">
        <f>IF(OR($J2789="", $K2789="", $L2789=""),0,IF(OR($J2789&lt;0,$J2789&gt;3,$K2789&lt;0,$K2789&gt;3,$L2789&lt;0,$L2789&gt;3),1,0))</f>
        <v/>
      </c>
    </row>
    <row r="2790">
      <c r="G2790">
        <f>IFERROR(INDEX(T_Domaines[Domain_label_fr],MATCH(F2790,T_Domaines[Domain_code],0)),"")</f>
        <v/>
      </c>
      <c r="I2790">
        <f>IFERROR(INDEX(T_Indicateurs[Stat_label_fr],MATCH(H2790,T_Indicateurs[Stat_code],0)),"")</f>
        <v/>
      </c>
      <c r="M2790">
        <f>IF(J2790=0,"",J2790)</f>
        <v/>
      </c>
      <c r="N2790">
        <f>IF(K2790=0,"",K2790)</f>
        <v/>
      </c>
      <c r="O2790">
        <f>IF(L2790=0,"",L2790)</f>
        <v/>
      </c>
      <c r="P2790">
        <f>IF(OR(J2790="",K2790="",L2790=""),"",J2790+K2790+L2790)</f>
        <v/>
      </c>
      <c r="Q2790">
        <f>IF(OR(M2790="",N2790="",O2790=""),"",M2790+N2790+O2790)</f>
        <v/>
      </c>
      <c r="S2790" s="13">
        <f>IF(AND($B2790&lt;&gt;"",$F2790&lt;&gt;""),IF(COUNTIFS($B$2:$B2790,$B2790,$F$2:$F2790,$F2790)=1,1,0),0)</f>
        <v/>
      </c>
      <c r="T2790" s="13">
        <f>IF(AND($B2790&lt;&gt;"",$H2790&lt;&gt;""),IF(COUNTIFS($B$2:$B2790,$B2790,$H$2:$H2790,$H2790)=1,1,0),0)</f>
        <v/>
      </c>
      <c r="U2790" s="13">
        <f>IF(AND($B2790&lt;&gt;"",$C2790&lt;&gt;""),IF(COUNTIFS($B$2:$B2790,$B2790,$C$2:$C2790,$C2790)=1,1,0),0)</f>
        <v/>
      </c>
      <c r="V2790" s="13">
        <f>IF(AND($B2790&lt;&gt;"",$D2790&lt;&gt;""),IF(COUNTIFS($B$2:$B2790,$B2790,$D$2:$D2790,$D2790)=1,1,0),0)</f>
        <v/>
      </c>
      <c r="W2790">
        <f>IFERROR(INDEX(T_Indicateurs[Domain_code],MATCH($H2790,T_Indicateurs[Stat_code],0)),"")</f>
        <v/>
      </c>
      <c r="X2790" s="13">
        <f>IF(OR($W2790="",$F2790=""),0,IF($F2790&lt;&gt;$W2790,1,0))</f>
        <v/>
      </c>
      <c r="Y2790" s="13">
        <f>IF(OR($J2790="", $K2790="", $L2790=""),0,IF(OR($J2790&lt;0,$J2790&gt;3,$K2790&lt;0,$K2790&gt;3,$L2790&lt;0,$L2790&gt;3),1,0))</f>
        <v/>
      </c>
    </row>
    <row r="2791">
      <c r="G2791">
        <f>IFERROR(INDEX(T_Domaines[Domain_label_fr],MATCH(F2791,T_Domaines[Domain_code],0)),"")</f>
        <v/>
      </c>
      <c r="I2791">
        <f>IFERROR(INDEX(T_Indicateurs[Stat_label_fr],MATCH(H2791,T_Indicateurs[Stat_code],0)),"")</f>
        <v/>
      </c>
      <c r="M2791">
        <f>IF(J2791=0,"",J2791)</f>
        <v/>
      </c>
      <c r="N2791">
        <f>IF(K2791=0,"",K2791)</f>
        <v/>
      </c>
      <c r="O2791">
        <f>IF(L2791=0,"",L2791)</f>
        <v/>
      </c>
      <c r="P2791">
        <f>IF(OR(J2791="",K2791="",L2791=""),"",J2791+K2791+L2791)</f>
        <v/>
      </c>
      <c r="Q2791">
        <f>IF(OR(M2791="",N2791="",O2791=""),"",M2791+N2791+O2791)</f>
        <v/>
      </c>
      <c r="S2791" s="13">
        <f>IF(AND($B2791&lt;&gt;"",$F2791&lt;&gt;""),IF(COUNTIFS($B$2:$B2791,$B2791,$F$2:$F2791,$F2791)=1,1,0),0)</f>
        <v/>
      </c>
      <c r="T2791" s="13">
        <f>IF(AND($B2791&lt;&gt;"",$H2791&lt;&gt;""),IF(COUNTIFS($B$2:$B2791,$B2791,$H$2:$H2791,$H2791)=1,1,0),0)</f>
        <v/>
      </c>
      <c r="U2791" s="13">
        <f>IF(AND($B2791&lt;&gt;"",$C2791&lt;&gt;""),IF(COUNTIFS($B$2:$B2791,$B2791,$C$2:$C2791,$C2791)=1,1,0),0)</f>
        <v/>
      </c>
      <c r="V2791" s="13">
        <f>IF(AND($B2791&lt;&gt;"",$D2791&lt;&gt;""),IF(COUNTIFS($B$2:$B2791,$B2791,$D$2:$D2791,$D2791)=1,1,0),0)</f>
        <v/>
      </c>
      <c r="W2791">
        <f>IFERROR(INDEX(T_Indicateurs[Domain_code],MATCH($H2791,T_Indicateurs[Stat_code],0)),"")</f>
        <v/>
      </c>
      <c r="X2791" s="13">
        <f>IF(OR($W2791="",$F2791=""),0,IF($F2791&lt;&gt;$W2791,1,0))</f>
        <v/>
      </c>
      <c r="Y2791" s="13">
        <f>IF(OR($J2791="", $K2791="", $L2791=""),0,IF(OR($J2791&lt;0,$J2791&gt;3,$K2791&lt;0,$K2791&gt;3,$L2791&lt;0,$L2791&gt;3),1,0))</f>
        <v/>
      </c>
    </row>
    <row r="2792">
      <c r="G2792">
        <f>IFERROR(INDEX(T_Domaines[Domain_label_fr],MATCH(F2792,T_Domaines[Domain_code],0)),"")</f>
        <v/>
      </c>
      <c r="I2792">
        <f>IFERROR(INDEX(T_Indicateurs[Stat_label_fr],MATCH(H2792,T_Indicateurs[Stat_code],0)),"")</f>
        <v/>
      </c>
      <c r="M2792">
        <f>IF(J2792=0,"",J2792)</f>
        <v/>
      </c>
      <c r="N2792">
        <f>IF(K2792=0,"",K2792)</f>
        <v/>
      </c>
      <c r="O2792">
        <f>IF(L2792=0,"",L2792)</f>
        <v/>
      </c>
      <c r="P2792">
        <f>IF(OR(J2792="",K2792="",L2792=""),"",J2792+K2792+L2792)</f>
        <v/>
      </c>
      <c r="Q2792">
        <f>IF(OR(M2792="",N2792="",O2792=""),"",M2792+N2792+O2792)</f>
        <v/>
      </c>
      <c r="S2792" s="13">
        <f>IF(AND($B2792&lt;&gt;"",$F2792&lt;&gt;""),IF(COUNTIFS($B$2:$B2792,$B2792,$F$2:$F2792,$F2792)=1,1,0),0)</f>
        <v/>
      </c>
      <c r="T2792" s="13">
        <f>IF(AND($B2792&lt;&gt;"",$H2792&lt;&gt;""),IF(COUNTIFS($B$2:$B2792,$B2792,$H$2:$H2792,$H2792)=1,1,0),0)</f>
        <v/>
      </c>
      <c r="U2792" s="13">
        <f>IF(AND($B2792&lt;&gt;"",$C2792&lt;&gt;""),IF(COUNTIFS($B$2:$B2792,$B2792,$C$2:$C2792,$C2792)=1,1,0),0)</f>
        <v/>
      </c>
      <c r="V2792" s="13">
        <f>IF(AND($B2792&lt;&gt;"",$D2792&lt;&gt;""),IF(COUNTIFS($B$2:$B2792,$B2792,$D$2:$D2792,$D2792)=1,1,0),0)</f>
        <v/>
      </c>
      <c r="W2792">
        <f>IFERROR(INDEX(T_Indicateurs[Domain_code],MATCH($H2792,T_Indicateurs[Stat_code],0)),"")</f>
        <v/>
      </c>
      <c r="X2792" s="13">
        <f>IF(OR($W2792="",$F2792=""),0,IF($F2792&lt;&gt;$W2792,1,0))</f>
        <v/>
      </c>
      <c r="Y2792" s="13">
        <f>IF(OR($J2792="", $K2792="", $L2792=""),0,IF(OR($J2792&lt;0,$J2792&gt;3,$K2792&lt;0,$K2792&gt;3,$L2792&lt;0,$L2792&gt;3),1,0))</f>
        <v/>
      </c>
    </row>
    <row r="2793">
      <c r="G2793">
        <f>IFERROR(INDEX(T_Domaines[Domain_label_fr],MATCH(F2793,T_Domaines[Domain_code],0)),"")</f>
        <v/>
      </c>
      <c r="I2793">
        <f>IFERROR(INDEX(T_Indicateurs[Stat_label_fr],MATCH(H2793,T_Indicateurs[Stat_code],0)),"")</f>
        <v/>
      </c>
      <c r="M2793">
        <f>IF(J2793=0,"",J2793)</f>
        <v/>
      </c>
      <c r="N2793">
        <f>IF(K2793=0,"",K2793)</f>
        <v/>
      </c>
      <c r="O2793">
        <f>IF(L2793=0,"",L2793)</f>
        <v/>
      </c>
      <c r="P2793">
        <f>IF(OR(J2793="",K2793="",L2793=""),"",J2793+K2793+L2793)</f>
        <v/>
      </c>
      <c r="Q2793">
        <f>IF(OR(M2793="",N2793="",O2793=""),"",M2793+N2793+O2793)</f>
        <v/>
      </c>
      <c r="S2793" s="13">
        <f>IF(AND($B2793&lt;&gt;"",$F2793&lt;&gt;""),IF(COUNTIFS($B$2:$B2793,$B2793,$F$2:$F2793,$F2793)=1,1,0),0)</f>
        <v/>
      </c>
      <c r="T2793" s="13">
        <f>IF(AND($B2793&lt;&gt;"",$H2793&lt;&gt;""),IF(COUNTIFS($B$2:$B2793,$B2793,$H$2:$H2793,$H2793)=1,1,0),0)</f>
        <v/>
      </c>
      <c r="U2793" s="13">
        <f>IF(AND($B2793&lt;&gt;"",$C2793&lt;&gt;""),IF(COUNTIFS($B$2:$B2793,$B2793,$C$2:$C2793,$C2793)=1,1,0),0)</f>
        <v/>
      </c>
      <c r="V2793" s="13">
        <f>IF(AND($B2793&lt;&gt;"",$D2793&lt;&gt;""),IF(COUNTIFS($B$2:$B2793,$B2793,$D$2:$D2793,$D2793)=1,1,0),0)</f>
        <v/>
      </c>
      <c r="W2793">
        <f>IFERROR(INDEX(T_Indicateurs[Domain_code],MATCH($H2793,T_Indicateurs[Stat_code],0)),"")</f>
        <v/>
      </c>
      <c r="X2793" s="13">
        <f>IF(OR($W2793="",$F2793=""),0,IF($F2793&lt;&gt;$W2793,1,0))</f>
        <v/>
      </c>
      <c r="Y2793" s="13">
        <f>IF(OR($J2793="", $K2793="", $L2793=""),0,IF(OR($J2793&lt;0,$J2793&gt;3,$K2793&lt;0,$K2793&gt;3,$L2793&lt;0,$L2793&gt;3),1,0))</f>
        <v/>
      </c>
    </row>
    <row r="2794">
      <c r="G2794">
        <f>IFERROR(INDEX(T_Domaines[Domain_label_fr],MATCH(F2794,T_Domaines[Domain_code],0)),"")</f>
        <v/>
      </c>
      <c r="I2794">
        <f>IFERROR(INDEX(T_Indicateurs[Stat_label_fr],MATCH(H2794,T_Indicateurs[Stat_code],0)),"")</f>
        <v/>
      </c>
      <c r="M2794">
        <f>IF(J2794=0,"",J2794)</f>
        <v/>
      </c>
      <c r="N2794">
        <f>IF(K2794=0,"",K2794)</f>
        <v/>
      </c>
      <c r="O2794">
        <f>IF(L2794=0,"",L2794)</f>
        <v/>
      </c>
      <c r="P2794">
        <f>IF(OR(J2794="",K2794="",L2794=""),"",J2794+K2794+L2794)</f>
        <v/>
      </c>
      <c r="Q2794">
        <f>IF(OR(M2794="",N2794="",O2794=""),"",M2794+N2794+O2794)</f>
        <v/>
      </c>
      <c r="S2794" s="13">
        <f>IF(AND($B2794&lt;&gt;"",$F2794&lt;&gt;""),IF(COUNTIFS($B$2:$B2794,$B2794,$F$2:$F2794,$F2794)=1,1,0),0)</f>
        <v/>
      </c>
      <c r="T2794" s="13">
        <f>IF(AND($B2794&lt;&gt;"",$H2794&lt;&gt;""),IF(COUNTIFS($B$2:$B2794,$B2794,$H$2:$H2794,$H2794)=1,1,0),0)</f>
        <v/>
      </c>
      <c r="U2794" s="13">
        <f>IF(AND($B2794&lt;&gt;"",$C2794&lt;&gt;""),IF(COUNTIFS($B$2:$B2794,$B2794,$C$2:$C2794,$C2794)=1,1,0),0)</f>
        <v/>
      </c>
      <c r="V2794" s="13">
        <f>IF(AND($B2794&lt;&gt;"",$D2794&lt;&gt;""),IF(COUNTIFS($B$2:$B2794,$B2794,$D$2:$D2794,$D2794)=1,1,0),0)</f>
        <v/>
      </c>
      <c r="W2794">
        <f>IFERROR(INDEX(T_Indicateurs[Domain_code],MATCH($H2794,T_Indicateurs[Stat_code],0)),"")</f>
        <v/>
      </c>
      <c r="X2794" s="13">
        <f>IF(OR($W2794="",$F2794=""),0,IF($F2794&lt;&gt;$W2794,1,0))</f>
        <v/>
      </c>
      <c r="Y2794" s="13">
        <f>IF(OR($J2794="", $K2794="", $L2794=""),0,IF(OR($J2794&lt;0,$J2794&gt;3,$K2794&lt;0,$K2794&gt;3,$L2794&lt;0,$L2794&gt;3),1,0))</f>
        <v/>
      </c>
    </row>
    <row r="2795">
      <c r="G2795">
        <f>IFERROR(INDEX(T_Domaines[Domain_label_fr],MATCH(F2795,T_Domaines[Domain_code],0)),"")</f>
        <v/>
      </c>
      <c r="I2795">
        <f>IFERROR(INDEX(T_Indicateurs[Stat_label_fr],MATCH(H2795,T_Indicateurs[Stat_code],0)),"")</f>
        <v/>
      </c>
      <c r="M2795">
        <f>IF(J2795=0,"",J2795)</f>
        <v/>
      </c>
      <c r="N2795">
        <f>IF(K2795=0,"",K2795)</f>
        <v/>
      </c>
      <c r="O2795">
        <f>IF(L2795=0,"",L2795)</f>
        <v/>
      </c>
      <c r="P2795">
        <f>IF(OR(J2795="",K2795="",L2795=""),"",J2795+K2795+L2795)</f>
        <v/>
      </c>
      <c r="Q2795">
        <f>IF(OR(M2795="",N2795="",O2795=""),"",M2795+N2795+O2795)</f>
        <v/>
      </c>
      <c r="S2795" s="13">
        <f>IF(AND($B2795&lt;&gt;"",$F2795&lt;&gt;""),IF(COUNTIFS($B$2:$B2795,$B2795,$F$2:$F2795,$F2795)=1,1,0),0)</f>
        <v/>
      </c>
      <c r="T2795" s="13">
        <f>IF(AND($B2795&lt;&gt;"",$H2795&lt;&gt;""),IF(COUNTIFS($B$2:$B2795,$B2795,$H$2:$H2795,$H2795)=1,1,0),0)</f>
        <v/>
      </c>
      <c r="U2795" s="13">
        <f>IF(AND($B2795&lt;&gt;"",$C2795&lt;&gt;""),IF(COUNTIFS($B$2:$B2795,$B2795,$C$2:$C2795,$C2795)=1,1,0),0)</f>
        <v/>
      </c>
      <c r="V2795" s="13">
        <f>IF(AND($B2795&lt;&gt;"",$D2795&lt;&gt;""),IF(COUNTIFS($B$2:$B2795,$B2795,$D$2:$D2795,$D2795)=1,1,0),0)</f>
        <v/>
      </c>
      <c r="W2795">
        <f>IFERROR(INDEX(T_Indicateurs[Domain_code],MATCH($H2795,T_Indicateurs[Stat_code],0)),"")</f>
        <v/>
      </c>
      <c r="X2795" s="13">
        <f>IF(OR($W2795="",$F2795=""),0,IF($F2795&lt;&gt;$W2795,1,0))</f>
        <v/>
      </c>
      <c r="Y2795" s="13">
        <f>IF(OR($J2795="", $K2795="", $L2795=""),0,IF(OR($J2795&lt;0,$J2795&gt;3,$K2795&lt;0,$K2795&gt;3,$L2795&lt;0,$L2795&gt;3),1,0))</f>
        <v/>
      </c>
    </row>
    <row r="2796">
      <c r="G2796">
        <f>IFERROR(INDEX(T_Domaines[Domain_label_fr],MATCH(F2796,T_Domaines[Domain_code],0)),"")</f>
        <v/>
      </c>
      <c r="I2796">
        <f>IFERROR(INDEX(T_Indicateurs[Stat_label_fr],MATCH(H2796,T_Indicateurs[Stat_code],0)),"")</f>
        <v/>
      </c>
      <c r="M2796">
        <f>IF(J2796=0,"",J2796)</f>
        <v/>
      </c>
      <c r="N2796">
        <f>IF(K2796=0,"",K2796)</f>
        <v/>
      </c>
      <c r="O2796">
        <f>IF(L2796=0,"",L2796)</f>
        <v/>
      </c>
      <c r="P2796">
        <f>IF(OR(J2796="",K2796="",L2796=""),"",J2796+K2796+L2796)</f>
        <v/>
      </c>
      <c r="Q2796">
        <f>IF(OR(M2796="",N2796="",O2796=""),"",M2796+N2796+O2796)</f>
        <v/>
      </c>
      <c r="S2796" s="13">
        <f>IF(AND($B2796&lt;&gt;"",$F2796&lt;&gt;""),IF(COUNTIFS($B$2:$B2796,$B2796,$F$2:$F2796,$F2796)=1,1,0),0)</f>
        <v/>
      </c>
      <c r="T2796" s="13">
        <f>IF(AND($B2796&lt;&gt;"",$H2796&lt;&gt;""),IF(COUNTIFS($B$2:$B2796,$B2796,$H$2:$H2796,$H2796)=1,1,0),0)</f>
        <v/>
      </c>
      <c r="U2796" s="13">
        <f>IF(AND($B2796&lt;&gt;"",$C2796&lt;&gt;""),IF(COUNTIFS($B$2:$B2796,$B2796,$C$2:$C2796,$C2796)=1,1,0),0)</f>
        <v/>
      </c>
      <c r="V2796" s="13">
        <f>IF(AND($B2796&lt;&gt;"",$D2796&lt;&gt;""),IF(COUNTIFS($B$2:$B2796,$B2796,$D$2:$D2796,$D2796)=1,1,0),0)</f>
        <v/>
      </c>
      <c r="W2796">
        <f>IFERROR(INDEX(T_Indicateurs[Domain_code],MATCH($H2796,T_Indicateurs[Stat_code],0)),"")</f>
        <v/>
      </c>
      <c r="X2796" s="13">
        <f>IF(OR($W2796="",$F2796=""),0,IF($F2796&lt;&gt;$W2796,1,0))</f>
        <v/>
      </c>
      <c r="Y2796" s="13">
        <f>IF(OR($J2796="", $K2796="", $L2796=""),0,IF(OR($J2796&lt;0,$J2796&gt;3,$K2796&lt;0,$K2796&gt;3,$L2796&lt;0,$L2796&gt;3),1,0))</f>
        <v/>
      </c>
    </row>
    <row r="2797">
      <c r="G2797">
        <f>IFERROR(INDEX(T_Domaines[Domain_label_fr],MATCH(F2797,T_Domaines[Domain_code],0)),"")</f>
        <v/>
      </c>
      <c r="I2797">
        <f>IFERROR(INDEX(T_Indicateurs[Stat_label_fr],MATCH(H2797,T_Indicateurs[Stat_code],0)),"")</f>
        <v/>
      </c>
      <c r="M2797">
        <f>IF(J2797=0,"",J2797)</f>
        <v/>
      </c>
      <c r="N2797">
        <f>IF(K2797=0,"",K2797)</f>
        <v/>
      </c>
      <c r="O2797">
        <f>IF(L2797=0,"",L2797)</f>
        <v/>
      </c>
      <c r="P2797">
        <f>IF(OR(J2797="",K2797="",L2797=""),"",J2797+K2797+L2797)</f>
        <v/>
      </c>
      <c r="Q2797">
        <f>IF(OR(M2797="",N2797="",O2797=""),"",M2797+N2797+O2797)</f>
        <v/>
      </c>
      <c r="S2797" s="13">
        <f>IF(AND($B2797&lt;&gt;"",$F2797&lt;&gt;""),IF(COUNTIFS($B$2:$B2797,$B2797,$F$2:$F2797,$F2797)=1,1,0),0)</f>
        <v/>
      </c>
      <c r="T2797" s="13">
        <f>IF(AND($B2797&lt;&gt;"",$H2797&lt;&gt;""),IF(COUNTIFS($B$2:$B2797,$B2797,$H$2:$H2797,$H2797)=1,1,0),0)</f>
        <v/>
      </c>
      <c r="U2797" s="13">
        <f>IF(AND($B2797&lt;&gt;"",$C2797&lt;&gt;""),IF(COUNTIFS($B$2:$B2797,$B2797,$C$2:$C2797,$C2797)=1,1,0),0)</f>
        <v/>
      </c>
      <c r="V2797" s="13">
        <f>IF(AND($B2797&lt;&gt;"",$D2797&lt;&gt;""),IF(COUNTIFS($B$2:$B2797,$B2797,$D$2:$D2797,$D2797)=1,1,0),0)</f>
        <v/>
      </c>
      <c r="W2797">
        <f>IFERROR(INDEX(T_Indicateurs[Domain_code],MATCH($H2797,T_Indicateurs[Stat_code],0)),"")</f>
        <v/>
      </c>
      <c r="X2797" s="13">
        <f>IF(OR($W2797="",$F2797=""),0,IF($F2797&lt;&gt;$W2797,1,0))</f>
        <v/>
      </c>
      <c r="Y2797" s="13">
        <f>IF(OR($J2797="", $K2797="", $L2797=""),0,IF(OR($J2797&lt;0,$J2797&gt;3,$K2797&lt;0,$K2797&gt;3,$L2797&lt;0,$L2797&gt;3),1,0))</f>
        <v/>
      </c>
    </row>
    <row r="2798">
      <c r="G2798">
        <f>IFERROR(INDEX(T_Domaines[Domain_label_fr],MATCH(F2798,T_Domaines[Domain_code],0)),"")</f>
        <v/>
      </c>
      <c r="I2798">
        <f>IFERROR(INDEX(T_Indicateurs[Stat_label_fr],MATCH(H2798,T_Indicateurs[Stat_code],0)),"")</f>
        <v/>
      </c>
      <c r="M2798">
        <f>IF(J2798=0,"",J2798)</f>
        <v/>
      </c>
      <c r="N2798">
        <f>IF(K2798=0,"",K2798)</f>
        <v/>
      </c>
      <c r="O2798">
        <f>IF(L2798=0,"",L2798)</f>
        <v/>
      </c>
      <c r="P2798">
        <f>IF(OR(J2798="",K2798="",L2798=""),"",J2798+K2798+L2798)</f>
        <v/>
      </c>
      <c r="Q2798">
        <f>IF(OR(M2798="",N2798="",O2798=""),"",M2798+N2798+O2798)</f>
        <v/>
      </c>
      <c r="S2798" s="13">
        <f>IF(AND($B2798&lt;&gt;"",$F2798&lt;&gt;""),IF(COUNTIFS($B$2:$B2798,$B2798,$F$2:$F2798,$F2798)=1,1,0),0)</f>
        <v/>
      </c>
      <c r="T2798" s="13">
        <f>IF(AND($B2798&lt;&gt;"",$H2798&lt;&gt;""),IF(COUNTIFS($B$2:$B2798,$B2798,$H$2:$H2798,$H2798)=1,1,0),0)</f>
        <v/>
      </c>
      <c r="U2798" s="13">
        <f>IF(AND($B2798&lt;&gt;"",$C2798&lt;&gt;""),IF(COUNTIFS($B$2:$B2798,$B2798,$C$2:$C2798,$C2798)=1,1,0),0)</f>
        <v/>
      </c>
      <c r="V2798" s="13">
        <f>IF(AND($B2798&lt;&gt;"",$D2798&lt;&gt;""),IF(COUNTIFS($B$2:$B2798,$B2798,$D$2:$D2798,$D2798)=1,1,0),0)</f>
        <v/>
      </c>
      <c r="W2798">
        <f>IFERROR(INDEX(T_Indicateurs[Domain_code],MATCH($H2798,T_Indicateurs[Stat_code],0)),"")</f>
        <v/>
      </c>
      <c r="X2798" s="13">
        <f>IF(OR($W2798="",$F2798=""),0,IF($F2798&lt;&gt;$W2798,1,0))</f>
        <v/>
      </c>
      <c r="Y2798" s="13">
        <f>IF(OR($J2798="", $K2798="", $L2798=""),0,IF(OR($J2798&lt;0,$J2798&gt;3,$K2798&lt;0,$K2798&gt;3,$L2798&lt;0,$L2798&gt;3),1,0))</f>
        <v/>
      </c>
    </row>
    <row r="2799">
      <c r="G2799">
        <f>IFERROR(INDEX(T_Domaines[Domain_label_fr],MATCH(F2799,T_Domaines[Domain_code],0)),"")</f>
        <v/>
      </c>
      <c r="I2799">
        <f>IFERROR(INDEX(T_Indicateurs[Stat_label_fr],MATCH(H2799,T_Indicateurs[Stat_code],0)),"")</f>
        <v/>
      </c>
      <c r="M2799">
        <f>IF(J2799=0,"",J2799)</f>
        <v/>
      </c>
      <c r="N2799">
        <f>IF(K2799=0,"",K2799)</f>
        <v/>
      </c>
      <c r="O2799">
        <f>IF(L2799=0,"",L2799)</f>
        <v/>
      </c>
      <c r="P2799">
        <f>IF(OR(J2799="",K2799="",L2799=""),"",J2799+K2799+L2799)</f>
        <v/>
      </c>
      <c r="Q2799">
        <f>IF(OR(M2799="",N2799="",O2799=""),"",M2799+N2799+O2799)</f>
        <v/>
      </c>
      <c r="S2799" s="13">
        <f>IF(AND($B2799&lt;&gt;"",$F2799&lt;&gt;""),IF(COUNTIFS($B$2:$B2799,$B2799,$F$2:$F2799,$F2799)=1,1,0),0)</f>
        <v/>
      </c>
      <c r="T2799" s="13">
        <f>IF(AND($B2799&lt;&gt;"",$H2799&lt;&gt;""),IF(COUNTIFS($B$2:$B2799,$B2799,$H$2:$H2799,$H2799)=1,1,0),0)</f>
        <v/>
      </c>
      <c r="U2799" s="13">
        <f>IF(AND($B2799&lt;&gt;"",$C2799&lt;&gt;""),IF(COUNTIFS($B$2:$B2799,$B2799,$C$2:$C2799,$C2799)=1,1,0),0)</f>
        <v/>
      </c>
      <c r="V2799" s="13">
        <f>IF(AND($B2799&lt;&gt;"",$D2799&lt;&gt;""),IF(COUNTIFS($B$2:$B2799,$B2799,$D$2:$D2799,$D2799)=1,1,0),0)</f>
        <v/>
      </c>
      <c r="W2799">
        <f>IFERROR(INDEX(T_Indicateurs[Domain_code],MATCH($H2799,T_Indicateurs[Stat_code],0)),"")</f>
        <v/>
      </c>
      <c r="X2799" s="13">
        <f>IF(OR($W2799="",$F2799=""),0,IF($F2799&lt;&gt;$W2799,1,0))</f>
        <v/>
      </c>
      <c r="Y2799" s="13">
        <f>IF(OR($J2799="", $K2799="", $L2799=""),0,IF(OR($J2799&lt;0,$J2799&gt;3,$K2799&lt;0,$K2799&gt;3,$L2799&lt;0,$L2799&gt;3),1,0))</f>
        <v/>
      </c>
    </row>
    <row r="2800">
      <c r="G2800">
        <f>IFERROR(INDEX(T_Domaines[Domain_label_fr],MATCH(F2800,T_Domaines[Domain_code],0)),"")</f>
        <v/>
      </c>
      <c r="I2800">
        <f>IFERROR(INDEX(T_Indicateurs[Stat_label_fr],MATCH(H2800,T_Indicateurs[Stat_code],0)),"")</f>
        <v/>
      </c>
      <c r="M2800">
        <f>IF(J2800=0,"",J2800)</f>
        <v/>
      </c>
      <c r="N2800">
        <f>IF(K2800=0,"",K2800)</f>
        <v/>
      </c>
      <c r="O2800">
        <f>IF(L2800=0,"",L2800)</f>
        <v/>
      </c>
      <c r="P2800">
        <f>IF(OR(J2800="",K2800="",L2800=""),"",J2800+K2800+L2800)</f>
        <v/>
      </c>
      <c r="Q2800">
        <f>IF(OR(M2800="",N2800="",O2800=""),"",M2800+N2800+O2800)</f>
        <v/>
      </c>
      <c r="S2800" s="13">
        <f>IF(AND($B2800&lt;&gt;"",$F2800&lt;&gt;""),IF(COUNTIFS($B$2:$B2800,$B2800,$F$2:$F2800,$F2800)=1,1,0),0)</f>
        <v/>
      </c>
      <c r="T2800" s="13">
        <f>IF(AND($B2800&lt;&gt;"",$H2800&lt;&gt;""),IF(COUNTIFS($B$2:$B2800,$B2800,$H$2:$H2800,$H2800)=1,1,0),0)</f>
        <v/>
      </c>
      <c r="U2800" s="13">
        <f>IF(AND($B2800&lt;&gt;"",$C2800&lt;&gt;""),IF(COUNTIFS($B$2:$B2800,$B2800,$C$2:$C2800,$C2800)=1,1,0),0)</f>
        <v/>
      </c>
      <c r="V2800" s="13">
        <f>IF(AND($B2800&lt;&gt;"",$D2800&lt;&gt;""),IF(COUNTIFS($B$2:$B2800,$B2800,$D$2:$D2800,$D2800)=1,1,0),0)</f>
        <v/>
      </c>
      <c r="W2800">
        <f>IFERROR(INDEX(T_Indicateurs[Domain_code],MATCH($H2800,T_Indicateurs[Stat_code],0)),"")</f>
        <v/>
      </c>
      <c r="X2800" s="13">
        <f>IF(OR($W2800="",$F2800=""),0,IF($F2800&lt;&gt;$W2800,1,0))</f>
        <v/>
      </c>
      <c r="Y2800" s="13">
        <f>IF(OR($J2800="", $K2800="", $L2800=""),0,IF(OR($J2800&lt;0,$J2800&gt;3,$K2800&lt;0,$K2800&gt;3,$L2800&lt;0,$L2800&gt;3),1,0))</f>
        <v/>
      </c>
    </row>
    <row r="2801">
      <c r="G2801">
        <f>IFERROR(INDEX(T_Domaines[Domain_label_fr],MATCH(F2801,T_Domaines[Domain_code],0)),"")</f>
        <v/>
      </c>
      <c r="I2801">
        <f>IFERROR(INDEX(T_Indicateurs[Stat_label_fr],MATCH(H2801,T_Indicateurs[Stat_code],0)),"")</f>
        <v/>
      </c>
      <c r="M2801">
        <f>IF(J2801=0,"",J2801)</f>
        <v/>
      </c>
      <c r="N2801">
        <f>IF(K2801=0,"",K2801)</f>
        <v/>
      </c>
      <c r="O2801">
        <f>IF(L2801=0,"",L2801)</f>
        <v/>
      </c>
      <c r="P2801">
        <f>IF(OR(J2801="",K2801="",L2801=""),"",J2801+K2801+L2801)</f>
        <v/>
      </c>
      <c r="Q2801">
        <f>IF(OR(M2801="",N2801="",O2801=""),"",M2801+N2801+O2801)</f>
        <v/>
      </c>
      <c r="S2801" s="13">
        <f>IF(AND($B2801&lt;&gt;"",$F2801&lt;&gt;""),IF(COUNTIFS($B$2:$B2801,$B2801,$F$2:$F2801,$F2801)=1,1,0),0)</f>
        <v/>
      </c>
      <c r="T2801" s="13">
        <f>IF(AND($B2801&lt;&gt;"",$H2801&lt;&gt;""),IF(COUNTIFS($B$2:$B2801,$B2801,$H$2:$H2801,$H2801)=1,1,0),0)</f>
        <v/>
      </c>
      <c r="U2801" s="13">
        <f>IF(AND($B2801&lt;&gt;"",$C2801&lt;&gt;""),IF(COUNTIFS($B$2:$B2801,$B2801,$C$2:$C2801,$C2801)=1,1,0),0)</f>
        <v/>
      </c>
      <c r="V2801" s="13">
        <f>IF(AND($B2801&lt;&gt;"",$D2801&lt;&gt;""),IF(COUNTIFS($B$2:$B2801,$B2801,$D$2:$D2801,$D2801)=1,1,0),0)</f>
        <v/>
      </c>
      <c r="W2801">
        <f>IFERROR(INDEX(T_Indicateurs[Domain_code],MATCH($H2801,T_Indicateurs[Stat_code],0)),"")</f>
        <v/>
      </c>
      <c r="X2801" s="13">
        <f>IF(OR($W2801="",$F2801=""),0,IF($F2801&lt;&gt;$W2801,1,0))</f>
        <v/>
      </c>
      <c r="Y2801" s="13">
        <f>IF(OR($J2801="", $K2801="", $L2801=""),0,IF(OR($J2801&lt;0,$J2801&gt;3,$K2801&lt;0,$K2801&gt;3,$L2801&lt;0,$L2801&gt;3),1,0))</f>
        <v/>
      </c>
    </row>
    <row r="2802">
      <c r="G2802">
        <f>IFERROR(INDEX(T_Domaines[Domain_label_fr],MATCH(F2802,T_Domaines[Domain_code],0)),"")</f>
        <v/>
      </c>
      <c r="I2802">
        <f>IFERROR(INDEX(T_Indicateurs[Stat_label_fr],MATCH(H2802,T_Indicateurs[Stat_code],0)),"")</f>
        <v/>
      </c>
      <c r="M2802">
        <f>IF(J2802=0,"",J2802)</f>
        <v/>
      </c>
      <c r="N2802">
        <f>IF(K2802=0,"",K2802)</f>
        <v/>
      </c>
      <c r="O2802">
        <f>IF(L2802=0,"",L2802)</f>
        <v/>
      </c>
      <c r="P2802">
        <f>IF(OR(J2802="",K2802="",L2802=""),"",J2802+K2802+L2802)</f>
        <v/>
      </c>
      <c r="Q2802">
        <f>IF(OR(M2802="",N2802="",O2802=""),"",M2802+N2802+O2802)</f>
        <v/>
      </c>
      <c r="S2802" s="13">
        <f>IF(AND($B2802&lt;&gt;"",$F2802&lt;&gt;""),IF(COUNTIFS($B$2:$B2802,$B2802,$F$2:$F2802,$F2802)=1,1,0),0)</f>
        <v/>
      </c>
      <c r="T2802" s="13">
        <f>IF(AND($B2802&lt;&gt;"",$H2802&lt;&gt;""),IF(COUNTIFS($B$2:$B2802,$B2802,$H$2:$H2802,$H2802)=1,1,0),0)</f>
        <v/>
      </c>
      <c r="U2802" s="13">
        <f>IF(AND($B2802&lt;&gt;"",$C2802&lt;&gt;""),IF(COUNTIFS($B$2:$B2802,$B2802,$C$2:$C2802,$C2802)=1,1,0),0)</f>
        <v/>
      </c>
      <c r="V2802" s="13">
        <f>IF(AND($B2802&lt;&gt;"",$D2802&lt;&gt;""),IF(COUNTIFS($B$2:$B2802,$B2802,$D$2:$D2802,$D2802)=1,1,0),0)</f>
        <v/>
      </c>
      <c r="W2802">
        <f>IFERROR(INDEX(T_Indicateurs[Domain_code],MATCH($H2802,T_Indicateurs[Stat_code],0)),"")</f>
        <v/>
      </c>
      <c r="X2802" s="13">
        <f>IF(OR($W2802="",$F2802=""),0,IF($F2802&lt;&gt;$W2802,1,0))</f>
        <v/>
      </c>
      <c r="Y2802" s="13">
        <f>IF(OR($J2802="", $K2802="", $L2802=""),0,IF(OR($J2802&lt;0,$J2802&gt;3,$K2802&lt;0,$K2802&gt;3,$L2802&lt;0,$L2802&gt;3),1,0))</f>
        <v/>
      </c>
    </row>
    <row r="2803">
      <c r="G2803">
        <f>IFERROR(INDEX(T_Domaines[Domain_label_fr],MATCH(F2803,T_Domaines[Domain_code],0)),"")</f>
        <v/>
      </c>
      <c r="I2803">
        <f>IFERROR(INDEX(T_Indicateurs[Stat_label_fr],MATCH(H2803,T_Indicateurs[Stat_code],0)),"")</f>
        <v/>
      </c>
      <c r="M2803">
        <f>IF(J2803=0,"",J2803)</f>
        <v/>
      </c>
      <c r="N2803">
        <f>IF(K2803=0,"",K2803)</f>
        <v/>
      </c>
      <c r="O2803">
        <f>IF(L2803=0,"",L2803)</f>
        <v/>
      </c>
      <c r="P2803">
        <f>IF(OR(J2803="",K2803="",L2803=""),"",J2803+K2803+L2803)</f>
        <v/>
      </c>
      <c r="Q2803">
        <f>IF(OR(M2803="",N2803="",O2803=""),"",M2803+N2803+O2803)</f>
        <v/>
      </c>
      <c r="S2803" s="13">
        <f>IF(AND($B2803&lt;&gt;"",$F2803&lt;&gt;""),IF(COUNTIFS($B$2:$B2803,$B2803,$F$2:$F2803,$F2803)=1,1,0),0)</f>
        <v/>
      </c>
      <c r="T2803" s="13">
        <f>IF(AND($B2803&lt;&gt;"",$H2803&lt;&gt;""),IF(COUNTIFS($B$2:$B2803,$B2803,$H$2:$H2803,$H2803)=1,1,0),0)</f>
        <v/>
      </c>
      <c r="U2803" s="13">
        <f>IF(AND($B2803&lt;&gt;"",$C2803&lt;&gt;""),IF(COUNTIFS($B$2:$B2803,$B2803,$C$2:$C2803,$C2803)=1,1,0),0)</f>
        <v/>
      </c>
      <c r="V2803" s="13">
        <f>IF(AND($B2803&lt;&gt;"",$D2803&lt;&gt;""),IF(COUNTIFS($B$2:$B2803,$B2803,$D$2:$D2803,$D2803)=1,1,0),0)</f>
        <v/>
      </c>
      <c r="W2803">
        <f>IFERROR(INDEX(T_Indicateurs[Domain_code],MATCH($H2803,T_Indicateurs[Stat_code],0)),"")</f>
        <v/>
      </c>
      <c r="X2803" s="13">
        <f>IF(OR($W2803="",$F2803=""),0,IF($F2803&lt;&gt;$W2803,1,0))</f>
        <v/>
      </c>
      <c r="Y2803" s="13">
        <f>IF(OR($J2803="", $K2803="", $L2803=""),0,IF(OR($J2803&lt;0,$J2803&gt;3,$K2803&lt;0,$K2803&gt;3,$L2803&lt;0,$L2803&gt;3),1,0))</f>
        <v/>
      </c>
    </row>
    <row r="2804">
      <c r="G2804">
        <f>IFERROR(INDEX(T_Domaines[Domain_label_fr],MATCH(F2804,T_Domaines[Domain_code],0)),"")</f>
        <v/>
      </c>
      <c r="I2804">
        <f>IFERROR(INDEX(T_Indicateurs[Stat_label_fr],MATCH(H2804,T_Indicateurs[Stat_code],0)),"")</f>
        <v/>
      </c>
      <c r="M2804">
        <f>IF(J2804=0,"",J2804)</f>
        <v/>
      </c>
      <c r="N2804">
        <f>IF(K2804=0,"",K2804)</f>
        <v/>
      </c>
      <c r="O2804">
        <f>IF(L2804=0,"",L2804)</f>
        <v/>
      </c>
      <c r="P2804">
        <f>IF(OR(J2804="",K2804="",L2804=""),"",J2804+K2804+L2804)</f>
        <v/>
      </c>
      <c r="Q2804">
        <f>IF(OR(M2804="",N2804="",O2804=""),"",M2804+N2804+O2804)</f>
        <v/>
      </c>
      <c r="S2804" s="13">
        <f>IF(AND($B2804&lt;&gt;"",$F2804&lt;&gt;""),IF(COUNTIFS($B$2:$B2804,$B2804,$F$2:$F2804,$F2804)=1,1,0),0)</f>
        <v/>
      </c>
      <c r="T2804" s="13">
        <f>IF(AND($B2804&lt;&gt;"",$H2804&lt;&gt;""),IF(COUNTIFS($B$2:$B2804,$B2804,$H$2:$H2804,$H2804)=1,1,0),0)</f>
        <v/>
      </c>
      <c r="U2804" s="13">
        <f>IF(AND($B2804&lt;&gt;"",$C2804&lt;&gt;""),IF(COUNTIFS($B$2:$B2804,$B2804,$C$2:$C2804,$C2804)=1,1,0),0)</f>
        <v/>
      </c>
      <c r="V2804" s="13">
        <f>IF(AND($B2804&lt;&gt;"",$D2804&lt;&gt;""),IF(COUNTIFS($B$2:$B2804,$B2804,$D$2:$D2804,$D2804)=1,1,0),0)</f>
        <v/>
      </c>
      <c r="W2804">
        <f>IFERROR(INDEX(T_Indicateurs[Domain_code],MATCH($H2804,T_Indicateurs[Stat_code],0)),"")</f>
        <v/>
      </c>
      <c r="X2804" s="13">
        <f>IF(OR($W2804="",$F2804=""),0,IF($F2804&lt;&gt;$W2804,1,0))</f>
        <v/>
      </c>
      <c r="Y2804" s="13">
        <f>IF(OR($J2804="", $K2804="", $L2804=""),0,IF(OR($J2804&lt;0,$J2804&gt;3,$K2804&lt;0,$K2804&gt;3,$L2804&lt;0,$L2804&gt;3),1,0))</f>
        <v/>
      </c>
    </row>
    <row r="2805">
      <c r="G2805">
        <f>IFERROR(INDEX(T_Domaines[Domain_label_fr],MATCH(F2805,T_Domaines[Domain_code],0)),"")</f>
        <v/>
      </c>
      <c r="I2805">
        <f>IFERROR(INDEX(T_Indicateurs[Stat_label_fr],MATCH(H2805,T_Indicateurs[Stat_code],0)),"")</f>
        <v/>
      </c>
      <c r="M2805">
        <f>IF(J2805=0,"",J2805)</f>
        <v/>
      </c>
      <c r="N2805">
        <f>IF(K2805=0,"",K2805)</f>
        <v/>
      </c>
      <c r="O2805">
        <f>IF(L2805=0,"",L2805)</f>
        <v/>
      </c>
      <c r="P2805">
        <f>IF(OR(J2805="",K2805="",L2805=""),"",J2805+K2805+L2805)</f>
        <v/>
      </c>
      <c r="Q2805">
        <f>IF(OR(M2805="",N2805="",O2805=""),"",M2805+N2805+O2805)</f>
        <v/>
      </c>
      <c r="S2805" s="13">
        <f>IF(AND($B2805&lt;&gt;"",$F2805&lt;&gt;""),IF(COUNTIFS($B$2:$B2805,$B2805,$F$2:$F2805,$F2805)=1,1,0),0)</f>
        <v/>
      </c>
      <c r="T2805" s="13">
        <f>IF(AND($B2805&lt;&gt;"",$H2805&lt;&gt;""),IF(COUNTIFS($B$2:$B2805,$B2805,$H$2:$H2805,$H2805)=1,1,0),0)</f>
        <v/>
      </c>
      <c r="U2805" s="13">
        <f>IF(AND($B2805&lt;&gt;"",$C2805&lt;&gt;""),IF(COUNTIFS($B$2:$B2805,$B2805,$C$2:$C2805,$C2805)=1,1,0),0)</f>
        <v/>
      </c>
      <c r="V2805" s="13">
        <f>IF(AND($B2805&lt;&gt;"",$D2805&lt;&gt;""),IF(COUNTIFS($B$2:$B2805,$B2805,$D$2:$D2805,$D2805)=1,1,0),0)</f>
        <v/>
      </c>
      <c r="W2805">
        <f>IFERROR(INDEX(T_Indicateurs[Domain_code],MATCH($H2805,T_Indicateurs[Stat_code],0)),"")</f>
        <v/>
      </c>
      <c r="X2805" s="13">
        <f>IF(OR($W2805="",$F2805=""),0,IF($F2805&lt;&gt;$W2805,1,0))</f>
        <v/>
      </c>
      <c r="Y2805" s="13">
        <f>IF(OR($J2805="", $K2805="", $L2805=""),0,IF(OR($J2805&lt;0,$J2805&gt;3,$K2805&lt;0,$K2805&gt;3,$L2805&lt;0,$L2805&gt;3),1,0))</f>
        <v/>
      </c>
    </row>
    <row r="2806">
      <c r="G2806">
        <f>IFERROR(INDEX(T_Domaines[Domain_label_fr],MATCH(F2806,T_Domaines[Domain_code],0)),"")</f>
        <v/>
      </c>
      <c r="I2806">
        <f>IFERROR(INDEX(T_Indicateurs[Stat_label_fr],MATCH(H2806,T_Indicateurs[Stat_code],0)),"")</f>
        <v/>
      </c>
      <c r="M2806">
        <f>IF(J2806=0,"",J2806)</f>
        <v/>
      </c>
      <c r="N2806">
        <f>IF(K2806=0,"",K2806)</f>
        <v/>
      </c>
      <c r="O2806">
        <f>IF(L2806=0,"",L2806)</f>
        <v/>
      </c>
      <c r="P2806">
        <f>IF(OR(J2806="",K2806="",L2806=""),"",J2806+K2806+L2806)</f>
        <v/>
      </c>
      <c r="Q2806">
        <f>IF(OR(M2806="",N2806="",O2806=""),"",M2806+N2806+O2806)</f>
        <v/>
      </c>
      <c r="S2806" s="13">
        <f>IF(AND($B2806&lt;&gt;"",$F2806&lt;&gt;""),IF(COUNTIFS($B$2:$B2806,$B2806,$F$2:$F2806,$F2806)=1,1,0),0)</f>
        <v/>
      </c>
      <c r="T2806" s="13">
        <f>IF(AND($B2806&lt;&gt;"",$H2806&lt;&gt;""),IF(COUNTIFS($B$2:$B2806,$B2806,$H$2:$H2806,$H2806)=1,1,0),0)</f>
        <v/>
      </c>
      <c r="U2806" s="13">
        <f>IF(AND($B2806&lt;&gt;"",$C2806&lt;&gt;""),IF(COUNTIFS($B$2:$B2806,$B2806,$C$2:$C2806,$C2806)=1,1,0),0)</f>
        <v/>
      </c>
      <c r="V2806" s="13">
        <f>IF(AND($B2806&lt;&gt;"",$D2806&lt;&gt;""),IF(COUNTIFS($B$2:$B2806,$B2806,$D$2:$D2806,$D2806)=1,1,0),0)</f>
        <v/>
      </c>
      <c r="W2806">
        <f>IFERROR(INDEX(T_Indicateurs[Domain_code],MATCH($H2806,T_Indicateurs[Stat_code],0)),"")</f>
        <v/>
      </c>
      <c r="X2806" s="13">
        <f>IF(OR($W2806="",$F2806=""),0,IF($F2806&lt;&gt;$W2806,1,0))</f>
        <v/>
      </c>
      <c r="Y2806" s="13">
        <f>IF(OR($J2806="", $K2806="", $L2806=""),0,IF(OR($J2806&lt;0,$J2806&gt;3,$K2806&lt;0,$K2806&gt;3,$L2806&lt;0,$L2806&gt;3),1,0))</f>
        <v/>
      </c>
    </row>
    <row r="2807">
      <c r="G2807">
        <f>IFERROR(INDEX(T_Domaines[Domain_label_fr],MATCH(F2807,T_Domaines[Domain_code],0)),"")</f>
        <v/>
      </c>
      <c r="I2807">
        <f>IFERROR(INDEX(T_Indicateurs[Stat_label_fr],MATCH(H2807,T_Indicateurs[Stat_code],0)),"")</f>
        <v/>
      </c>
      <c r="M2807">
        <f>IF(J2807=0,"",J2807)</f>
        <v/>
      </c>
      <c r="N2807">
        <f>IF(K2807=0,"",K2807)</f>
        <v/>
      </c>
      <c r="O2807">
        <f>IF(L2807=0,"",L2807)</f>
        <v/>
      </c>
      <c r="P2807">
        <f>IF(OR(J2807="",K2807="",L2807=""),"",J2807+K2807+L2807)</f>
        <v/>
      </c>
      <c r="Q2807">
        <f>IF(OR(M2807="",N2807="",O2807=""),"",M2807+N2807+O2807)</f>
        <v/>
      </c>
      <c r="S2807" s="13">
        <f>IF(AND($B2807&lt;&gt;"",$F2807&lt;&gt;""),IF(COUNTIFS($B$2:$B2807,$B2807,$F$2:$F2807,$F2807)=1,1,0),0)</f>
        <v/>
      </c>
      <c r="T2807" s="13">
        <f>IF(AND($B2807&lt;&gt;"",$H2807&lt;&gt;""),IF(COUNTIFS($B$2:$B2807,$B2807,$H$2:$H2807,$H2807)=1,1,0),0)</f>
        <v/>
      </c>
      <c r="U2807" s="13">
        <f>IF(AND($B2807&lt;&gt;"",$C2807&lt;&gt;""),IF(COUNTIFS($B$2:$B2807,$B2807,$C$2:$C2807,$C2807)=1,1,0),0)</f>
        <v/>
      </c>
      <c r="V2807" s="13">
        <f>IF(AND($B2807&lt;&gt;"",$D2807&lt;&gt;""),IF(COUNTIFS($B$2:$B2807,$B2807,$D$2:$D2807,$D2807)=1,1,0),0)</f>
        <v/>
      </c>
      <c r="W2807">
        <f>IFERROR(INDEX(T_Indicateurs[Domain_code],MATCH($H2807,T_Indicateurs[Stat_code],0)),"")</f>
        <v/>
      </c>
      <c r="X2807" s="13">
        <f>IF(OR($W2807="",$F2807=""),0,IF($F2807&lt;&gt;$W2807,1,0))</f>
        <v/>
      </c>
      <c r="Y2807" s="13">
        <f>IF(OR($J2807="", $K2807="", $L2807=""),0,IF(OR($J2807&lt;0,$J2807&gt;3,$K2807&lt;0,$K2807&gt;3,$L2807&lt;0,$L2807&gt;3),1,0))</f>
        <v/>
      </c>
    </row>
    <row r="2808">
      <c r="G2808">
        <f>IFERROR(INDEX(T_Domaines[Domain_label_fr],MATCH(F2808,T_Domaines[Domain_code],0)),"")</f>
        <v/>
      </c>
      <c r="I2808">
        <f>IFERROR(INDEX(T_Indicateurs[Stat_label_fr],MATCH(H2808,T_Indicateurs[Stat_code],0)),"")</f>
        <v/>
      </c>
      <c r="M2808">
        <f>IF(J2808=0,"",J2808)</f>
        <v/>
      </c>
      <c r="N2808">
        <f>IF(K2808=0,"",K2808)</f>
        <v/>
      </c>
      <c r="O2808">
        <f>IF(L2808=0,"",L2808)</f>
        <v/>
      </c>
      <c r="P2808">
        <f>IF(OR(J2808="",K2808="",L2808=""),"",J2808+K2808+L2808)</f>
        <v/>
      </c>
      <c r="Q2808">
        <f>IF(OR(M2808="",N2808="",O2808=""),"",M2808+N2808+O2808)</f>
        <v/>
      </c>
      <c r="S2808" s="13">
        <f>IF(AND($B2808&lt;&gt;"",$F2808&lt;&gt;""),IF(COUNTIFS($B$2:$B2808,$B2808,$F$2:$F2808,$F2808)=1,1,0),0)</f>
        <v/>
      </c>
      <c r="T2808" s="13">
        <f>IF(AND($B2808&lt;&gt;"",$H2808&lt;&gt;""),IF(COUNTIFS($B$2:$B2808,$B2808,$H$2:$H2808,$H2808)=1,1,0),0)</f>
        <v/>
      </c>
      <c r="U2808" s="13">
        <f>IF(AND($B2808&lt;&gt;"",$C2808&lt;&gt;""),IF(COUNTIFS($B$2:$B2808,$B2808,$C$2:$C2808,$C2808)=1,1,0),0)</f>
        <v/>
      </c>
      <c r="V2808" s="13">
        <f>IF(AND($B2808&lt;&gt;"",$D2808&lt;&gt;""),IF(COUNTIFS($B$2:$B2808,$B2808,$D$2:$D2808,$D2808)=1,1,0),0)</f>
        <v/>
      </c>
      <c r="W2808">
        <f>IFERROR(INDEX(T_Indicateurs[Domain_code],MATCH($H2808,T_Indicateurs[Stat_code],0)),"")</f>
        <v/>
      </c>
      <c r="X2808" s="13">
        <f>IF(OR($W2808="",$F2808=""),0,IF($F2808&lt;&gt;$W2808,1,0))</f>
        <v/>
      </c>
      <c r="Y2808" s="13">
        <f>IF(OR($J2808="", $K2808="", $L2808=""),0,IF(OR($J2808&lt;0,$J2808&gt;3,$K2808&lt;0,$K2808&gt;3,$L2808&lt;0,$L2808&gt;3),1,0))</f>
        <v/>
      </c>
    </row>
    <row r="2809">
      <c r="G2809">
        <f>IFERROR(INDEX(T_Domaines[Domain_label_fr],MATCH(F2809,T_Domaines[Domain_code],0)),"")</f>
        <v/>
      </c>
      <c r="I2809">
        <f>IFERROR(INDEX(T_Indicateurs[Stat_label_fr],MATCH(H2809,T_Indicateurs[Stat_code],0)),"")</f>
        <v/>
      </c>
      <c r="M2809">
        <f>IF(J2809=0,"",J2809)</f>
        <v/>
      </c>
      <c r="N2809">
        <f>IF(K2809=0,"",K2809)</f>
        <v/>
      </c>
      <c r="O2809">
        <f>IF(L2809=0,"",L2809)</f>
        <v/>
      </c>
      <c r="P2809">
        <f>IF(OR(J2809="",K2809="",L2809=""),"",J2809+K2809+L2809)</f>
        <v/>
      </c>
      <c r="Q2809">
        <f>IF(OR(M2809="",N2809="",O2809=""),"",M2809+N2809+O2809)</f>
        <v/>
      </c>
      <c r="S2809" s="13">
        <f>IF(AND($B2809&lt;&gt;"",$F2809&lt;&gt;""),IF(COUNTIFS($B$2:$B2809,$B2809,$F$2:$F2809,$F2809)=1,1,0),0)</f>
        <v/>
      </c>
      <c r="T2809" s="13">
        <f>IF(AND($B2809&lt;&gt;"",$H2809&lt;&gt;""),IF(COUNTIFS($B$2:$B2809,$B2809,$H$2:$H2809,$H2809)=1,1,0),0)</f>
        <v/>
      </c>
      <c r="U2809" s="13">
        <f>IF(AND($B2809&lt;&gt;"",$C2809&lt;&gt;""),IF(COUNTIFS($B$2:$B2809,$B2809,$C$2:$C2809,$C2809)=1,1,0),0)</f>
        <v/>
      </c>
      <c r="V2809" s="13">
        <f>IF(AND($B2809&lt;&gt;"",$D2809&lt;&gt;""),IF(COUNTIFS($B$2:$B2809,$B2809,$D$2:$D2809,$D2809)=1,1,0),0)</f>
        <v/>
      </c>
      <c r="W2809">
        <f>IFERROR(INDEX(T_Indicateurs[Domain_code],MATCH($H2809,T_Indicateurs[Stat_code],0)),"")</f>
        <v/>
      </c>
      <c r="X2809" s="13">
        <f>IF(OR($W2809="",$F2809=""),0,IF($F2809&lt;&gt;$W2809,1,0))</f>
        <v/>
      </c>
      <c r="Y2809" s="13">
        <f>IF(OR($J2809="", $K2809="", $L2809=""),0,IF(OR($J2809&lt;0,$J2809&gt;3,$K2809&lt;0,$K2809&gt;3,$L2809&lt;0,$L2809&gt;3),1,0))</f>
        <v/>
      </c>
    </row>
    <row r="2810">
      <c r="G2810">
        <f>IFERROR(INDEX(T_Domaines[Domain_label_fr],MATCH(F2810,T_Domaines[Domain_code],0)),"")</f>
        <v/>
      </c>
      <c r="I2810">
        <f>IFERROR(INDEX(T_Indicateurs[Stat_label_fr],MATCH(H2810,T_Indicateurs[Stat_code],0)),"")</f>
        <v/>
      </c>
      <c r="M2810">
        <f>IF(J2810=0,"",J2810)</f>
        <v/>
      </c>
      <c r="N2810">
        <f>IF(K2810=0,"",K2810)</f>
        <v/>
      </c>
      <c r="O2810">
        <f>IF(L2810=0,"",L2810)</f>
        <v/>
      </c>
      <c r="P2810">
        <f>IF(OR(J2810="",K2810="",L2810=""),"",J2810+K2810+L2810)</f>
        <v/>
      </c>
      <c r="Q2810">
        <f>IF(OR(M2810="",N2810="",O2810=""),"",M2810+N2810+O2810)</f>
        <v/>
      </c>
      <c r="S2810" s="13">
        <f>IF(AND($B2810&lt;&gt;"",$F2810&lt;&gt;""),IF(COUNTIFS($B$2:$B2810,$B2810,$F$2:$F2810,$F2810)=1,1,0),0)</f>
        <v/>
      </c>
      <c r="T2810" s="13">
        <f>IF(AND($B2810&lt;&gt;"",$H2810&lt;&gt;""),IF(COUNTIFS($B$2:$B2810,$B2810,$H$2:$H2810,$H2810)=1,1,0),0)</f>
        <v/>
      </c>
      <c r="U2810" s="13">
        <f>IF(AND($B2810&lt;&gt;"",$C2810&lt;&gt;""),IF(COUNTIFS($B$2:$B2810,$B2810,$C$2:$C2810,$C2810)=1,1,0),0)</f>
        <v/>
      </c>
      <c r="V2810" s="13">
        <f>IF(AND($B2810&lt;&gt;"",$D2810&lt;&gt;""),IF(COUNTIFS($B$2:$B2810,$B2810,$D$2:$D2810,$D2810)=1,1,0),0)</f>
        <v/>
      </c>
      <c r="W2810">
        <f>IFERROR(INDEX(T_Indicateurs[Domain_code],MATCH($H2810,T_Indicateurs[Stat_code],0)),"")</f>
        <v/>
      </c>
      <c r="X2810" s="13">
        <f>IF(OR($W2810="",$F2810=""),0,IF($F2810&lt;&gt;$W2810,1,0))</f>
        <v/>
      </c>
      <c r="Y2810" s="13">
        <f>IF(OR($J2810="", $K2810="", $L2810=""),0,IF(OR($J2810&lt;0,$J2810&gt;3,$K2810&lt;0,$K2810&gt;3,$L2810&lt;0,$L2810&gt;3),1,0))</f>
        <v/>
      </c>
    </row>
    <row r="2811">
      <c r="G2811">
        <f>IFERROR(INDEX(T_Domaines[Domain_label_fr],MATCH(F2811,T_Domaines[Domain_code],0)),"")</f>
        <v/>
      </c>
      <c r="I2811">
        <f>IFERROR(INDEX(T_Indicateurs[Stat_label_fr],MATCH(H2811,T_Indicateurs[Stat_code],0)),"")</f>
        <v/>
      </c>
      <c r="M2811">
        <f>IF(J2811=0,"",J2811)</f>
        <v/>
      </c>
      <c r="N2811">
        <f>IF(K2811=0,"",K2811)</f>
        <v/>
      </c>
      <c r="O2811">
        <f>IF(L2811=0,"",L2811)</f>
        <v/>
      </c>
      <c r="P2811">
        <f>IF(OR(J2811="",K2811="",L2811=""),"",J2811+K2811+L2811)</f>
        <v/>
      </c>
      <c r="Q2811">
        <f>IF(OR(M2811="",N2811="",O2811=""),"",M2811+N2811+O2811)</f>
        <v/>
      </c>
      <c r="S2811" s="13">
        <f>IF(AND($B2811&lt;&gt;"",$F2811&lt;&gt;""),IF(COUNTIFS($B$2:$B2811,$B2811,$F$2:$F2811,$F2811)=1,1,0),0)</f>
        <v/>
      </c>
      <c r="T2811" s="13">
        <f>IF(AND($B2811&lt;&gt;"",$H2811&lt;&gt;""),IF(COUNTIFS($B$2:$B2811,$B2811,$H$2:$H2811,$H2811)=1,1,0),0)</f>
        <v/>
      </c>
      <c r="U2811" s="13">
        <f>IF(AND($B2811&lt;&gt;"",$C2811&lt;&gt;""),IF(COUNTIFS($B$2:$B2811,$B2811,$C$2:$C2811,$C2811)=1,1,0),0)</f>
        <v/>
      </c>
      <c r="V2811" s="13">
        <f>IF(AND($B2811&lt;&gt;"",$D2811&lt;&gt;""),IF(COUNTIFS($B$2:$B2811,$B2811,$D$2:$D2811,$D2811)=1,1,0),0)</f>
        <v/>
      </c>
      <c r="W2811">
        <f>IFERROR(INDEX(T_Indicateurs[Domain_code],MATCH($H2811,T_Indicateurs[Stat_code],0)),"")</f>
        <v/>
      </c>
      <c r="X2811" s="13">
        <f>IF(OR($W2811="",$F2811=""),0,IF($F2811&lt;&gt;$W2811,1,0))</f>
        <v/>
      </c>
      <c r="Y2811" s="13">
        <f>IF(OR($J2811="", $K2811="", $L2811=""),0,IF(OR($J2811&lt;0,$J2811&gt;3,$K2811&lt;0,$K2811&gt;3,$L2811&lt;0,$L2811&gt;3),1,0))</f>
        <v/>
      </c>
    </row>
    <row r="2812">
      <c r="G2812">
        <f>IFERROR(INDEX(T_Domaines[Domain_label_fr],MATCH(F2812,T_Domaines[Domain_code],0)),"")</f>
        <v/>
      </c>
      <c r="I2812">
        <f>IFERROR(INDEX(T_Indicateurs[Stat_label_fr],MATCH(H2812,T_Indicateurs[Stat_code],0)),"")</f>
        <v/>
      </c>
      <c r="M2812">
        <f>IF(J2812=0,"",J2812)</f>
        <v/>
      </c>
      <c r="N2812">
        <f>IF(K2812=0,"",K2812)</f>
        <v/>
      </c>
      <c r="O2812">
        <f>IF(L2812=0,"",L2812)</f>
        <v/>
      </c>
      <c r="P2812">
        <f>IF(OR(J2812="",K2812="",L2812=""),"",J2812+K2812+L2812)</f>
        <v/>
      </c>
      <c r="Q2812">
        <f>IF(OR(M2812="",N2812="",O2812=""),"",M2812+N2812+O2812)</f>
        <v/>
      </c>
      <c r="S2812" s="13">
        <f>IF(AND($B2812&lt;&gt;"",$F2812&lt;&gt;""),IF(COUNTIFS($B$2:$B2812,$B2812,$F$2:$F2812,$F2812)=1,1,0),0)</f>
        <v/>
      </c>
      <c r="T2812" s="13">
        <f>IF(AND($B2812&lt;&gt;"",$H2812&lt;&gt;""),IF(COUNTIFS($B$2:$B2812,$B2812,$H$2:$H2812,$H2812)=1,1,0),0)</f>
        <v/>
      </c>
      <c r="U2812" s="13">
        <f>IF(AND($B2812&lt;&gt;"",$C2812&lt;&gt;""),IF(COUNTIFS($B$2:$B2812,$B2812,$C$2:$C2812,$C2812)=1,1,0),0)</f>
        <v/>
      </c>
      <c r="V2812" s="13">
        <f>IF(AND($B2812&lt;&gt;"",$D2812&lt;&gt;""),IF(COUNTIFS($B$2:$B2812,$B2812,$D$2:$D2812,$D2812)=1,1,0),0)</f>
        <v/>
      </c>
      <c r="W2812">
        <f>IFERROR(INDEX(T_Indicateurs[Domain_code],MATCH($H2812,T_Indicateurs[Stat_code],0)),"")</f>
        <v/>
      </c>
      <c r="X2812" s="13">
        <f>IF(OR($W2812="",$F2812=""),0,IF($F2812&lt;&gt;$W2812,1,0))</f>
        <v/>
      </c>
      <c r="Y2812" s="13">
        <f>IF(OR($J2812="", $K2812="", $L2812=""),0,IF(OR($J2812&lt;0,$J2812&gt;3,$K2812&lt;0,$K2812&gt;3,$L2812&lt;0,$L2812&gt;3),1,0))</f>
        <v/>
      </c>
    </row>
    <row r="2813">
      <c r="G2813">
        <f>IFERROR(INDEX(T_Domaines[Domain_label_fr],MATCH(F2813,T_Domaines[Domain_code],0)),"")</f>
        <v/>
      </c>
      <c r="I2813">
        <f>IFERROR(INDEX(T_Indicateurs[Stat_label_fr],MATCH(H2813,T_Indicateurs[Stat_code],0)),"")</f>
        <v/>
      </c>
      <c r="M2813">
        <f>IF(J2813=0,"",J2813)</f>
        <v/>
      </c>
      <c r="N2813">
        <f>IF(K2813=0,"",K2813)</f>
        <v/>
      </c>
      <c r="O2813">
        <f>IF(L2813=0,"",L2813)</f>
        <v/>
      </c>
      <c r="P2813">
        <f>IF(OR(J2813="",K2813="",L2813=""),"",J2813+K2813+L2813)</f>
        <v/>
      </c>
      <c r="Q2813">
        <f>IF(OR(M2813="",N2813="",O2813=""),"",M2813+N2813+O2813)</f>
        <v/>
      </c>
      <c r="S2813" s="13">
        <f>IF(AND($B2813&lt;&gt;"",$F2813&lt;&gt;""),IF(COUNTIFS($B$2:$B2813,$B2813,$F$2:$F2813,$F2813)=1,1,0),0)</f>
        <v/>
      </c>
      <c r="T2813" s="13">
        <f>IF(AND($B2813&lt;&gt;"",$H2813&lt;&gt;""),IF(COUNTIFS($B$2:$B2813,$B2813,$H$2:$H2813,$H2813)=1,1,0),0)</f>
        <v/>
      </c>
      <c r="U2813" s="13">
        <f>IF(AND($B2813&lt;&gt;"",$C2813&lt;&gt;""),IF(COUNTIFS($B$2:$B2813,$B2813,$C$2:$C2813,$C2813)=1,1,0),0)</f>
        <v/>
      </c>
      <c r="V2813" s="13">
        <f>IF(AND($B2813&lt;&gt;"",$D2813&lt;&gt;""),IF(COUNTIFS($B$2:$B2813,$B2813,$D$2:$D2813,$D2813)=1,1,0),0)</f>
        <v/>
      </c>
      <c r="W2813">
        <f>IFERROR(INDEX(T_Indicateurs[Domain_code],MATCH($H2813,T_Indicateurs[Stat_code],0)),"")</f>
        <v/>
      </c>
      <c r="X2813" s="13">
        <f>IF(OR($W2813="",$F2813=""),0,IF($F2813&lt;&gt;$W2813,1,0))</f>
        <v/>
      </c>
      <c r="Y2813" s="13">
        <f>IF(OR($J2813="", $K2813="", $L2813=""),0,IF(OR($J2813&lt;0,$J2813&gt;3,$K2813&lt;0,$K2813&gt;3,$L2813&lt;0,$L2813&gt;3),1,0))</f>
        <v/>
      </c>
    </row>
    <row r="2814">
      <c r="G2814">
        <f>IFERROR(INDEX(T_Domaines[Domain_label_fr],MATCH(F2814,T_Domaines[Domain_code],0)),"")</f>
        <v/>
      </c>
      <c r="I2814">
        <f>IFERROR(INDEX(T_Indicateurs[Stat_label_fr],MATCH(H2814,T_Indicateurs[Stat_code],0)),"")</f>
        <v/>
      </c>
      <c r="M2814">
        <f>IF(J2814=0,"",J2814)</f>
        <v/>
      </c>
      <c r="N2814">
        <f>IF(K2814=0,"",K2814)</f>
        <v/>
      </c>
      <c r="O2814">
        <f>IF(L2814=0,"",L2814)</f>
        <v/>
      </c>
      <c r="P2814">
        <f>IF(OR(J2814="",K2814="",L2814=""),"",J2814+K2814+L2814)</f>
        <v/>
      </c>
      <c r="Q2814">
        <f>IF(OR(M2814="",N2814="",O2814=""),"",M2814+N2814+O2814)</f>
        <v/>
      </c>
      <c r="S2814" s="13">
        <f>IF(AND($B2814&lt;&gt;"",$F2814&lt;&gt;""),IF(COUNTIFS($B$2:$B2814,$B2814,$F$2:$F2814,$F2814)=1,1,0),0)</f>
        <v/>
      </c>
      <c r="T2814" s="13">
        <f>IF(AND($B2814&lt;&gt;"",$H2814&lt;&gt;""),IF(COUNTIFS($B$2:$B2814,$B2814,$H$2:$H2814,$H2814)=1,1,0),0)</f>
        <v/>
      </c>
      <c r="U2814" s="13">
        <f>IF(AND($B2814&lt;&gt;"",$C2814&lt;&gt;""),IF(COUNTIFS($B$2:$B2814,$B2814,$C$2:$C2814,$C2814)=1,1,0),0)</f>
        <v/>
      </c>
      <c r="V2814" s="13">
        <f>IF(AND($B2814&lt;&gt;"",$D2814&lt;&gt;""),IF(COUNTIFS($B$2:$B2814,$B2814,$D$2:$D2814,$D2814)=1,1,0),0)</f>
        <v/>
      </c>
      <c r="W2814">
        <f>IFERROR(INDEX(T_Indicateurs[Domain_code],MATCH($H2814,T_Indicateurs[Stat_code],0)),"")</f>
        <v/>
      </c>
      <c r="X2814" s="13">
        <f>IF(OR($W2814="",$F2814=""),0,IF($F2814&lt;&gt;$W2814,1,0))</f>
        <v/>
      </c>
      <c r="Y2814" s="13">
        <f>IF(OR($J2814="", $K2814="", $L2814=""),0,IF(OR($J2814&lt;0,$J2814&gt;3,$K2814&lt;0,$K2814&gt;3,$L2814&lt;0,$L2814&gt;3),1,0))</f>
        <v/>
      </c>
    </row>
    <row r="2815">
      <c r="G2815">
        <f>IFERROR(INDEX(T_Domaines[Domain_label_fr],MATCH(F2815,T_Domaines[Domain_code],0)),"")</f>
        <v/>
      </c>
      <c r="I2815">
        <f>IFERROR(INDEX(T_Indicateurs[Stat_label_fr],MATCH(H2815,T_Indicateurs[Stat_code],0)),"")</f>
        <v/>
      </c>
      <c r="M2815">
        <f>IF(J2815=0,"",J2815)</f>
        <v/>
      </c>
      <c r="N2815">
        <f>IF(K2815=0,"",K2815)</f>
        <v/>
      </c>
      <c r="O2815">
        <f>IF(L2815=0,"",L2815)</f>
        <v/>
      </c>
      <c r="P2815">
        <f>IF(OR(J2815="",K2815="",L2815=""),"",J2815+K2815+L2815)</f>
        <v/>
      </c>
      <c r="Q2815">
        <f>IF(OR(M2815="",N2815="",O2815=""),"",M2815+N2815+O2815)</f>
        <v/>
      </c>
      <c r="S2815" s="13">
        <f>IF(AND($B2815&lt;&gt;"",$F2815&lt;&gt;""),IF(COUNTIFS($B$2:$B2815,$B2815,$F$2:$F2815,$F2815)=1,1,0),0)</f>
        <v/>
      </c>
      <c r="T2815" s="13">
        <f>IF(AND($B2815&lt;&gt;"",$H2815&lt;&gt;""),IF(COUNTIFS($B$2:$B2815,$B2815,$H$2:$H2815,$H2815)=1,1,0),0)</f>
        <v/>
      </c>
      <c r="U2815" s="13">
        <f>IF(AND($B2815&lt;&gt;"",$C2815&lt;&gt;""),IF(COUNTIFS($B$2:$B2815,$B2815,$C$2:$C2815,$C2815)=1,1,0),0)</f>
        <v/>
      </c>
      <c r="V2815" s="13">
        <f>IF(AND($B2815&lt;&gt;"",$D2815&lt;&gt;""),IF(COUNTIFS($B$2:$B2815,$B2815,$D$2:$D2815,$D2815)=1,1,0),0)</f>
        <v/>
      </c>
      <c r="W2815">
        <f>IFERROR(INDEX(T_Indicateurs[Domain_code],MATCH($H2815,T_Indicateurs[Stat_code],0)),"")</f>
        <v/>
      </c>
      <c r="X2815" s="13">
        <f>IF(OR($W2815="",$F2815=""),0,IF($F2815&lt;&gt;$W2815,1,0))</f>
        <v/>
      </c>
      <c r="Y2815" s="13">
        <f>IF(OR($J2815="", $K2815="", $L2815=""),0,IF(OR($J2815&lt;0,$J2815&gt;3,$K2815&lt;0,$K2815&gt;3,$L2815&lt;0,$L2815&gt;3),1,0))</f>
        <v/>
      </c>
    </row>
    <row r="2816">
      <c r="G2816">
        <f>IFERROR(INDEX(T_Domaines[Domain_label_fr],MATCH(F2816,T_Domaines[Domain_code],0)),"")</f>
        <v/>
      </c>
      <c r="I2816">
        <f>IFERROR(INDEX(T_Indicateurs[Stat_label_fr],MATCH(H2816,T_Indicateurs[Stat_code],0)),"")</f>
        <v/>
      </c>
      <c r="M2816">
        <f>IF(J2816=0,"",J2816)</f>
        <v/>
      </c>
      <c r="N2816">
        <f>IF(K2816=0,"",K2816)</f>
        <v/>
      </c>
      <c r="O2816">
        <f>IF(L2816=0,"",L2816)</f>
        <v/>
      </c>
      <c r="P2816">
        <f>IF(OR(J2816="",K2816="",L2816=""),"",J2816+K2816+L2816)</f>
        <v/>
      </c>
      <c r="Q2816">
        <f>IF(OR(M2816="",N2816="",O2816=""),"",M2816+N2816+O2816)</f>
        <v/>
      </c>
      <c r="S2816" s="13">
        <f>IF(AND($B2816&lt;&gt;"",$F2816&lt;&gt;""),IF(COUNTIFS($B$2:$B2816,$B2816,$F$2:$F2816,$F2816)=1,1,0),0)</f>
        <v/>
      </c>
      <c r="T2816" s="13">
        <f>IF(AND($B2816&lt;&gt;"",$H2816&lt;&gt;""),IF(COUNTIFS($B$2:$B2816,$B2816,$H$2:$H2816,$H2816)=1,1,0),0)</f>
        <v/>
      </c>
      <c r="U2816" s="13">
        <f>IF(AND($B2816&lt;&gt;"",$C2816&lt;&gt;""),IF(COUNTIFS($B$2:$B2816,$B2816,$C$2:$C2816,$C2816)=1,1,0),0)</f>
        <v/>
      </c>
      <c r="V2816" s="13">
        <f>IF(AND($B2816&lt;&gt;"",$D2816&lt;&gt;""),IF(COUNTIFS($B$2:$B2816,$B2816,$D$2:$D2816,$D2816)=1,1,0),0)</f>
        <v/>
      </c>
      <c r="W2816">
        <f>IFERROR(INDEX(T_Indicateurs[Domain_code],MATCH($H2816,T_Indicateurs[Stat_code],0)),"")</f>
        <v/>
      </c>
      <c r="X2816" s="13">
        <f>IF(OR($W2816="",$F2816=""),0,IF($F2816&lt;&gt;$W2816,1,0))</f>
        <v/>
      </c>
      <c r="Y2816" s="13">
        <f>IF(OR($J2816="", $K2816="", $L2816=""),0,IF(OR($J2816&lt;0,$J2816&gt;3,$K2816&lt;0,$K2816&gt;3,$L2816&lt;0,$L2816&gt;3),1,0))</f>
        <v/>
      </c>
    </row>
    <row r="2817">
      <c r="G2817">
        <f>IFERROR(INDEX(T_Domaines[Domain_label_fr],MATCH(F2817,T_Domaines[Domain_code],0)),"")</f>
        <v/>
      </c>
      <c r="I2817">
        <f>IFERROR(INDEX(T_Indicateurs[Stat_label_fr],MATCH(H2817,T_Indicateurs[Stat_code],0)),"")</f>
        <v/>
      </c>
      <c r="M2817">
        <f>IF(J2817=0,"",J2817)</f>
        <v/>
      </c>
      <c r="N2817">
        <f>IF(K2817=0,"",K2817)</f>
        <v/>
      </c>
      <c r="O2817">
        <f>IF(L2817=0,"",L2817)</f>
        <v/>
      </c>
      <c r="P2817">
        <f>IF(OR(J2817="",K2817="",L2817=""),"",J2817+K2817+L2817)</f>
        <v/>
      </c>
      <c r="Q2817">
        <f>IF(OR(M2817="",N2817="",O2817=""),"",M2817+N2817+O2817)</f>
        <v/>
      </c>
      <c r="S2817" s="13">
        <f>IF(AND($B2817&lt;&gt;"",$F2817&lt;&gt;""),IF(COUNTIFS($B$2:$B2817,$B2817,$F$2:$F2817,$F2817)=1,1,0),0)</f>
        <v/>
      </c>
      <c r="T2817" s="13">
        <f>IF(AND($B2817&lt;&gt;"",$H2817&lt;&gt;""),IF(COUNTIFS($B$2:$B2817,$B2817,$H$2:$H2817,$H2817)=1,1,0),0)</f>
        <v/>
      </c>
      <c r="U2817" s="13">
        <f>IF(AND($B2817&lt;&gt;"",$C2817&lt;&gt;""),IF(COUNTIFS($B$2:$B2817,$B2817,$C$2:$C2817,$C2817)=1,1,0),0)</f>
        <v/>
      </c>
      <c r="V2817" s="13">
        <f>IF(AND($B2817&lt;&gt;"",$D2817&lt;&gt;""),IF(COUNTIFS($B$2:$B2817,$B2817,$D$2:$D2817,$D2817)=1,1,0),0)</f>
        <v/>
      </c>
      <c r="W2817">
        <f>IFERROR(INDEX(T_Indicateurs[Domain_code],MATCH($H2817,T_Indicateurs[Stat_code],0)),"")</f>
        <v/>
      </c>
      <c r="X2817" s="13">
        <f>IF(OR($W2817="",$F2817=""),0,IF($F2817&lt;&gt;$W2817,1,0))</f>
        <v/>
      </c>
      <c r="Y2817" s="13">
        <f>IF(OR($J2817="", $K2817="", $L2817=""),0,IF(OR($J2817&lt;0,$J2817&gt;3,$K2817&lt;0,$K2817&gt;3,$L2817&lt;0,$L2817&gt;3),1,0))</f>
        <v/>
      </c>
    </row>
    <row r="2818">
      <c r="G2818">
        <f>IFERROR(INDEX(T_Domaines[Domain_label_fr],MATCH(F2818,T_Domaines[Domain_code],0)),"")</f>
        <v/>
      </c>
      <c r="I2818">
        <f>IFERROR(INDEX(T_Indicateurs[Stat_label_fr],MATCH(H2818,T_Indicateurs[Stat_code],0)),"")</f>
        <v/>
      </c>
      <c r="M2818">
        <f>IF(J2818=0,"",J2818)</f>
        <v/>
      </c>
      <c r="N2818">
        <f>IF(K2818=0,"",K2818)</f>
        <v/>
      </c>
      <c r="O2818">
        <f>IF(L2818=0,"",L2818)</f>
        <v/>
      </c>
      <c r="P2818">
        <f>IF(OR(J2818="",K2818="",L2818=""),"",J2818+K2818+L2818)</f>
        <v/>
      </c>
      <c r="Q2818">
        <f>IF(OR(M2818="",N2818="",O2818=""),"",M2818+N2818+O2818)</f>
        <v/>
      </c>
      <c r="S2818" s="13">
        <f>IF(AND($B2818&lt;&gt;"",$F2818&lt;&gt;""),IF(COUNTIFS($B$2:$B2818,$B2818,$F$2:$F2818,$F2818)=1,1,0),0)</f>
        <v/>
      </c>
      <c r="T2818" s="13">
        <f>IF(AND($B2818&lt;&gt;"",$H2818&lt;&gt;""),IF(COUNTIFS($B$2:$B2818,$B2818,$H$2:$H2818,$H2818)=1,1,0),0)</f>
        <v/>
      </c>
      <c r="U2818" s="13">
        <f>IF(AND($B2818&lt;&gt;"",$C2818&lt;&gt;""),IF(COUNTIFS($B$2:$B2818,$B2818,$C$2:$C2818,$C2818)=1,1,0),0)</f>
        <v/>
      </c>
      <c r="V2818" s="13">
        <f>IF(AND($B2818&lt;&gt;"",$D2818&lt;&gt;""),IF(COUNTIFS($B$2:$B2818,$B2818,$D$2:$D2818,$D2818)=1,1,0),0)</f>
        <v/>
      </c>
      <c r="W2818">
        <f>IFERROR(INDEX(T_Indicateurs[Domain_code],MATCH($H2818,T_Indicateurs[Stat_code],0)),"")</f>
        <v/>
      </c>
      <c r="X2818" s="13">
        <f>IF(OR($W2818="",$F2818=""),0,IF($F2818&lt;&gt;$W2818,1,0))</f>
        <v/>
      </c>
      <c r="Y2818" s="13">
        <f>IF(OR($J2818="", $K2818="", $L2818=""),0,IF(OR($J2818&lt;0,$J2818&gt;3,$K2818&lt;0,$K2818&gt;3,$L2818&lt;0,$L2818&gt;3),1,0))</f>
        <v/>
      </c>
    </row>
    <row r="2819">
      <c r="G2819">
        <f>IFERROR(INDEX(T_Domaines[Domain_label_fr],MATCH(F2819,T_Domaines[Domain_code],0)),"")</f>
        <v/>
      </c>
      <c r="I2819">
        <f>IFERROR(INDEX(T_Indicateurs[Stat_label_fr],MATCH(H2819,T_Indicateurs[Stat_code],0)),"")</f>
        <v/>
      </c>
      <c r="M2819">
        <f>IF(J2819=0,"",J2819)</f>
        <v/>
      </c>
      <c r="N2819">
        <f>IF(K2819=0,"",K2819)</f>
        <v/>
      </c>
      <c r="O2819">
        <f>IF(L2819=0,"",L2819)</f>
        <v/>
      </c>
      <c r="P2819">
        <f>IF(OR(J2819="",K2819="",L2819=""),"",J2819+K2819+L2819)</f>
        <v/>
      </c>
      <c r="Q2819">
        <f>IF(OR(M2819="",N2819="",O2819=""),"",M2819+N2819+O2819)</f>
        <v/>
      </c>
      <c r="S2819" s="13">
        <f>IF(AND($B2819&lt;&gt;"",$F2819&lt;&gt;""),IF(COUNTIFS($B$2:$B2819,$B2819,$F$2:$F2819,$F2819)=1,1,0),0)</f>
        <v/>
      </c>
      <c r="T2819" s="13">
        <f>IF(AND($B2819&lt;&gt;"",$H2819&lt;&gt;""),IF(COUNTIFS($B$2:$B2819,$B2819,$H$2:$H2819,$H2819)=1,1,0),0)</f>
        <v/>
      </c>
      <c r="U2819" s="13">
        <f>IF(AND($B2819&lt;&gt;"",$C2819&lt;&gt;""),IF(COUNTIFS($B$2:$B2819,$B2819,$C$2:$C2819,$C2819)=1,1,0),0)</f>
        <v/>
      </c>
      <c r="V2819" s="13">
        <f>IF(AND($B2819&lt;&gt;"",$D2819&lt;&gt;""),IF(COUNTIFS($B$2:$B2819,$B2819,$D$2:$D2819,$D2819)=1,1,0),0)</f>
        <v/>
      </c>
      <c r="W2819">
        <f>IFERROR(INDEX(T_Indicateurs[Domain_code],MATCH($H2819,T_Indicateurs[Stat_code],0)),"")</f>
        <v/>
      </c>
      <c r="X2819" s="13">
        <f>IF(OR($W2819="",$F2819=""),0,IF($F2819&lt;&gt;$W2819,1,0))</f>
        <v/>
      </c>
      <c r="Y2819" s="13">
        <f>IF(OR($J2819="", $K2819="", $L2819=""),0,IF(OR($J2819&lt;0,$J2819&gt;3,$K2819&lt;0,$K2819&gt;3,$L2819&lt;0,$L2819&gt;3),1,0))</f>
        <v/>
      </c>
    </row>
    <row r="2820">
      <c r="G2820">
        <f>IFERROR(INDEX(T_Domaines[Domain_label_fr],MATCH(F2820,T_Domaines[Domain_code],0)),"")</f>
        <v/>
      </c>
      <c r="I2820">
        <f>IFERROR(INDEX(T_Indicateurs[Stat_label_fr],MATCH(H2820,T_Indicateurs[Stat_code],0)),"")</f>
        <v/>
      </c>
      <c r="M2820">
        <f>IF(J2820=0,"",J2820)</f>
        <v/>
      </c>
      <c r="N2820">
        <f>IF(K2820=0,"",K2820)</f>
        <v/>
      </c>
      <c r="O2820">
        <f>IF(L2820=0,"",L2820)</f>
        <v/>
      </c>
      <c r="P2820">
        <f>IF(OR(J2820="",K2820="",L2820=""),"",J2820+K2820+L2820)</f>
        <v/>
      </c>
      <c r="Q2820">
        <f>IF(OR(M2820="",N2820="",O2820=""),"",M2820+N2820+O2820)</f>
        <v/>
      </c>
      <c r="S2820" s="13">
        <f>IF(AND($B2820&lt;&gt;"",$F2820&lt;&gt;""),IF(COUNTIFS($B$2:$B2820,$B2820,$F$2:$F2820,$F2820)=1,1,0),0)</f>
        <v/>
      </c>
      <c r="T2820" s="13">
        <f>IF(AND($B2820&lt;&gt;"",$H2820&lt;&gt;""),IF(COUNTIFS($B$2:$B2820,$B2820,$H$2:$H2820,$H2820)=1,1,0),0)</f>
        <v/>
      </c>
      <c r="U2820" s="13">
        <f>IF(AND($B2820&lt;&gt;"",$C2820&lt;&gt;""),IF(COUNTIFS($B$2:$B2820,$B2820,$C$2:$C2820,$C2820)=1,1,0),0)</f>
        <v/>
      </c>
      <c r="V2820" s="13">
        <f>IF(AND($B2820&lt;&gt;"",$D2820&lt;&gt;""),IF(COUNTIFS($B$2:$B2820,$B2820,$D$2:$D2820,$D2820)=1,1,0),0)</f>
        <v/>
      </c>
      <c r="W2820">
        <f>IFERROR(INDEX(T_Indicateurs[Domain_code],MATCH($H2820,T_Indicateurs[Stat_code],0)),"")</f>
        <v/>
      </c>
      <c r="X2820" s="13">
        <f>IF(OR($W2820="",$F2820=""),0,IF($F2820&lt;&gt;$W2820,1,0))</f>
        <v/>
      </c>
      <c r="Y2820" s="13">
        <f>IF(OR($J2820="", $K2820="", $L2820=""),0,IF(OR($J2820&lt;0,$J2820&gt;3,$K2820&lt;0,$K2820&gt;3,$L2820&lt;0,$L2820&gt;3),1,0))</f>
        <v/>
      </c>
    </row>
    <row r="2821">
      <c r="G2821">
        <f>IFERROR(INDEX(T_Domaines[Domain_label_fr],MATCH(F2821,T_Domaines[Domain_code],0)),"")</f>
        <v/>
      </c>
      <c r="I2821">
        <f>IFERROR(INDEX(T_Indicateurs[Stat_label_fr],MATCH(H2821,T_Indicateurs[Stat_code],0)),"")</f>
        <v/>
      </c>
      <c r="M2821">
        <f>IF(J2821=0,"",J2821)</f>
        <v/>
      </c>
      <c r="N2821">
        <f>IF(K2821=0,"",K2821)</f>
        <v/>
      </c>
      <c r="O2821">
        <f>IF(L2821=0,"",L2821)</f>
        <v/>
      </c>
      <c r="P2821">
        <f>IF(OR(J2821="",K2821="",L2821=""),"",J2821+K2821+L2821)</f>
        <v/>
      </c>
      <c r="Q2821">
        <f>IF(OR(M2821="",N2821="",O2821=""),"",M2821+N2821+O2821)</f>
        <v/>
      </c>
      <c r="S2821" s="13">
        <f>IF(AND($B2821&lt;&gt;"",$F2821&lt;&gt;""),IF(COUNTIFS($B$2:$B2821,$B2821,$F$2:$F2821,$F2821)=1,1,0),0)</f>
        <v/>
      </c>
      <c r="T2821" s="13">
        <f>IF(AND($B2821&lt;&gt;"",$H2821&lt;&gt;""),IF(COUNTIFS($B$2:$B2821,$B2821,$H$2:$H2821,$H2821)=1,1,0),0)</f>
        <v/>
      </c>
      <c r="U2821" s="13">
        <f>IF(AND($B2821&lt;&gt;"",$C2821&lt;&gt;""),IF(COUNTIFS($B$2:$B2821,$B2821,$C$2:$C2821,$C2821)=1,1,0),0)</f>
        <v/>
      </c>
      <c r="V2821" s="13">
        <f>IF(AND($B2821&lt;&gt;"",$D2821&lt;&gt;""),IF(COUNTIFS($B$2:$B2821,$B2821,$D$2:$D2821,$D2821)=1,1,0),0)</f>
        <v/>
      </c>
      <c r="W2821">
        <f>IFERROR(INDEX(T_Indicateurs[Domain_code],MATCH($H2821,T_Indicateurs[Stat_code],0)),"")</f>
        <v/>
      </c>
      <c r="X2821" s="13">
        <f>IF(OR($W2821="",$F2821=""),0,IF($F2821&lt;&gt;$W2821,1,0))</f>
        <v/>
      </c>
      <c r="Y2821" s="13">
        <f>IF(OR($J2821="", $K2821="", $L2821=""),0,IF(OR($J2821&lt;0,$J2821&gt;3,$K2821&lt;0,$K2821&gt;3,$L2821&lt;0,$L2821&gt;3),1,0))</f>
        <v/>
      </c>
    </row>
    <row r="2822">
      <c r="G2822">
        <f>IFERROR(INDEX(T_Domaines[Domain_label_fr],MATCH(F2822,T_Domaines[Domain_code],0)),"")</f>
        <v/>
      </c>
      <c r="I2822">
        <f>IFERROR(INDEX(T_Indicateurs[Stat_label_fr],MATCH(H2822,T_Indicateurs[Stat_code],0)),"")</f>
        <v/>
      </c>
      <c r="M2822">
        <f>IF(J2822=0,"",J2822)</f>
        <v/>
      </c>
      <c r="N2822">
        <f>IF(K2822=0,"",K2822)</f>
        <v/>
      </c>
      <c r="O2822">
        <f>IF(L2822=0,"",L2822)</f>
        <v/>
      </c>
      <c r="P2822">
        <f>IF(OR(J2822="",K2822="",L2822=""),"",J2822+K2822+L2822)</f>
        <v/>
      </c>
      <c r="Q2822">
        <f>IF(OR(M2822="",N2822="",O2822=""),"",M2822+N2822+O2822)</f>
        <v/>
      </c>
      <c r="S2822" s="13">
        <f>IF(AND($B2822&lt;&gt;"",$F2822&lt;&gt;""),IF(COUNTIFS($B$2:$B2822,$B2822,$F$2:$F2822,$F2822)=1,1,0),0)</f>
        <v/>
      </c>
      <c r="T2822" s="13">
        <f>IF(AND($B2822&lt;&gt;"",$H2822&lt;&gt;""),IF(COUNTIFS($B$2:$B2822,$B2822,$H$2:$H2822,$H2822)=1,1,0),0)</f>
        <v/>
      </c>
      <c r="U2822" s="13">
        <f>IF(AND($B2822&lt;&gt;"",$C2822&lt;&gt;""),IF(COUNTIFS($B$2:$B2822,$B2822,$C$2:$C2822,$C2822)=1,1,0),0)</f>
        <v/>
      </c>
      <c r="V2822" s="13">
        <f>IF(AND($B2822&lt;&gt;"",$D2822&lt;&gt;""),IF(COUNTIFS($B$2:$B2822,$B2822,$D$2:$D2822,$D2822)=1,1,0),0)</f>
        <v/>
      </c>
      <c r="W2822">
        <f>IFERROR(INDEX(T_Indicateurs[Domain_code],MATCH($H2822,T_Indicateurs[Stat_code],0)),"")</f>
        <v/>
      </c>
      <c r="X2822" s="13">
        <f>IF(OR($W2822="",$F2822=""),0,IF($F2822&lt;&gt;$W2822,1,0))</f>
        <v/>
      </c>
      <c r="Y2822" s="13">
        <f>IF(OR($J2822="", $K2822="", $L2822=""),0,IF(OR($J2822&lt;0,$J2822&gt;3,$K2822&lt;0,$K2822&gt;3,$L2822&lt;0,$L2822&gt;3),1,0))</f>
        <v/>
      </c>
    </row>
    <row r="2823">
      <c r="G2823">
        <f>IFERROR(INDEX(T_Domaines[Domain_label_fr],MATCH(F2823,T_Domaines[Domain_code],0)),"")</f>
        <v/>
      </c>
      <c r="I2823">
        <f>IFERROR(INDEX(T_Indicateurs[Stat_label_fr],MATCH(H2823,T_Indicateurs[Stat_code],0)),"")</f>
        <v/>
      </c>
      <c r="M2823">
        <f>IF(J2823=0,"",J2823)</f>
        <v/>
      </c>
      <c r="N2823">
        <f>IF(K2823=0,"",K2823)</f>
        <v/>
      </c>
      <c r="O2823">
        <f>IF(L2823=0,"",L2823)</f>
        <v/>
      </c>
      <c r="P2823">
        <f>IF(OR(J2823="",K2823="",L2823=""),"",J2823+K2823+L2823)</f>
        <v/>
      </c>
      <c r="Q2823">
        <f>IF(OR(M2823="",N2823="",O2823=""),"",M2823+N2823+O2823)</f>
        <v/>
      </c>
      <c r="S2823" s="13">
        <f>IF(AND($B2823&lt;&gt;"",$F2823&lt;&gt;""),IF(COUNTIFS($B$2:$B2823,$B2823,$F$2:$F2823,$F2823)=1,1,0),0)</f>
        <v/>
      </c>
      <c r="T2823" s="13">
        <f>IF(AND($B2823&lt;&gt;"",$H2823&lt;&gt;""),IF(COUNTIFS($B$2:$B2823,$B2823,$H$2:$H2823,$H2823)=1,1,0),0)</f>
        <v/>
      </c>
      <c r="U2823" s="13">
        <f>IF(AND($B2823&lt;&gt;"",$C2823&lt;&gt;""),IF(COUNTIFS($B$2:$B2823,$B2823,$C$2:$C2823,$C2823)=1,1,0),0)</f>
        <v/>
      </c>
      <c r="V2823" s="13">
        <f>IF(AND($B2823&lt;&gt;"",$D2823&lt;&gt;""),IF(COUNTIFS($B$2:$B2823,$B2823,$D$2:$D2823,$D2823)=1,1,0),0)</f>
        <v/>
      </c>
      <c r="W2823">
        <f>IFERROR(INDEX(T_Indicateurs[Domain_code],MATCH($H2823,T_Indicateurs[Stat_code],0)),"")</f>
        <v/>
      </c>
      <c r="X2823" s="13">
        <f>IF(OR($W2823="",$F2823=""),0,IF($F2823&lt;&gt;$W2823,1,0))</f>
        <v/>
      </c>
      <c r="Y2823" s="13">
        <f>IF(OR($J2823="", $K2823="", $L2823=""),0,IF(OR($J2823&lt;0,$J2823&gt;3,$K2823&lt;0,$K2823&gt;3,$L2823&lt;0,$L2823&gt;3),1,0))</f>
        <v/>
      </c>
    </row>
    <row r="2824">
      <c r="G2824">
        <f>IFERROR(INDEX(T_Domaines[Domain_label_fr],MATCH(F2824,T_Domaines[Domain_code],0)),"")</f>
        <v/>
      </c>
      <c r="I2824">
        <f>IFERROR(INDEX(T_Indicateurs[Stat_label_fr],MATCH(H2824,T_Indicateurs[Stat_code],0)),"")</f>
        <v/>
      </c>
      <c r="M2824">
        <f>IF(J2824=0,"",J2824)</f>
        <v/>
      </c>
      <c r="N2824">
        <f>IF(K2824=0,"",K2824)</f>
        <v/>
      </c>
      <c r="O2824">
        <f>IF(L2824=0,"",L2824)</f>
        <v/>
      </c>
      <c r="P2824">
        <f>IF(OR(J2824="",K2824="",L2824=""),"",J2824+K2824+L2824)</f>
        <v/>
      </c>
      <c r="Q2824">
        <f>IF(OR(M2824="",N2824="",O2824=""),"",M2824+N2824+O2824)</f>
        <v/>
      </c>
      <c r="S2824" s="13">
        <f>IF(AND($B2824&lt;&gt;"",$F2824&lt;&gt;""),IF(COUNTIFS($B$2:$B2824,$B2824,$F$2:$F2824,$F2824)=1,1,0),0)</f>
        <v/>
      </c>
      <c r="T2824" s="13">
        <f>IF(AND($B2824&lt;&gt;"",$H2824&lt;&gt;""),IF(COUNTIFS($B$2:$B2824,$B2824,$H$2:$H2824,$H2824)=1,1,0),0)</f>
        <v/>
      </c>
      <c r="U2824" s="13">
        <f>IF(AND($B2824&lt;&gt;"",$C2824&lt;&gt;""),IF(COUNTIFS($B$2:$B2824,$B2824,$C$2:$C2824,$C2824)=1,1,0),0)</f>
        <v/>
      </c>
      <c r="V2824" s="13">
        <f>IF(AND($B2824&lt;&gt;"",$D2824&lt;&gt;""),IF(COUNTIFS($B$2:$B2824,$B2824,$D$2:$D2824,$D2824)=1,1,0),0)</f>
        <v/>
      </c>
      <c r="W2824">
        <f>IFERROR(INDEX(T_Indicateurs[Domain_code],MATCH($H2824,T_Indicateurs[Stat_code],0)),"")</f>
        <v/>
      </c>
      <c r="X2824" s="13">
        <f>IF(OR($W2824="",$F2824=""),0,IF($F2824&lt;&gt;$W2824,1,0))</f>
        <v/>
      </c>
      <c r="Y2824" s="13">
        <f>IF(OR($J2824="", $K2824="", $L2824=""),0,IF(OR($J2824&lt;0,$J2824&gt;3,$K2824&lt;0,$K2824&gt;3,$L2824&lt;0,$L2824&gt;3),1,0))</f>
        <v/>
      </c>
    </row>
    <row r="2825">
      <c r="G2825">
        <f>IFERROR(INDEX(T_Domaines[Domain_label_fr],MATCH(F2825,T_Domaines[Domain_code],0)),"")</f>
        <v/>
      </c>
      <c r="I2825">
        <f>IFERROR(INDEX(T_Indicateurs[Stat_label_fr],MATCH(H2825,T_Indicateurs[Stat_code],0)),"")</f>
        <v/>
      </c>
      <c r="M2825">
        <f>IF(J2825=0,"",J2825)</f>
        <v/>
      </c>
      <c r="N2825">
        <f>IF(K2825=0,"",K2825)</f>
        <v/>
      </c>
      <c r="O2825">
        <f>IF(L2825=0,"",L2825)</f>
        <v/>
      </c>
      <c r="P2825">
        <f>IF(OR(J2825="",K2825="",L2825=""),"",J2825+K2825+L2825)</f>
        <v/>
      </c>
      <c r="Q2825">
        <f>IF(OR(M2825="",N2825="",O2825=""),"",M2825+N2825+O2825)</f>
        <v/>
      </c>
      <c r="S2825" s="13">
        <f>IF(AND($B2825&lt;&gt;"",$F2825&lt;&gt;""),IF(COUNTIFS($B$2:$B2825,$B2825,$F$2:$F2825,$F2825)=1,1,0),0)</f>
        <v/>
      </c>
      <c r="T2825" s="13">
        <f>IF(AND($B2825&lt;&gt;"",$H2825&lt;&gt;""),IF(COUNTIFS($B$2:$B2825,$B2825,$H$2:$H2825,$H2825)=1,1,0),0)</f>
        <v/>
      </c>
      <c r="U2825" s="13">
        <f>IF(AND($B2825&lt;&gt;"",$C2825&lt;&gt;""),IF(COUNTIFS($B$2:$B2825,$B2825,$C$2:$C2825,$C2825)=1,1,0),0)</f>
        <v/>
      </c>
      <c r="V2825" s="13">
        <f>IF(AND($B2825&lt;&gt;"",$D2825&lt;&gt;""),IF(COUNTIFS($B$2:$B2825,$B2825,$D$2:$D2825,$D2825)=1,1,0),0)</f>
        <v/>
      </c>
      <c r="W2825">
        <f>IFERROR(INDEX(T_Indicateurs[Domain_code],MATCH($H2825,T_Indicateurs[Stat_code],0)),"")</f>
        <v/>
      </c>
      <c r="X2825" s="13">
        <f>IF(OR($W2825="",$F2825=""),0,IF($F2825&lt;&gt;$W2825,1,0))</f>
        <v/>
      </c>
      <c r="Y2825" s="13">
        <f>IF(OR($J2825="", $K2825="", $L2825=""),0,IF(OR($J2825&lt;0,$J2825&gt;3,$K2825&lt;0,$K2825&gt;3,$L2825&lt;0,$L2825&gt;3),1,0))</f>
        <v/>
      </c>
    </row>
    <row r="2826">
      <c r="G2826">
        <f>IFERROR(INDEX(T_Domaines[Domain_label_fr],MATCH(F2826,T_Domaines[Domain_code],0)),"")</f>
        <v/>
      </c>
      <c r="I2826">
        <f>IFERROR(INDEX(T_Indicateurs[Stat_label_fr],MATCH(H2826,T_Indicateurs[Stat_code],0)),"")</f>
        <v/>
      </c>
      <c r="M2826">
        <f>IF(J2826=0,"",J2826)</f>
        <v/>
      </c>
      <c r="N2826">
        <f>IF(K2826=0,"",K2826)</f>
        <v/>
      </c>
      <c r="O2826">
        <f>IF(L2826=0,"",L2826)</f>
        <v/>
      </c>
      <c r="P2826">
        <f>IF(OR(J2826="",K2826="",L2826=""),"",J2826+K2826+L2826)</f>
        <v/>
      </c>
      <c r="Q2826">
        <f>IF(OR(M2826="",N2826="",O2826=""),"",M2826+N2826+O2826)</f>
        <v/>
      </c>
      <c r="S2826" s="13">
        <f>IF(AND($B2826&lt;&gt;"",$F2826&lt;&gt;""),IF(COUNTIFS($B$2:$B2826,$B2826,$F$2:$F2826,$F2826)=1,1,0),0)</f>
        <v/>
      </c>
      <c r="T2826" s="13">
        <f>IF(AND($B2826&lt;&gt;"",$H2826&lt;&gt;""),IF(COUNTIFS($B$2:$B2826,$B2826,$H$2:$H2826,$H2826)=1,1,0),0)</f>
        <v/>
      </c>
      <c r="U2826" s="13">
        <f>IF(AND($B2826&lt;&gt;"",$C2826&lt;&gt;""),IF(COUNTIFS($B$2:$B2826,$B2826,$C$2:$C2826,$C2826)=1,1,0),0)</f>
        <v/>
      </c>
      <c r="V2826" s="13">
        <f>IF(AND($B2826&lt;&gt;"",$D2826&lt;&gt;""),IF(COUNTIFS($B$2:$B2826,$B2826,$D$2:$D2826,$D2826)=1,1,0),0)</f>
        <v/>
      </c>
      <c r="W2826">
        <f>IFERROR(INDEX(T_Indicateurs[Domain_code],MATCH($H2826,T_Indicateurs[Stat_code],0)),"")</f>
        <v/>
      </c>
      <c r="X2826" s="13">
        <f>IF(OR($W2826="",$F2826=""),0,IF($F2826&lt;&gt;$W2826,1,0))</f>
        <v/>
      </c>
      <c r="Y2826" s="13">
        <f>IF(OR($J2826="", $K2826="", $L2826=""),0,IF(OR($J2826&lt;0,$J2826&gt;3,$K2826&lt;0,$K2826&gt;3,$L2826&lt;0,$L2826&gt;3),1,0))</f>
        <v/>
      </c>
    </row>
    <row r="2827">
      <c r="G2827">
        <f>IFERROR(INDEX(T_Domaines[Domain_label_fr],MATCH(F2827,T_Domaines[Domain_code],0)),"")</f>
        <v/>
      </c>
      <c r="I2827">
        <f>IFERROR(INDEX(T_Indicateurs[Stat_label_fr],MATCH(H2827,T_Indicateurs[Stat_code],0)),"")</f>
        <v/>
      </c>
      <c r="M2827">
        <f>IF(J2827=0,"",J2827)</f>
        <v/>
      </c>
      <c r="N2827">
        <f>IF(K2827=0,"",K2827)</f>
        <v/>
      </c>
      <c r="O2827">
        <f>IF(L2827=0,"",L2827)</f>
        <v/>
      </c>
      <c r="P2827">
        <f>IF(OR(J2827="",K2827="",L2827=""),"",J2827+K2827+L2827)</f>
        <v/>
      </c>
      <c r="Q2827">
        <f>IF(OR(M2827="",N2827="",O2827=""),"",M2827+N2827+O2827)</f>
        <v/>
      </c>
      <c r="S2827" s="13">
        <f>IF(AND($B2827&lt;&gt;"",$F2827&lt;&gt;""),IF(COUNTIFS($B$2:$B2827,$B2827,$F$2:$F2827,$F2827)=1,1,0),0)</f>
        <v/>
      </c>
      <c r="T2827" s="13">
        <f>IF(AND($B2827&lt;&gt;"",$H2827&lt;&gt;""),IF(COUNTIFS($B$2:$B2827,$B2827,$H$2:$H2827,$H2827)=1,1,0),0)</f>
        <v/>
      </c>
      <c r="U2827" s="13">
        <f>IF(AND($B2827&lt;&gt;"",$C2827&lt;&gt;""),IF(COUNTIFS($B$2:$B2827,$B2827,$C$2:$C2827,$C2827)=1,1,0),0)</f>
        <v/>
      </c>
      <c r="V2827" s="13">
        <f>IF(AND($B2827&lt;&gt;"",$D2827&lt;&gt;""),IF(COUNTIFS($B$2:$B2827,$B2827,$D$2:$D2827,$D2827)=1,1,0),0)</f>
        <v/>
      </c>
      <c r="W2827">
        <f>IFERROR(INDEX(T_Indicateurs[Domain_code],MATCH($H2827,T_Indicateurs[Stat_code],0)),"")</f>
        <v/>
      </c>
      <c r="X2827" s="13">
        <f>IF(OR($W2827="",$F2827=""),0,IF($F2827&lt;&gt;$W2827,1,0))</f>
        <v/>
      </c>
      <c r="Y2827" s="13">
        <f>IF(OR($J2827="", $K2827="", $L2827=""),0,IF(OR($J2827&lt;0,$J2827&gt;3,$K2827&lt;0,$K2827&gt;3,$L2827&lt;0,$L2827&gt;3),1,0))</f>
        <v/>
      </c>
    </row>
    <row r="2828">
      <c r="G2828">
        <f>IFERROR(INDEX(T_Domaines[Domain_label_fr],MATCH(F2828,T_Domaines[Domain_code],0)),"")</f>
        <v/>
      </c>
      <c r="I2828">
        <f>IFERROR(INDEX(T_Indicateurs[Stat_label_fr],MATCH(H2828,T_Indicateurs[Stat_code],0)),"")</f>
        <v/>
      </c>
      <c r="M2828">
        <f>IF(J2828=0,"",J2828)</f>
        <v/>
      </c>
      <c r="N2828">
        <f>IF(K2828=0,"",K2828)</f>
        <v/>
      </c>
      <c r="O2828">
        <f>IF(L2828=0,"",L2828)</f>
        <v/>
      </c>
      <c r="P2828">
        <f>IF(OR(J2828="",K2828="",L2828=""),"",J2828+K2828+L2828)</f>
        <v/>
      </c>
      <c r="Q2828">
        <f>IF(OR(M2828="",N2828="",O2828=""),"",M2828+N2828+O2828)</f>
        <v/>
      </c>
      <c r="S2828" s="13">
        <f>IF(AND($B2828&lt;&gt;"",$F2828&lt;&gt;""),IF(COUNTIFS($B$2:$B2828,$B2828,$F$2:$F2828,$F2828)=1,1,0),0)</f>
        <v/>
      </c>
      <c r="T2828" s="13">
        <f>IF(AND($B2828&lt;&gt;"",$H2828&lt;&gt;""),IF(COUNTIFS($B$2:$B2828,$B2828,$H$2:$H2828,$H2828)=1,1,0),0)</f>
        <v/>
      </c>
      <c r="U2828" s="13">
        <f>IF(AND($B2828&lt;&gt;"",$C2828&lt;&gt;""),IF(COUNTIFS($B$2:$B2828,$B2828,$C$2:$C2828,$C2828)=1,1,0),0)</f>
        <v/>
      </c>
      <c r="V2828" s="13">
        <f>IF(AND($B2828&lt;&gt;"",$D2828&lt;&gt;""),IF(COUNTIFS($B$2:$B2828,$B2828,$D$2:$D2828,$D2828)=1,1,0),0)</f>
        <v/>
      </c>
      <c r="W2828">
        <f>IFERROR(INDEX(T_Indicateurs[Domain_code],MATCH($H2828,T_Indicateurs[Stat_code],0)),"")</f>
        <v/>
      </c>
      <c r="X2828" s="13">
        <f>IF(OR($W2828="",$F2828=""),0,IF($F2828&lt;&gt;$W2828,1,0))</f>
        <v/>
      </c>
      <c r="Y2828" s="13">
        <f>IF(OR($J2828="", $K2828="", $L2828=""),0,IF(OR($J2828&lt;0,$J2828&gt;3,$K2828&lt;0,$K2828&gt;3,$L2828&lt;0,$L2828&gt;3),1,0))</f>
        <v/>
      </c>
    </row>
    <row r="2829">
      <c r="G2829">
        <f>IFERROR(INDEX(T_Domaines[Domain_label_fr],MATCH(F2829,T_Domaines[Domain_code],0)),"")</f>
        <v/>
      </c>
      <c r="I2829">
        <f>IFERROR(INDEX(T_Indicateurs[Stat_label_fr],MATCH(H2829,T_Indicateurs[Stat_code],0)),"")</f>
        <v/>
      </c>
      <c r="M2829">
        <f>IF(J2829=0,"",J2829)</f>
        <v/>
      </c>
      <c r="N2829">
        <f>IF(K2829=0,"",K2829)</f>
        <v/>
      </c>
      <c r="O2829">
        <f>IF(L2829=0,"",L2829)</f>
        <v/>
      </c>
      <c r="P2829">
        <f>IF(OR(J2829="",K2829="",L2829=""),"",J2829+K2829+L2829)</f>
        <v/>
      </c>
      <c r="Q2829">
        <f>IF(OR(M2829="",N2829="",O2829=""),"",M2829+N2829+O2829)</f>
        <v/>
      </c>
      <c r="S2829" s="13">
        <f>IF(AND($B2829&lt;&gt;"",$F2829&lt;&gt;""),IF(COUNTIFS($B$2:$B2829,$B2829,$F$2:$F2829,$F2829)=1,1,0),0)</f>
        <v/>
      </c>
      <c r="T2829" s="13">
        <f>IF(AND($B2829&lt;&gt;"",$H2829&lt;&gt;""),IF(COUNTIFS($B$2:$B2829,$B2829,$H$2:$H2829,$H2829)=1,1,0),0)</f>
        <v/>
      </c>
      <c r="U2829" s="13">
        <f>IF(AND($B2829&lt;&gt;"",$C2829&lt;&gt;""),IF(COUNTIFS($B$2:$B2829,$B2829,$C$2:$C2829,$C2829)=1,1,0),0)</f>
        <v/>
      </c>
      <c r="V2829" s="13">
        <f>IF(AND($B2829&lt;&gt;"",$D2829&lt;&gt;""),IF(COUNTIFS($B$2:$B2829,$B2829,$D$2:$D2829,$D2829)=1,1,0),0)</f>
        <v/>
      </c>
      <c r="W2829">
        <f>IFERROR(INDEX(T_Indicateurs[Domain_code],MATCH($H2829,T_Indicateurs[Stat_code],0)),"")</f>
        <v/>
      </c>
      <c r="X2829" s="13">
        <f>IF(OR($W2829="",$F2829=""),0,IF($F2829&lt;&gt;$W2829,1,0))</f>
        <v/>
      </c>
      <c r="Y2829" s="13">
        <f>IF(OR($J2829="", $K2829="", $L2829=""),0,IF(OR($J2829&lt;0,$J2829&gt;3,$K2829&lt;0,$K2829&gt;3,$L2829&lt;0,$L2829&gt;3),1,0))</f>
        <v/>
      </c>
    </row>
    <row r="2830">
      <c r="G2830">
        <f>IFERROR(INDEX(T_Domaines[Domain_label_fr],MATCH(F2830,T_Domaines[Domain_code],0)),"")</f>
        <v/>
      </c>
      <c r="I2830">
        <f>IFERROR(INDEX(T_Indicateurs[Stat_label_fr],MATCH(H2830,T_Indicateurs[Stat_code],0)),"")</f>
        <v/>
      </c>
      <c r="M2830">
        <f>IF(J2830=0,"",J2830)</f>
        <v/>
      </c>
      <c r="N2830">
        <f>IF(K2830=0,"",K2830)</f>
        <v/>
      </c>
      <c r="O2830">
        <f>IF(L2830=0,"",L2830)</f>
        <v/>
      </c>
      <c r="P2830">
        <f>IF(OR(J2830="",K2830="",L2830=""),"",J2830+K2830+L2830)</f>
        <v/>
      </c>
      <c r="Q2830">
        <f>IF(OR(M2830="",N2830="",O2830=""),"",M2830+N2830+O2830)</f>
        <v/>
      </c>
      <c r="S2830" s="13">
        <f>IF(AND($B2830&lt;&gt;"",$F2830&lt;&gt;""),IF(COUNTIFS($B$2:$B2830,$B2830,$F$2:$F2830,$F2830)=1,1,0),0)</f>
        <v/>
      </c>
      <c r="T2830" s="13">
        <f>IF(AND($B2830&lt;&gt;"",$H2830&lt;&gt;""),IF(COUNTIFS($B$2:$B2830,$B2830,$H$2:$H2830,$H2830)=1,1,0),0)</f>
        <v/>
      </c>
      <c r="U2830" s="13">
        <f>IF(AND($B2830&lt;&gt;"",$C2830&lt;&gt;""),IF(COUNTIFS($B$2:$B2830,$B2830,$C$2:$C2830,$C2830)=1,1,0),0)</f>
        <v/>
      </c>
      <c r="V2830" s="13">
        <f>IF(AND($B2830&lt;&gt;"",$D2830&lt;&gt;""),IF(COUNTIFS($B$2:$B2830,$B2830,$D$2:$D2830,$D2830)=1,1,0),0)</f>
        <v/>
      </c>
      <c r="W2830">
        <f>IFERROR(INDEX(T_Indicateurs[Domain_code],MATCH($H2830,T_Indicateurs[Stat_code],0)),"")</f>
        <v/>
      </c>
      <c r="X2830" s="13">
        <f>IF(OR($W2830="",$F2830=""),0,IF($F2830&lt;&gt;$W2830,1,0))</f>
        <v/>
      </c>
      <c r="Y2830" s="13">
        <f>IF(OR($J2830="", $K2830="", $L2830=""),0,IF(OR($J2830&lt;0,$J2830&gt;3,$K2830&lt;0,$K2830&gt;3,$L2830&lt;0,$L2830&gt;3),1,0))</f>
        <v/>
      </c>
    </row>
    <row r="2831">
      <c r="G2831">
        <f>IFERROR(INDEX(T_Domaines[Domain_label_fr],MATCH(F2831,T_Domaines[Domain_code],0)),"")</f>
        <v/>
      </c>
      <c r="I2831">
        <f>IFERROR(INDEX(T_Indicateurs[Stat_label_fr],MATCH(H2831,T_Indicateurs[Stat_code],0)),"")</f>
        <v/>
      </c>
      <c r="M2831">
        <f>IF(J2831=0,"",J2831)</f>
        <v/>
      </c>
      <c r="N2831">
        <f>IF(K2831=0,"",K2831)</f>
        <v/>
      </c>
      <c r="O2831">
        <f>IF(L2831=0,"",L2831)</f>
        <v/>
      </c>
      <c r="P2831">
        <f>IF(OR(J2831="",K2831="",L2831=""),"",J2831+K2831+L2831)</f>
        <v/>
      </c>
      <c r="Q2831">
        <f>IF(OR(M2831="",N2831="",O2831=""),"",M2831+N2831+O2831)</f>
        <v/>
      </c>
      <c r="S2831" s="13">
        <f>IF(AND($B2831&lt;&gt;"",$F2831&lt;&gt;""),IF(COUNTIFS($B$2:$B2831,$B2831,$F$2:$F2831,$F2831)=1,1,0),0)</f>
        <v/>
      </c>
      <c r="T2831" s="13">
        <f>IF(AND($B2831&lt;&gt;"",$H2831&lt;&gt;""),IF(COUNTIFS($B$2:$B2831,$B2831,$H$2:$H2831,$H2831)=1,1,0),0)</f>
        <v/>
      </c>
      <c r="U2831" s="13">
        <f>IF(AND($B2831&lt;&gt;"",$C2831&lt;&gt;""),IF(COUNTIFS($B$2:$B2831,$B2831,$C$2:$C2831,$C2831)=1,1,0),0)</f>
        <v/>
      </c>
      <c r="V2831" s="13">
        <f>IF(AND($B2831&lt;&gt;"",$D2831&lt;&gt;""),IF(COUNTIFS($B$2:$B2831,$B2831,$D$2:$D2831,$D2831)=1,1,0),0)</f>
        <v/>
      </c>
      <c r="W2831">
        <f>IFERROR(INDEX(T_Indicateurs[Domain_code],MATCH($H2831,T_Indicateurs[Stat_code],0)),"")</f>
        <v/>
      </c>
      <c r="X2831" s="13">
        <f>IF(OR($W2831="",$F2831=""),0,IF($F2831&lt;&gt;$W2831,1,0))</f>
        <v/>
      </c>
      <c r="Y2831" s="13">
        <f>IF(OR($J2831="", $K2831="", $L2831=""),0,IF(OR($J2831&lt;0,$J2831&gt;3,$K2831&lt;0,$K2831&gt;3,$L2831&lt;0,$L2831&gt;3),1,0))</f>
        <v/>
      </c>
    </row>
    <row r="2832">
      <c r="G2832">
        <f>IFERROR(INDEX(T_Domaines[Domain_label_fr],MATCH(F2832,T_Domaines[Domain_code],0)),"")</f>
        <v/>
      </c>
      <c r="I2832">
        <f>IFERROR(INDEX(T_Indicateurs[Stat_label_fr],MATCH(H2832,T_Indicateurs[Stat_code],0)),"")</f>
        <v/>
      </c>
      <c r="M2832">
        <f>IF(J2832=0,"",J2832)</f>
        <v/>
      </c>
      <c r="N2832">
        <f>IF(K2832=0,"",K2832)</f>
        <v/>
      </c>
      <c r="O2832">
        <f>IF(L2832=0,"",L2832)</f>
        <v/>
      </c>
      <c r="P2832">
        <f>IF(OR(J2832="",K2832="",L2832=""),"",J2832+K2832+L2832)</f>
        <v/>
      </c>
      <c r="Q2832">
        <f>IF(OR(M2832="",N2832="",O2832=""),"",M2832+N2832+O2832)</f>
        <v/>
      </c>
      <c r="S2832" s="13">
        <f>IF(AND($B2832&lt;&gt;"",$F2832&lt;&gt;""),IF(COUNTIFS($B$2:$B2832,$B2832,$F$2:$F2832,$F2832)=1,1,0),0)</f>
        <v/>
      </c>
      <c r="T2832" s="13">
        <f>IF(AND($B2832&lt;&gt;"",$H2832&lt;&gt;""),IF(COUNTIFS($B$2:$B2832,$B2832,$H$2:$H2832,$H2832)=1,1,0),0)</f>
        <v/>
      </c>
      <c r="U2832" s="13">
        <f>IF(AND($B2832&lt;&gt;"",$C2832&lt;&gt;""),IF(COUNTIFS($B$2:$B2832,$B2832,$C$2:$C2832,$C2832)=1,1,0),0)</f>
        <v/>
      </c>
      <c r="V2832" s="13">
        <f>IF(AND($B2832&lt;&gt;"",$D2832&lt;&gt;""),IF(COUNTIFS($B$2:$B2832,$B2832,$D$2:$D2832,$D2832)=1,1,0),0)</f>
        <v/>
      </c>
      <c r="W2832">
        <f>IFERROR(INDEX(T_Indicateurs[Domain_code],MATCH($H2832,T_Indicateurs[Stat_code],0)),"")</f>
        <v/>
      </c>
      <c r="X2832" s="13">
        <f>IF(OR($W2832="",$F2832=""),0,IF($F2832&lt;&gt;$W2832,1,0))</f>
        <v/>
      </c>
      <c r="Y2832" s="13">
        <f>IF(OR($J2832="", $K2832="", $L2832=""),0,IF(OR($J2832&lt;0,$J2832&gt;3,$K2832&lt;0,$K2832&gt;3,$L2832&lt;0,$L2832&gt;3),1,0))</f>
        <v/>
      </c>
    </row>
    <row r="2833">
      <c r="G2833">
        <f>IFERROR(INDEX(T_Domaines[Domain_label_fr],MATCH(F2833,T_Domaines[Domain_code],0)),"")</f>
        <v/>
      </c>
      <c r="I2833">
        <f>IFERROR(INDEX(T_Indicateurs[Stat_label_fr],MATCH(H2833,T_Indicateurs[Stat_code],0)),"")</f>
        <v/>
      </c>
      <c r="M2833">
        <f>IF(J2833=0,"",J2833)</f>
        <v/>
      </c>
      <c r="N2833">
        <f>IF(K2833=0,"",K2833)</f>
        <v/>
      </c>
      <c r="O2833">
        <f>IF(L2833=0,"",L2833)</f>
        <v/>
      </c>
      <c r="P2833">
        <f>IF(OR(J2833="",K2833="",L2833=""),"",J2833+K2833+L2833)</f>
        <v/>
      </c>
      <c r="Q2833">
        <f>IF(OR(M2833="",N2833="",O2833=""),"",M2833+N2833+O2833)</f>
        <v/>
      </c>
      <c r="S2833" s="13">
        <f>IF(AND($B2833&lt;&gt;"",$F2833&lt;&gt;""),IF(COUNTIFS($B$2:$B2833,$B2833,$F$2:$F2833,$F2833)=1,1,0),0)</f>
        <v/>
      </c>
      <c r="T2833" s="13">
        <f>IF(AND($B2833&lt;&gt;"",$H2833&lt;&gt;""),IF(COUNTIFS($B$2:$B2833,$B2833,$H$2:$H2833,$H2833)=1,1,0),0)</f>
        <v/>
      </c>
      <c r="U2833" s="13">
        <f>IF(AND($B2833&lt;&gt;"",$C2833&lt;&gt;""),IF(COUNTIFS($B$2:$B2833,$B2833,$C$2:$C2833,$C2833)=1,1,0),0)</f>
        <v/>
      </c>
      <c r="V2833" s="13">
        <f>IF(AND($B2833&lt;&gt;"",$D2833&lt;&gt;""),IF(COUNTIFS($B$2:$B2833,$B2833,$D$2:$D2833,$D2833)=1,1,0),0)</f>
        <v/>
      </c>
      <c r="W2833">
        <f>IFERROR(INDEX(T_Indicateurs[Domain_code],MATCH($H2833,T_Indicateurs[Stat_code],0)),"")</f>
        <v/>
      </c>
      <c r="X2833" s="13">
        <f>IF(OR($W2833="",$F2833=""),0,IF($F2833&lt;&gt;$W2833,1,0))</f>
        <v/>
      </c>
      <c r="Y2833" s="13">
        <f>IF(OR($J2833="", $K2833="", $L2833=""),0,IF(OR($J2833&lt;0,$J2833&gt;3,$K2833&lt;0,$K2833&gt;3,$L2833&lt;0,$L2833&gt;3),1,0))</f>
        <v/>
      </c>
    </row>
    <row r="2834">
      <c r="G2834">
        <f>IFERROR(INDEX(T_Domaines[Domain_label_fr],MATCH(F2834,T_Domaines[Domain_code],0)),"")</f>
        <v/>
      </c>
      <c r="I2834">
        <f>IFERROR(INDEX(T_Indicateurs[Stat_label_fr],MATCH(H2834,T_Indicateurs[Stat_code],0)),"")</f>
        <v/>
      </c>
      <c r="M2834">
        <f>IF(J2834=0,"",J2834)</f>
        <v/>
      </c>
      <c r="N2834">
        <f>IF(K2834=0,"",K2834)</f>
        <v/>
      </c>
      <c r="O2834">
        <f>IF(L2834=0,"",L2834)</f>
        <v/>
      </c>
      <c r="P2834">
        <f>IF(OR(J2834="",K2834="",L2834=""),"",J2834+K2834+L2834)</f>
        <v/>
      </c>
      <c r="Q2834">
        <f>IF(OR(M2834="",N2834="",O2834=""),"",M2834+N2834+O2834)</f>
        <v/>
      </c>
      <c r="S2834" s="13">
        <f>IF(AND($B2834&lt;&gt;"",$F2834&lt;&gt;""),IF(COUNTIFS($B$2:$B2834,$B2834,$F$2:$F2834,$F2834)=1,1,0),0)</f>
        <v/>
      </c>
      <c r="T2834" s="13">
        <f>IF(AND($B2834&lt;&gt;"",$H2834&lt;&gt;""),IF(COUNTIFS($B$2:$B2834,$B2834,$H$2:$H2834,$H2834)=1,1,0),0)</f>
        <v/>
      </c>
      <c r="U2834" s="13">
        <f>IF(AND($B2834&lt;&gt;"",$C2834&lt;&gt;""),IF(COUNTIFS($B$2:$B2834,$B2834,$C$2:$C2834,$C2834)=1,1,0),0)</f>
        <v/>
      </c>
      <c r="V2834" s="13">
        <f>IF(AND($B2834&lt;&gt;"",$D2834&lt;&gt;""),IF(COUNTIFS($B$2:$B2834,$B2834,$D$2:$D2834,$D2834)=1,1,0),0)</f>
        <v/>
      </c>
      <c r="W2834">
        <f>IFERROR(INDEX(T_Indicateurs[Domain_code],MATCH($H2834,T_Indicateurs[Stat_code],0)),"")</f>
        <v/>
      </c>
      <c r="X2834" s="13">
        <f>IF(OR($W2834="",$F2834=""),0,IF($F2834&lt;&gt;$W2834,1,0))</f>
        <v/>
      </c>
      <c r="Y2834" s="13">
        <f>IF(OR($J2834="", $K2834="", $L2834=""),0,IF(OR($J2834&lt;0,$J2834&gt;3,$K2834&lt;0,$K2834&gt;3,$L2834&lt;0,$L2834&gt;3),1,0))</f>
        <v/>
      </c>
    </row>
    <row r="2835">
      <c r="G2835">
        <f>IFERROR(INDEX(T_Domaines[Domain_label_fr],MATCH(F2835,T_Domaines[Domain_code],0)),"")</f>
        <v/>
      </c>
      <c r="I2835">
        <f>IFERROR(INDEX(T_Indicateurs[Stat_label_fr],MATCH(H2835,T_Indicateurs[Stat_code],0)),"")</f>
        <v/>
      </c>
      <c r="M2835">
        <f>IF(J2835=0,"",J2835)</f>
        <v/>
      </c>
      <c r="N2835">
        <f>IF(K2835=0,"",K2835)</f>
        <v/>
      </c>
      <c r="O2835">
        <f>IF(L2835=0,"",L2835)</f>
        <v/>
      </c>
      <c r="P2835">
        <f>IF(OR(J2835="",K2835="",L2835=""),"",J2835+K2835+L2835)</f>
        <v/>
      </c>
      <c r="Q2835">
        <f>IF(OR(M2835="",N2835="",O2835=""),"",M2835+N2835+O2835)</f>
        <v/>
      </c>
      <c r="S2835" s="13">
        <f>IF(AND($B2835&lt;&gt;"",$F2835&lt;&gt;""),IF(COUNTIFS($B$2:$B2835,$B2835,$F$2:$F2835,$F2835)=1,1,0),0)</f>
        <v/>
      </c>
      <c r="T2835" s="13">
        <f>IF(AND($B2835&lt;&gt;"",$H2835&lt;&gt;""),IF(COUNTIFS($B$2:$B2835,$B2835,$H$2:$H2835,$H2835)=1,1,0),0)</f>
        <v/>
      </c>
      <c r="U2835" s="13">
        <f>IF(AND($B2835&lt;&gt;"",$C2835&lt;&gt;""),IF(COUNTIFS($B$2:$B2835,$B2835,$C$2:$C2835,$C2835)=1,1,0),0)</f>
        <v/>
      </c>
      <c r="V2835" s="13">
        <f>IF(AND($B2835&lt;&gt;"",$D2835&lt;&gt;""),IF(COUNTIFS($B$2:$B2835,$B2835,$D$2:$D2835,$D2835)=1,1,0),0)</f>
        <v/>
      </c>
      <c r="W2835">
        <f>IFERROR(INDEX(T_Indicateurs[Domain_code],MATCH($H2835,T_Indicateurs[Stat_code],0)),"")</f>
        <v/>
      </c>
      <c r="X2835" s="13">
        <f>IF(OR($W2835="",$F2835=""),0,IF($F2835&lt;&gt;$W2835,1,0))</f>
        <v/>
      </c>
      <c r="Y2835" s="13">
        <f>IF(OR($J2835="", $K2835="", $L2835=""),0,IF(OR($J2835&lt;0,$J2835&gt;3,$K2835&lt;0,$K2835&gt;3,$L2835&lt;0,$L2835&gt;3),1,0))</f>
        <v/>
      </c>
    </row>
    <row r="2836">
      <c r="G2836">
        <f>IFERROR(INDEX(T_Domaines[Domain_label_fr],MATCH(F2836,T_Domaines[Domain_code],0)),"")</f>
        <v/>
      </c>
      <c r="I2836">
        <f>IFERROR(INDEX(T_Indicateurs[Stat_label_fr],MATCH(H2836,T_Indicateurs[Stat_code],0)),"")</f>
        <v/>
      </c>
      <c r="M2836">
        <f>IF(J2836=0,"",J2836)</f>
        <v/>
      </c>
      <c r="N2836">
        <f>IF(K2836=0,"",K2836)</f>
        <v/>
      </c>
      <c r="O2836">
        <f>IF(L2836=0,"",L2836)</f>
        <v/>
      </c>
      <c r="P2836">
        <f>IF(OR(J2836="",K2836="",L2836=""),"",J2836+K2836+L2836)</f>
        <v/>
      </c>
      <c r="Q2836">
        <f>IF(OR(M2836="",N2836="",O2836=""),"",M2836+N2836+O2836)</f>
        <v/>
      </c>
      <c r="S2836" s="13">
        <f>IF(AND($B2836&lt;&gt;"",$F2836&lt;&gt;""),IF(COUNTIFS($B$2:$B2836,$B2836,$F$2:$F2836,$F2836)=1,1,0),0)</f>
        <v/>
      </c>
      <c r="T2836" s="13">
        <f>IF(AND($B2836&lt;&gt;"",$H2836&lt;&gt;""),IF(COUNTIFS($B$2:$B2836,$B2836,$H$2:$H2836,$H2836)=1,1,0),0)</f>
        <v/>
      </c>
      <c r="U2836" s="13">
        <f>IF(AND($B2836&lt;&gt;"",$C2836&lt;&gt;""),IF(COUNTIFS($B$2:$B2836,$B2836,$C$2:$C2836,$C2836)=1,1,0),0)</f>
        <v/>
      </c>
      <c r="V2836" s="13">
        <f>IF(AND($B2836&lt;&gt;"",$D2836&lt;&gt;""),IF(COUNTIFS($B$2:$B2836,$B2836,$D$2:$D2836,$D2836)=1,1,0),0)</f>
        <v/>
      </c>
      <c r="W2836">
        <f>IFERROR(INDEX(T_Indicateurs[Domain_code],MATCH($H2836,T_Indicateurs[Stat_code],0)),"")</f>
        <v/>
      </c>
      <c r="X2836" s="13">
        <f>IF(OR($W2836="",$F2836=""),0,IF($F2836&lt;&gt;$W2836,1,0))</f>
        <v/>
      </c>
      <c r="Y2836" s="13">
        <f>IF(OR($J2836="", $K2836="", $L2836=""),0,IF(OR($J2836&lt;0,$J2836&gt;3,$K2836&lt;0,$K2836&gt;3,$L2836&lt;0,$L2836&gt;3),1,0))</f>
        <v/>
      </c>
    </row>
    <row r="2837">
      <c r="G2837">
        <f>IFERROR(INDEX(T_Domaines[Domain_label_fr],MATCH(F2837,T_Domaines[Domain_code],0)),"")</f>
        <v/>
      </c>
      <c r="I2837">
        <f>IFERROR(INDEX(T_Indicateurs[Stat_label_fr],MATCH(H2837,T_Indicateurs[Stat_code],0)),"")</f>
        <v/>
      </c>
      <c r="M2837">
        <f>IF(J2837=0,"",J2837)</f>
        <v/>
      </c>
      <c r="N2837">
        <f>IF(K2837=0,"",K2837)</f>
        <v/>
      </c>
      <c r="O2837">
        <f>IF(L2837=0,"",L2837)</f>
        <v/>
      </c>
      <c r="P2837">
        <f>IF(OR(J2837="",K2837="",L2837=""),"",J2837+K2837+L2837)</f>
        <v/>
      </c>
      <c r="Q2837">
        <f>IF(OR(M2837="",N2837="",O2837=""),"",M2837+N2837+O2837)</f>
        <v/>
      </c>
      <c r="S2837" s="13">
        <f>IF(AND($B2837&lt;&gt;"",$F2837&lt;&gt;""),IF(COUNTIFS($B$2:$B2837,$B2837,$F$2:$F2837,$F2837)=1,1,0),0)</f>
        <v/>
      </c>
      <c r="T2837" s="13">
        <f>IF(AND($B2837&lt;&gt;"",$H2837&lt;&gt;""),IF(COUNTIFS($B$2:$B2837,$B2837,$H$2:$H2837,$H2837)=1,1,0),0)</f>
        <v/>
      </c>
      <c r="U2837" s="13">
        <f>IF(AND($B2837&lt;&gt;"",$C2837&lt;&gt;""),IF(COUNTIFS($B$2:$B2837,$B2837,$C$2:$C2837,$C2837)=1,1,0),0)</f>
        <v/>
      </c>
      <c r="V2837" s="13">
        <f>IF(AND($B2837&lt;&gt;"",$D2837&lt;&gt;""),IF(COUNTIFS($B$2:$B2837,$B2837,$D$2:$D2837,$D2837)=1,1,0),0)</f>
        <v/>
      </c>
      <c r="W2837">
        <f>IFERROR(INDEX(T_Indicateurs[Domain_code],MATCH($H2837,T_Indicateurs[Stat_code],0)),"")</f>
        <v/>
      </c>
      <c r="X2837" s="13">
        <f>IF(OR($W2837="",$F2837=""),0,IF($F2837&lt;&gt;$W2837,1,0))</f>
        <v/>
      </c>
      <c r="Y2837" s="13">
        <f>IF(OR($J2837="", $K2837="", $L2837=""),0,IF(OR($J2837&lt;0,$J2837&gt;3,$K2837&lt;0,$K2837&gt;3,$L2837&lt;0,$L2837&gt;3),1,0))</f>
        <v/>
      </c>
    </row>
    <row r="2838">
      <c r="G2838">
        <f>IFERROR(INDEX(T_Domaines[Domain_label_fr],MATCH(F2838,T_Domaines[Domain_code],0)),"")</f>
        <v/>
      </c>
      <c r="I2838">
        <f>IFERROR(INDEX(T_Indicateurs[Stat_label_fr],MATCH(H2838,T_Indicateurs[Stat_code],0)),"")</f>
        <v/>
      </c>
      <c r="M2838">
        <f>IF(J2838=0,"",J2838)</f>
        <v/>
      </c>
      <c r="N2838">
        <f>IF(K2838=0,"",K2838)</f>
        <v/>
      </c>
      <c r="O2838">
        <f>IF(L2838=0,"",L2838)</f>
        <v/>
      </c>
      <c r="P2838">
        <f>IF(OR(J2838="",K2838="",L2838=""),"",J2838+K2838+L2838)</f>
        <v/>
      </c>
      <c r="Q2838">
        <f>IF(OR(M2838="",N2838="",O2838=""),"",M2838+N2838+O2838)</f>
        <v/>
      </c>
      <c r="S2838" s="13">
        <f>IF(AND($B2838&lt;&gt;"",$F2838&lt;&gt;""),IF(COUNTIFS($B$2:$B2838,$B2838,$F$2:$F2838,$F2838)=1,1,0),0)</f>
        <v/>
      </c>
      <c r="T2838" s="13">
        <f>IF(AND($B2838&lt;&gt;"",$H2838&lt;&gt;""),IF(COUNTIFS($B$2:$B2838,$B2838,$H$2:$H2838,$H2838)=1,1,0),0)</f>
        <v/>
      </c>
      <c r="U2838" s="13">
        <f>IF(AND($B2838&lt;&gt;"",$C2838&lt;&gt;""),IF(COUNTIFS($B$2:$B2838,$B2838,$C$2:$C2838,$C2838)=1,1,0),0)</f>
        <v/>
      </c>
      <c r="V2838" s="13">
        <f>IF(AND($B2838&lt;&gt;"",$D2838&lt;&gt;""),IF(COUNTIFS($B$2:$B2838,$B2838,$D$2:$D2838,$D2838)=1,1,0),0)</f>
        <v/>
      </c>
      <c r="W2838">
        <f>IFERROR(INDEX(T_Indicateurs[Domain_code],MATCH($H2838,T_Indicateurs[Stat_code],0)),"")</f>
        <v/>
      </c>
      <c r="X2838" s="13">
        <f>IF(OR($W2838="",$F2838=""),0,IF($F2838&lt;&gt;$W2838,1,0))</f>
        <v/>
      </c>
      <c r="Y2838" s="13">
        <f>IF(OR($J2838="", $K2838="", $L2838=""),0,IF(OR($J2838&lt;0,$J2838&gt;3,$K2838&lt;0,$K2838&gt;3,$L2838&lt;0,$L2838&gt;3),1,0))</f>
        <v/>
      </c>
    </row>
    <row r="2839">
      <c r="G2839">
        <f>IFERROR(INDEX(T_Domaines[Domain_label_fr],MATCH(F2839,T_Domaines[Domain_code],0)),"")</f>
        <v/>
      </c>
      <c r="I2839">
        <f>IFERROR(INDEX(T_Indicateurs[Stat_label_fr],MATCH(H2839,T_Indicateurs[Stat_code],0)),"")</f>
        <v/>
      </c>
      <c r="M2839">
        <f>IF(J2839=0,"",J2839)</f>
        <v/>
      </c>
      <c r="N2839">
        <f>IF(K2839=0,"",K2839)</f>
        <v/>
      </c>
      <c r="O2839">
        <f>IF(L2839=0,"",L2839)</f>
        <v/>
      </c>
      <c r="P2839">
        <f>IF(OR(J2839="",K2839="",L2839=""),"",J2839+K2839+L2839)</f>
        <v/>
      </c>
      <c r="Q2839">
        <f>IF(OR(M2839="",N2839="",O2839=""),"",M2839+N2839+O2839)</f>
        <v/>
      </c>
      <c r="S2839" s="13">
        <f>IF(AND($B2839&lt;&gt;"",$F2839&lt;&gt;""),IF(COUNTIFS($B$2:$B2839,$B2839,$F$2:$F2839,$F2839)=1,1,0),0)</f>
        <v/>
      </c>
      <c r="T2839" s="13">
        <f>IF(AND($B2839&lt;&gt;"",$H2839&lt;&gt;""),IF(COUNTIFS($B$2:$B2839,$B2839,$H$2:$H2839,$H2839)=1,1,0),0)</f>
        <v/>
      </c>
      <c r="U2839" s="13">
        <f>IF(AND($B2839&lt;&gt;"",$C2839&lt;&gt;""),IF(COUNTIFS($B$2:$B2839,$B2839,$C$2:$C2839,$C2839)=1,1,0),0)</f>
        <v/>
      </c>
      <c r="V2839" s="13">
        <f>IF(AND($B2839&lt;&gt;"",$D2839&lt;&gt;""),IF(COUNTIFS($B$2:$B2839,$B2839,$D$2:$D2839,$D2839)=1,1,0),0)</f>
        <v/>
      </c>
      <c r="W2839">
        <f>IFERROR(INDEX(T_Indicateurs[Domain_code],MATCH($H2839,T_Indicateurs[Stat_code],0)),"")</f>
        <v/>
      </c>
      <c r="X2839" s="13">
        <f>IF(OR($W2839="",$F2839=""),0,IF($F2839&lt;&gt;$W2839,1,0))</f>
        <v/>
      </c>
      <c r="Y2839" s="13">
        <f>IF(OR($J2839="", $K2839="", $L2839=""),0,IF(OR($J2839&lt;0,$J2839&gt;3,$K2839&lt;0,$K2839&gt;3,$L2839&lt;0,$L2839&gt;3),1,0))</f>
        <v/>
      </c>
    </row>
    <row r="2840">
      <c r="G2840">
        <f>IFERROR(INDEX(T_Domaines[Domain_label_fr],MATCH(F2840,T_Domaines[Domain_code],0)),"")</f>
        <v/>
      </c>
      <c r="I2840">
        <f>IFERROR(INDEX(T_Indicateurs[Stat_label_fr],MATCH(H2840,T_Indicateurs[Stat_code],0)),"")</f>
        <v/>
      </c>
      <c r="M2840">
        <f>IF(J2840=0,"",J2840)</f>
        <v/>
      </c>
      <c r="N2840">
        <f>IF(K2840=0,"",K2840)</f>
        <v/>
      </c>
      <c r="O2840">
        <f>IF(L2840=0,"",L2840)</f>
        <v/>
      </c>
      <c r="P2840">
        <f>IF(OR(J2840="",K2840="",L2840=""),"",J2840+K2840+L2840)</f>
        <v/>
      </c>
      <c r="Q2840">
        <f>IF(OR(M2840="",N2840="",O2840=""),"",M2840+N2840+O2840)</f>
        <v/>
      </c>
      <c r="S2840" s="13">
        <f>IF(AND($B2840&lt;&gt;"",$F2840&lt;&gt;""),IF(COUNTIFS($B$2:$B2840,$B2840,$F$2:$F2840,$F2840)=1,1,0),0)</f>
        <v/>
      </c>
      <c r="T2840" s="13">
        <f>IF(AND($B2840&lt;&gt;"",$H2840&lt;&gt;""),IF(COUNTIFS($B$2:$B2840,$B2840,$H$2:$H2840,$H2840)=1,1,0),0)</f>
        <v/>
      </c>
      <c r="U2840" s="13">
        <f>IF(AND($B2840&lt;&gt;"",$C2840&lt;&gt;""),IF(COUNTIFS($B$2:$B2840,$B2840,$C$2:$C2840,$C2840)=1,1,0),0)</f>
        <v/>
      </c>
      <c r="V2840" s="13">
        <f>IF(AND($B2840&lt;&gt;"",$D2840&lt;&gt;""),IF(COUNTIFS($B$2:$B2840,$B2840,$D$2:$D2840,$D2840)=1,1,0),0)</f>
        <v/>
      </c>
      <c r="W2840">
        <f>IFERROR(INDEX(T_Indicateurs[Domain_code],MATCH($H2840,T_Indicateurs[Stat_code],0)),"")</f>
        <v/>
      </c>
      <c r="X2840" s="13">
        <f>IF(OR($W2840="",$F2840=""),0,IF($F2840&lt;&gt;$W2840,1,0))</f>
        <v/>
      </c>
      <c r="Y2840" s="13">
        <f>IF(OR($J2840="", $K2840="", $L2840=""),0,IF(OR($J2840&lt;0,$J2840&gt;3,$K2840&lt;0,$K2840&gt;3,$L2840&lt;0,$L2840&gt;3),1,0))</f>
        <v/>
      </c>
    </row>
    <row r="2841">
      <c r="G2841">
        <f>IFERROR(INDEX(T_Domaines[Domain_label_fr],MATCH(F2841,T_Domaines[Domain_code],0)),"")</f>
        <v/>
      </c>
      <c r="I2841">
        <f>IFERROR(INDEX(T_Indicateurs[Stat_label_fr],MATCH(H2841,T_Indicateurs[Stat_code],0)),"")</f>
        <v/>
      </c>
      <c r="M2841">
        <f>IF(J2841=0,"",J2841)</f>
        <v/>
      </c>
      <c r="N2841">
        <f>IF(K2841=0,"",K2841)</f>
        <v/>
      </c>
      <c r="O2841">
        <f>IF(L2841=0,"",L2841)</f>
        <v/>
      </c>
      <c r="P2841">
        <f>IF(OR(J2841="",K2841="",L2841=""),"",J2841+K2841+L2841)</f>
        <v/>
      </c>
      <c r="Q2841">
        <f>IF(OR(M2841="",N2841="",O2841=""),"",M2841+N2841+O2841)</f>
        <v/>
      </c>
      <c r="S2841" s="13">
        <f>IF(AND($B2841&lt;&gt;"",$F2841&lt;&gt;""),IF(COUNTIFS($B$2:$B2841,$B2841,$F$2:$F2841,$F2841)=1,1,0),0)</f>
        <v/>
      </c>
      <c r="T2841" s="13">
        <f>IF(AND($B2841&lt;&gt;"",$H2841&lt;&gt;""),IF(COUNTIFS($B$2:$B2841,$B2841,$H$2:$H2841,$H2841)=1,1,0),0)</f>
        <v/>
      </c>
      <c r="U2841" s="13">
        <f>IF(AND($B2841&lt;&gt;"",$C2841&lt;&gt;""),IF(COUNTIFS($B$2:$B2841,$B2841,$C$2:$C2841,$C2841)=1,1,0),0)</f>
        <v/>
      </c>
      <c r="V2841" s="13">
        <f>IF(AND($B2841&lt;&gt;"",$D2841&lt;&gt;""),IF(COUNTIFS($B$2:$B2841,$B2841,$D$2:$D2841,$D2841)=1,1,0),0)</f>
        <v/>
      </c>
      <c r="W2841">
        <f>IFERROR(INDEX(T_Indicateurs[Domain_code],MATCH($H2841,T_Indicateurs[Stat_code],0)),"")</f>
        <v/>
      </c>
      <c r="X2841" s="13">
        <f>IF(OR($W2841="",$F2841=""),0,IF($F2841&lt;&gt;$W2841,1,0))</f>
        <v/>
      </c>
      <c r="Y2841" s="13">
        <f>IF(OR($J2841="", $K2841="", $L2841=""),0,IF(OR($J2841&lt;0,$J2841&gt;3,$K2841&lt;0,$K2841&gt;3,$L2841&lt;0,$L2841&gt;3),1,0))</f>
        <v/>
      </c>
    </row>
    <row r="2842">
      <c r="G2842">
        <f>IFERROR(INDEX(T_Domaines[Domain_label_fr],MATCH(F2842,T_Domaines[Domain_code],0)),"")</f>
        <v/>
      </c>
      <c r="I2842">
        <f>IFERROR(INDEX(T_Indicateurs[Stat_label_fr],MATCH(H2842,T_Indicateurs[Stat_code],0)),"")</f>
        <v/>
      </c>
      <c r="M2842">
        <f>IF(J2842=0,"",J2842)</f>
        <v/>
      </c>
      <c r="N2842">
        <f>IF(K2842=0,"",K2842)</f>
        <v/>
      </c>
      <c r="O2842">
        <f>IF(L2842=0,"",L2842)</f>
        <v/>
      </c>
      <c r="P2842">
        <f>IF(OR(J2842="",K2842="",L2842=""),"",J2842+K2842+L2842)</f>
        <v/>
      </c>
      <c r="Q2842">
        <f>IF(OR(M2842="",N2842="",O2842=""),"",M2842+N2842+O2842)</f>
        <v/>
      </c>
      <c r="S2842" s="13">
        <f>IF(AND($B2842&lt;&gt;"",$F2842&lt;&gt;""),IF(COUNTIFS($B$2:$B2842,$B2842,$F$2:$F2842,$F2842)=1,1,0),0)</f>
        <v/>
      </c>
      <c r="T2842" s="13">
        <f>IF(AND($B2842&lt;&gt;"",$H2842&lt;&gt;""),IF(COUNTIFS($B$2:$B2842,$B2842,$H$2:$H2842,$H2842)=1,1,0),0)</f>
        <v/>
      </c>
      <c r="U2842" s="13">
        <f>IF(AND($B2842&lt;&gt;"",$C2842&lt;&gt;""),IF(COUNTIFS($B$2:$B2842,$B2842,$C$2:$C2842,$C2842)=1,1,0),0)</f>
        <v/>
      </c>
      <c r="V2842" s="13">
        <f>IF(AND($B2842&lt;&gt;"",$D2842&lt;&gt;""),IF(COUNTIFS($B$2:$B2842,$B2842,$D$2:$D2842,$D2842)=1,1,0),0)</f>
        <v/>
      </c>
      <c r="W2842">
        <f>IFERROR(INDEX(T_Indicateurs[Domain_code],MATCH($H2842,T_Indicateurs[Stat_code],0)),"")</f>
        <v/>
      </c>
      <c r="X2842" s="13">
        <f>IF(OR($W2842="",$F2842=""),0,IF($F2842&lt;&gt;$W2842,1,0))</f>
        <v/>
      </c>
      <c r="Y2842" s="13">
        <f>IF(OR($J2842="", $K2842="", $L2842=""),0,IF(OR($J2842&lt;0,$J2842&gt;3,$K2842&lt;0,$K2842&gt;3,$L2842&lt;0,$L2842&gt;3),1,0))</f>
        <v/>
      </c>
    </row>
    <row r="2843">
      <c r="G2843">
        <f>IFERROR(INDEX(T_Domaines[Domain_label_fr],MATCH(F2843,T_Domaines[Domain_code],0)),"")</f>
        <v/>
      </c>
      <c r="I2843">
        <f>IFERROR(INDEX(T_Indicateurs[Stat_label_fr],MATCH(H2843,T_Indicateurs[Stat_code],0)),"")</f>
        <v/>
      </c>
      <c r="M2843">
        <f>IF(J2843=0,"",J2843)</f>
        <v/>
      </c>
      <c r="N2843">
        <f>IF(K2843=0,"",K2843)</f>
        <v/>
      </c>
      <c r="O2843">
        <f>IF(L2843=0,"",L2843)</f>
        <v/>
      </c>
      <c r="P2843">
        <f>IF(OR(J2843="",K2843="",L2843=""),"",J2843+K2843+L2843)</f>
        <v/>
      </c>
      <c r="Q2843">
        <f>IF(OR(M2843="",N2843="",O2843=""),"",M2843+N2843+O2843)</f>
        <v/>
      </c>
      <c r="S2843" s="13">
        <f>IF(AND($B2843&lt;&gt;"",$F2843&lt;&gt;""),IF(COUNTIFS($B$2:$B2843,$B2843,$F$2:$F2843,$F2843)=1,1,0),0)</f>
        <v/>
      </c>
      <c r="T2843" s="13">
        <f>IF(AND($B2843&lt;&gt;"",$H2843&lt;&gt;""),IF(COUNTIFS($B$2:$B2843,$B2843,$H$2:$H2843,$H2843)=1,1,0),0)</f>
        <v/>
      </c>
      <c r="U2843" s="13">
        <f>IF(AND($B2843&lt;&gt;"",$C2843&lt;&gt;""),IF(COUNTIFS($B$2:$B2843,$B2843,$C$2:$C2843,$C2843)=1,1,0),0)</f>
        <v/>
      </c>
      <c r="V2843" s="13">
        <f>IF(AND($B2843&lt;&gt;"",$D2843&lt;&gt;""),IF(COUNTIFS($B$2:$B2843,$B2843,$D$2:$D2843,$D2843)=1,1,0),0)</f>
        <v/>
      </c>
      <c r="W2843">
        <f>IFERROR(INDEX(T_Indicateurs[Domain_code],MATCH($H2843,T_Indicateurs[Stat_code],0)),"")</f>
        <v/>
      </c>
      <c r="X2843" s="13">
        <f>IF(OR($W2843="",$F2843=""),0,IF($F2843&lt;&gt;$W2843,1,0))</f>
        <v/>
      </c>
      <c r="Y2843" s="13">
        <f>IF(OR($J2843="", $K2843="", $L2843=""),0,IF(OR($J2843&lt;0,$J2843&gt;3,$K2843&lt;0,$K2843&gt;3,$L2843&lt;0,$L2843&gt;3),1,0))</f>
        <v/>
      </c>
    </row>
    <row r="2844">
      <c r="G2844">
        <f>IFERROR(INDEX(T_Domaines[Domain_label_fr],MATCH(F2844,T_Domaines[Domain_code],0)),"")</f>
        <v/>
      </c>
      <c r="I2844">
        <f>IFERROR(INDEX(T_Indicateurs[Stat_label_fr],MATCH(H2844,T_Indicateurs[Stat_code],0)),"")</f>
        <v/>
      </c>
      <c r="M2844">
        <f>IF(J2844=0,"",J2844)</f>
        <v/>
      </c>
      <c r="N2844">
        <f>IF(K2844=0,"",K2844)</f>
        <v/>
      </c>
      <c r="O2844">
        <f>IF(L2844=0,"",L2844)</f>
        <v/>
      </c>
      <c r="P2844">
        <f>IF(OR(J2844="",K2844="",L2844=""),"",J2844+K2844+L2844)</f>
        <v/>
      </c>
      <c r="Q2844">
        <f>IF(OR(M2844="",N2844="",O2844=""),"",M2844+N2844+O2844)</f>
        <v/>
      </c>
      <c r="S2844" s="13">
        <f>IF(AND($B2844&lt;&gt;"",$F2844&lt;&gt;""),IF(COUNTIFS($B$2:$B2844,$B2844,$F$2:$F2844,$F2844)=1,1,0),0)</f>
        <v/>
      </c>
      <c r="T2844" s="13">
        <f>IF(AND($B2844&lt;&gt;"",$H2844&lt;&gt;""),IF(COUNTIFS($B$2:$B2844,$B2844,$H$2:$H2844,$H2844)=1,1,0),0)</f>
        <v/>
      </c>
      <c r="U2844" s="13">
        <f>IF(AND($B2844&lt;&gt;"",$C2844&lt;&gt;""),IF(COUNTIFS($B$2:$B2844,$B2844,$C$2:$C2844,$C2844)=1,1,0),0)</f>
        <v/>
      </c>
      <c r="V2844" s="13">
        <f>IF(AND($B2844&lt;&gt;"",$D2844&lt;&gt;""),IF(COUNTIFS($B$2:$B2844,$B2844,$D$2:$D2844,$D2844)=1,1,0),0)</f>
        <v/>
      </c>
      <c r="W2844">
        <f>IFERROR(INDEX(T_Indicateurs[Domain_code],MATCH($H2844,T_Indicateurs[Stat_code],0)),"")</f>
        <v/>
      </c>
      <c r="X2844" s="13">
        <f>IF(OR($W2844="",$F2844=""),0,IF($F2844&lt;&gt;$W2844,1,0))</f>
        <v/>
      </c>
      <c r="Y2844" s="13">
        <f>IF(OR($J2844="", $K2844="", $L2844=""),0,IF(OR($J2844&lt;0,$J2844&gt;3,$K2844&lt;0,$K2844&gt;3,$L2844&lt;0,$L2844&gt;3),1,0))</f>
        <v/>
      </c>
    </row>
    <row r="2845">
      <c r="G2845">
        <f>IFERROR(INDEX(T_Domaines[Domain_label_fr],MATCH(F2845,T_Domaines[Domain_code],0)),"")</f>
        <v/>
      </c>
      <c r="I2845">
        <f>IFERROR(INDEX(T_Indicateurs[Stat_label_fr],MATCH(H2845,T_Indicateurs[Stat_code],0)),"")</f>
        <v/>
      </c>
      <c r="M2845">
        <f>IF(J2845=0,"",J2845)</f>
        <v/>
      </c>
      <c r="N2845">
        <f>IF(K2845=0,"",K2845)</f>
        <v/>
      </c>
      <c r="O2845">
        <f>IF(L2845=0,"",L2845)</f>
        <v/>
      </c>
      <c r="P2845">
        <f>IF(OR(J2845="",K2845="",L2845=""),"",J2845+K2845+L2845)</f>
        <v/>
      </c>
      <c r="Q2845">
        <f>IF(OR(M2845="",N2845="",O2845=""),"",M2845+N2845+O2845)</f>
        <v/>
      </c>
      <c r="S2845" s="13">
        <f>IF(AND($B2845&lt;&gt;"",$F2845&lt;&gt;""),IF(COUNTIFS($B$2:$B2845,$B2845,$F$2:$F2845,$F2845)=1,1,0),0)</f>
        <v/>
      </c>
      <c r="T2845" s="13">
        <f>IF(AND($B2845&lt;&gt;"",$H2845&lt;&gt;""),IF(COUNTIFS($B$2:$B2845,$B2845,$H$2:$H2845,$H2845)=1,1,0),0)</f>
        <v/>
      </c>
      <c r="U2845" s="13">
        <f>IF(AND($B2845&lt;&gt;"",$C2845&lt;&gt;""),IF(COUNTIFS($B$2:$B2845,$B2845,$C$2:$C2845,$C2845)=1,1,0),0)</f>
        <v/>
      </c>
      <c r="V2845" s="13">
        <f>IF(AND($B2845&lt;&gt;"",$D2845&lt;&gt;""),IF(COUNTIFS($B$2:$B2845,$B2845,$D$2:$D2845,$D2845)=1,1,0),0)</f>
        <v/>
      </c>
      <c r="W2845">
        <f>IFERROR(INDEX(T_Indicateurs[Domain_code],MATCH($H2845,T_Indicateurs[Stat_code],0)),"")</f>
        <v/>
      </c>
      <c r="X2845" s="13">
        <f>IF(OR($W2845="",$F2845=""),0,IF($F2845&lt;&gt;$W2845,1,0))</f>
        <v/>
      </c>
      <c r="Y2845" s="13">
        <f>IF(OR($J2845="", $K2845="", $L2845=""),0,IF(OR($J2845&lt;0,$J2845&gt;3,$K2845&lt;0,$K2845&gt;3,$L2845&lt;0,$L2845&gt;3),1,0))</f>
        <v/>
      </c>
    </row>
    <row r="2846">
      <c r="G2846">
        <f>IFERROR(INDEX(T_Domaines[Domain_label_fr],MATCH(F2846,T_Domaines[Domain_code],0)),"")</f>
        <v/>
      </c>
      <c r="I2846">
        <f>IFERROR(INDEX(T_Indicateurs[Stat_label_fr],MATCH(H2846,T_Indicateurs[Stat_code],0)),"")</f>
        <v/>
      </c>
      <c r="M2846">
        <f>IF(J2846=0,"",J2846)</f>
        <v/>
      </c>
      <c r="N2846">
        <f>IF(K2846=0,"",K2846)</f>
        <v/>
      </c>
      <c r="O2846">
        <f>IF(L2846=0,"",L2846)</f>
        <v/>
      </c>
      <c r="P2846">
        <f>IF(OR(J2846="",K2846="",L2846=""),"",J2846+K2846+L2846)</f>
        <v/>
      </c>
      <c r="Q2846">
        <f>IF(OR(M2846="",N2846="",O2846=""),"",M2846+N2846+O2846)</f>
        <v/>
      </c>
      <c r="S2846" s="13">
        <f>IF(AND($B2846&lt;&gt;"",$F2846&lt;&gt;""),IF(COUNTIFS($B$2:$B2846,$B2846,$F$2:$F2846,$F2846)=1,1,0),0)</f>
        <v/>
      </c>
      <c r="T2846" s="13">
        <f>IF(AND($B2846&lt;&gt;"",$H2846&lt;&gt;""),IF(COUNTIFS($B$2:$B2846,$B2846,$H$2:$H2846,$H2846)=1,1,0),0)</f>
        <v/>
      </c>
      <c r="U2846" s="13">
        <f>IF(AND($B2846&lt;&gt;"",$C2846&lt;&gt;""),IF(COUNTIFS($B$2:$B2846,$B2846,$C$2:$C2846,$C2846)=1,1,0),0)</f>
        <v/>
      </c>
      <c r="V2846" s="13">
        <f>IF(AND($B2846&lt;&gt;"",$D2846&lt;&gt;""),IF(COUNTIFS($B$2:$B2846,$B2846,$D$2:$D2846,$D2846)=1,1,0),0)</f>
        <v/>
      </c>
      <c r="W2846">
        <f>IFERROR(INDEX(T_Indicateurs[Domain_code],MATCH($H2846,T_Indicateurs[Stat_code],0)),"")</f>
        <v/>
      </c>
      <c r="X2846" s="13">
        <f>IF(OR($W2846="",$F2846=""),0,IF($F2846&lt;&gt;$W2846,1,0))</f>
        <v/>
      </c>
      <c r="Y2846" s="13">
        <f>IF(OR($J2846="", $K2846="", $L2846=""),0,IF(OR($J2846&lt;0,$J2846&gt;3,$K2846&lt;0,$K2846&gt;3,$L2846&lt;0,$L2846&gt;3),1,0))</f>
        <v/>
      </c>
    </row>
    <row r="2847">
      <c r="G2847">
        <f>IFERROR(INDEX(T_Domaines[Domain_label_fr],MATCH(F2847,T_Domaines[Domain_code],0)),"")</f>
        <v/>
      </c>
      <c r="I2847">
        <f>IFERROR(INDEX(T_Indicateurs[Stat_label_fr],MATCH(H2847,T_Indicateurs[Stat_code],0)),"")</f>
        <v/>
      </c>
      <c r="M2847">
        <f>IF(J2847=0,"",J2847)</f>
        <v/>
      </c>
      <c r="N2847">
        <f>IF(K2847=0,"",K2847)</f>
        <v/>
      </c>
      <c r="O2847">
        <f>IF(L2847=0,"",L2847)</f>
        <v/>
      </c>
      <c r="P2847">
        <f>IF(OR(J2847="",K2847="",L2847=""),"",J2847+K2847+L2847)</f>
        <v/>
      </c>
      <c r="Q2847">
        <f>IF(OR(M2847="",N2847="",O2847=""),"",M2847+N2847+O2847)</f>
        <v/>
      </c>
      <c r="S2847" s="13">
        <f>IF(AND($B2847&lt;&gt;"",$F2847&lt;&gt;""),IF(COUNTIFS($B$2:$B2847,$B2847,$F$2:$F2847,$F2847)=1,1,0),0)</f>
        <v/>
      </c>
      <c r="T2847" s="13">
        <f>IF(AND($B2847&lt;&gt;"",$H2847&lt;&gt;""),IF(COUNTIFS($B$2:$B2847,$B2847,$H$2:$H2847,$H2847)=1,1,0),0)</f>
        <v/>
      </c>
      <c r="U2847" s="13">
        <f>IF(AND($B2847&lt;&gt;"",$C2847&lt;&gt;""),IF(COUNTIFS($B$2:$B2847,$B2847,$C$2:$C2847,$C2847)=1,1,0),0)</f>
        <v/>
      </c>
      <c r="V2847" s="13">
        <f>IF(AND($B2847&lt;&gt;"",$D2847&lt;&gt;""),IF(COUNTIFS($B$2:$B2847,$B2847,$D$2:$D2847,$D2847)=1,1,0),0)</f>
        <v/>
      </c>
      <c r="W2847">
        <f>IFERROR(INDEX(T_Indicateurs[Domain_code],MATCH($H2847,T_Indicateurs[Stat_code],0)),"")</f>
        <v/>
      </c>
      <c r="X2847" s="13">
        <f>IF(OR($W2847="",$F2847=""),0,IF($F2847&lt;&gt;$W2847,1,0))</f>
        <v/>
      </c>
      <c r="Y2847" s="13">
        <f>IF(OR($J2847="", $K2847="", $L2847=""),0,IF(OR($J2847&lt;0,$J2847&gt;3,$K2847&lt;0,$K2847&gt;3,$L2847&lt;0,$L2847&gt;3),1,0))</f>
        <v/>
      </c>
    </row>
    <row r="2848">
      <c r="G2848">
        <f>IFERROR(INDEX(T_Domaines[Domain_label_fr],MATCH(F2848,T_Domaines[Domain_code],0)),"")</f>
        <v/>
      </c>
      <c r="I2848">
        <f>IFERROR(INDEX(T_Indicateurs[Stat_label_fr],MATCH(H2848,T_Indicateurs[Stat_code],0)),"")</f>
        <v/>
      </c>
      <c r="M2848">
        <f>IF(J2848=0,"",J2848)</f>
        <v/>
      </c>
      <c r="N2848">
        <f>IF(K2848=0,"",K2848)</f>
        <v/>
      </c>
      <c r="O2848">
        <f>IF(L2848=0,"",L2848)</f>
        <v/>
      </c>
      <c r="P2848">
        <f>IF(OR(J2848="",K2848="",L2848=""),"",J2848+K2848+L2848)</f>
        <v/>
      </c>
      <c r="Q2848">
        <f>IF(OR(M2848="",N2848="",O2848=""),"",M2848+N2848+O2848)</f>
        <v/>
      </c>
      <c r="S2848" s="13">
        <f>IF(AND($B2848&lt;&gt;"",$F2848&lt;&gt;""),IF(COUNTIFS($B$2:$B2848,$B2848,$F$2:$F2848,$F2848)=1,1,0),0)</f>
        <v/>
      </c>
      <c r="T2848" s="13">
        <f>IF(AND($B2848&lt;&gt;"",$H2848&lt;&gt;""),IF(COUNTIFS($B$2:$B2848,$B2848,$H$2:$H2848,$H2848)=1,1,0),0)</f>
        <v/>
      </c>
      <c r="U2848" s="13">
        <f>IF(AND($B2848&lt;&gt;"",$C2848&lt;&gt;""),IF(COUNTIFS($B$2:$B2848,$B2848,$C$2:$C2848,$C2848)=1,1,0),0)</f>
        <v/>
      </c>
      <c r="V2848" s="13">
        <f>IF(AND($B2848&lt;&gt;"",$D2848&lt;&gt;""),IF(COUNTIFS($B$2:$B2848,$B2848,$D$2:$D2848,$D2848)=1,1,0),0)</f>
        <v/>
      </c>
      <c r="W2848">
        <f>IFERROR(INDEX(T_Indicateurs[Domain_code],MATCH($H2848,T_Indicateurs[Stat_code],0)),"")</f>
        <v/>
      </c>
      <c r="X2848" s="13">
        <f>IF(OR($W2848="",$F2848=""),0,IF($F2848&lt;&gt;$W2848,1,0))</f>
        <v/>
      </c>
      <c r="Y2848" s="13">
        <f>IF(OR($J2848="", $K2848="", $L2848=""),0,IF(OR($J2848&lt;0,$J2848&gt;3,$K2848&lt;0,$K2848&gt;3,$L2848&lt;0,$L2848&gt;3),1,0))</f>
        <v/>
      </c>
    </row>
    <row r="2849">
      <c r="G2849">
        <f>IFERROR(INDEX(T_Domaines[Domain_label_fr],MATCH(F2849,T_Domaines[Domain_code],0)),"")</f>
        <v/>
      </c>
      <c r="I2849">
        <f>IFERROR(INDEX(T_Indicateurs[Stat_label_fr],MATCH(H2849,T_Indicateurs[Stat_code],0)),"")</f>
        <v/>
      </c>
      <c r="M2849">
        <f>IF(J2849=0,"",J2849)</f>
        <v/>
      </c>
      <c r="N2849">
        <f>IF(K2849=0,"",K2849)</f>
        <v/>
      </c>
      <c r="O2849">
        <f>IF(L2849=0,"",L2849)</f>
        <v/>
      </c>
      <c r="P2849">
        <f>IF(OR(J2849="",K2849="",L2849=""),"",J2849+K2849+L2849)</f>
        <v/>
      </c>
      <c r="Q2849">
        <f>IF(OR(M2849="",N2849="",O2849=""),"",M2849+N2849+O2849)</f>
        <v/>
      </c>
      <c r="S2849" s="13">
        <f>IF(AND($B2849&lt;&gt;"",$F2849&lt;&gt;""),IF(COUNTIFS($B$2:$B2849,$B2849,$F$2:$F2849,$F2849)=1,1,0),0)</f>
        <v/>
      </c>
      <c r="T2849" s="13">
        <f>IF(AND($B2849&lt;&gt;"",$H2849&lt;&gt;""),IF(COUNTIFS($B$2:$B2849,$B2849,$H$2:$H2849,$H2849)=1,1,0),0)</f>
        <v/>
      </c>
      <c r="U2849" s="13">
        <f>IF(AND($B2849&lt;&gt;"",$C2849&lt;&gt;""),IF(COUNTIFS($B$2:$B2849,$B2849,$C$2:$C2849,$C2849)=1,1,0),0)</f>
        <v/>
      </c>
      <c r="V2849" s="13">
        <f>IF(AND($B2849&lt;&gt;"",$D2849&lt;&gt;""),IF(COUNTIFS($B$2:$B2849,$B2849,$D$2:$D2849,$D2849)=1,1,0),0)</f>
        <v/>
      </c>
      <c r="W2849">
        <f>IFERROR(INDEX(T_Indicateurs[Domain_code],MATCH($H2849,T_Indicateurs[Stat_code],0)),"")</f>
        <v/>
      </c>
      <c r="X2849" s="13">
        <f>IF(OR($W2849="",$F2849=""),0,IF($F2849&lt;&gt;$W2849,1,0))</f>
        <v/>
      </c>
      <c r="Y2849" s="13">
        <f>IF(OR($J2849="", $K2849="", $L2849=""),0,IF(OR($J2849&lt;0,$J2849&gt;3,$K2849&lt;0,$K2849&gt;3,$L2849&lt;0,$L2849&gt;3),1,0))</f>
        <v/>
      </c>
    </row>
    <row r="2850">
      <c r="G2850">
        <f>IFERROR(INDEX(T_Domaines[Domain_label_fr],MATCH(F2850,T_Domaines[Domain_code],0)),"")</f>
        <v/>
      </c>
      <c r="I2850">
        <f>IFERROR(INDEX(T_Indicateurs[Stat_label_fr],MATCH(H2850,T_Indicateurs[Stat_code],0)),"")</f>
        <v/>
      </c>
      <c r="M2850">
        <f>IF(J2850=0,"",J2850)</f>
        <v/>
      </c>
      <c r="N2850">
        <f>IF(K2850=0,"",K2850)</f>
        <v/>
      </c>
      <c r="O2850">
        <f>IF(L2850=0,"",L2850)</f>
        <v/>
      </c>
      <c r="P2850">
        <f>IF(OR(J2850="",K2850="",L2850=""),"",J2850+K2850+L2850)</f>
        <v/>
      </c>
      <c r="Q2850">
        <f>IF(OR(M2850="",N2850="",O2850=""),"",M2850+N2850+O2850)</f>
        <v/>
      </c>
      <c r="S2850" s="13">
        <f>IF(AND($B2850&lt;&gt;"",$F2850&lt;&gt;""),IF(COUNTIFS($B$2:$B2850,$B2850,$F$2:$F2850,$F2850)=1,1,0),0)</f>
        <v/>
      </c>
      <c r="T2850" s="13">
        <f>IF(AND($B2850&lt;&gt;"",$H2850&lt;&gt;""),IF(COUNTIFS($B$2:$B2850,$B2850,$H$2:$H2850,$H2850)=1,1,0),0)</f>
        <v/>
      </c>
      <c r="U2850" s="13">
        <f>IF(AND($B2850&lt;&gt;"",$C2850&lt;&gt;""),IF(COUNTIFS($B$2:$B2850,$B2850,$C$2:$C2850,$C2850)=1,1,0),0)</f>
        <v/>
      </c>
      <c r="V2850" s="13">
        <f>IF(AND($B2850&lt;&gt;"",$D2850&lt;&gt;""),IF(COUNTIFS($B$2:$B2850,$B2850,$D$2:$D2850,$D2850)=1,1,0),0)</f>
        <v/>
      </c>
      <c r="W2850">
        <f>IFERROR(INDEX(T_Indicateurs[Domain_code],MATCH($H2850,T_Indicateurs[Stat_code],0)),"")</f>
        <v/>
      </c>
      <c r="X2850" s="13">
        <f>IF(OR($W2850="",$F2850=""),0,IF($F2850&lt;&gt;$W2850,1,0))</f>
        <v/>
      </c>
      <c r="Y2850" s="13">
        <f>IF(OR($J2850="", $K2850="", $L2850=""),0,IF(OR($J2850&lt;0,$J2850&gt;3,$K2850&lt;0,$K2850&gt;3,$L2850&lt;0,$L2850&gt;3),1,0))</f>
        <v/>
      </c>
    </row>
    <row r="2851">
      <c r="G2851">
        <f>IFERROR(INDEX(T_Domaines[Domain_label_fr],MATCH(F2851,T_Domaines[Domain_code],0)),"")</f>
        <v/>
      </c>
      <c r="I2851">
        <f>IFERROR(INDEX(T_Indicateurs[Stat_label_fr],MATCH(H2851,T_Indicateurs[Stat_code],0)),"")</f>
        <v/>
      </c>
      <c r="M2851">
        <f>IF(J2851=0,"",J2851)</f>
        <v/>
      </c>
      <c r="N2851">
        <f>IF(K2851=0,"",K2851)</f>
        <v/>
      </c>
      <c r="O2851">
        <f>IF(L2851=0,"",L2851)</f>
        <v/>
      </c>
      <c r="P2851">
        <f>IF(OR(J2851="",K2851="",L2851=""),"",J2851+K2851+L2851)</f>
        <v/>
      </c>
      <c r="Q2851">
        <f>IF(OR(M2851="",N2851="",O2851=""),"",M2851+N2851+O2851)</f>
        <v/>
      </c>
      <c r="S2851" s="13">
        <f>IF(AND($B2851&lt;&gt;"",$F2851&lt;&gt;""),IF(COUNTIFS($B$2:$B2851,$B2851,$F$2:$F2851,$F2851)=1,1,0),0)</f>
        <v/>
      </c>
      <c r="T2851" s="13">
        <f>IF(AND($B2851&lt;&gt;"",$H2851&lt;&gt;""),IF(COUNTIFS($B$2:$B2851,$B2851,$H$2:$H2851,$H2851)=1,1,0),0)</f>
        <v/>
      </c>
      <c r="U2851" s="13">
        <f>IF(AND($B2851&lt;&gt;"",$C2851&lt;&gt;""),IF(COUNTIFS($B$2:$B2851,$B2851,$C$2:$C2851,$C2851)=1,1,0),0)</f>
        <v/>
      </c>
      <c r="V2851" s="13">
        <f>IF(AND($B2851&lt;&gt;"",$D2851&lt;&gt;""),IF(COUNTIFS($B$2:$B2851,$B2851,$D$2:$D2851,$D2851)=1,1,0),0)</f>
        <v/>
      </c>
      <c r="W2851">
        <f>IFERROR(INDEX(T_Indicateurs[Domain_code],MATCH($H2851,T_Indicateurs[Stat_code],0)),"")</f>
        <v/>
      </c>
      <c r="X2851" s="13">
        <f>IF(OR($W2851="",$F2851=""),0,IF($F2851&lt;&gt;$W2851,1,0))</f>
        <v/>
      </c>
      <c r="Y2851" s="13">
        <f>IF(OR($J2851="", $K2851="", $L2851=""),0,IF(OR($J2851&lt;0,$J2851&gt;3,$K2851&lt;0,$K2851&gt;3,$L2851&lt;0,$L2851&gt;3),1,0))</f>
        <v/>
      </c>
    </row>
    <row r="2852">
      <c r="G2852">
        <f>IFERROR(INDEX(T_Domaines[Domain_label_fr],MATCH(F2852,T_Domaines[Domain_code],0)),"")</f>
        <v/>
      </c>
      <c r="I2852">
        <f>IFERROR(INDEX(T_Indicateurs[Stat_label_fr],MATCH(H2852,T_Indicateurs[Stat_code],0)),"")</f>
        <v/>
      </c>
      <c r="M2852">
        <f>IF(J2852=0,"",J2852)</f>
        <v/>
      </c>
      <c r="N2852">
        <f>IF(K2852=0,"",K2852)</f>
        <v/>
      </c>
      <c r="O2852">
        <f>IF(L2852=0,"",L2852)</f>
        <v/>
      </c>
      <c r="P2852">
        <f>IF(OR(J2852="",K2852="",L2852=""),"",J2852+K2852+L2852)</f>
        <v/>
      </c>
      <c r="Q2852">
        <f>IF(OR(M2852="",N2852="",O2852=""),"",M2852+N2852+O2852)</f>
        <v/>
      </c>
      <c r="S2852" s="13">
        <f>IF(AND($B2852&lt;&gt;"",$F2852&lt;&gt;""),IF(COUNTIFS($B$2:$B2852,$B2852,$F$2:$F2852,$F2852)=1,1,0),0)</f>
        <v/>
      </c>
      <c r="T2852" s="13">
        <f>IF(AND($B2852&lt;&gt;"",$H2852&lt;&gt;""),IF(COUNTIFS($B$2:$B2852,$B2852,$H$2:$H2852,$H2852)=1,1,0),0)</f>
        <v/>
      </c>
      <c r="U2852" s="13">
        <f>IF(AND($B2852&lt;&gt;"",$C2852&lt;&gt;""),IF(COUNTIFS($B$2:$B2852,$B2852,$C$2:$C2852,$C2852)=1,1,0),0)</f>
        <v/>
      </c>
      <c r="V2852" s="13">
        <f>IF(AND($B2852&lt;&gt;"",$D2852&lt;&gt;""),IF(COUNTIFS($B$2:$B2852,$B2852,$D$2:$D2852,$D2852)=1,1,0),0)</f>
        <v/>
      </c>
      <c r="W2852">
        <f>IFERROR(INDEX(T_Indicateurs[Domain_code],MATCH($H2852,T_Indicateurs[Stat_code],0)),"")</f>
        <v/>
      </c>
      <c r="X2852" s="13">
        <f>IF(OR($W2852="",$F2852=""),0,IF($F2852&lt;&gt;$W2852,1,0))</f>
        <v/>
      </c>
      <c r="Y2852" s="13">
        <f>IF(OR($J2852="", $K2852="", $L2852=""),0,IF(OR($J2852&lt;0,$J2852&gt;3,$K2852&lt;0,$K2852&gt;3,$L2852&lt;0,$L2852&gt;3),1,0))</f>
        <v/>
      </c>
    </row>
    <row r="2853">
      <c r="G2853">
        <f>IFERROR(INDEX(T_Domaines[Domain_label_fr],MATCH(F2853,T_Domaines[Domain_code],0)),"")</f>
        <v/>
      </c>
      <c r="I2853">
        <f>IFERROR(INDEX(T_Indicateurs[Stat_label_fr],MATCH(H2853,T_Indicateurs[Stat_code],0)),"")</f>
        <v/>
      </c>
      <c r="M2853">
        <f>IF(J2853=0,"",J2853)</f>
        <v/>
      </c>
      <c r="N2853">
        <f>IF(K2853=0,"",K2853)</f>
        <v/>
      </c>
      <c r="O2853">
        <f>IF(L2853=0,"",L2853)</f>
        <v/>
      </c>
      <c r="P2853">
        <f>IF(OR(J2853="",K2853="",L2853=""),"",J2853+K2853+L2853)</f>
        <v/>
      </c>
      <c r="Q2853">
        <f>IF(OR(M2853="",N2853="",O2853=""),"",M2853+N2853+O2853)</f>
        <v/>
      </c>
      <c r="S2853" s="13">
        <f>IF(AND($B2853&lt;&gt;"",$F2853&lt;&gt;""),IF(COUNTIFS($B$2:$B2853,$B2853,$F$2:$F2853,$F2853)=1,1,0),0)</f>
        <v/>
      </c>
      <c r="T2853" s="13">
        <f>IF(AND($B2853&lt;&gt;"",$H2853&lt;&gt;""),IF(COUNTIFS($B$2:$B2853,$B2853,$H$2:$H2853,$H2853)=1,1,0),0)</f>
        <v/>
      </c>
      <c r="U2853" s="13">
        <f>IF(AND($B2853&lt;&gt;"",$C2853&lt;&gt;""),IF(COUNTIFS($B$2:$B2853,$B2853,$C$2:$C2853,$C2853)=1,1,0),0)</f>
        <v/>
      </c>
      <c r="V2853" s="13">
        <f>IF(AND($B2853&lt;&gt;"",$D2853&lt;&gt;""),IF(COUNTIFS($B$2:$B2853,$B2853,$D$2:$D2853,$D2853)=1,1,0),0)</f>
        <v/>
      </c>
      <c r="W2853">
        <f>IFERROR(INDEX(T_Indicateurs[Domain_code],MATCH($H2853,T_Indicateurs[Stat_code],0)),"")</f>
        <v/>
      </c>
      <c r="X2853" s="13">
        <f>IF(OR($W2853="",$F2853=""),0,IF($F2853&lt;&gt;$W2853,1,0))</f>
        <v/>
      </c>
      <c r="Y2853" s="13">
        <f>IF(OR($J2853="", $K2853="", $L2853=""),0,IF(OR($J2853&lt;0,$J2853&gt;3,$K2853&lt;0,$K2853&gt;3,$L2853&lt;0,$L2853&gt;3),1,0))</f>
        <v/>
      </c>
    </row>
    <row r="2854">
      <c r="G2854">
        <f>IFERROR(INDEX(T_Domaines[Domain_label_fr],MATCH(F2854,T_Domaines[Domain_code],0)),"")</f>
        <v/>
      </c>
      <c r="I2854">
        <f>IFERROR(INDEX(T_Indicateurs[Stat_label_fr],MATCH(H2854,T_Indicateurs[Stat_code],0)),"")</f>
        <v/>
      </c>
      <c r="M2854">
        <f>IF(J2854=0,"",J2854)</f>
        <v/>
      </c>
      <c r="N2854">
        <f>IF(K2854=0,"",K2854)</f>
        <v/>
      </c>
      <c r="O2854">
        <f>IF(L2854=0,"",L2854)</f>
        <v/>
      </c>
      <c r="P2854">
        <f>IF(OR(J2854="",K2854="",L2854=""),"",J2854+K2854+L2854)</f>
        <v/>
      </c>
      <c r="Q2854">
        <f>IF(OR(M2854="",N2854="",O2854=""),"",M2854+N2854+O2854)</f>
        <v/>
      </c>
      <c r="S2854" s="13">
        <f>IF(AND($B2854&lt;&gt;"",$F2854&lt;&gt;""),IF(COUNTIFS($B$2:$B2854,$B2854,$F$2:$F2854,$F2854)=1,1,0),0)</f>
        <v/>
      </c>
      <c r="T2854" s="13">
        <f>IF(AND($B2854&lt;&gt;"",$H2854&lt;&gt;""),IF(COUNTIFS($B$2:$B2854,$B2854,$H$2:$H2854,$H2854)=1,1,0),0)</f>
        <v/>
      </c>
      <c r="U2854" s="13">
        <f>IF(AND($B2854&lt;&gt;"",$C2854&lt;&gt;""),IF(COUNTIFS($B$2:$B2854,$B2854,$C$2:$C2854,$C2854)=1,1,0),0)</f>
        <v/>
      </c>
      <c r="V2854" s="13">
        <f>IF(AND($B2854&lt;&gt;"",$D2854&lt;&gt;""),IF(COUNTIFS($B$2:$B2854,$B2854,$D$2:$D2854,$D2854)=1,1,0),0)</f>
        <v/>
      </c>
      <c r="W2854">
        <f>IFERROR(INDEX(T_Indicateurs[Domain_code],MATCH($H2854,T_Indicateurs[Stat_code],0)),"")</f>
        <v/>
      </c>
      <c r="X2854" s="13">
        <f>IF(OR($W2854="",$F2854=""),0,IF($F2854&lt;&gt;$W2854,1,0))</f>
        <v/>
      </c>
      <c r="Y2854" s="13">
        <f>IF(OR($J2854="", $K2854="", $L2854=""),0,IF(OR($J2854&lt;0,$J2854&gt;3,$K2854&lt;0,$K2854&gt;3,$L2854&lt;0,$L2854&gt;3),1,0))</f>
        <v/>
      </c>
    </row>
    <row r="2855">
      <c r="G2855">
        <f>IFERROR(INDEX(T_Domaines[Domain_label_fr],MATCH(F2855,T_Domaines[Domain_code],0)),"")</f>
        <v/>
      </c>
      <c r="I2855">
        <f>IFERROR(INDEX(T_Indicateurs[Stat_label_fr],MATCH(H2855,T_Indicateurs[Stat_code],0)),"")</f>
        <v/>
      </c>
      <c r="M2855">
        <f>IF(J2855=0,"",J2855)</f>
        <v/>
      </c>
      <c r="N2855">
        <f>IF(K2855=0,"",K2855)</f>
        <v/>
      </c>
      <c r="O2855">
        <f>IF(L2855=0,"",L2855)</f>
        <v/>
      </c>
      <c r="P2855">
        <f>IF(OR(J2855="",K2855="",L2855=""),"",J2855+K2855+L2855)</f>
        <v/>
      </c>
      <c r="Q2855">
        <f>IF(OR(M2855="",N2855="",O2855=""),"",M2855+N2855+O2855)</f>
        <v/>
      </c>
      <c r="S2855" s="13">
        <f>IF(AND($B2855&lt;&gt;"",$F2855&lt;&gt;""),IF(COUNTIFS($B$2:$B2855,$B2855,$F$2:$F2855,$F2855)=1,1,0),0)</f>
        <v/>
      </c>
      <c r="T2855" s="13">
        <f>IF(AND($B2855&lt;&gt;"",$H2855&lt;&gt;""),IF(COUNTIFS($B$2:$B2855,$B2855,$H$2:$H2855,$H2855)=1,1,0),0)</f>
        <v/>
      </c>
      <c r="U2855" s="13">
        <f>IF(AND($B2855&lt;&gt;"",$C2855&lt;&gt;""),IF(COUNTIFS($B$2:$B2855,$B2855,$C$2:$C2855,$C2855)=1,1,0),0)</f>
        <v/>
      </c>
      <c r="V2855" s="13">
        <f>IF(AND($B2855&lt;&gt;"",$D2855&lt;&gt;""),IF(COUNTIFS($B$2:$B2855,$B2855,$D$2:$D2855,$D2855)=1,1,0),0)</f>
        <v/>
      </c>
      <c r="W2855">
        <f>IFERROR(INDEX(T_Indicateurs[Domain_code],MATCH($H2855,T_Indicateurs[Stat_code],0)),"")</f>
        <v/>
      </c>
      <c r="X2855" s="13">
        <f>IF(OR($W2855="",$F2855=""),0,IF($F2855&lt;&gt;$W2855,1,0))</f>
        <v/>
      </c>
      <c r="Y2855" s="13">
        <f>IF(OR($J2855="", $K2855="", $L2855=""),0,IF(OR($J2855&lt;0,$J2855&gt;3,$K2855&lt;0,$K2855&gt;3,$L2855&lt;0,$L2855&gt;3),1,0))</f>
        <v/>
      </c>
    </row>
    <row r="2856">
      <c r="G2856">
        <f>IFERROR(INDEX(T_Domaines[Domain_label_fr],MATCH(F2856,T_Domaines[Domain_code],0)),"")</f>
        <v/>
      </c>
      <c r="I2856">
        <f>IFERROR(INDEX(T_Indicateurs[Stat_label_fr],MATCH(H2856,T_Indicateurs[Stat_code],0)),"")</f>
        <v/>
      </c>
      <c r="M2856">
        <f>IF(J2856=0,"",J2856)</f>
        <v/>
      </c>
      <c r="N2856">
        <f>IF(K2856=0,"",K2856)</f>
        <v/>
      </c>
      <c r="O2856">
        <f>IF(L2856=0,"",L2856)</f>
        <v/>
      </c>
      <c r="P2856">
        <f>IF(OR(J2856="",K2856="",L2856=""),"",J2856+K2856+L2856)</f>
        <v/>
      </c>
      <c r="Q2856">
        <f>IF(OR(M2856="",N2856="",O2856=""),"",M2856+N2856+O2856)</f>
        <v/>
      </c>
      <c r="S2856" s="13">
        <f>IF(AND($B2856&lt;&gt;"",$F2856&lt;&gt;""),IF(COUNTIFS($B$2:$B2856,$B2856,$F$2:$F2856,$F2856)=1,1,0),0)</f>
        <v/>
      </c>
      <c r="T2856" s="13">
        <f>IF(AND($B2856&lt;&gt;"",$H2856&lt;&gt;""),IF(COUNTIFS($B$2:$B2856,$B2856,$H$2:$H2856,$H2856)=1,1,0),0)</f>
        <v/>
      </c>
      <c r="U2856" s="13">
        <f>IF(AND($B2856&lt;&gt;"",$C2856&lt;&gt;""),IF(COUNTIFS($B$2:$B2856,$B2856,$C$2:$C2856,$C2856)=1,1,0),0)</f>
        <v/>
      </c>
      <c r="V2856" s="13">
        <f>IF(AND($B2856&lt;&gt;"",$D2856&lt;&gt;""),IF(COUNTIFS($B$2:$B2856,$B2856,$D$2:$D2856,$D2856)=1,1,0),0)</f>
        <v/>
      </c>
      <c r="W2856">
        <f>IFERROR(INDEX(T_Indicateurs[Domain_code],MATCH($H2856,T_Indicateurs[Stat_code],0)),"")</f>
        <v/>
      </c>
      <c r="X2856" s="13">
        <f>IF(OR($W2856="",$F2856=""),0,IF($F2856&lt;&gt;$W2856,1,0))</f>
        <v/>
      </c>
      <c r="Y2856" s="13">
        <f>IF(OR($J2856="", $K2856="", $L2856=""),0,IF(OR($J2856&lt;0,$J2856&gt;3,$K2856&lt;0,$K2856&gt;3,$L2856&lt;0,$L2856&gt;3),1,0))</f>
        <v/>
      </c>
    </row>
    <row r="2857">
      <c r="G2857">
        <f>IFERROR(INDEX(T_Domaines[Domain_label_fr],MATCH(F2857,T_Domaines[Domain_code],0)),"")</f>
        <v/>
      </c>
      <c r="I2857">
        <f>IFERROR(INDEX(T_Indicateurs[Stat_label_fr],MATCH(H2857,T_Indicateurs[Stat_code],0)),"")</f>
        <v/>
      </c>
      <c r="M2857">
        <f>IF(J2857=0,"",J2857)</f>
        <v/>
      </c>
      <c r="N2857">
        <f>IF(K2857=0,"",K2857)</f>
        <v/>
      </c>
      <c r="O2857">
        <f>IF(L2857=0,"",L2857)</f>
        <v/>
      </c>
      <c r="P2857">
        <f>IF(OR(J2857="",K2857="",L2857=""),"",J2857+K2857+L2857)</f>
        <v/>
      </c>
      <c r="Q2857">
        <f>IF(OR(M2857="",N2857="",O2857=""),"",M2857+N2857+O2857)</f>
        <v/>
      </c>
      <c r="S2857" s="13">
        <f>IF(AND($B2857&lt;&gt;"",$F2857&lt;&gt;""),IF(COUNTIFS($B$2:$B2857,$B2857,$F$2:$F2857,$F2857)=1,1,0),0)</f>
        <v/>
      </c>
      <c r="T2857" s="13">
        <f>IF(AND($B2857&lt;&gt;"",$H2857&lt;&gt;""),IF(COUNTIFS($B$2:$B2857,$B2857,$H$2:$H2857,$H2857)=1,1,0),0)</f>
        <v/>
      </c>
      <c r="U2857" s="13">
        <f>IF(AND($B2857&lt;&gt;"",$C2857&lt;&gt;""),IF(COUNTIFS($B$2:$B2857,$B2857,$C$2:$C2857,$C2857)=1,1,0),0)</f>
        <v/>
      </c>
      <c r="V2857" s="13">
        <f>IF(AND($B2857&lt;&gt;"",$D2857&lt;&gt;""),IF(COUNTIFS($B$2:$B2857,$B2857,$D$2:$D2857,$D2857)=1,1,0),0)</f>
        <v/>
      </c>
      <c r="W2857">
        <f>IFERROR(INDEX(T_Indicateurs[Domain_code],MATCH($H2857,T_Indicateurs[Stat_code],0)),"")</f>
        <v/>
      </c>
      <c r="X2857" s="13">
        <f>IF(OR($W2857="",$F2857=""),0,IF($F2857&lt;&gt;$W2857,1,0))</f>
        <v/>
      </c>
      <c r="Y2857" s="13">
        <f>IF(OR($J2857="", $K2857="", $L2857=""),0,IF(OR($J2857&lt;0,$J2857&gt;3,$K2857&lt;0,$K2857&gt;3,$L2857&lt;0,$L2857&gt;3),1,0))</f>
        <v/>
      </c>
    </row>
    <row r="2858">
      <c r="G2858">
        <f>IFERROR(INDEX(T_Domaines[Domain_label_fr],MATCH(F2858,T_Domaines[Domain_code],0)),"")</f>
        <v/>
      </c>
      <c r="I2858">
        <f>IFERROR(INDEX(T_Indicateurs[Stat_label_fr],MATCH(H2858,T_Indicateurs[Stat_code],0)),"")</f>
        <v/>
      </c>
      <c r="M2858">
        <f>IF(J2858=0,"",J2858)</f>
        <v/>
      </c>
      <c r="N2858">
        <f>IF(K2858=0,"",K2858)</f>
        <v/>
      </c>
      <c r="O2858">
        <f>IF(L2858=0,"",L2858)</f>
        <v/>
      </c>
      <c r="P2858">
        <f>IF(OR(J2858="",K2858="",L2858=""),"",J2858+K2858+L2858)</f>
        <v/>
      </c>
      <c r="Q2858">
        <f>IF(OR(M2858="",N2858="",O2858=""),"",M2858+N2858+O2858)</f>
        <v/>
      </c>
      <c r="S2858" s="13">
        <f>IF(AND($B2858&lt;&gt;"",$F2858&lt;&gt;""),IF(COUNTIFS($B$2:$B2858,$B2858,$F$2:$F2858,$F2858)=1,1,0),0)</f>
        <v/>
      </c>
      <c r="T2858" s="13">
        <f>IF(AND($B2858&lt;&gt;"",$H2858&lt;&gt;""),IF(COUNTIFS($B$2:$B2858,$B2858,$H$2:$H2858,$H2858)=1,1,0),0)</f>
        <v/>
      </c>
      <c r="U2858" s="13">
        <f>IF(AND($B2858&lt;&gt;"",$C2858&lt;&gt;""),IF(COUNTIFS($B$2:$B2858,$B2858,$C$2:$C2858,$C2858)=1,1,0),0)</f>
        <v/>
      </c>
      <c r="V2858" s="13">
        <f>IF(AND($B2858&lt;&gt;"",$D2858&lt;&gt;""),IF(COUNTIFS($B$2:$B2858,$B2858,$D$2:$D2858,$D2858)=1,1,0),0)</f>
        <v/>
      </c>
      <c r="W2858">
        <f>IFERROR(INDEX(T_Indicateurs[Domain_code],MATCH($H2858,T_Indicateurs[Stat_code],0)),"")</f>
        <v/>
      </c>
      <c r="X2858" s="13">
        <f>IF(OR($W2858="",$F2858=""),0,IF($F2858&lt;&gt;$W2858,1,0))</f>
        <v/>
      </c>
      <c r="Y2858" s="13">
        <f>IF(OR($J2858="", $K2858="", $L2858=""),0,IF(OR($J2858&lt;0,$J2858&gt;3,$K2858&lt;0,$K2858&gt;3,$L2858&lt;0,$L2858&gt;3),1,0))</f>
        <v/>
      </c>
    </row>
    <row r="2859">
      <c r="G2859">
        <f>IFERROR(INDEX(T_Domaines[Domain_label_fr],MATCH(F2859,T_Domaines[Domain_code],0)),"")</f>
        <v/>
      </c>
      <c r="I2859">
        <f>IFERROR(INDEX(T_Indicateurs[Stat_label_fr],MATCH(H2859,T_Indicateurs[Stat_code],0)),"")</f>
        <v/>
      </c>
      <c r="M2859">
        <f>IF(J2859=0,"",J2859)</f>
        <v/>
      </c>
      <c r="N2859">
        <f>IF(K2859=0,"",K2859)</f>
        <v/>
      </c>
      <c r="O2859">
        <f>IF(L2859=0,"",L2859)</f>
        <v/>
      </c>
      <c r="P2859">
        <f>IF(OR(J2859="",K2859="",L2859=""),"",J2859+K2859+L2859)</f>
        <v/>
      </c>
      <c r="Q2859">
        <f>IF(OR(M2859="",N2859="",O2859=""),"",M2859+N2859+O2859)</f>
        <v/>
      </c>
      <c r="S2859" s="13">
        <f>IF(AND($B2859&lt;&gt;"",$F2859&lt;&gt;""),IF(COUNTIFS($B$2:$B2859,$B2859,$F$2:$F2859,$F2859)=1,1,0),0)</f>
        <v/>
      </c>
      <c r="T2859" s="13">
        <f>IF(AND($B2859&lt;&gt;"",$H2859&lt;&gt;""),IF(COUNTIFS($B$2:$B2859,$B2859,$H$2:$H2859,$H2859)=1,1,0),0)</f>
        <v/>
      </c>
      <c r="U2859" s="13">
        <f>IF(AND($B2859&lt;&gt;"",$C2859&lt;&gt;""),IF(COUNTIFS($B$2:$B2859,$B2859,$C$2:$C2859,$C2859)=1,1,0),0)</f>
        <v/>
      </c>
      <c r="V2859" s="13">
        <f>IF(AND($B2859&lt;&gt;"",$D2859&lt;&gt;""),IF(COUNTIFS($B$2:$B2859,$B2859,$D$2:$D2859,$D2859)=1,1,0),0)</f>
        <v/>
      </c>
      <c r="W2859">
        <f>IFERROR(INDEX(T_Indicateurs[Domain_code],MATCH($H2859,T_Indicateurs[Stat_code],0)),"")</f>
        <v/>
      </c>
      <c r="X2859" s="13">
        <f>IF(OR($W2859="",$F2859=""),0,IF($F2859&lt;&gt;$W2859,1,0))</f>
        <v/>
      </c>
      <c r="Y2859" s="13">
        <f>IF(OR($J2859="", $K2859="", $L2859=""),0,IF(OR($J2859&lt;0,$J2859&gt;3,$K2859&lt;0,$K2859&gt;3,$L2859&lt;0,$L2859&gt;3),1,0))</f>
        <v/>
      </c>
    </row>
    <row r="2860">
      <c r="G2860">
        <f>IFERROR(INDEX(T_Domaines[Domain_label_fr],MATCH(F2860,T_Domaines[Domain_code],0)),"")</f>
        <v/>
      </c>
      <c r="I2860">
        <f>IFERROR(INDEX(T_Indicateurs[Stat_label_fr],MATCH(H2860,T_Indicateurs[Stat_code],0)),"")</f>
        <v/>
      </c>
      <c r="M2860">
        <f>IF(J2860=0,"",J2860)</f>
        <v/>
      </c>
      <c r="N2860">
        <f>IF(K2860=0,"",K2860)</f>
        <v/>
      </c>
      <c r="O2860">
        <f>IF(L2860=0,"",L2860)</f>
        <v/>
      </c>
      <c r="P2860">
        <f>IF(OR(J2860="",K2860="",L2860=""),"",J2860+K2860+L2860)</f>
        <v/>
      </c>
      <c r="Q2860">
        <f>IF(OR(M2860="",N2860="",O2860=""),"",M2860+N2860+O2860)</f>
        <v/>
      </c>
      <c r="S2860" s="13">
        <f>IF(AND($B2860&lt;&gt;"",$F2860&lt;&gt;""),IF(COUNTIFS($B$2:$B2860,$B2860,$F$2:$F2860,$F2860)=1,1,0),0)</f>
        <v/>
      </c>
      <c r="T2860" s="13">
        <f>IF(AND($B2860&lt;&gt;"",$H2860&lt;&gt;""),IF(COUNTIFS($B$2:$B2860,$B2860,$H$2:$H2860,$H2860)=1,1,0),0)</f>
        <v/>
      </c>
      <c r="U2860" s="13">
        <f>IF(AND($B2860&lt;&gt;"",$C2860&lt;&gt;""),IF(COUNTIFS($B$2:$B2860,$B2860,$C$2:$C2860,$C2860)=1,1,0),0)</f>
        <v/>
      </c>
      <c r="V2860" s="13">
        <f>IF(AND($B2860&lt;&gt;"",$D2860&lt;&gt;""),IF(COUNTIFS($B$2:$B2860,$B2860,$D$2:$D2860,$D2860)=1,1,0),0)</f>
        <v/>
      </c>
      <c r="W2860">
        <f>IFERROR(INDEX(T_Indicateurs[Domain_code],MATCH($H2860,T_Indicateurs[Stat_code],0)),"")</f>
        <v/>
      </c>
      <c r="X2860" s="13">
        <f>IF(OR($W2860="",$F2860=""),0,IF($F2860&lt;&gt;$W2860,1,0))</f>
        <v/>
      </c>
      <c r="Y2860" s="13">
        <f>IF(OR($J2860="", $K2860="", $L2860=""),0,IF(OR($J2860&lt;0,$J2860&gt;3,$K2860&lt;0,$K2860&gt;3,$L2860&lt;0,$L2860&gt;3),1,0))</f>
        <v/>
      </c>
    </row>
    <row r="2861">
      <c r="G2861">
        <f>IFERROR(INDEX(T_Domaines[Domain_label_fr],MATCH(F2861,T_Domaines[Domain_code],0)),"")</f>
        <v/>
      </c>
      <c r="I2861">
        <f>IFERROR(INDEX(T_Indicateurs[Stat_label_fr],MATCH(H2861,T_Indicateurs[Stat_code],0)),"")</f>
        <v/>
      </c>
      <c r="M2861">
        <f>IF(J2861=0,"",J2861)</f>
        <v/>
      </c>
      <c r="N2861">
        <f>IF(K2861=0,"",K2861)</f>
        <v/>
      </c>
      <c r="O2861">
        <f>IF(L2861=0,"",L2861)</f>
        <v/>
      </c>
      <c r="P2861">
        <f>IF(OR(J2861="",K2861="",L2861=""),"",J2861+K2861+L2861)</f>
        <v/>
      </c>
      <c r="Q2861">
        <f>IF(OR(M2861="",N2861="",O2861=""),"",M2861+N2861+O2861)</f>
        <v/>
      </c>
      <c r="S2861" s="13">
        <f>IF(AND($B2861&lt;&gt;"",$F2861&lt;&gt;""),IF(COUNTIFS($B$2:$B2861,$B2861,$F$2:$F2861,$F2861)=1,1,0),0)</f>
        <v/>
      </c>
      <c r="T2861" s="13">
        <f>IF(AND($B2861&lt;&gt;"",$H2861&lt;&gt;""),IF(COUNTIFS($B$2:$B2861,$B2861,$H$2:$H2861,$H2861)=1,1,0),0)</f>
        <v/>
      </c>
      <c r="U2861" s="13">
        <f>IF(AND($B2861&lt;&gt;"",$C2861&lt;&gt;""),IF(COUNTIFS($B$2:$B2861,$B2861,$C$2:$C2861,$C2861)=1,1,0),0)</f>
        <v/>
      </c>
      <c r="V2861" s="13">
        <f>IF(AND($B2861&lt;&gt;"",$D2861&lt;&gt;""),IF(COUNTIFS($B$2:$B2861,$B2861,$D$2:$D2861,$D2861)=1,1,0),0)</f>
        <v/>
      </c>
      <c r="W2861">
        <f>IFERROR(INDEX(T_Indicateurs[Domain_code],MATCH($H2861,T_Indicateurs[Stat_code],0)),"")</f>
        <v/>
      </c>
      <c r="X2861" s="13">
        <f>IF(OR($W2861="",$F2861=""),0,IF($F2861&lt;&gt;$W2861,1,0))</f>
        <v/>
      </c>
      <c r="Y2861" s="13">
        <f>IF(OR($J2861="", $K2861="", $L2861=""),0,IF(OR($J2861&lt;0,$J2861&gt;3,$K2861&lt;0,$K2861&gt;3,$L2861&lt;0,$L2861&gt;3),1,0))</f>
        <v/>
      </c>
    </row>
    <row r="2862">
      <c r="G2862">
        <f>IFERROR(INDEX(T_Domaines[Domain_label_fr],MATCH(F2862,T_Domaines[Domain_code],0)),"")</f>
        <v/>
      </c>
      <c r="I2862">
        <f>IFERROR(INDEX(T_Indicateurs[Stat_label_fr],MATCH(H2862,T_Indicateurs[Stat_code],0)),"")</f>
        <v/>
      </c>
      <c r="M2862">
        <f>IF(J2862=0,"",J2862)</f>
        <v/>
      </c>
      <c r="N2862">
        <f>IF(K2862=0,"",K2862)</f>
        <v/>
      </c>
      <c r="O2862">
        <f>IF(L2862=0,"",L2862)</f>
        <v/>
      </c>
      <c r="P2862">
        <f>IF(OR(J2862="",K2862="",L2862=""),"",J2862+K2862+L2862)</f>
        <v/>
      </c>
      <c r="Q2862">
        <f>IF(OR(M2862="",N2862="",O2862=""),"",M2862+N2862+O2862)</f>
        <v/>
      </c>
      <c r="S2862" s="13">
        <f>IF(AND($B2862&lt;&gt;"",$F2862&lt;&gt;""),IF(COUNTIFS($B$2:$B2862,$B2862,$F$2:$F2862,$F2862)=1,1,0),0)</f>
        <v/>
      </c>
      <c r="T2862" s="13">
        <f>IF(AND($B2862&lt;&gt;"",$H2862&lt;&gt;""),IF(COUNTIFS($B$2:$B2862,$B2862,$H$2:$H2862,$H2862)=1,1,0),0)</f>
        <v/>
      </c>
      <c r="U2862" s="13">
        <f>IF(AND($B2862&lt;&gt;"",$C2862&lt;&gt;""),IF(COUNTIFS($B$2:$B2862,$B2862,$C$2:$C2862,$C2862)=1,1,0),0)</f>
        <v/>
      </c>
      <c r="V2862" s="13">
        <f>IF(AND($B2862&lt;&gt;"",$D2862&lt;&gt;""),IF(COUNTIFS($B$2:$B2862,$B2862,$D$2:$D2862,$D2862)=1,1,0),0)</f>
        <v/>
      </c>
      <c r="W2862">
        <f>IFERROR(INDEX(T_Indicateurs[Domain_code],MATCH($H2862,T_Indicateurs[Stat_code],0)),"")</f>
        <v/>
      </c>
      <c r="X2862" s="13">
        <f>IF(OR($W2862="",$F2862=""),0,IF($F2862&lt;&gt;$W2862,1,0))</f>
        <v/>
      </c>
      <c r="Y2862" s="13">
        <f>IF(OR($J2862="", $K2862="", $L2862=""),0,IF(OR($J2862&lt;0,$J2862&gt;3,$K2862&lt;0,$K2862&gt;3,$L2862&lt;0,$L2862&gt;3),1,0))</f>
        <v/>
      </c>
    </row>
    <row r="2863">
      <c r="G2863">
        <f>IFERROR(INDEX(T_Domaines[Domain_label_fr],MATCH(F2863,T_Domaines[Domain_code],0)),"")</f>
        <v/>
      </c>
      <c r="I2863">
        <f>IFERROR(INDEX(T_Indicateurs[Stat_label_fr],MATCH(H2863,T_Indicateurs[Stat_code],0)),"")</f>
        <v/>
      </c>
      <c r="M2863">
        <f>IF(J2863=0,"",J2863)</f>
        <v/>
      </c>
      <c r="N2863">
        <f>IF(K2863=0,"",K2863)</f>
        <v/>
      </c>
      <c r="O2863">
        <f>IF(L2863=0,"",L2863)</f>
        <v/>
      </c>
      <c r="P2863">
        <f>IF(OR(J2863="",K2863="",L2863=""),"",J2863+K2863+L2863)</f>
        <v/>
      </c>
      <c r="Q2863">
        <f>IF(OR(M2863="",N2863="",O2863=""),"",M2863+N2863+O2863)</f>
        <v/>
      </c>
      <c r="S2863" s="13">
        <f>IF(AND($B2863&lt;&gt;"",$F2863&lt;&gt;""),IF(COUNTIFS($B$2:$B2863,$B2863,$F$2:$F2863,$F2863)=1,1,0),0)</f>
        <v/>
      </c>
      <c r="T2863" s="13">
        <f>IF(AND($B2863&lt;&gt;"",$H2863&lt;&gt;""),IF(COUNTIFS($B$2:$B2863,$B2863,$H$2:$H2863,$H2863)=1,1,0),0)</f>
        <v/>
      </c>
      <c r="U2863" s="13">
        <f>IF(AND($B2863&lt;&gt;"",$C2863&lt;&gt;""),IF(COUNTIFS($B$2:$B2863,$B2863,$C$2:$C2863,$C2863)=1,1,0),0)</f>
        <v/>
      </c>
      <c r="V2863" s="13">
        <f>IF(AND($B2863&lt;&gt;"",$D2863&lt;&gt;""),IF(COUNTIFS($B$2:$B2863,$B2863,$D$2:$D2863,$D2863)=1,1,0),0)</f>
        <v/>
      </c>
      <c r="W2863">
        <f>IFERROR(INDEX(T_Indicateurs[Domain_code],MATCH($H2863,T_Indicateurs[Stat_code],0)),"")</f>
        <v/>
      </c>
      <c r="X2863" s="13">
        <f>IF(OR($W2863="",$F2863=""),0,IF($F2863&lt;&gt;$W2863,1,0))</f>
        <v/>
      </c>
      <c r="Y2863" s="13">
        <f>IF(OR($J2863="", $K2863="", $L2863=""),0,IF(OR($J2863&lt;0,$J2863&gt;3,$K2863&lt;0,$K2863&gt;3,$L2863&lt;0,$L2863&gt;3),1,0))</f>
        <v/>
      </c>
    </row>
    <row r="2864">
      <c r="G2864">
        <f>IFERROR(INDEX(T_Domaines[Domain_label_fr],MATCH(F2864,T_Domaines[Domain_code],0)),"")</f>
        <v/>
      </c>
      <c r="I2864">
        <f>IFERROR(INDEX(T_Indicateurs[Stat_label_fr],MATCH(H2864,T_Indicateurs[Stat_code],0)),"")</f>
        <v/>
      </c>
      <c r="M2864">
        <f>IF(J2864=0,"",J2864)</f>
        <v/>
      </c>
      <c r="N2864">
        <f>IF(K2864=0,"",K2864)</f>
        <v/>
      </c>
      <c r="O2864">
        <f>IF(L2864=0,"",L2864)</f>
        <v/>
      </c>
      <c r="P2864">
        <f>IF(OR(J2864="",K2864="",L2864=""),"",J2864+K2864+L2864)</f>
        <v/>
      </c>
      <c r="Q2864">
        <f>IF(OR(M2864="",N2864="",O2864=""),"",M2864+N2864+O2864)</f>
        <v/>
      </c>
      <c r="S2864" s="13">
        <f>IF(AND($B2864&lt;&gt;"",$F2864&lt;&gt;""),IF(COUNTIFS($B$2:$B2864,$B2864,$F$2:$F2864,$F2864)=1,1,0),0)</f>
        <v/>
      </c>
      <c r="T2864" s="13">
        <f>IF(AND($B2864&lt;&gt;"",$H2864&lt;&gt;""),IF(COUNTIFS($B$2:$B2864,$B2864,$H$2:$H2864,$H2864)=1,1,0),0)</f>
        <v/>
      </c>
      <c r="U2864" s="13">
        <f>IF(AND($B2864&lt;&gt;"",$C2864&lt;&gt;""),IF(COUNTIFS($B$2:$B2864,$B2864,$C$2:$C2864,$C2864)=1,1,0),0)</f>
        <v/>
      </c>
      <c r="V2864" s="13">
        <f>IF(AND($B2864&lt;&gt;"",$D2864&lt;&gt;""),IF(COUNTIFS($B$2:$B2864,$B2864,$D$2:$D2864,$D2864)=1,1,0),0)</f>
        <v/>
      </c>
      <c r="W2864">
        <f>IFERROR(INDEX(T_Indicateurs[Domain_code],MATCH($H2864,T_Indicateurs[Stat_code],0)),"")</f>
        <v/>
      </c>
      <c r="X2864" s="13">
        <f>IF(OR($W2864="",$F2864=""),0,IF($F2864&lt;&gt;$W2864,1,0))</f>
        <v/>
      </c>
      <c r="Y2864" s="13">
        <f>IF(OR($J2864="", $K2864="", $L2864=""),0,IF(OR($J2864&lt;0,$J2864&gt;3,$K2864&lt;0,$K2864&gt;3,$L2864&lt;0,$L2864&gt;3),1,0))</f>
        <v/>
      </c>
    </row>
    <row r="2865">
      <c r="G2865">
        <f>IFERROR(INDEX(T_Domaines[Domain_label_fr],MATCH(F2865,T_Domaines[Domain_code],0)),"")</f>
        <v/>
      </c>
      <c r="I2865">
        <f>IFERROR(INDEX(T_Indicateurs[Stat_label_fr],MATCH(H2865,T_Indicateurs[Stat_code],0)),"")</f>
        <v/>
      </c>
      <c r="M2865">
        <f>IF(J2865=0,"",J2865)</f>
        <v/>
      </c>
      <c r="N2865">
        <f>IF(K2865=0,"",K2865)</f>
        <v/>
      </c>
      <c r="O2865">
        <f>IF(L2865=0,"",L2865)</f>
        <v/>
      </c>
      <c r="P2865">
        <f>IF(OR(J2865="",K2865="",L2865=""),"",J2865+K2865+L2865)</f>
        <v/>
      </c>
      <c r="Q2865">
        <f>IF(OR(M2865="",N2865="",O2865=""),"",M2865+N2865+O2865)</f>
        <v/>
      </c>
      <c r="S2865" s="13">
        <f>IF(AND($B2865&lt;&gt;"",$F2865&lt;&gt;""),IF(COUNTIFS($B$2:$B2865,$B2865,$F$2:$F2865,$F2865)=1,1,0),0)</f>
        <v/>
      </c>
      <c r="T2865" s="13">
        <f>IF(AND($B2865&lt;&gt;"",$H2865&lt;&gt;""),IF(COUNTIFS($B$2:$B2865,$B2865,$H$2:$H2865,$H2865)=1,1,0),0)</f>
        <v/>
      </c>
      <c r="U2865" s="13">
        <f>IF(AND($B2865&lt;&gt;"",$C2865&lt;&gt;""),IF(COUNTIFS($B$2:$B2865,$B2865,$C$2:$C2865,$C2865)=1,1,0),0)</f>
        <v/>
      </c>
      <c r="V2865" s="13">
        <f>IF(AND($B2865&lt;&gt;"",$D2865&lt;&gt;""),IF(COUNTIFS($B$2:$B2865,$B2865,$D$2:$D2865,$D2865)=1,1,0),0)</f>
        <v/>
      </c>
      <c r="W2865">
        <f>IFERROR(INDEX(T_Indicateurs[Domain_code],MATCH($H2865,T_Indicateurs[Stat_code],0)),"")</f>
        <v/>
      </c>
      <c r="X2865" s="13">
        <f>IF(OR($W2865="",$F2865=""),0,IF($F2865&lt;&gt;$W2865,1,0))</f>
        <v/>
      </c>
      <c r="Y2865" s="13">
        <f>IF(OR($J2865="", $K2865="", $L2865=""),0,IF(OR($J2865&lt;0,$J2865&gt;3,$K2865&lt;0,$K2865&gt;3,$L2865&lt;0,$L2865&gt;3),1,0))</f>
        <v/>
      </c>
    </row>
    <row r="2866">
      <c r="G2866">
        <f>IFERROR(INDEX(T_Domaines[Domain_label_fr],MATCH(F2866,T_Domaines[Domain_code],0)),"")</f>
        <v/>
      </c>
      <c r="I2866">
        <f>IFERROR(INDEX(T_Indicateurs[Stat_label_fr],MATCH(H2866,T_Indicateurs[Stat_code],0)),"")</f>
        <v/>
      </c>
      <c r="M2866">
        <f>IF(J2866=0,"",J2866)</f>
        <v/>
      </c>
      <c r="N2866">
        <f>IF(K2866=0,"",K2866)</f>
        <v/>
      </c>
      <c r="O2866">
        <f>IF(L2866=0,"",L2866)</f>
        <v/>
      </c>
      <c r="P2866">
        <f>IF(OR(J2866="",K2866="",L2866=""),"",J2866+K2866+L2866)</f>
        <v/>
      </c>
      <c r="Q2866">
        <f>IF(OR(M2866="",N2866="",O2866=""),"",M2866+N2866+O2866)</f>
        <v/>
      </c>
      <c r="S2866" s="13">
        <f>IF(AND($B2866&lt;&gt;"",$F2866&lt;&gt;""),IF(COUNTIFS($B$2:$B2866,$B2866,$F$2:$F2866,$F2866)=1,1,0),0)</f>
        <v/>
      </c>
      <c r="T2866" s="13">
        <f>IF(AND($B2866&lt;&gt;"",$H2866&lt;&gt;""),IF(COUNTIFS($B$2:$B2866,$B2866,$H$2:$H2866,$H2866)=1,1,0),0)</f>
        <v/>
      </c>
      <c r="U2866" s="13">
        <f>IF(AND($B2866&lt;&gt;"",$C2866&lt;&gt;""),IF(COUNTIFS($B$2:$B2866,$B2866,$C$2:$C2866,$C2866)=1,1,0),0)</f>
        <v/>
      </c>
      <c r="V2866" s="13">
        <f>IF(AND($B2866&lt;&gt;"",$D2866&lt;&gt;""),IF(COUNTIFS($B$2:$B2866,$B2866,$D$2:$D2866,$D2866)=1,1,0),0)</f>
        <v/>
      </c>
      <c r="W2866">
        <f>IFERROR(INDEX(T_Indicateurs[Domain_code],MATCH($H2866,T_Indicateurs[Stat_code],0)),"")</f>
        <v/>
      </c>
      <c r="X2866" s="13">
        <f>IF(OR($W2866="",$F2866=""),0,IF($F2866&lt;&gt;$W2866,1,0))</f>
        <v/>
      </c>
      <c r="Y2866" s="13">
        <f>IF(OR($J2866="", $K2866="", $L2866=""),0,IF(OR($J2866&lt;0,$J2866&gt;3,$K2866&lt;0,$K2866&gt;3,$L2866&lt;0,$L2866&gt;3),1,0))</f>
        <v/>
      </c>
    </row>
    <row r="2867">
      <c r="G2867">
        <f>IFERROR(INDEX(T_Domaines[Domain_label_fr],MATCH(F2867,T_Domaines[Domain_code],0)),"")</f>
        <v/>
      </c>
      <c r="I2867">
        <f>IFERROR(INDEX(T_Indicateurs[Stat_label_fr],MATCH(H2867,T_Indicateurs[Stat_code],0)),"")</f>
        <v/>
      </c>
      <c r="M2867">
        <f>IF(J2867=0,"",J2867)</f>
        <v/>
      </c>
      <c r="N2867">
        <f>IF(K2867=0,"",K2867)</f>
        <v/>
      </c>
      <c r="O2867">
        <f>IF(L2867=0,"",L2867)</f>
        <v/>
      </c>
      <c r="P2867">
        <f>IF(OR(J2867="",K2867="",L2867=""),"",J2867+K2867+L2867)</f>
        <v/>
      </c>
      <c r="Q2867">
        <f>IF(OR(M2867="",N2867="",O2867=""),"",M2867+N2867+O2867)</f>
        <v/>
      </c>
      <c r="S2867" s="13">
        <f>IF(AND($B2867&lt;&gt;"",$F2867&lt;&gt;""),IF(COUNTIFS($B$2:$B2867,$B2867,$F$2:$F2867,$F2867)=1,1,0),0)</f>
        <v/>
      </c>
      <c r="T2867" s="13">
        <f>IF(AND($B2867&lt;&gt;"",$H2867&lt;&gt;""),IF(COUNTIFS($B$2:$B2867,$B2867,$H$2:$H2867,$H2867)=1,1,0),0)</f>
        <v/>
      </c>
      <c r="U2867" s="13">
        <f>IF(AND($B2867&lt;&gt;"",$C2867&lt;&gt;""),IF(COUNTIFS($B$2:$B2867,$B2867,$C$2:$C2867,$C2867)=1,1,0),0)</f>
        <v/>
      </c>
      <c r="V2867" s="13">
        <f>IF(AND($B2867&lt;&gt;"",$D2867&lt;&gt;""),IF(COUNTIFS($B$2:$B2867,$B2867,$D$2:$D2867,$D2867)=1,1,0),0)</f>
        <v/>
      </c>
      <c r="W2867">
        <f>IFERROR(INDEX(T_Indicateurs[Domain_code],MATCH($H2867,T_Indicateurs[Stat_code],0)),"")</f>
        <v/>
      </c>
      <c r="X2867" s="13">
        <f>IF(OR($W2867="",$F2867=""),0,IF($F2867&lt;&gt;$W2867,1,0))</f>
        <v/>
      </c>
      <c r="Y2867" s="13">
        <f>IF(OR($J2867="", $K2867="", $L2867=""),0,IF(OR($J2867&lt;0,$J2867&gt;3,$K2867&lt;0,$K2867&gt;3,$L2867&lt;0,$L2867&gt;3),1,0))</f>
        <v/>
      </c>
    </row>
    <row r="2868">
      <c r="G2868">
        <f>IFERROR(INDEX(T_Domaines[Domain_label_fr],MATCH(F2868,T_Domaines[Domain_code],0)),"")</f>
        <v/>
      </c>
      <c r="I2868">
        <f>IFERROR(INDEX(T_Indicateurs[Stat_label_fr],MATCH(H2868,T_Indicateurs[Stat_code],0)),"")</f>
        <v/>
      </c>
      <c r="M2868">
        <f>IF(J2868=0,"",J2868)</f>
        <v/>
      </c>
      <c r="N2868">
        <f>IF(K2868=0,"",K2868)</f>
        <v/>
      </c>
      <c r="O2868">
        <f>IF(L2868=0,"",L2868)</f>
        <v/>
      </c>
      <c r="P2868">
        <f>IF(OR(J2868="",K2868="",L2868=""),"",J2868+K2868+L2868)</f>
        <v/>
      </c>
      <c r="Q2868">
        <f>IF(OR(M2868="",N2868="",O2868=""),"",M2868+N2868+O2868)</f>
        <v/>
      </c>
      <c r="S2868" s="13">
        <f>IF(AND($B2868&lt;&gt;"",$F2868&lt;&gt;""),IF(COUNTIFS($B$2:$B2868,$B2868,$F$2:$F2868,$F2868)=1,1,0),0)</f>
        <v/>
      </c>
      <c r="T2868" s="13">
        <f>IF(AND($B2868&lt;&gt;"",$H2868&lt;&gt;""),IF(COUNTIFS($B$2:$B2868,$B2868,$H$2:$H2868,$H2868)=1,1,0),0)</f>
        <v/>
      </c>
      <c r="U2868" s="13">
        <f>IF(AND($B2868&lt;&gt;"",$C2868&lt;&gt;""),IF(COUNTIFS($B$2:$B2868,$B2868,$C$2:$C2868,$C2868)=1,1,0),0)</f>
        <v/>
      </c>
      <c r="V2868" s="13">
        <f>IF(AND($B2868&lt;&gt;"",$D2868&lt;&gt;""),IF(COUNTIFS($B$2:$B2868,$B2868,$D$2:$D2868,$D2868)=1,1,0),0)</f>
        <v/>
      </c>
      <c r="W2868">
        <f>IFERROR(INDEX(T_Indicateurs[Domain_code],MATCH($H2868,T_Indicateurs[Stat_code],0)),"")</f>
        <v/>
      </c>
      <c r="X2868" s="13">
        <f>IF(OR($W2868="",$F2868=""),0,IF($F2868&lt;&gt;$W2868,1,0))</f>
        <v/>
      </c>
      <c r="Y2868" s="13">
        <f>IF(OR($J2868="", $K2868="", $L2868=""),0,IF(OR($J2868&lt;0,$J2868&gt;3,$K2868&lt;0,$K2868&gt;3,$L2868&lt;0,$L2868&gt;3),1,0))</f>
        <v/>
      </c>
    </row>
    <row r="2869">
      <c r="G2869">
        <f>IFERROR(INDEX(T_Domaines[Domain_label_fr],MATCH(F2869,T_Domaines[Domain_code],0)),"")</f>
        <v/>
      </c>
      <c r="I2869">
        <f>IFERROR(INDEX(T_Indicateurs[Stat_label_fr],MATCH(H2869,T_Indicateurs[Stat_code],0)),"")</f>
        <v/>
      </c>
      <c r="M2869">
        <f>IF(J2869=0,"",J2869)</f>
        <v/>
      </c>
      <c r="N2869">
        <f>IF(K2869=0,"",K2869)</f>
        <v/>
      </c>
      <c r="O2869">
        <f>IF(L2869=0,"",L2869)</f>
        <v/>
      </c>
      <c r="P2869">
        <f>IF(OR(J2869="",K2869="",L2869=""),"",J2869+K2869+L2869)</f>
        <v/>
      </c>
      <c r="Q2869">
        <f>IF(OR(M2869="",N2869="",O2869=""),"",M2869+N2869+O2869)</f>
        <v/>
      </c>
      <c r="S2869" s="13">
        <f>IF(AND($B2869&lt;&gt;"",$F2869&lt;&gt;""),IF(COUNTIFS($B$2:$B2869,$B2869,$F$2:$F2869,$F2869)=1,1,0),0)</f>
        <v/>
      </c>
      <c r="T2869" s="13">
        <f>IF(AND($B2869&lt;&gt;"",$H2869&lt;&gt;""),IF(COUNTIFS($B$2:$B2869,$B2869,$H$2:$H2869,$H2869)=1,1,0),0)</f>
        <v/>
      </c>
      <c r="U2869" s="13">
        <f>IF(AND($B2869&lt;&gt;"",$C2869&lt;&gt;""),IF(COUNTIFS($B$2:$B2869,$B2869,$C$2:$C2869,$C2869)=1,1,0),0)</f>
        <v/>
      </c>
      <c r="V2869" s="13">
        <f>IF(AND($B2869&lt;&gt;"",$D2869&lt;&gt;""),IF(COUNTIFS($B$2:$B2869,$B2869,$D$2:$D2869,$D2869)=1,1,0),0)</f>
        <v/>
      </c>
      <c r="W2869">
        <f>IFERROR(INDEX(T_Indicateurs[Domain_code],MATCH($H2869,T_Indicateurs[Stat_code],0)),"")</f>
        <v/>
      </c>
      <c r="X2869" s="13">
        <f>IF(OR($W2869="",$F2869=""),0,IF($F2869&lt;&gt;$W2869,1,0))</f>
        <v/>
      </c>
      <c r="Y2869" s="13">
        <f>IF(OR($J2869="", $K2869="", $L2869=""),0,IF(OR($J2869&lt;0,$J2869&gt;3,$K2869&lt;0,$K2869&gt;3,$L2869&lt;0,$L2869&gt;3),1,0))</f>
        <v/>
      </c>
    </row>
    <row r="2870">
      <c r="G2870">
        <f>IFERROR(INDEX(T_Domaines[Domain_label_fr],MATCH(F2870,T_Domaines[Domain_code],0)),"")</f>
        <v/>
      </c>
      <c r="I2870">
        <f>IFERROR(INDEX(T_Indicateurs[Stat_label_fr],MATCH(H2870,T_Indicateurs[Stat_code],0)),"")</f>
        <v/>
      </c>
      <c r="M2870">
        <f>IF(J2870=0,"",J2870)</f>
        <v/>
      </c>
      <c r="N2870">
        <f>IF(K2870=0,"",K2870)</f>
        <v/>
      </c>
      <c r="O2870">
        <f>IF(L2870=0,"",L2870)</f>
        <v/>
      </c>
      <c r="P2870">
        <f>IF(OR(J2870="",K2870="",L2870=""),"",J2870+K2870+L2870)</f>
        <v/>
      </c>
      <c r="Q2870">
        <f>IF(OR(M2870="",N2870="",O2870=""),"",M2870+N2870+O2870)</f>
        <v/>
      </c>
      <c r="S2870" s="13">
        <f>IF(AND($B2870&lt;&gt;"",$F2870&lt;&gt;""),IF(COUNTIFS($B$2:$B2870,$B2870,$F$2:$F2870,$F2870)=1,1,0),0)</f>
        <v/>
      </c>
      <c r="T2870" s="13">
        <f>IF(AND($B2870&lt;&gt;"",$H2870&lt;&gt;""),IF(COUNTIFS($B$2:$B2870,$B2870,$H$2:$H2870,$H2870)=1,1,0),0)</f>
        <v/>
      </c>
      <c r="U2870" s="13">
        <f>IF(AND($B2870&lt;&gt;"",$C2870&lt;&gt;""),IF(COUNTIFS($B$2:$B2870,$B2870,$C$2:$C2870,$C2870)=1,1,0),0)</f>
        <v/>
      </c>
      <c r="V2870" s="13">
        <f>IF(AND($B2870&lt;&gt;"",$D2870&lt;&gt;""),IF(COUNTIFS($B$2:$B2870,$B2870,$D$2:$D2870,$D2870)=1,1,0),0)</f>
        <v/>
      </c>
      <c r="W2870">
        <f>IFERROR(INDEX(T_Indicateurs[Domain_code],MATCH($H2870,T_Indicateurs[Stat_code],0)),"")</f>
        <v/>
      </c>
      <c r="X2870" s="13">
        <f>IF(OR($W2870="",$F2870=""),0,IF($F2870&lt;&gt;$W2870,1,0))</f>
        <v/>
      </c>
      <c r="Y2870" s="13">
        <f>IF(OR($J2870="", $K2870="", $L2870=""),0,IF(OR($J2870&lt;0,$J2870&gt;3,$K2870&lt;0,$K2870&gt;3,$L2870&lt;0,$L2870&gt;3),1,0))</f>
        <v/>
      </c>
    </row>
    <row r="2871">
      <c r="G2871">
        <f>IFERROR(INDEX(T_Domaines[Domain_label_fr],MATCH(F2871,T_Domaines[Domain_code],0)),"")</f>
        <v/>
      </c>
      <c r="I2871">
        <f>IFERROR(INDEX(T_Indicateurs[Stat_label_fr],MATCH(H2871,T_Indicateurs[Stat_code],0)),"")</f>
        <v/>
      </c>
      <c r="M2871">
        <f>IF(J2871=0,"",J2871)</f>
        <v/>
      </c>
      <c r="N2871">
        <f>IF(K2871=0,"",K2871)</f>
        <v/>
      </c>
      <c r="O2871">
        <f>IF(L2871=0,"",L2871)</f>
        <v/>
      </c>
      <c r="P2871">
        <f>IF(OR(J2871="",K2871="",L2871=""),"",J2871+K2871+L2871)</f>
        <v/>
      </c>
      <c r="Q2871">
        <f>IF(OR(M2871="",N2871="",O2871=""),"",M2871+N2871+O2871)</f>
        <v/>
      </c>
      <c r="S2871" s="13">
        <f>IF(AND($B2871&lt;&gt;"",$F2871&lt;&gt;""),IF(COUNTIFS($B$2:$B2871,$B2871,$F$2:$F2871,$F2871)=1,1,0),0)</f>
        <v/>
      </c>
      <c r="T2871" s="13">
        <f>IF(AND($B2871&lt;&gt;"",$H2871&lt;&gt;""),IF(COUNTIFS($B$2:$B2871,$B2871,$H$2:$H2871,$H2871)=1,1,0),0)</f>
        <v/>
      </c>
      <c r="U2871" s="13">
        <f>IF(AND($B2871&lt;&gt;"",$C2871&lt;&gt;""),IF(COUNTIFS($B$2:$B2871,$B2871,$C$2:$C2871,$C2871)=1,1,0),0)</f>
        <v/>
      </c>
      <c r="V2871" s="13">
        <f>IF(AND($B2871&lt;&gt;"",$D2871&lt;&gt;""),IF(COUNTIFS($B$2:$B2871,$B2871,$D$2:$D2871,$D2871)=1,1,0),0)</f>
        <v/>
      </c>
      <c r="W2871">
        <f>IFERROR(INDEX(T_Indicateurs[Domain_code],MATCH($H2871,T_Indicateurs[Stat_code],0)),"")</f>
        <v/>
      </c>
      <c r="X2871" s="13">
        <f>IF(OR($W2871="",$F2871=""),0,IF($F2871&lt;&gt;$W2871,1,0))</f>
        <v/>
      </c>
      <c r="Y2871" s="13">
        <f>IF(OR($J2871="", $K2871="", $L2871=""),0,IF(OR($J2871&lt;0,$J2871&gt;3,$K2871&lt;0,$K2871&gt;3,$L2871&lt;0,$L2871&gt;3),1,0))</f>
        <v/>
      </c>
    </row>
    <row r="2872">
      <c r="G2872">
        <f>IFERROR(INDEX(T_Domaines[Domain_label_fr],MATCH(F2872,T_Domaines[Domain_code],0)),"")</f>
        <v/>
      </c>
      <c r="I2872">
        <f>IFERROR(INDEX(T_Indicateurs[Stat_label_fr],MATCH(H2872,T_Indicateurs[Stat_code],0)),"")</f>
        <v/>
      </c>
      <c r="M2872">
        <f>IF(J2872=0,"",J2872)</f>
        <v/>
      </c>
      <c r="N2872">
        <f>IF(K2872=0,"",K2872)</f>
        <v/>
      </c>
      <c r="O2872">
        <f>IF(L2872=0,"",L2872)</f>
        <v/>
      </c>
      <c r="P2872">
        <f>IF(OR(J2872="",K2872="",L2872=""),"",J2872+K2872+L2872)</f>
        <v/>
      </c>
      <c r="Q2872">
        <f>IF(OR(M2872="",N2872="",O2872=""),"",M2872+N2872+O2872)</f>
        <v/>
      </c>
      <c r="S2872" s="13">
        <f>IF(AND($B2872&lt;&gt;"",$F2872&lt;&gt;""),IF(COUNTIFS($B$2:$B2872,$B2872,$F$2:$F2872,$F2872)=1,1,0),0)</f>
        <v/>
      </c>
      <c r="T2872" s="13">
        <f>IF(AND($B2872&lt;&gt;"",$H2872&lt;&gt;""),IF(COUNTIFS($B$2:$B2872,$B2872,$H$2:$H2872,$H2872)=1,1,0),0)</f>
        <v/>
      </c>
      <c r="U2872" s="13">
        <f>IF(AND($B2872&lt;&gt;"",$C2872&lt;&gt;""),IF(COUNTIFS($B$2:$B2872,$B2872,$C$2:$C2872,$C2872)=1,1,0),0)</f>
        <v/>
      </c>
      <c r="V2872" s="13">
        <f>IF(AND($B2872&lt;&gt;"",$D2872&lt;&gt;""),IF(COUNTIFS($B$2:$B2872,$B2872,$D$2:$D2872,$D2872)=1,1,0),0)</f>
        <v/>
      </c>
      <c r="W2872">
        <f>IFERROR(INDEX(T_Indicateurs[Domain_code],MATCH($H2872,T_Indicateurs[Stat_code],0)),"")</f>
        <v/>
      </c>
      <c r="X2872" s="13">
        <f>IF(OR($W2872="",$F2872=""),0,IF($F2872&lt;&gt;$W2872,1,0))</f>
        <v/>
      </c>
      <c r="Y2872" s="13">
        <f>IF(OR($J2872="", $K2872="", $L2872=""),0,IF(OR($J2872&lt;0,$J2872&gt;3,$K2872&lt;0,$K2872&gt;3,$L2872&lt;0,$L2872&gt;3),1,0))</f>
        <v/>
      </c>
    </row>
    <row r="2873">
      <c r="G2873">
        <f>IFERROR(INDEX(T_Domaines[Domain_label_fr],MATCH(F2873,T_Domaines[Domain_code],0)),"")</f>
        <v/>
      </c>
      <c r="I2873">
        <f>IFERROR(INDEX(T_Indicateurs[Stat_label_fr],MATCH(H2873,T_Indicateurs[Stat_code],0)),"")</f>
        <v/>
      </c>
      <c r="M2873">
        <f>IF(J2873=0,"",J2873)</f>
        <v/>
      </c>
      <c r="N2873">
        <f>IF(K2873=0,"",K2873)</f>
        <v/>
      </c>
      <c r="O2873">
        <f>IF(L2873=0,"",L2873)</f>
        <v/>
      </c>
      <c r="P2873">
        <f>IF(OR(J2873="",K2873="",L2873=""),"",J2873+K2873+L2873)</f>
        <v/>
      </c>
      <c r="Q2873">
        <f>IF(OR(M2873="",N2873="",O2873=""),"",M2873+N2873+O2873)</f>
        <v/>
      </c>
      <c r="S2873" s="13">
        <f>IF(AND($B2873&lt;&gt;"",$F2873&lt;&gt;""),IF(COUNTIFS($B$2:$B2873,$B2873,$F$2:$F2873,$F2873)=1,1,0),0)</f>
        <v/>
      </c>
      <c r="T2873" s="13">
        <f>IF(AND($B2873&lt;&gt;"",$H2873&lt;&gt;""),IF(COUNTIFS($B$2:$B2873,$B2873,$H$2:$H2873,$H2873)=1,1,0),0)</f>
        <v/>
      </c>
      <c r="U2873" s="13">
        <f>IF(AND($B2873&lt;&gt;"",$C2873&lt;&gt;""),IF(COUNTIFS($B$2:$B2873,$B2873,$C$2:$C2873,$C2873)=1,1,0),0)</f>
        <v/>
      </c>
      <c r="V2873" s="13">
        <f>IF(AND($B2873&lt;&gt;"",$D2873&lt;&gt;""),IF(COUNTIFS($B$2:$B2873,$B2873,$D$2:$D2873,$D2873)=1,1,0),0)</f>
        <v/>
      </c>
      <c r="W2873">
        <f>IFERROR(INDEX(T_Indicateurs[Domain_code],MATCH($H2873,T_Indicateurs[Stat_code],0)),"")</f>
        <v/>
      </c>
      <c r="X2873" s="13">
        <f>IF(OR($W2873="",$F2873=""),0,IF($F2873&lt;&gt;$W2873,1,0))</f>
        <v/>
      </c>
      <c r="Y2873" s="13">
        <f>IF(OR($J2873="", $K2873="", $L2873=""),0,IF(OR($J2873&lt;0,$J2873&gt;3,$K2873&lt;0,$K2873&gt;3,$L2873&lt;0,$L2873&gt;3),1,0))</f>
        <v/>
      </c>
    </row>
    <row r="2874">
      <c r="G2874">
        <f>IFERROR(INDEX(T_Domaines[Domain_label_fr],MATCH(F2874,T_Domaines[Domain_code],0)),"")</f>
        <v/>
      </c>
      <c r="I2874">
        <f>IFERROR(INDEX(T_Indicateurs[Stat_label_fr],MATCH(H2874,T_Indicateurs[Stat_code],0)),"")</f>
        <v/>
      </c>
      <c r="M2874">
        <f>IF(J2874=0,"",J2874)</f>
        <v/>
      </c>
      <c r="N2874">
        <f>IF(K2874=0,"",K2874)</f>
        <v/>
      </c>
      <c r="O2874">
        <f>IF(L2874=0,"",L2874)</f>
        <v/>
      </c>
      <c r="P2874">
        <f>IF(OR(J2874="",K2874="",L2874=""),"",J2874+K2874+L2874)</f>
        <v/>
      </c>
      <c r="Q2874">
        <f>IF(OR(M2874="",N2874="",O2874=""),"",M2874+N2874+O2874)</f>
        <v/>
      </c>
      <c r="S2874" s="13">
        <f>IF(AND($B2874&lt;&gt;"",$F2874&lt;&gt;""),IF(COUNTIFS($B$2:$B2874,$B2874,$F$2:$F2874,$F2874)=1,1,0),0)</f>
        <v/>
      </c>
      <c r="T2874" s="13">
        <f>IF(AND($B2874&lt;&gt;"",$H2874&lt;&gt;""),IF(COUNTIFS($B$2:$B2874,$B2874,$H$2:$H2874,$H2874)=1,1,0),0)</f>
        <v/>
      </c>
      <c r="U2874" s="13">
        <f>IF(AND($B2874&lt;&gt;"",$C2874&lt;&gt;""),IF(COUNTIFS($B$2:$B2874,$B2874,$C$2:$C2874,$C2874)=1,1,0),0)</f>
        <v/>
      </c>
      <c r="V2874" s="13">
        <f>IF(AND($B2874&lt;&gt;"",$D2874&lt;&gt;""),IF(COUNTIFS($B$2:$B2874,$B2874,$D$2:$D2874,$D2874)=1,1,0),0)</f>
        <v/>
      </c>
      <c r="W2874">
        <f>IFERROR(INDEX(T_Indicateurs[Domain_code],MATCH($H2874,T_Indicateurs[Stat_code],0)),"")</f>
        <v/>
      </c>
      <c r="X2874" s="13">
        <f>IF(OR($W2874="",$F2874=""),0,IF($F2874&lt;&gt;$W2874,1,0))</f>
        <v/>
      </c>
      <c r="Y2874" s="13">
        <f>IF(OR($J2874="", $K2874="", $L2874=""),0,IF(OR($J2874&lt;0,$J2874&gt;3,$K2874&lt;0,$K2874&gt;3,$L2874&lt;0,$L2874&gt;3),1,0))</f>
        <v/>
      </c>
    </row>
    <row r="2875">
      <c r="G2875">
        <f>IFERROR(INDEX(T_Domaines[Domain_label_fr],MATCH(F2875,T_Domaines[Domain_code],0)),"")</f>
        <v/>
      </c>
      <c r="I2875">
        <f>IFERROR(INDEX(T_Indicateurs[Stat_label_fr],MATCH(H2875,T_Indicateurs[Stat_code],0)),"")</f>
        <v/>
      </c>
      <c r="M2875">
        <f>IF(J2875=0,"",J2875)</f>
        <v/>
      </c>
      <c r="N2875">
        <f>IF(K2875=0,"",K2875)</f>
        <v/>
      </c>
      <c r="O2875">
        <f>IF(L2875=0,"",L2875)</f>
        <v/>
      </c>
      <c r="P2875">
        <f>IF(OR(J2875="",K2875="",L2875=""),"",J2875+K2875+L2875)</f>
        <v/>
      </c>
      <c r="Q2875">
        <f>IF(OR(M2875="",N2875="",O2875=""),"",M2875+N2875+O2875)</f>
        <v/>
      </c>
      <c r="S2875" s="13">
        <f>IF(AND($B2875&lt;&gt;"",$F2875&lt;&gt;""),IF(COUNTIFS($B$2:$B2875,$B2875,$F$2:$F2875,$F2875)=1,1,0),0)</f>
        <v/>
      </c>
      <c r="T2875" s="13">
        <f>IF(AND($B2875&lt;&gt;"",$H2875&lt;&gt;""),IF(COUNTIFS($B$2:$B2875,$B2875,$H$2:$H2875,$H2875)=1,1,0),0)</f>
        <v/>
      </c>
      <c r="U2875" s="13">
        <f>IF(AND($B2875&lt;&gt;"",$C2875&lt;&gt;""),IF(COUNTIFS($B$2:$B2875,$B2875,$C$2:$C2875,$C2875)=1,1,0),0)</f>
        <v/>
      </c>
      <c r="V2875" s="13">
        <f>IF(AND($B2875&lt;&gt;"",$D2875&lt;&gt;""),IF(COUNTIFS($B$2:$B2875,$B2875,$D$2:$D2875,$D2875)=1,1,0),0)</f>
        <v/>
      </c>
      <c r="W2875">
        <f>IFERROR(INDEX(T_Indicateurs[Domain_code],MATCH($H2875,T_Indicateurs[Stat_code],0)),"")</f>
        <v/>
      </c>
      <c r="X2875" s="13">
        <f>IF(OR($W2875="",$F2875=""),0,IF($F2875&lt;&gt;$W2875,1,0))</f>
        <v/>
      </c>
      <c r="Y2875" s="13">
        <f>IF(OR($J2875="", $K2875="", $L2875=""),0,IF(OR($J2875&lt;0,$J2875&gt;3,$K2875&lt;0,$K2875&gt;3,$L2875&lt;0,$L2875&gt;3),1,0))</f>
        <v/>
      </c>
    </row>
    <row r="2876">
      <c r="G2876">
        <f>IFERROR(INDEX(T_Domaines[Domain_label_fr],MATCH(F2876,T_Domaines[Domain_code],0)),"")</f>
        <v/>
      </c>
      <c r="I2876">
        <f>IFERROR(INDEX(T_Indicateurs[Stat_label_fr],MATCH(H2876,T_Indicateurs[Stat_code],0)),"")</f>
        <v/>
      </c>
      <c r="M2876">
        <f>IF(J2876=0,"",J2876)</f>
        <v/>
      </c>
      <c r="N2876">
        <f>IF(K2876=0,"",K2876)</f>
        <v/>
      </c>
      <c r="O2876">
        <f>IF(L2876=0,"",L2876)</f>
        <v/>
      </c>
      <c r="P2876">
        <f>IF(OR(J2876="",K2876="",L2876=""),"",J2876+K2876+L2876)</f>
        <v/>
      </c>
      <c r="Q2876">
        <f>IF(OR(M2876="",N2876="",O2876=""),"",M2876+N2876+O2876)</f>
        <v/>
      </c>
      <c r="S2876" s="13">
        <f>IF(AND($B2876&lt;&gt;"",$F2876&lt;&gt;""),IF(COUNTIFS($B$2:$B2876,$B2876,$F$2:$F2876,$F2876)=1,1,0),0)</f>
        <v/>
      </c>
      <c r="T2876" s="13">
        <f>IF(AND($B2876&lt;&gt;"",$H2876&lt;&gt;""),IF(COUNTIFS($B$2:$B2876,$B2876,$H$2:$H2876,$H2876)=1,1,0),0)</f>
        <v/>
      </c>
      <c r="U2876" s="13">
        <f>IF(AND($B2876&lt;&gt;"",$C2876&lt;&gt;""),IF(COUNTIFS($B$2:$B2876,$B2876,$C$2:$C2876,$C2876)=1,1,0),0)</f>
        <v/>
      </c>
      <c r="V2876" s="13">
        <f>IF(AND($B2876&lt;&gt;"",$D2876&lt;&gt;""),IF(COUNTIFS($B$2:$B2876,$B2876,$D$2:$D2876,$D2876)=1,1,0),0)</f>
        <v/>
      </c>
      <c r="W2876">
        <f>IFERROR(INDEX(T_Indicateurs[Domain_code],MATCH($H2876,T_Indicateurs[Stat_code],0)),"")</f>
        <v/>
      </c>
      <c r="X2876" s="13">
        <f>IF(OR($W2876="",$F2876=""),0,IF($F2876&lt;&gt;$W2876,1,0))</f>
        <v/>
      </c>
      <c r="Y2876" s="13">
        <f>IF(OR($J2876="", $K2876="", $L2876=""),0,IF(OR($J2876&lt;0,$J2876&gt;3,$K2876&lt;0,$K2876&gt;3,$L2876&lt;0,$L2876&gt;3),1,0))</f>
        <v/>
      </c>
    </row>
    <row r="2877">
      <c r="G2877">
        <f>IFERROR(INDEX(T_Domaines[Domain_label_fr],MATCH(F2877,T_Domaines[Domain_code],0)),"")</f>
        <v/>
      </c>
      <c r="I2877">
        <f>IFERROR(INDEX(T_Indicateurs[Stat_label_fr],MATCH(H2877,T_Indicateurs[Stat_code],0)),"")</f>
        <v/>
      </c>
      <c r="M2877">
        <f>IF(J2877=0,"",J2877)</f>
        <v/>
      </c>
      <c r="N2877">
        <f>IF(K2877=0,"",K2877)</f>
        <v/>
      </c>
      <c r="O2877">
        <f>IF(L2877=0,"",L2877)</f>
        <v/>
      </c>
      <c r="P2877">
        <f>IF(OR(J2877="",K2877="",L2877=""),"",J2877+K2877+L2877)</f>
        <v/>
      </c>
      <c r="Q2877">
        <f>IF(OR(M2877="",N2877="",O2877=""),"",M2877+N2877+O2877)</f>
        <v/>
      </c>
      <c r="S2877" s="13">
        <f>IF(AND($B2877&lt;&gt;"",$F2877&lt;&gt;""),IF(COUNTIFS($B$2:$B2877,$B2877,$F$2:$F2877,$F2877)=1,1,0),0)</f>
        <v/>
      </c>
      <c r="T2877" s="13">
        <f>IF(AND($B2877&lt;&gt;"",$H2877&lt;&gt;""),IF(COUNTIFS($B$2:$B2877,$B2877,$H$2:$H2877,$H2877)=1,1,0),0)</f>
        <v/>
      </c>
      <c r="U2877" s="13">
        <f>IF(AND($B2877&lt;&gt;"",$C2877&lt;&gt;""),IF(COUNTIFS($B$2:$B2877,$B2877,$C$2:$C2877,$C2877)=1,1,0),0)</f>
        <v/>
      </c>
      <c r="V2877" s="13">
        <f>IF(AND($B2877&lt;&gt;"",$D2877&lt;&gt;""),IF(COUNTIFS($B$2:$B2877,$B2877,$D$2:$D2877,$D2877)=1,1,0),0)</f>
        <v/>
      </c>
      <c r="W2877">
        <f>IFERROR(INDEX(T_Indicateurs[Domain_code],MATCH($H2877,T_Indicateurs[Stat_code],0)),"")</f>
        <v/>
      </c>
      <c r="X2877" s="13">
        <f>IF(OR($W2877="",$F2877=""),0,IF($F2877&lt;&gt;$W2877,1,0))</f>
        <v/>
      </c>
      <c r="Y2877" s="13">
        <f>IF(OR($J2877="", $K2877="", $L2877=""),0,IF(OR($J2877&lt;0,$J2877&gt;3,$K2877&lt;0,$K2877&gt;3,$L2877&lt;0,$L2877&gt;3),1,0))</f>
        <v/>
      </c>
    </row>
    <row r="2878">
      <c r="G2878">
        <f>IFERROR(INDEX(T_Domaines[Domain_label_fr],MATCH(F2878,T_Domaines[Domain_code],0)),"")</f>
        <v/>
      </c>
      <c r="I2878">
        <f>IFERROR(INDEX(T_Indicateurs[Stat_label_fr],MATCH(H2878,T_Indicateurs[Stat_code],0)),"")</f>
        <v/>
      </c>
      <c r="M2878">
        <f>IF(J2878=0,"",J2878)</f>
        <v/>
      </c>
      <c r="N2878">
        <f>IF(K2878=0,"",K2878)</f>
        <v/>
      </c>
      <c r="O2878">
        <f>IF(L2878=0,"",L2878)</f>
        <v/>
      </c>
      <c r="P2878">
        <f>IF(OR(J2878="",K2878="",L2878=""),"",J2878+K2878+L2878)</f>
        <v/>
      </c>
      <c r="Q2878">
        <f>IF(OR(M2878="",N2878="",O2878=""),"",M2878+N2878+O2878)</f>
        <v/>
      </c>
      <c r="S2878" s="13">
        <f>IF(AND($B2878&lt;&gt;"",$F2878&lt;&gt;""),IF(COUNTIFS($B$2:$B2878,$B2878,$F$2:$F2878,$F2878)=1,1,0),0)</f>
        <v/>
      </c>
      <c r="T2878" s="13">
        <f>IF(AND($B2878&lt;&gt;"",$H2878&lt;&gt;""),IF(COUNTIFS($B$2:$B2878,$B2878,$H$2:$H2878,$H2878)=1,1,0),0)</f>
        <v/>
      </c>
      <c r="U2878" s="13">
        <f>IF(AND($B2878&lt;&gt;"",$C2878&lt;&gt;""),IF(COUNTIFS($B$2:$B2878,$B2878,$C$2:$C2878,$C2878)=1,1,0),0)</f>
        <v/>
      </c>
      <c r="V2878" s="13">
        <f>IF(AND($B2878&lt;&gt;"",$D2878&lt;&gt;""),IF(COUNTIFS($B$2:$B2878,$B2878,$D$2:$D2878,$D2878)=1,1,0),0)</f>
        <v/>
      </c>
      <c r="W2878">
        <f>IFERROR(INDEX(T_Indicateurs[Domain_code],MATCH($H2878,T_Indicateurs[Stat_code],0)),"")</f>
        <v/>
      </c>
      <c r="X2878" s="13">
        <f>IF(OR($W2878="",$F2878=""),0,IF($F2878&lt;&gt;$W2878,1,0))</f>
        <v/>
      </c>
      <c r="Y2878" s="13">
        <f>IF(OR($J2878="", $K2878="", $L2878=""),0,IF(OR($J2878&lt;0,$J2878&gt;3,$K2878&lt;0,$K2878&gt;3,$L2878&lt;0,$L2878&gt;3),1,0))</f>
        <v/>
      </c>
    </row>
    <row r="2879">
      <c r="G2879">
        <f>IFERROR(INDEX(T_Domaines[Domain_label_fr],MATCH(F2879,T_Domaines[Domain_code],0)),"")</f>
        <v/>
      </c>
      <c r="I2879">
        <f>IFERROR(INDEX(T_Indicateurs[Stat_label_fr],MATCH(H2879,T_Indicateurs[Stat_code],0)),"")</f>
        <v/>
      </c>
      <c r="M2879">
        <f>IF(J2879=0,"",J2879)</f>
        <v/>
      </c>
      <c r="N2879">
        <f>IF(K2879=0,"",K2879)</f>
        <v/>
      </c>
      <c r="O2879">
        <f>IF(L2879=0,"",L2879)</f>
        <v/>
      </c>
      <c r="P2879">
        <f>IF(OR(J2879="",K2879="",L2879=""),"",J2879+K2879+L2879)</f>
        <v/>
      </c>
      <c r="Q2879">
        <f>IF(OR(M2879="",N2879="",O2879=""),"",M2879+N2879+O2879)</f>
        <v/>
      </c>
      <c r="S2879" s="13">
        <f>IF(AND($B2879&lt;&gt;"",$F2879&lt;&gt;""),IF(COUNTIFS($B$2:$B2879,$B2879,$F$2:$F2879,$F2879)=1,1,0),0)</f>
        <v/>
      </c>
      <c r="T2879" s="13">
        <f>IF(AND($B2879&lt;&gt;"",$H2879&lt;&gt;""),IF(COUNTIFS($B$2:$B2879,$B2879,$H$2:$H2879,$H2879)=1,1,0),0)</f>
        <v/>
      </c>
      <c r="U2879" s="13">
        <f>IF(AND($B2879&lt;&gt;"",$C2879&lt;&gt;""),IF(COUNTIFS($B$2:$B2879,$B2879,$C$2:$C2879,$C2879)=1,1,0),0)</f>
        <v/>
      </c>
      <c r="V2879" s="13">
        <f>IF(AND($B2879&lt;&gt;"",$D2879&lt;&gt;""),IF(COUNTIFS($B$2:$B2879,$B2879,$D$2:$D2879,$D2879)=1,1,0),0)</f>
        <v/>
      </c>
      <c r="W2879">
        <f>IFERROR(INDEX(T_Indicateurs[Domain_code],MATCH($H2879,T_Indicateurs[Stat_code],0)),"")</f>
        <v/>
      </c>
      <c r="X2879" s="13">
        <f>IF(OR($W2879="",$F2879=""),0,IF($F2879&lt;&gt;$W2879,1,0))</f>
        <v/>
      </c>
      <c r="Y2879" s="13">
        <f>IF(OR($J2879="", $K2879="", $L2879=""),0,IF(OR($J2879&lt;0,$J2879&gt;3,$K2879&lt;0,$K2879&gt;3,$L2879&lt;0,$L2879&gt;3),1,0))</f>
        <v/>
      </c>
    </row>
    <row r="2880">
      <c r="G2880">
        <f>IFERROR(INDEX(T_Domaines[Domain_label_fr],MATCH(F2880,T_Domaines[Domain_code],0)),"")</f>
        <v/>
      </c>
      <c r="I2880">
        <f>IFERROR(INDEX(T_Indicateurs[Stat_label_fr],MATCH(H2880,T_Indicateurs[Stat_code],0)),"")</f>
        <v/>
      </c>
      <c r="M2880">
        <f>IF(J2880=0,"",J2880)</f>
        <v/>
      </c>
      <c r="N2880">
        <f>IF(K2880=0,"",K2880)</f>
        <v/>
      </c>
      <c r="O2880">
        <f>IF(L2880=0,"",L2880)</f>
        <v/>
      </c>
      <c r="P2880">
        <f>IF(OR(J2880="",K2880="",L2880=""),"",J2880+K2880+L2880)</f>
        <v/>
      </c>
      <c r="Q2880">
        <f>IF(OR(M2880="",N2880="",O2880=""),"",M2880+N2880+O2880)</f>
        <v/>
      </c>
      <c r="S2880" s="13">
        <f>IF(AND($B2880&lt;&gt;"",$F2880&lt;&gt;""),IF(COUNTIFS($B$2:$B2880,$B2880,$F$2:$F2880,$F2880)=1,1,0),0)</f>
        <v/>
      </c>
      <c r="T2880" s="13">
        <f>IF(AND($B2880&lt;&gt;"",$H2880&lt;&gt;""),IF(COUNTIFS($B$2:$B2880,$B2880,$H$2:$H2880,$H2880)=1,1,0),0)</f>
        <v/>
      </c>
      <c r="U2880" s="13">
        <f>IF(AND($B2880&lt;&gt;"",$C2880&lt;&gt;""),IF(COUNTIFS($B$2:$B2880,$B2880,$C$2:$C2880,$C2880)=1,1,0),0)</f>
        <v/>
      </c>
      <c r="V2880" s="13">
        <f>IF(AND($B2880&lt;&gt;"",$D2880&lt;&gt;""),IF(COUNTIFS($B$2:$B2880,$B2880,$D$2:$D2880,$D2880)=1,1,0),0)</f>
        <v/>
      </c>
      <c r="W2880">
        <f>IFERROR(INDEX(T_Indicateurs[Domain_code],MATCH($H2880,T_Indicateurs[Stat_code],0)),"")</f>
        <v/>
      </c>
      <c r="X2880" s="13">
        <f>IF(OR($W2880="",$F2880=""),0,IF($F2880&lt;&gt;$W2880,1,0))</f>
        <v/>
      </c>
      <c r="Y2880" s="13">
        <f>IF(OR($J2880="", $K2880="", $L2880=""),0,IF(OR($J2880&lt;0,$J2880&gt;3,$K2880&lt;0,$K2880&gt;3,$L2880&lt;0,$L2880&gt;3),1,0))</f>
        <v/>
      </c>
    </row>
    <row r="2881">
      <c r="G2881">
        <f>IFERROR(INDEX(T_Domaines[Domain_label_fr],MATCH(F2881,T_Domaines[Domain_code],0)),"")</f>
        <v/>
      </c>
      <c r="I2881">
        <f>IFERROR(INDEX(T_Indicateurs[Stat_label_fr],MATCH(H2881,T_Indicateurs[Stat_code],0)),"")</f>
        <v/>
      </c>
      <c r="M2881">
        <f>IF(J2881=0,"",J2881)</f>
        <v/>
      </c>
      <c r="N2881">
        <f>IF(K2881=0,"",K2881)</f>
        <v/>
      </c>
      <c r="O2881">
        <f>IF(L2881=0,"",L2881)</f>
        <v/>
      </c>
      <c r="P2881">
        <f>IF(OR(J2881="",K2881="",L2881=""),"",J2881+K2881+L2881)</f>
        <v/>
      </c>
      <c r="Q2881">
        <f>IF(OR(M2881="",N2881="",O2881=""),"",M2881+N2881+O2881)</f>
        <v/>
      </c>
      <c r="S2881" s="13">
        <f>IF(AND($B2881&lt;&gt;"",$F2881&lt;&gt;""),IF(COUNTIFS($B$2:$B2881,$B2881,$F$2:$F2881,$F2881)=1,1,0),0)</f>
        <v/>
      </c>
      <c r="T2881" s="13">
        <f>IF(AND($B2881&lt;&gt;"",$H2881&lt;&gt;""),IF(COUNTIFS($B$2:$B2881,$B2881,$H$2:$H2881,$H2881)=1,1,0),0)</f>
        <v/>
      </c>
      <c r="U2881" s="13">
        <f>IF(AND($B2881&lt;&gt;"",$C2881&lt;&gt;""),IF(COUNTIFS($B$2:$B2881,$B2881,$C$2:$C2881,$C2881)=1,1,0),0)</f>
        <v/>
      </c>
      <c r="V2881" s="13">
        <f>IF(AND($B2881&lt;&gt;"",$D2881&lt;&gt;""),IF(COUNTIFS($B$2:$B2881,$B2881,$D$2:$D2881,$D2881)=1,1,0),0)</f>
        <v/>
      </c>
      <c r="W2881">
        <f>IFERROR(INDEX(T_Indicateurs[Domain_code],MATCH($H2881,T_Indicateurs[Stat_code],0)),"")</f>
        <v/>
      </c>
      <c r="X2881" s="13">
        <f>IF(OR($W2881="",$F2881=""),0,IF($F2881&lt;&gt;$W2881,1,0))</f>
        <v/>
      </c>
      <c r="Y2881" s="13">
        <f>IF(OR($J2881="", $K2881="", $L2881=""),0,IF(OR($J2881&lt;0,$J2881&gt;3,$K2881&lt;0,$K2881&gt;3,$L2881&lt;0,$L2881&gt;3),1,0))</f>
        <v/>
      </c>
    </row>
    <row r="2882">
      <c r="G2882">
        <f>IFERROR(INDEX(T_Domaines[Domain_label_fr],MATCH(F2882,T_Domaines[Domain_code],0)),"")</f>
        <v/>
      </c>
      <c r="I2882">
        <f>IFERROR(INDEX(T_Indicateurs[Stat_label_fr],MATCH(H2882,T_Indicateurs[Stat_code],0)),"")</f>
        <v/>
      </c>
      <c r="M2882">
        <f>IF(J2882=0,"",J2882)</f>
        <v/>
      </c>
      <c r="N2882">
        <f>IF(K2882=0,"",K2882)</f>
        <v/>
      </c>
      <c r="O2882">
        <f>IF(L2882=0,"",L2882)</f>
        <v/>
      </c>
      <c r="P2882">
        <f>IF(OR(J2882="",K2882="",L2882=""),"",J2882+K2882+L2882)</f>
        <v/>
      </c>
      <c r="Q2882">
        <f>IF(OR(M2882="",N2882="",O2882=""),"",M2882+N2882+O2882)</f>
        <v/>
      </c>
      <c r="S2882" s="13">
        <f>IF(AND($B2882&lt;&gt;"",$F2882&lt;&gt;""),IF(COUNTIFS($B$2:$B2882,$B2882,$F$2:$F2882,$F2882)=1,1,0),0)</f>
        <v/>
      </c>
      <c r="T2882" s="13">
        <f>IF(AND($B2882&lt;&gt;"",$H2882&lt;&gt;""),IF(COUNTIFS($B$2:$B2882,$B2882,$H$2:$H2882,$H2882)=1,1,0),0)</f>
        <v/>
      </c>
      <c r="U2882" s="13">
        <f>IF(AND($B2882&lt;&gt;"",$C2882&lt;&gt;""),IF(COUNTIFS($B$2:$B2882,$B2882,$C$2:$C2882,$C2882)=1,1,0),0)</f>
        <v/>
      </c>
      <c r="V2882" s="13">
        <f>IF(AND($B2882&lt;&gt;"",$D2882&lt;&gt;""),IF(COUNTIFS($B$2:$B2882,$B2882,$D$2:$D2882,$D2882)=1,1,0),0)</f>
        <v/>
      </c>
      <c r="W2882">
        <f>IFERROR(INDEX(T_Indicateurs[Domain_code],MATCH($H2882,T_Indicateurs[Stat_code],0)),"")</f>
        <v/>
      </c>
      <c r="X2882" s="13">
        <f>IF(OR($W2882="",$F2882=""),0,IF($F2882&lt;&gt;$W2882,1,0))</f>
        <v/>
      </c>
      <c r="Y2882" s="13">
        <f>IF(OR($J2882="", $K2882="", $L2882=""),0,IF(OR($J2882&lt;0,$J2882&gt;3,$K2882&lt;0,$K2882&gt;3,$L2882&lt;0,$L2882&gt;3),1,0))</f>
        <v/>
      </c>
    </row>
    <row r="2883">
      <c r="G2883">
        <f>IFERROR(INDEX(T_Domaines[Domain_label_fr],MATCH(F2883,T_Domaines[Domain_code],0)),"")</f>
        <v/>
      </c>
      <c r="I2883">
        <f>IFERROR(INDEX(T_Indicateurs[Stat_label_fr],MATCH(H2883,T_Indicateurs[Stat_code],0)),"")</f>
        <v/>
      </c>
      <c r="M2883">
        <f>IF(J2883=0,"",J2883)</f>
        <v/>
      </c>
      <c r="N2883">
        <f>IF(K2883=0,"",K2883)</f>
        <v/>
      </c>
      <c r="O2883">
        <f>IF(L2883=0,"",L2883)</f>
        <v/>
      </c>
      <c r="P2883">
        <f>IF(OR(J2883="",K2883="",L2883=""),"",J2883+K2883+L2883)</f>
        <v/>
      </c>
      <c r="Q2883">
        <f>IF(OR(M2883="",N2883="",O2883=""),"",M2883+N2883+O2883)</f>
        <v/>
      </c>
      <c r="S2883" s="13">
        <f>IF(AND($B2883&lt;&gt;"",$F2883&lt;&gt;""),IF(COUNTIFS($B$2:$B2883,$B2883,$F$2:$F2883,$F2883)=1,1,0),0)</f>
        <v/>
      </c>
      <c r="T2883" s="13">
        <f>IF(AND($B2883&lt;&gt;"",$H2883&lt;&gt;""),IF(COUNTIFS($B$2:$B2883,$B2883,$H$2:$H2883,$H2883)=1,1,0),0)</f>
        <v/>
      </c>
      <c r="U2883" s="13">
        <f>IF(AND($B2883&lt;&gt;"",$C2883&lt;&gt;""),IF(COUNTIFS($B$2:$B2883,$B2883,$C$2:$C2883,$C2883)=1,1,0),0)</f>
        <v/>
      </c>
      <c r="V2883" s="13">
        <f>IF(AND($B2883&lt;&gt;"",$D2883&lt;&gt;""),IF(COUNTIFS($B$2:$B2883,$B2883,$D$2:$D2883,$D2883)=1,1,0),0)</f>
        <v/>
      </c>
      <c r="W2883">
        <f>IFERROR(INDEX(T_Indicateurs[Domain_code],MATCH($H2883,T_Indicateurs[Stat_code],0)),"")</f>
        <v/>
      </c>
      <c r="X2883" s="13">
        <f>IF(OR($W2883="",$F2883=""),0,IF($F2883&lt;&gt;$W2883,1,0))</f>
        <v/>
      </c>
      <c r="Y2883" s="13">
        <f>IF(OR($J2883="", $K2883="", $L2883=""),0,IF(OR($J2883&lt;0,$J2883&gt;3,$K2883&lt;0,$K2883&gt;3,$L2883&lt;0,$L2883&gt;3),1,0))</f>
        <v/>
      </c>
    </row>
    <row r="2884">
      <c r="G2884">
        <f>IFERROR(INDEX(T_Domaines[Domain_label_fr],MATCH(F2884,T_Domaines[Domain_code],0)),"")</f>
        <v/>
      </c>
      <c r="I2884">
        <f>IFERROR(INDEX(T_Indicateurs[Stat_label_fr],MATCH(H2884,T_Indicateurs[Stat_code],0)),"")</f>
        <v/>
      </c>
      <c r="M2884">
        <f>IF(J2884=0,"",J2884)</f>
        <v/>
      </c>
      <c r="N2884">
        <f>IF(K2884=0,"",K2884)</f>
        <v/>
      </c>
      <c r="O2884">
        <f>IF(L2884=0,"",L2884)</f>
        <v/>
      </c>
      <c r="P2884">
        <f>IF(OR(J2884="",K2884="",L2884=""),"",J2884+K2884+L2884)</f>
        <v/>
      </c>
      <c r="Q2884">
        <f>IF(OR(M2884="",N2884="",O2884=""),"",M2884+N2884+O2884)</f>
        <v/>
      </c>
      <c r="S2884" s="13">
        <f>IF(AND($B2884&lt;&gt;"",$F2884&lt;&gt;""),IF(COUNTIFS($B$2:$B2884,$B2884,$F$2:$F2884,$F2884)=1,1,0),0)</f>
        <v/>
      </c>
      <c r="T2884" s="13">
        <f>IF(AND($B2884&lt;&gt;"",$H2884&lt;&gt;""),IF(COUNTIFS($B$2:$B2884,$B2884,$H$2:$H2884,$H2884)=1,1,0),0)</f>
        <v/>
      </c>
      <c r="U2884" s="13">
        <f>IF(AND($B2884&lt;&gt;"",$C2884&lt;&gt;""),IF(COUNTIFS($B$2:$B2884,$B2884,$C$2:$C2884,$C2884)=1,1,0),0)</f>
        <v/>
      </c>
      <c r="V2884" s="13">
        <f>IF(AND($B2884&lt;&gt;"",$D2884&lt;&gt;""),IF(COUNTIFS($B$2:$B2884,$B2884,$D$2:$D2884,$D2884)=1,1,0),0)</f>
        <v/>
      </c>
      <c r="W2884">
        <f>IFERROR(INDEX(T_Indicateurs[Domain_code],MATCH($H2884,T_Indicateurs[Stat_code],0)),"")</f>
        <v/>
      </c>
      <c r="X2884" s="13">
        <f>IF(OR($W2884="",$F2884=""),0,IF($F2884&lt;&gt;$W2884,1,0))</f>
        <v/>
      </c>
      <c r="Y2884" s="13">
        <f>IF(OR($J2884="", $K2884="", $L2884=""),0,IF(OR($J2884&lt;0,$J2884&gt;3,$K2884&lt;0,$K2884&gt;3,$L2884&lt;0,$L2884&gt;3),1,0))</f>
        <v/>
      </c>
    </row>
    <row r="2885">
      <c r="G2885">
        <f>IFERROR(INDEX(T_Domaines[Domain_label_fr],MATCH(F2885,T_Domaines[Domain_code],0)),"")</f>
        <v/>
      </c>
      <c r="I2885">
        <f>IFERROR(INDEX(T_Indicateurs[Stat_label_fr],MATCH(H2885,T_Indicateurs[Stat_code],0)),"")</f>
        <v/>
      </c>
      <c r="M2885">
        <f>IF(J2885=0,"",J2885)</f>
        <v/>
      </c>
      <c r="N2885">
        <f>IF(K2885=0,"",K2885)</f>
        <v/>
      </c>
      <c r="O2885">
        <f>IF(L2885=0,"",L2885)</f>
        <v/>
      </c>
      <c r="P2885">
        <f>IF(OR(J2885="",K2885="",L2885=""),"",J2885+K2885+L2885)</f>
        <v/>
      </c>
      <c r="Q2885">
        <f>IF(OR(M2885="",N2885="",O2885=""),"",M2885+N2885+O2885)</f>
        <v/>
      </c>
      <c r="S2885" s="13">
        <f>IF(AND($B2885&lt;&gt;"",$F2885&lt;&gt;""),IF(COUNTIFS($B$2:$B2885,$B2885,$F$2:$F2885,$F2885)=1,1,0),0)</f>
        <v/>
      </c>
      <c r="T2885" s="13">
        <f>IF(AND($B2885&lt;&gt;"",$H2885&lt;&gt;""),IF(COUNTIFS($B$2:$B2885,$B2885,$H$2:$H2885,$H2885)=1,1,0),0)</f>
        <v/>
      </c>
      <c r="U2885" s="13">
        <f>IF(AND($B2885&lt;&gt;"",$C2885&lt;&gt;""),IF(COUNTIFS($B$2:$B2885,$B2885,$C$2:$C2885,$C2885)=1,1,0),0)</f>
        <v/>
      </c>
      <c r="V2885" s="13">
        <f>IF(AND($B2885&lt;&gt;"",$D2885&lt;&gt;""),IF(COUNTIFS($B$2:$B2885,$B2885,$D$2:$D2885,$D2885)=1,1,0),0)</f>
        <v/>
      </c>
      <c r="W2885">
        <f>IFERROR(INDEX(T_Indicateurs[Domain_code],MATCH($H2885,T_Indicateurs[Stat_code],0)),"")</f>
        <v/>
      </c>
      <c r="X2885" s="13">
        <f>IF(OR($W2885="",$F2885=""),0,IF($F2885&lt;&gt;$W2885,1,0))</f>
        <v/>
      </c>
      <c r="Y2885" s="13">
        <f>IF(OR($J2885="", $K2885="", $L2885=""),0,IF(OR($J2885&lt;0,$J2885&gt;3,$K2885&lt;0,$K2885&gt;3,$L2885&lt;0,$L2885&gt;3),1,0))</f>
        <v/>
      </c>
    </row>
    <row r="2886">
      <c r="G2886">
        <f>IFERROR(INDEX(T_Domaines[Domain_label_fr],MATCH(F2886,T_Domaines[Domain_code],0)),"")</f>
        <v/>
      </c>
      <c r="I2886">
        <f>IFERROR(INDEX(T_Indicateurs[Stat_label_fr],MATCH(H2886,T_Indicateurs[Stat_code],0)),"")</f>
        <v/>
      </c>
      <c r="M2886">
        <f>IF(J2886=0,"",J2886)</f>
        <v/>
      </c>
      <c r="N2886">
        <f>IF(K2886=0,"",K2886)</f>
        <v/>
      </c>
      <c r="O2886">
        <f>IF(L2886=0,"",L2886)</f>
        <v/>
      </c>
      <c r="P2886">
        <f>IF(OR(J2886="",K2886="",L2886=""),"",J2886+K2886+L2886)</f>
        <v/>
      </c>
      <c r="Q2886">
        <f>IF(OR(M2886="",N2886="",O2886=""),"",M2886+N2886+O2886)</f>
        <v/>
      </c>
      <c r="S2886" s="13">
        <f>IF(AND($B2886&lt;&gt;"",$F2886&lt;&gt;""),IF(COUNTIFS($B$2:$B2886,$B2886,$F$2:$F2886,$F2886)=1,1,0),0)</f>
        <v/>
      </c>
      <c r="T2886" s="13">
        <f>IF(AND($B2886&lt;&gt;"",$H2886&lt;&gt;""),IF(COUNTIFS($B$2:$B2886,$B2886,$H$2:$H2886,$H2886)=1,1,0),0)</f>
        <v/>
      </c>
      <c r="U2886" s="13">
        <f>IF(AND($B2886&lt;&gt;"",$C2886&lt;&gt;""),IF(COUNTIFS($B$2:$B2886,$B2886,$C$2:$C2886,$C2886)=1,1,0),0)</f>
        <v/>
      </c>
      <c r="V2886" s="13">
        <f>IF(AND($B2886&lt;&gt;"",$D2886&lt;&gt;""),IF(COUNTIFS($B$2:$B2886,$B2886,$D$2:$D2886,$D2886)=1,1,0),0)</f>
        <v/>
      </c>
      <c r="W2886">
        <f>IFERROR(INDEX(T_Indicateurs[Domain_code],MATCH($H2886,T_Indicateurs[Stat_code],0)),"")</f>
        <v/>
      </c>
      <c r="X2886" s="13">
        <f>IF(OR($W2886="",$F2886=""),0,IF($F2886&lt;&gt;$W2886,1,0))</f>
        <v/>
      </c>
      <c r="Y2886" s="13">
        <f>IF(OR($J2886="", $K2886="", $L2886=""),0,IF(OR($J2886&lt;0,$J2886&gt;3,$K2886&lt;0,$K2886&gt;3,$L2886&lt;0,$L2886&gt;3),1,0))</f>
        <v/>
      </c>
    </row>
    <row r="2887">
      <c r="G2887">
        <f>IFERROR(INDEX(T_Domaines[Domain_label_fr],MATCH(F2887,T_Domaines[Domain_code],0)),"")</f>
        <v/>
      </c>
      <c r="I2887">
        <f>IFERROR(INDEX(T_Indicateurs[Stat_label_fr],MATCH(H2887,T_Indicateurs[Stat_code],0)),"")</f>
        <v/>
      </c>
      <c r="M2887">
        <f>IF(J2887=0,"",J2887)</f>
        <v/>
      </c>
      <c r="N2887">
        <f>IF(K2887=0,"",K2887)</f>
        <v/>
      </c>
      <c r="O2887">
        <f>IF(L2887=0,"",L2887)</f>
        <v/>
      </c>
      <c r="P2887">
        <f>IF(OR(J2887="",K2887="",L2887=""),"",J2887+K2887+L2887)</f>
        <v/>
      </c>
      <c r="Q2887">
        <f>IF(OR(M2887="",N2887="",O2887=""),"",M2887+N2887+O2887)</f>
        <v/>
      </c>
      <c r="S2887" s="13">
        <f>IF(AND($B2887&lt;&gt;"",$F2887&lt;&gt;""),IF(COUNTIFS($B$2:$B2887,$B2887,$F$2:$F2887,$F2887)=1,1,0),0)</f>
        <v/>
      </c>
      <c r="T2887" s="13">
        <f>IF(AND($B2887&lt;&gt;"",$H2887&lt;&gt;""),IF(COUNTIFS($B$2:$B2887,$B2887,$H$2:$H2887,$H2887)=1,1,0),0)</f>
        <v/>
      </c>
      <c r="U2887" s="13">
        <f>IF(AND($B2887&lt;&gt;"",$C2887&lt;&gt;""),IF(COUNTIFS($B$2:$B2887,$B2887,$C$2:$C2887,$C2887)=1,1,0),0)</f>
        <v/>
      </c>
      <c r="V2887" s="13">
        <f>IF(AND($B2887&lt;&gt;"",$D2887&lt;&gt;""),IF(COUNTIFS($B$2:$B2887,$B2887,$D$2:$D2887,$D2887)=1,1,0),0)</f>
        <v/>
      </c>
      <c r="W2887">
        <f>IFERROR(INDEX(T_Indicateurs[Domain_code],MATCH($H2887,T_Indicateurs[Stat_code],0)),"")</f>
        <v/>
      </c>
      <c r="X2887" s="13">
        <f>IF(OR($W2887="",$F2887=""),0,IF($F2887&lt;&gt;$W2887,1,0))</f>
        <v/>
      </c>
      <c r="Y2887" s="13">
        <f>IF(OR($J2887="", $K2887="", $L2887=""),0,IF(OR($J2887&lt;0,$J2887&gt;3,$K2887&lt;0,$K2887&gt;3,$L2887&lt;0,$L2887&gt;3),1,0))</f>
        <v/>
      </c>
    </row>
    <row r="2888">
      <c r="G2888">
        <f>IFERROR(INDEX(T_Domaines[Domain_label_fr],MATCH(F2888,T_Domaines[Domain_code],0)),"")</f>
        <v/>
      </c>
      <c r="I2888">
        <f>IFERROR(INDEX(T_Indicateurs[Stat_label_fr],MATCH(H2888,T_Indicateurs[Stat_code],0)),"")</f>
        <v/>
      </c>
      <c r="M2888">
        <f>IF(J2888=0,"",J2888)</f>
        <v/>
      </c>
      <c r="N2888">
        <f>IF(K2888=0,"",K2888)</f>
        <v/>
      </c>
      <c r="O2888">
        <f>IF(L2888=0,"",L2888)</f>
        <v/>
      </c>
      <c r="P2888">
        <f>IF(OR(J2888="",K2888="",L2888=""),"",J2888+K2888+L2888)</f>
        <v/>
      </c>
      <c r="Q2888">
        <f>IF(OR(M2888="",N2888="",O2888=""),"",M2888+N2888+O2888)</f>
        <v/>
      </c>
      <c r="S2888" s="13">
        <f>IF(AND($B2888&lt;&gt;"",$F2888&lt;&gt;""),IF(COUNTIFS($B$2:$B2888,$B2888,$F$2:$F2888,$F2888)=1,1,0),0)</f>
        <v/>
      </c>
      <c r="T2888" s="13">
        <f>IF(AND($B2888&lt;&gt;"",$H2888&lt;&gt;""),IF(COUNTIFS($B$2:$B2888,$B2888,$H$2:$H2888,$H2888)=1,1,0),0)</f>
        <v/>
      </c>
      <c r="U2888" s="13">
        <f>IF(AND($B2888&lt;&gt;"",$C2888&lt;&gt;""),IF(COUNTIFS($B$2:$B2888,$B2888,$C$2:$C2888,$C2888)=1,1,0),0)</f>
        <v/>
      </c>
      <c r="V2888" s="13">
        <f>IF(AND($B2888&lt;&gt;"",$D2888&lt;&gt;""),IF(COUNTIFS($B$2:$B2888,$B2888,$D$2:$D2888,$D2888)=1,1,0),0)</f>
        <v/>
      </c>
      <c r="W2888">
        <f>IFERROR(INDEX(T_Indicateurs[Domain_code],MATCH($H2888,T_Indicateurs[Stat_code],0)),"")</f>
        <v/>
      </c>
      <c r="X2888" s="13">
        <f>IF(OR($W2888="",$F2888=""),0,IF($F2888&lt;&gt;$W2888,1,0))</f>
        <v/>
      </c>
      <c r="Y2888" s="13">
        <f>IF(OR($J2888="", $K2888="", $L2888=""),0,IF(OR($J2888&lt;0,$J2888&gt;3,$K2888&lt;0,$K2888&gt;3,$L2888&lt;0,$L2888&gt;3),1,0))</f>
        <v/>
      </c>
    </row>
    <row r="2889">
      <c r="G2889">
        <f>IFERROR(INDEX(T_Domaines[Domain_label_fr],MATCH(F2889,T_Domaines[Domain_code],0)),"")</f>
        <v/>
      </c>
      <c r="I2889">
        <f>IFERROR(INDEX(T_Indicateurs[Stat_label_fr],MATCH(H2889,T_Indicateurs[Stat_code],0)),"")</f>
        <v/>
      </c>
      <c r="M2889">
        <f>IF(J2889=0,"",J2889)</f>
        <v/>
      </c>
      <c r="N2889">
        <f>IF(K2889=0,"",K2889)</f>
        <v/>
      </c>
      <c r="O2889">
        <f>IF(L2889=0,"",L2889)</f>
        <v/>
      </c>
      <c r="P2889">
        <f>IF(OR(J2889="",K2889="",L2889=""),"",J2889+K2889+L2889)</f>
        <v/>
      </c>
      <c r="Q2889">
        <f>IF(OR(M2889="",N2889="",O2889=""),"",M2889+N2889+O2889)</f>
        <v/>
      </c>
      <c r="S2889" s="13">
        <f>IF(AND($B2889&lt;&gt;"",$F2889&lt;&gt;""),IF(COUNTIFS($B$2:$B2889,$B2889,$F$2:$F2889,$F2889)=1,1,0),0)</f>
        <v/>
      </c>
      <c r="T2889" s="13">
        <f>IF(AND($B2889&lt;&gt;"",$H2889&lt;&gt;""),IF(COUNTIFS($B$2:$B2889,$B2889,$H$2:$H2889,$H2889)=1,1,0),0)</f>
        <v/>
      </c>
      <c r="U2889" s="13">
        <f>IF(AND($B2889&lt;&gt;"",$C2889&lt;&gt;""),IF(COUNTIFS($B$2:$B2889,$B2889,$C$2:$C2889,$C2889)=1,1,0),0)</f>
        <v/>
      </c>
      <c r="V2889" s="13">
        <f>IF(AND($B2889&lt;&gt;"",$D2889&lt;&gt;""),IF(COUNTIFS($B$2:$B2889,$B2889,$D$2:$D2889,$D2889)=1,1,0),0)</f>
        <v/>
      </c>
      <c r="W2889">
        <f>IFERROR(INDEX(T_Indicateurs[Domain_code],MATCH($H2889,T_Indicateurs[Stat_code],0)),"")</f>
        <v/>
      </c>
      <c r="X2889" s="13">
        <f>IF(OR($W2889="",$F2889=""),0,IF($F2889&lt;&gt;$W2889,1,0))</f>
        <v/>
      </c>
      <c r="Y2889" s="13">
        <f>IF(OR($J2889="", $K2889="", $L2889=""),0,IF(OR($J2889&lt;0,$J2889&gt;3,$K2889&lt;0,$K2889&gt;3,$L2889&lt;0,$L2889&gt;3),1,0))</f>
        <v/>
      </c>
    </row>
    <row r="2890">
      <c r="G2890">
        <f>IFERROR(INDEX(T_Domaines[Domain_label_fr],MATCH(F2890,T_Domaines[Domain_code],0)),"")</f>
        <v/>
      </c>
      <c r="I2890">
        <f>IFERROR(INDEX(T_Indicateurs[Stat_label_fr],MATCH(H2890,T_Indicateurs[Stat_code],0)),"")</f>
        <v/>
      </c>
      <c r="M2890">
        <f>IF(J2890=0,"",J2890)</f>
        <v/>
      </c>
      <c r="N2890">
        <f>IF(K2890=0,"",K2890)</f>
        <v/>
      </c>
      <c r="O2890">
        <f>IF(L2890=0,"",L2890)</f>
        <v/>
      </c>
      <c r="P2890">
        <f>IF(OR(J2890="",K2890="",L2890=""),"",J2890+K2890+L2890)</f>
        <v/>
      </c>
      <c r="Q2890">
        <f>IF(OR(M2890="",N2890="",O2890=""),"",M2890+N2890+O2890)</f>
        <v/>
      </c>
      <c r="S2890" s="13">
        <f>IF(AND($B2890&lt;&gt;"",$F2890&lt;&gt;""),IF(COUNTIFS($B$2:$B2890,$B2890,$F$2:$F2890,$F2890)=1,1,0),0)</f>
        <v/>
      </c>
      <c r="T2890" s="13">
        <f>IF(AND($B2890&lt;&gt;"",$H2890&lt;&gt;""),IF(COUNTIFS($B$2:$B2890,$B2890,$H$2:$H2890,$H2890)=1,1,0),0)</f>
        <v/>
      </c>
      <c r="U2890" s="13">
        <f>IF(AND($B2890&lt;&gt;"",$C2890&lt;&gt;""),IF(COUNTIFS($B$2:$B2890,$B2890,$C$2:$C2890,$C2890)=1,1,0),0)</f>
        <v/>
      </c>
      <c r="V2890" s="13">
        <f>IF(AND($B2890&lt;&gt;"",$D2890&lt;&gt;""),IF(COUNTIFS($B$2:$B2890,$B2890,$D$2:$D2890,$D2890)=1,1,0),0)</f>
        <v/>
      </c>
      <c r="W2890">
        <f>IFERROR(INDEX(T_Indicateurs[Domain_code],MATCH($H2890,T_Indicateurs[Stat_code],0)),"")</f>
        <v/>
      </c>
      <c r="X2890" s="13">
        <f>IF(OR($W2890="",$F2890=""),0,IF($F2890&lt;&gt;$W2890,1,0))</f>
        <v/>
      </c>
      <c r="Y2890" s="13">
        <f>IF(OR($J2890="", $K2890="", $L2890=""),0,IF(OR($J2890&lt;0,$J2890&gt;3,$K2890&lt;0,$K2890&gt;3,$L2890&lt;0,$L2890&gt;3),1,0))</f>
        <v/>
      </c>
    </row>
    <row r="2891">
      <c r="G2891">
        <f>IFERROR(INDEX(T_Domaines[Domain_label_fr],MATCH(F2891,T_Domaines[Domain_code],0)),"")</f>
        <v/>
      </c>
      <c r="I2891">
        <f>IFERROR(INDEX(T_Indicateurs[Stat_label_fr],MATCH(H2891,T_Indicateurs[Stat_code],0)),"")</f>
        <v/>
      </c>
      <c r="M2891">
        <f>IF(J2891=0,"",J2891)</f>
        <v/>
      </c>
      <c r="N2891">
        <f>IF(K2891=0,"",K2891)</f>
        <v/>
      </c>
      <c r="O2891">
        <f>IF(L2891=0,"",L2891)</f>
        <v/>
      </c>
      <c r="P2891">
        <f>IF(OR(J2891="",K2891="",L2891=""),"",J2891+K2891+L2891)</f>
        <v/>
      </c>
      <c r="Q2891">
        <f>IF(OR(M2891="",N2891="",O2891=""),"",M2891+N2891+O2891)</f>
        <v/>
      </c>
      <c r="S2891" s="13">
        <f>IF(AND($B2891&lt;&gt;"",$F2891&lt;&gt;""),IF(COUNTIFS($B$2:$B2891,$B2891,$F$2:$F2891,$F2891)=1,1,0),0)</f>
        <v/>
      </c>
      <c r="T2891" s="13">
        <f>IF(AND($B2891&lt;&gt;"",$H2891&lt;&gt;""),IF(COUNTIFS($B$2:$B2891,$B2891,$H$2:$H2891,$H2891)=1,1,0),0)</f>
        <v/>
      </c>
      <c r="U2891" s="13">
        <f>IF(AND($B2891&lt;&gt;"",$C2891&lt;&gt;""),IF(COUNTIFS($B$2:$B2891,$B2891,$C$2:$C2891,$C2891)=1,1,0),0)</f>
        <v/>
      </c>
      <c r="V2891" s="13">
        <f>IF(AND($B2891&lt;&gt;"",$D2891&lt;&gt;""),IF(COUNTIFS($B$2:$B2891,$B2891,$D$2:$D2891,$D2891)=1,1,0),0)</f>
        <v/>
      </c>
      <c r="W2891">
        <f>IFERROR(INDEX(T_Indicateurs[Domain_code],MATCH($H2891,T_Indicateurs[Stat_code],0)),"")</f>
        <v/>
      </c>
      <c r="X2891" s="13">
        <f>IF(OR($W2891="",$F2891=""),0,IF($F2891&lt;&gt;$W2891,1,0))</f>
        <v/>
      </c>
      <c r="Y2891" s="13">
        <f>IF(OR($J2891="", $K2891="", $L2891=""),0,IF(OR($J2891&lt;0,$J2891&gt;3,$K2891&lt;0,$K2891&gt;3,$L2891&lt;0,$L2891&gt;3),1,0))</f>
        <v/>
      </c>
    </row>
    <row r="2892">
      <c r="G2892">
        <f>IFERROR(INDEX(T_Domaines[Domain_label_fr],MATCH(F2892,T_Domaines[Domain_code],0)),"")</f>
        <v/>
      </c>
      <c r="I2892">
        <f>IFERROR(INDEX(T_Indicateurs[Stat_label_fr],MATCH(H2892,T_Indicateurs[Stat_code],0)),"")</f>
        <v/>
      </c>
      <c r="M2892">
        <f>IF(J2892=0,"",J2892)</f>
        <v/>
      </c>
      <c r="N2892">
        <f>IF(K2892=0,"",K2892)</f>
        <v/>
      </c>
      <c r="O2892">
        <f>IF(L2892=0,"",L2892)</f>
        <v/>
      </c>
      <c r="P2892">
        <f>IF(OR(J2892="",K2892="",L2892=""),"",J2892+K2892+L2892)</f>
        <v/>
      </c>
      <c r="Q2892">
        <f>IF(OR(M2892="",N2892="",O2892=""),"",M2892+N2892+O2892)</f>
        <v/>
      </c>
      <c r="S2892" s="13">
        <f>IF(AND($B2892&lt;&gt;"",$F2892&lt;&gt;""),IF(COUNTIFS($B$2:$B2892,$B2892,$F$2:$F2892,$F2892)=1,1,0),0)</f>
        <v/>
      </c>
      <c r="T2892" s="13">
        <f>IF(AND($B2892&lt;&gt;"",$H2892&lt;&gt;""),IF(COUNTIFS($B$2:$B2892,$B2892,$H$2:$H2892,$H2892)=1,1,0),0)</f>
        <v/>
      </c>
      <c r="U2892" s="13">
        <f>IF(AND($B2892&lt;&gt;"",$C2892&lt;&gt;""),IF(COUNTIFS($B$2:$B2892,$B2892,$C$2:$C2892,$C2892)=1,1,0),0)</f>
        <v/>
      </c>
      <c r="V2892" s="13">
        <f>IF(AND($B2892&lt;&gt;"",$D2892&lt;&gt;""),IF(COUNTIFS($B$2:$B2892,$B2892,$D$2:$D2892,$D2892)=1,1,0),0)</f>
        <v/>
      </c>
      <c r="W2892">
        <f>IFERROR(INDEX(T_Indicateurs[Domain_code],MATCH($H2892,T_Indicateurs[Stat_code],0)),"")</f>
        <v/>
      </c>
      <c r="X2892" s="13">
        <f>IF(OR($W2892="",$F2892=""),0,IF($F2892&lt;&gt;$W2892,1,0))</f>
        <v/>
      </c>
      <c r="Y2892" s="13">
        <f>IF(OR($J2892="", $K2892="", $L2892=""),0,IF(OR($J2892&lt;0,$J2892&gt;3,$K2892&lt;0,$K2892&gt;3,$L2892&lt;0,$L2892&gt;3),1,0))</f>
        <v/>
      </c>
    </row>
    <row r="2893">
      <c r="G2893">
        <f>IFERROR(INDEX(T_Domaines[Domain_label_fr],MATCH(F2893,T_Domaines[Domain_code],0)),"")</f>
        <v/>
      </c>
      <c r="I2893">
        <f>IFERROR(INDEX(T_Indicateurs[Stat_label_fr],MATCH(H2893,T_Indicateurs[Stat_code],0)),"")</f>
        <v/>
      </c>
      <c r="M2893">
        <f>IF(J2893=0,"",J2893)</f>
        <v/>
      </c>
      <c r="N2893">
        <f>IF(K2893=0,"",K2893)</f>
        <v/>
      </c>
      <c r="O2893">
        <f>IF(L2893=0,"",L2893)</f>
        <v/>
      </c>
      <c r="P2893">
        <f>IF(OR(J2893="",K2893="",L2893=""),"",J2893+K2893+L2893)</f>
        <v/>
      </c>
      <c r="Q2893">
        <f>IF(OR(M2893="",N2893="",O2893=""),"",M2893+N2893+O2893)</f>
        <v/>
      </c>
      <c r="S2893" s="13">
        <f>IF(AND($B2893&lt;&gt;"",$F2893&lt;&gt;""),IF(COUNTIFS($B$2:$B2893,$B2893,$F$2:$F2893,$F2893)=1,1,0),0)</f>
        <v/>
      </c>
      <c r="T2893" s="13">
        <f>IF(AND($B2893&lt;&gt;"",$H2893&lt;&gt;""),IF(COUNTIFS($B$2:$B2893,$B2893,$H$2:$H2893,$H2893)=1,1,0),0)</f>
        <v/>
      </c>
      <c r="U2893" s="13">
        <f>IF(AND($B2893&lt;&gt;"",$C2893&lt;&gt;""),IF(COUNTIFS($B$2:$B2893,$B2893,$C$2:$C2893,$C2893)=1,1,0),0)</f>
        <v/>
      </c>
      <c r="V2893" s="13">
        <f>IF(AND($B2893&lt;&gt;"",$D2893&lt;&gt;""),IF(COUNTIFS($B$2:$B2893,$B2893,$D$2:$D2893,$D2893)=1,1,0),0)</f>
        <v/>
      </c>
      <c r="W2893">
        <f>IFERROR(INDEX(T_Indicateurs[Domain_code],MATCH($H2893,T_Indicateurs[Stat_code],0)),"")</f>
        <v/>
      </c>
      <c r="X2893" s="13">
        <f>IF(OR($W2893="",$F2893=""),0,IF($F2893&lt;&gt;$W2893,1,0))</f>
        <v/>
      </c>
      <c r="Y2893" s="13">
        <f>IF(OR($J2893="", $K2893="", $L2893=""),0,IF(OR($J2893&lt;0,$J2893&gt;3,$K2893&lt;0,$K2893&gt;3,$L2893&lt;0,$L2893&gt;3),1,0))</f>
        <v/>
      </c>
    </row>
    <row r="2894">
      <c r="G2894">
        <f>IFERROR(INDEX(T_Domaines[Domain_label_fr],MATCH(F2894,T_Domaines[Domain_code],0)),"")</f>
        <v/>
      </c>
      <c r="I2894">
        <f>IFERROR(INDEX(T_Indicateurs[Stat_label_fr],MATCH(H2894,T_Indicateurs[Stat_code],0)),"")</f>
        <v/>
      </c>
      <c r="M2894">
        <f>IF(J2894=0,"",J2894)</f>
        <v/>
      </c>
      <c r="N2894">
        <f>IF(K2894=0,"",K2894)</f>
        <v/>
      </c>
      <c r="O2894">
        <f>IF(L2894=0,"",L2894)</f>
        <v/>
      </c>
      <c r="P2894">
        <f>IF(OR(J2894="",K2894="",L2894=""),"",J2894+K2894+L2894)</f>
        <v/>
      </c>
      <c r="Q2894">
        <f>IF(OR(M2894="",N2894="",O2894=""),"",M2894+N2894+O2894)</f>
        <v/>
      </c>
      <c r="S2894" s="13">
        <f>IF(AND($B2894&lt;&gt;"",$F2894&lt;&gt;""),IF(COUNTIFS($B$2:$B2894,$B2894,$F$2:$F2894,$F2894)=1,1,0),0)</f>
        <v/>
      </c>
      <c r="T2894" s="13">
        <f>IF(AND($B2894&lt;&gt;"",$H2894&lt;&gt;""),IF(COUNTIFS($B$2:$B2894,$B2894,$H$2:$H2894,$H2894)=1,1,0),0)</f>
        <v/>
      </c>
      <c r="U2894" s="13">
        <f>IF(AND($B2894&lt;&gt;"",$C2894&lt;&gt;""),IF(COUNTIFS($B$2:$B2894,$B2894,$C$2:$C2894,$C2894)=1,1,0),0)</f>
        <v/>
      </c>
      <c r="V2894" s="13">
        <f>IF(AND($B2894&lt;&gt;"",$D2894&lt;&gt;""),IF(COUNTIFS($B$2:$B2894,$B2894,$D$2:$D2894,$D2894)=1,1,0),0)</f>
        <v/>
      </c>
      <c r="W2894">
        <f>IFERROR(INDEX(T_Indicateurs[Domain_code],MATCH($H2894,T_Indicateurs[Stat_code],0)),"")</f>
        <v/>
      </c>
      <c r="X2894" s="13">
        <f>IF(OR($W2894="",$F2894=""),0,IF($F2894&lt;&gt;$W2894,1,0))</f>
        <v/>
      </c>
      <c r="Y2894" s="13">
        <f>IF(OR($J2894="", $K2894="", $L2894=""),0,IF(OR($J2894&lt;0,$J2894&gt;3,$K2894&lt;0,$K2894&gt;3,$L2894&lt;0,$L2894&gt;3),1,0))</f>
        <v/>
      </c>
    </row>
    <row r="2895">
      <c r="G2895">
        <f>IFERROR(INDEX(T_Domaines[Domain_label_fr],MATCH(F2895,T_Domaines[Domain_code],0)),"")</f>
        <v/>
      </c>
      <c r="I2895">
        <f>IFERROR(INDEX(T_Indicateurs[Stat_label_fr],MATCH(H2895,T_Indicateurs[Stat_code],0)),"")</f>
        <v/>
      </c>
      <c r="M2895">
        <f>IF(J2895=0,"",J2895)</f>
        <v/>
      </c>
      <c r="N2895">
        <f>IF(K2895=0,"",K2895)</f>
        <v/>
      </c>
      <c r="O2895">
        <f>IF(L2895=0,"",L2895)</f>
        <v/>
      </c>
      <c r="P2895">
        <f>IF(OR(J2895="",K2895="",L2895=""),"",J2895+K2895+L2895)</f>
        <v/>
      </c>
      <c r="Q2895">
        <f>IF(OR(M2895="",N2895="",O2895=""),"",M2895+N2895+O2895)</f>
        <v/>
      </c>
      <c r="S2895" s="13">
        <f>IF(AND($B2895&lt;&gt;"",$F2895&lt;&gt;""),IF(COUNTIFS($B$2:$B2895,$B2895,$F$2:$F2895,$F2895)=1,1,0),0)</f>
        <v/>
      </c>
      <c r="T2895" s="13">
        <f>IF(AND($B2895&lt;&gt;"",$H2895&lt;&gt;""),IF(COUNTIFS($B$2:$B2895,$B2895,$H$2:$H2895,$H2895)=1,1,0),0)</f>
        <v/>
      </c>
      <c r="U2895" s="13">
        <f>IF(AND($B2895&lt;&gt;"",$C2895&lt;&gt;""),IF(COUNTIFS($B$2:$B2895,$B2895,$C$2:$C2895,$C2895)=1,1,0),0)</f>
        <v/>
      </c>
      <c r="V2895" s="13">
        <f>IF(AND($B2895&lt;&gt;"",$D2895&lt;&gt;""),IF(COUNTIFS($B$2:$B2895,$B2895,$D$2:$D2895,$D2895)=1,1,0),0)</f>
        <v/>
      </c>
      <c r="W2895">
        <f>IFERROR(INDEX(T_Indicateurs[Domain_code],MATCH($H2895,T_Indicateurs[Stat_code],0)),"")</f>
        <v/>
      </c>
      <c r="X2895" s="13">
        <f>IF(OR($W2895="",$F2895=""),0,IF($F2895&lt;&gt;$W2895,1,0))</f>
        <v/>
      </c>
      <c r="Y2895" s="13">
        <f>IF(OR($J2895="", $K2895="", $L2895=""),0,IF(OR($J2895&lt;0,$J2895&gt;3,$K2895&lt;0,$K2895&gt;3,$L2895&lt;0,$L2895&gt;3),1,0))</f>
        <v/>
      </c>
    </row>
    <row r="2896">
      <c r="G2896">
        <f>IFERROR(INDEX(T_Domaines[Domain_label_fr],MATCH(F2896,T_Domaines[Domain_code],0)),"")</f>
        <v/>
      </c>
      <c r="I2896">
        <f>IFERROR(INDEX(T_Indicateurs[Stat_label_fr],MATCH(H2896,T_Indicateurs[Stat_code],0)),"")</f>
        <v/>
      </c>
      <c r="M2896">
        <f>IF(J2896=0,"",J2896)</f>
        <v/>
      </c>
      <c r="N2896">
        <f>IF(K2896=0,"",K2896)</f>
        <v/>
      </c>
      <c r="O2896">
        <f>IF(L2896=0,"",L2896)</f>
        <v/>
      </c>
      <c r="P2896">
        <f>IF(OR(J2896="",K2896="",L2896=""),"",J2896+K2896+L2896)</f>
        <v/>
      </c>
      <c r="Q2896">
        <f>IF(OR(M2896="",N2896="",O2896=""),"",M2896+N2896+O2896)</f>
        <v/>
      </c>
      <c r="S2896" s="13">
        <f>IF(AND($B2896&lt;&gt;"",$F2896&lt;&gt;""),IF(COUNTIFS($B$2:$B2896,$B2896,$F$2:$F2896,$F2896)=1,1,0),0)</f>
        <v/>
      </c>
      <c r="T2896" s="13">
        <f>IF(AND($B2896&lt;&gt;"",$H2896&lt;&gt;""),IF(COUNTIFS($B$2:$B2896,$B2896,$H$2:$H2896,$H2896)=1,1,0),0)</f>
        <v/>
      </c>
      <c r="U2896" s="13">
        <f>IF(AND($B2896&lt;&gt;"",$C2896&lt;&gt;""),IF(COUNTIFS($B$2:$B2896,$B2896,$C$2:$C2896,$C2896)=1,1,0),0)</f>
        <v/>
      </c>
      <c r="V2896" s="13">
        <f>IF(AND($B2896&lt;&gt;"",$D2896&lt;&gt;""),IF(COUNTIFS($B$2:$B2896,$B2896,$D$2:$D2896,$D2896)=1,1,0),0)</f>
        <v/>
      </c>
      <c r="W2896">
        <f>IFERROR(INDEX(T_Indicateurs[Domain_code],MATCH($H2896,T_Indicateurs[Stat_code],0)),"")</f>
        <v/>
      </c>
      <c r="X2896" s="13">
        <f>IF(OR($W2896="",$F2896=""),0,IF($F2896&lt;&gt;$W2896,1,0))</f>
        <v/>
      </c>
      <c r="Y2896" s="13">
        <f>IF(OR($J2896="", $K2896="", $L2896=""),0,IF(OR($J2896&lt;0,$J2896&gt;3,$K2896&lt;0,$K2896&gt;3,$L2896&lt;0,$L2896&gt;3),1,0))</f>
        <v/>
      </c>
    </row>
    <row r="2897">
      <c r="G2897">
        <f>IFERROR(INDEX(T_Domaines[Domain_label_fr],MATCH(F2897,T_Domaines[Domain_code],0)),"")</f>
        <v/>
      </c>
      <c r="I2897">
        <f>IFERROR(INDEX(T_Indicateurs[Stat_label_fr],MATCH(H2897,T_Indicateurs[Stat_code],0)),"")</f>
        <v/>
      </c>
      <c r="M2897">
        <f>IF(J2897=0,"",J2897)</f>
        <v/>
      </c>
      <c r="N2897">
        <f>IF(K2897=0,"",K2897)</f>
        <v/>
      </c>
      <c r="O2897">
        <f>IF(L2897=0,"",L2897)</f>
        <v/>
      </c>
      <c r="P2897">
        <f>IF(OR(J2897="",K2897="",L2897=""),"",J2897+K2897+L2897)</f>
        <v/>
      </c>
      <c r="Q2897">
        <f>IF(OR(M2897="",N2897="",O2897=""),"",M2897+N2897+O2897)</f>
        <v/>
      </c>
      <c r="S2897" s="13">
        <f>IF(AND($B2897&lt;&gt;"",$F2897&lt;&gt;""),IF(COUNTIFS($B$2:$B2897,$B2897,$F$2:$F2897,$F2897)=1,1,0),0)</f>
        <v/>
      </c>
      <c r="T2897" s="13">
        <f>IF(AND($B2897&lt;&gt;"",$H2897&lt;&gt;""),IF(COUNTIFS($B$2:$B2897,$B2897,$H$2:$H2897,$H2897)=1,1,0),0)</f>
        <v/>
      </c>
      <c r="U2897" s="13">
        <f>IF(AND($B2897&lt;&gt;"",$C2897&lt;&gt;""),IF(COUNTIFS($B$2:$B2897,$B2897,$C$2:$C2897,$C2897)=1,1,0),0)</f>
        <v/>
      </c>
      <c r="V2897" s="13">
        <f>IF(AND($B2897&lt;&gt;"",$D2897&lt;&gt;""),IF(COUNTIFS($B$2:$B2897,$B2897,$D$2:$D2897,$D2897)=1,1,0),0)</f>
        <v/>
      </c>
      <c r="W2897">
        <f>IFERROR(INDEX(T_Indicateurs[Domain_code],MATCH($H2897,T_Indicateurs[Stat_code],0)),"")</f>
        <v/>
      </c>
      <c r="X2897" s="13">
        <f>IF(OR($W2897="",$F2897=""),0,IF($F2897&lt;&gt;$W2897,1,0))</f>
        <v/>
      </c>
      <c r="Y2897" s="13">
        <f>IF(OR($J2897="", $K2897="", $L2897=""),0,IF(OR($J2897&lt;0,$J2897&gt;3,$K2897&lt;0,$K2897&gt;3,$L2897&lt;0,$L2897&gt;3),1,0))</f>
        <v/>
      </c>
    </row>
    <row r="2898">
      <c r="G2898">
        <f>IFERROR(INDEX(T_Domaines[Domain_label_fr],MATCH(F2898,T_Domaines[Domain_code],0)),"")</f>
        <v/>
      </c>
      <c r="I2898">
        <f>IFERROR(INDEX(T_Indicateurs[Stat_label_fr],MATCH(H2898,T_Indicateurs[Stat_code],0)),"")</f>
        <v/>
      </c>
      <c r="M2898">
        <f>IF(J2898=0,"",J2898)</f>
        <v/>
      </c>
      <c r="N2898">
        <f>IF(K2898=0,"",K2898)</f>
        <v/>
      </c>
      <c r="O2898">
        <f>IF(L2898=0,"",L2898)</f>
        <v/>
      </c>
      <c r="P2898">
        <f>IF(OR(J2898="",K2898="",L2898=""),"",J2898+K2898+L2898)</f>
        <v/>
      </c>
      <c r="Q2898">
        <f>IF(OR(M2898="",N2898="",O2898=""),"",M2898+N2898+O2898)</f>
        <v/>
      </c>
      <c r="S2898" s="13">
        <f>IF(AND($B2898&lt;&gt;"",$F2898&lt;&gt;""),IF(COUNTIFS($B$2:$B2898,$B2898,$F$2:$F2898,$F2898)=1,1,0),0)</f>
        <v/>
      </c>
      <c r="T2898" s="13">
        <f>IF(AND($B2898&lt;&gt;"",$H2898&lt;&gt;""),IF(COUNTIFS($B$2:$B2898,$B2898,$H$2:$H2898,$H2898)=1,1,0),0)</f>
        <v/>
      </c>
      <c r="U2898" s="13">
        <f>IF(AND($B2898&lt;&gt;"",$C2898&lt;&gt;""),IF(COUNTIFS($B$2:$B2898,$B2898,$C$2:$C2898,$C2898)=1,1,0),0)</f>
        <v/>
      </c>
      <c r="V2898" s="13">
        <f>IF(AND($B2898&lt;&gt;"",$D2898&lt;&gt;""),IF(COUNTIFS($B$2:$B2898,$B2898,$D$2:$D2898,$D2898)=1,1,0),0)</f>
        <v/>
      </c>
      <c r="W2898">
        <f>IFERROR(INDEX(T_Indicateurs[Domain_code],MATCH($H2898,T_Indicateurs[Stat_code],0)),"")</f>
        <v/>
      </c>
      <c r="X2898" s="13">
        <f>IF(OR($W2898="",$F2898=""),0,IF($F2898&lt;&gt;$W2898,1,0))</f>
        <v/>
      </c>
      <c r="Y2898" s="13">
        <f>IF(OR($J2898="", $K2898="", $L2898=""),0,IF(OR($J2898&lt;0,$J2898&gt;3,$K2898&lt;0,$K2898&gt;3,$L2898&lt;0,$L2898&gt;3),1,0))</f>
        <v/>
      </c>
    </row>
    <row r="2899">
      <c r="G2899">
        <f>IFERROR(INDEX(T_Domaines[Domain_label_fr],MATCH(F2899,T_Domaines[Domain_code],0)),"")</f>
        <v/>
      </c>
      <c r="I2899">
        <f>IFERROR(INDEX(T_Indicateurs[Stat_label_fr],MATCH(H2899,T_Indicateurs[Stat_code],0)),"")</f>
        <v/>
      </c>
      <c r="M2899">
        <f>IF(J2899=0,"",J2899)</f>
        <v/>
      </c>
      <c r="N2899">
        <f>IF(K2899=0,"",K2899)</f>
        <v/>
      </c>
      <c r="O2899">
        <f>IF(L2899=0,"",L2899)</f>
        <v/>
      </c>
      <c r="P2899">
        <f>IF(OR(J2899="",K2899="",L2899=""),"",J2899+K2899+L2899)</f>
        <v/>
      </c>
      <c r="Q2899">
        <f>IF(OR(M2899="",N2899="",O2899=""),"",M2899+N2899+O2899)</f>
        <v/>
      </c>
      <c r="S2899" s="13">
        <f>IF(AND($B2899&lt;&gt;"",$F2899&lt;&gt;""),IF(COUNTIFS($B$2:$B2899,$B2899,$F$2:$F2899,$F2899)=1,1,0),0)</f>
        <v/>
      </c>
      <c r="T2899" s="13">
        <f>IF(AND($B2899&lt;&gt;"",$H2899&lt;&gt;""),IF(COUNTIFS($B$2:$B2899,$B2899,$H$2:$H2899,$H2899)=1,1,0),0)</f>
        <v/>
      </c>
      <c r="U2899" s="13">
        <f>IF(AND($B2899&lt;&gt;"",$C2899&lt;&gt;""),IF(COUNTIFS($B$2:$B2899,$B2899,$C$2:$C2899,$C2899)=1,1,0),0)</f>
        <v/>
      </c>
      <c r="V2899" s="13">
        <f>IF(AND($B2899&lt;&gt;"",$D2899&lt;&gt;""),IF(COUNTIFS($B$2:$B2899,$B2899,$D$2:$D2899,$D2899)=1,1,0),0)</f>
        <v/>
      </c>
      <c r="W2899">
        <f>IFERROR(INDEX(T_Indicateurs[Domain_code],MATCH($H2899,T_Indicateurs[Stat_code],0)),"")</f>
        <v/>
      </c>
      <c r="X2899" s="13">
        <f>IF(OR($W2899="",$F2899=""),0,IF($F2899&lt;&gt;$W2899,1,0))</f>
        <v/>
      </c>
      <c r="Y2899" s="13">
        <f>IF(OR($J2899="", $K2899="", $L2899=""),0,IF(OR($J2899&lt;0,$J2899&gt;3,$K2899&lt;0,$K2899&gt;3,$L2899&lt;0,$L2899&gt;3),1,0))</f>
        <v/>
      </c>
    </row>
    <row r="2900">
      <c r="G2900">
        <f>IFERROR(INDEX(T_Domaines[Domain_label_fr],MATCH(F2900,T_Domaines[Domain_code],0)),"")</f>
        <v/>
      </c>
      <c r="I2900">
        <f>IFERROR(INDEX(T_Indicateurs[Stat_label_fr],MATCH(H2900,T_Indicateurs[Stat_code],0)),"")</f>
        <v/>
      </c>
      <c r="M2900">
        <f>IF(J2900=0,"",J2900)</f>
        <v/>
      </c>
      <c r="N2900">
        <f>IF(K2900=0,"",K2900)</f>
        <v/>
      </c>
      <c r="O2900">
        <f>IF(L2900=0,"",L2900)</f>
        <v/>
      </c>
      <c r="P2900">
        <f>IF(OR(J2900="",K2900="",L2900=""),"",J2900+K2900+L2900)</f>
        <v/>
      </c>
      <c r="Q2900">
        <f>IF(OR(M2900="",N2900="",O2900=""),"",M2900+N2900+O2900)</f>
        <v/>
      </c>
      <c r="S2900" s="13">
        <f>IF(AND($B2900&lt;&gt;"",$F2900&lt;&gt;""),IF(COUNTIFS($B$2:$B2900,$B2900,$F$2:$F2900,$F2900)=1,1,0),0)</f>
        <v/>
      </c>
      <c r="T2900" s="13">
        <f>IF(AND($B2900&lt;&gt;"",$H2900&lt;&gt;""),IF(COUNTIFS($B$2:$B2900,$B2900,$H$2:$H2900,$H2900)=1,1,0),0)</f>
        <v/>
      </c>
      <c r="U2900" s="13">
        <f>IF(AND($B2900&lt;&gt;"",$C2900&lt;&gt;""),IF(COUNTIFS($B$2:$B2900,$B2900,$C$2:$C2900,$C2900)=1,1,0),0)</f>
        <v/>
      </c>
      <c r="V2900" s="13">
        <f>IF(AND($B2900&lt;&gt;"",$D2900&lt;&gt;""),IF(COUNTIFS($B$2:$B2900,$B2900,$D$2:$D2900,$D2900)=1,1,0),0)</f>
        <v/>
      </c>
      <c r="W2900">
        <f>IFERROR(INDEX(T_Indicateurs[Domain_code],MATCH($H2900,T_Indicateurs[Stat_code],0)),"")</f>
        <v/>
      </c>
      <c r="X2900" s="13">
        <f>IF(OR($W2900="",$F2900=""),0,IF($F2900&lt;&gt;$W2900,1,0))</f>
        <v/>
      </c>
      <c r="Y2900" s="13">
        <f>IF(OR($J2900="", $K2900="", $L2900=""),0,IF(OR($J2900&lt;0,$J2900&gt;3,$K2900&lt;0,$K2900&gt;3,$L2900&lt;0,$L2900&gt;3),1,0))</f>
        <v/>
      </c>
    </row>
    <row r="2901">
      <c r="G2901">
        <f>IFERROR(INDEX(T_Domaines[Domain_label_fr],MATCH(F2901,T_Domaines[Domain_code],0)),"")</f>
        <v/>
      </c>
      <c r="I2901">
        <f>IFERROR(INDEX(T_Indicateurs[Stat_label_fr],MATCH(H2901,T_Indicateurs[Stat_code],0)),"")</f>
        <v/>
      </c>
      <c r="M2901">
        <f>IF(J2901=0,"",J2901)</f>
        <v/>
      </c>
      <c r="N2901">
        <f>IF(K2901=0,"",K2901)</f>
        <v/>
      </c>
      <c r="O2901">
        <f>IF(L2901=0,"",L2901)</f>
        <v/>
      </c>
      <c r="P2901">
        <f>IF(OR(J2901="",K2901="",L2901=""),"",J2901+K2901+L2901)</f>
        <v/>
      </c>
      <c r="Q2901">
        <f>IF(OR(M2901="",N2901="",O2901=""),"",M2901+N2901+O2901)</f>
        <v/>
      </c>
      <c r="S2901" s="13">
        <f>IF(AND($B2901&lt;&gt;"",$F2901&lt;&gt;""),IF(COUNTIFS($B$2:$B2901,$B2901,$F$2:$F2901,$F2901)=1,1,0),0)</f>
        <v/>
      </c>
      <c r="T2901" s="13">
        <f>IF(AND($B2901&lt;&gt;"",$H2901&lt;&gt;""),IF(COUNTIFS($B$2:$B2901,$B2901,$H$2:$H2901,$H2901)=1,1,0),0)</f>
        <v/>
      </c>
      <c r="U2901" s="13">
        <f>IF(AND($B2901&lt;&gt;"",$C2901&lt;&gt;""),IF(COUNTIFS($B$2:$B2901,$B2901,$C$2:$C2901,$C2901)=1,1,0),0)</f>
        <v/>
      </c>
      <c r="V2901" s="13">
        <f>IF(AND($B2901&lt;&gt;"",$D2901&lt;&gt;""),IF(COUNTIFS($B$2:$B2901,$B2901,$D$2:$D2901,$D2901)=1,1,0),0)</f>
        <v/>
      </c>
      <c r="W2901">
        <f>IFERROR(INDEX(T_Indicateurs[Domain_code],MATCH($H2901,T_Indicateurs[Stat_code],0)),"")</f>
        <v/>
      </c>
      <c r="X2901" s="13">
        <f>IF(OR($W2901="",$F2901=""),0,IF($F2901&lt;&gt;$W2901,1,0))</f>
        <v/>
      </c>
      <c r="Y2901" s="13">
        <f>IF(OR($J2901="", $K2901="", $L2901=""),0,IF(OR($J2901&lt;0,$J2901&gt;3,$K2901&lt;0,$K2901&gt;3,$L2901&lt;0,$L2901&gt;3),1,0))</f>
        <v/>
      </c>
    </row>
    <row r="2902">
      <c r="G2902">
        <f>IFERROR(INDEX(T_Domaines[Domain_label_fr],MATCH(F2902,T_Domaines[Domain_code],0)),"")</f>
        <v/>
      </c>
      <c r="I2902">
        <f>IFERROR(INDEX(T_Indicateurs[Stat_label_fr],MATCH(H2902,T_Indicateurs[Stat_code],0)),"")</f>
        <v/>
      </c>
      <c r="M2902">
        <f>IF(J2902=0,"",J2902)</f>
        <v/>
      </c>
      <c r="N2902">
        <f>IF(K2902=0,"",K2902)</f>
        <v/>
      </c>
      <c r="O2902">
        <f>IF(L2902=0,"",L2902)</f>
        <v/>
      </c>
      <c r="P2902">
        <f>IF(OR(J2902="",K2902="",L2902=""),"",J2902+K2902+L2902)</f>
        <v/>
      </c>
      <c r="Q2902">
        <f>IF(OR(M2902="",N2902="",O2902=""),"",M2902+N2902+O2902)</f>
        <v/>
      </c>
      <c r="S2902" s="13">
        <f>IF(AND($B2902&lt;&gt;"",$F2902&lt;&gt;""),IF(COUNTIFS($B$2:$B2902,$B2902,$F$2:$F2902,$F2902)=1,1,0),0)</f>
        <v/>
      </c>
      <c r="T2902" s="13">
        <f>IF(AND($B2902&lt;&gt;"",$H2902&lt;&gt;""),IF(COUNTIFS($B$2:$B2902,$B2902,$H$2:$H2902,$H2902)=1,1,0),0)</f>
        <v/>
      </c>
      <c r="U2902" s="13">
        <f>IF(AND($B2902&lt;&gt;"",$C2902&lt;&gt;""),IF(COUNTIFS($B$2:$B2902,$B2902,$C$2:$C2902,$C2902)=1,1,0),0)</f>
        <v/>
      </c>
      <c r="V2902" s="13">
        <f>IF(AND($B2902&lt;&gt;"",$D2902&lt;&gt;""),IF(COUNTIFS($B$2:$B2902,$B2902,$D$2:$D2902,$D2902)=1,1,0),0)</f>
        <v/>
      </c>
      <c r="W2902">
        <f>IFERROR(INDEX(T_Indicateurs[Domain_code],MATCH($H2902,T_Indicateurs[Stat_code],0)),"")</f>
        <v/>
      </c>
      <c r="X2902" s="13">
        <f>IF(OR($W2902="",$F2902=""),0,IF($F2902&lt;&gt;$W2902,1,0))</f>
        <v/>
      </c>
      <c r="Y2902" s="13">
        <f>IF(OR($J2902="", $K2902="", $L2902=""),0,IF(OR($J2902&lt;0,$J2902&gt;3,$K2902&lt;0,$K2902&gt;3,$L2902&lt;0,$L2902&gt;3),1,0))</f>
        <v/>
      </c>
    </row>
    <row r="2903">
      <c r="G2903">
        <f>IFERROR(INDEX(T_Domaines[Domain_label_fr],MATCH(F2903,T_Domaines[Domain_code],0)),"")</f>
        <v/>
      </c>
      <c r="I2903">
        <f>IFERROR(INDEX(T_Indicateurs[Stat_label_fr],MATCH(H2903,T_Indicateurs[Stat_code],0)),"")</f>
        <v/>
      </c>
      <c r="M2903">
        <f>IF(J2903=0,"",J2903)</f>
        <v/>
      </c>
      <c r="N2903">
        <f>IF(K2903=0,"",K2903)</f>
        <v/>
      </c>
      <c r="O2903">
        <f>IF(L2903=0,"",L2903)</f>
        <v/>
      </c>
      <c r="P2903">
        <f>IF(OR(J2903="",K2903="",L2903=""),"",J2903+K2903+L2903)</f>
        <v/>
      </c>
      <c r="Q2903">
        <f>IF(OR(M2903="",N2903="",O2903=""),"",M2903+N2903+O2903)</f>
        <v/>
      </c>
      <c r="S2903" s="13">
        <f>IF(AND($B2903&lt;&gt;"",$F2903&lt;&gt;""),IF(COUNTIFS($B$2:$B2903,$B2903,$F$2:$F2903,$F2903)=1,1,0),0)</f>
        <v/>
      </c>
      <c r="T2903" s="13">
        <f>IF(AND($B2903&lt;&gt;"",$H2903&lt;&gt;""),IF(COUNTIFS($B$2:$B2903,$B2903,$H$2:$H2903,$H2903)=1,1,0),0)</f>
        <v/>
      </c>
      <c r="U2903" s="13">
        <f>IF(AND($B2903&lt;&gt;"",$C2903&lt;&gt;""),IF(COUNTIFS($B$2:$B2903,$B2903,$C$2:$C2903,$C2903)=1,1,0),0)</f>
        <v/>
      </c>
      <c r="V2903" s="13">
        <f>IF(AND($B2903&lt;&gt;"",$D2903&lt;&gt;""),IF(COUNTIFS($B$2:$B2903,$B2903,$D$2:$D2903,$D2903)=1,1,0),0)</f>
        <v/>
      </c>
      <c r="W2903">
        <f>IFERROR(INDEX(T_Indicateurs[Domain_code],MATCH($H2903,T_Indicateurs[Stat_code],0)),"")</f>
        <v/>
      </c>
      <c r="X2903" s="13">
        <f>IF(OR($W2903="",$F2903=""),0,IF($F2903&lt;&gt;$W2903,1,0))</f>
        <v/>
      </c>
      <c r="Y2903" s="13">
        <f>IF(OR($J2903="", $K2903="", $L2903=""),0,IF(OR($J2903&lt;0,$J2903&gt;3,$K2903&lt;0,$K2903&gt;3,$L2903&lt;0,$L2903&gt;3),1,0))</f>
        <v/>
      </c>
    </row>
    <row r="2904">
      <c r="G2904">
        <f>IFERROR(INDEX(T_Domaines[Domain_label_fr],MATCH(F2904,T_Domaines[Domain_code],0)),"")</f>
        <v/>
      </c>
      <c r="I2904">
        <f>IFERROR(INDEX(T_Indicateurs[Stat_label_fr],MATCH(H2904,T_Indicateurs[Stat_code],0)),"")</f>
        <v/>
      </c>
      <c r="M2904">
        <f>IF(J2904=0,"",J2904)</f>
        <v/>
      </c>
      <c r="N2904">
        <f>IF(K2904=0,"",K2904)</f>
        <v/>
      </c>
      <c r="O2904">
        <f>IF(L2904=0,"",L2904)</f>
        <v/>
      </c>
      <c r="P2904">
        <f>IF(OR(J2904="",K2904="",L2904=""),"",J2904+K2904+L2904)</f>
        <v/>
      </c>
      <c r="Q2904">
        <f>IF(OR(M2904="",N2904="",O2904=""),"",M2904+N2904+O2904)</f>
        <v/>
      </c>
      <c r="S2904" s="13">
        <f>IF(AND($B2904&lt;&gt;"",$F2904&lt;&gt;""),IF(COUNTIFS($B$2:$B2904,$B2904,$F$2:$F2904,$F2904)=1,1,0),0)</f>
        <v/>
      </c>
      <c r="T2904" s="13">
        <f>IF(AND($B2904&lt;&gt;"",$H2904&lt;&gt;""),IF(COUNTIFS($B$2:$B2904,$B2904,$H$2:$H2904,$H2904)=1,1,0),0)</f>
        <v/>
      </c>
      <c r="U2904" s="13">
        <f>IF(AND($B2904&lt;&gt;"",$C2904&lt;&gt;""),IF(COUNTIFS($B$2:$B2904,$B2904,$C$2:$C2904,$C2904)=1,1,0),0)</f>
        <v/>
      </c>
      <c r="V2904" s="13">
        <f>IF(AND($B2904&lt;&gt;"",$D2904&lt;&gt;""),IF(COUNTIFS($B$2:$B2904,$B2904,$D$2:$D2904,$D2904)=1,1,0),0)</f>
        <v/>
      </c>
      <c r="W2904">
        <f>IFERROR(INDEX(T_Indicateurs[Domain_code],MATCH($H2904,T_Indicateurs[Stat_code],0)),"")</f>
        <v/>
      </c>
      <c r="X2904" s="13">
        <f>IF(OR($W2904="",$F2904=""),0,IF($F2904&lt;&gt;$W2904,1,0))</f>
        <v/>
      </c>
      <c r="Y2904" s="13">
        <f>IF(OR($J2904="", $K2904="", $L2904=""),0,IF(OR($J2904&lt;0,$J2904&gt;3,$K2904&lt;0,$K2904&gt;3,$L2904&lt;0,$L2904&gt;3),1,0))</f>
        <v/>
      </c>
    </row>
    <row r="2905">
      <c r="G2905">
        <f>IFERROR(INDEX(T_Domaines[Domain_label_fr],MATCH(F2905,T_Domaines[Domain_code],0)),"")</f>
        <v/>
      </c>
      <c r="I2905">
        <f>IFERROR(INDEX(T_Indicateurs[Stat_label_fr],MATCH(H2905,T_Indicateurs[Stat_code],0)),"")</f>
        <v/>
      </c>
      <c r="M2905">
        <f>IF(J2905=0,"",J2905)</f>
        <v/>
      </c>
      <c r="N2905">
        <f>IF(K2905=0,"",K2905)</f>
        <v/>
      </c>
      <c r="O2905">
        <f>IF(L2905=0,"",L2905)</f>
        <v/>
      </c>
      <c r="P2905">
        <f>IF(OR(J2905="",K2905="",L2905=""),"",J2905+K2905+L2905)</f>
        <v/>
      </c>
      <c r="Q2905">
        <f>IF(OR(M2905="",N2905="",O2905=""),"",M2905+N2905+O2905)</f>
        <v/>
      </c>
      <c r="S2905" s="13">
        <f>IF(AND($B2905&lt;&gt;"",$F2905&lt;&gt;""),IF(COUNTIFS($B$2:$B2905,$B2905,$F$2:$F2905,$F2905)=1,1,0),0)</f>
        <v/>
      </c>
      <c r="T2905" s="13">
        <f>IF(AND($B2905&lt;&gt;"",$H2905&lt;&gt;""),IF(COUNTIFS($B$2:$B2905,$B2905,$H$2:$H2905,$H2905)=1,1,0),0)</f>
        <v/>
      </c>
      <c r="U2905" s="13">
        <f>IF(AND($B2905&lt;&gt;"",$C2905&lt;&gt;""),IF(COUNTIFS($B$2:$B2905,$B2905,$C$2:$C2905,$C2905)=1,1,0),0)</f>
        <v/>
      </c>
      <c r="V2905" s="13">
        <f>IF(AND($B2905&lt;&gt;"",$D2905&lt;&gt;""),IF(COUNTIFS($B$2:$B2905,$B2905,$D$2:$D2905,$D2905)=1,1,0),0)</f>
        <v/>
      </c>
      <c r="W2905">
        <f>IFERROR(INDEX(T_Indicateurs[Domain_code],MATCH($H2905,T_Indicateurs[Stat_code],0)),"")</f>
        <v/>
      </c>
      <c r="X2905" s="13">
        <f>IF(OR($W2905="",$F2905=""),0,IF($F2905&lt;&gt;$W2905,1,0))</f>
        <v/>
      </c>
      <c r="Y2905" s="13">
        <f>IF(OR($J2905="", $K2905="", $L2905=""),0,IF(OR($J2905&lt;0,$J2905&gt;3,$K2905&lt;0,$K2905&gt;3,$L2905&lt;0,$L2905&gt;3),1,0))</f>
        <v/>
      </c>
    </row>
    <row r="2906">
      <c r="G2906">
        <f>IFERROR(INDEX(T_Domaines[Domain_label_fr],MATCH(F2906,T_Domaines[Domain_code],0)),"")</f>
        <v/>
      </c>
      <c r="I2906">
        <f>IFERROR(INDEX(T_Indicateurs[Stat_label_fr],MATCH(H2906,T_Indicateurs[Stat_code],0)),"")</f>
        <v/>
      </c>
      <c r="M2906">
        <f>IF(J2906=0,"",J2906)</f>
        <v/>
      </c>
      <c r="N2906">
        <f>IF(K2906=0,"",K2906)</f>
        <v/>
      </c>
      <c r="O2906">
        <f>IF(L2906=0,"",L2906)</f>
        <v/>
      </c>
      <c r="P2906">
        <f>IF(OR(J2906="",K2906="",L2906=""),"",J2906+K2906+L2906)</f>
        <v/>
      </c>
      <c r="Q2906">
        <f>IF(OR(M2906="",N2906="",O2906=""),"",M2906+N2906+O2906)</f>
        <v/>
      </c>
      <c r="S2906" s="13">
        <f>IF(AND($B2906&lt;&gt;"",$F2906&lt;&gt;""),IF(COUNTIFS($B$2:$B2906,$B2906,$F$2:$F2906,$F2906)=1,1,0),0)</f>
        <v/>
      </c>
      <c r="T2906" s="13">
        <f>IF(AND($B2906&lt;&gt;"",$H2906&lt;&gt;""),IF(COUNTIFS($B$2:$B2906,$B2906,$H$2:$H2906,$H2906)=1,1,0),0)</f>
        <v/>
      </c>
      <c r="U2906" s="13">
        <f>IF(AND($B2906&lt;&gt;"",$C2906&lt;&gt;""),IF(COUNTIFS($B$2:$B2906,$B2906,$C$2:$C2906,$C2906)=1,1,0),0)</f>
        <v/>
      </c>
      <c r="V2906" s="13">
        <f>IF(AND($B2906&lt;&gt;"",$D2906&lt;&gt;""),IF(COUNTIFS($B$2:$B2906,$B2906,$D$2:$D2906,$D2906)=1,1,0),0)</f>
        <v/>
      </c>
      <c r="W2906">
        <f>IFERROR(INDEX(T_Indicateurs[Domain_code],MATCH($H2906,T_Indicateurs[Stat_code],0)),"")</f>
        <v/>
      </c>
      <c r="X2906" s="13">
        <f>IF(OR($W2906="",$F2906=""),0,IF($F2906&lt;&gt;$W2906,1,0))</f>
        <v/>
      </c>
      <c r="Y2906" s="13">
        <f>IF(OR($J2906="", $K2906="", $L2906=""),0,IF(OR($J2906&lt;0,$J2906&gt;3,$K2906&lt;0,$K2906&gt;3,$L2906&lt;0,$L2906&gt;3),1,0))</f>
        <v/>
      </c>
    </row>
    <row r="2907">
      <c r="G2907">
        <f>IFERROR(INDEX(T_Domaines[Domain_label_fr],MATCH(F2907,T_Domaines[Domain_code],0)),"")</f>
        <v/>
      </c>
      <c r="I2907">
        <f>IFERROR(INDEX(T_Indicateurs[Stat_label_fr],MATCH(H2907,T_Indicateurs[Stat_code],0)),"")</f>
        <v/>
      </c>
      <c r="M2907">
        <f>IF(J2907=0,"",J2907)</f>
        <v/>
      </c>
      <c r="N2907">
        <f>IF(K2907=0,"",K2907)</f>
        <v/>
      </c>
      <c r="O2907">
        <f>IF(L2907=0,"",L2907)</f>
        <v/>
      </c>
      <c r="P2907">
        <f>IF(OR(J2907="",K2907="",L2907=""),"",J2907+K2907+L2907)</f>
        <v/>
      </c>
      <c r="Q2907">
        <f>IF(OR(M2907="",N2907="",O2907=""),"",M2907+N2907+O2907)</f>
        <v/>
      </c>
      <c r="S2907" s="13">
        <f>IF(AND($B2907&lt;&gt;"",$F2907&lt;&gt;""),IF(COUNTIFS($B$2:$B2907,$B2907,$F$2:$F2907,$F2907)=1,1,0),0)</f>
        <v/>
      </c>
      <c r="T2907" s="13">
        <f>IF(AND($B2907&lt;&gt;"",$H2907&lt;&gt;""),IF(COUNTIFS($B$2:$B2907,$B2907,$H$2:$H2907,$H2907)=1,1,0),0)</f>
        <v/>
      </c>
      <c r="U2907" s="13">
        <f>IF(AND($B2907&lt;&gt;"",$C2907&lt;&gt;""),IF(COUNTIFS($B$2:$B2907,$B2907,$C$2:$C2907,$C2907)=1,1,0),0)</f>
        <v/>
      </c>
      <c r="V2907" s="13">
        <f>IF(AND($B2907&lt;&gt;"",$D2907&lt;&gt;""),IF(COUNTIFS($B$2:$B2907,$B2907,$D$2:$D2907,$D2907)=1,1,0),0)</f>
        <v/>
      </c>
      <c r="W2907">
        <f>IFERROR(INDEX(T_Indicateurs[Domain_code],MATCH($H2907,T_Indicateurs[Stat_code],0)),"")</f>
        <v/>
      </c>
      <c r="X2907" s="13">
        <f>IF(OR($W2907="",$F2907=""),0,IF($F2907&lt;&gt;$W2907,1,0))</f>
        <v/>
      </c>
      <c r="Y2907" s="13">
        <f>IF(OR($J2907="", $K2907="", $L2907=""),0,IF(OR($J2907&lt;0,$J2907&gt;3,$K2907&lt;0,$K2907&gt;3,$L2907&lt;0,$L2907&gt;3),1,0))</f>
        <v/>
      </c>
    </row>
    <row r="2908">
      <c r="G2908">
        <f>IFERROR(INDEX(T_Domaines[Domain_label_fr],MATCH(F2908,T_Domaines[Domain_code],0)),"")</f>
        <v/>
      </c>
      <c r="I2908">
        <f>IFERROR(INDEX(T_Indicateurs[Stat_label_fr],MATCH(H2908,T_Indicateurs[Stat_code],0)),"")</f>
        <v/>
      </c>
      <c r="M2908">
        <f>IF(J2908=0,"",J2908)</f>
        <v/>
      </c>
      <c r="N2908">
        <f>IF(K2908=0,"",K2908)</f>
        <v/>
      </c>
      <c r="O2908">
        <f>IF(L2908=0,"",L2908)</f>
        <v/>
      </c>
      <c r="P2908">
        <f>IF(OR(J2908="",K2908="",L2908=""),"",J2908+K2908+L2908)</f>
        <v/>
      </c>
      <c r="Q2908">
        <f>IF(OR(M2908="",N2908="",O2908=""),"",M2908+N2908+O2908)</f>
        <v/>
      </c>
      <c r="S2908" s="13">
        <f>IF(AND($B2908&lt;&gt;"",$F2908&lt;&gt;""),IF(COUNTIFS($B$2:$B2908,$B2908,$F$2:$F2908,$F2908)=1,1,0),0)</f>
        <v/>
      </c>
      <c r="T2908" s="13">
        <f>IF(AND($B2908&lt;&gt;"",$H2908&lt;&gt;""),IF(COUNTIFS($B$2:$B2908,$B2908,$H$2:$H2908,$H2908)=1,1,0),0)</f>
        <v/>
      </c>
      <c r="U2908" s="13">
        <f>IF(AND($B2908&lt;&gt;"",$C2908&lt;&gt;""),IF(COUNTIFS($B$2:$B2908,$B2908,$C$2:$C2908,$C2908)=1,1,0),0)</f>
        <v/>
      </c>
      <c r="V2908" s="13">
        <f>IF(AND($B2908&lt;&gt;"",$D2908&lt;&gt;""),IF(COUNTIFS($B$2:$B2908,$B2908,$D$2:$D2908,$D2908)=1,1,0),0)</f>
        <v/>
      </c>
      <c r="W2908">
        <f>IFERROR(INDEX(T_Indicateurs[Domain_code],MATCH($H2908,T_Indicateurs[Stat_code],0)),"")</f>
        <v/>
      </c>
      <c r="X2908" s="13">
        <f>IF(OR($W2908="",$F2908=""),0,IF($F2908&lt;&gt;$W2908,1,0))</f>
        <v/>
      </c>
      <c r="Y2908" s="13">
        <f>IF(OR($J2908="", $K2908="", $L2908=""),0,IF(OR($J2908&lt;0,$J2908&gt;3,$K2908&lt;0,$K2908&gt;3,$L2908&lt;0,$L2908&gt;3),1,0))</f>
        <v/>
      </c>
    </row>
    <row r="2909">
      <c r="G2909">
        <f>IFERROR(INDEX(T_Domaines[Domain_label_fr],MATCH(F2909,T_Domaines[Domain_code],0)),"")</f>
        <v/>
      </c>
      <c r="I2909">
        <f>IFERROR(INDEX(T_Indicateurs[Stat_label_fr],MATCH(H2909,T_Indicateurs[Stat_code],0)),"")</f>
        <v/>
      </c>
      <c r="M2909">
        <f>IF(J2909=0,"",J2909)</f>
        <v/>
      </c>
      <c r="N2909">
        <f>IF(K2909=0,"",K2909)</f>
        <v/>
      </c>
      <c r="O2909">
        <f>IF(L2909=0,"",L2909)</f>
        <v/>
      </c>
      <c r="P2909">
        <f>IF(OR(J2909="",K2909="",L2909=""),"",J2909+K2909+L2909)</f>
        <v/>
      </c>
      <c r="Q2909">
        <f>IF(OR(M2909="",N2909="",O2909=""),"",M2909+N2909+O2909)</f>
        <v/>
      </c>
      <c r="S2909" s="13">
        <f>IF(AND($B2909&lt;&gt;"",$F2909&lt;&gt;""),IF(COUNTIFS($B$2:$B2909,$B2909,$F$2:$F2909,$F2909)=1,1,0),0)</f>
        <v/>
      </c>
      <c r="T2909" s="13">
        <f>IF(AND($B2909&lt;&gt;"",$H2909&lt;&gt;""),IF(COUNTIFS($B$2:$B2909,$B2909,$H$2:$H2909,$H2909)=1,1,0),0)</f>
        <v/>
      </c>
      <c r="U2909" s="13">
        <f>IF(AND($B2909&lt;&gt;"",$C2909&lt;&gt;""),IF(COUNTIFS($B$2:$B2909,$B2909,$C$2:$C2909,$C2909)=1,1,0),0)</f>
        <v/>
      </c>
      <c r="V2909" s="13">
        <f>IF(AND($B2909&lt;&gt;"",$D2909&lt;&gt;""),IF(COUNTIFS($B$2:$B2909,$B2909,$D$2:$D2909,$D2909)=1,1,0),0)</f>
        <v/>
      </c>
      <c r="W2909">
        <f>IFERROR(INDEX(T_Indicateurs[Domain_code],MATCH($H2909,T_Indicateurs[Stat_code],0)),"")</f>
        <v/>
      </c>
      <c r="X2909" s="13">
        <f>IF(OR($W2909="",$F2909=""),0,IF($F2909&lt;&gt;$W2909,1,0))</f>
        <v/>
      </c>
      <c r="Y2909" s="13">
        <f>IF(OR($J2909="", $K2909="", $L2909=""),0,IF(OR($J2909&lt;0,$J2909&gt;3,$K2909&lt;0,$K2909&gt;3,$L2909&lt;0,$L2909&gt;3),1,0))</f>
        <v/>
      </c>
    </row>
    <row r="2910">
      <c r="G2910">
        <f>IFERROR(INDEX(T_Domaines[Domain_label_fr],MATCH(F2910,T_Domaines[Domain_code],0)),"")</f>
        <v/>
      </c>
      <c r="I2910">
        <f>IFERROR(INDEX(T_Indicateurs[Stat_label_fr],MATCH(H2910,T_Indicateurs[Stat_code],0)),"")</f>
        <v/>
      </c>
      <c r="M2910">
        <f>IF(J2910=0,"",J2910)</f>
        <v/>
      </c>
      <c r="N2910">
        <f>IF(K2910=0,"",K2910)</f>
        <v/>
      </c>
      <c r="O2910">
        <f>IF(L2910=0,"",L2910)</f>
        <v/>
      </c>
      <c r="P2910">
        <f>IF(OR(J2910="",K2910="",L2910=""),"",J2910+K2910+L2910)</f>
        <v/>
      </c>
      <c r="Q2910">
        <f>IF(OR(M2910="",N2910="",O2910=""),"",M2910+N2910+O2910)</f>
        <v/>
      </c>
      <c r="S2910" s="13">
        <f>IF(AND($B2910&lt;&gt;"",$F2910&lt;&gt;""),IF(COUNTIFS($B$2:$B2910,$B2910,$F$2:$F2910,$F2910)=1,1,0),0)</f>
        <v/>
      </c>
      <c r="T2910" s="13">
        <f>IF(AND($B2910&lt;&gt;"",$H2910&lt;&gt;""),IF(COUNTIFS($B$2:$B2910,$B2910,$H$2:$H2910,$H2910)=1,1,0),0)</f>
        <v/>
      </c>
      <c r="U2910" s="13">
        <f>IF(AND($B2910&lt;&gt;"",$C2910&lt;&gt;""),IF(COUNTIFS($B$2:$B2910,$B2910,$C$2:$C2910,$C2910)=1,1,0),0)</f>
        <v/>
      </c>
      <c r="V2910" s="13">
        <f>IF(AND($B2910&lt;&gt;"",$D2910&lt;&gt;""),IF(COUNTIFS($B$2:$B2910,$B2910,$D$2:$D2910,$D2910)=1,1,0),0)</f>
        <v/>
      </c>
      <c r="W2910">
        <f>IFERROR(INDEX(T_Indicateurs[Domain_code],MATCH($H2910,T_Indicateurs[Stat_code],0)),"")</f>
        <v/>
      </c>
      <c r="X2910" s="13">
        <f>IF(OR($W2910="",$F2910=""),0,IF($F2910&lt;&gt;$W2910,1,0))</f>
        <v/>
      </c>
      <c r="Y2910" s="13">
        <f>IF(OR($J2910="", $K2910="", $L2910=""),0,IF(OR($J2910&lt;0,$J2910&gt;3,$K2910&lt;0,$K2910&gt;3,$L2910&lt;0,$L2910&gt;3),1,0))</f>
        <v/>
      </c>
    </row>
    <row r="2911">
      <c r="G2911">
        <f>IFERROR(INDEX(T_Domaines[Domain_label_fr],MATCH(F2911,T_Domaines[Domain_code],0)),"")</f>
        <v/>
      </c>
      <c r="I2911">
        <f>IFERROR(INDEX(T_Indicateurs[Stat_label_fr],MATCH(H2911,T_Indicateurs[Stat_code],0)),"")</f>
        <v/>
      </c>
      <c r="M2911">
        <f>IF(J2911=0,"",J2911)</f>
        <v/>
      </c>
      <c r="N2911">
        <f>IF(K2911=0,"",K2911)</f>
        <v/>
      </c>
      <c r="O2911">
        <f>IF(L2911=0,"",L2911)</f>
        <v/>
      </c>
      <c r="P2911">
        <f>IF(OR(J2911="",K2911="",L2911=""),"",J2911+K2911+L2911)</f>
        <v/>
      </c>
      <c r="Q2911">
        <f>IF(OR(M2911="",N2911="",O2911=""),"",M2911+N2911+O2911)</f>
        <v/>
      </c>
      <c r="S2911" s="13">
        <f>IF(AND($B2911&lt;&gt;"",$F2911&lt;&gt;""),IF(COUNTIFS($B$2:$B2911,$B2911,$F$2:$F2911,$F2911)=1,1,0),0)</f>
        <v/>
      </c>
      <c r="T2911" s="13">
        <f>IF(AND($B2911&lt;&gt;"",$H2911&lt;&gt;""),IF(COUNTIFS($B$2:$B2911,$B2911,$H$2:$H2911,$H2911)=1,1,0),0)</f>
        <v/>
      </c>
      <c r="U2911" s="13">
        <f>IF(AND($B2911&lt;&gt;"",$C2911&lt;&gt;""),IF(COUNTIFS($B$2:$B2911,$B2911,$C$2:$C2911,$C2911)=1,1,0),0)</f>
        <v/>
      </c>
      <c r="V2911" s="13">
        <f>IF(AND($B2911&lt;&gt;"",$D2911&lt;&gt;""),IF(COUNTIFS($B$2:$B2911,$B2911,$D$2:$D2911,$D2911)=1,1,0),0)</f>
        <v/>
      </c>
      <c r="W2911">
        <f>IFERROR(INDEX(T_Indicateurs[Domain_code],MATCH($H2911,T_Indicateurs[Stat_code],0)),"")</f>
        <v/>
      </c>
      <c r="X2911" s="13">
        <f>IF(OR($W2911="",$F2911=""),0,IF($F2911&lt;&gt;$W2911,1,0))</f>
        <v/>
      </c>
      <c r="Y2911" s="13">
        <f>IF(OR($J2911="", $K2911="", $L2911=""),0,IF(OR($J2911&lt;0,$J2911&gt;3,$K2911&lt;0,$K2911&gt;3,$L2911&lt;0,$L2911&gt;3),1,0))</f>
        <v/>
      </c>
    </row>
    <row r="2912">
      <c r="G2912">
        <f>IFERROR(INDEX(T_Domaines[Domain_label_fr],MATCH(F2912,T_Domaines[Domain_code],0)),"")</f>
        <v/>
      </c>
      <c r="I2912">
        <f>IFERROR(INDEX(T_Indicateurs[Stat_label_fr],MATCH(H2912,T_Indicateurs[Stat_code],0)),"")</f>
        <v/>
      </c>
      <c r="M2912">
        <f>IF(J2912=0,"",J2912)</f>
        <v/>
      </c>
      <c r="N2912">
        <f>IF(K2912=0,"",K2912)</f>
        <v/>
      </c>
      <c r="O2912">
        <f>IF(L2912=0,"",L2912)</f>
        <v/>
      </c>
      <c r="P2912">
        <f>IF(OR(J2912="",K2912="",L2912=""),"",J2912+K2912+L2912)</f>
        <v/>
      </c>
      <c r="Q2912">
        <f>IF(OR(M2912="",N2912="",O2912=""),"",M2912+N2912+O2912)</f>
        <v/>
      </c>
      <c r="S2912" s="13">
        <f>IF(AND($B2912&lt;&gt;"",$F2912&lt;&gt;""),IF(COUNTIFS($B$2:$B2912,$B2912,$F$2:$F2912,$F2912)=1,1,0),0)</f>
        <v/>
      </c>
      <c r="T2912" s="13">
        <f>IF(AND($B2912&lt;&gt;"",$H2912&lt;&gt;""),IF(COUNTIFS($B$2:$B2912,$B2912,$H$2:$H2912,$H2912)=1,1,0),0)</f>
        <v/>
      </c>
      <c r="U2912" s="13">
        <f>IF(AND($B2912&lt;&gt;"",$C2912&lt;&gt;""),IF(COUNTIFS($B$2:$B2912,$B2912,$C$2:$C2912,$C2912)=1,1,0),0)</f>
        <v/>
      </c>
      <c r="V2912" s="13">
        <f>IF(AND($B2912&lt;&gt;"",$D2912&lt;&gt;""),IF(COUNTIFS($B$2:$B2912,$B2912,$D$2:$D2912,$D2912)=1,1,0),0)</f>
        <v/>
      </c>
      <c r="W2912">
        <f>IFERROR(INDEX(T_Indicateurs[Domain_code],MATCH($H2912,T_Indicateurs[Stat_code],0)),"")</f>
        <v/>
      </c>
      <c r="X2912" s="13">
        <f>IF(OR($W2912="",$F2912=""),0,IF($F2912&lt;&gt;$W2912,1,0))</f>
        <v/>
      </c>
      <c r="Y2912" s="13">
        <f>IF(OR($J2912="", $K2912="", $L2912=""),0,IF(OR($J2912&lt;0,$J2912&gt;3,$K2912&lt;0,$K2912&gt;3,$L2912&lt;0,$L2912&gt;3),1,0))</f>
        <v/>
      </c>
    </row>
    <row r="2913">
      <c r="G2913">
        <f>IFERROR(INDEX(T_Domaines[Domain_label_fr],MATCH(F2913,T_Domaines[Domain_code],0)),"")</f>
        <v/>
      </c>
      <c r="I2913">
        <f>IFERROR(INDEX(T_Indicateurs[Stat_label_fr],MATCH(H2913,T_Indicateurs[Stat_code],0)),"")</f>
        <v/>
      </c>
      <c r="M2913">
        <f>IF(J2913=0,"",J2913)</f>
        <v/>
      </c>
      <c r="N2913">
        <f>IF(K2913=0,"",K2913)</f>
        <v/>
      </c>
      <c r="O2913">
        <f>IF(L2913=0,"",L2913)</f>
        <v/>
      </c>
      <c r="P2913">
        <f>IF(OR(J2913="",K2913="",L2913=""),"",J2913+K2913+L2913)</f>
        <v/>
      </c>
      <c r="Q2913">
        <f>IF(OR(M2913="",N2913="",O2913=""),"",M2913+N2913+O2913)</f>
        <v/>
      </c>
      <c r="S2913" s="13">
        <f>IF(AND($B2913&lt;&gt;"",$F2913&lt;&gt;""),IF(COUNTIFS($B$2:$B2913,$B2913,$F$2:$F2913,$F2913)=1,1,0),0)</f>
        <v/>
      </c>
      <c r="T2913" s="13">
        <f>IF(AND($B2913&lt;&gt;"",$H2913&lt;&gt;""),IF(COUNTIFS($B$2:$B2913,$B2913,$H$2:$H2913,$H2913)=1,1,0),0)</f>
        <v/>
      </c>
      <c r="U2913" s="13">
        <f>IF(AND($B2913&lt;&gt;"",$C2913&lt;&gt;""),IF(COUNTIFS($B$2:$B2913,$B2913,$C$2:$C2913,$C2913)=1,1,0),0)</f>
        <v/>
      </c>
      <c r="V2913" s="13">
        <f>IF(AND($B2913&lt;&gt;"",$D2913&lt;&gt;""),IF(COUNTIFS($B$2:$B2913,$B2913,$D$2:$D2913,$D2913)=1,1,0),0)</f>
        <v/>
      </c>
      <c r="W2913">
        <f>IFERROR(INDEX(T_Indicateurs[Domain_code],MATCH($H2913,T_Indicateurs[Stat_code],0)),"")</f>
        <v/>
      </c>
      <c r="X2913" s="13">
        <f>IF(OR($W2913="",$F2913=""),0,IF($F2913&lt;&gt;$W2913,1,0))</f>
        <v/>
      </c>
      <c r="Y2913" s="13">
        <f>IF(OR($J2913="", $K2913="", $L2913=""),0,IF(OR($J2913&lt;0,$J2913&gt;3,$K2913&lt;0,$K2913&gt;3,$L2913&lt;0,$L2913&gt;3),1,0))</f>
        <v/>
      </c>
    </row>
    <row r="2914">
      <c r="G2914">
        <f>IFERROR(INDEX(T_Domaines[Domain_label_fr],MATCH(F2914,T_Domaines[Domain_code],0)),"")</f>
        <v/>
      </c>
      <c r="I2914">
        <f>IFERROR(INDEX(T_Indicateurs[Stat_label_fr],MATCH(H2914,T_Indicateurs[Stat_code],0)),"")</f>
        <v/>
      </c>
      <c r="M2914">
        <f>IF(J2914=0,"",J2914)</f>
        <v/>
      </c>
      <c r="N2914">
        <f>IF(K2914=0,"",K2914)</f>
        <v/>
      </c>
      <c r="O2914">
        <f>IF(L2914=0,"",L2914)</f>
        <v/>
      </c>
      <c r="P2914">
        <f>IF(OR(J2914="",K2914="",L2914=""),"",J2914+K2914+L2914)</f>
        <v/>
      </c>
      <c r="Q2914">
        <f>IF(OR(M2914="",N2914="",O2914=""),"",M2914+N2914+O2914)</f>
        <v/>
      </c>
      <c r="S2914" s="13">
        <f>IF(AND($B2914&lt;&gt;"",$F2914&lt;&gt;""),IF(COUNTIFS($B$2:$B2914,$B2914,$F$2:$F2914,$F2914)=1,1,0),0)</f>
        <v/>
      </c>
      <c r="T2914" s="13">
        <f>IF(AND($B2914&lt;&gt;"",$H2914&lt;&gt;""),IF(COUNTIFS($B$2:$B2914,$B2914,$H$2:$H2914,$H2914)=1,1,0),0)</f>
        <v/>
      </c>
      <c r="U2914" s="13">
        <f>IF(AND($B2914&lt;&gt;"",$C2914&lt;&gt;""),IF(COUNTIFS($B$2:$B2914,$B2914,$C$2:$C2914,$C2914)=1,1,0),0)</f>
        <v/>
      </c>
      <c r="V2914" s="13">
        <f>IF(AND($B2914&lt;&gt;"",$D2914&lt;&gt;""),IF(COUNTIFS($B$2:$B2914,$B2914,$D$2:$D2914,$D2914)=1,1,0),0)</f>
        <v/>
      </c>
      <c r="W2914">
        <f>IFERROR(INDEX(T_Indicateurs[Domain_code],MATCH($H2914,T_Indicateurs[Stat_code],0)),"")</f>
        <v/>
      </c>
      <c r="X2914" s="13">
        <f>IF(OR($W2914="",$F2914=""),0,IF($F2914&lt;&gt;$W2914,1,0))</f>
        <v/>
      </c>
      <c r="Y2914" s="13">
        <f>IF(OR($J2914="", $K2914="", $L2914=""),0,IF(OR($J2914&lt;0,$J2914&gt;3,$K2914&lt;0,$K2914&gt;3,$L2914&lt;0,$L2914&gt;3),1,0))</f>
        <v/>
      </c>
    </row>
    <row r="2915">
      <c r="G2915">
        <f>IFERROR(INDEX(T_Domaines[Domain_label_fr],MATCH(F2915,T_Domaines[Domain_code],0)),"")</f>
        <v/>
      </c>
      <c r="I2915">
        <f>IFERROR(INDEX(T_Indicateurs[Stat_label_fr],MATCH(H2915,T_Indicateurs[Stat_code],0)),"")</f>
        <v/>
      </c>
      <c r="M2915">
        <f>IF(J2915=0,"",J2915)</f>
        <v/>
      </c>
      <c r="N2915">
        <f>IF(K2915=0,"",K2915)</f>
        <v/>
      </c>
      <c r="O2915">
        <f>IF(L2915=0,"",L2915)</f>
        <v/>
      </c>
      <c r="P2915">
        <f>IF(OR(J2915="",K2915="",L2915=""),"",J2915+K2915+L2915)</f>
        <v/>
      </c>
      <c r="Q2915">
        <f>IF(OR(M2915="",N2915="",O2915=""),"",M2915+N2915+O2915)</f>
        <v/>
      </c>
      <c r="S2915" s="13">
        <f>IF(AND($B2915&lt;&gt;"",$F2915&lt;&gt;""),IF(COUNTIFS($B$2:$B2915,$B2915,$F$2:$F2915,$F2915)=1,1,0),0)</f>
        <v/>
      </c>
      <c r="T2915" s="13">
        <f>IF(AND($B2915&lt;&gt;"",$H2915&lt;&gt;""),IF(COUNTIFS($B$2:$B2915,$B2915,$H$2:$H2915,$H2915)=1,1,0),0)</f>
        <v/>
      </c>
      <c r="U2915" s="13">
        <f>IF(AND($B2915&lt;&gt;"",$C2915&lt;&gt;""),IF(COUNTIFS($B$2:$B2915,$B2915,$C$2:$C2915,$C2915)=1,1,0),0)</f>
        <v/>
      </c>
      <c r="V2915" s="13">
        <f>IF(AND($B2915&lt;&gt;"",$D2915&lt;&gt;""),IF(COUNTIFS($B$2:$B2915,$B2915,$D$2:$D2915,$D2915)=1,1,0),0)</f>
        <v/>
      </c>
      <c r="W2915">
        <f>IFERROR(INDEX(T_Indicateurs[Domain_code],MATCH($H2915,T_Indicateurs[Stat_code],0)),"")</f>
        <v/>
      </c>
      <c r="X2915" s="13">
        <f>IF(OR($W2915="",$F2915=""),0,IF($F2915&lt;&gt;$W2915,1,0))</f>
        <v/>
      </c>
      <c r="Y2915" s="13">
        <f>IF(OR($J2915="", $K2915="", $L2915=""),0,IF(OR($J2915&lt;0,$J2915&gt;3,$K2915&lt;0,$K2915&gt;3,$L2915&lt;0,$L2915&gt;3),1,0))</f>
        <v/>
      </c>
    </row>
    <row r="2916">
      <c r="G2916">
        <f>IFERROR(INDEX(T_Domaines[Domain_label_fr],MATCH(F2916,T_Domaines[Domain_code],0)),"")</f>
        <v/>
      </c>
      <c r="I2916">
        <f>IFERROR(INDEX(T_Indicateurs[Stat_label_fr],MATCH(H2916,T_Indicateurs[Stat_code],0)),"")</f>
        <v/>
      </c>
      <c r="M2916">
        <f>IF(J2916=0,"",J2916)</f>
        <v/>
      </c>
      <c r="N2916">
        <f>IF(K2916=0,"",K2916)</f>
        <v/>
      </c>
      <c r="O2916">
        <f>IF(L2916=0,"",L2916)</f>
        <v/>
      </c>
      <c r="P2916">
        <f>IF(OR(J2916="",K2916="",L2916=""),"",J2916+K2916+L2916)</f>
        <v/>
      </c>
      <c r="Q2916">
        <f>IF(OR(M2916="",N2916="",O2916=""),"",M2916+N2916+O2916)</f>
        <v/>
      </c>
      <c r="S2916" s="13">
        <f>IF(AND($B2916&lt;&gt;"",$F2916&lt;&gt;""),IF(COUNTIFS($B$2:$B2916,$B2916,$F$2:$F2916,$F2916)=1,1,0),0)</f>
        <v/>
      </c>
      <c r="T2916" s="13">
        <f>IF(AND($B2916&lt;&gt;"",$H2916&lt;&gt;""),IF(COUNTIFS($B$2:$B2916,$B2916,$H$2:$H2916,$H2916)=1,1,0),0)</f>
        <v/>
      </c>
      <c r="U2916" s="13">
        <f>IF(AND($B2916&lt;&gt;"",$C2916&lt;&gt;""),IF(COUNTIFS($B$2:$B2916,$B2916,$C$2:$C2916,$C2916)=1,1,0),0)</f>
        <v/>
      </c>
      <c r="V2916" s="13">
        <f>IF(AND($B2916&lt;&gt;"",$D2916&lt;&gt;""),IF(COUNTIFS($B$2:$B2916,$B2916,$D$2:$D2916,$D2916)=1,1,0),0)</f>
        <v/>
      </c>
      <c r="W2916">
        <f>IFERROR(INDEX(T_Indicateurs[Domain_code],MATCH($H2916,T_Indicateurs[Stat_code],0)),"")</f>
        <v/>
      </c>
      <c r="X2916" s="13">
        <f>IF(OR($W2916="",$F2916=""),0,IF($F2916&lt;&gt;$W2916,1,0))</f>
        <v/>
      </c>
      <c r="Y2916" s="13">
        <f>IF(OR($J2916="", $K2916="", $L2916=""),0,IF(OR($J2916&lt;0,$J2916&gt;3,$K2916&lt;0,$K2916&gt;3,$L2916&lt;0,$L2916&gt;3),1,0))</f>
        <v/>
      </c>
    </row>
    <row r="2917">
      <c r="G2917">
        <f>IFERROR(INDEX(T_Domaines[Domain_label_fr],MATCH(F2917,T_Domaines[Domain_code],0)),"")</f>
        <v/>
      </c>
      <c r="I2917">
        <f>IFERROR(INDEX(T_Indicateurs[Stat_label_fr],MATCH(H2917,T_Indicateurs[Stat_code],0)),"")</f>
        <v/>
      </c>
      <c r="M2917">
        <f>IF(J2917=0,"",J2917)</f>
        <v/>
      </c>
      <c r="N2917">
        <f>IF(K2917=0,"",K2917)</f>
        <v/>
      </c>
      <c r="O2917">
        <f>IF(L2917=0,"",L2917)</f>
        <v/>
      </c>
      <c r="P2917">
        <f>IF(OR(J2917="",K2917="",L2917=""),"",J2917+K2917+L2917)</f>
        <v/>
      </c>
      <c r="Q2917">
        <f>IF(OR(M2917="",N2917="",O2917=""),"",M2917+N2917+O2917)</f>
        <v/>
      </c>
      <c r="S2917" s="13">
        <f>IF(AND($B2917&lt;&gt;"",$F2917&lt;&gt;""),IF(COUNTIFS($B$2:$B2917,$B2917,$F$2:$F2917,$F2917)=1,1,0),0)</f>
        <v/>
      </c>
      <c r="T2917" s="13">
        <f>IF(AND($B2917&lt;&gt;"",$H2917&lt;&gt;""),IF(COUNTIFS($B$2:$B2917,$B2917,$H$2:$H2917,$H2917)=1,1,0),0)</f>
        <v/>
      </c>
      <c r="U2917" s="13">
        <f>IF(AND($B2917&lt;&gt;"",$C2917&lt;&gt;""),IF(COUNTIFS($B$2:$B2917,$B2917,$C$2:$C2917,$C2917)=1,1,0),0)</f>
        <v/>
      </c>
      <c r="V2917" s="13">
        <f>IF(AND($B2917&lt;&gt;"",$D2917&lt;&gt;""),IF(COUNTIFS($B$2:$B2917,$B2917,$D$2:$D2917,$D2917)=1,1,0),0)</f>
        <v/>
      </c>
      <c r="W2917">
        <f>IFERROR(INDEX(T_Indicateurs[Domain_code],MATCH($H2917,T_Indicateurs[Stat_code],0)),"")</f>
        <v/>
      </c>
      <c r="X2917" s="13">
        <f>IF(OR($W2917="",$F2917=""),0,IF($F2917&lt;&gt;$W2917,1,0))</f>
        <v/>
      </c>
      <c r="Y2917" s="13">
        <f>IF(OR($J2917="", $K2917="", $L2917=""),0,IF(OR($J2917&lt;0,$J2917&gt;3,$K2917&lt;0,$K2917&gt;3,$L2917&lt;0,$L2917&gt;3),1,0))</f>
        <v/>
      </c>
    </row>
    <row r="2918">
      <c r="G2918">
        <f>IFERROR(INDEX(T_Domaines[Domain_label_fr],MATCH(F2918,T_Domaines[Domain_code],0)),"")</f>
        <v/>
      </c>
      <c r="I2918">
        <f>IFERROR(INDEX(T_Indicateurs[Stat_label_fr],MATCH(H2918,T_Indicateurs[Stat_code],0)),"")</f>
        <v/>
      </c>
      <c r="M2918">
        <f>IF(J2918=0,"",J2918)</f>
        <v/>
      </c>
      <c r="N2918">
        <f>IF(K2918=0,"",K2918)</f>
        <v/>
      </c>
      <c r="O2918">
        <f>IF(L2918=0,"",L2918)</f>
        <v/>
      </c>
      <c r="P2918">
        <f>IF(OR(J2918="",K2918="",L2918=""),"",J2918+K2918+L2918)</f>
        <v/>
      </c>
      <c r="Q2918">
        <f>IF(OR(M2918="",N2918="",O2918=""),"",M2918+N2918+O2918)</f>
        <v/>
      </c>
      <c r="S2918" s="13">
        <f>IF(AND($B2918&lt;&gt;"",$F2918&lt;&gt;""),IF(COUNTIFS($B$2:$B2918,$B2918,$F$2:$F2918,$F2918)=1,1,0),0)</f>
        <v/>
      </c>
      <c r="T2918" s="13">
        <f>IF(AND($B2918&lt;&gt;"",$H2918&lt;&gt;""),IF(COUNTIFS($B$2:$B2918,$B2918,$H$2:$H2918,$H2918)=1,1,0),0)</f>
        <v/>
      </c>
      <c r="U2918" s="13">
        <f>IF(AND($B2918&lt;&gt;"",$C2918&lt;&gt;""),IF(COUNTIFS($B$2:$B2918,$B2918,$C$2:$C2918,$C2918)=1,1,0),0)</f>
        <v/>
      </c>
      <c r="V2918" s="13">
        <f>IF(AND($B2918&lt;&gt;"",$D2918&lt;&gt;""),IF(COUNTIFS($B$2:$B2918,$B2918,$D$2:$D2918,$D2918)=1,1,0),0)</f>
        <v/>
      </c>
      <c r="W2918">
        <f>IFERROR(INDEX(T_Indicateurs[Domain_code],MATCH($H2918,T_Indicateurs[Stat_code],0)),"")</f>
        <v/>
      </c>
      <c r="X2918" s="13">
        <f>IF(OR($W2918="",$F2918=""),0,IF($F2918&lt;&gt;$W2918,1,0))</f>
        <v/>
      </c>
      <c r="Y2918" s="13">
        <f>IF(OR($J2918="", $K2918="", $L2918=""),0,IF(OR($J2918&lt;0,$J2918&gt;3,$K2918&lt;0,$K2918&gt;3,$L2918&lt;0,$L2918&gt;3),1,0))</f>
        <v/>
      </c>
    </row>
    <row r="2919">
      <c r="G2919">
        <f>IFERROR(INDEX(T_Domaines[Domain_label_fr],MATCH(F2919,T_Domaines[Domain_code],0)),"")</f>
        <v/>
      </c>
      <c r="I2919">
        <f>IFERROR(INDEX(T_Indicateurs[Stat_label_fr],MATCH(H2919,T_Indicateurs[Stat_code],0)),"")</f>
        <v/>
      </c>
      <c r="M2919">
        <f>IF(J2919=0,"",J2919)</f>
        <v/>
      </c>
      <c r="N2919">
        <f>IF(K2919=0,"",K2919)</f>
        <v/>
      </c>
      <c r="O2919">
        <f>IF(L2919=0,"",L2919)</f>
        <v/>
      </c>
      <c r="P2919">
        <f>IF(OR(J2919="",K2919="",L2919=""),"",J2919+K2919+L2919)</f>
        <v/>
      </c>
      <c r="Q2919">
        <f>IF(OR(M2919="",N2919="",O2919=""),"",M2919+N2919+O2919)</f>
        <v/>
      </c>
      <c r="S2919" s="13">
        <f>IF(AND($B2919&lt;&gt;"",$F2919&lt;&gt;""),IF(COUNTIFS($B$2:$B2919,$B2919,$F$2:$F2919,$F2919)=1,1,0),0)</f>
        <v/>
      </c>
      <c r="T2919" s="13">
        <f>IF(AND($B2919&lt;&gt;"",$H2919&lt;&gt;""),IF(COUNTIFS($B$2:$B2919,$B2919,$H$2:$H2919,$H2919)=1,1,0),0)</f>
        <v/>
      </c>
      <c r="U2919" s="13">
        <f>IF(AND($B2919&lt;&gt;"",$C2919&lt;&gt;""),IF(COUNTIFS($B$2:$B2919,$B2919,$C$2:$C2919,$C2919)=1,1,0),0)</f>
        <v/>
      </c>
      <c r="V2919" s="13">
        <f>IF(AND($B2919&lt;&gt;"",$D2919&lt;&gt;""),IF(COUNTIFS($B$2:$B2919,$B2919,$D$2:$D2919,$D2919)=1,1,0),0)</f>
        <v/>
      </c>
      <c r="W2919">
        <f>IFERROR(INDEX(T_Indicateurs[Domain_code],MATCH($H2919,T_Indicateurs[Stat_code],0)),"")</f>
        <v/>
      </c>
      <c r="X2919" s="13">
        <f>IF(OR($W2919="",$F2919=""),0,IF($F2919&lt;&gt;$W2919,1,0))</f>
        <v/>
      </c>
      <c r="Y2919" s="13">
        <f>IF(OR($J2919="", $K2919="", $L2919=""),0,IF(OR($J2919&lt;0,$J2919&gt;3,$K2919&lt;0,$K2919&gt;3,$L2919&lt;0,$L2919&gt;3),1,0))</f>
        <v/>
      </c>
    </row>
    <row r="2920">
      <c r="G2920">
        <f>IFERROR(INDEX(T_Domaines[Domain_label_fr],MATCH(F2920,T_Domaines[Domain_code],0)),"")</f>
        <v/>
      </c>
      <c r="I2920">
        <f>IFERROR(INDEX(T_Indicateurs[Stat_label_fr],MATCH(H2920,T_Indicateurs[Stat_code],0)),"")</f>
        <v/>
      </c>
      <c r="M2920">
        <f>IF(J2920=0,"",J2920)</f>
        <v/>
      </c>
      <c r="N2920">
        <f>IF(K2920=0,"",K2920)</f>
        <v/>
      </c>
      <c r="O2920">
        <f>IF(L2920=0,"",L2920)</f>
        <v/>
      </c>
      <c r="P2920">
        <f>IF(OR(J2920="",K2920="",L2920=""),"",J2920+K2920+L2920)</f>
        <v/>
      </c>
      <c r="Q2920">
        <f>IF(OR(M2920="",N2920="",O2920=""),"",M2920+N2920+O2920)</f>
        <v/>
      </c>
      <c r="S2920" s="13">
        <f>IF(AND($B2920&lt;&gt;"",$F2920&lt;&gt;""),IF(COUNTIFS($B$2:$B2920,$B2920,$F$2:$F2920,$F2920)=1,1,0),0)</f>
        <v/>
      </c>
      <c r="T2920" s="13">
        <f>IF(AND($B2920&lt;&gt;"",$H2920&lt;&gt;""),IF(COUNTIFS($B$2:$B2920,$B2920,$H$2:$H2920,$H2920)=1,1,0),0)</f>
        <v/>
      </c>
      <c r="U2920" s="13">
        <f>IF(AND($B2920&lt;&gt;"",$C2920&lt;&gt;""),IF(COUNTIFS($B$2:$B2920,$B2920,$C$2:$C2920,$C2920)=1,1,0),0)</f>
        <v/>
      </c>
      <c r="V2920" s="13">
        <f>IF(AND($B2920&lt;&gt;"",$D2920&lt;&gt;""),IF(COUNTIFS($B$2:$B2920,$B2920,$D$2:$D2920,$D2920)=1,1,0),0)</f>
        <v/>
      </c>
      <c r="W2920">
        <f>IFERROR(INDEX(T_Indicateurs[Domain_code],MATCH($H2920,T_Indicateurs[Stat_code],0)),"")</f>
        <v/>
      </c>
      <c r="X2920" s="13">
        <f>IF(OR($W2920="",$F2920=""),0,IF($F2920&lt;&gt;$W2920,1,0))</f>
        <v/>
      </c>
      <c r="Y2920" s="13">
        <f>IF(OR($J2920="", $K2920="", $L2920=""),0,IF(OR($J2920&lt;0,$J2920&gt;3,$K2920&lt;0,$K2920&gt;3,$L2920&lt;0,$L2920&gt;3),1,0))</f>
        <v/>
      </c>
    </row>
    <row r="2921">
      <c r="G2921">
        <f>IFERROR(INDEX(T_Domaines[Domain_label_fr],MATCH(F2921,T_Domaines[Domain_code],0)),"")</f>
        <v/>
      </c>
      <c r="I2921">
        <f>IFERROR(INDEX(T_Indicateurs[Stat_label_fr],MATCH(H2921,T_Indicateurs[Stat_code],0)),"")</f>
        <v/>
      </c>
      <c r="M2921">
        <f>IF(J2921=0,"",J2921)</f>
        <v/>
      </c>
      <c r="N2921">
        <f>IF(K2921=0,"",K2921)</f>
        <v/>
      </c>
      <c r="O2921">
        <f>IF(L2921=0,"",L2921)</f>
        <v/>
      </c>
      <c r="P2921">
        <f>IF(OR(J2921="",K2921="",L2921=""),"",J2921+K2921+L2921)</f>
        <v/>
      </c>
      <c r="Q2921">
        <f>IF(OR(M2921="",N2921="",O2921=""),"",M2921+N2921+O2921)</f>
        <v/>
      </c>
      <c r="S2921" s="13">
        <f>IF(AND($B2921&lt;&gt;"",$F2921&lt;&gt;""),IF(COUNTIFS($B$2:$B2921,$B2921,$F$2:$F2921,$F2921)=1,1,0),0)</f>
        <v/>
      </c>
      <c r="T2921" s="13">
        <f>IF(AND($B2921&lt;&gt;"",$H2921&lt;&gt;""),IF(COUNTIFS($B$2:$B2921,$B2921,$H$2:$H2921,$H2921)=1,1,0),0)</f>
        <v/>
      </c>
      <c r="U2921" s="13">
        <f>IF(AND($B2921&lt;&gt;"",$C2921&lt;&gt;""),IF(COUNTIFS($B$2:$B2921,$B2921,$C$2:$C2921,$C2921)=1,1,0),0)</f>
        <v/>
      </c>
      <c r="V2921" s="13">
        <f>IF(AND($B2921&lt;&gt;"",$D2921&lt;&gt;""),IF(COUNTIFS($B$2:$B2921,$B2921,$D$2:$D2921,$D2921)=1,1,0),0)</f>
        <v/>
      </c>
      <c r="W2921">
        <f>IFERROR(INDEX(T_Indicateurs[Domain_code],MATCH($H2921,T_Indicateurs[Stat_code],0)),"")</f>
        <v/>
      </c>
      <c r="X2921" s="13">
        <f>IF(OR($W2921="",$F2921=""),0,IF($F2921&lt;&gt;$W2921,1,0))</f>
        <v/>
      </c>
      <c r="Y2921" s="13">
        <f>IF(OR($J2921="", $K2921="", $L2921=""),0,IF(OR($J2921&lt;0,$J2921&gt;3,$K2921&lt;0,$K2921&gt;3,$L2921&lt;0,$L2921&gt;3),1,0))</f>
        <v/>
      </c>
    </row>
    <row r="2922">
      <c r="G2922">
        <f>IFERROR(INDEX(T_Domaines[Domain_label_fr],MATCH(F2922,T_Domaines[Domain_code],0)),"")</f>
        <v/>
      </c>
      <c r="I2922">
        <f>IFERROR(INDEX(T_Indicateurs[Stat_label_fr],MATCH(H2922,T_Indicateurs[Stat_code],0)),"")</f>
        <v/>
      </c>
      <c r="M2922">
        <f>IF(J2922=0,"",J2922)</f>
        <v/>
      </c>
      <c r="N2922">
        <f>IF(K2922=0,"",K2922)</f>
        <v/>
      </c>
      <c r="O2922">
        <f>IF(L2922=0,"",L2922)</f>
        <v/>
      </c>
      <c r="P2922">
        <f>IF(OR(J2922="",K2922="",L2922=""),"",J2922+K2922+L2922)</f>
        <v/>
      </c>
      <c r="Q2922">
        <f>IF(OR(M2922="",N2922="",O2922=""),"",M2922+N2922+O2922)</f>
        <v/>
      </c>
      <c r="S2922" s="13">
        <f>IF(AND($B2922&lt;&gt;"",$F2922&lt;&gt;""),IF(COUNTIFS($B$2:$B2922,$B2922,$F$2:$F2922,$F2922)=1,1,0),0)</f>
        <v/>
      </c>
      <c r="T2922" s="13">
        <f>IF(AND($B2922&lt;&gt;"",$H2922&lt;&gt;""),IF(COUNTIFS($B$2:$B2922,$B2922,$H$2:$H2922,$H2922)=1,1,0),0)</f>
        <v/>
      </c>
      <c r="U2922" s="13">
        <f>IF(AND($B2922&lt;&gt;"",$C2922&lt;&gt;""),IF(COUNTIFS($B$2:$B2922,$B2922,$C$2:$C2922,$C2922)=1,1,0),0)</f>
        <v/>
      </c>
      <c r="V2922" s="13">
        <f>IF(AND($B2922&lt;&gt;"",$D2922&lt;&gt;""),IF(COUNTIFS($B$2:$B2922,$B2922,$D$2:$D2922,$D2922)=1,1,0),0)</f>
        <v/>
      </c>
      <c r="W2922">
        <f>IFERROR(INDEX(T_Indicateurs[Domain_code],MATCH($H2922,T_Indicateurs[Stat_code],0)),"")</f>
        <v/>
      </c>
      <c r="X2922" s="13">
        <f>IF(OR($W2922="",$F2922=""),0,IF($F2922&lt;&gt;$W2922,1,0))</f>
        <v/>
      </c>
      <c r="Y2922" s="13">
        <f>IF(OR($J2922="", $K2922="", $L2922=""),0,IF(OR($J2922&lt;0,$J2922&gt;3,$K2922&lt;0,$K2922&gt;3,$L2922&lt;0,$L2922&gt;3),1,0))</f>
        <v/>
      </c>
    </row>
    <row r="2923">
      <c r="G2923">
        <f>IFERROR(INDEX(T_Domaines[Domain_label_fr],MATCH(F2923,T_Domaines[Domain_code],0)),"")</f>
        <v/>
      </c>
      <c r="I2923">
        <f>IFERROR(INDEX(T_Indicateurs[Stat_label_fr],MATCH(H2923,T_Indicateurs[Stat_code],0)),"")</f>
        <v/>
      </c>
      <c r="M2923">
        <f>IF(J2923=0,"",J2923)</f>
        <v/>
      </c>
      <c r="N2923">
        <f>IF(K2923=0,"",K2923)</f>
        <v/>
      </c>
      <c r="O2923">
        <f>IF(L2923=0,"",L2923)</f>
        <v/>
      </c>
      <c r="P2923">
        <f>IF(OR(J2923="",K2923="",L2923=""),"",J2923+K2923+L2923)</f>
        <v/>
      </c>
      <c r="Q2923">
        <f>IF(OR(M2923="",N2923="",O2923=""),"",M2923+N2923+O2923)</f>
        <v/>
      </c>
      <c r="S2923" s="13">
        <f>IF(AND($B2923&lt;&gt;"",$F2923&lt;&gt;""),IF(COUNTIFS($B$2:$B2923,$B2923,$F$2:$F2923,$F2923)=1,1,0),0)</f>
        <v/>
      </c>
      <c r="T2923" s="13">
        <f>IF(AND($B2923&lt;&gt;"",$H2923&lt;&gt;""),IF(COUNTIFS($B$2:$B2923,$B2923,$H$2:$H2923,$H2923)=1,1,0),0)</f>
        <v/>
      </c>
      <c r="U2923" s="13">
        <f>IF(AND($B2923&lt;&gt;"",$C2923&lt;&gt;""),IF(COUNTIFS($B$2:$B2923,$B2923,$C$2:$C2923,$C2923)=1,1,0),0)</f>
        <v/>
      </c>
      <c r="V2923" s="13">
        <f>IF(AND($B2923&lt;&gt;"",$D2923&lt;&gt;""),IF(COUNTIFS($B$2:$B2923,$B2923,$D$2:$D2923,$D2923)=1,1,0),0)</f>
        <v/>
      </c>
      <c r="W2923">
        <f>IFERROR(INDEX(T_Indicateurs[Domain_code],MATCH($H2923,T_Indicateurs[Stat_code],0)),"")</f>
        <v/>
      </c>
      <c r="X2923" s="13">
        <f>IF(OR($W2923="",$F2923=""),0,IF($F2923&lt;&gt;$W2923,1,0))</f>
        <v/>
      </c>
      <c r="Y2923" s="13">
        <f>IF(OR($J2923="", $K2923="", $L2923=""),0,IF(OR($J2923&lt;0,$J2923&gt;3,$K2923&lt;0,$K2923&gt;3,$L2923&lt;0,$L2923&gt;3),1,0))</f>
        <v/>
      </c>
    </row>
    <row r="2924">
      <c r="G2924">
        <f>IFERROR(INDEX(T_Domaines[Domain_label_fr],MATCH(F2924,T_Domaines[Domain_code],0)),"")</f>
        <v/>
      </c>
      <c r="I2924">
        <f>IFERROR(INDEX(T_Indicateurs[Stat_label_fr],MATCH(H2924,T_Indicateurs[Stat_code],0)),"")</f>
        <v/>
      </c>
      <c r="M2924">
        <f>IF(J2924=0,"",J2924)</f>
        <v/>
      </c>
      <c r="N2924">
        <f>IF(K2924=0,"",K2924)</f>
        <v/>
      </c>
      <c r="O2924">
        <f>IF(L2924=0,"",L2924)</f>
        <v/>
      </c>
      <c r="P2924">
        <f>IF(OR(J2924="",K2924="",L2924=""),"",J2924+K2924+L2924)</f>
        <v/>
      </c>
      <c r="Q2924">
        <f>IF(OR(M2924="",N2924="",O2924=""),"",M2924+N2924+O2924)</f>
        <v/>
      </c>
      <c r="S2924" s="13">
        <f>IF(AND($B2924&lt;&gt;"",$F2924&lt;&gt;""),IF(COUNTIFS($B$2:$B2924,$B2924,$F$2:$F2924,$F2924)=1,1,0),0)</f>
        <v/>
      </c>
      <c r="T2924" s="13">
        <f>IF(AND($B2924&lt;&gt;"",$H2924&lt;&gt;""),IF(COUNTIFS($B$2:$B2924,$B2924,$H$2:$H2924,$H2924)=1,1,0),0)</f>
        <v/>
      </c>
      <c r="U2924" s="13">
        <f>IF(AND($B2924&lt;&gt;"",$C2924&lt;&gt;""),IF(COUNTIFS($B$2:$B2924,$B2924,$C$2:$C2924,$C2924)=1,1,0),0)</f>
        <v/>
      </c>
      <c r="V2924" s="13">
        <f>IF(AND($B2924&lt;&gt;"",$D2924&lt;&gt;""),IF(COUNTIFS($B$2:$B2924,$B2924,$D$2:$D2924,$D2924)=1,1,0),0)</f>
        <v/>
      </c>
      <c r="W2924">
        <f>IFERROR(INDEX(T_Indicateurs[Domain_code],MATCH($H2924,T_Indicateurs[Stat_code],0)),"")</f>
        <v/>
      </c>
      <c r="X2924" s="13">
        <f>IF(OR($W2924="",$F2924=""),0,IF($F2924&lt;&gt;$W2924,1,0))</f>
        <v/>
      </c>
      <c r="Y2924" s="13">
        <f>IF(OR($J2924="", $K2924="", $L2924=""),0,IF(OR($J2924&lt;0,$J2924&gt;3,$K2924&lt;0,$K2924&gt;3,$L2924&lt;0,$L2924&gt;3),1,0))</f>
        <v/>
      </c>
    </row>
    <row r="2925">
      <c r="G2925">
        <f>IFERROR(INDEX(T_Domaines[Domain_label_fr],MATCH(F2925,T_Domaines[Domain_code],0)),"")</f>
        <v/>
      </c>
      <c r="I2925">
        <f>IFERROR(INDEX(T_Indicateurs[Stat_label_fr],MATCH(H2925,T_Indicateurs[Stat_code],0)),"")</f>
        <v/>
      </c>
      <c r="M2925">
        <f>IF(J2925=0,"",J2925)</f>
        <v/>
      </c>
      <c r="N2925">
        <f>IF(K2925=0,"",K2925)</f>
        <v/>
      </c>
      <c r="O2925">
        <f>IF(L2925=0,"",L2925)</f>
        <v/>
      </c>
      <c r="P2925">
        <f>IF(OR(J2925="",K2925="",L2925=""),"",J2925+K2925+L2925)</f>
        <v/>
      </c>
      <c r="Q2925">
        <f>IF(OR(M2925="",N2925="",O2925=""),"",M2925+N2925+O2925)</f>
        <v/>
      </c>
      <c r="S2925" s="13">
        <f>IF(AND($B2925&lt;&gt;"",$F2925&lt;&gt;""),IF(COUNTIFS($B$2:$B2925,$B2925,$F$2:$F2925,$F2925)=1,1,0),0)</f>
        <v/>
      </c>
      <c r="T2925" s="13">
        <f>IF(AND($B2925&lt;&gt;"",$H2925&lt;&gt;""),IF(COUNTIFS($B$2:$B2925,$B2925,$H$2:$H2925,$H2925)=1,1,0),0)</f>
        <v/>
      </c>
      <c r="U2925" s="13">
        <f>IF(AND($B2925&lt;&gt;"",$C2925&lt;&gt;""),IF(COUNTIFS($B$2:$B2925,$B2925,$C$2:$C2925,$C2925)=1,1,0),0)</f>
        <v/>
      </c>
      <c r="V2925" s="13">
        <f>IF(AND($B2925&lt;&gt;"",$D2925&lt;&gt;""),IF(COUNTIFS($B$2:$B2925,$B2925,$D$2:$D2925,$D2925)=1,1,0),0)</f>
        <v/>
      </c>
      <c r="W2925">
        <f>IFERROR(INDEX(T_Indicateurs[Domain_code],MATCH($H2925,T_Indicateurs[Stat_code],0)),"")</f>
        <v/>
      </c>
      <c r="X2925" s="13">
        <f>IF(OR($W2925="",$F2925=""),0,IF($F2925&lt;&gt;$W2925,1,0))</f>
        <v/>
      </c>
      <c r="Y2925" s="13">
        <f>IF(OR($J2925="", $K2925="", $L2925=""),0,IF(OR($J2925&lt;0,$J2925&gt;3,$K2925&lt;0,$K2925&gt;3,$L2925&lt;0,$L2925&gt;3),1,0))</f>
        <v/>
      </c>
    </row>
    <row r="2926">
      <c r="G2926">
        <f>IFERROR(INDEX(T_Domaines[Domain_label_fr],MATCH(F2926,T_Domaines[Domain_code],0)),"")</f>
        <v/>
      </c>
      <c r="I2926">
        <f>IFERROR(INDEX(T_Indicateurs[Stat_label_fr],MATCH(H2926,T_Indicateurs[Stat_code],0)),"")</f>
        <v/>
      </c>
      <c r="M2926">
        <f>IF(J2926=0,"",J2926)</f>
        <v/>
      </c>
      <c r="N2926">
        <f>IF(K2926=0,"",K2926)</f>
        <v/>
      </c>
      <c r="O2926">
        <f>IF(L2926=0,"",L2926)</f>
        <v/>
      </c>
      <c r="P2926">
        <f>IF(OR(J2926="",K2926="",L2926=""),"",J2926+K2926+L2926)</f>
        <v/>
      </c>
      <c r="Q2926">
        <f>IF(OR(M2926="",N2926="",O2926=""),"",M2926+N2926+O2926)</f>
        <v/>
      </c>
      <c r="S2926" s="13">
        <f>IF(AND($B2926&lt;&gt;"",$F2926&lt;&gt;""),IF(COUNTIFS($B$2:$B2926,$B2926,$F$2:$F2926,$F2926)=1,1,0),0)</f>
        <v/>
      </c>
      <c r="T2926" s="13">
        <f>IF(AND($B2926&lt;&gt;"",$H2926&lt;&gt;""),IF(COUNTIFS($B$2:$B2926,$B2926,$H$2:$H2926,$H2926)=1,1,0),0)</f>
        <v/>
      </c>
      <c r="U2926" s="13">
        <f>IF(AND($B2926&lt;&gt;"",$C2926&lt;&gt;""),IF(COUNTIFS($B$2:$B2926,$B2926,$C$2:$C2926,$C2926)=1,1,0),0)</f>
        <v/>
      </c>
      <c r="V2926" s="13">
        <f>IF(AND($B2926&lt;&gt;"",$D2926&lt;&gt;""),IF(COUNTIFS($B$2:$B2926,$B2926,$D$2:$D2926,$D2926)=1,1,0),0)</f>
        <v/>
      </c>
      <c r="W2926">
        <f>IFERROR(INDEX(T_Indicateurs[Domain_code],MATCH($H2926,T_Indicateurs[Stat_code],0)),"")</f>
        <v/>
      </c>
      <c r="X2926" s="13">
        <f>IF(OR($W2926="",$F2926=""),0,IF($F2926&lt;&gt;$W2926,1,0))</f>
        <v/>
      </c>
      <c r="Y2926" s="13">
        <f>IF(OR($J2926="", $K2926="", $L2926=""),0,IF(OR($J2926&lt;0,$J2926&gt;3,$K2926&lt;0,$K2926&gt;3,$L2926&lt;0,$L2926&gt;3),1,0))</f>
        <v/>
      </c>
    </row>
    <row r="2927">
      <c r="G2927">
        <f>IFERROR(INDEX(T_Domaines[Domain_label_fr],MATCH(F2927,T_Domaines[Domain_code],0)),"")</f>
        <v/>
      </c>
      <c r="I2927">
        <f>IFERROR(INDEX(T_Indicateurs[Stat_label_fr],MATCH(H2927,T_Indicateurs[Stat_code],0)),"")</f>
        <v/>
      </c>
      <c r="M2927">
        <f>IF(J2927=0,"",J2927)</f>
        <v/>
      </c>
      <c r="N2927">
        <f>IF(K2927=0,"",K2927)</f>
        <v/>
      </c>
      <c r="O2927">
        <f>IF(L2927=0,"",L2927)</f>
        <v/>
      </c>
      <c r="P2927">
        <f>IF(OR(J2927="",K2927="",L2927=""),"",J2927+K2927+L2927)</f>
        <v/>
      </c>
      <c r="Q2927">
        <f>IF(OR(M2927="",N2927="",O2927=""),"",M2927+N2927+O2927)</f>
        <v/>
      </c>
      <c r="S2927" s="13">
        <f>IF(AND($B2927&lt;&gt;"",$F2927&lt;&gt;""),IF(COUNTIFS($B$2:$B2927,$B2927,$F$2:$F2927,$F2927)=1,1,0),0)</f>
        <v/>
      </c>
      <c r="T2927" s="13">
        <f>IF(AND($B2927&lt;&gt;"",$H2927&lt;&gt;""),IF(COUNTIFS($B$2:$B2927,$B2927,$H$2:$H2927,$H2927)=1,1,0),0)</f>
        <v/>
      </c>
      <c r="U2927" s="13">
        <f>IF(AND($B2927&lt;&gt;"",$C2927&lt;&gt;""),IF(COUNTIFS($B$2:$B2927,$B2927,$C$2:$C2927,$C2927)=1,1,0),0)</f>
        <v/>
      </c>
      <c r="V2927" s="13">
        <f>IF(AND($B2927&lt;&gt;"",$D2927&lt;&gt;""),IF(COUNTIFS($B$2:$B2927,$B2927,$D$2:$D2927,$D2927)=1,1,0),0)</f>
        <v/>
      </c>
      <c r="W2927">
        <f>IFERROR(INDEX(T_Indicateurs[Domain_code],MATCH($H2927,T_Indicateurs[Stat_code],0)),"")</f>
        <v/>
      </c>
      <c r="X2927" s="13">
        <f>IF(OR($W2927="",$F2927=""),0,IF($F2927&lt;&gt;$W2927,1,0))</f>
        <v/>
      </c>
      <c r="Y2927" s="13">
        <f>IF(OR($J2927="", $K2927="", $L2927=""),0,IF(OR($J2927&lt;0,$J2927&gt;3,$K2927&lt;0,$K2927&gt;3,$L2927&lt;0,$L2927&gt;3),1,0))</f>
        <v/>
      </c>
    </row>
    <row r="2928">
      <c r="G2928">
        <f>IFERROR(INDEX(T_Domaines[Domain_label_fr],MATCH(F2928,T_Domaines[Domain_code],0)),"")</f>
        <v/>
      </c>
      <c r="I2928">
        <f>IFERROR(INDEX(T_Indicateurs[Stat_label_fr],MATCH(H2928,T_Indicateurs[Stat_code],0)),"")</f>
        <v/>
      </c>
      <c r="M2928">
        <f>IF(J2928=0,"",J2928)</f>
        <v/>
      </c>
      <c r="N2928">
        <f>IF(K2928=0,"",K2928)</f>
        <v/>
      </c>
      <c r="O2928">
        <f>IF(L2928=0,"",L2928)</f>
        <v/>
      </c>
      <c r="P2928">
        <f>IF(OR(J2928="",K2928="",L2928=""),"",J2928+K2928+L2928)</f>
        <v/>
      </c>
      <c r="Q2928">
        <f>IF(OR(M2928="",N2928="",O2928=""),"",M2928+N2928+O2928)</f>
        <v/>
      </c>
      <c r="S2928" s="13">
        <f>IF(AND($B2928&lt;&gt;"",$F2928&lt;&gt;""),IF(COUNTIFS($B$2:$B2928,$B2928,$F$2:$F2928,$F2928)=1,1,0),0)</f>
        <v/>
      </c>
      <c r="T2928" s="13">
        <f>IF(AND($B2928&lt;&gt;"",$H2928&lt;&gt;""),IF(COUNTIFS($B$2:$B2928,$B2928,$H$2:$H2928,$H2928)=1,1,0),0)</f>
        <v/>
      </c>
      <c r="U2928" s="13">
        <f>IF(AND($B2928&lt;&gt;"",$C2928&lt;&gt;""),IF(COUNTIFS($B$2:$B2928,$B2928,$C$2:$C2928,$C2928)=1,1,0),0)</f>
        <v/>
      </c>
      <c r="V2928" s="13">
        <f>IF(AND($B2928&lt;&gt;"",$D2928&lt;&gt;""),IF(COUNTIFS($B$2:$B2928,$B2928,$D$2:$D2928,$D2928)=1,1,0),0)</f>
        <v/>
      </c>
      <c r="W2928">
        <f>IFERROR(INDEX(T_Indicateurs[Domain_code],MATCH($H2928,T_Indicateurs[Stat_code],0)),"")</f>
        <v/>
      </c>
      <c r="X2928" s="13">
        <f>IF(OR($W2928="",$F2928=""),0,IF($F2928&lt;&gt;$W2928,1,0))</f>
        <v/>
      </c>
      <c r="Y2928" s="13">
        <f>IF(OR($J2928="", $K2928="", $L2928=""),0,IF(OR($J2928&lt;0,$J2928&gt;3,$K2928&lt;0,$K2928&gt;3,$L2928&lt;0,$L2928&gt;3),1,0))</f>
        <v/>
      </c>
    </row>
    <row r="2929">
      <c r="G2929">
        <f>IFERROR(INDEX(T_Domaines[Domain_label_fr],MATCH(F2929,T_Domaines[Domain_code],0)),"")</f>
        <v/>
      </c>
      <c r="I2929">
        <f>IFERROR(INDEX(T_Indicateurs[Stat_label_fr],MATCH(H2929,T_Indicateurs[Stat_code],0)),"")</f>
        <v/>
      </c>
      <c r="M2929">
        <f>IF(J2929=0,"",J2929)</f>
        <v/>
      </c>
      <c r="N2929">
        <f>IF(K2929=0,"",K2929)</f>
        <v/>
      </c>
      <c r="O2929">
        <f>IF(L2929=0,"",L2929)</f>
        <v/>
      </c>
      <c r="P2929">
        <f>IF(OR(J2929="",K2929="",L2929=""),"",J2929+K2929+L2929)</f>
        <v/>
      </c>
      <c r="Q2929">
        <f>IF(OR(M2929="",N2929="",O2929=""),"",M2929+N2929+O2929)</f>
        <v/>
      </c>
      <c r="S2929" s="13">
        <f>IF(AND($B2929&lt;&gt;"",$F2929&lt;&gt;""),IF(COUNTIFS($B$2:$B2929,$B2929,$F$2:$F2929,$F2929)=1,1,0),0)</f>
        <v/>
      </c>
      <c r="T2929" s="13">
        <f>IF(AND($B2929&lt;&gt;"",$H2929&lt;&gt;""),IF(COUNTIFS($B$2:$B2929,$B2929,$H$2:$H2929,$H2929)=1,1,0),0)</f>
        <v/>
      </c>
      <c r="U2929" s="13">
        <f>IF(AND($B2929&lt;&gt;"",$C2929&lt;&gt;""),IF(COUNTIFS($B$2:$B2929,$B2929,$C$2:$C2929,$C2929)=1,1,0),0)</f>
        <v/>
      </c>
      <c r="V2929" s="13">
        <f>IF(AND($B2929&lt;&gt;"",$D2929&lt;&gt;""),IF(COUNTIFS($B$2:$B2929,$B2929,$D$2:$D2929,$D2929)=1,1,0),0)</f>
        <v/>
      </c>
      <c r="W2929">
        <f>IFERROR(INDEX(T_Indicateurs[Domain_code],MATCH($H2929,T_Indicateurs[Stat_code],0)),"")</f>
        <v/>
      </c>
      <c r="X2929" s="13">
        <f>IF(OR($W2929="",$F2929=""),0,IF($F2929&lt;&gt;$W2929,1,0))</f>
        <v/>
      </c>
      <c r="Y2929" s="13">
        <f>IF(OR($J2929="", $K2929="", $L2929=""),0,IF(OR($J2929&lt;0,$J2929&gt;3,$K2929&lt;0,$K2929&gt;3,$L2929&lt;0,$L2929&gt;3),1,0))</f>
        <v/>
      </c>
    </row>
    <row r="2930">
      <c r="G2930">
        <f>IFERROR(INDEX(T_Domaines[Domain_label_fr],MATCH(F2930,T_Domaines[Domain_code],0)),"")</f>
        <v/>
      </c>
      <c r="I2930">
        <f>IFERROR(INDEX(T_Indicateurs[Stat_label_fr],MATCH(H2930,T_Indicateurs[Stat_code],0)),"")</f>
        <v/>
      </c>
      <c r="M2930">
        <f>IF(J2930=0,"",J2930)</f>
        <v/>
      </c>
      <c r="N2930">
        <f>IF(K2930=0,"",K2930)</f>
        <v/>
      </c>
      <c r="O2930">
        <f>IF(L2930=0,"",L2930)</f>
        <v/>
      </c>
      <c r="P2930">
        <f>IF(OR(J2930="",K2930="",L2930=""),"",J2930+K2930+L2930)</f>
        <v/>
      </c>
      <c r="Q2930">
        <f>IF(OR(M2930="",N2930="",O2930=""),"",M2930+N2930+O2930)</f>
        <v/>
      </c>
      <c r="S2930" s="13">
        <f>IF(AND($B2930&lt;&gt;"",$F2930&lt;&gt;""),IF(COUNTIFS($B$2:$B2930,$B2930,$F$2:$F2930,$F2930)=1,1,0),0)</f>
        <v/>
      </c>
      <c r="T2930" s="13">
        <f>IF(AND($B2930&lt;&gt;"",$H2930&lt;&gt;""),IF(COUNTIFS($B$2:$B2930,$B2930,$H$2:$H2930,$H2930)=1,1,0),0)</f>
        <v/>
      </c>
      <c r="U2930" s="13">
        <f>IF(AND($B2930&lt;&gt;"",$C2930&lt;&gt;""),IF(COUNTIFS($B$2:$B2930,$B2930,$C$2:$C2930,$C2930)=1,1,0),0)</f>
        <v/>
      </c>
      <c r="V2930" s="13">
        <f>IF(AND($B2930&lt;&gt;"",$D2930&lt;&gt;""),IF(COUNTIFS($B$2:$B2930,$B2930,$D$2:$D2930,$D2930)=1,1,0),0)</f>
        <v/>
      </c>
      <c r="W2930">
        <f>IFERROR(INDEX(T_Indicateurs[Domain_code],MATCH($H2930,T_Indicateurs[Stat_code],0)),"")</f>
        <v/>
      </c>
      <c r="X2930" s="13">
        <f>IF(OR($W2930="",$F2930=""),0,IF($F2930&lt;&gt;$W2930,1,0))</f>
        <v/>
      </c>
      <c r="Y2930" s="13">
        <f>IF(OR($J2930="", $K2930="", $L2930=""),0,IF(OR($J2930&lt;0,$J2930&gt;3,$K2930&lt;0,$K2930&gt;3,$L2930&lt;0,$L2930&gt;3),1,0))</f>
        <v/>
      </c>
    </row>
    <row r="2931">
      <c r="G2931">
        <f>IFERROR(INDEX(T_Domaines[Domain_label_fr],MATCH(F2931,T_Domaines[Domain_code],0)),"")</f>
        <v/>
      </c>
      <c r="I2931">
        <f>IFERROR(INDEX(T_Indicateurs[Stat_label_fr],MATCH(H2931,T_Indicateurs[Stat_code],0)),"")</f>
        <v/>
      </c>
      <c r="M2931">
        <f>IF(J2931=0,"",J2931)</f>
        <v/>
      </c>
      <c r="N2931">
        <f>IF(K2931=0,"",K2931)</f>
        <v/>
      </c>
      <c r="O2931">
        <f>IF(L2931=0,"",L2931)</f>
        <v/>
      </c>
      <c r="P2931">
        <f>IF(OR(J2931="",K2931="",L2931=""),"",J2931+K2931+L2931)</f>
        <v/>
      </c>
      <c r="Q2931">
        <f>IF(OR(M2931="",N2931="",O2931=""),"",M2931+N2931+O2931)</f>
        <v/>
      </c>
      <c r="S2931" s="13">
        <f>IF(AND($B2931&lt;&gt;"",$F2931&lt;&gt;""),IF(COUNTIFS($B$2:$B2931,$B2931,$F$2:$F2931,$F2931)=1,1,0),0)</f>
        <v/>
      </c>
      <c r="T2931" s="13">
        <f>IF(AND($B2931&lt;&gt;"",$H2931&lt;&gt;""),IF(COUNTIFS($B$2:$B2931,$B2931,$H$2:$H2931,$H2931)=1,1,0),0)</f>
        <v/>
      </c>
      <c r="U2931" s="13">
        <f>IF(AND($B2931&lt;&gt;"",$C2931&lt;&gt;""),IF(COUNTIFS($B$2:$B2931,$B2931,$C$2:$C2931,$C2931)=1,1,0),0)</f>
        <v/>
      </c>
      <c r="V2931" s="13">
        <f>IF(AND($B2931&lt;&gt;"",$D2931&lt;&gt;""),IF(COUNTIFS($B$2:$B2931,$B2931,$D$2:$D2931,$D2931)=1,1,0),0)</f>
        <v/>
      </c>
      <c r="W2931">
        <f>IFERROR(INDEX(T_Indicateurs[Domain_code],MATCH($H2931,T_Indicateurs[Stat_code],0)),"")</f>
        <v/>
      </c>
      <c r="X2931" s="13">
        <f>IF(OR($W2931="",$F2931=""),0,IF($F2931&lt;&gt;$W2931,1,0))</f>
        <v/>
      </c>
      <c r="Y2931" s="13">
        <f>IF(OR($J2931="", $K2931="", $L2931=""),0,IF(OR($J2931&lt;0,$J2931&gt;3,$K2931&lt;0,$K2931&gt;3,$L2931&lt;0,$L2931&gt;3),1,0))</f>
        <v/>
      </c>
    </row>
    <row r="2932">
      <c r="G2932">
        <f>IFERROR(INDEX(T_Domaines[Domain_label_fr],MATCH(F2932,T_Domaines[Domain_code],0)),"")</f>
        <v/>
      </c>
      <c r="I2932">
        <f>IFERROR(INDEX(T_Indicateurs[Stat_label_fr],MATCH(H2932,T_Indicateurs[Stat_code],0)),"")</f>
        <v/>
      </c>
      <c r="M2932">
        <f>IF(J2932=0,"",J2932)</f>
        <v/>
      </c>
      <c r="N2932">
        <f>IF(K2932=0,"",K2932)</f>
        <v/>
      </c>
      <c r="O2932">
        <f>IF(L2932=0,"",L2932)</f>
        <v/>
      </c>
      <c r="P2932">
        <f>IF(OR(J2932="",K2932="",L2932=""),"",J2932+K2932+L2932)</f>
        <v/>
      </c>
      <c r="Q2932">
        <f>IF(OR(M2932="",N2932="",O2932=""),"",M2932+N2932+O2932)</f>
        <v/>
      </c>
      <c r="S2932" s="13">
        <f>IF(AND($B2932&lt;&gt;"",$F2932&lt;&gt;""),IF(COUNTIFS($B$2:$B2932,$B2932,$F$2:$F2932,$F2932)=1,1,0),0)</f>
        <v/>
      </c>
      <c r="T2932" s="13">
        <f>IF(AND($B2932&lt;&gt;"",$H2932&lt;&gt;""),IF(COUNTIFS($B$2:$B2932,$B2932,$H$2:$H2932,$H2932)=1,1,0),0)</f>
        <v/>
      </c>
      <c r="U2932" s="13">
        <f>IF(AND($B2932&lt;&gt;"",$C2932&lt;&gt;""),IF(COUNTIFS($B$2:$B2932,$B2932,$C$2:$C2932,$C2932)=1,1,0),0)</f>
        <v/>
      </c>
      <c r="V2932" s="13">
        <f>IF(AND($B2932&lt;&gt;"",$D2932&lt;&gt;""),IF(COUNTIFS($B$2:$B2932,$B2932,$D$2:$D2932,$D2932)=1,1,0),0)</f>
        <v/>
      </c>
      <c r="W2932">
        <f>IFERROR(INDEX(T_Indicateurs[Domain_code],MATCH($H2932,T_Indicateurs[Stat_code],0)),"")</f>
        <v/>
      </c>
      <c r="X2932" s="13">
        <f>IF(OR($W2932="",$F2932=""),0,IF($F2932&lt;&gt;$W2932,1,0))</f>
        <v/>
      </c>
      <c r="Y2932" s="13">
        <f>IF(OR($J2932="", $K2932="", $L2932=""),0,IF(OR($J2932&lt;0,$J2932&gt;3,$K2932&lt;0,$K2932&gt;3,$L2932&lt;0,$L2932&gt;3),1,0))</f>
        <v/>
      </c>
    </row>
    <row r="2933">
      <c r="G2933">
        <f>IFERROR(INDEX(T_Domaines[Domain_label_fr],MATCH(F2933,T_Domaines[Domain_code],0)),"")</f>
        <v/>
      </c>
      <c r="I2933">
        <f>IFERROR(INDEX(T_Indicateurs[Stat_label_fr],MATCH(H2933,T_Indicateurs[Stat_code],0)),"")</f>
        <v/>
      </c>
      <c r="M2933">
        <f>IF(J2933=0,"",J2933)</f>
        <v/>
      </c>
      <c r="N2933">
        <f>IF(K2933=0,"",K2933)</f>
        <v/>
      </c>
      <c r="O2933">
        <f>IF(L2933=0,"",L2933)</f>
        <v/>
      </c>
      <c r="P2933">
        <f>IF(OR(J2933="",K2933="",L2933=""),"",J2933+K2933+L2933)</f>
        <v/>
      </c>
      <c r="Q2933">
        <f>IF(OR(M2933="",N2933="",O2933=""),"",M2933+N2933+O2933)</f>
        <v/>
      </c>
      <c r="S2933" s="13">
        <f>IF(AND($B2933&lt;&gt;"",$F2933&lt;&gt;""),IF(COUNTIFS($B$2:$B2933,$B2933,$F$2:$F2933,$F2933)=1,1,0),0)</f>
        <v/>
      </c>
      <c r="T2933" s="13">
        <f>IF(AND($B2933&lt;&gt;"",$H2933&lt;&gt;""),IF(COUNTIFS($B$2:$B2933,$B2933,$H$2:$H2933,$H2933)=1,1,0),0)</f>
        <v/>
      </c>
      <c r="U2933" s="13">
        <f>IF(AND($B2933&lt;&gt;"",$C2933&lt;&gt;""),IF(COUNTIFS($B$2:$B2933,$B2933,$C$2:$C2933,$C2933)=1,1,0),0)</f>
        <v/>
      </c>
      <c r="V2933" s="13">
        <f>IF(AND($B2933&lt;&gt;"",$D2933&lt;&gt;""),IF(COUNTIFS($B$2:$B2933,$B2933,$D$2:$D2933,$D2933)=1,1,0),0)</f>
        <v/>
      </c>
      <c r="W2933">
        <f>IFERROR(INDEX(T_Indicateurs[Domain_code],MATCH($H2933,T_Indicateurs[Stat_code],0)),"")</f>
        <v/>
      </c>
      <c r="X2933" s="13">
        <f>IF(OR($W2933="",$F2933=""),0,IF($F2933&lt;&gt;$W2933,1,0))</f>
        <v/>
      </c>
      <c r="Y2933" s="13">
        <f>IF(OR($J2933="", $K2933="", $L2933=""),0,IF(OR($J2933&lt;0,$J2933&gt;3,$K2933&lt;0,$K2933&gt;3,$L2933&lt;0,$L2933&gt;3),1,0))</f>
        <v/>
      </c>
    </row>
    <row r="2934">
      <c r="G2934">
        <f>IFERROR(INDEX(T_Domaines[Domain_label_fr],MATCH(F2934,T_Domaines[Domain_code],0)),"")</f>
        <v/>
      </c>
      <c r="I2934">
        <f>IFERROR(INDEX(T_Indicateurs[Stat_label_fr],MATCH(H2934,T_Indicateurs[Stat_code],0)),"")</f>
        <v/>
      </c>
      <c r="M2934">
        <f>IF(J2934=0,"",J2934)</f>
        <v/>
      </c>
      <c r="N2934">
        <f>IF(K2934=0,"",K2934)</f>
        <v/>
      </c>
      <c r="O2934">
        <f>IF(L2934=0,"",L2934)</f>
        <v/>
      </c>
      <c r="P2934">
        <f>IF(OR(J2934="",K2934="",L2934=""),"",J2934+K2934+L2934)</f>
        <v/>
      </c>
      <c r="Q2934">
        <f>IF(OR(M2934="",N2934="",O2934=""),"",M2934+N2934+O2934)</f>
        <v/>
      </c>
      <c r="S2934" s="13">
        <f>IF(AND($B2934&lt;&gt;"",$F2934&lt;&gt;""),IF(COUNTIFS($B$2:$B2934,$B2934,$F$2:$F2934,$F2934)=1,1,0),0)</f>
        <v/>
      </c>
      <c r="T2934" s="13">
        <f>IF(AND($B2934&lt;&gt;"",$H2934&lt;&gt;""),IF(COUNTIFS($B$2:$B2934,$B2934,$H$2:$H2934,$H2934)=1,1,0),0)</f>
        <v/>
      </c>
      <c r="U2934" s="13">
        <f>IF(AND($B2934&lt;&gt;"",$C2934&lt;&gt;""),IF(COUNTIFS($B$2:$B2934,$B2934,$C$2:$C2934,$C2934)=1,1,0),0)</f>
        <v/>
      </c>
      <c r="V2934" s="13">
        <f>IF(AND($B2934&lt;&gt;"",$D2934&lt;&gt;""),IF(COUNTIFS($B$2:$B2934,$B2934,$D$2:$D2934,$D2934)=1,1,0),0)</f>
        <v/>
      </c>
      <c r="W2934">
        <f>IFERROR(INDEX(T_Indicateurs[Domain_code],MATCH($H2934,T_Indicateurs[Stat_code],0)),"")</f>
        <v/>
      </c>
      <c r="X2934" s="13">
        <f>IF(OR($W2934="",$F2934=""),0,IF($F2934&lt;&gt;$W2934,1,0))</f>
        <v/>
      </c>
      <c r="Y2934" s="13">
        <f>IF(OR($J2934="", $K2934="", $L2934=""),0,IF(OR($J2934&lt;0,$J2934&gt;3,$K2934&lt;0,$K2934&gt;3,$L2934&lt;0,$L2934&gt;3),1,0))</f>
        <v/>
      </c>
    </row>
    <row r="2935">
      <c r="G2935">
        <f>IFERROR(INDEX(T_Domaines[Domain_label_fr],MATCH(F2935,T_Domaines[Domain_code],0)),"")</f>
        <v/>
      </c>
      <c r="I2935">
        <f>IFERROR(INDEX(T_Indicateurs[Stat_label_fr],MATCH(H2935,T_Indicateurs[Stat_code],0)),"")</f>
        <v/>
      </c>
      <c r="M2935">
        <f>IF(J2935=0,"",J2935)</f>
        <v/>
      </c>
      <c r="N2935">
        <f>IF(K2935=0,"",K2935)</f>
        <v/>
      </c>
      <c r="O2935">
        <f>IF(L2935=0,"",L2935)</f>
        <v/>
      </c>
      <c r="P2935">
        <f>IF(OR(J2935="",K2935="",L2935=""),"",J2935+K2935+L2935)</f>
        <v/>
      </c>
      <c r="Q2935">
        <f>IF(OR(M2935="",N2935="",O2935=""),"",M2935+N2935+O2935)</f>
        <v/>
      </c>
      <c r="S2935" s="13">
        <f>IF(AND($B2935&lt;&gt;"",$F2935&lt;&gt;""),IF(COUNTIFS($B$2:$B2935,$B2935,$F$2:$F2935,$F2935)=1,1,0),0)</f>
        <v/>
      </c>
      <c r="T2935" s="13">
        <f>IF(AND($B2935&lt;&gt;"",$H2935&lt;&gt;""),IF(COUNTIFS($B$2:$B2935,$B2935,$H$2:$H2935,$H2935)=1,1,0),0)</f>
        <v/>
      </c>
      <c r="U2935" s="13">
        <f>IF(AND($B2935&lt;&gt;"",$C2935&lt;&gt;""),IF(COUNTIFS($B$2:$B2935,$B2935,$C$2:$C2935,$C2935)=1,1,0),0)</f>
        <v/>
      </c>
      <c r="V2935" s="13">
        <f>IF(AND($B2935&lt;&gt;"",$D2935&lt;&gt;""),IF(COUNTIFS($B$2:$B2935,$B2935,$D$2:$D2935,$D2935)=1,1,0),0)</f>
        <v/>
      </c>
      <c r="W2935">
        <f>IFERROR(INDEX(T_Indicateurs[Domain_code],MATCH($H2935,T_Indicateurs[Stat_code],0)),"")</f>
        <v/>
      </c>
      <c r="X2935" s="13">
        <f>IF(OR($W2935="",$F2935=""),0,IF($F2935&lt;&gt;$W2935,1,0))</f>
        <v/>
      </c>
      <c r="Y2935" s="13">
        <f>IF(OR($J2935="", $K2935="", $L2935=""),0,IF(OR($J2935&lt;0,$J2935&gt;3,$K2935&lt;0,$K2935&gt;3,$L2935&lt;0,$L2935&gt;3),1,0))</f>
        <v/>
      </c>
    </row>
    <row r="2936">
      <c r="G2936">
        <f>IFERROR(INDEX(T_Domaines[Domain_label_fr],MATCH(F2936,T_Domaines[Domain_code],0)),"")</f>
        <v/>
      </c>
      <c r="I2936">
        <f>IFERROR(INDEX(T_Indicateurs[Stat_label_fr],MATCH(H2936,T_Indicateurs[Stat_code],0)),"")</f>
        <v/>
      </c>
      <c r="M2936">
        <f>IF(J2936=0,"",J2936)</f>
        <v/>
      </c>
      <c r="N2936">
        <f>IF(K2936=0,"",K2936)</f>
        <v/>
      </c>
      <c r="O2936">
        <f>IF(L2936=0,"",L2936)</f>
        <v/>
      </c>
      <c r="P2936">
        <f>IF(OR(J2936="",K2936="",L2936=""),"",J2936+K2936+L2936)</f>
        <v/>
      </c>
      <c r="Q2936">
        <f>IF(OR(M2936="",N2936="",O2936=""),"",M2936+N2936+O2936)</f>
        <v/>
      </c>
      <c r="S2936" s="13">
        <f>IF(AND($B2936&lt;&gt;"",$F2936&lt;&gt;""),IF(COUNTIFS($B$2:$B2936,$B2936,$F$2:$F2936,$F2936)=1,1,0),0)</f>
        <v/>
      </c>
      <c r="T2936" s="13">
        <f>IF(AND($B2936&lt;&gt;"",$H2936&lt;&gt;""),IF(COUNTIFS($B$2:$B2936,$B2936,$H$2:$H2936,$H2936)=1,1,0),0)</f>
        <v/>
      </c>
      <c r="U2936" s="13">
        <f>IF(AND($B2936&lt;&gt;"",$C2936&lt;&gt;""),IF(COUNTIFS($B$2:$B2936,$B2936,$C$2:$C2936,$C2936)=1,1,0),0)</f>
        <v/>
      </c>
      <c r="V2936" s="13">
        <f>IF(AND($B2936&lt;&gt;"",$D2936&lt;&gt;""),IF(COUNTIFS($B$2:$B2936,$B2936,$D$2:$D2936,$D2936)=1,1,0),0)</f>
        <v/>
      </c>
      <c r="W2936">
        <f>IFERROR(INDEX(T_Indicateurs[Domain_code],MATCH($H2936,T_Indicateurs[Stat_code],0)),"")</f>
        <v/>
      </c>
      <c r="X2936" s="13">
        <f>IF(OR($W2936="",$F2936=""),0,IF($F2936&lt;&gt;$W2936,1,0))</f>
        <v/>
      </c>
      <c r="Y2936" s="13">
        <f>IF(OR($J2936="", $K2936="", $L2936=""),0,IF(OR($J2936&lt;0,$J2936&gt;3,$K2936&lt;0,$K2936&gt;3,$L2936&lt;0,$L2936&gt;3),1,0))</f>
        <v/>
      </c>
    </row>
    <row r="2937">
      <c r="G2937">
        <f>IFERROR(INDEX(T_Domaines[Domain_label_fr],MATCH(F2937,T_Domaines[Domain_code],0)),"")</f>
        <v/>
      </c>
      <c r="I2937">
        <f>IFERROR(INDEX(T_Indicateurs[Stat_label_fr],MATCH(H2937,T_Indicateurs[Stat_code],0)),"")</f>
        <v/>
      </c>
      <c r="M2937">
        <f>IF(J2937=0,"",J2937)</f>
        <v/>
      </c>
      <c r="N2937">
        <f>IF(K2937=0,"",K2937)</f>
        <v/>
      </c>
      <c r="O2937">
        <f>IF(L2937=0,"",L2937)</f>
        <v/>
      </c>
      <c r="P2937">
        <f>IF(OR(J2937="",K2937="",L2937=""),"",J2937+K2937+L2937)</f>
        <v/>
      </c>
      <c r="Q2937">
        <f>IF(OR(M2937="",N2937="",O2937=""),"",M2937+N2937+O2937)</f>
        <v/>
      </c>
      <c r="S2937" s="13">
        <f>IF(AND($B2937&lt;&gt;"",$F2937&lt;&gt;""),IF(COUNTIFS($B$2:$B2937,$B2937,$F$2:$F2937,$F2937)=1,1,0),0)</f>
        <v/>
      </c>
      <c r="T2937" s="13">
        <f>IF(AND($B2937&lt;&gt;"",$H2937&lt;&gt;""),IF(COUNTIFS($B$2:$B2937,$B2937,$H$2:$H2937,$H2937)=1,1,0),0)</f>
        <v/>
      </c>
      <c r="U2937" s="13">
        <f>IF(AND($B2937&lt;&gt;"",$C2937&lt;&gt;""),IF(COUNTIFS($B$2:$B2937,$B2937,$C$2:$C2937,$C2937)=1,1,0),0)</f>
        <v/>
      </c>
      <c r="V2937" s="13">
        <f>IF(AND($B2937&lt;&gt;"",$D2937&lt;&gt;""),IF(COUNTIFS($B$2:$B2937,$B2937,$D$2:$D2937,$D2937)=1,1,0),0)</f>
        <v/>
      </c>
      <c r="W2937">
        <f>IFERROR(INDEX(T_Indicateurs[Domain_code],MATCH($H2937,T_Indicateurs[Stat_code],0)),"")</f>
        <v/>
      </c>
      <c r="X2937" s="13">
        <f>IF(OR($W2937="",$F2937=""),0,IF($F2937&lt;&gt;$W2937,1,0))</f>
        <v/>
      </c>
      <c r="Y2937" s="13">
        <f>IF(OR($J2937="", $K2937="", $L2937=""),0,IF(OR($J2937&lt;0,$J2937&gt;3,$K2937&lt;0,$K2937&gt;3,$L2937&lt;0,$L2937&gt;3),1,0))</f>
        <v/>
      </c>
    </row>
    <row r="2938">
      <c r="G2938">
        <f>IFERROR(INDEX(T_Domaines[Domain_label_fr],MATCH(F2938,T_Domaines[Domain_code],0)),"")</f>
        <v/>
      </c>
      <c r="I2938">
        <f>IFERROR(INDEX(T_Indicateurs[Stat_label_fr],MATCH(H2938,T_Indicateurs[Stat_code],0)),"")</f>
        <v/>
      </c>
      <c r="M2938">
        <f>IF(J2938=0,"",J2938)</f>
        <v/>
      </c>
      <c r="N2938">
        <f>IF(K2938=0,"",K2938)</f>
        <v/>
      </c>
      <c r="O2938">
        <f>IF(L2938=0,"",L2938)</f>
        <v/>
      </c>
      <c r="P2938">
        <f>IF(OR(J2938="",K2938="",L2938=""),"",J2938+K2938+L2938)</f>
        <v/>
      </c>
      <c r="Q2938">
        <f>IF(OR(M2938="",N2938="",O2938=""),"",M2938+N2938+O2938)</f>
        <v/>
      </c>
      <c r="S2938" s="13">
        <f>IF(AND($B2938&lt;&gt;"",$F2938&lt;&gt;""),IF(COUNTIFS($B$2:$B2938,$B2938,$F$2:$F2938,$F2938)=1,1,0),0)</f>
        <v/>
      </c>
      <c r="T2938" s="13">
        <f>IF(AND($B2938&lt;&gt;"",$H2938&lt;&gt;""),IF(COUNTIFS($B$2:$B2938,$B2938,$H$2:$H2938,$H2938)=1,1,0),0)</f>
        <v/>
      </c>
      <c r="U2938" s="13">
        <f>IF(AND($B2938&lt;&gt;"",$C2938&lt;&gt;""),IF(COUNTIFS($B$2:$B2938,$B2938,$C$2:$C2938,$C2938)=1,1,0),0)</f>
        <v/>
      </c>
      <c r="V2938" s="13">
        <f>IF(AND($B2938&lt;&gt;"",$D2938&lt;&gt;""),IF(COUNTIFS($B$2:$B2938,$B2938,$D$2:$D2938,$D2938)=1,1,0),0)</f>
        <v/>
      </c>
      <c r="W2938">
        <f>IFERROR(INDEX(T_Indicateurs[Domain_code],MATCH($H2938,T_Indicateurs[Stat_code],0)),"")</f>
        <v/>
      </c>
      <c r="X2938" s="13">
        <f>IF(OR($W2938="",$F2938=""),0,IF($F2938&lt;&gt;$W2938,1,0))</f>
        <v/>
      </c>
      <c r="Y2938" s="13">
        <f>IF(OR($J2938="", $K2938="", $L2938=""),0,IF(OR($J2938&lt;0,$J2938&gt;3,$K2938&lt;0,$K2938&gt;3,$L2938&lt;0,$L2938&gt;3),1,0))</f>
        <v/>
      </c>
    </row>
    <row r="2939">
      <c r="G2939">
        <f>IFERROR(INDEX(T_Domaines[Domain_label_fr],MATCH(F2939,T_Domaines[Domain_code],0)),"")</f>
        <v/>
      </c>
      <c r="I2939">
        <f>IFERROR(INDEX(T_Indicateurs[Stat_label_fr],MATCH(H2939,T_Indicateurs[Stat_code],0)),"")</f>
        <v/>
      </c>
      <c r="M2939">
        <f>IF(J2939=0,"",J2939)</f>
        <v/>
      </c>
      <c r="N2939">
        <f>IF(K2939=0,"",K2939)</f>
        <v/>
      </c>
      <c r="O2939">
        <f>IF(L2939=0,"",L2939)</f>
        <v/>
      </c>
      <c r="P2939">
        <f>IF(OR(J2939="",K2939="",L2939=""),"",J2939+K2939+L2939)</f>
        <v/>
      </c>
      <c r="Q2939">
        <f>IF(OR(M2939="",N2939="",O2939=""),"",M2939+N2939+O2939)</f>
        <v/>
      </c>
      <c r="S2939" s="13">
        <f>IF(AND($B2939&lt;&gt;"",$F2939&lt;&gt;""),IF(COUNTIFS($B$2:$B2939,$B2939,$F$2:$F2939,$F2939)=1,1,0),0)</f>
        <v/>
      </c>
      <c r="T2939" s="13">
        <f>IF(AND($B2939&lt;&gt;"",$H2939&lt;&gt;""),IF(COUNTIFS($B$2:$B2939,$B2939,$H$2:$H2939,$H2939)=1,1,0),0)</f>
        <v/>
      </c>
      <c r="U2939" s="13">
        <f>IF(AND($B2939&lt;&gt;"",$C2939&lt;&gt;""),IF(COUNTIFS($B$2:$B2939,$B2939,$C$2:$C2939,$C2939)=1,1,0),0)</f>
        <v/>
      </c>
      <c r="V2939" s="13">
        <f>IF(AND($B2939&lt;&gt;"",$D2939&lt;&gt;""),IF(COUNTIFS($B$2:$B2939,$B2939,$D$2:$D2939,$D2939)=1,1,0),0)</f>
        <v/>
      </c>
      <c r="W2939">
        <f>IFERROR(INDEX(T_Indicateurs[Domain_code],MATCH($H2939,T_Indicateurs[Stat_code],0)),"")</f>
        <v/>
      </c>
      <c r="X2939" s="13">
        <f>IF(OR($W2939="",$F2939=""),0,IF($F2939&lt;&gt;$W2939,1,0))</f>
        <v/>
      </c>
      <c r="Y2939" s="13">
        <f>IF(OR($J2939="", $K2939="", $L2939=""),0,IF(OR($J2939&lt;0,$J2939&gt;3,$K2939&lt;0,$K2939&gt;3,$L2939&lt;0,$L2939&gt;3),1,0))</f>
        <v/>
      </c>
    </row>
    <row r="2940">
      <c r="G2940">
        <f>IFERROR(INDEX(T_Domaines[Domain_label_fr],MATCH(F2940,T_Domaines[Domain_code],0)),"")</f>
        <v/>
      </c>
      <c r="I2940">
        <f>IFERROR(INDEX(T_Indicateurs[Stat_label_fr],MATCH(H2940,T_Indicateurs[Stat_code],0)),"")</f>
        <v/>
      </c>
      <c r="M2940">
        <f>IF(J2940=0,"",J2940)</f>
        <v/>
      </c>
      <c r="N2940">
        <f>IF(K2940=0,"",K2940)</f>
        <v/>
      </c>
      <c r="O2940">
        <f>IF(L2940=0,"",L2940)</f>
        <v/>
      </c>
      <c r="P2940">
        <f>IF(OR(J2940="",K2940="",L2940=""),"",J2940+K2940+L2940)</f>
        <v/>
      </c>
      <c r="Q2940">
        <f>IF(OR(M2940="",N2940="",O2940=""),"",M2940+N2940+O2940)</f>
        <v/>
      </c>
      <c r="S2940" s="13">
        <f>IF(AND($B2940&lt;&gt;"",$F2940&lt;&gt;""),IF(COUNTIFS($B$2:$B2940,$B2940,$F$2:$F2940,$F2940)=1,1,0),0)</f>
        <v/>
      </c>
      <c r="T2940" s="13">
        <f>IF(AND($B2940&lt;&gt;"",$H2940&lt;&gt;""),IF(COUNTIFS($B$2:$B2940,$B2940,$H$2:$H2940,$H2940)=1,1,0),0)</f>
        <v/>
      </c>
      <c r="U2940" s="13">
        <f>IF(AND($B2940&lt;&gt;"",$C2940&lt;&gt;""),IF(COUNTIFS($B$2:$B2940,$B2940,$C$2:$C2940,$C2940)=1,1,0),0)</f>
        <v/>
      </c>
      <c r="V2940" s="13">
        <f>IF(AND($B2940&lt;&gt;"",$D2940&lt;&gt;""),IF(COUNTIFS($B$2:$B2940,$B2940,$D$2:$D2940,$D2940)=1,1,0),0)</f>
        <v/>
      </c>
      <c r="W2940">
        <f>IFERROR(INDEX(T_Indicateurs[Domain_code],MATCH($H2940,T_Indicateurs[Stat_code],0)),"")</f>
        <v/>
      </c>
      <c r="X2940" s="13">
        <f>IF(OR($W2940="",$F2940=""),0,IF($F2940&lt;&gt;$W2940,1,0))</f>
        <v/>
      </c>
      <c r="Y2940" s="13">
        <f>IF(OR($J2940="", $K2940="", $L2940=""),0,IF(OR($J2940&lt;0,$J2940&gt;3,$K2940&lt;0,$K2940&gt;3,$L2940&lt;0,$L2940&gt;3),1,0))</f>
        <v/>
      </c>
    </row>
    <row r="2941">
      <c r="G2941">
        <f>IFERROR(INDEX(T_Domaines[Domain_label_fr],MATCH(F2941,T_Domaines[Domain_code],0)),"")</f>
        <v/>
      </c>
      <c r="I2941">
        <f>IFERROR(INDEX(T_Indicateurs[Stat_label_fr],MATCH(H2941,T_Indicateurs[Stat_code],0)),"")</f>
        <v/>
      </c>
      <c r="M2941">
        <f>IF(J2941=0,"",J2941)</f>
        <v/>
      </c>
      <c r="N2941">
        <f>IF(K2941=0,"",K2941)</f>
        <v/>
      </c>
      <c r="O2941">
        <f>IF(L2941=0,"",L2941)</f>
        <v/>
      </c>
      <c r="P2941">
        <f>IF(OR(J2941="",K2941="",L2941=""),"",J2941+K2941+L2941)</f>
        <v/>
      </c>
      <c r="Q2941">
        <f>IF(OR(M2941="",N2941="",O2941=""),"",M2941+N2941+O2941)</f>
        <v/>
      </c>
      <c r="S2941" s="13">
        <f>IF(AND($B2941&lt;&gt;"",$F2941&lt;&gt;""),IF(COUNTIFS($B$2:$B2941,$B2941,$F$2:$F2941,$F2941)=1,1,0),0)</f>
        <v/>
      </c>
      <c r="T2941" s="13">
        <f>IF(AND($B2941&lt;&gt;"",$H2941&lt;&gt;""),IF(COUNTIFS($B$2:$B2941,$B2941,$H$2:$H2941,$H2941)=1,1,0),0)</f>
        <v/>
      </c>
      <c r="U2941" s="13">
        <f>IF(AND($B2941&lt;&gt;"",$C2941&lt;&gt;""),IF(COUNTIFS($B$2:$B2941,$B2941,$C$2:$C2941,$C2941)=1,1,0),0)</f>
        <v/>
      </c>
      <c r="V2941" s="13">
        <f>IF(AND($B2941&lt;&gt;"",$D2941&lt;&gt;""),IF(COUNTIFS($B$2:$B2941,$B2941,$D$2:$D2941,$D2941)=1,1,0),0)</f>
        <v/>
      </c>
      <c r="W2941">
        <f>IFERROR(INDEX(T_Indicateurs[Domain_code],MATCH($H2941,T_Indicateurs[Stat_code],0)),"")</f>
        <v/>
      </c>
      <c r="X2941" s="13">
        <f>IF(OR($W2941="",$F2941=""),0,IF($F2941&lt;&gt;$W2941,1,0))</f>
        <v/>
      </c>
      <c r="Y2941" s="13">
        <f>IF(OR($J2941="", $K2941="", $L2941=""),0,IF(OR($J2941&lt;0,$J2941&gt;3,$K2941&lt;0,$K2941&gt;3,$L2941&lt;0,$L2941&gt;3),1,0))</f>
        <v/>
      </c>
    </row>
    <row r="2942">
      <c r="G2942">
        <f>IFERROR(INDEX(T_Domaines[Domain_label_fr],MATCH(F2942,T_Domaines[Domain_code],0)),"")</f>
        <v/>
      </c>
      <c r="I2942">
        <f>IFERROR(INDEX(T_Indicateurs[Stat_label_fr],MATCH(H2942,T_Indicateurs[Stat_code],0)),"")</f>
        <v/>
      </c>
      <c r="M2942">
        <f>IF(J2942=0,"",J2942)</f>
        <v/>
      </c>
      <c r="N2942">
        <f>IF(K2942=0,"",K2942)</f>
        <v/>
      </c>
      <c r="O2942">
        <f>IF(L2942=0,"",L2942)</f>
        <v/>
      </c>
      <c r="P2942">
        <f>IF(OR(J2942="",K2942="",L2942=""),"",J2942+K2942+L2942)</f>
        <v/>
      </c>
      <c r="Q2942">
        <f>IF(OR(M2942="",N2942="",O2942=""),"",M2942+N2942+O2942)</f>
        <v/>
      </c>
      <c r="S2942" s="13">
        <f>IF(AND($B2942&lt;&gt;"",$F2942&lt;&gt;""),IF(COUNTIFS($B$2:$B2942,$B2942,$F$2:$F2942,$F2942)=1,1,0),0)</f>
        <v/>
      </c>
      <c r="T2942" s="13">
        <f>IF(AND($B2942&lt;&gt;"",$H2942&lt;&gt;""),IF(COUNTIFS($B$2:$B2942,$B2942,$H$2:$H2942,$H2942)=1,1,0),0)</f>
        <v/>
      </c>
      <c r="U2942" s="13">
        <f>IF(AND($B2942&lt;&gt;"",$C2942&lt;&gt;""),IF(COUNTIFS($B$2:$B2942,$B2942,$C$2:$C2942,$C2942)=1,1,0),0)</f>
        <v/>
      </c>
      <c r="V2942" s="13">
        <f>IF(AND($B2942&lt;&gt;"",$D2942&lt;&gt;""),IF(COUNTIFS($B$2:$B2942,$B2942,$D$2:$D2942,$D2942)=1,1,0),0)</f>
        <v/>
      </c>
      <c r="W2942">
        <f>IFERROR(INDEX(T_Indicateurs[Domain_code],MATCH($H2942,T_Indicateurs[Stat_code],0)),"")</f>
        <v/>
      </c>
      <c r="X2942" s="13">
        <f>IF(OR($W2942="",$F2942=""),0,IF($F2942&lt;&gt;$W2942,1,0))</f>
        <v/>
      </c>
      <c r="Y2942" s="13">
        <f>IF(OR($J2942="", $K2942="", $L2942=""),0,IF(OR($J2942&lt;0,$J2942&gt;3,$K2942&lt;0,$K2942&gt;3,$L2942&lt;0,$L2942&gt;3),1,0))</f>
        <v/>
      </c>
    </row>
    <row r="2943">
      <c r="G2943">
        <f>IFERROR(INDEX(T_Domaines[Domain_label_fr],MATCH(F2943,T_Domaines[Domain_code],0)),"")</f>
        <v/>
      </c>
      <c r="I2943">
        <f>IFERROR(INDEX(T_Indicateurs[Stat_label_fr],MATCH(H2943,T_Indicateurs[Stat_code],0)),"")</f>
        <v/>
      </c>
      <c r="M2943">
        <f>IF(J2943=0,"",J2943)</f>
        <v/>
      </c>
      <c r="N2943">
        <f>IF(K2943=0,"",K2943)</f>
        <v/>
      </c>
      <c r="O2943">
        <f>IF(L2943=0,"",L2943)</f>
        <v/>
      </c>
      <c r="P2943">
        <f>IF(OR(J2943="",K2943="",L2943=""),"",J2943+K2943+L2943)</f>
        <v/>
      </c>
      <c r="Q2943">
        <f>IF(OR(M2943="",N2943="",O2943=""),"",M2943+N2943+O2943)</f>
        <v/>
      </c>
      <c r="S2943" s="13">
        <f>IF(AND($B2943&lt;&gt;"",$F2943&lt;&gt;""),IF(COUNTIFS($B$2:$B2943,$B2943,$F$2:$F2943,$F2943)=1,1,0),0)</f>
        <v/>
      </c>
      <c r="T2943" s="13">
        <f>IF(AND($B2943&lt;&gt;"",$H2943&lt;&gt;""),IF(COUNTIFS($B$2:$B2943,$B2943,$H$2:$H2943,$H2943)=1,1,0),0)</f>
        <v/>
      </c>
      <c r="U2943" s="13">
        <f>IF(AND($B2943&lt;&gt;"",$C2943&lt;&gt;""),IF(COUNTIFS($B$2:$B2943,$B2943,$C$2:$C2943,$C2943)=1,1,0),0)</f>
        <v/>
      </c>
      <c r="V2943" s="13">
        <f>IF(AND($B2943&lt;&gt;"",$D2943&lt;&gt;""),IF(COUNTIFS($B$2:$B2943,$B2943,$D$2:$D2943,$D2943)=1,1,0),0)</f>
        <v/>
      </c>
      <c r="W2943">
        <f>IFERROR(INDEX(T_Indicateurs[Domain_code],MATCH($H2943,T_Indicateurs[Stat_code],0)),"")</f>
        <v/>
      </c>
      <c r="X2943" s="13">
        <f>IF(OR($W2943="",$F2943=""),0,IF($F2943&lt;&gt;$W2943,1,0))</f>
        <v/>
      </c>
      <c r="Y2943" s="13">
        <f>IF(OR($J2943="", $K2943="", $L2943=""),0,IF(OR($J2943&lt;0,$J2943&gt;3,$K2943&lt;0,$K2943&gt;3,$L2943&lt;0,$L2943&gt;3),1,0))</f>
        <v/>
      </c>
    </row>
    <row r="2944">
      <c r="G2944">
        <f>IFERROR(INDEX(T_Domaines[Domain_label_fr],MATCH(F2944,T_Domaines[Domain_code],0)),"")</f>
        <v/>
      </c>
      <c r="I2944">
        <f>IFERROR(INDEX(T_Indicateurs[Stat_label_fr],MATCH(H2944,T_Indicateurs[Stat_code],0)),"")</f>
        <v/>
      </c>
      <c r="M2944">
        <f>IF(J2944=0,"",J2944)</f>
        <v/>
      </c>
      <c r="N2944">
        <f>IF(K2944=0,"",K2944)</f>
        <v/>
      </c>
      <c r="O2944">
        <f>IF(L2944=0,"",L2944)</f>
        <v/>
      </c>
      <c r="P2944">
        <f>IF(OR(J2944="",K2944="",L2944=""),"",J2944+K2944+L2944)</f>
        <v/>
      </c>
      <c r="Q2944">
        <f>IF(OR(M2944="",N2944="",O2944=""),"",M2944+N2944+O2944)</f>
        <v/>
      </c>
      <c r="S2944" s="13">
        <f>IF(AND($B2944&lt;&gt;"",$F2944&lt;&gt;""),IF(COUNTIFS($B$2:$B2944,$B2944,$F$2:$F2944,$F2944)=1,1,0),0)</f>
        <v/>
      </c>
      <c r="T2944" s="13">
        <f>IF(AND($B2944&lt;&gt;"",$H2944&lt;&gt;""),IF(COUNTIFS($B$2:$B2944,$B2944,$H$2:$H2944,$H2944)=1,1,0),0)</f>
        <v/>
      </c>
      <c r="U2944" s="13">
        <f>IF(AND($B2944&lt;&gt;"",$C2944&lt;&gt;""),IF(COUNTIFS($B$2:$B2944,$B2944,$C$2:$C2944,$C2944)=1,1,0),0)</f>
        <v/>
      </c>
      <c r="V2944" s="13">
        <f>IF(AND($B2944&lt;&gt;"",$D2944&lt;&gt;""),IF(COUNTIFS($B$2:$B2944,$B2944,$D$2:$D2944,$D2944)=1,1,0),0)</f>
        <v/>
      </c>
      <c r="W2944">
        <f>IFERROR(INDEX(T_Indicateurs[Domain_code],MATCH($H2944,T_Indicateurs[Stat_code],0)),"")</f>
        <v/>
      </c>
      <c r="X2944" s="13">
        <f>IF(OR($W2944="",$F2944=""),0,IF($F2944&lt;&gt;$W2944,1,0))</f>
        <v/>
      </c>
      <c r="Y2944" s="13">
        <f>IF(OR($J2944="", $K2944="", $L2944=""),0,IF(OR($J2944&lt;0,$J2944&gt;3,$K2944&lt;0,$K2944&gt;3,$L2944&lt;0,$L2944&gt;3),1,0))</f>
        <v/>
      </c>
    </row>
    <row r="2945">
      <c r="G2945">
        <f>IFERROR(INDEX(T_Domaines[Domain_label_fr],MATCH(F2945,T_Domaines[Domain_code],0)),"")</f>
        <v/>
      </c>
      <c r="I2945">
        <f>IFERROR(INDEX(T_Indicateurs[Stat_label_fr],MATCH(H2945,T_Indicateurs[Stat_code],0)),"")</f>
        <v/>
      </c>
      <c r="M2945">
        <f>IF(J2945=0,"",J2945)</f>
        <v/>
      </c>
      <c r="N2945">
        <f>IF(K2945=0,"",K2945)</f>
        <v/>
      </c>
      <c r="O2945">
        <f>IF(L2945=0,"",L2945)</f>
        <v/>
      </c>
      <c r="P2945">
        <f>IF(OR(J2945="",K2945="",L2945=""),"",J2945+K2945+L2945)</f>
        <v/>
      </c>
      <c r="Q2945">
        <f>IF(OR(M2945="",N2945="",O2945=""),"",M2945+N2945+O2945)</f>
        <v/>
      </c>
      <c r="S2945" s="13">
        <f>IF(AND($B2945&lt;&gt;"",$F2945&lt;&gt;""),IF(COUNTIFS($B$2:$B2945,$B2945,$F$2:$F2945,$F2945)=1,1,0),0)</f>
        <v/>
      </c>
      <c r="T2945" s="13">
        <f>IF(AND($B2945&lt;&gt;"",$H2945&lt;&gt;""),IF(COUNTIFS($B$2:$B2945,$B2945,$H$2:$H2945,$H2945)=1,1,0),0)</f>
        <v/>
      </c>
      <c r="U2945" s="13">
        <f>IF(AND($B2945&lt;&gt;"",$C2945&lt;&gt;""),IF(COUNTIFS($B$2:$B2945,$B2945,$C$2:$C2945,$C2945)=1,1,0),0)</f>
        <v/>
      </c>
      <c r="V2945" s="13">
        <f>IF(AND($B2945&lt;&gt;"",$D2945&lt;&gt;""),IF(COUNTIFS($B$2:$B2945,$B2945,$D$2:$D2945,$D2945)=1,1,0),0)</f>
        <v/>
      </c>
      <c r="W2945">
        <f>IFERROR(INDEX(T_Indicateurs[Domain_code],MATCH($H2945,T_Indicateurs[Stat_code],0)),"")</f>
        <v/>
      </c>
      <c r="X2945" s="13">
        <f>IF(OR($W2945="",$F2945=""),0,IF($F2945&lt;&gt;$W2945,1,0))</f>
        <v/>
      </c>
      <c r="Y2945" s="13">
        <f>IF(OR($J2945="", $K2945="", $L2945=""),0,IF(OR($J2945&lt;0,$J2945&gt;3,$K2945&lt;0,$K2945&gt;3,$L2945&lt;0,$L2945&gt;3),1,0))</f>
        <v/>
      </c>
    </row>
    <row r="2946">
      <c r="G2946">
        <f>IFERROR(INDEX(T_Domaines[Domain_label_fr],MATCH(F2946,T_Domaines[Domain_code],0)),"")</f>
        <v/>
      </c>
      <c r="I2946">
        <f>IFERROR(INDEX(T_Indicateurs[Stat_label_fr],MATCH(H2946,T_Indicateurs[Stat_code],0)),"")</f>
        <v/>
      </c>
      <c r="M2946">
        <f>IF(J2946=0,"",J2946)</f>
        <v/>
      </c>
      <c r="N2946">
        <f>IF(K2946=0,"",K2946)</f>
        <v/>
      </c>
      <c r="O2946">
        <f>IF(L2946=0,"",L2946)</f>
        <v/>
      </c>
      <c r="P2946">
        <f>IF(OR(J2946="",K2946="",L2946=""),"",J2946+K2946+L2946)</f>
        <v/>
      </c>
      <c r="Q2946">
        <f>IF(OR(M2946="",N2946="",O2946=""),"",M2946+N2946+O2946)</f>
        <v/>
      </c>
      <c r="S2946" s="13">
        <f>IF(AND($B2946&lt;&gt;"",$F2946&lt;&gt;""),IF(COUNTIFS($B$2:$B2946,$B2946,$F$2:$F2946,$F2946)=1,1,0),0)</f>
        <v/>
      </c>
      <c r="T2946" s="13">
        <f>IF(AND($B2946&lt;&gt;"",$H2946&lt;&gt;""),IF(COUNTIFS($B$2:$B2946,$B2946,$H$2:$H2946,$H2946)=1,1,0),0)</f>
        <v/>
      </c>
      <c r="U2946" s="13">
        <f>IF(AND($B2946&lt;&gt;"",$C2946&lt;&gt;""),IF(COUNTIFS($B$2:$B2946,$B2946,$C$2:$C2946,$C2946)=1,1,0),0)</f>
        <v/>
      </c>
      <c r="V2946" s="13">
        <f>IF(AND($B2946&lt;&gt;"",$D2946&lt;&gt;""),IF(COUNTIFS($B$2:$B2946,$B2946,$D$2:$D2946,$D2946)=1,1,0),0)</f>
        <v/>
      </c>
      <c r="W2946">
        <f>IFERROR(INDEX(T_Indicateurs[Domain_code],MATCH($H2946,T_Indicateurs[Stat_code],0)),"")</f>
        <v/>
      </c>
      <c r="X2946" s="13">
        <f>IF(OR($W2946="",$F2946=""),0,IF($F2946&lt;&gt;$W2946,1,0))</f>
        <v/>
      </c>
      <c r="Y2946" s="13">
        <f>IF(OR($J2946="", $K2946="", $L2946=""),0,IF(OR($J2946&lt;0,$J2946&gt;3,$K2946&lt;0,$K2946&gt;3,$L2946&lt;0,$L2946&gt;3),1,0))</f>
        <v/>
      </c>
    </row>
    <row r="2947">
      <c r="G2947">
        <f>IFERROR(INDEX(T_Domaines[Domain_label_fr],MATCH(F2947,T_Domaines[Domain_code],0)),"")</f>
        <v/>
      </c>
      <c r="I2947">
        <f>IFERROR(INDEX(T_Indicateurs[Stat_label_fr],MATCH(H2947,T_Indicateurs[Stat_code],0)),"")</f>
        <v/>
      </c>
      <c r="M2947">
        <f>IF(J2947=0,"",J2947)</f>
        <v/>
      </c>
      <c r="N2947">
        <f>IF(K2947=0,"",K2947)</f>
        <v/>
      </c>
      <c r="O2947">
        <f>IF(L2947=0,"",L2947)</f>
        <v/>
      </c>
      <c r="P2947">
        <f>IF(OR(J2947="",K2947="",L2947=""),"",J2947+K2947+L2947)</f>
        <v/>
      </c>
      <c r="Q2947">
        <f>IF(OR(M2947="",N2947="",O2947=""),"",M2947+N2947+O2947)</f>
        <v/>
      </c>
      <c r="S2947" s="13">
        <f>IF(AND($B2947&lt;&gt;"",$F2947&lt;&gt;""),IF(COUNTIFS($B$2:$B2947,$B2947,$F$2:$F2947,$F2947)=1,1,0),0)</f>
        <v/>
      </c>
      <c r="T2947" s="13">
        <f>IF(AND($B2947&lt;&gt;"",$H2947&lt;&gt;""),IF(COUNTIFS($B$2:$B2947,$B2947,$H$2:$H2947,$H2947)=1,1,0),0)</f>
        <v/>
      </c>
      <c r="U2947" s="13">
        <f>IF(AND($B2947&lt;&gt;"",$C2947&lt;&gt;""),IF(COUNTIFS($B$2:$B2947,$B2947,$C$2:$C2947,$C2947)=1,1,0),0)</f>
        <v/>
      </c>
      <c r="V2947" s="13">
        <f>IF(AND($B2947&lt;&gt;"",$D2947&lt;&gt;""),IF(COUNTIFS($B$2:$B2947,$B2947,$D$2:$D2947,$D2947)=1,1,0),0)</f>
        <v/>
      </c>
      <c r="W2947">
        <f>IFERROR(INDEX(T_Indicateurs[Domain_code],MATCH($H2947,T_Indicateurs[Stat_code],0)),"")</f>
        <v/>
      </c>
      <c r="X2947" s="13">
        <f>IF(OR($W2947="",$F2947=""),0,IF($F2947&lt;&gt;$W2947,1,0))</f>
        <v/>
      </c>
      <c r="Y2947" s="13">
        <f>IF(OR($J2947="", $K2947="", $L2947=""),0,IF(OR($J2947&lt;0,$J2947&gt;3,$K2947&lt;0,$K2947&gt;3,$L2947&lt;0,$L2947&gt;3),1,0))</f>
        <v/>
      </c>
    </row>
    <row r="2948">
      <c r="G2948">
        <f>IFERROR(INDEX(T_Domaines[Domain_label_fr],MATCH(F2948,T_Domaines[Domain_code],0)),"")</f>
        <v/>
      </c>
      <c r="I2948">
        <f>IFERROR(INDEX(T_Indicateurs[Stat_label_fr],MATCH(H2948,T_Indicateurs[Stat_code],0)),"")</f>
        <v/>
      </c>
      <c r="M2948">
        <f>IF(J2948=0,"",J2948)</f>
        <v/>
      </c>
      <c r="N2948">
        <f>IF(K2948=0,"",K2948)</f>
        <v/>
      </c>
      <c r="O2948">
        <f>IF(L2948=0,"",L2948)</f>
        <v/>
      </c>
      <c r="P2948">
        <f>IF(OR(J2948="",K2948="",L2948=""),"",J2948+K2948+L2948)</f>
        <v/>
      </c>
      <c r="Q2948">
        <f>IF(OR(M2948="",N2948="",O2948=""),"",M2948+N2948+O2948)</f>
        <v/>
      </c>
      <c r="S2948" s="13">
        <f>IF(AND($B2948&lt;&gt;"",$F2948&lt;&gt;""),IF(COUNTIFS($B$2:$B2948,$B2948,$F$2:$F2948,$F2948)=1,1,0),0)</f>
        <v/>
      </c>
      <c r="T2948" s="13">
        <f>IF(AND($B2948&lt;&gt;"",$H2948&lt;&gt;""),IF(COUNTIFS($B$2:$B2948,$B2948,$H$2:$H2948,$H2948)=1,1,0),0)</f>
        <v/>
      </c>
      <c r="U2948" s="13">
        <f>IF(AND($B2948&lt;&gt;"",$C2948&lt;&gt;""),IF(COUNTIFS($B$2:$B2948,$B2948,$C$2:$C2948,$C2948)=1,1,0),0)</f>
        <v/>
      </c>
      <c r="V2948" s="13">
        <f>IF(AND($B2948&lt;&gt;"",$D2948&lt;&gt;""),IF(COUNTIFS($B$2:$B2948,$B2948,$D$2:$D2948,$D2948)=1,1,0),0)</f>
        <v/>
      </c>
      <c r="W2948">
        <f>IFERROR(INDEX(T_Indicateurs[Domain_code],MATCH($H2948,T_Indicateurs[Stat_code],0)),"")</f>
        <v/>
      </c>
      <c r="X2948" s="13">
        <f>IF(OR($W2948="",$F2948=""),0,IF($F2948&lt;&gt;$W2948,1,0))</f>
        <v/>
      </c>
      <c r="Y2948" s="13">
        <f>IF(OR($J2948="", $K2948="", $L2948=""),0,IF(OR($J2948&lt;0,$J2948&gt;3,$K2948&lt;0,$K2948&gt;3,$L2948&lt;0,$L2948&gt;3),1,0))</f>
        <v/>
      </c>
    </row>
    <row r="2949">
      <c r="G2949">
        <f>IFERROR(INDEX(T_Domaines[Domain_label_fr],MATCH(F2949,T_Domaines[Domain_code],0)),"")</f>
        <v/>
      </c>
      <c r="I2949">
        <f>IFERROR(INDEX(T_Indicateurs[Stat_label_fr],MATCH(H2949,T_Indicateurs[Stat_code],0)),"")</f>
        <v/>
      </c>
      <c r="M2949">
        <f>IF(J2949=0,"",J2949)</f>
        <v/>
      </c>
      <c r="N2949">
        <f>IF(K2949=0,"",K2949)</f>
        <v/>
      </c>
      <c r="O2949">
        <f>IF(L2949=0,"",L2949)</f>
        <v/>
      </c>
      <c r="P2949">
        <f>IF(OR(J2949="",K2949="",L2949=""),"",J2949+K2949+L2949)</f>
        <v/>
      </c>
      <c r="Q2949">
        <f>IF(OR(M2949="",N2949="",O2949=""),"",M2949+N2949+O2949)</f>
        <v/>
      </c>
      <c r="S2949" s="13">
        <f>IF(AND($B2949&lt;&gt;"",$F2949&lt;&gt;""),IF(COUNTIFS($B$2:$B2949,$B2949,$F$2:$F2949,$F2949)=1,1,0),0)</f>
        <v/>
      </c>
      <c r="T2949" s="13">
        <f>IF(AND($B2949&lt;&gt;"",$H2949&lt;&gt;""),IF(COUNTIFS($B$2:$B2949,$B2949,$H$2:$H2949,$H2949)=1,1,0),0)</f>
        <v/>
      </c>
      <c r="U2949" s="13">
        <f>IF(AND($B2949&lt;&gt;"",$C2949&lt;&gt;""),IF(COUNTIFS($B$2:$B2949,$B2949,$C$2:$C2949,$C2949)=1,1,0),0)</f>
        <v/>
      </c>
      <c r="V2949" s="13">
        <f>IF(AND($B2949&lt;&gt;"",$D2949&lt;&gt;""),IF(COUNTIFS($B$2:$B2949,$B2949,$D$2:$D2949,$D2949)=1,1,0),0)</f>
        <v/>
      </c>
      <c r="W2949">
        <f>IFERROR(INDEX(T_Indicateurs[Domain_code],MATCH($H2949,T_Indicateurs[Stat_code],0)),"")</f>
        <v/>
      </c>
      <c r="X2949" s="13">
        <f>IF(OR($W2949="",$F2949=""),0,IF($F2949&lt;&gt;$W2949,1,0))</f>
        <v/>
      </c>
      <c r="Y2949" s="13">
        <f>IF(OR($J2949="", $K2949="", $L2949=""),0,IF(OR($J2949&lt;0,$J2949&gt;3,$K2949&lt;0,$K2949&gt;3,$L2949&lt;0,$L2949&gt;3),1,0))</f>
        <v/>
      </c>
    </row>
    <row r="2950">
      <c r="G2950">
        <f>IFERROR(INDEX(T_Domaines[Domain_label_fr],MATCH(F2950,T_Domaines[Domain_code],0)),"")</f>
        <v/>
      </c>
      <c r="I2950">
        <f>IFERROR(INDEX(T_Indicateurs[Stat_label_fr],MATCH(H2950,T_Indicateurs[Stat_code],0)),"")</f>
        <v/>
      </c>
      <c r="M2950">
        <f>IF(J2950=0,"",J2950)</f>
        <v/>
      </c>
      <c r="N2950">
        <f>IF(K2950=0,"",K2950)</f>
        <v/>
      </c>
      <c r="O2950">
        <f>IF(L2950=0,"",L2950)</f>
        <v/>
      </c>
      <c r="P2950">
        <f>IF(OR(J2950="",K2950="",L2950=""),"",J2950+K2950+L2950)</f>
        <v/>
      </c>
      <c r="Q2950">
        <f>IF(OR(M2950="",N2950="",O2950=""),"",M2950+N2950+O2950)</f>
        <v/>
      </c>
      <c r="S2950" s="13">
        <f>IF(AND($B2950&lt;&gt;"",$F2950&lt;&gt;""),IF(COUNTIFS($B$2:$B2950,$B2950,$F$2:$F2950,$F2950)=1,1,0),0)</f>
        <v/>
      </c>
      <c r="T2950" s="13">
        <f>IF(AND($B2950&lt;&gt;"",$H2950&lt;&gt;""),IF(COUNTIFS($B$2:$B2950,$B2950,$H$2:$H2950,$H2950)=1,1,0),0)</f>
        <v/>
      </c>
      <c r="U2950" s="13">
        <f>IF(AND($B2950&lt;&gt;"",$C2950&lt;&gt;""),IF(COUNTIFS($B$2:$B2950,$B2950,$C$2:$C2950,$C2950)=1,1,0),0)</f>
        <v/>
      </c>
      <c r="V2950" s="13">
        <f>IF(AND($B2950&lt;&gt;"",$D2950&lt;&gt;""),IF(COUNTIFS($B$2:$B2950,$B2950,$D$2:$D2950,$D2950)=1,1,0),0)</f>
        <v/>
      </c>
      <c r="W2950">
        <f>IFERROR(INDEX(T_Indicateurs[Domain_code],MATCH($H2950,T_Indicateurs[Stat_code],0)),"")</f>
        <v/>
      </c>
      <c r="X2950" s="13">
        <f>IF(OR($W2950="",$F2950=""),0,IF($F2950&lt;&gt;$W2950,1,0))</f>
        <v/>
      </c>
      <c r="Y2950" s="13">
        <f>IF(OR($J2950="", $K2950="", $L2950=""),0,IF(OR($J2950&lt;0,$J2950&gt;3,$K2950&lt;0,$K2950&gt;3,$L2950&lt;0,$L2950&gt;3),1,0))</f>
        <v/>
      </c>
    </row>
    <row r="2951">
      <c r="G2951">
        <f>IFERROR(INDEX(T_Domaines[Domain_label_fr],MATCH(F2951,T_Domaines[Domain_code],0)),"")</f>
        <v/>
      </c>
      <c r="I2951">
        <f>IFERROR(INDEX(T_Indicateurs[Stat_label_fr],MATCH(H2951,T_Indicateurs[Stat_code],0)),"")</f>
        <v/>
      </c>
      <c r="M2951">
        <f>IF(J2951=0,"",J2951)</f>
        <v/>
      </c>
      <c r="N2951">
        <f>IF(K2951=0,"",K2951)</f>
        <v/>
      </c>
      <c r="O2951">
        <f>IF(L2951=0,"",L2951)</f>
        <v/>
      </c>
      <c r="P2951">
        <f>IF(OR(J2951="",K2951="",L2951=""),"",J2951+K2951+L2951)</f>
        <v/>
      </c>
      <c r="Q2951">
        <f>IF(OR(M2951="",N2951="",O2951=""),"",M2951+N2951+O2951)</f>
        <v/>
      </c>
      <c r="S2951" s="13">
        <f>IF(AND($B2951&lt;&gt;"",$F2951&lt;&gt;""),IF(COUNTIFS($B$2:$B2951,$B2951,$F$2:$F2951,$F2951)=1,1,0),0)</f>
        <v/>
      </c>
      <c r="T2951" s="13">
        <f>IF(AND($B2951&lt;&gt;"",$H2951&lt;&gt;""),IF(COUNTIFS($B$2:$B2951,$B2951,$H$2:$H2951,$H2951)=1,1,0),0)</f>
        <v/>
      </c>
      <c r="U2951" s="13">
        <f>IF(AND($B2951&lt;&gt;"",$C2951&lt;&gt;""),IF(COUNTIFS($B$2:$B2951,$B2951,$C$2:$C2951,$C2951)=1,1,0),0)</f>
        <v/>
      </c>
      <c r="V2951" s="13">
        <f>IF(AND($B2951&lt;&gt;"",$D2951&lt;&gt;""),IF(COUNTIFS($B$2:$B2951,$B2951,$D$2:$D2951,$D2951)=1,1,0),0)</f>
        <v/>
      </c>
      <c r="W2951">
        <f>IFERROR(INDEX(T_Indicateurs[Domain_code],MATCH($H2951,T_Indicateurs[Stat_code],0)),"")</f>
        <v/>
      </c>
      <c r="X2951" s="13">
        <f>IF(OR($W2951="",$F2951=""),0,IF($F2951&lt;&gt;$W2951,1,0))</f>
        <v/>
      </c>
      <c r="Y2951" s="13">
        <f>IF(OR($J2951="", $K2951="", $L2951=""),0,IF(OR($J2951&lt;0,$J2951&gt;3,$K2951&lt;0,$K2951&gt;3,$L2951&lt;0,$L2951&gt;3),1,0))</f>
        <v/>
      </c>
    </row>
    <row r="2952">
      <c r="G2952">
        <f>IFERROR(INDEX(T_Domaines[Domain_label_fr],MATCH(F2952,T_Domaines[Domain_code],0)),"")</f>
        <v/>
      </c>
      <c r="I2952">
        <f>IFERROR(INDEX(T_Indicateurs[Stat_label_fr],MATCH(H2952,T_Indicateurs[Stat_code],0)),"")</f>
        <v/>
      </c>
      <c r="M2952">
        <f>IF(J2952=0,"",J2952)</f>
        <v/>
      </c>
      <c r="N2952">
        <f>IF(K2952=0,"",K2952)</f>
        <v/>
      </c>
      <c r="O2952">
        <f>IF(L2952=0,"",L2952)</f>
        <v/>
      </c>
      <c r="P2952">
        <f>IF(OR(J2952="",K2952="",L2952=""),"",J2952+K2952+L2952)</f>
        <v/>
      </c>
      <c r="Q2952">
        <f>IF(OR(M2952="",N2952="",O2952=""),"",M2952+N2952+O2952)</f>
        <v/>
      </c>
      <c r="S2952" s="13">
        <f>IF(AND($B2952&lt;&gt;"",$F2952&lt;&gt;""),IF(COUNTIFS($B$2:$B2952,$B2952,$F$2:$F2952,$F2952)=1,1,0),0)</f>
        <v/>
      </c>
      <c r="T2952" s="13">
        <f>IF(AND($B2952&lt;&gt;"",$H2952&lt;&gt;""),IF(COUNTIFS($B$2:$B2952,$B2952,$H$2:$H2952,$H2952)=1,1,0),0)</f>
        <v/>
      </c>
      <c r="U2952" s="13">
        <f>IF(AND($B2952&lt;&gt;"",$C2952&lt;&gt;""),IF(COUNTIFS($B$2:$B2952,$B2952,$C$2:$C2952,$C2952)=1,1,0),0)</f>
        <v/>
      </c>
      <c r="V2952" s="13">
        <f>IF(AND($B2952&lt;&gt;"",$D2952&lt;&gt;""),IF(COUNTIFS($B$2:$B2952,$B2952,$D$2:$D2952,$D2952)=1,1,0),0)</f>
        <v/>
      </c>
      <c r="W2952">
        <f>IFERROR(INDEX(T_Indicateurs[Domain_code],MATCH($H2952,T_Indicateurs[Stat_code],0)),"")</f>
        <v/>
      </c>
      <c r="X2952" s="13">
        <f>IF(OR($W2952="",$F2952=""),0,IF($F2952&lt;&gt;$W2952,1,0))</f>
        <v/>
      </c>
      <c r="Y2952" s="13">
        <f>IF(OR($J2952="", $K2952="", $L2952=""),0,IF(OR($J2952&lt;0,$J2952&gt;3,$K2952&lt;0,$K2952&gt;3,$L2952&lt;0,$L2952&gt;3),1,0))</f>
        <v/>
      </c>
    </row>
    <row r="2953">
      <c r="G2953">
        <f>IFERROR(INDEX(T_Domaines[Domain_label_fr],MATCH(F2953,T_Domaines[Domain_code],0)),"")</f>
        <v/>
      </c>
      <c r="I2953">
        <f>IFERROR(INDEX(T_Indicateurs[Stat_label_fr],MATCH(H2953,T_Indicateurs[Stat_code],0)),"")</f>
        <v/>
      </c>
      <c r="M2953">
        <f>IF(J2953=0,"",J2953)</f>
        <v/>
      </c>
      <c r="N2953">
        <f>IF(K2953=0,"",K2953)</f>
        <v/>
      </c>
      <c r="O2953">
        <f>IF(L2953=0,"",L2953)</f>
        <v/>
      </c>
      <c r="P2953">
        <f>IF(OR(J2953="",K2953="",L2953=""),"",J2953+K2953+L2953)</f>
        <v/>
      </c>
      <c r="Q2953">
        <f>IF(OR(M2953="",N2953="",O2953=""),"",M2953+N2953+O2953)</f>
        <v/>
      </c>
      <c r="S2953" s="13">
        <f>IF(AND($B2953&lt;&gt;"",$F2953&lt;&gt;""),IF(COUNTIFS($B$2:$B2953,$B2953,$F$2:$F2953,$F2953)=1,1,0),0)</f>
        <v/>
      </c>
      <c r="T2953" s="13">
        <f>IF(AND($B2953&lt;&gt;"",$H2953&lt;&gt;""),IF(COUNTIFS($B$2:$B2953,$B2953,$H$2:$H2953,$H2953)=1,1,0),0)</f>
        <v/>
      </c>
      <c r="U2953" s="13">
        <f>IF(AND($B2953&lt;&gt;"",$C2953&lt;&gt;""),IF(COUNTIFS($B$2:$B2953,$B2953,$C$2:$C2953,$C2953)=1,1,0),0)</f>
        <v/>
      </c>
      <c r="V2953" s="13">
        <f>IF(AND($B2953&lt;&gt;"",$D2953&lt;&gt;""),IF(COUNTIFS($B$2:$B2953,$B2953,$D$2:$D2953,$D2953)=1,1,0),0)</f>
        <v/>
      </c>
      <c r="W2953">
        <f>IFERROR(INDEX(T_Indicateurs[Domain_code],MATCH($H2953,T_Indicateurs[Stat_code],0)),"")</f>
        <v/>
      </c>
      <c r="X2953" s="13">
        <f>IF(OR($W2953="",$F2953=""),0,IF($F2953&lt;&gt;$W2953,1,0))</f>
        <v/>
      </c>
      <c r="Y2953" s="13">
        <f>IF(OR($J2953="", $K2953="", $L2953=""),0,IF(OR($J2953&lt;0,$J2953&gt;3,$K2953&lt;0,$K2953&gt;3,$L2953&lt;0,$L2953&gt;3),1,0))</f>
        <v/>
      </c>
    </row>
    <row r="2954">
      <c r="G2954">
        <f>IFERROR(INDEX(T_Domaines[Domain_label_fr],MATCH(F2954,T_Domaines[Domain_code],0)),"")</f>
        <v/>
      </c>
      <c r="I2954">
        <f>IFERROR(INDEX(T_Indicateurs[Stat_label_fr],MATCH(H2954,T_Indicateurs[Stat_code],0)),"")</f>
        <v/>
      </c>
      <c r="M2954">
        <f>IF(J2954=0,"",J2954)</f>
        <v/>
      </c>
      <c r="N2954">
        <f>IF(K2954=0,"",K2954)</f>
        <v/>
      </c>
      <c r="O2954">
        <f>IF(L2954=0,"",L2954)</f>
        <v/>
      </c>
      <c r="P2954">
        <f>IF(OR(J2954="",K2954="",L2954=""),"",J2954+K2954+L2954)</f>
        <v/>
      </c>
      <c r="Q2954">
        <f>IF(OR(M2954="",N2954="",O2954=""),"",M2954+N2954+O2954)</f>
        <v/>
      </c>
      <c r="S2954" s="13">
        <f>IF(AND($B2954&lt;&gt;"",$F2954&lt;&gt;""),IF(COUNTIFS($B$2:$B2954,$B2954,$F$2:$F2954,$F2954)=1,1,0),0)</f>
        <v/>
      </c>
      <c r="T2954" s="13">
        <f>IF(AND($B2954&lt;&gt;"",$H2954&lt;&gt;""),IF(COUNTIFS($B$2:$B2954,$B2954,$H$2:$H2954,$H2954)=1,1,0),0)</f>
        <v/>
      </c>
      <c r="U2954" s="13">
        <f>IF(AND($B2954&lt;&gt;"",$C2954&lt;&gt;""),IF(COUNTIFS($B$2:$B2954,$B2954,$C$2:$C2954,$C2954)=1,1,0),0)</f>
        <v/>
      </c>
      <c r="V2954" s="13">
        <f>IF(AND($B2954&lt;&gt;"",$D2954&lt;&gt;""),IF(COUNTIFS($B$2:$B2954,$B2954,$D$2:$D2954,$D2954)=1,1,0),0)</f>
        <v/>
      </c>
      <c r="W2954">
        <f>IFERROR(INDEX(T_Indicateurs[Domain_code],MATCH($H2954,T_Indicateurs[Stat_code],0)),"")</f>
        <v/>
      </c>
      <c r="X2954" s="13">
        <f>IF(OR($W2954="",$F2954=""),0,IF($F2954&lt;&gt;$W2954,1,0))</f>
        <v/>
      </c>
      <c r="Y2954" s="13">
        <f>IF(OR($J2954="", $K2954="", $L2954=""),0,IF(OR($J2954&lt;0,$J2954&gt;3,$K2954&lt;0,$K2954&gt;3,$L2954&lt;0,$L2954&gt;3),1,0))</f>
        <v/>
      </c>
    </row>
    <row r="2955">
      <c r="G2955">
        <f>IFERROR(INDEX(T_Domaines[Domain_label_fr],MATCH(F2955,T_Domaines[Domain_code],0)),"")</f>
        <v/>
      </c>
      <c r="I2955">
        <f>IFERROR(INDEX(T_Indicateurs[Stat_label_fr],MATCH(H2955,T_Indicateurs[Stat_code],0)),"")</f>
        <v/>
      </c>
      <c r="M2955">
        <f>IF(J2955=0,"",J2955)</f>
        <v/>
      </c>
      <c r="N2955">
        <f>IF(K2955=0,"",K2955)</f>
        <v/>
      </c>
      <c r="O2955">
        <f>IF(L2955=0,"",L2955)</f>
        <v/>
      </c>
      <c r="P2955">
        <f>IF(OR(J2955="",K2955="",L2955=""),"",J2955+K2955+L2955)</f>
        <v/>
      </c>
      <c r="Q2955">
        <f>IF(OR(M2955="",N2955="",O2955=""),"",M2955+N2955+O2955)</f>
        <v/>
      </c>
      <c r="S2955" s="13">
        <f>IF(AND($B2955&lt;&gt;"",$F2955&lt;&gt;""),IF(COUNTIFS($B$2:$B2955,$B2955,$F$2:$F2955,$F2955)=1,1,0),0)</f>
        <v/>
      </c>
      <c r="T2955" s="13">
        <f>IF(AND($B2955&lt;&gt;"",$H2955&lt;&gt;""),IF(COUNTIFS($B$2:$B2955,$B2955,$H$2:$H2955,$H2955)=1,1,0),0)</f>
        <v/>
      </c>
      <c r="U2955" s="13">
        <f>IF(AND($B2955&lt;&gt;"",$C2955&lt;&gt;""),IF(COUNTIFS($B$2:$B2955,$B2955,$C$2:$C2955,$C2955)=1,1,0),0)</f>
        <v/>
      </c>
      <c r="V2955" s="13">
        <f>IF(AND($B2955&lt;&gt;"",$D2955&lt;&gt;""),IF(COUNTIFS($B$2:$B2955,$B2955,$D$2:$D2955,$D2955)=1,1,0),0)</f>
        <v/>
      </c>
      <c r="W2955">
        <f>IFERROR(INDEX(T_Indicateurs[Domain_code],MATCH($H2955,T_Indicateurs[Stat_code],0)),"")</f>
        <v/>
      </c>
      <c r="X2955" s="13">
        <f>IF(OR($W2955="",$F2955=""),0,IF($F2955&lt;&gt;$W2955,1,0))</f>
        <v/>
      </c>
      <c r="Y2955" s="13">
        <f>IF(OR($J2955="", $K2955="", $L2955=""),0,IF(OR($J2955&lt;0,$J2955&gt;3,$K2955&lt;0,$K2955&gt;3,$L2955&lt;0,$L2955&gt;3),1,0))</f>
        <v/>
      </c>
    </row>
    <row r="2956">
      <c r="G2956">
        <f>IFERROR(INDEX(T_Domaines[Domain_label_fr],MATCH(F2956,T_Domaines[Domain_code],0)),"")</f>
        <v/>
      </c>
      <c r="I2956">
        <f>IFERROR(INDEX(T_Indicateurs[Stat_label_fr],MATCH(H2956,T_Indicateurs[Stat_code],0)),"")</f>
        <v/>
      </c>
      <c r="M2956">
        <f>IF(J2956=0,"",J2956)</f>
        <v/>
      </c>
      <c r="N2956">
        <f>IF(K2956=0,"",K2956)</f>
        <v/>
      </c>
      <c r="O2956">
        <f>IF(L2956=0,"",L2956)</f>
        <v/>
      </c>
      <c r="P2956">
        <f>IF(OR(J2956="",K2956="",L2956=""),"",J2956+K2956+L2956)</f>
        <v/>
      </c>
      <c r="Q2956">
        <f>IF(OR(M2956="",N2956="",O2956=""),"",M2956+N2956+O2956)</f>
        <v/>
      </c>
      <c r="S2956" s="13">
        <f>IF(AND($B2956&lt;&gt;"",$F2956&lt;&gt;""),IF(COUNTIFS($B$2:$B2956,$B2956,$F$2:$F2956,$F2956)=1,1,0),0)</f>
        <v/>
      </c>
      <c r="T2956" s="13">
        <f>IF(AND($B2956&lt;&gt;"",$H2956&lt;&gt;""),IF(COUNTIFS($B$2:$B2956,$B2956,$H$2:$H2956,$H2956)=1,1,0),0)</f>
        <v/>
      </c>
      <c r="U2956" s="13">
        <f>IF(AND($B2956&lt;&gt;"",$C2956&lt;&gt;""),IF(COUNTIFS($B$2:$B2956,$B2956,$C$2:$C2956,$C2956)=1,1,0),0)</f>
        <v/>
      </c>
      <c r="V2956" s="13">
        <f>IF(AND($B2956&lt;&gt;"",$D2956&lt;&gt;""),IF(COUNTIFS($B$2:$B2956,$B2956,$D$2:$D2956,$D2956)=1,1,0),0)</f>
        <v/>
      </c>
      <c r="W2956">
        <f>IFERROR(INDEX(T_Indicateurs[Domain_code],MATCH($H2956,T_Indicateurs[Stat_code],0)),"")</f>
        <v/>
      </c>
      <c r="X2956" s="13">
        <f>IF(OR($W2956="",$F2956=""),0,IF($F2956&lt;&gt;$W2956,1,0))</f>
        <v/>
      </c>
      <c r="Y2956" s="13">
        <f>IF(OR($J2956="", $K2956="", $L2956=""),0,IF(OR($J2956&lt;0,$J2956&gt;3,$K2956&lt;0,$K2956&gt;3,$L2956&lt;0,$L2956&gt;3),1,0))</f>
        <v/>
      </c>
    </row>
    <row r="2957">
      <c r="G2957">
        <f>IFERROR(INDEX(T_Domaines[Domain_label_fr],MATCH(F2957,T_Domaines[Domain_code],0)),"")</f>
        <v/>
      </c>
      <c r="I2957">
        <f>IFERROR(INDEX(T_Indicateurs[Stat_label_fr],MATCH(H2957,T_Indicateurs[Stat_code],0)),"")</f>
        <v/>
      </c>
      <c r="M2957">
        <f>IF(J2957=0,"",J2957)</f>
        <v/>
      </c>
      <c r="N2957">
        <f>IF(K2957=0,"",K2957)</f>
        <v/>
      </c>
      <c r="O2957">
        <f>IF(L2957=0,"",L2957)</f>
        <v/>
      </c>
      <c r="P2957">
        <f>IF(OR(J2957="",K2957="",L2957=""),"",J2957+K2957+L2957)</f>
        <v/>
      </c>
      <c r="Q2957">
        <f>IF(OR(M2957="",N2957="",O2957=""),"",M2957+N2957+O2957)</f>
        <v/>
      </c>
      <c r="S2957" s="13">
        <f>IF(AND($B2957&lt;&gt;"",$F2957&lt;&gt;""),IF(COUNTIFS($B$2:$B2957,$B2957,$F$2:$F2957,$F2957)=1,1,0),0)</f>
        <v/>
      </c>
      <c r="T2957" s="13">
        <f>IF(AND($B2957&lt;&gt;"",$H2957&lt;&gt;""),IF(COUNTIFS($B$2:$B2957,$B2957,$H$2:$H2957,$H2957)=1,1,0),0)</f>
        <v/>
      </c>
      <c r="U2957" s="13">
        <f>IF(AND($B2957&lt;&gt;"",$C2957&lt;&gt;""),IF(COUNTIFS($B$2:$B2957,$B2957,$C$2:$C2957,$C2957)=1,1,0),0)</f>
        <v/>
      </c>
      <c r="V2957" s="13">
        <f>IF(AND($B2957&lt;&gt;"",$D2957&lt;&gt;""),IF(COUNTIFS($B$2:$B2957,$B2957,$D$2:$D2957,$D2957)=1,1,0),0)</f>
        <v/>
      </c>
      <c r="W2957">
        <f>IFERROR(INDEX(T_Indicateurs[Domain_code],MATCH($H2957,T_Indicateurs[Stat_code],0)),"")</f>
        <v/>
      </c>
      <c r="X2957" s="13">
        <f>IF(OR($W2957="",$F2957=""),0,IF($F2957&lt;&gt;$W2957,1,0))</f>
        <v/>
      </c>
      <c r="Y2957" s="13">
        <f>IF(OR($J2957="", $K2957="", $L2957=""),0,IF(OR($J2957&lt;0,$J2957&gt;3,$K2957&lt;0,$K2957&gt;3,$L2957&lt;0,$L2957&gt;3),1,0))</f>
        <v/>
      </c>
    </row>
    <row r="2958">
      <c r="G2958">
        <f>IFERROR(INDEX(T_Domaines[Domain_label_fr],MATCH(F2958,T_Domaines[Domain_code],0)),"")</f>
        <v/>
      </c>
      <c r="I2958">
        <f>IFERROR(INDEX(T_Indicateurs[Stat_label_fr],MATCH(H2958,T_Indicateurs[Stat_code],0)),"")</f>
        <v/>
      </c>
      <c r="M2958">
        <f>IF(J2958=0,"",J2958)</f>
        <v/>
      </c>
      <c r="N2958">
        <f>IF(K2958=0,"",K2958)</f>
        <v/>
      </c>
      <c r="O2958">
        <f>IF(L2958=0,"",L2958)</f>
        <v/>
      </c>
      <c r="P2958">
        <f>IF(OR(J2958="",K2958="",L2958=""),"",J2958+K2958+L2958)</f>
        <v/>
      </c>
      <c r="Q2958">
        <f>IF(OR(M2958="",N2958="",O2958=""),"",M2958+N2958+O2958)</f>
        <v/>
      </c>
      <c r="S2958" s="13">
        <f>IF(AND($B2958&lt;&gt;"",$F2958&lt;&gt;""),IF(COUNTIFS($B$2:$B2958,$B2958,$F$2:$F2958,$F2958)=1,1,0),0)</f>
        <v/>
      </c>
      <c r="T2958" s="13">
        <f>IF(AND($B2958&lt;&gt;"",$H2958&lt;&gt;""),IF(COUNTIFS($B$2:$B2958,$B2958,$H$2:$H2958,$H2958)=1,1,0),0)</f>
        <v/>
      </c>
      <c r="U2958" s="13">
        <f>IF(AND($B2958&lt;&gt;"",$C2958&lt;&gt;""),IF(COUNTIFS($B$2:$B2958,$B2958,$C$2:$C2958,$C2958)=1,1,0),0)</f>
        <v/>
      </c>
      <c r="V2958" s="13">
        <f>IF(AND($B2958&lt;&gt;"",$D2958&lt;&gt;""),IF(COUNTIFS($B$2:$B2958,$B2958,$D$2:$D2958,$D2958)=1,1,0),0)</f>
        <v/>
      </c>
      <c r="W2958">
        <f>IFERROR(INDEX(T_Indicateurs[Domain_code],MATCH($H2958,T_Indicateurs[Stat_code],0)),"")</f>
        <v/>
      </c>
      <c r="X2958" s="13">
        <f>IF(OR($W2958="",$F2958=""),0,IF($F2958&lt;&gt;$W2958,1,0))</f>
        <v/>
      </c>
      <c r="Y2958" s="13">
        <f>IF(OR($J2958="", $K2958="", $L2958=""),0,IF(OR($J2958&lt;0,$J2958&gt;3,$K2958&lt;0,$K2958&gt;3,$L2958&lt;0,$L2958&gt;3),1,0))</f>
        <v/>
      </c>
    </row>
    <row r="2959">
      <c r="G2959">
        <f>IFERROR(INDEX(T_Domaines[Domain_label_fr],MATCH(F2959,T_Domaines[Domain_code],0)),"")</f>
        <v/>
      </c>
      <c r="I2959">
        <f>IFERROR(INDEX(T_Indicateurs[Stat_label_fr],MATCH(H2959,T_Indicateurs[Stat_code],0)),"")</f>
        <v/>
      </c>
      <c r="M2959">
        <f>IF(J2959=0,"",J2959)</f>
        <v/>
      </c>
      <c r="N2959">
        <f>IF(K2959=0,"",K2959)</f>
        <v/>
      </c>
      <c r="O2959">
        <f>IF(L2959=0,"",L2959)</f>
        <v/>
      </c>
      <c r="P2959">
        <f>IF(OR(J2959="",K2959="",L2959=""),"",J2959+K2959+L2959)</f>
        <v/>
      </c>
      <c r="Q2959">
        <f>IF(OR(M2959="",N2959="",O2959=""),"",M2959+N2959+O2959)</f>
        <v/>
      </c>
      <c r="S2959" s="13">
        <f>IF(AND($B2959&lt;&gt;"",$F2959&lt;&gt;""),IF(COUNTIFS($B$2:$B2959,$B2959,$F$2:$F2959,$F2959)=1,1,0),0)</f>
        <v/>
      </c>
      <c r="T2959" s="13">
        <f>IF(AND($B2959&lt;&gt;"",$H2959&lt;&gt;""),IF(COUNTIFS($B$2:$B2959,$B2959,$H$2:$H2959,$H2959)=1,1,0),0)</f>
        <v/>
      </c>
      <c r="U2959" s="13">
        <f>IF(AND($B2959&lt;&gt;"",$C2959&lt;&gt;""),IF(COUNTIFS($B$2:$B2959,$B2959,$C$2:$C2959,$C2959)=1,1,0),0)</f>
        <v/>
      </c>
      <c r="V2959" s="13">
        <f>IF(AND($B2959&lt;&gt;"",$D2959&lt;&gt;""),IF(COUNTIFS($B$2:$B2959,$B2959,$D$2:$D2959,$D2959)=1,1,0),0)</f>
        <v/>
      </c>
      <c r="W2959">
        <f>IFERROR(INDEX(T_Indicateurs[Domain_code],MATCH($H2959,T_Indicateurs[Stat_code],0)),"")</f>
        <v/>
      </c>
      <c r="X2959" s="13">
        <f>IF(OR($W2959="",$F2959=""),0,IF($F2959&lt;&gt;$W2959,1,0))</f>
        <v/>
      </c>
      <c r="Y2959" s="13">
        <f>IF(OR($J2959="", $K2959="", $L2959=""),0,IF(OR($J2959&lt;0,$J2959&gt;3,$K2959&lt;0,$K2959&gt;3,$L2959&lt;0,$L2959&gt;3),1,0))</f>
        <v/>
      </c>
    </row>
    <row r="2960">
      <c r="G2960">
        <f>IFERROR(INDEX(T_Domaines[Domain_label_fr],MATCH(F2960,T_Domaines[Domain_code],0)),"")</f>
        <v/>
      </c>
      <c r="I2960">
        <f>IFERROR(INDEX(T_Indicateurs[Stat_label_fr],MATCH(H2960,T_Indicateurs[Stat_code],0)),"")</f>
        <v/>
      </c>
      <c r="M2960">
        <f>IF(J2960=0,"",J2960)</f>
        <v/>
      </c>
      <c r="N2960">
        <f>IF(K2960=0,"",K2960)</f>
        <v/>
      </c>
      <c r="O2960">
        <f>IF(L2960=0,"",L2960)</f>
        <v/>
      </c>
      <c r="P2960">
        <f>IF(OR(J2960="",K2960="",L2960=""),"",J2960+K2960+L2960)</f>
        <v/>
      </c>
      <c r="Q2960">
        <f>IF(OR(M2960="",N2960="",O2960=""),"",M2960+N2960+O2960)</f>
        <v/>
      </c>
      <c r="S2960" s="13">
        <f>IF(AND($B2960&lt;&gt;"",$F2960&lt;&gt;""),IF(COUNTIFS($B$2:$B2960,$B2960,$F$2:$F2960,$F2960)=1,1,0),0)</f>
        <v/>
      </c>
      <c r="T2960" s="13">
        <f>IF(AND($B2960&lt;&gt;"",$H2960&lt;&gt;""),IF(COUNTIFS($B$2:$B2960,$B2960,$H$2:$H2960,$H2960)=1,1,0),0)</f>
        <v/>
      </c>
      <c r="U2960" s="13">
        <f>IF(AND($B2960&lt;&gt;"",$C2960&lt;&gt;""),IF(COUNTIFS($B$2:$B2960,$B2960,$C$2:$C2960,$C2960)=1,1,0),0)</f>
        <v/>
      </c>
      <c r="V2960" s="13">
        <f>IF(AND($B2960&lt;&gt;"",$D2960&lt;&gt;""),IF(COUNTIFS($B$2:$B2960,$B2960,$D$2:$D2960,$D2960)=1,1,0),0)</f>
        <v/>
      </c>
      <c r="W2960">
        <f>IFERROR(INDEX(T_Indicateurs[Domain_code],MATCH($H2960,T_Indicateurs[Stat_code],0)),"")</f>
        <v/>
      </c>
      <c r="X2960" s="13">
        <f>IF(OR($W2960="",$F2960=""),0,IF($F2960&lt;&gt;$W2960,1,0))</f>
        <v/>
      </c>
      <c r="Y2960" s="13">
        <f>IF(OR($J2960="", $K2960="", $L2960=""),0,IF(OR($J2960&lt;0,$J2960&gt;3,$K2960&lt;0,$K2960&gt;3,$L2960&lt;0,$L2960&gt;3),1,0))</f>
        <v/>
      </c>
    </row>
    <row r="2961">
      <c r="G2961">
        <f>IFERROR(INDEX(T_Domaines[Domain_label_fr],MATCH(F2961,T_Domaines[Domain_code],0)),"")</f>
        <v/>
      </c>
      <c r="I2961">
        <f>IFERROR(INDEX(T_Indicateurs[Stat_label_fr],MATCH(H2961,T_Indicateurs[Stat_code],0)),"")</f>
        <v/>
      </c>
      <c r="M2961">
        <f>IF(J2961=0,"",J2961)</f>
        <v/>
      </c>
      <c r="N2961">
        <f>IF(K2961=0,"",K2961)</f>
        <v/>
      </c>
      <c r="O2961">
        <f>IF(L2961=0,"",L2961)</f>
        <v/>
      </c>
      <c r="P2961">
        <f>IF(OR(J2961="",K2961="",L2961=""),"",J2961+K2961+L2961)</f>
        <v/>
      </c>
      <c r="Q2961">
        <f>IF(OR(M2961="",N2961="",O2961=""),"",M2961+N2961+O2961)</f>
        <v/>
      </c>
      <c r="S2961" s="13">
        <f>IF(AND($B2961&lt;&gt;"",$F2961&lt;&gt;""),IF(COUNTIFS($B$2:$B2961,$B2961,$F$2:$F2961,$F2961)=1,1,0),0)</f>
        <v/>
      </c>
      <c r="T2961" s="13">
        <f>IF(AND($B2961&lt;&gt;"",$H2961&lt;&gt;""),IF(COUNTIFS($B$2:$B2961,$B2961,$H$2:$H2961,$H2961)=1,1,0),0)</f>
        <v/>
      </c>
      <c r="U2961" s="13">
        <f>IF(AND($B2961&lt;&gt;"",$C2961&lt;&gt;""),IF(COUNTIFS($B$2:$B2961,$B2961,$C$2:$C2961,$C2961)=1,1,0),0)</f>
        <v/>
      </c>
      <c r="V2961" s="13">
        <f>IF(AND($B2961&lt;&gt;"",$D2961&lt;&gt;""),IF(COUNTIFS($B$2:$B2961,$B2961,$D$2:$D2961,$D2961)=1,1,0),0)</f>
        <v/>
      </c>
      <c r="W2961">
        <f>IFERROR(INDEX(T_Indicateurs[Domain_code],MATCH($H2961,T_Indicateurs[Stat_code],0)),"")</f>
        <v/>
      </c>
      <c r="X2961" s="13">
        <f>IF(OR($W2961="",$F2961=""),0,IF($F2961&lt;&gt;$W2961,1,0))</f>
        <v/>
      </c>
      <c r="Y2961" s="13">
        <f>IF(OR($J2961="", $K2961="", $L2961=""),0,IF(OR($J2961&lt;0,$J2961&gt;3,$K2961&lt;0,$K2961&gt;3,$L2961&lt;0,$L2961&gt;3),1,0))</f>
        <v/>
      </c>
    </row>
    <row r="2962">
      <c r="G2962">
        <f>IFERROR(INDEX(T_Domaines[Domain_label_fr],MATCH(F2962,T_Domaines[Domain_code],0)),"")</f>
        <v/>
      </c>
      <c r="I2962">
        <f>IFERROR(INDEX(T_Indicateurs[Stat_label_fr],MATCH(H2962,T_Indicateurs[Stat_code],0)),"")</f>
        <v/>
      </c>
      <c r="M2962">
        <f>IF(J2962=0,"",J2962)</f>
        <v/>
      </c>
      <c r="N2962">
        <f>IF(K2962=0,"",K2962)</f>
        <v/>
      </c>
      <c r="O2962">
        <f>IF(L2962=0,"",L2962)</f>
        <v/>
      </c>
      <c r="P2962">
        <f>IF(OR(J2962="",K2962="",L2962=""),"",J2962+K2962+L2962)</f>
        <v/>
      </c>
      <c r="Q2962">
        <f>IF(OR(M2962="",N2962="",O2962=""),"",M2962+N2962+O2962)</f>
        <v/>
      </c>
      <c r="S2962" s="13">
        <f>IF(AND($B2962&lt;&gt;"",$F2962&lt;&gt;""),IF(COUNTIFS($B$2:$B2962,$B2962,$F$2:$F2962,$F2962)=1,1,0),0)</f>
        <v/>
      </c>
      <c r="T2962" s="13">
        <f>IF(AND($B2962&lt;&gt;"",$H2962&lt;&gt;""),IF(COUNTIFS($B$2:$B2962,$B2962,$H$2:$H2962,$H2962)=1,1,0),0)</f>
        <v/>
      </c>
      <c r="U2962" s="13">
        <f>IF(AND($B2962&lt;&gt;"",$C2962&lt;&gt;""),IF(COUNTIFS($B$2:$B2962,$B2962,$C$2:$C2962,$C2962)=1,1,0),0)</f>
        <v/>
      </c>
      <c r="V2962" s="13">
        <f>IF(AND($B2962&lt;&gt;"",$D2962&lt;&gt;""),IF(COUNTIFS($B$2:$B2962,$B2962,$D$2:$D2962,$D2962)=1,1,0),0)</f>
        <v/>
      </c>
      <c r="W2962">
        <f>IFERROR(INDEX(T_Indicateurs[Domain_code],MATCH($H2962,T_Indicateurs[Stat_code],0)),"")</f>
        <v/>
      </c>
      <c r="X2962" s="13">
        <f>IF(OR($W2962="",$F2962=""),0,IF($F2962&lt;&gt;$W2962,1,0))</f>
        <v/>
      </c>
      <c r="Y2962" s="13">
        <f>IF(OR($J2962="", $K2962="", $L2962=""),0,IF(OR($J2962&lt;0,$J2962&gt;3,$K2962&lt;0,$K2962&gt;3,$L2962&lt;0,$L2962&gt;3),1,0))</f>
        <v/>
      </c>
    </row>
    <row r="2963">
      <c r="G2963">
        <f>IFERROR(INDEX(T_Domaines[Domain_label_fr],MATCH(F2963,T_Domaines[Domain_code],0)),"")</f>
        <v/>
      </c>
      <c r="I2963">
        <f>IFERROR(INDEX(T_Indicateurs[Stat_label_fr],MATCH(H2963,T_Indicateurs[Stat_code],0)),"")</f>
        <v/>
      </c>
      <c r="M2963">
        <f>IF(J2963=0,"",J2963)</f>
        <v/>
      </c>
      <c r="N2963">
        <f>IF(K2963=0,"",K2963)</f>
        <v/>
      </c>
      <c r="O2963">
        <f>IF(L2963=0,"",L2963)</f>
        <v/>
      </c>
      <c r="P2963">
        <f>IF(OR(J2963="",K2963="",L2963=""),"",J2963+K2963+L2963)</f>
        <v/>
      </c>
      <c r="Q2963">
        <f>IF(OR(M2963="",N2963="",O2963=""),"",M2963+N2963+O2963)</f>
        <v/>
      </c>
      <c r="S2963" s="13">
        <f>IF(AND($B2963&lt;&gt;"",$F2963&lt;&gt;""),IF(COUNTIFS($B$2:$B2963,$B2963,$F$2:$F2963,$F2963)=1,1,0),0)</f>
        <v/>
      </c>
      <c r="T2963" s="13">
        <f>IF(AND($B2963&lt;&gt;"",$H2963&lt;&gt;""),IF(COUNTIFS($B$2:$B2963,$B2963,$H$2:$H2963,$H2963)=1,1,0),0)</f>
        <v/>
      </c>
      <c r="U2963" s="13">
        <f>IF(AND($B2963&lt;&gt;"",$C2963&lt;&gt;""),IF(COUNTIFS($B$2:$B2963,$B2963,$C$2:$C2963,$C2963)=1,1,0),0)</f>
        <v/>
      </c>
      <c r="V2963" s="13">
        <f>IF(AND($B2963&lt;&gt;"",$D2963&lt;&gt;""),IF(COUNTIFS($B$2:$B2963,$B2963,$D$2:$D2963,$D2963)=1,1,0),0)</f>
        <v/>
      </c>
      <c r="W2963">
        <f>IFERROR(INDEX(T_Indicateurs[Domain_code],MATCH($H2963,T_Indicateurs[Stat_code],0)),"")</f>
        <v/>
      </c>
      <c r="X2963" s="13">
        <f>IF(OR($W2963="",$F2963=""),0,IF($F2963&lt;&gt;$W2963,1,0))</f>
        <v/>
      </c>
      <c r="Y2963" s="13">
        <f>IF(OR($J2963="", $K2963="", $L2963=""),0,IF(OR($J2963&lt;0,$J2963&gt;3,$K2963&lt;0,$K2963&gt;3,$L2963&lt;0,$L2963&gt;3),1,0))</f>
        <v/>
      </c>
    </row>
    <row r="2964">
      <c r="G2964">
        <f>IFERROR(INDEX(T_Domaines[Domain_label_fr],MATCH(F2964,T_Domaines[Domain_code],0)),"")</f>
        <v/>
      </c>
      <c r="I2964">
        <f>IFERROR(INDEX(T_Indicateurs[Stat_label_fr],MATCH(H2964,T_Indicateurs[Stat_code],0)),"")</f>
        <v/>
      </c>
      <c r="M2964">
        <f>IF(J2964=0,"",J2964)</f>
        <v/>
      </c>
      <c r="N2964">
        <f>IF(K2964=0,"",K2964)</f>
        <v/>
      </c>
      <c r="O2964">
        <f>IF(L2964=0,"",L2964)</f>
        <v/>
      </c>
      <c r="P2964">
        <f>IF(OR(J2964="",K2964="",L2964=""),"",J2964+K2964+L2964)</f>
        <v/>
      </c>
      <c r="Q2964">
        <f>IF(OR(M2964="",N2964="",O2964=""),"",M2964+N2964+O2964)</f>
        <v/>
      </c>
      <c r="S2964" s="13">
        <f>IF(AND($B2964&lt;&gt;"",$F2964&lt;&gt;""),IF(COUNTIFS($B$2:$B2964,$B2964,$F$2:$F2964,$F2964)=1,1,0),0)</f>
        <v/>
      </c>
      <c r="T2964" s="13">
        <f>IF(AND($B2964&lt;&gt;"",$H2964&lt;&gt;""),IF(COUNTIFS($B$2:$B2964,$B2964,$H$2:$H2964,$H2964)=1,1,0),0)</f>
        <v/>
      </c>
      <c r="U2964" s="13">
        <f>IF(AND($B2964&lt;&gt;"",$C2964&lt;&gt;""),IF(COUNTIFS($B$2:$B2964,$B2964,$C$2:$C2964,$C2964)=1,1,0),0)</f>
        <v/>
      </c>
      <c r="V2964" s="13">
        <f>IF(AND($B2964&lt;&gt;"",$D2964&lt;&gt;""),IF(COUNTIFS($B$2:$B2964,$B2964,$D$2:$D2964,$D2964)=1,1,0),0)</f>
        <v/>
      </c>
      <c r="W2964">
        <f>IFERROR(INDEX(T_Indicateurs[Domain_code],MATCH($H2964,T_Indicateurs[Stat_code],0)),"")</f>
        <v/>
      </c>
      <c r="X2964" s="13">
        <f>IF(OR($W2964="",$F2964=""),0,IF($F2964&lt;&gt;$W2964,1,0))</f>
        <v/>
      </c>
      <c r="Y2964" s="13">
        <f>IF(OR($J2964="", $K2964="", $L2964=""),0,IF(OR($J2964&lt;0,$J2964&gt;3,$K2964&lt;0,$K2964&gt;3,$L2964&lt;0,$L2964&gt;3),1,0))</f>
        <v/>
      </c>
    </row>
    <row r="2965">
      <c r="G2965">
        <f>IFERROR(INDEX(T_Domaines[Domain_label_fr],MATCH(F2965,T_Domaines[Domain_code],0)),"")</f>
        <v/>
      </c>
      <c r="I2965">
        <f>IFERROR(INDEX(T_Indicateurs[Stat_label_fr],MATCH(H2965,T_Indicateurs[Stat_code],0)),"")</f>
        <v/>
      </c>
      <c r="M2965">
        <f>IF(J2965=0,"",J2965)</f>
        <v/>
      </c>
      <c r="N2965">
        <f>IF(K2965=0,"",K2965)</f>
        <v/>
      </c>
      <c r="O2965">
        <f>IF(L2965=0,"",L2965)</f>
        <v/>
      </c>
      <c r="P2965">
        <f>IF(OR(J2965="",K2965="",L2965=""),"",J2965+K2965+L2965)</f>
        <v/>
      </c>
      <c r="Q2965">
        <f>IF(OR(M2965="",N2965="",O2965=""),"",M2965+N2965+O2965)</f>
        <v/>
      </c>
      <c r="S2965" s="13">
        <f>IF(AND($B2965&lt;&gt;"",$F2965&lt;&gt;""),IF(COUNTIFS($B$2:$B2965,$B2965,$F$2:$F2965,$F2965)=1,1,0),0)</f>
        <v/>
      </c>
      <c r="T2965" s="13">
        <f>IF(AND($B2965&lt;&gt;"",$H2965&lt;&gt;""),IF(COUNTIFS($B$2:$B2965,$B2965,$H$2:$H2965,$H2965)=1,1,0),0)</f>
        <v/>
      </c>
      <c r="U2965" s="13">
        <f>IF(AND($B2965&lt;&gt;"",$C2965&lt;&gt;""),IF(COUNTIFS($B$2:$B2965,$B2965,$C$2:$C2965,$C2965)=1,1,0),0)</f>
        <v/>
      </c>
      <c r="V2965" s="13">
        <f>IF(AND($B2965&lt;&gt;"",$D2965&lt;&gt;""),IF(COUNTIFS($B$2:$B2965,$B2965,$D$2:$D2965,$D2965)=1,1,0),0)</f>
        <v/>
      </c>
      <c r="W2965">
        <f>IFERROR(INDEX(T_Indicateurs[Domain_code],MATCH($H2965,T_Indicateurs[Stat_code],0)),"")</f>
        <v/>
      </c>
      <c r="X2965" s="13">
        <f>IF(OR($W2965="",$F2965=""),0,IF($F2965&lt;&gt;$W2965,1,0))</f>
        <v/>
      </c>
      <c r="Y2965" s="13">
        <f>IF(OR($J2965="", $K2965="", $L2965=""),0,IF(OR($J2965&lt;0,$J2965&gt;3,$K2965&lt;0,$K2965&gt;3,$L2965&lt;0,$L2965&gt;3),1,0))</f>
        <v/>
      </c>
    </row>
    <row r="2966">
      <c r="G2966">
        <f>IFERROR(INDEX(T_Domaines[Domain_label_fr],MATCH(F2966,T_Domaines[Domain_code],0)),"")</f>
        <v/>
      </c>
      <c r="I2966">
        <f>IFERROR(INDEX(T_Indicateurs[Stat_label_fr],MATCH(H2966,T_Indicateurs[Stat_code],0)),"")</f>
        <v/>
      </c>
      <c r="M2966">
        <f>IF(J2966=0,"",J2966)</f>
        <v/>
      </c>
      <c r="N2966">
        <f>IF(K2966=0,"",K2966)</f>
        <v/>
      </c>
      <c r="O2966">
        <f>IF(L2966=0,"",L2966)</f>
        <v/>
      </c>
      <c r="P2966">
        <f>IF(OR(J2966="",K2966="",L2966=""),"",J2966+K2966+L2966)</f>
        <v/>
      </c>
      <c r="Q2966">
        <f>IF(OR(M2966="",N2966="",O2966=""),"",M2966+N2966+O2966)</f>
        <v/>
      </c>
      <c r="S2966" s="13">
        <f>IF(AND($B2966&lt;&gt;"",$F2966&lt;&gt;""),IF(COUNTIFS($B$2:$B2966,$B2966,$F$2:$F2966,$F2966)=1,1,0),0)</f>
        <v/>
      </c>
      <c r="T2966" s="13">
        <f>IF(AND($B2966&lt;&gt;"",$H2966&lt;&gt;""),IF(COUNTIFS($B$2:$B2966,$B2966,$H$2:$H2966,$H2966)=1,1,0),0)</f>
        <v/>
      </c>
      <c r="U2966" s="13">
        <f>IF(AND($B2966&lt;&gt;"",$C2966&lt;&gt;""),IF(COUNTIFS($B$2:$B2966,$B2966,$C$2:$C2966,$C2966)=1,1,0),0)</f>
        <v/>
      </c>
      <c r="V2966" s="13">
        <f>IF(AND($B2966&lt;&gt;"",$D2966&lt;&gt;""),IF(COUNTIFS($B$2:$B2966,$B2966,$D$2:$D2966,$D2966)=1,1,0),0)</f>
        <v/>
      </c>
      <c r="W2966">
        <f>IFERROR(INDEX(T_Indicateurs[Domain_code],MATCH($H2966,T_Indicateurs[Stat_code],0)),"")</f>
        <v/>
      </c>
      <c r="X2966" s="13">
        <f>IF(OR($W2966="",$F2966=""),0,IF($F2966&lt;&gt;$W2966,1,0))</f>
        <v/>
      </c>
      <c r="Y2966" s="13">
        <f>IF(OR($J2966="", $K2966="", $L2966=""),0,IF(OR($J2966&lt;0,$J2966&gt;3,$K2966&lt;0,$K2966&gt;3,$L2966&lt;0,$L2966&gt;3),1,0))</f>
        <v/>
      </c>
    </row>
    <row r="2967">
      <c r="G2967">
        <f>IFERROR(INDEX(T_Domaines[Domain_label_fr],MATCH(F2967,T_Domaines[Domain_code],0)),"")</f>
        <v/>
      </c>
      <c r="I2967">
        <f>IFERROR(INDEX(T_Indicateurs[Stat_label_fr],MATCH(H2967,T_Indicateurs[Stat_code],0)),"")</f>
        <v/>
      </c>
      <c r="M2967">
        <f>IF(J2967=0,"",J2967)</f>
        <v/>
      </c>
      <c r="N2967">
        <f>IF(K2967=0,"",K2967)</f>
        <v/>
      </c>
      <c r="O2967">
        <f>IF(L2967=0,"",L2967)</f>
        <v/>
      </c>
      <c r="P2967">
        <f>IF(OR(J2967="",K2967="",L2967=""),"",J2967+K2967+L2967)</f>
        <v/>
      </c>
      <c r="Q2967">
        <f>IF(OR(M2967="",N2967="",O2967=""),"",M2967+N2967+O2967)</f>
        <v/>
      </c>
      <c r="S2967" s="13">
        <f>IF(AND($B2967&lt;&gt;"",$F2967&lt;&gt;""),IF(COUNTIFS($B$2:$B2967,$B2967,$F$2:$F2967,$F2967)=1,1,0),0)</f>
        <v/>
      </c>
      <c r="T2967" s="13">
        <f>IF(AND($B2967&lt;&gt;"",$H2967&lt;&gt;""),IF(COUNTIFS($B$2:$B2967,$B2967,$H$2:$H2967,$H2967)=1,1,0),0)</f>
        <v/>
      </c>
      <c r="U2967" s="13">
        <f>IF(AND($B2967&lt;&gt;"",$C2967&lt;&gt;""),IF(COUNTIFS($B$2:$B2967,$B2967,$C$2:$C2967,$C2967)=1,1,0),0)</f>
        <v/>
      </c>
      <c r="V2967" s="13">
        <f>IF(AND($B2967&lt;&gt;"",$D2967&lt;&gt;""),IF(COUNTIFS($B$2:$B2967,$B2967,$D$2:$D2967,$D2967)=1,1,0),0)</f>
        <v/>
      </c>
      <c r="W2967">
        <f>IFERROR(INDEX(T_Indicateurs[Domain_code],MATCH($H2967,T_Indicateurs[Stat_code],0)),"")</f>
        <v/>
      </c>
      <c r="X2967" s="13">
        <f>IF(OR($W2967="",$F2967=""),0,IF($F2967&lt;&gt;$W2967,1,0))</f>
        <v/>
      </c>
      <c r="Y2967" s="13">
        <f>IF(OR($J2967="", $K2967="", $L2967=""),0,IF(OR($J2967&lt;0,$J2967&gt;3,$K2967&lt;0,$K2967&gt;3,$L2967&lt;0,$L2967&gt;3),1,0))</f>
        <v/>
      </c>
    </row>
    <row r="2968">
      <c r="G2968">
        <f>IFERROR(INDEX(T_Domaines[Domain_label_fr],MATCH(F2968,T_Domaines[Domain_code],0)),"")</f>
        <v/>
      </c>
      <c r="I2968">
        <f>IFERROR(INDEX(T_Indicateurs[Stat_label_fr],MATCH(H2968,T_Indicateurs[Stat_code],0)),"")</f>
        <v/>
      </c>
      <c r="M2968">
        <f>IF(J2968=0,"",J2968)</f>
        <v/>
      </c>
      <c r="N2968">
        <f>IF(K2968=0,"",K2968)</f>
        <v/>
      </c>
      <c r="O2968">
        <f>IF(L2968=0,"",L2968)</f>
        <v/>
      </c>
      <c r="P2968">
        <f>IF(OR(J2968="",K2968="",L2968=""),"",J2968+K2968+L2968)</f>
        <v/>
      </c>
      <c r="Q2968">
        <f>IF(OR(M2968="",N2968="",O2968=""),"",M2968+N2968+O2968)</f>
        <v/>
      </c>
      <c r="S2968" s="13">
        <f>IF(AND($B2968&lt;&gt;"",$F2968&lt;&gt;""),IF(COUNTIFS($B$2:$B2968,$B2968,$F$2:$F2968,$F2968)=1,1,0),0)</f>
        <v/>
      </c>
      <c r="T2968" s="13">
        <f>IF(AND($B2968&lt;&gt;"",$H2968&lt;&gt;""),IF(COUNTIFS($B$2:$B2968,$B2968,$H$2:$H2968,$H2968)=1,1,0),0)</f>
        <v/>
      </c>
      <c r="U2968" s="13">
        <f>IF(AND($B2968&lt;&gt;"",$C2968&lt;&gt;""),IF(COUNTIFS($B$2:$B2968,$B2968,$C$2:$C2968,$C2968)=1,1,0),0)</f>
        <v/>
      </c>
      <c r="V2968" s="13">
        <f>IF(AND($B2968&lt;&gt;"",$D2968&lt;&gt;""),IF(COUNTIFS($B$2:$B2968,$B2968,$D$2:$D2968,$D2968)=1,1,0),0)</f>
        <v/>
      </c>
      <c r="W2968">
        <f>IFERROR(INDEX(T_Indicateurs[Domain_code],MATCH($H2968,T_Indicateurs[Stat_code],0)),"")</f>
        <v/>
      </c>
      <c r="X2968" s="13">
        <f>IF(OR($W2968="",$F2968=""),0,IF($F2968&lt;&gt;$W2968,1,0))</f>
        <v/>
      </c>
      <c r="Y2968" s="13">
        <f>IF(OR($J2968="", $K2968="", $L2968=""),0,IF(OR($J2968&lt;0,$J2968&gt;3,$K2968&lt;0,$K2968&gt;3,$L2968&lt;0,$L2968&gt;3),1,0))</f>
        <v/>
      </c>
    </row>
    <row r="2969">
      <c r="G2969">
        <f>IFERROR(INDEX(T_Domaines[Domain_label_fr],MATCH(F2969,T_Domaines[Domain_code],0)),"")</f>
        <v/>
      </c>
      <c r="I2969">
        <f>IFERROR(INDEX(T_Indicateurs[Stat_label_fr],MATCH(H2969,T_Indicateurs[Stat_code],0)),"")</f>
        <v/>
      </c>
      <c r="M2969">
        <f>IF(J2969=0,"",J2969)</f>
        <v/>
      </c>
      <c r="N2969">
        <f>IF(K2969=0,"",K2969)</f>
        <v/>
      </c>
      <c r="O2969">
        <f>IF(L2969=0,"",L2969)</f>
        <v/>
      </c>
      <c r="P2969">
        <f>IF(OR(J2969="",K2969="",L2969=""),"",J2969+K2969+L2969)</f>
        <v/>
      </c>
      <c r="Q2969">
        <f>IF(OR(M2969="",N2969="",O2969=""),"",M2969+N2969+O2969)</f>
        <v/>
      </c>
      <c r="S2969" s="13">
        <f>IF(AND($B2969&lt;&gt;"",$F2969&lt;&gt;""),IF(COUNTIFS($B$2:$B2969,$B2969,$F$2:$F2969,$F2969)=1,1,0),0)</f>
        <v/>
      </c>
      <c r="T2969" s="13">
        <f>IF(AND($B2969&lt;&gt;"",$H2969&lt;&gt;""),IF(COUNTIFS($B$2:$B2969,$B2969,$H$2:$H2969,$H2969)=1,1,0),0)</f>
        <v/>
      </c>
      <c r="U2969" s="13">
        <f>IF(AND($B2969&lt;&gt;"",$C2969&lt;&gt;""),IF(COUNTIFS($B$2:$B2969,$B2969,$C$2:$C2969,$C2969)=1,1,0),0)</f>
        <v/>
      </c>
      <c r="V2969" s="13">
        <f>IF(AND($B2969&lt;&gt;"",$D2969&lt;&gt;""),IF(COUNTIFS($B$2:$B2969,$B2969,$D$2:$D2969,$D2969)=1,1,0),0)</f>
        <v/>
      </c>
      <c r="W2969">
        <f>IFERROR(INDEX(T_Indicateurs[Domain_code],MATCH($H2969,T_Indicateurs[Stat_code],0)),"")</f>
        <v/>
      </c>
      <c r="X2969" s="13">
        <f>IF(OR($W2969="",$F2969=""),0,IF($F2969&lt;&gt;$W2969,1,0))</f>
        <v/>
      </c>
      <c r="Y2969" s="13">
        <f>IF(OR($J2969="", $K2969="", $L2969=""),0,IF(OR($J2969&lt;0,$J2969&gt;3,$K2969&lt;0,$K2969&gt;3,$L2969&lt;0,$L2969&gt;3),1,0))</f>
        <v/>
      </c>
    </row>
    <row r="2970">
      <c r="G2970">
        <f>IFERROR(INDEX(T_Domaines[Domain_label_fr],MATCH(F2970,T_Domaines[Domain_code],0)),"")</f>
        <v/>
      </c>
      <c r="I2970">
        <f>IFERROR(INDEX(T_Indicateurs[Stat_label_fr],MATCH(H2970,T_Indicateurs[Stat_code],0)),"")</f>
        <v/>
      </c>
      <c r="M2970">
        <f>IF(J2970=0,"",J2970)</f>
        <v/>
      </c>
      <c r="N2970">
        <f>IF(K2970=0,"",K2970)</f>
        <v/>
      </c>
      <c r="O2970">
        <f>IF(L2970=0,"",L2970)</f>
        <v/>
      </c>
      <c r="P2970">
        <f>IF(OR(J2970="",K2970="",L2970=""),"",J2970+K2970+L2970)</f>
        <v/>
      </c>
      <c r="Q2970">
        <f>IF(OR(M2970="",N2970="",O2970=""),"",M2970+N2970+O2970)</f>
        <v/>
      </c>
      <c r="S2970" s="13">
        <f>IF(AND($B2970&lt;&gt;"",$F2970&lt;&gt;""),IF(COUNTIFS($B$2:$B2970,$B2970,$F$2:$F2970,$F2970)=1,1,0),0)</f>
        <v/>
      </c>
      <c r="T2970" s="13">
        <f>IF(AND($B2970&lt;&gt;"",$H2970&lt;&gt;""),IF(COUNTIFS($B$2:$B2970,$B2970,$H$2:$H2970,$H2970)=1,1,0),0)</f>
        <v/>
      </c>
      <c r="U2970" s="13">
        <f>IF(AND($B2970&lt;&gt;"",$C2970&lt;&gt;""),IF(COUNTIFS($B$2:$B2970,$B2970,$C$2:$C2970,$C2970)=1,1,0),0)</f>
        <v/>
      </c>
      <c r="V2970" s="13">
        <f>IF(AND($B2970&lt;&gt;"",$D2970&lt;&gt;""),IF(COUNTIFS($B$2:$B2970,$B2970,$D$2:$D2970,$D2970)=1,1,0),0)</f>
        <v/>
      </c>
      <c r="W2970">
        <f>IFERROR(INDEX(T_Indicateurs[Domain_code],MATCH($H2970,T_Indicateurs[Stat_code],0)),"")</f>
        <v/>
      </c>
      <c r="X2970" s="13">
        <f>IF(OR($W2970="",$F2970=""),0,IF($F2970&lt;&gt;$W2970,1,0))</f>
        <v/>
      </c>
      <c r="Y2970" s="13">
        <f>IF(OR($J2970="", $K2970="", $L2970=""),0,IF(OR($J2970&lt;0,$J2970&gt;3,$K2970&lt;0,$K2970&gt;3,$L2970&lt;0,$L2970&gt;3),1,0))</f>
        <v/>
      </c>
    </row>
    <row r="2971">
      <c r="G2971">
        <f>IFERROR(INDEX(T_Domaines[Domain_label_fr],MATCH(F2971,T_Domaines[Domain_code],0)),"")</f>
        <v/>
      </c>
      <c r="I2971">
        <f>IFERROR(INDEX(T_Indicateurs[Stat_label_fr],MATCH(H2971,T_Indicateurs[Stat_code],0)),"")</f>
        <v/>
      </c>
      <c r="M2971">
        <f>IF(J2971=0,"",J2971)</f>
        <v/>
      </c>
      <c r="N2971">
        <f>IF(K2971=0,"",K2971)</f>
        <v/>
      </c>
      <c r="O2971">
        <f>IF(L2971=0,"",L2971)</f>
        <v/>
      </c>
      <c r="P2971">
        <f>IF(OR(J2971="",K2971="",L2971=""),"",J2971+K2971+L2971)</f>
        <v/>
      </c>
      <c r="Q2971">
        <f>IF(OR(M2971="",N2971="",O2971=""),"",M2971+N2971+O2971)</f>
        <v/>
      </c>
      <c r="S2971" s="13">
        <f>IF(AND($B2971&lt;&gt;"",$F2971&lt;&gt;""),IF(COUNTIFS($B$2:$B2971,$B2971,$F$2:$F2971,$F2971)=1,1,0),0)</f>
        <v/>
      </c>
      <c r="T2971" s="13">
        <f>IF(AND($B2971&lt;&gt;"",$H2971&lt;&gt;""),IF(COUNTIFS($B$2:$B2971,$B2971,$H$2:$H2971,$H2971)=1,1,0),0)</f>
        <v/>
      </c>
      <c r="U2971" s="13">
        <f>IF(AND($B2971&lt;&gt;"",$C2971&lt;&gt;""),IF(COUNTIFS($B$2:$B2971,$B2971,$C$2:$C2971,$C2971)=1,1,0),0)</f>
        <v/>
      </c>
      <c r="V2971" s="13">
        <f>IF(AND($B2971&lt;&gt;"",$D2971&lt;&gt;""),IF(COUNTIFS($B$2:$B2971,$B2971,$D$2:$D2971,$D2971)=1,1,0),0)</f>
        <v/>
      </c>
      <c r="W2971">
        <f>IFERROR(INDEX(T_Indicateurs[Domain_code],MATCH($H2971,T_Indicateurs[Stat_code],0)),"")</f>
        <v/>
      </c>
      <c r="X2971" s="13">
        <f>IF(OR($W2971="",$F2971=""),0,IF($F2971&lt;&gt;$W2971,1,0))</f>
        <v/>
      </c>
      <c r="Y2971" s="13">
        <f>IF(OR($J2971="", $K2971="", $L2971=""),0,IF(OR($J2971&lt;0,$J2971&gt;3,$K2971&lt;0,$K2971&gt;3,$L2971&lt;0,$L2971&gt;3),1,0))</f>
        <v/>
      </c>
    </row>
    <row r="2972">
      <c r="G2972">
        <f>IFERROR(INDEX(T_Domaines[Domain_label_fr],MATCH(F2972,T_Domaines[Domain_code],0)),"")</f>
        <v/>
      </c>
      <c r="I2972">
        <f>IFERROR(INDEX(T_Indicateurs[Stat_label_fr],MATCH(H2972,T_Indicateurs[Stat_code],0)),"")</f>
        <v/>
      </c>
      <c r="M2972">
        <f>IF(J2972=0,"",J2972)</f>
        <v/>
      </c>
      <c r="N2972">
        <f>IF(K2972=0,"",K2972)</f>
        <v/>
      </c>
      <c r="O2972">
        <f>IF(L2972=0,"",L2972)</f>
        <v/>
      </c>
      <c r="P2972">
        <f>IF(OR(J2972="",K2972="",L2972=""),"",J2972+K2972+L2972)</f>
        <v/>
      </c>
      <c r="Q2972">
        <f>IF(OR(M2972="",N2972="",O2972=""),"",M2972+N2972+O2972)</f>
        <v/>
      </c>
      <c r="S2972" s="13">
        <f>IF(AND($B2972&lt;&gt;"",$F2972&lt;&gt;""),IF(COUNTIFS($B$2:$B2972,$B2972,$F$2:$F2972,$F2972)=1,1,0),0)</f>
        <v/>
      </c>
      <c r="T2972" s="13">
        <f>IF(AND($B2972&lt;&gt;"",$H2972&lt;&gt;""),IF(COUNTIFS($B$2:$B2972,$B2972,$H$2:$H2972,$H2972)=1,1,0),0)</f>
        <v/>
      </c>
      <c r="U2972" s="13">
        <f>IF(AND($B2972&lt;&gt;"",$C2972&lt;&gt;""),IF(COUNTIFS($B$2:$B2972,$B2972,$C$2:$C2972,$C2972)=1,1,0),0)</f>
        <v/>
      </c>
      <c r="V2972" s="13">
        <f>IF(AND($B2972&lt;&gt;"",$D2972&lt;&gt;""),IF(COUNTIFS($B$2:$B2972,$B2972,$D$2:$D2972,$D2972)=1,1,0),0)</f>
        <v/>
      </c>
      <c r="W2972">
        <f>IFERROR(INDEX(T_Indicateurs[Domain_code],MATCH($H2972,T_Indicateurs[Stat_code],0)),"")</f>
        <v/>
      </c>
      <c r="X2972" s="13">
        <f>IF(OR($W2972="",$F2972=""),0,IF($F2972&lt;&gt;$W2972,1,0))</f>
        <v/>
      </c>
      <c r="Y2972" s="13">
        <f>IF(OR($J2972="", $K2972="", $L2972=""),0,IF(OR($J2972&lt;0,$J2972&gt;3,$K2972&lt;0,$K2972&gt;3,$L2972&lt;0,$L2972&gt;3),1,0))</f>
        <v/>
      </c>
    </row>
    <row r="2973">
      <c r="G2973">
        <f>IFERROR(INDEX(T_Domaines[Domain_label_fr],MATCH(F2973,T_Domaines[Domain_code],0)),"")</f>
        <v/>
      </c>
      <c r="I2973">
        <f>IFERROR(INDEX(T_Indicateurs[Stat_label_fr],MATCH(H2973,T_Indicateurs[Stat_code],0)),"")</f>
        <v/>
      </c>
      <c r="M2973">
        <f>IF(J2973=0,"",J2973)</f>
        <v/>
      </c>
      <c r="N2973">
        <f>IF(K2973=0,"",K2973)</f>
        <v/>
      </c>
      <c r="O2973">
        <f>IF(L2973=0,"",L2973)</f>
        <v/>
      </c>
      <c r="P2973">
        <f>IF(OR(J2973="",K2973="",L2973=""),"",J2973+K2973+L2973)</f>
        <v/>
      </c>
      <c r="Q2973">
        <f>IF(OR(M2973="",N2973="",O2973=""),"",M2973+N2973+O2973)</f>
        <v/>
      </c>
      <c r="S2973" s="13">
        <f>IF(AND($B2973&lt;&gt;"",$F2973&lt;&gt;""),IF(COUNTIFS($B$2:$B2973,$B2973,$F$2:$F2973,$F2973)=1,1,0),0)</f>
        <v/>
      </c>
      <c r="T2973" s="13">
        <f>IF(AND($B2973&lt;&gt;"",$H2973&lt;&gt;""),IF(COUNTIFS($B$2:$B2973,$B2973,$H$2:$H2973,$H2973)=1,1,0),0)</f>
        <v/>
      </c>
      <c r="U2973" s="13">
        <f>IF(AND($B2973&lt;&gt;"",$C2973&lt;&gt;""),IF(COUNTIFS($B$2:$B2973,$B2973,$C$2:$C2973,$C2973)=1,1,0),0)</f>
        <v/>
      </c>
      <c r="V2973" s="13">
        <f>IF(AND($B2973&lt;&gt;"",$D2973&lt;&gt;""),IF(COUNTIFS($B$2:$B2973,$B2973,$D$2:$D2973,$D2973)=1,1,0),0)</f>
        <v/>
      </c>
      <c r="W2973">
        <f>IFERROR(INDEX(T_Indicateurs[Domain_code],MATCH($H2973,T_Indicateurs[Stat_code],0)),"")</f>
        <v/>
      </c>
      <c r="X2973" s="13">
        <f>IF(OR($W2973="",$F2973=""),0,IF($F2973&lt;&gt;$W2973,1,0))</f>
        <v/>
      </c>
      <c r="Y2973" s="13">
        <f>IF(OR($J2973="", $K2973="", $L2973=""),0,IF(OR($J2973&lt;0,$J2973&gt;3,$K2973&lt;0,$K2973&gt;3,$L2973&lt;0,$L2973&gt;3),1,0))</f>
        <v/>
      </c>
    </row>
    <row r="2974">
      <c r="G2974">
        <f>IFERROR(INDEX(T_Domaines[Domain_label_fr],MATCH(F2974,T_Domaines[Domain_code],0)),"")</f>
        <v/>
      </c>
      <c r="I2974">
        <f>IFERROR(INDEX(T_Indicateurs[Stat_label_fr],MATCH(H2974,T_Indicateurs[Stat_code],0)),"")</f>
        <v/>
      </c>
      <c r="M2974">
        <f>IF(J2974=0,"",J2974)</f>
        <v/>
      </c>
      <c r="N2974">
        <f>IF(K2974=0,"",K2974)</f>
        <v/>
      </c>
      <c r="O2974">
        <f>IF(L2974=0,"",L2974)</f>
        <v/>
      </c>
      <c r="P2974">
        <f>IF(OR(J2974="",K2974="",L2974=""),"",J2974+K2974+L2974)</f>
        <v/>
      </c>
      <c r="Q2974">
        <f>IF(OR(M2974="",N2974="",O2974=""),"",M2974+N2974+O2974)</f>
        <v/>
      </c>
      <c r="S2974" s="13">
        <f>IF(AND($B2974&lt;&gt;"",$F2974&lt;&gt;""),IF(COUNTIFS($B$2:$B2974,$B2974,$F$2:$F2974,$F2974)=1,1,0),0)</f>
        <v/>
      </c>
      <c r="T2974" s="13">
        <f>IF(AND($B2974&lt;&gt;"",$H2974&lt;&gt;""),IF(COUNTIFS($B$2:$B2974,$B2974,$H$2:$H2974,$H2974)=1,1,0),0)</f>
        <v/>
      </c>
      <c r="U2974" s="13">
        <f>IF(AND($B2974&lt;&gt;"",$C2974&lt;&gt;""),IF(COUNTIFS($B$2:$B2974,$B2974,$C$2:$C2974,$C2974)=1,1,0),0)</f>
        <v/>
      </c>
      <c r="V2974" s="13">
        <f>IF(AND($B2974&lt;&gt;"",$D2974&lt;&gt;""),IF(COUNTIFS($B$2:$B2974,$B2974,$D$2:$D2974,$D2974)=1,1,0),0)</f>
        <v/>
      </c>
      <c r="W2974">
        <f>IFERROR(INDEX(T_Indicateurs[Domain_code],MATCH($H2974,T_Indicateurs[Stat_code],0)),"")</f>
        <v/>
      </c>
      <c r="X2974" s="13">
        <f>IF(OR($W2974="",$F2974=""),0,IF($F2974&lt;&gt;$W2974,1,0))</f>
        <v/>
      </c>
      <c r="Y2974" s="13">
        <f>IF(OR($J2974="", $K2974="", $L2974=""),0,IF(OR($J2974&lt;0,$J2974&gt;3,$K2974&lt;0,$K2974&gt;3,$L2974&lt;0,$L2974&gt;3),1,0))</f>
        <v/>
      </c>
    </row>
    <row r="2975">
      <c r="G2975">
        <f>IFERROR(INDEX(T_Domaines[Domain_label_fr],MATCH(F2975,T_Domaines[Domain_code],0)),"")</f>
        <v/>
      </c>
      <c r="I2975">
        <f>IFERROR(INDEX(T_Indicateurs[Stat_label_fr],MATCH(H2975,T_Indicateurs[Stat_code],0)),"")</f>
        <v/>
      </c>
      <c r="M2975">
        <f>IF(J2975=0,"",J2975)</f>
        <v/>
      </c>
      <c r="N2975">
        <f>IF(K2975=0,"",K2975)</f>
        <v/>
      </c>
      <c r="O2975">
        <f>IF(L2975=0,"",L2975)</f>
        <v/>
      </c>
      <c r="P2975">
        <f>IF(OR(J2975="",K2975="",L2975=""),"",J2975+K2975+L2975)</f>
        <v/>
      </c>
      <c r="Q2975">
        <f>IF(OR(M2975="",N2975="",O2975=""),"",M2975+N2975+O2975)</f>
        <v/>
      </c>
      <c r="S2975" s="13">
        <f>IF(AND($B2975&lt;&gt;"",$F2975&lt;&gt;""),IF(COUNTIFS($B$2:$B2975,$B2975,$F$2:$F2975,$F2975)=1,1,0),0)</f>
        <v/>
      </c>
      <c r="T2975" s="13">
        <f>IF(AND($B2975&lt;&gt;"",$H2975&lt;&gt;""),IF(COUNTIFS($B$2:$B2975,$B2975,$H$2:$H2975,$H2975)=1,1,0),0)</f>
        <v/>
      </c>
      <c r="U2975" s="13">
        <f>IF(AND($B2975&lt;&gt;"",$C2975&lt;&gt;""),IF(COUNTIFS($B$2:$B2975,$B2975,$C$2:$C2975,$C2975)=1,1,0),0)</f>
        <v/>
      </c>
      <c r="V2975" s="13">
        <f>IF(AND($B2975&lt;&gt;"",$D2975&lt;&gt;""),IF(COUNTIFS($B$2:$B2975,$B2975,$D$2:$D2975,$D2975)=1,1,0),0)</f>
        <v/>
      </c>
      <c r="W2975">
        <f>IFERROR(INDEX(T_Indicateurs[Domain_code],MATCH($H2975,T_Indicateurs[Stat_code],0)),"")</f>
        <v/>
      </c>
      <c r="X2975" s="13">
        <f>IF(OR($W2975="",$F2975=""),0,IF($F2975&lt;&gt;$W2975,1,0))</f>
        <v/>
      </c>
      <c r="Y2975" s="13">
        <f>IF(OR($J2975="", $K2975="", $L2975=""),0,IF(OR($J2975&lt;0,$J2975&gt;3,$K2975&lt;0,$K2975&gt;3,$L2975&lt;0,$L2975&gt;3),1,0))</f>
        <v/>
      </c>
    </row>
    <row r="2976">
      <c r="G2976">
        <f>IFERROR(INDEX(T_Domaines[Domain_label_fr],MATCH(F2976,T_Domaines[Domain_code],0)),"")</f>
        <v/>
      </c>
      <c r="I2976">
        <f>IFERROR(INDEX(T_Indicateurs[Stat_label_fr],MATCH(H2976,T_Indicateurs[Stat_code],0)),"")</f>
        <v/>
      </c>
      <c r="M2976">
        <f>IF(J2976=0,"",J2976)</f>
        <v/>
      </c>
      <c r="N2976">
        <f>IF(K2976=0,"",K2976)</f>
        <v/>
      </c>
      <c r="O2976">
        <f>IF(L2976=0,"",L2976)</f>
        <v/>
      </c>
      <c r="P2976">
        <f>IF(OR(J2976="",K2976="",L2976=""),"",J2976+K2976+L2976)</f>
        <v/>
      </c>
      <c r="Q2976">
        <f>IF(OR(M2976="",N2976="",O2976=""),"",M2976+N2976+O2976)</f>
        <v/>
      </c>
      <c r="S2976" s="13">
        <f>IF(AND($B2976&lt;&gt;"",$F2976&lt;&gt;""),IF(COUNTIFS($B$2:$B2976,$B2976,$F$2:$F2976,$F2976)=1,1,0),0)</f>
        <v/>
      </c>
      <c r="T2976" s="13">
        <f>IF(AND($B2976&lt;&gt;"",$H2976&lt;&gt;""),IF(COUNTIFS($B$2:$B2976,$B2976,$H$2:$H2976,$H2976)=1,1,0),0)</f>
        <v/>
      </c>
      <c r="U2976" s="13">
        <f>IF(AND($B2976&lt;&gt;"",$C2976&lt;&gt;""),IF(COUNTIFS($B$2:$B2976,$B2976,$C$2:$C2976,$C2976)=1,1,0),0)</f>
        <v/>
      </c>
      <c r="V2976" s="13">
        <f>IF(AND($B2976&lt;&gt;"",$D2976&lt;&gt;""),IF(COUNTIFS($B$2:$B2976,$B2976,$D$2:$D2976,$D2976)=1,1,0),0)</f>
        <v/>
      </c>
      <c r="W2976">
        <f>IFERROR(INDEX(T_Indicateurs[Domain_code],MATCH($H2976,T_Indicateurs[Stat_code],0)),"")</f>
        <v/>
      </c>
      <c r="X2976" s="13">
        <f>IF(OR($W2976="",$F2976=""),0,IF($F2976&lt;&gt;$W2976,1,0))</f>
        <v/>
      </c>
      <c r="Y2976" s="13">
        <f>IF(OR($J2976="", $K2976="", $L2976=""),0,IF(OR($J2976&lt;0,$J2976&gt;3,$K2976&lt;0,$K2976&gt;3,$L2976&lt;0,$L2976&gt;3),1,0))</f>
        <v/>
      </c>
    </row>
    <row r="2977">
      <c r="G2977">
        <f>IFERROR(INDEX(T_Domaines[Domain_label_fr],MATCH(F2977,T_Domaines[Domain_code],0)),"")</f>
        <v/>
      </c>
      <c r="I2977">
        <f>IFERROR(INDEX(T_Indicateurs[Stat_label_fr],MATCH(H2977,T_Indicateurs[Stat_code],0)),"")</f>
        <v/>
      </c>
      <c r="M2977">
        <f>IF(J2977=0,"",J2977)</f>
        <v/>
      </c>
      <c r="N2977">
        <f>IF(K2977=0,"",K2977)</f>
        <v/>
      </c>
      <c r="O2977">
        <f>IF(L2977=0,"",L2977)</f>
        <v/>
      </c>
      <c r="P2977">
        <f>IF(OR(J2977="",K2977="",L2977=""),"",J2977+K2977+L2977)</f>
        <v/>
      </c>
      <c r="Q2977">
        <f>IF(OR(M2977="",N2977="",O2977=""),"",M2977+N2977+O2977)</f>
        <v/>
      </c>
      <c r="S2977" s="13">
        <f>IF(AND($B2977&lt;&gt;"",$F2977&lt;&gt;""),IF(COUNTIFS($B$2:$B2977,$B2977,$F$2:$F2977,$F2977)=1,1,0),0)</f>
        <v/>
      </c>
      <c r="T2977" s="13">
        <f>IF(AND($B2977&lt;&gt;"",$H2977&lt;&gt;""),IF(COUNTIFS($B$2:$B2977,$B2977,$H$2:$H2977,$H2977)=1,1,0),0)</f>
        <v/>
      </c>
      <c r="U2977" s="13">
        <f>IF(AND($B2977&lt;&gt;"",$C2977&lt;&gt;""),IF(COUNTIFS($B$2:$B2977,$B2977,$C$2:$C2977,$C2977)=1,1,0),0)</f>
        <v/>
      </c>
      <c r="V2977" s="13">
        <f>IF(AND($B2977&lt;&gt;"",$D2977&lt;&gt;""),IF(COUNTIFS($B$2:$B2977,$B2977,$D$2:$D2977,$D2977)=1,1,0),0)</f>
        <v/>
      </c>
      <c r="W2977">
        <f>IFERROR(INDEX(T_Indicateurs[Domain_code],MATCH($H2977,T_Indicateurs[Stat_code],0)),"")</f>
        <v/>
      </c>
      <c r="X2977" s="13">
        <f>IF(OR($W2977="",$F2977=""),0,IF($F2977&lt;&gt;$W2977,1,0))</f>
        <v/>
      </c>
      <c r="Y2977" s="13">
        <f>IF(OR($J2977="", $K2977="", $L2977=""),0,IF(OR($J2977&lt;0,$J2977&gt;3,$K2977&lt;0,$K2977&gt;3,$L2977&lt;0,$L2977&gt;3),1,0))</f>
        <v/>
      </c>
    </row>
    <row r="2978">
      <c r="G2978">
        <f>IFERROR(INDEX(T_Domaines[Domain_label_fr],MATCH(F2978,T_Domaines[Domain_code],0)),"")</f>
        <v/>
      </c>
      <c r="I2978">
        <f>IFERROR(INDEX(T_Indicateurs[Stat_label_fr],MATCH(H2978,T_Indicateurs[Stat_code],0)),"")</f>
        <v/>
      </c>
      <c r="M2978">
        <f>IF(J2978=0,"",J2978)</f>
        <v/>
      </c>
      <c r="N2978">
        <f>IF(K2978=0,"",K2978)</f>
        <v/>
      </c>
      <c r="O2978">
        <f>IF(L2978=0,"",L2978)</f>
        <v/>
      </c>
      <c r="P2978">
        <f>IF(OR(J2978="",K2978="",L2978=""),"",J2978+K2978+L2978)</f>
        <v/>
      </c>
      <c r="Q2978">
        <f>IF(OR(M2978="",N2978="",O2978=""),"",M2978+N2978+O2978)</f>
        <v/>
      </c>
      <c r="S2978" s="13">
        <f>IF(AND($B2978&lt;&gt;"",$F2978&lt;&gt;""),IF(COUNTIFS($B$2:$B2978,$B2978,$F$2:$F2978,$F2978)=1,1,0),0)</f>
        <v/>
      </c>
      <c r="T2978" s="13">
        <f>IF(AND($B2978&lt;&gt;"",$H2978&lt;&gt;""),IF(COUNTIFS($B$2:$B2978,$B2978,$H$2:$H2978,$H2978)=1,1,0),0)</f>
        <v/>
      </c>
      <c r="U2978" s="13">
        <f>IF(AND($B2978&lt;&gt;"",$C2978&lt;&gt;""),IF(COUNTIFS($B$2:$B2978,$B2978,$C$2:$C2978,$C2978)=1,1,0),0)</f>
        <v/>
      </c>
      <c r="V2978" s="13">
        <f>IF(AND($B2978&lt;&gt;"",$D2978&lt;&gt;""),IF(COUNTIFS($B$2:$B2978,$B2978,$D$2:$D2978,$D2978)=1,1,0),0)</f>
        <v/>
      </c>
      <c r="W2978">
        <f>IFERROR(INDEX(T_Indicateurs[Domain_code],MATCH($H2978,T_Indicateurs[Stat_code],0)),"")</f>
        <v/>
      </c>
      <c r="X2978" s="13">
        <f>IF(OR($W2978="",$F2978=""),0,IF($F2978&lt;&gt;$W2978,1,0))</f>
        <v/>
      </c>
      <c r="Y2978" s="13">
        <f>IF(OR($J2978="", $K2978="", $L2978=""),0,IF(OR($J2978&lt;0,$J2978&gt;3,$K2978&lt;0,$K2978&gt;3,$L2978&lt;0,$L2978&gt;3),1,0))</f>
        <v/>
      </c>
    </row>
    <row r="2979">
      <c r="G2979">
        <f>IFERROR(INDEX(T_Domaines[Domain_label_fr],MATCH(F2979,T_Domaines[Domain_code],0)),"")</f>
        <v/>
      </c>
      <c r="I2979">
        <f>IFERROR(INDEX(T_Indicateurs[Stat_label_fr],MATCH(H2979,T_Indicateurs[Stat_code],0)),"")</f>
        <v/>
      </c>
      <c r="M2979">
        <f>IF(J2979=0,"",J2979)</f>
        <v/>
      </c>
      <c r="N2979">
        <f>IF(K2979=0,"",K2979)</f>
        <v/>
      </c>
      <c r="O2979">
        <f>IF(L2979=0,"",L2979)</f>
        <v/>
      </c>
      <c r="P2979">
        <f>IF(OR(J2979="",K2979="",L2979=""),"",J2979+K2979+L2979)</f>
        <v/>
      </c>
      <c r="Q2979">
        <f>IF(OR(M2979="",N2979="",O2979=""),"",M2979+N2979+O2979)</f>
        <v/>
      </c>
      <c r="S2979" s="13">
        <f>IF(AND($B2979&lt;&gt;"",$F2979&lt;&gt;""),IF(COUNTIFS($B$2:$B2979,$B2979,$F$2:$F2979,$F2979)=1,1,0),0)</f>
        <v/>
      </c>
      <c r="T2979" s="13">
        <f>IF(AND($B2979&lt;&gt;"",$H2979&lt;&gt;""),IF(COUNTIFS($B$2:$B2979,$B2979,$H$2:$H2979,$H2979)=1,1,0),0)</f>
        <v/>
      </c>
      <c r="U2979" s="13">
        <f>IF(AND($B2979&lt;&gt;"",$C2979&lt;&gt;""),IF(COUNTIFS($B$2:$B2979,$B2979,$C$2:$C2979,$C2979)=1,1,0),0)</f>
        <v/>
      </c>
      <c r="V2979" s="13">
        <f>IF(AND($B2979&lt;&gt;"",$D2979&lt;&gt;""),IF(COUNTIFS($B$2:$B2979,$B2979,$D$2:$D2979,$D2979)=1,1,0),0)</f>
        <v/>
      </c>
      <c r="W2979">
        <f>IFERROR(INDEX(T_Indicateurs[Domain_code],MATCH($H2979,T_Indicateurs[Stat_code],0)),"")</f>
        <v/>
      </c>
      <c r="X2979" s="13">
        <f>IF(OR($W2979="",$F2979=""),0,IF($F2979&lt;&gt;$W2979,1,0))</f>
        <v/>
      </c>
      <c r="Y2979" s="13">
        <f>IF(OR($J2979="", $K2979="", $L2979=""),0,IF(OR($J2979&lt;0,$J2979&gt;3,$K2979&lt;0,$K2979&gt;3,$L2979&lt;0,$L2979&gt;3),1,0))</f>
        <v/>
      </c>
    </row>
    <row r="2980">
      <c r="G2980">
        <f>IFERROR(INDEX(T_Domaines[Domain_label_fr],MATCH(F2980,T_Domaines[Domain_code],0)),"")</f>
        <v/>
      </c>
      <c r="I2980">
        <f>IFERROR(INDEX(T_Indicateurs[Stat_label_fr],MATCH(H2980,T_Indicateurs[Stat_code],0)),"")</f>
        <v/>
      </c>
      <c r="M2980">
        <f>IF(J2980=0,"",J2980)</f>
        <v/>
      </c>
      <c r="N2980">
        <f>IF(K2980=0,"",K2980)</f>
        <v/>
      </c>
      <c r="O2980">
        <f>IF(L2980=0,"",L2980)</f>
        <v/>
      </c>
      <c r="P2980">
        <f>IF(OR(J2980="",K2980="",L2980=""),"",J2980+K2980+L2980)</f>
        <v/>
      </c>
      <c r="Q2980">
        <f>IF(OR(M2980="",N2980="",O2980=""),"",M2980+N2980+O2980)</f>
        <v/>
      </c>
      <c r="S2980" s="13">
        <f>IF(AND($B2980&lt;&gt;"",$F2980&lt;&gt;""),IF(COUNTIFS($B$2:$B2980,$B2980,$F$2:$F2980,$F2980)=1,1,0),0)</f>
        <v/>
      </c>
      <c r="T2980" s="13">
        <f>IF(AND($B2980&lt;&gt;"",$H2980&lt;&gt;""),IF(COUNTIFS($B$2:$B2980,$B2980,$H$2:$H2980,$H2980)=1,1,0),0)</f>
        <v/>
      </c>
      <c r="U2980" s="13">
        <f>IF(AND($B2980&lt;&gt;"",$C2980&lt;&gt;""),IF(COUNTIFS($B$2:$B2980,$B2980,$C$2:$C2980,$C2980)=1,1,0),0)</f>
        <v/>
      </c>
      <c r="V2980" s="13">
        <f>IF(AND($B2980&lt;&gt;"",$D2980&lt;&gt;""),IF(COUNTIFS($B$2:$B2980,$B2980,$D$2:$D2980,$D2980)=1,1,0),0)</f>
        <v/>
      </c>
      <c r="W2980">
        <f>IFERROR(INDEX(T_Indicateurs[Domain_code],MATCH($H2980,T_Indicateurs[Stat_code],0)),"")</f>
        <v/>
      </c>
      <c r="X2980" s="13">
        <f>IF(OR($W2980="",$F2980=""),0,IF($F2980&lt;&gt;$W2980,1,0))</f>
        <v/>
      </c>
      <c r="Y2980" s="13">
        <f>IF(OR($J2980="", $K2980="", $L2980=""),0,IF(OR($J2980&lt;0,$J2980&gt;3,$K2980&lt;0,$K2980&gt;3,$L2980&lt;0,$L2980&gt;3),1,0))</f>
        <v/>
      </c>
    </row>
    <row r="2981">
      <c r="G2981">
        <f>IFERROR(INDEX(T_Domaines[Domain_label_fr],MATCH(F2981,T_Domaines[Domain_code],0)),"")</f>
        <v/>
      </c>
      <c r="I2981">
        <f>IFERROR(INDEX(T_Indicateurs[Stat_label_fr],MATCH(H2981,T_Indicateurs[Stat_code],0)),"")</f>
        <v/>
      </c>
      <c r="M2981">
        <f>IF(J2981=0,"",J2981)</f>
        <v/>
      </c>
      <c r="N2981">
        <f>IF(K2981=0,"",K2981)</f>
        <v/>
      </c>
      <c r="O2981">
        <f>IF(L2981=0,"",L2981)</f>
        <v/>
      </c>
      <c r="P2981">
        <f>IF(OR(J2981="",K2981="",L2981=""),"",J2981+K2981+L2981)</f>
        <v/>
      </c>
      <c r="Q2981">
        <f>IF(OR(M2981="",N2981="",O2981=""),"",M2981+N2981+O2981)</f>
        <v/>
      </c>
      <c r="S2981" s="13">
        <f>IF(AND($B2981&lt;&gt;"",$F2981&lt;&gt;""),IF(COUNTIFS($B$2:$B2981,$B2981,$F$2:$F2981,$F2981)=1,1,0),0)</f>
        <v/>
      </c>
      <c r="T2981" s="13">
        <f>IF(AND($B2981&lt;&gt;"",$H2981&lt;&gt;""),IF(COUNTIFS($B$2:$B2981,$B2981,$H$2:$H2981,$H2981)=1,1,0),0)</f>
        <v/>
      </c>
      <c r="U2981" s="13">
        <f>IF(AND($B2981&lt;&gt;"",$C2981&lt;&gt;""),IF(COUNTIFS($B$2:$B2981,$B2981,$C$2:$C2981,$C2981)=1,1,0),0)</f>
        <v/>
      </c>
      <c r="V2981" s="13">
        <f>IF(AND($B2981&lt;&gt;"",$D2981&lt;&gt;""),IF(COUNTIFS($B$2:$B2981,$B2981,$D$2:$D2981,$D2981)=1,1,0),0)</f>
        <v/>
      </c>
      <c r="W2981">
        <f>IFERROR(INDEX(T_Indicateurs[Domain_code],MATCH($H2981,T_Indicateurs[Stat_code],0)),"")</f>
        <v/>
      </c>
      <c r="X2981" s="13">
        <f>IF(OR($W2981="",$F2981=""),0,IF($F2981&lt;&gt;$W2981,1,0))</f>
        <v/>
      </c>
      <c r="Y2981" s="13">
        <f>IF(OR($J2981="", $K2981="", $L2981=""),0,IF(OR($J2981&lt;0,$J2981&gt;3,$K2981&lt;0,$K2981&gt;3,$L2981&lt;0,$L2981&gt;3),1,0))</f>
        <v/>
      </c>
    </row>
    <row r="2982">
      <c r="G2982">
        <f>IFERROR(INDEX(T_Domaines[Domain_label_fr],MATCH(F2982,T_Domaines[Domain_code],0)),"")</f>
        <v/>
      </c>
      <c r="I2982">
        <f>IFERROR(INDEX(T_Indicateurs[Stat_label_fr],MATCH(H2982,T_Indicateurs[Stat_code],0)),"")</f>
        <v/>
      </c>
      <c r="M2982">
        <f>IF(J2982=0,"",J2982)</f>
        <v/>
      </c>
      <c r="N2982">
        <f>IF(K2982=0,"",K2982)</f>
        <v/>
      </c>
      <c r="O2982">
        <f>IF(L2982=0,"",L2982)</f>
        <v/>
      </c>
      <c r="P2982">
        <f>IF(OR(J2982="",K2982="",L2982=""),"",J2982+K2982+L2982)</f>
        <v/>
      </c>
      <c r="Q2982">
        <f>IF(OR(M2982="",N2982="",O2982=""),"",M2982+N2982+O2982)</f>
        <v/>
      </c>
      <c r="S2982" s="13">
        <f>IF(AND($B2982&lt;&gt;"",$F2982&lt;&gt;""),IF(COUNTIFS($B$2:$B2982,$B2982,$F$2:$F2982,$F2982)=1,1,0),0)</f>
        <v/>
      </c>
      <c r="T2982" s="13">
        <f>IF(AND($B2982&lt;&gt;"",$H2982&lt;&gt;""),IF(COUNTIFS($B$2:$B2982,$B2982,$H$2:$H2982,$H2982)=1,1,0),0)</f>
        <v/>
      </c>
      <c r="U2982" s="13">
        <f>IF(AND($B2982&lt;&gt;"",$C2982&lt;&gt;""),IF(COUNTIFS($B$2:$B2982,$B2982,$C$2:$C2982,$C2982)=1,1,0),0)</f>
        <v/>
      </c>
      <c r="V2982" s="13">
        <f>IF(AND($B2982&lt;&gt;"",$D2982&lt;&gt;""),IF(COUNTIFS($B$2:$B2982,$B2982,$D$2:$D2982,$D2982)=1,1,0),0)</f>
        <v/>
      </c>
      <c r="W2982">
        <f>IFERROR(INDEX(T_Indicateurs[Domain_code],MATCH($H2982,T_Indicateurs[Stat_code],0)),"")</f>
        <v/>
      </c>
      <c r="X2982" s="13">
        <f>IF(OR($W2982="",$F2982=""),0,IF($F2982&lt;&gt;$W2982,1,0))</f>
        <v/>
      </c>
      <c r="Y2982" s="13">
        <f>IF(OR($J2982="", $K2982="", $L2982=""),0,IF(OR($J2982&lt;0,$J2982&gt;3,$K2982&lt;0,$K2982&gt;3,$L2982&lt;0,$L2982&gt;3),1,0))</f>
        <v/>
      </c>
    </row>
    <row r="2983">
      <c r="G2983">
        <f>IFERROR(INDEX(T_Domaines[Domain_label_fr],MATCH(F2983,T_Domaines[Domain_code],0)),"")</f>
        <v/>
      </c>
      <c r="I2983">
        <f>IFERROR(INDEX(T_Indicateurs[Stat_label_fr],MATCH(H2983,T_Indicateurs[Stat_code],0)),"")</f>
        <v/>
      </c>
      <c r="M2983">
        <f>IF(J2983=0,"",J2983)</f>
        <v/>
      </c>
      <c r="N2983">
        <f>IF(K2983=0,"",K2983)</f>
        <v/>
      </c>
      <c r="O2983">
        <f>IF(L2983=0,"",L2983)</f>
        <v/>
      </c>
      <c r="P2983">
        <f>IF(OR(J2983="",K2983="",L2983=""),"",J2983+K2983+L2983)</f>
        <v/>
      </c>
      <c r="Q2983">
        <f>IF(OR(M2983="",N2983="",O2983=""),"",M2983+N2983+O2983)</f>
        <v/>
      </c>
      <c r="S2983" s="13">
        <f>IF(AND($B2983&lt;&gt;"",$F2983&lt;&gt;""),IF(COUNTIFS($B$2:$B2983,$B2983,$F$2:$F2983,$F2983)=1,1,0),0)</f>
        <v/>
      </c>
      <c r="T2983" s="13">
        <f>IF(AND($B2983&lt;&gt;"",$H2983&lt;&gt;""),IF(COUNTIFS($B$2:$B2983,$B2983,$H$2:$H2983,$H2983)=1,1,0),0)</f>
        <v/>
      </c>
      <c r="U2983" s="13">
        <f>IF(AND($B2983&lt;&gt;"",$C2983&lt;&gt;""),IF(COUNTIFS($B$2:$B2983,$B2983,$C$2:$C2983,$C2983)=1,1,0),0)</f>
        <v/>
      </c>
      <c r="V2983" s="13">
        <f>IF(AND($B2983&lt;&gt;"",$D2983&lt;&gt;""),IF(COUNTIFS($B$2:$B2983,$B2983,$D$2:$D2983,$D2983)=1,1,0),0)</f>
        <v/>
      </c>
      <c r="W2983">
        <f>IFERROR(INDEX(T_Indicateurs[Domain_code],MATCH($H2983,T_Indicateurs[Stat_code],0)),"")</f>
        <v/>
      </c>
      <c r="X2983" s="13">
        <f>IF(OR($W2983="",$F2983=""),0,IF($F2983&lt;&gt;$W2983,1,0))</f>
        <v/>
      </c>
      <c r="Y2983" s="13">
        <f>IF(OR($J2983="", $K2983="", $L2983=""),0,IF(OR($J2983&lt;0,$J2983&gt;3,$K2983&lt;0,$K2983&gt;3,$L2983&lt;0,$L2983&gt;3),1,0))</f>
        <v/>
      </c>
    </row>
    <row r="2984">
      <c r="G2984">
        <f>IFERROR(INDEX(T_Domaines[Domain_label_fr],MATCH(F2984,T_Domaines[Domain_code],0)),"")</f>
        <v/>
      </c>
      <c r="I2984">
        <f>IFERROR(INDEX(T_Indicateurs[Stat_label_fr],MATCH(H2984,T_Indicateurs[Stat_code],0)),"")</f>
        <v/>
      </c>
      <c r="M2984">
        <f>IF(J2984=0,"",J2984)</f>
        <v/>
      </c>
      <c r="N2984">
        <f>IF(K2984=0,"",K2984)</f>
        <v/>
      </c>
      <c r="O2984">
        <f>IF(L2984=0,"",L2984)</f>
        <v/>
      </c>
      <c r="P2984">
        <f>IF(OR(J2984="",K2984="",L2984=""),"",J2984+K2984+L2984)</f>
        <v/>
      </c>
      <c r="Q2984">
        <f>IF(OR(M2984="",N2984="",O2984=""),"",M2984+N2984+O2984)</f>
        <v/>
      </c>
      <c r="S2984" s="13">
        <f>IF(AND($B2984&lt;&gt;"",$F2984&lt;&gt;""),IF(COUNTIFS($B$2:$B2984,$B2984,$F$2:$F2984,$F2984)=1,1,0),0)</f>
        <v/>
      </c>
      <c r="T2984" s="13">
        <f>IF(AND($B2984&lt;&gt;"",$H2984&lt;&gt;""),IF(COUNTIFS($B$2:$B2984,$B2984,$H$2:$H2984,$H2984)=1,1,0),0)</f>
        <v/>
      </c>
      <c r="U2984" s="13">
        <f>IF(AND($B2984&lt;&gt;"",$C2984&lt;&gt;""),IF(COUNTIFS($B$2:$B2984,$B2984,$C$2:$C2984,$C2984)=1,1,0),0)</f>
        <v/>
      </c>
      <c r="V2984" s="13">
        <f>IF(AND($B2984&lt;&gt;"",$D2984&lt;&gt;""),IF(COUNTIFS($B$2:$B2984,$B2984,$D$2:$D2984,$D2984)=1,1,0),0)</f>
        <v/>
      </c>
      <c r="W2984">
        <f>IFERROR(INDEX(T_Indicateurs[Domain_code],MATCH($H2984,T_Indicateurs[Stat_code],0)),"")</f>
        <v/>
      </c>
      <c r="X2984" s="13">
        <f>IF(OR($W2984="",$F2984=""),0,IF($F2984&lt;&gt;$W2984,1,0))</f>
        <v/>
      </c>
      <c r="Y2984" s="13">
        <f>IF(OR($J2984="", $K2984="", $L2984=""),0,IF(OR($J2984&lt;0,$J2984&gt;3,$K2984&lt;0,$K2984&gt;3,$L2984&lt;0,$L2984&gt;3),1,0))</f>
        <v/>
      </c>
    </row>
    <row r="2985">
      <c r="G2985">
        <f>IFERROR(INDEX(T_Domaines[Domain_label_fr],MATCH(F2985,T_Domaines[Domain_code],0)),"")</f>
        <v/>
      </c>
      <c r="I2985">
        <f>IFERROR(INDEX(T_Indicateurs[Stat_label_fr],MATCH(H2985,T_Indicateurs[Stat_code],0)),"")</f>
        <v/>
      </c>
      <c r="M2985">
        <f>IF(J2985=0,"",J2985)</f>
        <v/>
      </c>
      <c r="N2985">
        <f>IF(K2985=0,"",K2985)</f>
        <v/>
      </c>
      <c r="O2985">
        <f>IF(L2985=0,"",L2985)</f>
        <v/>
      </c>
      <c r="P2985">
        <f>IF(OR(J2985="",K2985="",L2985=""),"",J2985+K2985+L2985)</f>
        <v/>
      </c>
      <c r="Q2985">
        <f>IF(OR(M2985="",N2985="",O2985=""),"",M2985+N2985+O2985)</f>
        <v/>
      </c>
      <c r="S2985" s="13">
        <f>IF(AND($B2985&lt;&gt;"",$F2985&lt;&gt;""),IF(COUNTIFS($B$2:$B2985,$B2985,$F$2:$F2985,$F2985)=1,1,0),0)</f>
        <v/>
      </c>
      <c r="T2985" s="13">
        <f>IF(AND($B2985&lt;&gt;"",$H2985&lt;&gt;""),IF(COUNTIFS($B$2:$B2985,$B2985,$H$2:$H2985,$H2985)=1,1,0),0)</f>
        <v/>
      </c>
      <c r="U2985" s="13">
        <f>IF(AND($B2985&lt;&gt;"",$C2985&lt;&gt;""),IF(COUNTIFS($B$2:$B2985,$B2985,$C$2:$C2985,$C2985)=1,1,0),0)</f>
        <v/>
      </c>
      <c r="V2985" s="13">
        <f>IF(AND($B2985&lt;&gt;"",$D2985&lt;&gt;""),IF(COUNTIFS($B$2:$B2985,$B2985,$D$2:$D2985,$D2985)=1,1,0),0)</f>
        <v/>
      </c>
      <c r="W2985">
        <f>IFERROR(INDEX(T_Indicateurs[Domain_code],MATCH($H2985,T_Indicateurs[Stat_code],0)),"")</f>
        <v/>
      </c>
      <c r="X2985" s="13">
        <f>IF(OR($W2985="",$F2985=""),0,IF($F2985&lt;&gt;$W2985,1,0))</f>
        <v/>
      </c>
      <c r="Y2985" s="13">
        <f>IF(OR($J2985="", $K2985="", $L2985=""),0,IF(OR($J2985&lt;0,$J2985&gt;3,$K2985&lt;0,$K2985&gt;3,$L2985&lt;0,$L2985&gt;3),1,0))</f>
        <v/>
      </c>
    </row>
    <row r="2986">
      <c r="G2986">
        <f>IFERROR(INDEX(T_Domaines[Domain_label_fr],MATCH(F2986,T_Domaines[Domain_code],0)),"")</f>
        <v/>
      </c>
      <c r="I2986">
        <f>IFERROR(INDEX(T_Indicateurs[Stat_label_fr],MATCH(H2986,T_Indicateurs[Stat_code],0)),"")</f>
        <v/>
      </c>
      <c r="M2986">
        <f>IF(J2986=0,"",J2986)</f>
        <v/>
      </c>
      <c r="N2986">
        <f>IF(K2986=0,"",K2986)</f>
        <v/>
      </c>
      <c r="O2986">
        <f>IF(L2986=0,"",L2986)</f>
        <v/>
      </c>
      <c r="P2986">
        <f>IF(OR(J2986="",K2986="",L2986=""),"",J2986+K2986+L2986)</f>
        <v/>
      </c>
      <c r="Q2986">
        <f>IF(OR(M2986="",N2986="",O2986=""),"",M2986+N2986+O2986)</f>
        <v/>
      </c>
      <c r="S2986" s="13">
        <f>IF(AND($B2986&lt;&gt;"",$F2986&lt;&gt;""),IF(COUNTIFS($B$2:$B2986,$B2986,$F$2:$F2986,$F2986)=1,1,0),0)</f>
        <v/>
      </c>
      <c r="T2986" s="13">
        <f>IF(AND($B2986&lt;&gt;"",$H2986&lt;&gt;""),IF(COUNTIFS($B$2:$B2986,$B2986,$H$2:$H2986,$H2986)=1,1,0),0)</f>
        <v/>
      </c>
      <c r="U2986" s="13">
        <f>IF(AND($B2986&lt;&gt;"",$C2986&lt;&gt;""),IF(COUNTIFS($B$2:$B2986,$B2986,$C$2:$C2986,$C2986)=1,1,0),0)</f>
        <v/>
      </c>
      <c r="V2986" s="13">
        <f>IF(AND($B2986&lt;&gt;"",$D2986&lt;&gt;""),IF(COUNTIFS($B$2:$B2986,$B2986,$D$2:$D2986,$D2986)=1,1,0),0)</f>
        <v/>
      </c>
      <c r="W2986">
        <f>IFERROR(INDEX(T_Indicateurs[Domain_code],MATCH($H2986,T_Indicateurs[Stat_code],0)),"")</f>
        <v/>
      </c>
      <c r="X2986" s="13">
        <f>IF(OR($W2986="",$F2986=""),0,IF($F2986&lt;&gt;$W2986,1,0))</f>
        <v/>
      </c>
      <c r="Y2986" s="13">
        <f>IF(OR($J2986="", $K2986="", $L2986=""),0,IF(OR($J2986&lt;0,$J2986&gt;3,$K2986&lt;0,$K2986&gt;3,$L2986&lt;0,$L2986&gt;3),1,0))</f>
        <v/>
      </c>
    </row>
    <row r="2987">
      <c r="G2987">
        <f>IFERROR(INDEX(T_Domaines[Domain_label_fr],MATCH(F2987,T_Domaines[Domain_code],0)),"")</f>
        <v/>
      </c>
      <c r="I2987">
        <f>IFERROR(INDEX(T_Indicateurs[Stat_label_fr],MATCH(H2987,T_Indicateurs[Stat_code],0)),"")</f>
        <v/>
      </c>
      <c r="M2987">
        <f>IF(J2987=0,"",J2987)</f>
        <v/>
      </c>
      <c r="N2987">
        <f>IF(K2987=0,"",K2987)</f>
        <v/>
      </c>
      <c r="O2987">
        <f>IF(L2987=0,"",L2987)</f>
        <v/>
      </c>
      <c r="P2987">
        <f>IF(OR(J2987="",K2987="",L2987=""),"",J2987+K2987+L2987)</f>
        <v/>
      </c>
      <c r="Q2987">
        <f>IF(OR(M2987="",N2987="",O2987=""),"",M2987+N2987+O2987)</f>
        <v/>
      </c>
      <c r="S2987" s="13">
        <f>IF(AND($B2987&lt;&gt;"",$F2987&lt;&gt;""),IF(COUNTIFS($B$2:$B2987,$B2987,$F$2:$F2987,$F2987)=1,1,0),0)</f>
        <v/>
      </c>
      <c r="T2987" s="13">
        <f>IF(AND($B2987&lt;&gt;"",$H2987&lt;&gt;""),IF(COUNTIFS($B$2:$B2987,$B2987,$H$2:$H2987,$H2987)=1,1,0),0)</f>
        <v/>
      </c>
      <c r="U2987" s="13">
        <f>IF(AND($B2987&lt;&gt;"",$C2987&lt;&gt;""),IF(COUNTIFS($B$2:$B2987,$B2987,$C$2:$C2987,$C2987)=1,1,0),0)</f>
        <v/>
      </c>
      <c r="V2987" s="13">
        <f>IF(AND($B2987&lt;&gt;"",$D2987&lt;&gt;""),IF(COUNTIFS($B$2:$B2987,$B2987,$D$2:$D2987,$D2987)=1,1,0),0)</f>
        <v/>
      </c>
      <c r="W2987">
        <f>IFERROR(INDEX(T_Indicateurs[Domain_code],MATCH($H2987,T_Indicateurs[Stat_code],0)),"")</f>
        <v/>
      </c>
      <c r="X2987" s="13">
        <f>IF(OR($W2987="",$F2987=""),0,IF($F2987&lt;&gt;$W2987,1,0))</f>
        <v/>
      </c>
      <c r="Y2987" s="13">
        <f>IF(OR($J2987="", $K2987="", $L2987=""),0,IF(OR($J2987&lt;0,$J2987&gt;3,$K2987&lt;0,$K2987&gt;3,$L2987&lt;0,$L2987&gt;3),1,0))</f>
        <v/>
      </c>
    </row>
    <row r="2988">
      <c r="G2988">
        <f>IFERROR(INDEX(T_Domaines[Domain_label_fr],MATCH(F2988,T_Domaines[Domain_code],0)),"")</f>
        <v/>
      </c>
      <c r="I2988">
        <f>IFERROR(INDEX(T_Indicateurs[Stat_label_fr],MATCH(H2988,T_Indicateurs[Stat_code],0)),"")</f>
        <v/>
      </c>
      <c r="M2988">
        <f>IF(J2988=0,"",J2988)</f>
        <v/>
      </c>
      <c r="N2988">
        <f>IF(K2988=0,"",K2988)</f>
        <v/>
      </c>
      <c r="O2988">
        <f>IF(L2988=0,"",L2988)</f>
        <v/>
      </c>
      <c r="P2988">
        <f>IF(OR(J2988="",K2988="",L2988=""),"",J2988+K2988+L2988)</f>
        <v/>
      </c>
      <c r="Q2988">
        <f>IF(OR(M2988="",N2988="",O2988=""),"",M2988+N2988+O2988)</f>
        <v/>
      </c>
      <c r="S2988" s="13">
        <f>IF(AND($B2988&lt;&gt;"",$F2988&lt;&gt;""),IF(COUNTIFS($B$2:$B2988,$B2988,$F$2:$F2988,$F2988)=1,1,0),0)</f>
        <v/>
      </c>
      <c r="T2988" s="13">
        <f>IF(AND($B2988&lt;&gt;"",$H2988&lt;&gt;""),IF(COUNTIFS($B$2:$B2988,$B2988,$H$2:$H2988,$H2988)=1,1,0),0)</f>
        <v/>
      </c>
      <c r="U2988" s="13">
        <f>IF(AND($B2988&lt;&gt;"",$C2988&lt;&gt;""),IF(COUNTIFS($B$2:$B2988,$B2988,$C$2:$C2988,$C2988)=1,1,0),0)</f>
        <v/>
      </c>
      <c r="V2988" s="13">
        <f>IF(AND($B2988&lt;&gt;"",$D2988&lt;&gt;""),IF(COUNTIFS($B$2:$B2988,$B2988,$D$2:$D2988,$D2988)=1,1,0),0)</f>
        <v/>
      </c>
      <c r="W2988">
        <f>IFERROR(INDEX(T_Indicateurs[Domain_code],MATCH($H2988,T_Indicateurs[Stat_code],0)),"")</f>
        <v/>
      </c>
      <c r="X2988" s="13">
        <f>IF(OR($W2988="",$F2988=""),0,IF($F2988&lt;&gt;$W2988,1,0))</f>
        <v/>
      </c>
      <c r="Y2988" s="13">
        <f>IF(OR($J2988="", $K2988="", $L2988=""),0,IF(OR($J2988&lt;0,$J2988&gt;3,$K2988&lt;0,$K2988&gt;3,$L2988&lt;0,$L2988&gt;3),1,0))</f>
        <v/>
      </c>
    </row>
    <row r="2989">
      <c r="G2989">
        <f>IFERROR(INDEX(T_Domaines[Domain_label_fr],MATCH(F2989,T_Domaines[Domain_code],0)),"")</f>
        <v/>
      </c>
      <c r="I2989">
        <f>IFERROR(INDEX(T_Indicateurs[Stat_label_fr],MATCH(H2989,T_Indicateurs[Stat_code],0)),"")</f>
        <v/>
      </c>
      <c r="M2989">
        <f>IF(J2989=0,"",J2989)</f>
        <v/>
      </c>
      <c r="N2989">
        <f>IF(K2989=0,"",K2989)</f>
        <v/>
      </c>
      <c r="O2989">
        <f>IF(L2989=0,"",L2989)</f>
        <v/>
      </c>
      <c r="P2989">
        <f>IF(OR(J2989="",K2989="",L2989=""),"",J2989+K2989+L2989)</f>
        <v/>
      </c>
      <c r="Q2989">
        <f>IF(OR(M2989="",N2989="",O2989=""),"",M2989+N2989+O2989)</f>
        <v/>
      </c>
      <c r="S2989" s="13">
        <f>IF(AND($B2989&lt;&gt;"",$F2989&lt;&gt;""),IF(COUNTIFS($B$2:$B2989,$B2989,$F$2:$F2989,$F2989)=1,1,0),0)</f>
        <v/>
      </c>
      <c r="T2989" s="13">
        <f>IF(AND($B2989&lt;&gt;"",$H2989&lt;&gt;""),IF(COUNTIFS($B$2:$B2989,$B2989,$H$2:$H2989,$H2989)=1,1,0),0)</f>
        <v/>
      </c>
      <c r="U2989" s="13">
        <f>IF(AND($B2989&lt;&gt;"",$C2989&lt;&gt;""),IF(COUNTIFS($B$2:$B2989,$B2989,$C$2:$C2989,$C2989)=1,1,0),0)</f>
        <v/>
      </c>
      <c r="V2989" s="13">
        <f>IF(AND($B2989&lt;&gt;"",$D2989&lt;&gt;""),IF(COUNTIFS($B$2:$B2989,$B2989,$D$2:$D2989,$D2989)=1,1,0),0)</f>
        <v/>
      </c>
      <c r="W2989">
        <f>IFERROR(INDEX(T_Indicateurs[Domain_code],MATCH($H2989,T_Indicateurs[Stat_code],0)),"")</f>
        <v/>
      </c>
      <c r="X2989" s="13">
        <f>IF(OR($W2989="",$F2989=""),0,IF($F2989&lt;&gt;$W2989,1,0))</f>
        <v/>
      </c>
      <c r="Y2989" s="13">
        <f>IF(OR($J2989="", $K2989="", $L2989=""),0,IF(OR($J2989&lt;0,$J2989&gt;3,$K2989&lt;0,$K2989&gt;3,$L2989&lt;0,$L2989&gt;3),1,0))</f>
        <v/>
      </c>
    </row>
    <row r="2990">
      <c r="G2990">
        <f>IFERROR(INDEX(T_Domaines[Domain_label_fr],MATCH(F2990,T_Domaines[Domain_code],0)),"")</f>
        <v/>
      </c>
      <c r="I2990">
        <f>IFERROR(INDEX(T_Indicateurs[Stat_label_fr],MATCH(H2990,T_Indicateurs[Stat_code],0)),"")</f>
        <v/>
      </c>
      <c r="M2990">
        <f>IF(J2990=0,"",J2990)</f>
        <v/>
      </c>
      <c r="N2990">
        <f>IF(K2990=0,"",K2990)</f>
        <v/>
      </c>
      <c r="O2990">
        <f>IF(L2990=0,"",L2990)</f>
        <v/>
      </c>
      <c r="P2990">
        <f>IF(OR(J2990="",K2990="",L2990=""),"",J2990+K2990+L2990)</f>
        <v/>
      </c>
      <c r="Q2990">
        <f>IF(OR(M2990="",N2990="",O2990=""),"",M2990+N2990+O2990)</f>
        <v/>
      </c>
      <c r="S2990" s="13">
        <f>IF(AND($B2990&lt;&gt;"",$F2990&lt;&gt;""),IF(COUNTIFS($B$2:$B2990,$B2990,$F$2:$F2990,$F2990)=1,1,0),0)</f>
        <v/>
      </c>
      <c r="T2990" s="13">
        <f>IF(AND($B2990&lt;&gt;"",$H2990&lt;&gt;""),IF(COUNTIFS($B$2:$B2990,$B2990,$H$2:$H2990,$H2990)=1,1,0),0)</f>
        <v/>
      </c>
      <c r="U2990" s="13">
        <f>IF(AND($B2990&lt;&gt;"",$C2990&lt;&gt;""),IF(COUNTIFS($B$2:$B2990,$B2990,$C$2:$C2990,$C2990)=1,1,0),0)</f>
        <v/>
      </c>
      <c r="V2990" s="13">
        <f>IF(AND($B2990&lt;&gt;"",$D2990&lt;&gt;""),IF(COUNTIFS($B$2:$B2990,$B2990,$D$2:$D2990,$D2990)=1,1,0),0)</f>
        <v/>
      </c>
      <c r="W2990">
        <f>IFERROR(INDEX(T_Indicateurs[Domain_code],MATCH($H2990,T_Indicateurs[Stat_code],0)),"")</f>
        <v/>
      </c>
      <c r="X2990" s="13">
        <f>IF(OR($W2990="",$F2990=""),0,IF($F2990&lt;&gt;$W2990,1,0))</f>
        <v/>
      </c>
      <c r="Y2990" s="13">
        <f>IF(OR($J2990="", $K2990="", $L2990=""),0,IF(OR($J2990&lt;0,$J2990&gt;3,$K2990&lt;0,$K2990&gt;3,$L2990&lt;0,$L2990&gt;3),1,0))</f>
        <v/>
      </c>
    </row>
    <row r="2991">
      <c r="G2991">
        <f>IFERROR(INDEX(T_Domaines[Domain_label_fr],MATCH(F2991,T_Domaines[Domain_code],0)),"")</f>
        <v/>
      </c>
      <c r="I2991">
        <f>IFERROR(INDEX(T_Indicateurs[Stat_label_fr],MATCH(H2991,T_Indicateurs[Stat_code],0)),"")</f>
        <v/>
      </c>
      <c r="M2991">
        <f>IF(J2991=0,"",J2991)</f>
        <v/>
      </c>
      <c r="N2991">
        <f>IF(K2991=0,"",K2991)</f>
        <v/>
      </c>
      <c r="O2991">
        <f>IF(L2991=0,"",L2991)</f>
        <v/>
      </c>
      <c r="P2991">
        <f>IF(OR(J2991="",K2991="",L2991=""),"",J2991+K2991+L2991)</f>
        <v/>
      </c>
      <c r="Q2991">
        <f>IF(OR(M2991="",N2991="",O2991=""),"",M2991+N2991+O2991)</f>
        <v/>
      </c>
      <c r="S2991" s="13">
        <f>IF(AND($B2991&lt;&gt;"",$F2991&lt;&gt;""),IF(COUNTIFS($B$2:$B2991,$B2991,$F$2:$F2991,$F2991)=1,1,0),0)</f>
        <v/>
      </c>
      <c r="T2991" s="13">
        <f>IF(AND($B2991&lt;&gt;"",$H2991&lt;&gt;""),IF(COUNTIFS($B$2:$B2991,$B2991,$H$2:$H2991,$H2991)=1,1,0),0)</f>
        <v/>
      </c>
      <c r="U2991" s="13">
        <f>IF(AND($B2991&lt;&gt;"",$C2991&lt;&gt;""),IF(COUNTIFS($B$2:$B2991,$B2991,$C$2:$C2991,$C2991)=1,1,0),0)</f>
        <v/>
      </c>
      <c r="V2991" s="13">
        <f>IF(AND($B2991&lt;&gt;"",$D2991&lt;&gt;""),IF(COUNTIFS($B$2:$B2991,$B2991,$D$2:$D2991,$D2991)=1,1,0),0)</f>
        <v/>
      </c>
      <c r="W2991">
        <f>IFERROR(INDEX(T_Indicateurs[Domain_code],MATCH($H2991,T_Indicateurs[Stat_code],0)),"")</f>
        <v/>
      </c>
      <c r="X2991" s="13">
        <f>IF(OR($W2991="",$F2991=""),0,IF($F2991&lt;&gt;$W2991,1,0))</f>
        <v/>
      </c>
      <c r="Y2991" s="13">
        <f>IF(OR($J2991="", $K2991="", $L2991=""),0,IF(OR($J2991&lt;0,$J2991&gt;3,$K2991&lt;0,$K2991&gt;3,$L2991&lt;0,$L2991&gt;3),1,0))</f>
        <v/>
      </c>
    </row>
    <row r="2992">
      <c r="G2992">
        <f>IFERROR(INDEX(T_Domaines[Domain_label_fr],MATCH(F2992,T_Domaines[Domain_code],0)),"")</f>
        <v/>
      </c>
      <c r="I2992">
        <f>IFERROR(INDEX(T_Indicateurs[Stat_label_fr],MATCH(H2992,T_Indicateurs[Stat_code],0)),"")</f>
        <v/>
      </c>
      <c r="M2992">
        <f>IF(J2992=0,"",J2992)</f>
        <v/>
      </c>
      <c r="N2992">
        <f>IF(K2992=0,"",K2992)</f>
        <v/>
      </c>
      <c r="O2992">
        <f>IF(L2992=0,"",L2992)</f>
        <v/>
      </c>
      <c r="P2992">
        <f>IF(OR(J2992="",K2992="",L2992=""),"",J2992+K2992+L2992)</f>
        <v/>
      </c>
      <c r="Q2992">
        <f>IF(OR(M2992="",N2992="",O2992=""),"",M2992+N2992+O2992)</f>
        <v/>
      </c>
      <c r="S2992" s="13">
        <f>IF(AND($B2992&lt;&gt;"",$F2992&lt;&gt;""),IF(COUNTIFS($B$2:$B2992,$B2992,$F$2:$F2992,$F2992)=1,1,0),0)</f>
        <v/>
      </c>
      <c r="T2992" s="13">
        <f>IF(AND($B2992&lt;&gt;"",$H2992&lt;&gt;""),IF(COUNTIFS($B$2:$B2992,$B2992,$H$2:$H2992,$H2992)=1,1,0),0)</f>
        <v/>
      </c>
      <c r="U2992" s="13">
        <f>IF(AND($B2992&lt;&gt;"",$C2992&lt;&gt;""),IF(COUNTIFS($B$2:$B2992,$B2992,$C$2:$C2992,$C2992)=1,1,0),0)</f>
        <v/>
      </c>
      <c r="V2992" s="13">
        <f>IF(AND($B2992&lt;&gt;"",$D2992&lt;&gt;""),IF(COUNTIFS($B$2:$B2992,$B2992,$D$2:$D2992,$D2992)=1,1,0),0)</f>
        <v/>
      </c>
      <c r="W2992">
        <f>IFERROR(INDEX(T_Indicateurs[Domain_code],MATCH($H2992,T_Indicateurs[Stat_code],0)),"")</f>
        <v/>
      </c>
      <c r="X2992" s="13">
        <f>IF(OR($W2992="",$F2992=""),0,IF($F2992&lt;&gt;$W2992,1,0))</f>
        <v/>
      </c>
      <c r="Y2992" s="13">
        <f>IF(OR($J2992="", $K2992="", $L2992=""),0,IF(OR($J2992&lt;0,$J2992&gt;3,$K2992&lt;0,$K2992&gt;3,$L2992&lt;0,$L2992&gt;3),1,0))</f>
        <v/>
      </c>
    </row>
    <row r="2993">
      <c r="G2993">
        <f>IFERROR(INDEX(T_Domaines[Domain_label_fr],MATCH(F2993,T_Domaines[Domain_code],0)),"")</f>
        <v/>
      </c>
      <c r="I2993">
        <f>IFERROR(INDEX(T_Indicateurs[Stat_label_fr],MATCH(H2993,T_Indicateurs[Stat_code],0)),"")</f>
        <v/>
      </c>
      <c r="M2993">
        <f>IF(J2993=0,"",J2993)</f>
        <v/>
      </c>
      <c r="N2993">
        <f>IF(K2993=0,"",K2993)</f>
        <v/>
      </c>
      <c r="O2993">
        <f>IF(L2993=0,"",L2993)</f>
        <v/>
      </c>
      <c r="P2993">
        <f>IF(OR(J2993="",K2993="",L2993=""),"",J2993+K2993+L2993)</f>
        <v/>
      </c>
      <c r="Q2993">
        <f>IF(OR(M2993="",N2993="",O2993=""),"",M2993+N2993+O2993)</f>
        <v/>
      </c>
      <c r="S2993" s="13">
        <f>IF(AND($B2993&lt;&gt;"",$F2993&lt;&gt;""),IF(COUNTIFS($B$2:$B2993,$B2993,$F$2:$F2993,$F2993)=1,1,0),0)</f>
        <v/>
      </c>
      <c r="T2993" s="13">
        <f>IF(AND($B2993&lt;&gt;"",$H2993&lt;&gt;""),IF(COUNTIFS($B$2:$B2993,$B2993,$H$2:$H2993,$H2993)=1,1,0),0)</f>
        <v/>
      </c>
      <c r="U2993" s="13">
        <f>IF(AND($B2993&lt;&gt;"",$C2993&lt;&gt;""),IF(COUNTIFS($B$2:$B2993,$B2993,$C$2:$C2993,$C2993)=1,1,0),0)</f>
        <v/>
      </c>
      <c r="V2993" s="13">
        <f>IF(AND($B2993&lt;&gt;"",$D2993&lt;&gt;""),IF(COUNTIFS($B$2:$B2993,$B2993,$D$2:$D2993,$D2993)=1,1,0),0)</f>
        <v/>
      </c>
      <c r="W2993">
        <f>IFERROR(INDEX(T_Indicateurs[Domain_code],MATCH($H2993,T_Indicateurs[Stat_code],0)),"")</f>
        <v/>
      </c>
      <c r="X2993" s="13">
        <f>IF(OR($W2993="",$F2993=""),0,IF($F2993&lt;&gt;$W2993,1,0))</f>
        <v/>
      </c>
      <c r="Y2993" s="13">
        <f>IF(OR($J2993="", $K2993="", $L2993=""),0,IF(OR($J2993&lt;0,$J2993&gt;3,$K2993&lt;0,$K2993&gt;3,$L2993&lt;0,$L2993&gt;3),1,0))</f>
        <v/>
      </c>
    </row>
    <row r="2994">
      <c r="G2994">
        <f>IFERROR(INDEX(T_Domaines[Domain_label_fr],MATCH(F2994,T_Domaines[Domain_code],0)),"")</f>
        <v/>
      </c>
      <c r="I2994">
        <f>IFERROR(INDEX(T_Indicateurs[Stat_label_fr],MATCH(H2994,T_Indicateurs[Stat_code],0)),"")</f>
        <v/>
      </c>
      <c r="M2994">
        <f>IF(J2994=0,"",J2994)</f>
        <v/>
      </c>
      <c r="N2994">
        <f>IF(K2994=0,"",K2994)</f>
        <v/>
      </c>
      <c r="O2994">
        <f>IF(L2994=0,"",L2994)</f>
        <v/>
      </c>
      <c r="P2994">
        <f>IF(OR(J2994="",K2994="",L2994=""),"",J2994+K2994+L2994)</f>
        <v/>
      </c>
      <c r="Q2994">
        <f>IF(OR(M2994="",N2994="",O2994=""),"",M2994+N2994+O2994)</f>
        <v/>
      </c>
      <c r="S2994" s="13">
        <f>IF(AND($B2994&lt;&gt;"",$F2994&lt;&gt;""),IF(COUNTIFS($B$2:$B2994,$B2994,$F$2:$F2994,$F2994)=1,1,0),0)</f>
        <v/>
      </c>
      <c r="T2994" s="13">
        <f>IF(AND($B2994&lt;&gt;"",$H2994&lt;&gt;""),IF(COUNTIFS($B$2:$B2994,$B2994,$H$2:$H2994,$H2994)=1,1,0),0)</f>
        <v/>
      </c>
      <c r="U2994" s="13">
        <f>IF(AND($B2994&lt;&gt;"",$C2994&lt;&gt;""),IF(COUNTIFS($B$2:$B2994,$B2994,$C$2:$C2994,$C2994)=1,1,0),0)</f>
        <v/>
      </c>
      <c r="V2994" s="13">
        <f>IF(AND($B2994&lt;&gt;"",$D2994&lt;&gt;""),IF(COUNTIFS($B$2:$B2994,$B2994,$D$2:$D2994,$D2994)=1,1,0),0)</f>
        <v/>
      </c>
      <c r="W2994">
        <f>IFERROR(INDEX(T_Indicateurs[Domain_code],MATCH($H2994,T_Indicateurs[Stat_code],0)),"")</f>
        <v/>
      </c>
      <c r="X2994" s="13">
        <f>IF(OR($W2994="",$F2994=""),0,IF($F2994&lt;&gt;$W2994,1,0))</f>
        <v/>
      </c>
      <c r="Y2994" s="13">
        <f>IF(OR($J2994="", $K2994="", $L2994=""),0,IF(OR($J2994&lt;0,$J2994&gt;3,$K2994&lt;0,$K2994&gt;3,$L2994&lt;0,$L2994&gt;3),1,0))</f>
        <v/>
      </c>
    </row>
    <row r="2995">
      <c r="G2995">
        <f>IFERROR(INDEX(T_Domaines[Domain_label_fr],MATCH(F2995,T_Domaines[Domain_code],0)),"")</f>
        <v/>
      </c>
      <c r="I2995">
        <f>IFERROR(INDEX(T_Indicateurs[Stat_label_fr],MATCH(H2995,T_Indicateurs[Stat_code],0)),"")</f>
        <v/>
      </c>
      <c r="M2995">
        <f>IF(J2995=0,"",J2995)</f>
        <v/>
      </c>
      <c r="N2995">
        <f>IF(K2995=0,"",K2995)</f>
        <v/>
      </c>
      <c r="O2995">
        <f>IF(L2995=0,"",L2995)</f>
        <v/>
      </c>
      <c r="P2995">
        <f>IF(OR(J2995="",K2995="",L2995=""),"",J2995+K2995+L2995)</f>
        <v/>
      </c>
      <c r="Q2995">
        <f>IF(OR(M2995="",N2995="",O2995=""),"",M2995+N2995+O2995)</f>
        <v/>
      </c>
      <c r="S2995" s="13">
        <f>IF(AND($B2995&lt;&gt;"",$F2995&lt;&gt;""),IF(COUNTIFS($B$2:$B2995,$B2995,$F$2:$F2995,$F2995)=1,1,0),0)</f>
        <v/>
      </c>
      <c r="T2995" s="13">
        <f>IF(AND($B2995&lt;&gt;"",$H2995&lt;&gt;""),IF(COUNTIFS($B$2:$B2995,$B2995,$H$2:$H2995,$H2995)=1,1,0),0)</f>
        <v/>
      </c>
      <c r="U2995" s="13">
        <f>IF(AND($B2995&lt;&gt;"",$C2995&lt;&gt;""),IF(COUNTIFS($B$2:$B2995,$B2995,$C$2:$C2995,$C2995)=1,1,0),0)</f>
        <v/>
      </c>
      <c r="V2995" s="13">
        <f>IF(AND($B2995&lt;&gt;"",$D2995&lt;&gt;""),IF(COUNTIFS($B$2:$B2995,$B2995,$D$2:$D2995,$D2995)=1,1,0),0)</f>
        <v/>
      </c>
      <c r="W2995">
        <f>IFERROR(INDEX(T_Indicateurs[Domain_code],MATCH($H2995,T_Indicateurs[Stat_code],0)),"")</f>
        <v/>
      </c>
      <c r="X2995" s="13">
        <f>IF(OR($W2995="",$F2995=""),0,IF($F2995&lt;&gt;$W2995,1,0))</f>
        <v/>
      </c>
      <c r="Y2995" s="13">
        <f>IF(OR($J2995="", $K2995="", $L2995=""),0,IF(OR($J2995&lt;0,$J2995&gt;3,$K2995&lt;0,$K2995&gt;3,$L2995&lt;0,$L2995&gt;3),1,0))</f>
        <v/>
      </c>
    </row>
    <row r="2996">
      <c r="G2996">
        <f>IFERROR(INDEX(T_Domaines[Domain_label_fr],MATCH(F2996,T_Domaines[Domain_code],0)),"")</f>
        <v/>
      </c>
      <c r="I2996">
        <f>IFERROR(INDEX(T_Indicateurs[Stat_label_fr],MATCH(H2996,T_Indicateurs[Stat_code],0)),"")</f>
        <v/>
      </c>
      <c r="M2996">
        <f>IF(J2996=0,"",J2996)</f>
        <v/>
      </c>
      <c r="N2996">
        <f>IF(K2996=0,"",K2996)</f>
        <v/>
      </c>
      <c r="O2996">
        <f>IF(L2996=0,"",L2996)</f>
        <v/>
      </c>
      <c r="P2996">
        <f>IF(OR(J2996="",K2996="",L2996=""),"",J2996+K2996+L2996)</f>
        <v/>
      </c>
      <c r="Q2996">
        <f>IF(OR(M2996="",N2996="",O2996=""),"",M2996+N2996+O2996)</f>
        <v/>
      </c>
      <c r="S2996" s="13">
        <f>IF(AND($B2996&lt;&gt;"",$F2996&lt;&gt;""),IF(COUNTIFS($B$2:$B2996,$B2996,$F$2:$F2996,$F2996)=1,1,0),0)</f>
        <v/>
      </c>
      <c r="T2996" s="13">
        <f>IF(AND($B2996&lt;&gt;"",$H2996&lt;&gt;""),IF(COUNTIFS($B$2:$B2996,$B2996,$H$2:$H2996,$H2996)=1,1,0),0)</f>
        <v/>
      </c>
      <c r="U2996" s="13">
        <f>IF(AND($B2996&lt;&gt;"",$C2996&lt;&gt;""),IF(COUNTIFS($B$2:$B2996,$B2996,$C$2:$C2996,$C2996)=1,1,0),0)</f>
        <v/>
      </c>
      <c r="V2996" s="13">
        <f>IF(AND($B2996&lt;&gt;"",$D2996&lt;&gt;""),IF(COUNTIFS($B$2:$B2996,$B2996,$D$2:$D2996,$D2996)=1,1,0),0)</f>
        <v/>
      </c>
      <c r="W2996">
        <f>IFERROR(INDEX(T_Indicateurs[Domain_code],MATCH($H2996,T_Indicateurs[Stat_code],0)),"")</f>
        <v/>
      </c>
      <c r="X2996" s="13">
        <f>IF(OR($W2996="",$F2996=""),0,IF($F2996&lt;&gt;$W2996,1,0))</f>
        <v/>
      </c>
      <c r="Y2996" s="13">
        <f>IF(OR($J2996="", $K2996="", $L2996=""),0,IF(OR($J2996&lt;0,$J2996&gt;3,$K2996&lt;0,$K2996&gt;3,$L2996&lt;0,$L2996&gt;3),1,0))</f>
        <v/>
      </c>
    </row>
    <row r="2997">
      <c r="G2997">
        <f>IFERROR(INDEX(T_Domaines[Domain_label_fr],MATCH(F2997,T_Domaines[Domain_code],0)),"")</f>
        <v/>
      </c>
      <c r="I2997">
        <f>IFERROR(INDEX(T_Indicateurs[Stat_label_fr],MATCH(H2997,T_Indicateurs[Stat_code],0)),"")</f>
        <v/>
      </c>
      <c r="M2997">
        <f>IF(J2997=0,"",J2997)</f>
        <v/>
      </c>
      <c r="N2997">
        <f>IF(K2997=0,"",K2997)</f>
        <v/>
      </c>
      <c r="O2997">
        <f>IF(L2997=0,"",L2997)</f>
        <v/>
      </c>
      <c r="P2997">
        <f>IF(OR(J2997="",K2997="",L2997=""),"",J2997+K2997+L2997)</f>
        <v/>
      </c>
      <c r="Q2997">
        <f>IF(OR(M2997="",N2997="",O2997=""),"",M2997+N2997+O2997)</f>
        <v/>
      </c>
      <c r="S2997" s="13">
        <f>IF(AND($B2997&lt;&gt;"",$F2997&lt;&gt;""),IF(COUNTIFS($B$2:$B2997,$B2997,$F$2:$F2997,$F2997)=1,1,0),0)</f>
        <v/>
      </c>
      <c r="T2997" s="13">
        <f>IF(AND($B2997&lt;&gt;"",$H2997&lt;&gt;""),IF(COUNTIFS($B$2:$B2997,$B2997,$H$2:$H2997,$H2997)=1,1,0),0)</f>
        <v/>
      </c>
      <c r="U2997" s="13">
        <f>IF(AND($B2997&lt;&gt;"",$C2997&lt;&gt;""),IF(COUNTIFS($B$2:$B2997,$B2997,$C$2:$C2997,$C2997)=1,1,0),0)</f>
        <v/>
      </c>
      <c r="V2997" s="13">
        <f>IF(AND($B2997&lt;&gt;"",$D2997&lt;&gt;""),IF(COUNTIFS($B$2:$B2997,$B2997,$D$2:$D2997,$D2997)=1,1,0),0)</f>
        <v/>
      </c>
      <c r="W2997">
        <f>IFERROR(INDEX(T_Indicateurs[Domain_code],MATCH($H2997,T_Indicateurs[Stat_code],0)),"")</f>
        <v/>
      </c>
      <c r="X2997" s="13">
        <f>IF(OR($W2997="",$F2997=""),0,IF($F2997&lt;&gt;$W2997,1,0))</f>
        <v/>
      </c>
      <c r="Y2997" s="13">
        <f>IF(OR($J2997="", $K2997="", $L2997=""),0,IF(OR($J2997&lt;0,$J2997&gt;3,$K2997&lt;0,$K2997&gt;3,$L2997&lt;0,$L2997&gt;3),1,0))</f>
        <v/>
      </c>
    </row>
    <row r="2998">
      <c r="G2998">
        <f>IFERROR(INDEX(T_Domaines[Domain_label_fr],MATCH(F2998,T_Domaines[Domain_code],0)),"")</f>
        <v/>
      </c>
      <c r="I2998">
        <f>IFERROR(INDEX(T_Indicateurs[Stat_label_fr],MATCH(H2998,T_Indicateurs[Stat_code],0)),"")</f>
        <v/>
      </c>
      <c r="M2998">
        <f>IF(J2998=0,"",J2998)</f>
        <v/>
      </c>
      <c r="N2998">
        <f>IF(K2998=0,"",K2998)</f>
        <v/>
      </c>
      <c r="O2998">
        <f>IF(L2998=0,"",L2998)</f>
        <v/>
      </c>
      <c r="P2998">
        <f>IF(OR(J2998="",K2998="",L2998=""),"",J2998+K2998+L2998)</f>
        <v/>
      </c>
      <c r="Q2998">
        <f>IF(OR(M2998="",N2998="",O2998=""),"",M2998+N2998+O2998)</f>
        <v/>
      </c>
      <c r="S2998" s="13">
        <f>IF(AND($B2998&lt;&gt;"",$F2998&lt;&gt;""),IF(COUNTIFS($B$2:$B2998,$B2998,$F$2:$F2998,$F2998)=1,1,0),0)</f>
        <v/>
      </c>
      <c r="T2998" s="13">
        <f>IF(AND($B2998&lt;&gt;"",$H2998&lt;&gt;""),IF(COUNTIFS($B$2:$B2998,$B2998,$H$2:$H2998,$H2998)=1,1,0),0)</f>
        <v/>
      </c>
      <c r="U2998" s="13">
        <f>IF(AND($B2998&lt;&gt;"",$C2998&lt;&gt;""),IF(COUNTIFS($B$2:$B2998,$B2998,$C$2:$C2998,$C2998)=1,1,0),0)</f>
        <v/>
      </c>
      <c r="V2998" s="13">
        <f>IF(AND($B2998&lt;&gt;"",$D2998&lt;&gt;""),IF(COUNTIFS($B$2:$B2998,$B2998,$D$2:$D2998,$D2998)=1,1,0),0)</f>
        <v/>
      </c>
      <c r="W2998">
        <f>IFERROR(INDEX(T_Indicateurs[Domain_code],MATCH($H2998,T_Indicateurs[Stat_code],0)),"")</f>
        <v/>
      </c>
      <c r="X2998" s="13">
        <f>IF(OR($W2998="",$F2998=""),0,IF($F2998&lt;&gt;$W2998,1,0))</f>
        <v/>
      </c>
      <c r="Y2998" s="13">
        <f>IF(OR($J2998="", $K2998="", $L2998=""),0,IF(OR($J2998&lt;0,$J2998&gt;3,$K2998&lt;0,$K2998&gt;3,$L2998&lt;0,$L2998&gt;3),1,0))</f>
        <v/>
      </c>
    </row>
    <row r="2999">
      <c r="G2999">
        <f>IFERROR(INDEX(T_Domaines[Domain_label_fr],MATCH(F2999,T_Domaines[Domain_code],0)),"")</f>
        <v/>
      </c>
      <c r="I2999">
        <f>IFERROR(INDEX(T_Indicateurs[Stat_label_fr],MATCH(H2999,T_Indicateurs[Stat_code],0)),"")</f>
        <v/>
      </c>
      <c r="M2999">
        <f>IF(J2999=0,"",J2999)</f>
        <v/>
      </c>
      <c r="N2999">
        <f>IF(K2999=0,"",K2999)</f>
        <v/>
      </c>
      <c r="O2999">
        <f>IF(L2999=0,"",L2999)</f>
        <v/>
      </c>
      <c r="P2999">
        <f>IF(OR(J2999="",K2999="",L2999=""),"",J2999+K2999+L2999)</f>
        <v/>
      </c>
      <c r="Q2999">
        <f>IF(OR(M2999="",N2999="",O2999=""),"",M2999+N2999+O2999)</f>
        <v/>
      </c>
      <c r="S2999" s="13">
        <f>IF(AND($B2999&lt;&gt;"",$F2999&lt;&gt;""),IF(COUNTIFS($B$2:$B2999,$B2999,$F$2:$F2999,$F2999)=1,1,0),0)</f>
        <v/>
      </c>
      <c r="T2999" s="13">
        <f>IF(AND($B2999&lt;&gt;"",$H2999&lt;&gt;""),IF(COUNTIFS($B$2:$B2999,$B2999,$H$2:$H2999,$H2999)=1,1,0),0)</f>
        <v/>
      </c>
      <c r="U2999" s="13">
        <f>IF(AND($B2999&lt;&gt;"",$C2999&lt;&gt;""),IF(COUNTIFS($B$2:$B2999,$B2999,$C$2:$C2999,$C2999)=1,1,0),0)</f>
        <v/>
      </c>
      <c r="V2999" s="13">
        <f>IF(AND($B2999&lt;&gt;"",$D2999&lt;&gt;""),IF(COUNTIFS($B$2:$B2999,$B2999,$D$2:$D2999,$D2999)=1,1,0),0)</f>
        <v/>
      </c>
      <c r="W2999">
        <f>IFERROR(INDEX(T_Indicateurs[Domain_code],MATCH($H2999,T_Indicateurs[Stat_code],0)),"")</f>
        <v/>
      </c>
      <c r="X2999" s="13">
        <f>IF(OR($W2999="",$F2999=""),0,IF($F2999&lt;&gt;$W2999,1,0))</f>
        <v/>
      </c>
      <c r="Y2999" s="13">
        <f>IF(OR($J2999="", $K2999="", $L2999=""),0,IF(OR($J2999&lt;0,$J2999&gt;3,$K2999&lt;0,$K2999&gt;3,$L2999&lt;0,$L2999&gt;3),1,0))</f>
        <v/>
      </c>
    </row>
    <row r="3000">
      <c r="G3000">
        <f>IFERROR(INDEX(T_Domaines[Domain_label_fr],MATCH(F3000,T_Domaines[Domain_code],0)),"")</f>
        <v/>
      </c>
      <c r="I3000">
        <f>IFERROR(INDEX(T_Indicateurs[Stat_label_fr],MATCH(H3000,T_Indicateurs[Stat_code],0)),"")</f>
        <v/>
      </c>
      <c r="M3000">
        <f>IF(J3000=0,"",J3000)</f>
        <v/>
      </c>
      <c r="N3000">
        <f>IF(K3000=0,"",K3000)</f>
        <v/>
      </c>
      <c r="O3000">
        <f>IF(L3000=0,"",L3000)</f>
        <v/>
      </c>
      <c r="P3000">
        <f>IF(OR(J3000="",K3000="",L3000=""),"",J3000+K3000+L3000)</f>
        <v/>
      </c>
      <c r="Q3000">
        <f>IF(OR(M3000="",N3000="",O3000=""),"",M3000+N3000+O3000)</f>
        <v/>
      </c>
      <c r="S3000" s="13">
        <f>IF(AND($B3000&lt;&gt;"",$F3000&lt;&gt;""),IF(COUNTIFS($B$2:$B3000,$B3000,$F$2:$F3000,$F3000)=1,1,0),0)</f>
        <v/>
      </c>
      <c r="T3000" s="13">
        <f>IF(AND($B3000&lt;&gt;"",$H3000&lt;&gt;""),IF(COUNTIFS($B$2:$B3000,$B3000,$H$2:$H3000,$H3000)=1,1,0),0)</f>
        <v/>
      </c>
      <c r="U3000" s="13">
        <f>IF(AND($B3000&lt;&gt;"",$C3000&lt;&gt;""),IF(COUNTIFS($B$2:$B3000,$B3000,$C$2:$C3000,$C3000)=1,1,0),0)</f>
        <v/>
      </c>
      <c r="V3000" s="13">
        <f>IF(AND($B3000&lt;&gt;"",$D3000&lt;&gt;""),IF(COUNTIFS($B$2:$B3000,$B3000,$D$2:$D3000,$D3000)=1,1,0),0)</f>
        <v/>
      </c>
      <c r="W3000">
        <f>IFERROR(INDEX(T_Indicateurs[Domain_code],MATCH($H3000,T_Indicateurs[Stat_code],0)),"")</f>
        <v/>
      </c>
      <c r="X3000" s="13">
        <f>IF(OR($W3000="",$F3000=""),0,IF($F3000&lt;&gt;$W3000,1,0))</f>
        <v/>
      </c>
      <c r="Y3000" s="13">
        <f>IF(OR($J3000="", $K3000="", $L3000=""),0,IF(OR($J3000&lt;0,$J3000&gt;3,$K3000&lt;0,$K3000&gt;3,$L3000&lt;0,$L3000&gt;3),1,0))</f>
        <v/>
      </c>
    </row>
    <row r="3001">
      <c r="G3001">
        <f>IFERROR(INDEX(T_Domaines[Domain_label_fr],MATCH(F3001,T_Domaines[Domain_code],0)),"")</f>
        <v/>
      </c>
      <c r="I3001">
        <f>IFERROR(INDEX(T_Indicateurs[Stat_label_fr],MATCH(H3001,T_Indicateurs[Stat_code],0)),"")</f>
        <v/>
      </c>
      <c r="M3001">
        <f>IF(J3001=0,"",J3001)</f>
        <v/>
      </c>
      <c r="N3001">
        <f>IF(K3001=0,"",K3001)</f>
        <v/>
      </c>
      <c r="O3001">
        <f>IF(L3001=0,"",L3001)</f>
        <v/>
      </c>
      <c r="P3001">
        <f>IF(OR(J3001="",K3001="",L3001=""),"",J3001+K3001+L3001)</f>
        <v/>
      </c>
      <c r="Q3001">
        <f>IF(OR(M3001="",N3001="",O3001=""),"",M3001+N3001+O3001)</f>
        <v/>
      </c>
      <c r="S3001" s="13">
        <f>IF(AND($B3001&lt;&gt;"",$F3001&lt;&gt;""),IF(COUNTIFS($B$2:$B3001,$B3001,$F$2:$F3001,$F3001)=1,1,0),0)</f>
        <v/>
      </c>
      <c r="T3001" s="13">
        <f>IF(AND($B3001&lt;&gt;"",$H3001&lt;&gt;""),IF(COUNTIFS($B$2:$B3001,$B3001,$H$2:$H3001,$H3001)=1,1,0),0)</f>
        <v/>
      </c>
      <c r="U3001" s="13">
        <f>IF(AND($B3001&lt;&gt;"",$C3001&lt;&gt;""),IF(COUNTIFS($B$2:$B3001,$B3001,$C$2:$C3001,$C3001)=1,1,0),0)</f>
        <v/>
      </c>
      <c r="V3001" s="13">
        <f>IF(AND($B3001&lt;&gt;"",$D3001&lt;&gt;""),IF(COUNTIFS($B$2:$B3001,$B3001,$D$2:$D3001,$D3001)=1,1,0),0)</f>
        <v/>
      </c>
      <c r="W3001">
        <f>IFERROR(INDEX(T_Indicateurs[Domain_code],MATCH($H3001,T_Indicateurs[Stat_code],0)),"")</f>
        <v/>
      </c>
      <c r="X3001" s="13">
        <f>IF(OR($W3001="",$F3001=""),0,IF($F3001&lt;&gt;$W3001,1,0))</f>
        <v/>
      </c>
      <c r="Y3001" s="13">
        <f>IF(OR($J3001="", $K3001="", $L3001=""),0,IF(OR($J3001&lt;0,$J3001&gt;3,$K3001&lt;0,$K3001&gt;3,$L3001&lt;0,$L3001&gt;3),1,0))</f>
        <v/>
      </c>
    </row>
    <row r="3002">
      <c r="G3002">
        <f>IFERROR(INDEX(T_Domaines[Domain_label_fr],MATCH(F3002,T_Domaines[Domain_code],0)),"")</f>
        <v/>
      </c>
      <c r="I3002">
        <f>IFERROR(INDEX(T_Indicateurs[Stat_label_fr],MATCH(H3002,T_Indicateurs[Stat_code],0)),"")</f>
        <v/>
      </c>
      <c r="M3002">
        <f>IF(J3002=0,"",J3002)</f>
        <v/>
      </c>
      <c r="N3002">
        <f>IF(K3002=0,"",K3002)</f>
        <v/>
      </c>
      <c r="O3002">
        <f>IF(L3002=0,"",L3002)</f>
        <v/>
      </c>
      <c r="P3002">
        <f>IF(OR(J3002="",K3002="",L3002=""),"",J3002+K3002+L3002)</f>
        <v/>
      </c>
      <c r="Q3002">
        <f>IF(OR(M3002="",N3002="",O3002=""),"",M3002+N3002+O3002)</f>
        <v/>
      </c>
      <c r="S3002" s="13">
        <f>IF(AND($B3002&lt;&gt;"",$F3002&lt;&gt;""),IF(COUNTIFS($B$2:$B3002,$B3002,$F$2:$F3002,$F3002)=1,1,0),0)</f>
        <v/>
      </c>
      <c r="T3002" s="13">
        <f>IF(AND($B3002&lt;&gt;"",$H3002&lt;&gt;""),IF(COUNTIFS($B$2:$B3002,$B3002,$H$2:$H3002,$H3002)=1,1,0),0)</f>
        <v/>
      </c>
      <c r="U3002" s="13">
        <f>IF(AND($B3002&lt;&gt;"",$C3002&lt;&gt;""),IF(COUNTIFS($B$2:$B3002,$B3002,$C$2:$C3002,$C3002)=1,1,0),0)</f>
        <v/>
      </c>
      <c r="V3002" s="13">
        <f>IF(AND($B3002&lt;&gt;"",$D3002&lt;&gt;""),IF(COUNTIFS($B$2:$B3002,$B3002,$D$2:$D3002,$D3002)=1,1,0),0)</f>
        <v/>
      </c>
      <c r="W3002">
        <f>IFERROR(INDEX(T_Indicateurs[Domain_code],MATCH($H3002,T_Indicateurs[Stat_code],0)),"")</f>
        <v/>
      </c>
      <c r="X3002" s="13">
        <f>IF(OR($W3002="",$F3002=""),0,IF($F3002&lt;&gt;$W3002,1,0))</f>
        <v/>
      </c>
      <c r="Y3002" s="13">
        <f>IF(OR($J3002="", $K3002="", $L3002=""),0,IF(OR($J3002&lt;0,$J3002&gt;3,$K3002&lt;0,$K3002&gt;3,$L3002&lt;0,$L3002&gt;3),1,0))</f>
        <v/>
      </c>
    </row>
    <row r="3003">
      <c r="G3003">
        <f>IFERROR(INDEX(T_Domaines[Domain_label_fr],MATCH(F3003,T_Domaines[Domain_code],0)),"")</f>
        <v/>
      </c>
      <c r="I3003">
        <f>IFERROR(INDEX(T_Indicateurs[Stat_label_fr],MATCH(H3003,T_Indicateurs[Stat_code],0)),"")</f>
        <v/>
      </c>
      <c r="M3003">
        <f>IF(J3003=0,"",J3003)</f>
        <v/>
      </c>
      <c r="N3003">
        <f>IF(K3003=0,"",K3003)</f>
        <v/>
      </c>
      <c r="O3003">
        <f>IF(L3003=0,"",L3003)</f>
        <v/>
      </c>
      <c r="P3003">
        <f>IF(OR(J3003="",K3003="",L3003=""),"",J3003+K3003+L3003)</f>
        <v/>
      </c>
      <c r="Q3003">
        <f>IF(OR(M3003="",N3003="",O3003=""),"",M3003+N3003+O3003)</f>
        <v/>
      </c>
      <c r="S3003" s="13">
        <f>IF(AND($B3003&lt;&gt;"",$F3003&lt;&gt;""),IF(COUNTIFS($B$2:$B3003,$B3003,$F$2:$F3003,$F3003)=1,1,0),0)</f>
        <v/>
      </c>
      <c r="T3003" s="13">
        <f>IF(AND($B3003&lt;&gt;"",$H3003&lt;&gt;""),IF(COUNTIFS($B$2:$B3003,$B3003,$H$2:$H3003,$H3003)=1,1,0),0)</f>
        <v/>
      </c>
      <c r="U3003" s="13">
        <f>IF(AND($B3003&lt;&gt;"",$C3003&lt;&gt;""),IF(COUNTIFS($B$2:$B3003,$B3003,$C$2:$C3003,$C3003)=1,1,0),0)</f>
        <v/>
      </c>
      <c r="V3003" s="13">
        <f>IF(AND($B3003&lt;&gt;"",$D3003&lt;&gt;""),IF(COUNTIFS($B$2:$B3003,$B3003,$D$2:$D3003,$D3003)=1,1,0),0)</f>
        <v/>
      </c>
      <c r="W3003">
        <f>IFERROR(INDEX(T_Indicateurs[Domain_code],MATCH($H3003,T_Indicateurs[Stat_code],0)),"")</f>
        <v/>
      </c>
      <c r="X3003" s="13">
        <f>IF(OR($W3003="",$F3003=""),0,IF($F3003&lt;&gt;$W3003,1,0))</f>
        <v/>
      </c>
      <c r="Y3003" s="13">
        <f>IF(OR($J3003="", $K3003="", $L3003=""),0,IF(OR($J3003&lt;0,$J3003&gt;3,$K3003&lt;0,$K3003&gt;3,$L3003&lt;0,$L3003&gt;3),1,0))</f>
        <v/>
      </c>
    </row>
    <row r="3004">
      <c r="G3004">
        <f>IFERROR(INDEX(T_Domaines[Domain_label_fr],MATCH(F3004,T_Domaines[Domain_code],0)),"")</f>
        <v/>
      </c>
      <c r="I3004">
        <f>IFERROR(INDEX(T_Indicateurs[Stat_label_fr],MATCH(H3004,T_Indicateurs[Stat_code],0)),"")</f>
        <v/>
      </c>
      <c r="M3004">
        <f>IF(J3004=0,"",J3004)</f>
        <v/>
      </c>
      <c r="N3004">
        <f>IF(K3004=0,"",K3004)</f>
        <v/>
      </c>
      <c r="O3004">
        <f>IF(L3004=0,"",L3004)</f>
        <v/>
      </c>
      <c r="P3004">
        <f>IF(OR(J3004="",K3004="",L3004=""),"",J3004+K3004+L3004)</f>
        <v/>
      </c>
      <c r="Q3004">
        <f>IF(OR(M3004="",N3004="",O3004=""),"",M3004+N3004+O3004)</f>
        <v/>
      </c>
      <c r="S3004" s="13">
        <f>IF(AND($B3004&lt;&gt;"",$F3004&lt;&gt;""),IF(COUNTIFS($B$2:$B3004,$B3004,$F$2:$F3004,$F3004)=1,1,0),0)</f>
        <v/>
      </c>
      <c r="T3004" s="13">
        <f>IF(AND($B3004&lt;&gt;"",$H3004&lt;&gt;""),IF(COUNTIFS($B$2:$B3004,$B3004,$H$2:$H3004,$H3004)=1,1,0),0)</f>
        <v/>
      </c>
      <c r="U3004" s="13">
        <f>IF(AND($B3004&lt;&gt;"",$C3004&lt;&gt;""),IF(COUNTIFS($B$2:$B3004,$B3004,$C$2:$C3004,$C3004)=1,1,0),0)</f>
        <v/>
      </c>
      <c r="V3004" s="13">
        <f>IF(AND($B3004&lt;&gt;"",$D3004&lt;&gt;""),IF(COUNTIFS($B$2:$B3004,$B3004,$D$2:$D3004,$D3004)=1,1,0),0)</f>
        <v/>
      </c>
      <c r="W3004">
        <f>IFERROR(INDEX(T_Indicateurs[Domain_code],MATCH($H3004,T_Indicateurs[Stat_code],0)),"")</f>
        <v/>
      </c>
      <c r="X3004" s="13">
        <f>IF(OR($W3004="",$F3004=""),0,IF($F3004&lt;&gt;$W3004,1,0))</f>
        <v/>
      </c>
      <c r="Y3004" s="13">
        <f>IF(OR($J3004="", $K3004="", $L3004=""),0,IF(OR($J3004&lt;0,$J3004&gt;3,$K3004&lt;0,$K3004&gt;3,$L3004&lt;0,$L3004&gt;3),1,0))</f>
        <v/>
      </c>
    </row>
    <row r="3005">
      <c r="G3005">
        <f>IFERROR(INDEX(T_Domaines[Domain_label_fr],MATCH(F3005,T_Domaines[Domain_code],0)),"")</f>
        <v/>
      </c>
      <c r="I3005">
        <f>IFERROR(INDEX(T_Indicateurs[Stat_label_fr],MATCH(H3005,T_Indicateurs[Stat_code],0)),"")</f>
        <v/>
      </c>
      <c r="M3005">
        <f>IF(J3005=0,"",J3005)</f>
        <v/>
      </c>
      <c r="N3005">
        <f>IF(K3005=0,"",K3005)</f>
        <v/>
      </c>
      <c r="O3005">
        <f>IF(L3005=0,"",L3005)</f>
        <v/>
      </c>
      <c r="P3005">
        <f>IF(OR(J3005="",K3005="",L3005=""),"",J3005+K3005+L3005)</f>
        <v/>
      </c>
      <c r="Q3005">
        <f>IF(OR(M3005="",N3005="",O3005=""),"",M3005+N3005+O3005)</f>
        <v/>
      </c>
      <c r="S3005" s="13">
        <f>IF(AND($B3005&lt;&gt;"",$F3005&lt;&gt;""),IF(COUNTIFS($B$2:$B3005,$B3005,$F$2:$F3005,$F3005)=1,1,0),0)</f>
        <v/>
      </c>
      <c r="T3005" s="13">
        <f>IF(AND($B3005&lt;&gt;"",$H3005&lt;&gt;""),IF(COUNTIFS($B$2:$B3005,$B3005,$H$2:$H3005,$H3005)=1,1,0),0)</f>
        <v/>
      </c>
      <c r="U3005" s="13">
        <f>IF(AND($B3005&lt;&gt;"",$C3005&lt;&gt;""),IF(COUNTIFS($B$2:$B3005,$B3005,$C$2:$C3005,$C3005)=1,1,0),0)</f>
        <v/>
      </c>
      <c r="V3005" s="13">
        <f>IF(AND($B3005&lt;&gt;"",$D3005&lt;&gt;""),IF(COUNTIFS($B$2:$B3005,$B3005,$D$2:$D3005,$D3005)=1,1,0),0)</f>
        <v/>
      </c>
      <c r="W3005">
        <f>IFERROR(INDEX(T_Indicateurs[Domain_code],MATCH($H3005,T_Indicateurs[Stat_code],0)),"")</f>
        <v/>
      </c>
      <c r="X3005" s="13">
        <f>IF(OR($W3005="",$F3005=""),0,IF($F3005&lt;&gt;$W3005,1,0))</f>
        <v/>
      </c>
      <c r="Y3005" s="13">
        <f>IF(OR($J3005="", $K3005="", $L3005=""),0,IF(OR($J3005&lt;0,$J3005&gt;3,$K3005&lt;0,$K3005&gt;3,$L3005&lt;0,$L3005&gt;3),1,0))</f>
        <v/>
      </c>
    </row>
    <row r="3006">
      <c r="G3006">
        <f>IFERROR(INDEX(T_Domaines[Domain_label_fr],MATCH(F3006,T_Domaines[Domain_code],0)),"")</f>
        <v/>
      </c>
      <c r="I3006">
        <f>IFERROR(INDEX(T_Indicateurs[Stat_label_fr],MATCH(H3006,T_Indicateurs[Stat_code],0)),"")</f>
        <v/>
      </c>
      <c r="M3006">
        <f>IF(J3006=0,"",J3006)</f>
        <v/>
      </c>
      <c r="N3006">
        <f>IF(K3006=0,"",K3006)</f>
        <v/>
      </c>
      <c r="O3006">
        <f>IF(L3006=0,"",L3006)</f>
        <v/>
      </c>
      <c r="P3006">
        <f>IF(OR(J3006="",K3006="",L3006=""),"",J3006+K3006+L3006)</f>
        <v/>
      </c>
      <c r="Q3006">
        <f>IF(OR(M3006="",N3006="",O3006=""),"",M3006+N3006+O3006)</f>
        <v/>
      </c>
      <c r="S3006" s="13">
        <f>IF(AND($B3006&lt;&gt;"",$F3006&lt;&gt;""),IF(COUNTIFS($B$2:$B3006,$B3006,$F$2:$F3006,$F3006)=1,1,0),0)</f>
        <v/>
      </c>
      <c r="T3006" s="13">
        <f>IF(AND($B3006&lt;&gt;"",$H3006&lt;&gt;""),IF(COUNTIFS($B$2:$B3006,$B3006,$H$2:$H3006,$H3006)=1,1,0),0)</f>
        <v/>
      </c>
      <c r="U3006" s="13">
        <f>IF(AND($B3006&lt;&gt;"",$C3006&lt;&gt;""),IF(COUNTIFS($B$2:$B3006,$B3006,$C$2:$C3006,$C3006)=1,1,0),0)</f>
        <v/>
      </c>
      <c r="V3006" s="13">
        <f>IF(AND($B3006&lt;&gt;"",$D3006&lt;&gt;""),IF(COUNTIFS($B$2:$B3006,$B3006,$D$2:$D3006,$D3006)=1,1,0),0)</f>
        <v/>
      </c>
      <c r="W3006">
        <f>IFERROR(INDEX(T_Indicateurs[Domain_code],MATCH($H3006,T_Indicateurs[Stat_code],0)),"")</f>
        <v/>
      </c>
      <c r="X3006" s="13">
        <f>IF(OR($W3006="",$F3006=""),0,IF($F3006&lt;&gt;$W3006,1,0))</f>
        <v/>
      </c>
      <c r="Y3006" s="13">
        <f>IF(OR($J3006="", $K3006="", $L3006=""),0,IF(OR($J3006&lt;0,$J3006&gt;3,$K3006&lt;0,$K3006&gt;3,$L3006&lt;0,$L3006&gt;3),1,0))</f>
        <v/>
      </c>
    </row>
    <row r="3007">
      <c r="G3007">
        <f>IFERROR(INDEX(T_Domaines[Domain_label_fr],MATCH(F3007,T_Domaines[Domain_code],0)),"")</f>
        <v/>
      </c>
      <c r="I3007">
        <f>IFERROR(INDEX(T_Indicateurs[Stat_label_fr],MATCH(H3007,T_Indicateurs[Stat_code],0)),"")</f>
        <v/>
      </c>
      <c r="M3007">
        <f>IF(J3007=0,"",J3007)</f>
        <v/>
      </c>
      <c r="N3007">
        <f>IF(K3007=0,"",K3007)</f>
        <v/>
      </c>
      <c r="O3007">
        <f>IF(L3007=0,"",L3007)</f>
        <v/>
      </c>
      <c r="P3007">
        <f>IF(OR(J3007="",K3007="",L3007=""),"",J3007+K3007+L3007)</f>
        <v/>
      </c>
      <c r="Q3007">
        <f>IF(OR(M3007="",N3007="",O3007=""),"",M3007+N3007+O3007)</f>
        <v/>
      </c>
      <c r="S3007" s="13">
        <f>IF(AND($B3007&lt;&gt;"",$F3007&lt;&gt;""),IF(COUNTIFS($B$2:$B3007,$B3007,$F$2:$F3007,$F3007)=1,1,0),0)</f>
        <v/>
      </c>
      <c r="T3007" s="13">
        <f>IF(AND($B3007&lt;&gt;"",$H3007&lt;&gt;""),IF(COUNTIFS($B$2:$B3007,$B3007,$H$2:$H3007,$H3007)=1,1,0),0)</f>
        <v/>
      </c>
      <c r="U3007" s="13">
        <f>IF(AND($B3007&lt;&gt;"",$C3007&lt;&gt;""),IF(COUNTIFS($B$2:$B3007,$B3007,$C$2:$C3007,$C3007)=1,1,0),0)</f>
        <v/>
      </c>
      <c r="V3007" s="13">
        <f>IF(AND($B3007&lt;&gt;"",$D3007&lt;&gt;""),IF(COUNTIFS($B$2:$B3007,$B3007,$D$2:$D3007,$D3007)=1,1,0),0)</f>
        <v/>
      </c>
      <c r="W3007">
        <f>IFERROR(INDEX(T_Indicateurs[Domain_code],MATCH($H3007,T_Indicateurs[Stat_code],0)),"")</f>
        <v/>
      </c>
      <c r="X3007" s="13">
        <f>IF(OR($W3007="",$F3007=""),0,IF($F3007&lt;&gt;$W3007,1,0))</f>
        <v/>
      </c>
      <c r="Y3007" s="13">
        <f>IF(OR($J3007="", $K3007="", $L3007=""),0,IF(OR($J3007&lt;0,$J3007&gt;3,$K3007&lt;0,$K3007&gt;3,$L3007&lt;0,$L3007&gt;3),1,0))</f>
        <v/>
      </c>
    </row>
    <row r="3008">
      <c r="G3008">
        <f>IFERROR(INDEX(T_Domaines[Domain_label_fr],MATCH(F3008,T_Domaines[Domain_code],0)),"")</f>
        <v/>
      </c>
      <c r="I3008">
        <f>IFERROR(INDEX(T_Indicateurs[Stat_label_fr],MATCH(H3008,T_Indicateurs[Stat_code],0)),"")</f>
        <v/>
      </c>
      <c r="M3008">
        <f>IF(J3008=0,"",J3008)</f>
        <v/>
      </c>
      <c r="N3008">
        <f>IF(K3008=0,"",K3008)</f>
        <v/>
      </c>
      <c r="O3008">
        <f>IF(L3008=0,"",L3008)</f>
        <v/>
      </c>
      <c r="P3008">
        <f>IF(OR(J3008="",K3008="",L3008=""),"",J3008+K3008+L3008)</f>
        <v/>
      </c>
      <c r="Q3008">
        <f>IF(OR(M3008="",N3008="",O3008=""),"",M3008+N3008+O3008)</f>
        <v/>
      </c>
      <c r="S3008" s="13">
        <f>IF(AND($B3008&lt;&gt;"",$F3008&lt;&gt;""),IF(COUNTIFS($B$2:$B3008,$B3008,$F$2:$F3008,$F3008)=1,1,0),0)</f>
        <v/>
      </c>
      <c r="T3008" s="13">
        <f>IF(AND($B3008&lt;&gt;"",$H3008&lt;&gt;""),IF(COUNTIFS($B$2:$B3008,$B3008,$H$2:$H3008,$H3008)=1,1,0),0)</f>
        <v/>
      </c>
      <c r="U3008" s="13">
        <f>IF(AND($B3008&lt;&gt;"",$C3008&lt;&gt;""),IF(COUNTIFS($B$2:$B3008,$B3008,$C$2:$C3008,$C3008)=1,1,0),0)</f>
        <v/>
      </c>
      <c r="V3008" s="13">
        <f>IF(AND($B3008&lt;&gt;"",$D3008&lt;&gt;""),IF(COUNTIFS($B$2:$B3008,$B3008,$D$2:$D3008,$D3008)=1,1,0),0)</f>
        <v/>
      </c>
      <c r="W3008">
        <f>IFERROR(INDEX(T_Indicateurs[Domain_code],MATCH($H3008,T_Indicateurs[Stat_code],0)),"")</f>
        <v/>
      </c>
      <c r="X3008" s="13">
        <f>IF(OR($W3008="",$F3008=""),0,IF($F3008&lt;&gt;$W3008,1,0))</f>
        <v/>
      </c>
      <c r="Y3008" s="13">
        <f>IF(OR($J3008="", $K3008="", $L3008=""),0,IF(OR($J3008&lt;0,$J3008&gt;3,$K3008&lt;0,$K3008&gt;3,$L3008&lt;0,$L3008&gt;3),1,0))</f>
        <v/>
      </c>
    </row>
    <row r="3009">
      <c r="G3009">
        <f>IFERROR(INDEX(T_Domaines[Domain_label_fr],MATCH(F3009,T_Domaines[Domain_code],0)),"")</f>
        <v/>
      </c>
      <c r="I3009">
        <f>IFERROR(INDEX(T_Indicateurs[Stat_label_fr],MATCH(H3009,T_Indicateurs[Stat_code],0)),"")</f>
        <v/>
      </c>
      <c r="M3009">
        <f>IF(J3009=0,"",J3009)</f>
        <v/>
      </c>
      <c r="N3009">
        <f>IF(K3009=0,"",K3009)</f>
        <v/>
      </c>
      <c r="O3009">
        <f>IF(L3009=0,"",L3009)</f>
        <v/>
      </c>
      <c r="P3009">
        <f>IF(OR(J3009="",K3009="",L3009=""),"",J3009+K3009+L3009)</f>
        <v/>
      </c>
      <c r="Q3009">
        <f>IF(OR(M3009="",N3009="",O3009=""),"",M3009+N3009+O3009)</f>
        <v/>
      </c>
      <c r="S3009" s="13">
        <f>IF(AND($B3009&lt;&gt;"",$F3009&lt;&gt;""),IF(COUNTIFS($B$2:$B3009,$B3009,$F$2:$F3009,$F3009)=1,1,0),0)</f>
        <v/>
      </c>
      <c r="T3009" s="13">
        <f>IF(AND($B3009&lt;&gt;"",$H3009&lt;&gt;""),IF(COUNTIFS($B$2:$B3009,$B3009,$H$2:$H3009,$H3009)=1,1,0),0)</f>
        <v/>
      </c>
      <c r="U3009" s="13">
        <f>IF(AND($B3009&lt;&gt;"",$C3009&lt;&gt;""),IF(COUNTIFS($B$2:$B3009,$B3009,$C$2:$C3009,$C3009)=1,1,0),0)</f>
        <v/>
      </c>
      <c r="V3009" s="13">
        <f>IF(AND($B3009&lt;&gt;"",$D3009&lt;&gt;""),IF(COUNTIFS($B$2:$B3009,$B3009,$D$2:$D3009,$D3009)=1,1,0),0)</f>
        <v/>
      </c>
      <c r="W3009">
        <f>IFERROR(INDEX(T_Indicateurs[Domain_code],MATCH($H3009,T_Indicateurs[Stat_code],0)),"")</f>
        <v/>
      </c>
      <c r="X3009" s="13">
        <f>IF(OR($W3009="",$F3009=""),0,IF($F3009&lt;&gt;$W3009,1,0))</f>
        <v/>
      </c>
      <c r="Y3009" s="13">
        <f>IF(OR($J3009="", $K3009="", $L3009=""),0,IF(OR($J3009&lt;0,$J3009&gt;3,$K3009&lt;0,$K3009&gt;3,$L3009&lt;0,$L3009&gt;3),1,0))</f>
        <v/>
      </c>
    </row>
    <row r="3010">
      <c r="G3010">
        <f>IFERROR(INDEX(T_Domaines[Domain_label_fr],MATCH(F3010,T_Domaines[Domain_code],0)),"")</f>
        <v/>
      </c>
      <c r="I3010">
        <f>IFERROR(INDEX(T_Indicateurs[Stat_label_fr],MATCH(H3010,T_Indicateurs[Stat_code],0)),"")</f>
        <v/>
      </c>
      <c r="M3010">
        <f>IF(J3010=0,"",J3010)</f>
        <v/>
      </c>
      <c r="N3010">
        <f>IF(K3010=0,"",K3010)</f>
        <v/>
      </c>
      <c r="O3010">
        <f>IF(L3010=0,"",L3010)</f>
        <v/>
      </c>
      <c r="P3010">
        <f>IF(OR(J3010="",K3010="",L3010=""),"",J3010+K3010+L3010)</f>
        <v/>
      </c>
      <c r="Q3010">
        <f>IF(OR(M3010="",N3010="",O3010=""),"",M3010+N3010+O3010)</f>
        <v/>
      </c>
      <c r="S3010" s="13">
        <f>IF(AND($B3010&lt;&gt;"",$F3010&lt;&gt;""),IF(COUNTIFS($B$2:$B3010,$B3010,$F$2:$F3010,$F3010)=1,1,0),0)</f>
        <v/>
      </c>
      <c r="T3010" s="13">
        <f>IF(AND($B3010&lt;&gt;"",$H3010&lt;&gt;""),IF(COUNTIFS($B$2:$B3010,$B3010,$H$2:$H3010,$H3010)=1,1,0),0)</f>
        <v/>
      </c>
      <c r="U3010" s="13">
        <f>IF(AND($B3010&lt;&gt;"",$C3010&lt;&gt;""),IF(COUNTIFS($B$2:$B3010,$B3010,$C$2:$C3010,$C3010)=1,1,0),0)</f>
        <v/>
      </c>
      <c r="V3010" s="13">
        <f>IF(AND($B3010&lt;&gt;"",$D3010&lt;&gt;""),IF(COUNTIFS($B$2:$B3010,$B3010,$D$2:$D3010,$D3010)=1,1,0),0)</f>
        <v/>
      </c>
      <c r="W3010">
        <f>IFERROR(INDEX(T_Indicateurs[Domain_code],MATCH($H3010,T_Indicateurs[Stat_code],0)),"")</f>
        <v/>
      </c>
      <c r="X3010" s="13">
        <f>IF(OR($W3010="",$F3010=""),0,IF($F3010&lt;&gt;$W3010,1,0))</f>
        <v/>
      </c>
      <c r="Y3010" s="13">
        <f>IF(OR($J3010="", $K3010="", $L3010=""),0,IF(OR($J3010&lt;0,$J3010&gt;3,$K3010&lt;0,$K3010&gt;3,$L3010&lt;0,$L3010&gt;3),1,0))</f>
        <v/>
      </c>
    </row>
    <row r="3011">
      <c r="G3011">
        <f>IFERROR(INDEX(T_Domaines[Domain_label_fr],MATCH(F3011,T_Domaines[Domain_code],0)),"")</f>
        <v/>
      </c>
      <c r="I3011">
        <f>IFERROR(INDEX(T_Indicateurs[Stat_label_fr],MATCH(H3011,T_Indicateurs[Stat_code],0)),"")</f>
        <v/>
      </c>
      <c r="M3011">
        <f>IF(J3011=0,"",J3011)</f>
        <v/>
      </c>
      <c r="N3011">
        <f>IF(K3011=0,"",K3011)</f>
        <v/>
      </c>
      <c r="O3011">
        <f>IF(L3011=0,"",L3011)</f>
        <v/>
      </c>
      <c r="P3011">
        <f>IF(OR(J3011="",K3011="",L3011=""),"",J3011+K3011+L3011)</f>
        <v/>
      </c>
      <c r="Q3011">
        <f>IF(OR(M3011="",N3011="",O3011=""),"",M3011+N3011+O3011)</f>
        <v/>
      </c>
      <c r="S3011" s="13">
        <f>IF(AND($B3011&lt;&gt;"",$F3011&lt;&gt;""),IF(COUNTIFS($B$2:$B3011,$B3011,$F$2:$F3011,$F3011)=1,1,0),0)</f>
        <v/>
      </c>
      <c r="T3011" s="13">
        <f>IF(AND($B3011&lt;&gt;"",$H3011&lt;&gt;""),IF(COUNTIFS($B$2:$B3011,$B3011,$H$2:$H3011,$H3011)=1,1,0),0)</f>
        <v/>
      </c>
      <c r="U3011" s="13">
        <f>IF(AND($B3011&lt;&gt;"",$C3011&lt;&gt;""),IF(COUNTIFS($B$2:$B3011,$B3011,$C$2:$C3011,$C3011)=1,1,0),0)</f>
        <v/>
      </c>
      <c r="V3011" s="13">
        <f>IF(AND($B3011&lt;&gt;"",$D3011&lt;&gt;""),IF(COUNTIFS($B$2:$B3011,$B3011,$D$2:$D3011,$D3011)=1,1,0),0)</f>
        <v/>
      </c>
      <c r="W3011">
        <f>IFERROR(INDEX(T_Indicateurs[Domain_code],MATCH($H3011,T_Indicateurs[Stat_code],0)),"")</f>
        <v/>
      </c>
      <c r="X3011" s="13">
        <f>IF(OR($W3011="",$F3011=""),0,IF($F3011&lt;&gt;$W3011,1,0))</f>
        <v/>
      </c>
      <c r="Y3011" s="13">
        <f>IF(OR($J3011="", $K3011="", $L3011=""),0,IF(OR($J3011&lt;0,$J3011&gt;3,$K3011&lt;0,$K3011&gt;3,$L3011&lt;0,$L3011&gt;3),1,0))</f>
        <v/>
      </c>
    </row>
    <row r="3012">
      <c r="G3012">
        <f>IFERROR(INDEX(T_Domaines[Domain_label_fr],MATCH(F3012,T_Domaines[Domain_code],0)),"")</f>
        <v/>
      </c>
      <c r="I3012">
        <f>IFERROR(INDEX(T_Indicateurs[Stat_label_fr],MATCH(H3012,T_Indicateurs[Stat_code],0)),"")</f>
        <v/>
      </c>
      <c r="M3012">
        <f>IF(J3012=0,"",J3012)</f>
        <v/>
      </c>
      <c r="N3012">
        <f>IF(K3012=0,"",K3012)</f>
        <v/>
      </c>
      <c r="O3012">
        <f>IF(L3012=0,"",L3012)</f>
        <v/>
      </c>
      <c r="P3012">
        <f>IF(OR(J3012="",K3012="",L3012=""),"",J3012+K3012+L3012)</f>
        <v/>
      </c>
      <c r="Q3012">
        <f>IF(OR(M3012="",N3012="",O3012=""),"",M3012+N3012+O3012)</f>
        <v/>
      </c>
      <c r="S3012" s="13">
        <f>IF(AND($B3012&lt;&gt;"",$F3012&lt;&gt;""),IF(COUNTIFS($B$2:$B3012,$B3012,$F$2:$F3012,$F3012)=1,1,0),0)</f>
        <v/>
      </c>
      <c r="T3012" s="13">
        <f>IF(AND($B3012&lt;&gt;"",$H3012&lt;&gt;""),IF(COUNTIFS($B$2:$B3012,$B3012,$H$2:$H3012,$H3012)=1,1,0),0)</f>
        <v/>
      </c>
      <c r="U3012" s="13">
        <f>IF(AND($B3012&lt;&gt;"",$C3012&lt;&gt;""),IF(COUNTIFS($B$2:$B3012,$B3012,$C$2:$C3012,$C3012)=1,1,0),0)</f>
        <v/>
      </c>
      <c r="V3012" s="13">
        <f>IF(AND($B3012&lt;&gt;"",$D3012&lt;&gt;""),IF(COUNTIFS($B$2:$B3012,$B3012,$D$2:$D3012,$D3012)=1,1,0),0)</f>
        <v/>
      </c>
      <c r="W3012">
        <f>IFERROR(INDEX(T_Indicateurs[Domain_code],MATCH($H3012,T_Indicateurs[Stat_code],0)),"")</f>
        <v/>
      </c>
      <c r="X3012" s="13">
        <f>IF(OR($W3012="",$F3012=""),0,IF($F3012&lt;&gt;$W3012,1,0))</f>
        <v/>
      </c>
      <c r="Y3012" s="13">
        <f>IF(OR($J3012="", $K3012="", $L3012=""),0,IF(OR($J3012&lt;0,$J3012&gt;3,$K3012&lt;0,$K3012&gt;3,$L3012&lt;0,$L3012&gt;3),1,0))</f>
        <v/>
      </c>
    </row>
    <row r="3013">
      <c r="G3013">
        <f>IFERROR(INDEX(T_Domaines[Domain_label_fr],MATCH(F3013,T_Domaines[Domain_code],0)),"")</f>
        <v/>
      </c>
      <c r="I3013">
        <f>IFERROR(INDEX(T_Indicateurs[Stat_label_fr],MATCH(H3013,T_Indicateurs[Stat_code],0)),"")</f>
        <v/>
      </c>
      <c r="M3013">
        <f>IF(J3013=0,"",J3013)</f>
        <v/>
      </c>
      <c r="N3013">
        <f>IF(K3013=0,"",K3013)</f>
        <v/>
      </c>
      <c r="O3013">
        <f>IF(L3013=0,"",L3013)</f>
        <v/>
      </c>
      <c r="P3013">
        <f>IF(OR(J3013="",K3013="",L3013=""),"",J3013+K3013+L3013)</f>
        <v/>
      </c>
      <c r="Q3013">
        <f>IF(OR(M3013="",N3013="",O3013=""),"",M3013+N3013+O3013)</f>
        <v/>
      </c>
      <c r="S3013" s="13">
        <f>IF(AND($B3013&lt;&gt;"",$F3013&lt;&gt;""),IF(COUNTIFS($B$2:$B3013,$B3013,$F$2:$F3013,$F3013)=1,1,0),0)</f>
        <v/>
      </c>
      <c r="T3013" s="13">
        <f>IF(AND($B3013&lt;&gt;"",$H3013&lt;&gt;""),IF(COUNTIFS($B$2:$B3013,$B3013,$H$2:$H3013,$H3013)=1,1,0),0)</f>
        <v/>
      </c>
      <c r="U3013" s="13">
        <f>IF(AND($B3013&lt;&gt;"",$C3013&lt;&gt;""),IF(COUNTIFS($B$2:$B3013,$B3013,$C$2:$C3013,$C3013)=1,1,0),0)</f>
        <v/>
      </c>
      <c r="V3013" s="13">
        <f>IF(AND($B3013&lt;&gt;"",$D3013&lt;&gt;""),IF(COUNTIFS($B$2:$B3013,$B3013,$D$2:$D3013,$D3013)=1,1,0),0)</f>
        <v/>
      </c>
      <c r="W3013">
        <f>IFERROR(INDEX(T_Indicateurs[Domain_code],MATCH($H3013,T_Indicateurs[Stat_code],0)),"")</f>
        <v/>
      </c>
      <c r="X3013" s="13">
        <f>IF(OR($W3013="",$F3013=""),0,IF($F3013&lt;&gt;$W3013,1,0))</f>
        <v/>
      </c>
      <c r="Y3013" s="13">
        <f>IF(OR($J3013="", $K3013="", $L3013=""),0,IF(OR($J3013&lt;0,$J3013&gt;3,$K3013&lt;0,$K3013&gt;3,$L3013&lt;0,$L3013&gt;3),1,0))</f>
        <v/>
      </c>
    </row>
    <row r="3014">
      <c r="G3014">
        <f>IFERROR(INDEX(T_Domaines[Domain_label_fr],MATCH(F3014,T_Domaines[Domain_code],0)),"")</f>
        <v/>
      </c>
      <c r="I3014">
        <f>IFERROR(INDEX(T_Indicateurs[Stat_label_fr],MATCH(H3014,T_Indicateurs[Stat_code],0)),"")</f>
        <v/>
      </c>
      <c r="M3014">
        <f>IF(J3014=0,"",J3014)</f>
        <v/>
      </c>
      <c r="N3014">
        <f>IF(K3014=0,"",K3014)</f>
        <v/>
      </c>
      <c r="O3014">
        <f>IF(L3014=0,"",L3014)</f>
        <v/>
      </c>
      <c r="P3014">
        <f>IF(OR(J3014="",K3014="",L3014=""),"",J3014+K3014+L3014)</f>
        <v/>
      </c>
      <c r="Q3014">
        <f>IF(OR(M3014="",N3014="",O3014=""),"",M3014+N3014+O3014)</f>
        <v/>
      </c>
      <c r="S3014" s="13">
        <f>IF(AND($B3014&lt;&gt;"",$F3014&lt;&gt;""),IF(COUNTIFS($B$2:$B3014,$B3014,$F$2:$F3014,$F3014)=1,1,0),0)</f>
        <v/>
      </c>
      <c r="T3014" s="13">
        <f>IF(AND($B3014&lt;&gt;"",$H3014&lt;&gt;""),IF(COUNTIFS($B$2:$B3014,$B3014,$H$2:$H3014,$H3014)=1,1,0),0)</f>
        <v/>
      </c>
      <c r="U3014" s="13">
        <f>IF(AND($B3014&lt;&gt;"",$C3014&lt;&gt;""),IF(COUNTIFS($B$2:$B3014,$B3014,$C$2:$C3014,$C3014)=1,1,0),0)</f>
        <v/>
      </c>
      <c r="V3014" s="13">
        <f>IF(AND($B3014&lt;&gt;"",$D3014&lt;&gt;""),IF(COUNTIFS($B$2:$B3014,$B3014,$D$2:$D3014,$D3014)=1,1,0),0)</f>
        <v/>
      </c>
      <c r="W3014">
        <f>IFERROR(INDEX(T_Indicateurs[Domain_code],MATCH($H3014,T_Indicateurs[Stat_code],0)),"")</f>
        <v/>
      </c>
      <c r="X3014" s="13">
        <f>IF(OR($W3014="",$F3014=""),0,IF($F3014&lt;&gt;$W3014,1,0))</f>
        <v/>
      </c>
      <c r="Y3014" s="13">
        <f>IF(OR($J3014="", $K3014="", $L3014=""),0,IF(OR($J3014&lt;0,$J3014&gt;3,$K3014&lt;0,$K3014&gt;3,$L3014&lt;0,$L3014&gt;3),1,0))</f>
        <v/>
      </c>
    </row>
    <row r="3015">
      <c r="G3015">
        <f>IFERROR(INDEX(T_Domaines[Domain_label_fr],MATCH(F3015,T_Domaines[Domain_code],0)),"")</f>
        <v/>
      </c>
      <c r="I3015">
        <f>IFERROR(INDEX(T_Indicateurs[Stat_label_fr],MATCH(H3015,T_Indicateurs[Stat_code],0)),"")</f>
        <v/>
      </c>
      <c r="M3015">
        <f>IF(J3015=0,"",J3015)</f>
        <v/>
      </c>
      <c r="N3015">
        <f>IF(K3015=0,"",K3015)</f>
        <v/>
      </c>
      <c r="O3015">
        <f>IF(L3015=0,"",L3015)</f>
        <v/>
      </c>
      <c r="P3015">
        <f>IF(OR(J3015="",K3015="",L3015=""),"",J3015+K3015+L3015)</f>
        <v/>
      </c>
      <c r="Q3015">
        <f>IF(OR(M3015="",N3015="",O3015=""),"",M3015+N3015+O3015)</f>
        <v/>
      </c>
      <c r="S3015" s="13">
        <f>IF(AND($B3015&lt;&gt;"",$F3015&lt;&gt;""),IF(COUNTIFS($B$2:$B3015,$B3015,$F$2:$F3015,$F3015)=1,1,0),0)</f>
        <v/>
      </c>
      <c r="T3015" s="13">
        <f>IF(AND($B3015&lt;&gt;"",$H3015&lt;&gt;""),IF(COUNTIFS($B$2:$B3015,$B3015,$H$2:$H3015,$H3015)=1,1,0),0)</f>
        <v/>
      </c>
      <c r="U3015" s="13">
        <f>IF(AND($B3015&lt;&gt;"",$C3015&lt;&gt;""),IF(COUNTIFS($B$2:$B3015,$B3015,$C$2:$C3015,$C3015)=1,1,0),0)</f>
        <v/>
      </c>
      <c r="V3015" s="13">
        <f>IF(AND($B3015&lt;&gt;"",$D3015&lt;&gt;""),IF(COUNTIFS($B$2:$B3015,$B3015,$D$2:$D3015,$D3015)=1,1,0),0)</f>
        <v/>
      </c>
      <c r="W3015">
        <f>IFERROR(INDEX(T_Indicateurs[Domain_code],MATCH($H3015,T_Indicateurs[Stat_code],0)),"")</f>
        <v/>
      </c>
      <c r="X3015" s="13">
        <f>IF(OR($W3015="",$F3015=""),0,IF($F3015&lt;&gt;$W3015,1,0))</f>
        <v/>
      </c>
      <c r="Y3015" s="13">
        <f>IF(OR($J3015="", $K3015="", $L3015=""),0,IF(OR($J3015&lt;0,$J3015&gt;3,$K3015&lt;0,$K3015&gt;3,$L3015&lt;0,$L3015&gt;3),1,0))</f>
        <v/>
      </c>
    </row>
    <row r="3016">
      <c r="G3016">
        <f>IFERROR(INDEX(T_Domaines[Domain_label_fr],MATCH(F3016,T_Domaines[Domain_code],0)),"")</f>
        <v/>
      </c>
      <c r="I3016">
        <f>IFERROR(INDEX(T_Indicateurs[Stat_label_fr],MATCH(H3016,T_Indicateurs[Stat_code],0)),"")</f>
        <v/>
      </c>
      <c r="M3016">
        <f>IF(J3016=0,"",J3016)</f>
        <v/>
      </c>
      <c r="N3016">
        <f>IF(K3016=0,"",K3016)</f>
        <v/>
      </c>
      <c r="O3016">
        <f>IF(L3016=0,"",L3016)</f>
        <v/>
      </c>
      <c r="P3016">
        <f>IF(OR(J3016="",K3016="",L3016=""),"",J3016+K3016+L3016)</f>
        <v/>
      </c>
      <c r="Q3016">
        <f>IF(OR(M3016="",N3016="",O3016=""),"",M3016+N3016+O3016)</f>
        <v/>
      </c>
      <c r="S3016" s="13">
        <f>IF(AND($B3016&lt;&gt;"",$F3016&lt;&gt;""),IF(COUNTIFS($B$2:$B3016,$B3016,$F$2:$F3016,$F3016)=1,1,0),0)</f>
        <v/>
      </c>
      <c r="T3016" s="13">
        <f>IF(AND($B3016&lt;&gt;"",$H3016&lt;&gt;""),IF(COUNTIFS($B$2:$B3016,$B3016,$H$2:$H3016,$H3016)=1,1,0),0)</f>
        <v/>
      </c>
      <c r="U3016" s="13">
        <f>IF(AND($B3016&lt;&gt;"",$C3016&lt;&gt;""),IF(COUNTIFS($B$2:$B3016,$B3016,$C$2:$C3016,$C3016)=1,1,0),0)</f>
        <v/>
      </c>
      <c r="V3016" s="13">
        <f>IF(AND($B3016&lt;&gt;"",$D3016&lt;&gt;""),IF(COUNTIFS($B$2:$B3016,$B3016,$D$2:$D3016,$D3016)=1,1,0),0)</f>
        <v/>
      </c>
      <c r="W3016">
        <f>IFERROR(INDEX(T_Indicateurs[Domain_code],MATCH($H3016,T_Indicateurs[Stat_code],0)),"")</f>
        <v/>
      </c>
      <c r="X3016" s="13">
        <f>IF(OR($W3016="",$F3016=""),0,IF($F3016&lt;&gt;$W3016,1,0))</f>
        <v/>
      </c>
      <c r="Y3016" s="13">
        <f>IF(OR($J3016="", $K3016="", $L3016=""),0,IF(OR($J3016&lt;0,$J3016&gt;3,$K3016&lt;0,$K3016&gt;3,$L3016&lt;0,$L3016&gt;3),1,0))</f>
        <v/>
      </c>
    </row>
    <row r="3017">
      <c r="G3017">
        <f>IFERROR(INDEX(T_Domaines[Domain_label_fr],MATCH(F3017,T_Domaines[Domain_code],0)),"")</f>
        <v/>
      </c>
      <c r="I3017">
        <f>IFERROR(INDEX(T_Indicateurs[Stat_label_fr],MATCH(H3017,T_Indicateurs[Stat_code],0)),"")</f>
        <v/>
      </c>
      <c r="M3017">
        <f>IF(J3017=0,"",J3017)</f>
        <v/>
      </c>
      <c r="N3017">
        <f>IF(K3017=0,"",K3017)</f>
        <v/>
      </c>
      <c r="O3017">
        <f>IF(L3017=0,"",L3017)</f>
        <v/>
      </c>
      <c r="P3017">
        <f>IF(OR(J3017="",K3017="",L3017=""),"",J3017+K3017+L3017)</f>
        <v/>
      </c>
      <c r="Q3017">
        <f>IF(OR(M3017="",N3017="",O3017=""),"",M3017+N3017+O3017)</f>
        <v/>
      </c>
      <c r="S3017" s="13">
        <f>IF(AND($B3017&lt;&gt;"",$F3017&lt;&gt;""),IF(COUNTIFS($B$2:$B3017,$B3017,$F$2:$F3017,$F3017)=1,1,0),0)</f>
        <v/>
      </c>
      <c r="T3017" s="13">
        <f>IF(AND($B3017&lt;&gt;"",$H3017&lt;&gt;""),IF(COUNTIFS($B$2:$B3017,$B3017,$H$2:$H3017,$H3017)=1,1,0),0)</f>
        <v/>
      </c>
      <c r="U3017" s="13">
        <f>IF(AND($B3017&lt;&gt;"",$C3017&lt;&gt;""),IF(COUNTIFS($B$2:$B3017,$B3017,$C$2:$C3017,$C3017)=1,1,0),0)</f>
        <v/>
      </c>
      <c r="V3017" s="13">
        <f>IF(AND($B3017&lt;&gt;"",$D3017&lt;&gt;""),IF(COUNTIFS($B$2:$B3017,$B3017,$D$2:$D3017,$D3017)=1,1,0),0)</f>
        <v/>
      </c>
      <c r="W3017">
        <f>IFERROR(INDEX(T_Indicateurs[Domain_code],MATCH($H3017,T_Indicateurs[Stat_code],0)),"")</f>
        <v/>
      </c>
      <c r="X3017" s="13">
        <f>IF(OR($W3017="",$F3017=""),0,IF($F3017&lt;&gt;$W3017,1,0))</f>
        <v/>
      </c>
      <c r="Y3017" s="13">
        <f>IF(OR($J3017="", $K3017="", $L3017=""),0,IF(OR($J3017&lt;0,$J3017&gt;3,$K3017&lt;0,$K3017&gt;3,$L3017&lt;0,$L3017&gt;3),1,0))</f>
        <v/>
      </c>
    </row>
    <row r="3018">
      <c r="G3018">
        <f>IFERROR(INDEX(T_Domaines[Domain_label_fr],MATCH(F3018,T_Domaines[Domain_code],0)),"")</f>
        <v/>
      </c>
      <c r="I3018">
        <f>IFERROR(INDEX(T_Indicateurs[Stat_label_fr],MATCH(H3018,T_Indicateurs[Stat_code],0)),"")</f>
        <v/>
      </c>
      <c r="M3018">
        <f>IF(J3018=0,"",J3018)</f>
        <v/>
      </c>
      <c r="N3018">
        <f>IF(K3018=0,"",K3018)</f>
        <v/>
      </c>
      <c r="O3018">
        <f>IF(L3018=0,"",L3018)</f>
        <v/>
      </c>
      <c r="P3018">
        <f>IF(OR(J3018="",K3018="",L3018=""),"",J3018+K3018+L3018)</f>
        <v/>
      </c>
      <c r="Q3018">
        <f>IF(OR(M3018="",N3018="",O3018=""),"",M3018+N3018+O3018)</f>
        <v/>
      </c>
      <c r="S3018" s="13">
        <f>IF(AND($B3018&lt;&gt;"",$F3018&lt;&gt;""),IF(COUNTIFS($B$2:$B3018,$B3018,$F$2:$F3018,$F3018)=1,1,0),0)</f>
        <v/>
      </c>
      <c r="T3018" s="13">
        <f>IF(AND($B3018&lt;&gt;"",$H3018&lt;&gt;""),IF(COUNTIFS($B$2:$B3018,$B3018,$H$2:$H3018,$H3018)=1,1,0),0)</f>
        <v/>
      </c>
      <c r="U3018" s="13">
        <f>IF(AND($B3018&lt;&gt;"",$C3018&lt;&gt;""),IF(COUNTIFS($B$2:$B3018,$B3018,$C$2:$C3018,$C3018)=1,1,0),0)</f>
        <v/>
      </c>
      <c r="V3018" s="13">
        <f>IF(AND($B3018&lt;&gt;"",$D3018&lt;&gt;""),IF(COUNTIFS($B$2:$B3018,$B3018,$D$2:$D3018,$D3018)=1,1,0),0)</f>
        <v/>
      </c>
      <c r="W3018">
        <f>IFERROR(INDEX(T_Indicateurs[Domain_code],MATCH($H3018,T_Indicateurs[Stat_code],0)),"")</f>
        <v/>
      </c>
      <c r="X3018" s="13">
        <f>IF(OR($W3018="",$F3018=""),0,IF($F3018&lt;&gt;$W3018,1,0))</f>
        <v/>
      </c>
      <c r="Y3018" s="13">
        <f>IF(OR($J3018="", $K3018="", $L3018=""),0,IF(OR($J3018&lt;0,$J3018&gt;3,$K3018&lt;0,$K3018&gt;3,$L3018&lt;0,$L3018&gt;3),1,0))</f>
        <v/>
      </c>
    </row>
    <row r="3019">
      <c r="G3019">
        <f>IFERROR(INDEX(T_Domaines[Domain_label_fr],MATCH(F3019,T_Domaines[Domain_code],0)),"")</f>
        <v/>
      </c>
      <c r="I3019">
        <f>IFERROR(INDEX(T_Indicateurs[Stat_label_fr],MATCH(H3019,T_Indicateurs[Stat_code],0)),"")</f>
        <v/>
      </c>
      <c r="M3019">
        <f>IF(J3019=0,"",J3019)</f>
        <v/>
      </c>
      <c r="N3019">
        <f>IF(K3019=0,"",K3019)</f>
        <v/>
      </c>
      <c r="O3019">
        <f>IF(L3019=0,"",L3019)</f>
        <v/>
      </c>
      <c r="P3019">
        <f>IF(OR(J3019="",K3019="",L3019=""),"",J3019+K3019+L3019)</f>
        <v/>
      </c>
      <c r="Q3019">
        <f>IF(OR(M3019="",N3019="",O3019=""),"",M3019+N3019+O3019)</f>
        <v/>
      </c>
      <c r="S3019" s="13">
        <f>IF(AND($B3019&lt;&gt;"",$F3019&lt;&gt;""),IF(COUNTIFS($B$2:$B3019,$B3019,$F$2:$F3019,$F3019)=1,1,0),0)</f>
        <v/>
      </c>
      <c r="T3019" s="13">
        <f>IF(AND($B3019&lt;&gt;"",$H3019&lt;&gt;""),IF(COUNTIFS($B$2:$B3019,$B3019,$H$2:$H3019,$H3019)=1,1,0),0)</f>
        <v/>
      </c>
      <c r="U3019" s="13">
        <f>IF(AND($B3019&lt;&gt;"",$C3019&lt;&gt;""),IF(COUNTIFS($B$2:$B3019,$B3019,$C$2:$C3019,$C3019)=1,1,0),0)</f>
        <v/>
      </c>
      <c r="V3019" s="13">
        <f>IF(AND($B3019&lt;&gt;"",$D3019&lt;&gt;""),IF(COUNTIFS($B$2:$B3019,$B3019,$D$2:$D3019,$D3019)=1,1,0),0)</f>
        <v/>
      </c>
      <c r="W3019">
        <f>IFERROR(INDEX(T_Indicateurs[Domain_code],MATCH($H3019,T_Indicateurs[Stat_code],0)),"")</f>
        <v/>
      </c>
      <c r="X3019" s="13">
        <f>IF(OR($W3019="",$F3019=""),0,IF($F3019&lt;&gt;$W3019,1,0))</f>
        <v/>
      </c>
      <c r="Y3019" s="13">
        <f>IF(OR($J3019="", $K3019="", $L3019=""),0,IF(OR($J3019&lt;0,$J3019&gt;3,$K3019&lt;0,$K3019&gt;3,$L3019&lt;0,$L3019&gt;3),1,0))</f>
        <v/>
      </c>
    </row>
    <row r="3020">
      <c r="G3020">
        <f>IFERROR(INDEX(T_Domaines[Domain_label_fr],MATCH(F3020,T_Domaines[Domain_code],0)),"")</f>
        <v/>
      </c>
      <c r="I3020">
        <f>IFERROR(INDEX(T_Indicateurs[Stat_label_fr],MATCH(H3020,T_Indicateurs[Stat_code],0)),"")</f>
        <v/>
      </c>
      <c r="M3020">
        <f>IF(J3020=0,"",J3020)</f>
        <v/>
      </c>
      <c r="N3020">
        <f>IF(K3020=0,"",K3020)</f>
        <v/>
      </c>
      <c r="O3020">
        <f>IF(L3020=0,"",L3020)</f>
        <v/>
      </c>
      <c r="P3020">
        <f>IF(OR(J3020="",K3020="",L3020=""),"",J3020+K3020+L3020)</f>
        <v/>
      </c>
      <c r="Q3020">
        <f>IF(OR(M3020="",N3020="",O3020=""),"",M3020+N3020+O3020)</f>
        <v/>
      </c>
      <c r="S3020" s="13">
        <f>IF(AND($B3020&lt;&gt;"",$F3020&lt;&gt;""),IF(COUNTIFS($B$2:$B3020,$B3020,$F$2:$F3020,$F3020)=1,1,0),0)</f>
        <v/>
      </c>
      <c r="T3020" s="13">
        <f>IF(AND($B3020&lt;&gt;"",$H3020&lt;&gt;""),IF(COUNTIFS($B$2:$B3020,$B3020,$H$2:$H3020,$H3020)=1,1,0),0)</f>
        <v/>
      </c>
      <c r="U3020" s="13">
        <f>IF(AND($B3020&lt;&gt;"",$C3020&lt;&gt;""),IF(COUNTIFS($B$2:$B3020,$B3020,$C$2:$C3020,$C3020)=1,1,0),0)</f>
        <v/>
      </c>
      <c r="V3020" s="13">
        <f>IF(AND($B3020&lt;&gt;"",$D3020&lt;&gt;""),IF(COUNTIFS($B$2:$B3020,$B3020,$D$2:$D3020,$D3020)=1,1,0),0)</f>
        <v/>
      </c>
      <c r="W3020">
        <f>IFERROR(INDEX(T_Indicateurs[Domain_code],MATCH($H3020,T_Indicateurs[Stat_code],0)),"")</f>
        <v/>
      </c>
      <c r="X3020" s="13">
        <f>IF(OR($W3020="",$F3020=""),0,IF($F3020&lt;&gt;$W3020,1,0))</f>
        <v/>
      </c>
      <c r="Y3020" s="13">
        <f>IF(OR($J3020="", $K3020="", $L3020=""),0,IF(OR($J3020&lt;0,$J3020&gt;3,$K3020&lt;0,$K3020&gt;3,$L3020&lt;0,$L3020&gt;3),1,0))</f>
        <v/>
      </c>
    </row>
    <row r="3021">
      <c r="G3021">
        <f>IFERROR(INDEX(T_Domaines[Domain_label_fr],MATCH(F3021,T_Domaines[Domain_code],0)),"")</f>
        <v/>
      </c>
      <c r="I3021">
        <f>IFERROR(INDEX(T_Indicateurs[Stat_label_fr],MATCH(H3021,T_Indicateurs[Stat_code],0)),"")</f>
        <v/>
      </c>
      <c r="M3021">
        <f>IF(J3021=0,"",J3021)</f>
        <v/>
      </c>
      <c r="N3021">
        <f>IF(K3021=0,"",K3021)</f>
        <v/>
      </c>
      <c r="O3021">
        <f>IF(L3021=0,"",L3021)</f>
        <v/>
      </c>
      <c r="P3021">
        <f>IF(OR(J3021="",K3021="",L3021=""),"",J3021+K3021+L3021)</f>
        <v/>
      </c>
      <c r="Q3021">
        <f>IF(OR(M3021="",N3021="",O3021=""),"",M3021+N3021+O3021)</f>
        <v/>
      </c>
      <c r="S3021" s="13">
        <f>IF(AND($B3021&lt;&gt;"",$F3021&lt;&gt;""),IF(COUNTIFS($B$2:$B3021,$B3021,$F$2:$F3021,$F3021)=1,1,0),0)</f>
        <v/>
      </c>
      <c r="T3021" s="13">
        <f>IF(AND($B3021&lt;&gt;"",$H3021&lt;&gt;""),IF(COUNTIFS($B$2:$B3021,$B3021,$H$2:$H3021,$H3021)=1,1,0),0)</f>
        <v/>
      </c>
      <c r="U3021" s="13">
        <f>IF(AND($B3021&lt;&gt;"",$C3021&lt;&gt;""),IF(COUNTIFS($B$2:$B3021,$B3021,$C$2:$C3021,$C3021)=1,1,0),0)</f>
        <v/>
      </c>
      <c r="V3021" s="13">
        <f>IF(AND($B3021&lt;&gt;"",$D3021&lt;&gt;""),IF(COUNTIFS($B$2:$B3021,$B3021,$D$2:$D3021,$D3021)=1,1,0),0)</f>
        <v/>
      </c>
      <c r="W3021">
        <f>IFERROR(INDEX(T_Indicateurs[Domain_code],MATCH($H3021,T_Indicateurs[Stat_code],0)),"")</f>
        <v/>
      </c>
      <c r="X3021" s="13">
        <f>IF(OR($W3021="",$F3021=""),0,IF($F3021&lt;&gt;$W3021,1,0))</f>
        <v/>
      </c>
      <c r="Y3021" s="13">
        <f>IF(OR($J3021="", $K3021="", $L3021=""),0,IF(OR($J3021&lt;0,$J3021&gt;3,$K3021&lt;0,$K3021&gt;3,$L3021&lt;0,$L3021&gt;3),1,0))</f>
        <v/>
      </c>
    </row>
    <row r="3022">
      <c r="G3022">
        <f>IFERROR(INDEX(T_Domaines[Domain_label_fr],MATCH(F3022,T_Domaines[Domain_code],0)),"")</f>
        <v/>
      </c>
      <c r="I3022">
        <f>IFERROR(INDEX(T_Indicateurs[Stat_label_fr],MATCH(H3022,T_Indicateurs[Stat_code],0)),"")</f>
        <v/>
      </c>
      <c r="M3022">
        <f>IF(J3022=0,"",J3022)</f>
        <v/>
      </c>
      <c r="N3022">
        <f>IF(K3022=0,"",K3022)</f>
        <v/>
      </c>
      <c r="O3022">
        <f>IF(L3022=0,"",L3022)</f>
        <v/>
      </c>
      <c r="P3022">
        <f>IF(OR(J3022="",K3022="",L3022=""),"",J3022+K3022+L3022)</f>
        <v/>
      </c>
      <c r="Q3022">
        <f>IF(OR(M3022="",N3022="",O3022=""),"",M3022+N3022+O3022)</f>
        <v/>
      </c>
      <c r="S3022" s="13">
        <f>IF(AND($B3022&lt;&gt;"",$F3022&lt;&gt;""),IF(COUNTIFS($B$2:$B3022,$B3022,$F$2:$F3022,$F3022)=1,1,0),0)</f>
        <v/>
      </c>
      <c r="T3022" s="13">
        <f>IF(AND($B3022&lt;&gt;"",$H3022&lt;&gt;""),IF(COUNTIFS($B$2:$B3022,$B3022,$H$2:$H3022,$H3022)=1,1,0),0)</f>
        <v/>
      </c>
      <c r="U3022" s="13">
        <f>IF(AND($B3022&lt;&gt;"",$C3022&lt;&gt;""),IF(COUNTIFS($B$2:$B3022,$B3022,$C$2:$C3022,$C3022)=1,1,0),0)</f>
        <v/>
      </c>
      <c r="V3022" s="13">
        <f>IF(AND($B3022&lt;&gt;"",$D3022&lt;&gt;""),IF(COUNTIFS($B$2:$B3022,$B3022,$D$2:$D3022,$D3022)=1,1,0),0)</f>
        <v/>
      </c>
      <c r="W3022">
        <f>IFERROR(INDEX(T_Indicateurs[Domain_code],MATCH($H3022,T_Indicateurs[Stat_code],0)),"")</f>
        <v/>
      </c>
      <c r="X3022" s="13">
        <f>IF(OR($W3022="",$F3022=""),0,IF($F3022&lt;&gt;$W3022,1,0))</f>
        <v/>
      </c>
      <c r="Y3022" s="13">
        <f>IF(OR($J3022="", $K3022="", $L3022=""),0,IF(OR($J3022&lt;0,$J3022&gt;3,$K3022&lt;0,$K3022&gt;3,$L3022&lt;0,$L3022&gt;3),1,0))</f>
        <v/>
      </c>
    </row>
    <row r="3023">
      <c r="G3023">
        <f>IFERROR(INDEX(T_Domaines[Domain_label_fr],MATCH(F3023,T_Domaines[Domain_code],0)),"")</f>
        <v/>
      </c>
      <c r="I3023">
        <f>IFERROR(INDEX(T_Indicateurs[Stat_label_fr],MATCH(H3023,T_Indicateurs[Stat_code],0)),"")</f>
        <v/>
      </c>
      <c r="M3023">
        <f>IF(J3023=0,"",J3023)</f>
        <v/>
      </c>
      <c r="N3023">
        <f>IF(K3023=0,"",K3023)</f>
        <v/>
      </c>
      <c r="O3023">
        <f>IF(L3023=0,"",L3023)</f>
        <v/>
      </c>
      <c r="P3023">
        <f>IF(OR(J3023="",K3023="",L3023=""),"",J3023+K3023+L3023)</f>
        <v/>
      </c>
      <c r="Q3023">
        <f>IF(OR(M3023="",N3023="",O3023=""),"",M3023+N3023+O3023)</f>
        <v/>
      </c>
      <c r="S3023" s="13">
        <f>IF(AND($B3023&lt;&gt;"",$F3023&lt;&gt;""),IF(COUNTIFS($B$2:$B3023,$B3023,$F$2:$F3023,$F3023)=1,1,0),0)</f>
        <v/>
      </c>
      <c r="T3023" s="13">
        <f>IF(AND($B3023&lt;&gt;"",$H3023&lt;&gt;""),IF(COUNTIFS($B$2:$B3023,$B3023,$H$2:$H3023,$H3023)=1,1,0),0)</f>
        <v/>
      </c>
      <c r="U3023" s="13">
        <f>IF(AND($B3023&lt;&gt;"",$C3023&lt;&gt;""),IF(COUNTIFS($B$2:$B3023,$B3023,$C$2:$C3023,$C3023)=1,1,0),0)</f>
        <v/>
      </c>
      <c r="V3023" s="13">
        <f>IF(AND($B3023&lt;&gt;"",$D3023&lt;&gt;""),IF(COUNTIFS($B$2:$B3023,$B3023,$D$2:$D3023,$D3023)=1,1,0),0)</f>
        <v/>
      </c>
      <c r="W3023">
        <f>IFERROR(INDEX(T_Indicateurs[Domain_code],MATCH($H3023,T_Indicateurs[Stat_code],0)),"")</f>
        <v/>
      </c>
      <c r="X3023" s="13">
        <f>IF(OR($W3023="",$F3023=""),0,IF($F3023&lt;&gt;$W3023,1,0))</f>
        <v/>
      </c>
      <c r="Y3023" s="13">
        <f>IF(OR($J3023="", $K3023="", $L3023=""),0,IF(OR($J3023&lt;0,$J3023&gt;3,$K3023&lt;0,$K3023&gt;3,$L3023&lt;0,$L3023&gt;3),1,0))</f>
        <v/>
      </c>
    </row>
    <row r="3024">
      <c r="G3024">
        <f>IFERROR(INDEX(T_Domaines[Domain_label_fr],MATCH(F3024,T_Domaines[Domain_code],0)),"")</f>
        <v/>
      </c>
      <c r="I3024">
        <f>IFERROR(INDEX(T_Indicateurs[Stat_label_fr],MATCH(H3024,T_Indicateurs[Stat_code],0)),"")</f>
        <v/>
      </c>
      <c r="M3024">
        <f>IF(J3024=0,"",J3024)</f>
        <v/>
      </c>
      <c r="N3024">
        <f>IF(K3024=0,"",K3024)</f>
        <v/>
      </c>
      <c r="O3024">
        <f>IF(L3024=0,"",L3024)</f>
        <v/>
      </c>
      <c r="P3024">
        <f>IF(OR(J3024="",K3024="",L3024=""),"",J3024+K3024+L3024)</f>
        <v/>
      </c>
      <c r="Q3024">
        <f>IF(OR(M3024="",N3024="",O3024=""),"",M3024+N3024+O3024)</f>
        <v/>
      </c>
      <c r="S3024" s="13">
        <f>IF(AND($B3024&lt;&gt;"",$F3024&lt;&gt;""),IF(COUNTIFS($B$2:$B3024,$B3024,$F$2:$F3024,$F3024)=1,1,0),0)</f>
        <v/>
      </c>
      <c r="T3024" s="13">
        <f>IF(AND($B3024&lt;&gt;"",$H3024&lt;&gt;""),IF(COUNTIFS($B$2:$B3024,$B3024,$H$2:$H3024,$H3024)=1,1,0),0)</f>
        <v/>
      </c>
      <c r="U3024" s="13">
        <f>IF(AND($B3024&lt;&gt;"",$C3024&lt;&gt;""),IF(COUNTIFS($B$2:$B3024,$B3024,$C$2:$C3024,$C3024)=1,1,0),0)</f>
        <v/>
      </c>
      <c r="V3024" s="13">
        <f>IF(AND($B3024&lt;&gt;"",$D3024&lt;&gt;""),IF(COUNTIFS($B$2:$B3024,$B3024,$D$2:$D3024,$D3024)=1,1,0),0)</f>
        <v/>
      </c>
      <c r="W3024">
        <f>IFERROR(INDEX(T_Indicateurs[Domain_code],MATCH($H3024,T_Indicateurs[Stat_code],0)),"")</f>
        <v/>
      </c>
      <c r="X3024" s="13">
        <f>IF(OR($W3024="",$F3024=""),0,IF($F3024&lt;&gt;$W3024,1,0))</f>
        <v/>
      </c>
      <c r="Y3024" s="13">
        <f>IF(OR($J3024="", $K3024="", $L3024=""),0,IF(OR($J3024&lt;0,$J3024&gt;3,$K3024&lt;0,$K3024&gt;3,$L3024&lt;0,$L3024&gt;3),1,0))</f>
        <v/>
      </c>
    </row>
    <row r="3025">
      <c r="G3025">
        <f>IFERROR(INDEX(T_Domaines[Domain_label_fr],MATCH(F3025,T_Domaines[Domain_code],0)),"")</f>
        <v/>
      </c>
      <c r="I3025">
        <f>IFERROR(INDEX(T_Indicateurs[Stat_label_fr],MATCH(H3025,T_Indicateurs[Stat_code],0)),"")</f>
        <v/>
      </c>
      <c r="M3025">
        <f>IF(J3025=0,"",J3025)</f>
        <v/>
      </c>
      <c r="N3025">
        <f>IF(K3025=0,"",K3025)</f>
        <v/>
      </c>
      <c r="O3025">
        <f>IF(L3025=0,"",L3025)</f>
        <v/>
      </c>
      <c r="P3025">
        <f>IF(OR(J3025="",K3025="",L3025=""),"",J3025+K3025+L3025)</f>
        <v/>
      </c>
      <c r="Q3025">
        <f>IF(OR(M3025="",N3025="",O3025=""),"",M3025+N3025+O3025)</f>
        <v/>
      </c>
      <c r="S3025" s="13">
        <f>IF(AND($B3025&lt;&gt;"",$F3025&lt;&gt;""),IF(COUNTIFS($B$2:$B3025,$B3025,$F$2:$F3025,$F3025)=1,1,0),0)</f>
        <v/>
      </c>
      <c r="T3025" s="13">
        <f>IF(AND($B3025&lt;&gt;"",$H3025&lt;&gt;""),IF(COUNTIFS($B$2:$B3025,$B3025,$H$2:$H3025,$H3025)=1,1,0),0)</f>
        <v/>
      </c>
      <c r="U3025" s="13">
        <f>IF(AND($B3025&lt;&gt;"",$C3025&lt;&gt;""),IF(COUNTIFS($B$2:$B3025,$B3025,$C$2:$C3025,$C3025)=1,1,0),0)</f>
        <v/>
      </c>
      <c r="V3025" s="13">
        <f>IF(AND($B3025&lt;&gt;"",$D3025&lt;&gt;""),IF(COUNTIFS($B$2:$B3025,$B3025,$D$2:$D3025,$D3025)=1,1,0),0)</f>
        <v/>
      </c>
      <c r="W3025">
        <f>IFERROR(INDEX(T_Indicateurs[Domain_code],MATCH($H3025,T_Indicateurs[Stat_code],0)),"")</f>
        <v/>
      </c>
      <c r="X3025" s="13">
        <f>IF(OR($W3025="",$F3025=""),0,IF($F3025&lt;&gt;$W3025,1,0))</f>
        <v/>
      </c>
      <c r="Y3025" s="13">
        <f>IF(OR($J3025="", $K3025="", $L3025=""),0,IF(OR($J3025&lt;0,$J3025&gt;3,$K3025&lt;0,$K3025&gt;3,$L3025&lt;0,$L3025&gt;3),1,0))</f>
        <v/>
      </c>
    </row>
    <row r="3026">
      <c r="G3026">
        <f>IFERROR(INDEX(T_Domaines[Domain_label_fr],MATCH(F3026,T_Domaines[Domain_code],0)),"")</f>
        <v/>
      </c>
      <c r="I3026">
        <f>IFERROR(INDEX(T_Indicateurs[Stat_label_fr],MATCH(H3026,T_Indicateurs[Stat_code],0)),"")</f>
        <v/>
      </c>
      <c r="M3026">
        <f>IF(J3026=0,"",J3026)</f>
        <v/>
      </c>
      <c r="N3026">
        <f>IF(K3026=0,"",K3026)</f>
        <v/>
      </c>
      <c r="O3026">
        <f>IF(L3026=0,"",L3026)</f>
        <v/>
      </c>
      <c r="P3026">
        <f>IF(OR(J3026="",K3026="",L3026=""),"",J3026+K3026+L3026)</f>
        <v/>
      </c>
      <c r="Q3026">
        <f>IF(OR(M3026="",N3026="",O3026=""),"",M3026+N3026+O3026)</f>
        <v/>
      </c>
      <c r="S3026" s="13">
        <f>IF(AND($B3026&lt;&gt;"",$F3026&lt;&gt;""),IF(COUNTIFS($B$2:$B3026,$B3026,$F$2:$F3026,$F3026)=1,1,0),0)</f>
        <v/>
      </c>
      <c r="T3026" s="13">
        <f>IF(AND($B3026&lt;&gt;"",$H3026&lt;&gt;""),IF(COUNTIFS($B$2:$B3026,$B3026,$H$2:$H3026,$H3026)=1,1,0),0)</f>
        <v/>
      </c>
      <c r="U3026" s="13">
        <f>IF(AND($B3026&lt;&gt;"",$C3026&lt;&gt;""),IF(COUNTIFS($B$2:$B3026,$B3026,$C$2:$C3026,$C3026)=1,1,0),0)</f>
        <v/>
      </c>
      <c r="V3026" s="13">
        <f>IF(AND($B3026&lt;&gt;"",$D3026&lt;&gt;""),IF(COUNTIFS($B$2:$B3026,$B3026,$D$2:$D3026,$D3026)=1,1,0),0)</f>
        <v/>
      </c>
      <c r="W3026">
        <f>IFERROR(INDEX(T_Indicateurs[Domain_code],MATCH($H3026,T_Indicateurs[Stat_code],0)),"")</f>
        <v/>
      </c>
      <c r="X3026" s="13">
        <f>IF(OR($W3026="",$F3026=""),0,IF($F3026&lt;&gt;$W3026,1,0))</f>
        <v/>
      </c>
      <c r="Y3026" s="13">
        <f>IF(OR($J3026="", $K3026="", $L3026=""),0,IF(OR($J3026&lt;0,$J3026&gt;3,$K3026&lt;0,$K3026&gt;3,$L3026&lt;0,$L3026&gt;3),1,0))</f>
        <v/>
      </c>
    </row>
    <row r="3027">
      <c r="G3027">
        <f>IFERROR(INDEX(T_Domaines[Domain_label_fr],MATCH(F3027,T_Domaines[Domain_code],0)),"")</f>
        <v/>
      </c>
      <c r="I3027">
        <f>IFERROR(INDEX(T_Indicateurs[Stat_label_fr],MATCH(H3027,T_Indicateurs[Stat_code],0)),"")</f>
        <v/>
      </c>
      <c r="M3027">
        <f>IF(J3027=0,"",J3027)</f>
        <v/>
      </c>
      <c r="N3027">
        <f>IF(K3027=0,"",K3027)</f>
        <v/>
      </c>
      <c r="O3027">
        <f>IF(L3027=0,"",L3027)</f>
        <v/>
      </c>
      <c r="P3027">
        <f>IF(OR(J3027="",K3027="",L3027=""),"",J3027+K3027+L3027)</f>
        <v/>
      </c>
      <c r="Q3027">
        <f>IF(OR(M3027="",N3027="",O3027=""),"",M3027+N3027+O3027)</f>
        <v/>
      </c>
      <c r="S3027" s="13">
        <f>IF(AND($B3027&lt;&gt;"",$F3027&lt;&gt;""),IF(COUNTIFS($B$2:$B3027,$B3027,$F$2:$F3027,$F3027)=1,1,0),0)</f>
        <v/>
      </c>
      <c r="T3027" s="13">
        <f>IF(AND($B3027&lt;&gt;"",$H3027&lt;&gt;""),IF(COUNTIFS($B$2:$B3027,$B3027,$H$2:$H3027,$H3027)=1,1,0),0)</f>
        <v/>
      </c>
      <c r="U3027" s="13">
        <f>IF(AND($B3027&lt;&gt;"",$C3027&lt;&gt;""),IF(COUNTIFS($B$2:$B3027,$B3027,$C$2:$C3027,$C3027)=1,1,0),0)</f>
        <v/>
      </c>
      <c r="V3027" s="13">
        <f>IF(AND($B3027&lt;&gt;"",$D3027&lt;&gt;""),IF(COUNTIFS($B$2:$B3027,$B3027,$D$2:$D3027,$D3027)=1,1,0),0)</f>
        <v/>
      </c>
      <c r="W3027">
        <f>IFERROR(INDEX(T_Indicateurs[Domain_code],MATCH($H3027,T_Indicateurs[Stat_code],0)),"")</f>
        <v/>
      </c>
      <c r="X3027" s="13">
        <f>IF(OR($W3027="",$F3027=""),0,IF($F3027&lt;&gt;$W3027,1,0))</f>
        <v/>
      </c>
      <c r="Y3027" s="13">
        <f>IF(OR($J3027="", $K3027="", $L3027=""),0,IF(OR($J3027&lt;0,$J3027&gt;3,$K3027&lt;0,$K3027&gt;3,$L3027&lt;0,$L3027&gt;3),1,0))</f>
        <v/>
      </c>
    </row>
    <row r="3028">
      <c r="G3028">
        <f>IFERROR(INDEX(T_Domaines[Domain_label_fr],MATCH(F3028,T_Domaines[Domain_code],0)),"")</f>
        <v/>
      </c>
      <c r="I3028">
        <f>IFERROR(INDEX(T_Indicateurs[Stat_label_fr],MATCH(H3028,T_Indicateurs[Stat_code],0)),"")</f>
        <v/>
      </c>
      <c r="M3028">
        <f>IF(J3028=0,"",J3028)</f>
        <v/>
      </c>
      <c r="N3028">
        <f>IF(K3028=0,"",K3028)</f>
        <v/>
      </c>
      <c r="O3028">
        <f>IF(L3028=0,"",L3028)</f>
        <v/>
      </c>
      <c r="P3028">
        <f>IF(OR(J3028="",K3028="",L3028=""),"",J3028+K3028+L3028)</f>
        <v/>
      </c>
      <c r="Q3028">
        <f>IF(OR(M3028="",N3028="",O3028=""),"",M3028+N3028+O3028)</f>
        <v/>
      </c>
      <c r="S3028" s="13">
        <f>IF(AND($B3028&lt;&gt;"",$F3028&lt;&gt;""),IF(COUNTIFS($B$2:$B3028,$B3028,$F$2:$F3028,$F3028)=1,1,0),0)</f>
        <v/>
      </c>
      <c r="T3028" s="13">
        <f>IF(AND($B3028&lt;&gt;"",$H3028&lt;&gt;""),IF(COUNTIFS($B$2:$B3028,$B3028,$H$2:$H3028,$H3028)=1,1,0),0)</f>
        <v/>
      </c>
      <c r="U3028" s="13">
        <f>IF(AND($B3028&lt;&gt;"",$C3028&lt;&gt;""),IF(COUNTIFS($B$2:$B3028,$B3028,$C$2:$C3028,$C3028)=1,1,0),0)</f>
        <v/>
      </c>
      <c r="V3028" s="13">
        <f>IF(AND($B3028&lt;&gt;"",$D3028&lt;&gt;""),IF(COUNTIFS($B$2:$B3028,$B3028,$D$2:$D3028,$D3028)=1,1,0),0)</f>
        <v/>
      </c>
      <c r="W3028">
        <f>IFERROR(INDEX(T_Indicateurs[Domain_code],MATCH($H3028,T_Indicateurs[Stat_code],0)),"")</f>
        <v/>
      </c>
      <c r="X3028" s="13">
        <f>IF(OR($W3028="",$F3028=""),0,IF($F3028&lt;&gt;$W3028,1,0))</f>
        <v/>
      </c>
      <c r="Y3028" s="13">
        <f>IF(OR($J3028="", $K3028="", $L3028=""),0,IF(OR($J3028&lt;0,$J3028&gt;3,$K3028&lt;0,$K3028&gt;3,$L3028&lt;0,$L3028&gt;3),1,0))</f>
        <v/>
      </c>
    </row>
    <row r="3029">
      <c r="G3029">
        <f>IFERROR(INDEX(T_Domaines[Domain_label_fr],MATCH(F3029,T_Domaines[Domain_code],0)),"")</f>
        <v/>
      </c>
      <c r="I3029">
        <f>IFERROR(INDEX(T_Indicateurs[Stat_label_fr],MATCH(H3029,T_Indicateurs[Stat_code],0)),"")</f>
        <v/>
      </c>
      <c r="M3029">
        <f>IF(J3029=0,"",J3029)</f>
        <v/>
      </c>
      <c r="N3029">
        <f>IF(K3029=0,"",K3029)</f>
        <v/>
      </c>
      <c r="O3029">
        <f>IF(L3029=0,"",L3029)</f>
        <v/>
      </c>
      <c r="P3029">
        <f>IF(OR(J3029="",K3029="",L3029=""),"",J3029+K3029+L3029)</f>
        <v/>
      </c>
      <c r="Q3029">
        <f>IF(OR(M3029="",N3029="",O3029=""),"",M3029+N3029+O3029)</f>
        <v/>
      </c>
      <c r="S3029" s="13">
        <f>IF(AND($B3029&lt;&gt;"",$F3029&lt;&gt;""),IF(COUNTIFS($B$2:$B3029,$B3029,$F$2:$F3029,$F3029)=1,1,0),0)</f>
        <v/>
      </c>
      <c r="T3029" s="13">
        <f>IF(AND($B3029&lt;&gt;"",$H3029&lt;&gt;""),IF(COUNTIFS($B$2:$B3029,$B3029,$H$2:$H3029,$H3029)=1,1,0),0)</f>
        <v/>
      </c>
      <c r="U3029" s="13">
        <f>IF(AND($B3029&lt;&gt;"",$C3029&lt;&gt;""),IF(COUNTIFS($B$2:$B3029,$B3029,$C$2:$C3029,$C3029)=1,1,0),0)</f>
        <v/>
      </c>
      <c r="V3029" s="13">
        <f>IF(AND($B3029&lt;&gt;"",$D3029&lt;&gt;""),IF(COUNTIFS($B$2:$B3029,$B3029,$D$2:$D3029,$D3029)=1,1,0),0)</f>
        <v/>
      </c>
      <c r="W3029">
        <f>IFERROR(INDEX(T_Indicateurs[Domain_code],MATCH($H3029,T_Indicateurs[Stat_code],0)),"")</f>
        <v/>
      </c>
      <c r="X3029" s="13">
        <f>IF(OR($W3029="",$F3029=""),0,IF($F3029&lt;&gt;$W3029,1,0))</f>
        <v/>
      </c>
      <c r="Y3029" s="13">
        <f>IF(OR($J3029="", $K3029="", $L3029=""),0,IF(OR($J3029&lt;0,$J3029&gt;3,$K3029&lt;0,$K3029&gt;3,$L3029&lt;0,$L3029&gt;3),1,0))</f>
        <v/>
      </c>
    </row>
    <row r="3030">
      <c r="G3030">
        <f>IFERROR(INDEX(T_Domaines[Domain_label_fr],MATCH(F3030,T_Domaines[Domain_code],0)),"")</f>
        <v/>
      </c>
      <c r="I3030">
        <f>IFERROR(INDEX(T_Indicateurs[Stat_label_fr],MATCH(H3030,T_Indicateurs[Stat_code],0)),"")</f>
        <v/>
      </c>
      <c r="M3030">
        <f>IF(J3030=0,"",J3030)</f>
        <v/>
      </c>
      <c r="N3030">
        <f>IF(K3030=0,"",K3030)</f>
        <v/>
      </c>
      <c r="O3030">
        <f>IF(L3030=0,"",L3030)</f>
        <v/>
      </c>
      <c r="P3030">
        <f>IF(OR(J3030="",K3030="",L3030=""),"",J3030+K3030+L3030)</f>
        <v/>
      </c>
      <c r="Q3030">
        <f>IF(OR(M3030="",N3030="",O3030=""),"",M3030+N3030+O3030)</f>
        <v/>
      </c>
      <c r="S3030" s="13">
        <f>IF(AND($B3030&lt;&gt;"",$F3030&lt;&gt;""),IF(COUNTIFS($B$2:$B3030,$B3030,$F$2:$F3030,$F3030)=1,1,0),0)</f>
        <v/>
      </c>
      <c r="T3030" s="13">
        <f>IF(AND($B3030&lt;&gt;"",$H3030&lt;&gt;""),IF(COUNTIFS($B$2:$B3030,$B3030,$H$2:$H3030,$H3030)=1,1,0),0)</f>
        <v/>
      </c>
      <c r="U3030" s="13">
        <f>IF(AND($B3030&lt;&gt;"",$C3030&lt;&gt;""),IF(COUNTIFS($B$2:$B3030,$B3030,$C$2:$C3030,$C3030)=1,1,0),0)</f>
        <v/>
      </c>
      <c r="V3030" s="13">
        <f>IF(AND($B3030&lt;&gt;"",$D3030&lt;&gt;""),IF(COUNTIFS($B$2:$B3030,$B3030,$D$2:$D3030,$D3030)=1,1,0),0)</f>
        <v/>
      </c>
      <c r="W3030">
        <f>IFERROR(INDEX(T_Indicateurs[Domain_code],MATCH($H3030,T_Indicateurs[Stat_code],0)),"")</f>
        <v/>
      </c>
      <c r="X3030" s="13">
        <f>IF(OR($W3030="",$F3030=""),0,IF($F3030&lt;&gt;$W3030,1,0))</f>
        <v/>
      </c>
      <c r="Y3030" s="13">
        <f>IF(OR($J3030="", $K3030="", $L3030=""),0,IF(OR($J3030&lt;0,$J3030&gt;3,$K3030&lt;0,$K3030&gt;3,$L3030&lt;0,$L3030&gt;3),1,0))</f>
        <v/>
      </c>
    </row>
    <row r="3031">
      <c r="G3031">
        <f>IFERROR(INDEX(T_Domaines[Domain_label_fr],MATCH(F3031,T_Domaines[Domain_code],0)),"")</f>
        <v/>
      </c>
      <c r="I3031">
        <f>IFERROR(INDEX(T_Indicateurs[Stat_label_fr],MATCH(H3031,T_Indicateurs[Stat_code],0)),"")</f>
        <v/>
      </c>
      <c r="M3031">
        <f>IF(J3031=0,"",J3031)</f>
        <v/>
      </c>
      <c r="N3031">
        <f>IF(K3031=0,"",K3031)</f>
        <v/>
      </c>
      <c r="O3031">
        <f>IF(L3031=0,"",L3031)</f>
        <v/>
      </c>
      <c r="P3031">
        <f>IF(OR(J3031="",K3031="",L3031=""),"",J3031+K3031+L3031)</f>
        <v/>
      </c>
      <c r="Q3031">
        <f>IF(OR(M3031="",N3031="",O3031=""),"",M3031+N3031+O3031)</f>
        <v/>
      </c>
      <c r="S3031" s="13">
        <f>IF(AND($B3031&lt;&gt;"",$F3031&lt;&gt;""),IF(COUNTIFS($B$2:$B3031,$B3031,$F$2:$F3031,$F3031)=1,1,0),0)</f>
        <v/>
      </c>
      <c r="T3031" s="13">
        <f>IF(AND($B3031&lt;&gt;"",$H3031&lt;&gt;""),IF(COUNTIFS($B$2:$B3031,$B3031,$H$2:$H3031,$H3031)=1,1,0),0)</f>
        <v/>
      </c>
      <c r="U3031" s="13">
        <f>IF(AND($B3031&lt;&gt;"",$C3031&lt;&gt;""),IF(COUNTIFS($B$2:$B3031,$B3031,$C$2:$C3031,$C3031)=1,1,0),0)</f>
        <v/>
      </c>
      <c r="V3031" s="13">
        <f>IF(AND($B3031&lt;&gt;"",$D3031&lt;&gt;""),IF(COUNTIFS($B$2:$B3031,$B3031,$D$2:$D3031,$D3031)=1,1,0),0)</f>
        <v/>
      </c>
      <c r="W3031">
        <f>IFERROR(INDEX(T_Indicateurs[Domain_code],MATCH($H3031,T_Indicateurs[Stat_code],0)),"")</f>
        <v/>
      </c>
      <c r="X3031" s="13">
        <f>IF(OR($W3031="",$F3031=""),0,IF($F3031&lt;&gt;$W3031,1,0))</f>
        <v/>
      </c>
      <c r="Y3031" s="13">
        <f>IF(OR($J3031="", $K3031="", $L3031=""),0,IF(OR($J3031&lt;0,$J3031&gt;3,$K3031&lt;0,$K3031&gt;3,$L3031&lt;0,$L3031&gt;3),1,0))</f>
        <v/>
      </c>
    </row>
    <row r="3032">
      <c r="G3032">
        <f>IFERROR(INDEX(T_Domaines[Domain_label_fr],MATCH(F3032,T_Domaines[Domain_code],0)),"")</f>
        <v/>
      </c>
      <c r="I3032">
        <f>IFERROR(INDEX(T_Indicateurs[Stat_label_fr],MATCH(H3032,T_Indicateurs[Stat_code],0)),"")</f>
        <v/>
      </c>
      <c r="M3032">
        <f>IF(J3032=0,"",J3032)</f>
        <v/>
      </c>
      <c r="N3032">
        <f>IF(K3032=0,"",K3032)</f>
        <v/>
      </c>
      <c r="O3032">
        <f>IF(L3032=0,"",L3032)</f>
        <v/>
      </c>
      <c r="P3032">
        <f>IF(OR(J3032="",K3032="",L3032=""),"",J3032+K3032+L3032)</f>
        <v/>
      </c>
      <c r="Q3032">
        <f>IF(OR(M3032="",N3032="",O3032=""),"",M3032+N3032+O3032)</f>
        <v/>
      </c>
      <c r="S3032" s="13">
        <f>IF(AND($B3032&lt;&gt;"",$F3032&lt;&gt;""),IF(COUNTIFS($B$2:$B3032,$B3032,$F$2:$F3032,$F3032)=1,1,0),0)</f>
        <v/>
      </c>
      <c r="T3032" s="13">
        <f>IF(AND($B3032&lt;&gt;"",$H3032&lt;&gt;""),IF(COUNTIFS($B$2:$B3032,$B3032,$H$2:$H3032,$H3032)=1,1,0),0)</f>
        <v/>
      </c>
      <c r="U3032" s="13">
        <f>IF(AND($B3032&lt;&gt;"",$C3032&lt;&gt;""),IF(COUNTIFS($B$2:$B3032,$B3032,$C$2:$C3032,$C3032)=1,1,0),0)</f>
        <v/>
      </c>
      <c r="V3032" s="13">
        <f>IF(AND($B3032&lt;&gt;"",$D3032&lt;&gt;""),IF(COUNTIFS($B$2:$B3032,$B3032,$D$2:$D3032,$D3032)=1,1,0),0)</f>
        <v/>
      </c>
      <c r="W3032">
        <f>IFERROR(INDEX(T_Indicateurs[Domain_code],MATCH($H3032,T_Indicateurs[Stat_code],0)),"")</f>
        <v/>
      </c>
      <c r="X3032" s="13">
        <f>IF(OR($W3032="",$F3032=""),0,IF($F3032&lt;&gt;$W3032,1,0))</f>
        <v/>
      </c>
      <c r="Y3032" s="13">
        <f>IF(OR($J3032="", $K3032="", $L3032=""),0,IF(OR($J3032&lt;0,$J3032&gt;3,$K3032&lt;0,$K3032&gt;3,$L3032&lt;0,$L3032&gt;3),1,0))</f>
        <v/>
      </c>
    </row>
    <row r="3033">
      <c r="G3033">
        <f>IFERROR(INDEX(T_Domaines[Domain_label_fr],MATCH(F3033,T_Domaines[Domain_code],0)),"")</f>
        <v/>
      </c>
      <c r="I3033">
        <f>IFERROR(INDEX(T_Indicateurs[Stat_label_fr],MATCH(H3033,T_Indicateurs[Stat_code],0)),"")</f>
        <v/>
      </c>
      <c r="M3033">
        <f>IF(J3033=0,"",J3033)</f>
        <v/>
      </c>
      <c r="N3033">
        <f>IF(K3033=0,"",K3033)</f>
        <v/>
      </c>
      <c r="O3033">
        <f>IF(L3033=0,"",L3033)</f>
        <v/>
      </c>
      <c r="P3033">
        <f>IF(OR(J3033="",K3033="",L3033=""),"",J3033+K3033+L3033)</f>
        <v/>
      </c>
      <c r="Q3033">
        <f>IF(OR(M3033="",N3033="",O3033=""),"",M3033+N3033+O3033)</f>
        <v/>
      </c>
      <c r="S3033" s="13">
        <f>IF(AND($B3033&lt;&gt;"",$F3033&lt;&gt;""),IF(COUNTIFS($B$2:$B3033,$B3033,$F$2:$F3033,$F3033)=1,1,0),0)</f>
        <v/>
      </c>
      <c r="T3033" s="13">
        <f>IF(AND($B3033&lt;&gt;"",$H3033&lt;&gt;""),IF(COUNTIFS($B$2:$B3033,$B3033,$H$2:$H3033,$H3033)=1,1,0),0)</f>
        <v/>
      </c>
      <c r="U3033" s="13">
        <f>IF(AND($B3033&lt;&gt;"",$C3033&lt;&gt;""),IF(COUNTIFS($B$2:$B3033,$B3033,$C$2:$C3033,$C3033)=1,1,0),0)</f>
        <v/>
      </c>
      <c r="V3033" s="13">
        <f>IF(AND($B3033&lt;&gt;"",$D3033&lt;&gt;""),IF(COUNTIFS($B$2:$B3033,$B3033,$D$2:$D3033,$D3033)=1,1,0),0)</f>
        <v/>
      </c>
      <c r="W3033">
        <f>IFERROR(INDEX(T_Indicateurs[Domain_code],MATCH($H3033,T_Indicateurs[Stat_code],0)),"")</f>
        <v/>
      </c>
      <c r="X3033" s="13">
        <f>IF(OR($W3033="",$F3033=""),0,IF($F3033&lt;&gt;$W3033,1,0))</f>
        <v/>
      </c>
      <c r="Y3033" s="13">
        <f>IF(OR($J3033="", $K3033="", $L3033=""),0,IF(OR($J3033&lt;0,$J3033&gt;3,$K3033&lt;0,$K3033&gt;3,$L3033&lt;0,$L3033&gt;3),1,0))</f>
        <v/>
      </c>
    </row>
    <row r="3034">
      <c r="G3034">
        <f>IFERROR(INDEX(T_Domaines[Domain_label_fr],MATCH(F3034,T_Domaines[Domain_code],0)),"")</f>
        <v/>
      </c>
      <c r="I3034">
        <f>IFERROR(INDEX(T_Indicateurs[Stat_label_fr],MATCH(H3034,T_Indicateurs[Stat_code],0)),"")</f>
        <v/>
      </c>
      <c r="M3034">
        <f>IF(J3034=0,"",J3034)</f>
        <v/>
      </c>
      <c r="N3034">
        <f>IF(K3034=0,"",K3034)</f>
        <v/>
      </c>
      <c r="O3034">
        <f>IF(L3034=0,"",L3034)</f>
        <v/>
      </c>
      <c r="P3034">
        <f>IF(OR(J3034="",K3034="",L3034=""),"",J3034+K3034+L3034)</f>
        <v/>
      </c>
      <c r="Q3034">
        <f>IF(OR(M3034="",N3034="",O3034=""),"",M3034+N3034+O3034)</f>
        <v/>
      </c>
      <c r="S3034" s="13">
        <f>IF(AND($B3034&lt;&gt;"",$F3034&lt;&gt;""),IF(COUNTIFS($B$2:$B3034,$B3034,$F$2:$F3034,$F3034)=1,1,0),0)</f>
        <v/>
      </c>
      <c r="T3034" s="13">
        <f>IF(AND($B3034&lt;&gt;"",$H3034&lt;&gt;""),IF(COUNTIFS($B$2:$B3034,$B3034,$H$2:$H3034,$H3034)=1,1,0),0)</f>
        <v/>
      </c>
      <c r="U3034" s="13">
        <f>IF(AND($B3034&lt;&gt;"",$C3034&lt;&gt;""),IF(COUNTIFS($B$2:$B3034,$B3034,$C$2:$C3034,$C3034)=1,1,0),0)</f>
        <v/>
      </c>
      <c r="V3034" s="13">
        <f>IF(AND($B3034&lt;&gt;"",$D3034&lt;&gt;""),IF(COUNTIFS($B$2:$B3034,$B3034,$D$2:$D3034,$D3034)=1,1,0),0)</f>
        <v/>
      </c>
      <c r="W3034">
        <f>IFERROR(INDEX(T_Indicateurs[Domain_code],MATCH($H3034,T_Indicateurs[Stat_code],0)),"")</f>
        <v/>
      </c>
      <c r="X3034" s="13">
        <f>IF(OR($W3034="",$F3034=""),0,IF($F3034&lt;&gt;$W3034,1,0))</f>
        <v/>
      </c>
      <c r="Y3034" s="13">
        <f>IF(OR($J3034="", $K3034="", $L3034=""),0,IF(OR($J3034&lt;0,$J3034&gt;3,$K3034&lt;0,$K3034&gt;3,$L3034&lt;0,$L3034&gt;3),1,0))</f>
        <v/>
      </c>
    </row>
    <row r="3035">
      <c r="G3035">
        <f>IFERROR(INDEX(T_Domaines[Domain_label_fr],MATCH(F3035,T_Domaines[Domain_code],0)),"")</f>
        <v/>
      </c>
      <c r="I3035">
        <f>IFERROR(INDEX(T_Indicateurs[Stat_label_fr],MATCH(H3035,T_Indicateurs[Stat_code],0)),"")</f>
        <v/>
      </c>
      <c r="M3035">
        <f>IF(J3035=0,"",J3035)</f>
        <v/>
      </c>
      <c r="N3035">
        <f>IF(K3035=0,"",K3035)</f>
        <v/>
      </c>
      <c r="O3035">
        <f>IF(L3035=0,"",L3035)</f>
        <v/>
      </c>
      <c r="P3035">
        <f>IF(OR(J3035="",K3035="",L3035=""),"",J3035+K3035+L3035)</f>
        <v/>
      </c>
      <c r="Q3035">
        <f>IF(OR(M3035="",N3035="",O3035=""),"",M3035+N3035+O3035)</f>
        <v/>
      </c>
      <c r="S3035" s="13">
        <f>IF(AND($B3035&lt;&gt;"",$F3035&lt;&gt;""),IF(COUNTIFS($B$2:$B3035,$B3035,$F$2:$F3035,$F3035)=1,1,0),0)</f>
        <v/>
      </c>
      <c r="T3035" s="13">
        <f>IF(AND($B3035&lt;&gt;"",$H3035&lt;&gt;""),IF(COUNTIFS($B$2:$B3035,$B3035,$H$2:$H3035,$H3035)=1,1,0),0)</f>
        <v/>
      </c>
      <c r="U3035" s="13">
        <f>IF(AND($B3035&lt;&gt;"",$C3035&lt;&gt;""),IF(COUNTIFS($B$2:$B3035,$B3035,$C$2:$C3035,$C3035)=1,1,0),0)</f>
        <v/>
      </c>
      <c r="V3035" s="13">
        <f>IF(AND($B3035&lt;&gt;"",$D3035&lt;&gt;""),IF(COUNTIFS($B$2:$B3035,$B3035,$D$2:$D3035,$D3035)=1,1,0),0)</f>
        <v/>
      </c>
      <c r="W3035">
        <f>IFERROR(INDEX(T_Indicateurs[Domain_code],MATCH($H3035,T_Indicateurs[Stat_code],0)),"")</f>
        <v/>
      </c>
      <c r="X3035" s="13">
        <f>IF(OR($W3035="",$F3035=""),0,IF($F3035&lt;&gt;$W3035,1,0))</f>
        <v/>
      </c>
      <c r="Y3035" s="13">
        <f>IF(OR($J3035="", $K3035="", $L3035=""),0,IF(OR($J3035&lt;0,$J3035&gt;3,$K3035&lt;0,$K3035&gt;3,$L3035&lt;0,$L3035&gt;3),1,0))</f>
        <v/>
      </c>
    </row>
    <row r="3036">
      <c r="G3036">
        <f>IFERROR(INDEX(T_Domaines[Domain_label_fr],MATCH(F3036,T_Domaines[Domain_code],0)),"")</f>
        <v/>
      </c>
      <c r="I3036">
        <f>IFERROR(INDEX(T_Indicateurs[Stat_label_fr],MATCH(H3036,T_Indicateurs[Stat_code],0)),"")</f>
        <v/>
      </c>
      <c r="M3036">
        <f>IF(J3036=0,"",J3036)</f>
        <v/>
      </c>
      <c r="N3036">
        <f>IF(K3036=0,"",K3036)</f>
        <v/>
      </c>
      <c r="O3036">
        <f>IF(L3036=0,"",L3036)</f>
        <v/>
      </c>
      <c r="P3036">
        <f>IF(OR(J3036="",K3036="",L3036=""),"",J3036+K3036+L3036)</f>
        <v/>
      </c>
      <c r="Q3036">
        <f>IF(OR(M3036="",N3036="",O3036=""),"",M3036+N3036+O3036)</f>
        <v/>
      </c>
      <c r="S3036" s="13">
        <f>IF(AND($B3036&lt;&gt;"",$F3036&lt;&gt;""),IF(COUNTIFS($B$2:$B3036,$B3036,$F$2:$F3036,$F3036)=1,1,0),0)</f>
        <v/>
      </c>
      <c r="T3036" s="13">
        <f>IF(AND($B3036&lt;&gt;"",$H3036&lt;&gt;""),IF(COUNTIFS($B$2:$B3036,$B3036,$H$2:$H3036,$H3036)=1,1,0),0)</f>
        <v/>
      </c>
      <c r="U3036" s="13">
        <f>IF(AND($B3036&lt;&gt;"",$C3036&lt;&gt;""),IF(COUNTIFS($B$2:$B3036,$B3036,$C$2:$C3036,$C3036)=1,1,0),0)</f>
        <v/>
      </c>
      <c r="V3036" s="13">
        <f>IF(AND($B3036&lt;&gt;"",$D3036&lt;&gt;""),IF(COUNTIFS($B$2:$B3036,$B3036,$D$2:$D3036,$D3036)=1,1,0),0)</f>
        <v/>
      </c>
      <c r="W3036">
        <f>IFERROR(INDEX(T_Indicateurs[Domain_code],MATCH($H3036,T_Indicateurs[Stat_code],0)),"")</f>
        <v/>
      </c>
      <c r="X3036" s="13">
        <f>IF(OR($W3036="",$F3036=""),0,IF($F3036&lt;&gt;$W3036,1,0))</f>
        <v/>
      </c>
      <c r="Y3036" s="13">
        <f>IF(OR($J3036="", $K3036="", $L3036=""),0,IF(OR($J3036&lt;0,$J3036&gt;3,$K3036&lt;0,$K3036&gt;3,$L3036&lt;0,$L3036&gt;3),1,0))</f>
        <v/>
      </c>
    </row>
    <row r="3037">
      <c r="G3037">
        <f>IFERROR(INDEX(T_Domaines[Domain_label_fr],MATCH(F3037,T_Domaines[Domain_code],0)),"")</f>
        <v/>
      </c>
      <c r="I3037">
        <f>IFERROR(INDEX(T_Indicateurs[Stat_label_fr],MATCH(H3037,T_Indicateurs[Stat_code],0)),"")</f>
        <v/>
      </c>
      <c r="M3037">
        <f>IF(J3037=0,"",J3037)</f>
        <v/>
      </c>
      <c r="N3037">
        <f>IF(K3037=0,"",K3037)</f>
        <v/>
      </c>
      <c r="O3037">
        <f>IF(L3037=0,"",L3037)</f>
        <v/>
      </c>
      <c r="P3037">
        <f>IF(OR(J3037="",K3037="",L3037=""),"",J3037+K3037+L3037)</f>
        <v/>
      </c>
      <c r="Q3037">
        <f>IF(OR(M3037="",N3037="",O3037=""),"",M3037+N3037+O3037)</f>
        <v/>
      </c>
      <c r="S3037" s="13">
        <f>IF(AND($B3037&lt;&gt;"",$F3037&lt;&gt;""),IF(COUNTIFS($B$2:$B3037,$B3037,$F$2:$F3037,$F3037)=1,1,0),0)</f>
        <v/>
      </c>
      <c r="T3037" s="13">
        <f>IF(AND($B3037&lt;&gt;"",$H3037&lt;&gt;""),IF(COUNTIFS($B$2:$B3037,$B3037,$H$2:$H3037,$H3037)=1,1,0),0)</f>
        <v/>
      </c>
      <c r="U3037" s="13">
        <f>IF(AND($B3037&lt;&gt;"",$C3037&lt;&gt;""),IF(COUNTIFS($B$2:$B3037,$B3037,$C$2:$C3037,$C3037)=1,1,0),0)</f>
        <v/>
      </c>
      <c r="V3037" s="13">
        <f>IF(AND($B3037&lt;&gt;"",$D3037&lt;&gt;""),IF(COUNTIFS($B$2:$B3037,$B3037,$D$2:$D3037,$D3037)=1,1,0),0)</f>
        <v/>
      </c>
      <c r="W3037">
        <f>IFERROR(INDEX(T_Indicateurs[Domain_code],MATCH($H3037,T_Indicateurs[Stat_code],0)),"")</f>
        <v/>
      </c>
      <c r="X3037" s="13">
        <f>IF(OR($W3037="",$F3037=""),0,IF($F3037&lt;&gt;$W3037,1,0))</f>
        <v/>
      </c>
      <c r="Y3037" s="13">
        <f>IF(OR($J3037="", $K3037="", $L3037=""),0,IF(OR($J3037&lt;0,$J3037&gt;3,$K3037&lt;0,$K3037&gt;3,$L3037&lt;0,$L3037&gt;3),1,0))</f>
        <v/>
      </c>
    </row>
    <row r="3038">
      <c r="G3038">
        <f>IFERROR(INDEX(T_Domaines[Domain_label_fr],MATCH(F3038,T_Domaines[Domain_code],0)),"")</f>
        <v/>
      </c>
      <c r="I3038">
        <f>IFERROR(INDEX(T_Indicateurs[Stat_label_fr],MATCH(H3038,T_Indicateurs[Stat_code],0)),"")</f>
        <v/>
      </c>
      <c r="M3038">
        <f>IF(J3038=0,"",J3038)</f>
        <v/>
      </c>
      <c r="N3038">
        <f>IF(K3038=0,"",K3038)</f>
        <v/>
      </c>
      <c r="O3038">
        <f>IF(L3038=0,"",L3038)</f>
        <v/>
      </c>
      <c r="P3038">
        <f>IF(OR(J3038="",K3038="",L3038=""),"",J3038+K3038+L3038)</f>
        <v/>
      </c>
      <c r="Q3038">
        <f>IF(OR(M3038="",N3038="",O3038=""),"",M3038+N3038+O3038)</f>
        <v/>
      </c>
      <c r="S3038" s="13">
        <f>IF(AND($B3038&lt;&gt;"",$F3038&lt;&gt;""),IF(COUNTIFS($B$2:$B3038,$B3038,$F$2:$F3038,$F3038)=1,1,0),0)</f>
        <v/>
      </c>
      <c r="T3038" s="13">
        <f>IF(AND($B3038&lt;&gt;"",$H3038&lt;&gt;""),IF(COUNTIFS($B$2:$B3038,$B3038,$H$2:$H3038,$H3038)=1,1,0),0)</f>
        <v/>
      </c>
      <c r="U3038" s="13">
        <f>IF(AND($B3038&lt;&gt;"",$C3038&lt;&gt;""),IF(COUNTIFS($B$2:$B3038,$B3038,$C$2:$C3038,$C3038)=1,1,0),0)</f>
        <v/>
      </c>
      <c r="V3038" s="13">
        <f>IF(AND($B3038&lt;&gt;"",$D3038&lt;&gt;""),IF(COUNTIFS($B$2:$B3038,$B3038,$D$2:$D3038,$D3038)=1,1,0),0)</f>
        <v/>
      </c>
      <c r="W3038">
        <f>IFERROR(INDEX(T_Indicateurs[Domain_code],MATCH($H3038,T_Indicateurs[Stat_code],0)),"")</f>
        <v/>
      </c>
      <c r="X3038" s="13">
        <f>IF(OR($W3038="",$F3038=""),0,IF($F3038&lt;&gt;$W3038,1,0))</f>
        <v/>
      </c>
      <c r="Y3038" s="13">
        <f>IF(OR($J3038="", $K3038="", $L3038=""),0,IF(OR($J3038&lt;0,$J3038&gt;3,$K3038&lt;0,$K3038&gt;3,$L3038&lt;0,$L3038&gt;3),1,0))</f>
        <v/>
      </c>
    </row>
    <row r="3039">
      <c r="G3039">
        <f>IFERROR(INDEX(T_Domaines[Domain_label_fr],MATCH(F3039,T_Domaines[Domain_code],0)),"")</f>
        <v/>
      </c>
      <c r="I3039">
        <f>IFERROR(INDEX(T_Indicateurs[Stat_label_fr],MATCH(H3039,T_Indicateurs[Stat_code],0)),"")</f>
        <v/>
      </c>
      <c r="M3039">
        <f>IF(J3039=0,"",J3039)</f>
        <v/>
      </c>
      <c r="N3039">
        <f>IF(K3039=0,"",K3039)</f>
        <v/>
      </c>
      <c r="O3039">
        <f>IF(L3039=0,"",L3039)</f>
        <v/>
      </c>
      <c r="P3039">
        <f>IF(OR(J3039="",K3039="",L3039=""),"",J3039+K3039+L3039)</f>
        <v/>
      </c>
      <c r="Q3039">
        <f>IF(OR(M3039="",N3039="",O3039=""),"",M3039+N3039+O3039)</f>
        <v/>
      </c>
      <c r="S3039" s="13">
        <f>IF(AND($B3039&lt;&gt;"",$F3039&lt;&gt;""),IF(COUNTIFS($B$2:$B3039,$B3039,$F$2:$F3039,$F3039)=1,1,0),0)</f>
        <v/>
      </c>
      <c r="T3039" s="13">
        <f>IF(AND($B3039&lt;&gt;"",$H3039&lt;&gt;""),IF(COUNTIFS($B$2:$B3039,$B3039,$H$2:$H3039,$H3039)=1,1,0),0)</f>
        <v/>
      </c>
      <c r="U3039" s="13">
        <f>IF(AND($B3039&lt;&gt;"",$C3039&lt;&gt;""),IF(COUNTIFS($B$2:$B3039,$B3039,$C$2:$C3039,$C3039)=1,1,0),0)</f>
        <v/>
      </c>
      <c r="V3039" s="13">
        <f>IF(AND($B3039&lt;&gt;"",$D3039&lt;&gt;""),IF(COUNTIFS($B$2:$B3039,$B3039,$D$2:$D3039,$D3039)=1,1,0),0)</f>
        <v/>
      </c>
      <c r="W3039">
        <f>IFERROR(INDEX(T_Indicateurs[Domain_code],MATCH($H3039,T_Indicateurs[Stat_code],0)),"")</f>
        <v/>
      </c>
      <c r="X3039" s="13">
        <f>IF(OR($W3039="",$F3039=""),0,IF($F3039&lt;&gt;$W3039,1,0))</f>
        <v/>
      </c>
      <c r="Y3039" s="13">
        <f>IF(OR($J3039="", $K3039="", $L3039=""),0,IF(OR($J3039&lt;0,$J3039&gt;3,$K3039&lt;0,$K3039&gt;3,$L3039&lt;0,$L3039&gt;3),1,0))</f>
        <v/>
      </c>
    </row>
    <row r="3040">
      <c r="G3040">
        <f>IFERROR(INDEX(T_Domaines[Domain_label_fr],MATCH(F3040,T_Domaines[Domain_code],0)),"")</f>
        <v/>
      </c>
      <c r="I3040">
        <f>IFERROR(INDEX(T_Indicateurs[Stat_label_fr],MATCH(H3040,T_Indicateurs[Stat_code],0)),"")</f>
        <v/>
      </c>
      <c r="M3040">
        <f>IF(J3040=0,"",J3040)</f>
        <v/>
      </c>
      <c r="N3040">
        <f>IF(K3040=0,"",K3040)</f>
        <v/>
      </c>
      <c r="O3040">
        <f>IF(L3040=0,"",L3040)</f>
        <v/>
      </c>
      <c r="P3040">
        <f>IF(OR(J3040="",K3040="",L3040=""),"",J3040+K3040+L3040)</f>
        <v/>
      </c>
      <c r="Q3040">
        <f>IF(OR(M3040="",N3040="",O3040=""),"",M3040+N3040+O3040)</f>
        <v/>
      </c>
      <c r="S3040" s="13">
        <f>IF(AND($B3040&lt;&gt;"",$F3040&lt;&gt;""),IF(COUNTIFS($B$2:$B3040,$B3040,$F$2:$F3040,$F3040)=1,1,0),0)</f>
        <v/>
      </c>
      <c r="T3040" s="13">
        <f>IF(AND($B3040&lt;&gt;"",$H3040&lt;&gt;""),IF(COUNTIFS($B$2:$B3040,$B3040,$H$2:$H3040,$H3040)=1,1,0),0)</f>
        <v/>
      </c>
      <c r="U3040" s="13">
        <f>IF(AND($B3040&lt;&gt;"",$C3040&lt;&gt;""),IF(COUNTIFS($B$2:$B3040,$B3040,$C$2:$C3040,$C3040)=1,1,0),0)</f>
        <v/>
      </c>
      <c r="V3040" s="13">
        <f>IF(AND($B3040&lt;&gt;"",$D3040&lt;&gt;""),IF(COUNTIFS($B$2:$B3040,$B3040,$D$2:$D3040,$D3040)=1,1,0),0)</f>
        <v/>
      </c>
      <c r="W3040">
        <f>IFERROR(INDEX(T_Indicateurs[Domain_code],MATCH($H3040,T_Indicateurs[Stat_code],0)),"")</f>
        <v/>
      </c>
      <c r="X3040" s="13">
        <f>IF(OR($W3040="",$F3040=""),0,IF($F3040&lt;&gt;$W3040,1,0))</f>
        <v/>
      </c>
      <c r="Y3040" s="13">
        <f>IF(OR($J3040="", $K3040="", $L3040=""),0,IF(OR($J3040&lt;0,$J3040&gt;3,$K3040&lt;0,$K3040&gt;3,$L3040&lt;0,$L3040&gt;3),1,0))</f>
        <v/>
      </c>
    </row>
    <row r="3041">
      <c r="G3041">
        <f>IFERROR(INDEX(T_Domaines[Domain_label_fr],MATCH(F3041,T_Domaines[Domain_code],0)),"")</f>
        <v/>
      </c>
      <c r="I3041">
        <f>IFERROR(INDEX(T_Indicateurs[Stat_label_fr],MATCH(H3041,T_Indicateurs[Stat_code],0)),"")</f>
        <v/>
      </c>
      <c r="M3041">
        <f>IF(J3041=0,"",J3041)</f>
        <v/>
      </c>
      <c r="N3041">
        <f>IF(K3041=0,"",K3041)</f>
        <v/>
      </c>
      <c r="O3041">
        <f>IF(L3041=0,"",L3041)</f>
        <v/>
      </c>
      <c r="P3041">
        <f>IF(OR(J3041="",K3041="",L3041=""),"",J3041+K3041+L3041)</f>
        <v/>
      </c>
      <c r="Q3041">
        <f>IF(OR(M3041="",N3041="",O3041=""),"",M3041+N3041+O3041)</f>
        <v/>
      </c>
      <c r="S3041" s="13">
        <f>IF(AND($B3041&lt;&gt;"",$F3041&lt;&gt;""),IF(COUNTIFS($B$2:$B3041,$B3041,$F$2:$F3041,$F3041)=1,1,0),0)</f>
        <v/>
      </c>
      <c r="T3041" s="13">
        <f>IF(AND($B3041&lt;&gt;"",$H3041&lt;&gt;""),IF(COUNTIFS($B$2:$B3041,$B3041,$H$2:$H3041,$H3041)=1,1,0),0)</f>
        <v/>
      </c>
      <c r="U3041" s="13">
        <f>IF(AND($B3041&lt;&gt;"",$C3041&lt;&gt;""),IF(COUNTIFS($B$2:$B3041,$B3041,$C$2:$C3041,$C3041)=1,1,0),0)</f>
        <v/>
      </c>
      <c r="V3041" s="13">
        <f>IF(AND($B3041&lt;&gt;"",$D3041&lt;&gt;""),IF(COUNTIFS($B$2:$B3041,$B3041,$D$2:$D3041,$D3041)=1,1,0),0)</f>
        <v/>
      </c>
      <c r="W3041">
        <f>IFERROR(INDEX(T_Indicateurs[Domain_code],MATCH($H3041,T_Indicateurs[Stat_code],0)),"")</f>
        <v/>
      </c>
      <c r="X3041" s="13">
        <f>IF(OR($W3041="",$F3041=""),0,IF($F3041&lt;&gt;$W3041,1,0))</f>
        <v/>
      </c>
      <c r="Y3041" s="13">
        <f>IF(OR($J3041="", $K3041="", $L3041=""),0,IF(OR($J3041&lt;0,$J3041&gt;3,$K3041&lt;0,$K3041&gt;3,$L3041&lt;0,$L3041&gt;3),1,0))</f>
        <v/>
      </c>
    </row>
    <row r="3042">
      <c r="G3042">
        <f>IFERROR(INDEX(T_Domaines[Domain_label_fr],MATCH(F3042,T_Domaines[Domain_code],0)),"")</f>
        <v/>
      </c>
      <c r="I3042">
        <f>IFERROR(INDEX(T_Indicateurs[Stat_label_fr],MATCH(H3042,T_Indicateurs[Stat_code],0)),"")</f>
        <v/>
      </c>
      <c r="M3042">
        <f>IF(J3042=0,"",J3042)</f>
        <v/>
      </c>
      <c r="N3042">
        <f>IF(K3042=0,"",K3042)</f>
        <v/>
      </c>
      <c r="O3042">
        <f>IF(L3042=0,"",L3042)</f>
        <v/>
      </c>
      <c r="P3042">
        <f>IF(OR(J3042="",K3042="",L3042=""),"",J3042+K3042+L3042)</f>
        <v/>
      </c>
      <c r="Q3042">
        <f>IF(OR(M3042="",N3042="",O3042=""),"",M3042+N3042+O3042)</f>
        <v/>
      </c>
      <c r="S3042" s="13">
        <f>IF(AND($B3042&lt;&gt;"",$F3042&lt;&gt;""),IF(COUNTIFS($B$2:$B3042,$B3042,$F$2:$F3042,$F3042)=1,1,0),0)</f>
        <v/>
      </c>
      <c r="T3042" s="13">
        <f>IF(AND($B3042&lt;&gt;"",$H3042&lt;&gt;""),IF(COUNTIFS($B$2:$B3042,$B3042,$H$2:$H3042,$H3042)=1,1,0),0)</f>
        <v/>
      </c>
      <c r="U3042" s="13">
        <f>IF(AND($B3042&lt;&gt;"",$C3042&lt;&gt;""),IF(COUNTIFS($B$2:$B3042,$B3042,$C$2:$C3042,$C3042)=1,1,0),0)</f>
        <v/>
      </c>
      <c r="V3042" s="13">
        <f>IF(AND($B3042&lt;&gt;"",$D3042&lt;&gt;""),IF(COUNTIFS($B$2:$B3042,$B3042,$D$2:$D3042,$D3042)=1,1,0),0)</f>
        <v/>
      </c>
      <c r="W3042">
        <f>IFERROR(INDEX(T_Indicateurs[Domain_code],MATCH($H3042,T_Indicateurs[Stat_code],0)),"")</f>
        <v/>
      </c>
      <c r="X3042" s="13">
        <f>IF(OR($W3042="",$F3042=""),0,IF($F3042&lt;&gt;$W3042,1,0))</f>
        <v/>
      </c>
      <c r="Y3042" s="13">
        <f>IF(OR($J3042="", $K3042="", $L3042=""),0,IF(OR($J3042&lt;0,$J3042&gt;3,$K3042&lt;0,$K3042&gt;3,$L3042&lt;0,$L3042&gt;3),1,0))</f>
        <v/>
      </c>
    </row>
    <row r="3043">
      <c r="G3043">
        <f>IFERROR(INDEX(T_Domaines[Domain_label_fr],MATCH(F3043,T_Domaines[Domain_code],0)),"")</f>
        <v/>
      </c>
      <c r="I3043">
        <f>IFERROR(INDEX(T_Indicateurs[Stat_label_fr],MATCH(H3043,T_Indicateurs[Stat_code],0)),"")</f>
        <v/>
      </c>
      <c r="M3043">
        <f>IF(J3043=0,"",J3043)</f>
        <v/>
      </c>
      <c r="N3043">
        <f>IF(K3043=0,"",K3043)</f>
        <v/>
      </c>
      <c r="O3043">
        <f>IF(L3043=0,"",L3043)</f>
        <v/>
      </c>
      <c r="P3043">
        <f>IF(OR(J3043="",K3043="",L3043=""),"",J3043+K3043+L3043)</f>
        <v/>
      </c>
      <c r="Q3043">
        <f>IF(OR(M3043="",N3043="",O3043=""),"",M3043+N3043+O3043)</f>
        <v/>
      </c>
      <c r="S3043" s="13">
        <f>IF(AND($B3043&lt;&gt;"",$F3043&lt;&gt;""),IF(COUNTIFS($B$2:$B3043,$B3043,$F$2:$F3043,$F3043)=1,1,0),0)</f>
        <v/>
      </c>
      <c r="T3043" s="13">
        <f>IF(AND($B3043&lt;&gt;"",$H3043&lt;&gt;""),IF(COUNTIFS($B$2:$B3043,$B3043,$H$2:$H3043,$H3043)=1,1,0),0)</f>
        <v/>
      </c>
      <c r="U3043" s="13">
        <f>IF(AND($B3043&lt;&gt;"",$C3043&lt;&gt;""),IF(COUNTIFS($B$2:$B3043,$B3043,$C$2:$C3043,$C3043)=1,1,0),0)</f>
        <v/>
      </c>
      <c r="V3043" s="13">
        <f>IF(AND($B3043&lt;&gt;"",$D3043&lt;&gt;""),IF(COUNTIFS($B$2:$B3043,$B3043,$D$2:$D3043,$D3043)=1,1,0),0)</f>
        <v/>
      </c>
      <c r="W3043">
        <f>IFERROR(INDEX(T_Indicateurs[Domain_code],MATCH($H3043,T_Indicateurs[Stat_code],0)),"")</f>
        <v/>
      </c>
      <c r="X3043" s="13">
        <f>IF(OR($W3043="",$F3043=""),0,IF($F3043&lt;&gt;$W3043,1,0))</f>
        <v/>
      </c>
      <c r="Y3043" s="13">
        <f>IF(OR($J3043="", $K3043="", $L3043=""),0,IF(OR($J3043&lt;0,$J3043&gt;3,$K3043&lt;0,$K3043&gt;3,$L3043&lt;0,$L3043&gt;3),1,0))</f>
        <v/>
      </c>
    </row>
    <row r="3044">
      <c r="G3044">
        <f>IFERROR(INDEX(T_Domaines[Domain_label_fr],MATCH(F3044,T_Domaines[Domain_code],0)),"")</f>
        <v/>
      </c>
      <c r="I3044">
        <f>IFERROR(INDEX(T_Indicateurs[Stat_label_fr],MATCH(H3044,T_Indicateurs[Stat_code],0)),"")</f>
        <v/>
      </c>
      <c r="M3044">
        <f>IF(J3044=0,"",J3044)</f>
        <v/>
      </c>
      <c r="N3044">
        <f>IF(K3044=0,"",K3044)</f>
        <v/>
      </c>
      <c r="O3044">
        <f>IF(L3044=0,"",L3044)</f>
        <v/>
      </c>
      <c r="P3044">
        <f>IF(OR(J3044="",K3044="",L3044=""),"",J3044+K3044+L3044)</f>
        <v/>
      </c>
      <c r="Q3044">
        <f>IF(OR(M3044="",N3044="",O3044=""),"",M3044+N3044+O3044)</f>
        <v/>
      </c>
      <c r="S3044" s="13">
        <f>IF(AND($B3044&lt;&gt;"",$F3044&lt;&gt;""),IF(COUNTIFS($B$2:$B3044,$B3044,$F$2:$F3044,$F3044)=1,1,0),0)</f>
        <v/>
      </c>
      <c r="T3044" s="13">
        <f>IF(AND($B3044&lt;&gt;"",$H3044&lt;&gt;""),IF(COUNTIFS($B$2:$B3044,$B3044,$H$2:$H3044,$H3044)=1,1,0),0)</f>
        <v/>
      </c>
      <c r="U3044" s="13">
        <f>IF(AND($B3044&lt;&gt;"",$C3044&lt;&gt;""),IF(COUNTIFS($B$2:$B3044,$B3044,$C$2:$C3044,$C3044)=1,1,0),0)</f>
        <v/>
      </c>
      <c r="V3044" s="13">
        <f>IF(AND($B3044&lt;&gt;"",$D3044&lt;&gt;""),IF(COUNTIFS($B$2:$B3044,$B3044,$D$2:$D3044,$D3044)=1,1,0),0)</f>
        <v/>
      </c>
      <c r="W3044">
        <f>IFERROR(INDEX(T_Indicateurs[Domain_code],MATCH($H3044,T_Indicateurs[Stat_code],0)),"")</f>
        <v/>
      </c>
      <c r="X3044" s="13">
        <f>IF(OR($W3044="",$F3044=""),0,IF($F3044&lt;&gt;$W3044,1,0))</f>
        <v/>
      </c>
      <c r="Y3044" s="13">
        <f>IF(OR($J3044="", $K3044="", $L3044=""),0,IF(OR($J3044&lt;0,$J3044&gt;3,$K3044&lt;0,$K3044&gt;3,$L3044&lt;0,$L3044&gt;3),1,0))</f>
        <v/>
      </c>
    </row>
    <row r="3045">
      <c r="G3045">
        <f>IFERROR(INDEX(T_Domaines[Domain_label_fr],MATCH(F3045,T_Domaines[Domain_code],0)),"")</f>
        <v/>
      </c>
      <c r="I3045">
        <f>IFERROR(INDEX(T_Indicateurs[Stat_label_fr],MATCH(H3045,T_Indicateurs[Stat_code],0)),"")</f>
        <v/>
      </c>
      <c r="M3045">
        <f>IF(J3045=0,"",J3045)</f>
        <v/>
      </c>
      <c r="N3045">
        <f>IF(K3045=0,"",K3045)</f>
        <v/>
      </c>
      <c r="O3045">
        <f>IF(L3045=0,"",L3045)</f>
        <v/>
      </c>
      <c r="P3045">
        <f>IF(OR(J3045="",K3045="",L3045=""),"",J3045+K3045+L3045)</f>
        <v/>
      </c>
      <c r="Q3045">
        <f>IF(OR(M3045="",N3045="",O3045=""),"",M3045+N3045+O3045)</f>
        <v/>
      </c>
      <c r="S3045" s="13">
        <f>IF(AND($B3045&lt;&gt;"",$F3045&lt;&gt;""),IF(COUNTIFS($B$2:$B3045,$B3045,$F$2:$F3045,$F3045)=1,1,0),0)</f>
        <v/>
      </c>
      <c r="T3045" s="13">
        <f>IF(AND($B3045&lt;&gt;"",$H3045&lt;&gt;""),IF(COUNTIFS($B$2:$B3045,$B3045,$H$2:$H3045,$H3045)=1,1,0),0)</f>
        <v/>
      </c>
      <c r="U3045" s="13">
        <f>IF(AND($B3045&lt;&gt;"",$C3045&lt;&gt;""),IF(COUNTIFS($B$2:$B3045,$B3045,$C$2:$C3045,$C3045)=1,1,0),0)</f>
        <v/>
      </c>
      <c r="V3045" s="13">
        <f>IF(AND($B3045&lt;&gt;"",$D3045&lt;&gt;""),IF(COUNTIFS($B$2:$B3045,$B3045,$D$2:$D3045,$D3045)=1,1,0),0)</f>
        <v/>
      </c>
      <c r="W3045">
        <f>IFERROR(INDEX(T_Indicateurs[Domain_code],MATCH($H3045,T_Indicateurs[Stat_code],0)),"")</f>
        <v/>
      </c>
      <c r="X3045" s="13">
        <f>IF(OR($W3045="",$F3045=""),0,IF($F3045&lt;&gt;$W3045,1,0))</f>
        <v/>
      </c>
      <c r="Y3045" s="13">
        <f>IF(OR($J3045="", $K3045="", $L3045=""),0,IF(OR($J3045&lt;0,$J3045&gt;3,$K3045&lt;0,$K3045&gt;3,$L3045&lt;0,$L3045&gt;3),1,0))</f>
        <v/>
      </c>
    </row>
    <row r="3046">
      <c r="G3046">
        <f>IFERROR(INDEX(T_Domaines[Domain_label_fr],MATCH(F3046,T_Domaines[Domain_code],0)),"")</f>
        <v/>
      </c>
      <c r="I3046">
        <f>IFERROR(INDEX(T_Indicateurs[Stat_label_fr],MATCH(H3046,T_Indicateurs[Stat_code],0)),"")</f>
        <v/>
      </c>
      <c r="M3046">
        <f>IF(J3046=0,"",J3046)</f>
        <v/>
      </c>
      <c r="N3046">
        <f>IF(K3046=0,"",K3046)</f>
        <v/>
      </c>
      <c r="O3046">
        <f>IF(L3046=0,"",L3046)</f>
        <v/>
      </c>
      <c r="P3046">
        <f>IF(OR(J3046="",K3046="",L3046=""),"",J3046+K3046+L3046)</f>
        <v/>
      </c>
      <c r="Q3046">
        <f>IF(OR(M3046="",N3046="",O3046=""),"",M3046+N3046+O3046)</f>
        <v/>
      </c>
      <c r="S3046" s="13">
        <f>IF(AND($B3046&lt;&gt;"",$F3046&lt;&gt;""),IF(COUNTIFS($B$2:$B3046,$B3046,$F$2:$F3046,$F3046)=1,1,0),0)</f>
        <v/>
      </c>
      <c r="T3046" s="13">
        <f>IF(AND($B3046&lt;&gt;"",$H3046&lt;&gt;""),IF(COUNTIFS($B$2:$B3046,$B3046,$H$2:$H3046,$H3046)=1,1,0),0)</f>
        <v/>
      </c>
      <c r="U3046" s="13">
        <f>IF(AND($B3046&lt;&gt;"",$C3046&lt;&gt;""),IF(COUNTIFS($B$2:$B3046,$B3046,$C$2:$C3046,$C3046)=1,1,0),0)</f>
        <v/>
      </c>
      <c r="V3046" s="13">
        <f>IF(AND($B3046&lt;&gt;"",$D3046&lt;&gt;""),IF(COUNTIFS($B$2:$B3046,$B3046,$D$2:$D3046,$D3046)=1,1,0),0)</f>
        <v/>
      </c>
      <c r="W3046">
        <f>IFERROR(INDEX(T_Indicateurs[Domain_code],MATCH($H3046,T_Indicateurs[Stat_code],0)),"")</f>
        <v/>
      </c>
      <c r="X3046" s="13">
        <f>IF(OR($W3046="",$F3046=""),0,IF($F3046&lt;&gt;$W3046,1,0))</f>
        <v/>
      </c>
      <c r="Y3046" s="13">
        <f>IF(OR($J3046="", $K3046="", $L3046=""),0,IF(OR($J3046&lt;0,$J3046&gt;3,$K3046&lt;0,$K3046&gt;3,$L3046&lt;0,$L3046&gt;3),1,0))</f>
        <v/>
      </c>
    </row>
    <row r="3047">
      <c r="G3047">
        <f>IFERROR(INDEX(T_Domaines[Domain_label_fr],MATCH(F3047,T_Domaines[Domain_code],0)),"")</f>
        <v/>
      </c>
      <c r="I3047">
        <f>IFERROR(INDEX(T_Indicateurs[Stat_label_fr],MATCH(H3047,T_Indicateurs[Stat_code],0)),"")</f>
        <v/>
      </c>
      <c r="M3047">
        <f>IF(J3047=0,"",J3047)</f>
        <v/>
      </c>
      <c r="N3047">
        <f>IF(K3047=0,"",K3047)</f>
        <v/>
      </c>
      <c r="O3047">
        <f>IF(L3047=0,"",L3047)</f>
        <v/>
      </c>
      <c r="P3047">
        <f>IF(OR(J3047="",K3047="",L3047=""),"",J3047+K3047+L3047)</f>
        <v/>
      </c>
      <c r="Q3047">
        <f>IF(OR(M3047="",N3047="",O3047=""),"",M3047+N3047+O3047)</f>
        <v/>
      </c>
      <c r="S3047" s="13">
        <f>IF(AND($B3047&lt;&gt;"",$F3047&lt;&gt;""),IF(COUNTIFS($B$2:$B3047,$B3047,$F$2:$F3047,$F3047)=1,1,0),0)</f>
        <v/>
      </c>
      <c r="T3047" s="13">
        <f>IF(AND($B3047&lt;&gt;"",$H3047&lt;&gt;""),IF(COUNTIFS($B$2:$B3047,$B3047,$H$2:$H3047,$H3047)=1,1,0),0)</f>
        <v/>
      </c>
      <c r="U3047" s="13">
        <f>IF(AND($B3047&lt;&gt;"",$C3047&lt;&gt;""),IF(COUNTIFS($B$2:$B3047,$B3047,$C$2:$C3047,$C3047)=1,1,0),0)</f>
        <v/>
      </c>
      <c r="V3047" s="13">
        <f>IF(AND($B3047&lt;&gt;"",$D3047&lt;&gt;""),IF(COUNTIFS($B$2:$B3047,$B3047,$D$2:$D3047,$D3047)=1,1,0),0)</f>
        <v/>
      </c>
      <c r="W3047">
        <f>IFERROR(INDEX(T_Indicateurs[Domain_code],MATCH($H3047,T_Indicateurs[Stat_code],0)),"")</f>
        <v/>
      </c>
      <c r="X3047" s="13">
        <f>IF(OR($W3047="",$F3047=""),0,IF($F3047&lt;&gt;$W3047,1,0))</f>
        <v/>
      </c>
      <c r="Y3047" s="13">
        <f>IF(OR($J3047="", $K3047="", $L3047=""),0,IF(OR($J3047&lt;0,$J3047&gt;3,$K3047&lt;0,$K3047&gt;3,$L3047&lt;0,$L3047&gt;3),1,0))</f>
        <v/>
      </c>
    </row>
    <row r="3048">
      <c r="G3048">
        <f>IFERROR(INDEX(T_Domaines[Domain_label_fr],MATCH(F3048,T_Domaines[Domain_code],0)),"")</f>
        <v/>
      </c>
      <c r="I3048">
        <f>IFERROR(INDEX(T_Indicateurs[Stat_label_fr],MATCH(H3048,T_Indicateurs[Stat_code],0)),"")</f>
        <v/>
      </c>
      <c r="M3048">
        <f>IF(J3048=0,"",J3048)</f>
        <v/>
      </c>
      <c r="N3048">
        <f>IF(K3048=0,"",K3048)</f>
        <v/>
      </c>
      <c r="O3048">
        <f>IF(L3048=0,"",L3048)</f>
        <v/>
      </c>
      <c r="P3048">
        <f>IF(OR(J3048="",K3048="",L3048=""),"",J3048+K3048+L3048)</f>
        <v/>
      </c>
      <c r="Q3048">
        <f>IF(OR(M3048="",N3048="",O3048=""),"",M3048+N3048+O3048)</f>
        <v/>
      </c>
      <c r="S3048" s="13">
        <f>IF(AND($B3048&lt;&gt;"",$F3048&lt;&gt;""),IF(COUNTIFS($B$2:$B3048,$B3048,$F$2:$F3048,$F3048)=1,1,0),0)</f>
        <v/>
      </c>
      <c r="T3048" s="13">
        <f>IF(AND($B3048&lt;&gt;"",$H3048&lt;&gt;""),IF(COUNTIFS($B$2:$B3048,$B3048,$H$2:$H3048,$H3048)=1,1,0),0)</f>
        <v/>
      </c>
      <c r="U3048" s="13">
        <f>IF(AND($B3048&lt;&gt;"",$C3048&lt;&gt;""),IF(COUNTIFS($B$2:$B3048,$B3048,$C$2:$C3048,$C3048)=1,1,0),0)</f>
        <v/>
      </c>
      <c r="V3048" s="13">
        <f>IF(AND($B3048&lt;&gt;"",$D3048&lt;&gt;""),IF(COUNTIFS($B$2:$B3048,$B3048,$D$2:$D3048,$D3048)=1,1,0),0)</f>
        <v/>
      </c>
      <c r="W3048">
        <f>IFERROR(INDEX(T_Indicateurs[Domain_code],MATCH($H3048,T_Indicateurs[Stat_code],0)),"")</f>
        <v/>
      </c>
      <c r="X3048" s="13">
        <f>IF(OR($W3048="",$F3048=""),0,IF($F3048&lt;&gt;$W3048,1,0))</f>
        <v/>
      </c>
      <c r="Y3048" s="13">
        <f>IF(OR($J3048="", $K3048="", $L3048=""),0,IF(OR($J3048&lt;0,$J3048&gt;3,$K3048&lt;0,$K3048&gt;3,$L3048&lt;0,$L3048&gt;3),1,0))</f>
        <v/>
      </c>
    </row>
    <row r="3049">
      <c r="G3049">
        <f>IFERROR(INDEX(T_Domaines[Domain_label_fr],MATCH(F3049,T_Domaines[Domain_code],0)),"")</f>
        <v/>
      </c>
      <c r="I3049">
        <f>IFERROR(INDEX(T_Indicateurs[Stat_label_fr],MATCH(H3049,T_Indicateurs[Stat_code],0)),"")</f>
        <v/>
      </c>
      <c r="M3049">
        <f>IF(J3049=0,"",J3049)</f>
        <v/>
      </c>
      <c r="N3049">
        <f>IF(K3049=0,"",K3049)</f>
        <v/>
      </c>
      <c r="O3049">
        <f>IF(L3049=0,"",L3049)</f>
        <v/>
      </c>
      <c r="P3049">
        <f>IF(OR(J3049="",K3049="",L3049=""),"",J3049+K3049+L3049)</f>
        <v/>
      </c>
      <c r="Q3049">
        <f>IF(OR(M3049="",N3049="",O3049=""),"",M3049+N3049+O3049)</f>
        <v/>
      </c>
      <c r="S3049" s="13">
        <f>IF(AND($B3049&lt;&gt;"",$F3049&lt;&gt;""),IF(COUNTIFS($B$2:$B3049,$B3049,$F$2:$F3049,$F3049)=1,1,0),0)</f>
        <v/>
      </c>
      <c r="T3049" s="13">
        <f>IF(AND($B3049&lt;&gt;"",$H3049&lt;&gt;""),IF(COUNTIFS($B$2:$B3049,$B3049,$H$2:$H3049,$H3049)=1,1,0),0)</f>
        <v/>
      </c>
      <c r="U3049" s="13">
        <f>IF(AND($B3049&lt;&gt;"",$C3049&lt;&gt;""),IF(COUNTIFS($B$2:$B3049,$B3049,$C$2:$C3049,$C3049)=1,1,0),0)</f>
        <v/>
      </c>
      <c r="V3049" s="13">
        <f>IF(AND($B3049&lt;&gt;"",$D3049&lt;&gt;""),IF(COUNTIFS($B$2:$B3049,$B3049,$D$2:$D3049,$D3049)=1,1,0),0)</f>
        <v/>
      </c>
      <c r="W3049">
        <f>IFERROR(INDEX(T_Indicateurs[Domain_code],MATCH($H3049,T_Indicateurs[Stat_code],0)),"")</f>
        <v/>
      </c>
      <c r="X3049" s="13">
        <f>IF(OR($W3049="",$F3049=""),0,IF($F3049&lt;&gt;$W3049,1,0))</f>
        <v/>
      </c>
      <c r="Y3049" s="13">
        <f>IF(OR($J3049="", $K3049="", $L3049=""),0,IF(OR($J3049&lt;0,$J3049&gt;3,$K3049&lt;0,$K3049&gt;3,$L3049&lt;0,$L3049&gt;3),1,0))</f>
        <v/>
      </c>
    </row>
    <row r="3050">
      <c r="G3050">
        <f>IFERROR(INDEX(T_Domaines[Domain_label_fr],MATCH(F3050,T_Domaines[Domain_code],0)),"")</f>
        <v/>
      </c>
      <c r="I3050">
        <f>IFERROR(INDEX(T_Indicateurs[Stat_label_fr],MATCH(H3050,T_Indicateurs[Stat_code],0)),"")</f>
        <v/>
      </c>
      <c r="M3050">
        <f>IF(J3050=0,"",J3050)</f>
        <v/>
      </c>
      <c r="N3050">
        <f>IF(K3050=0,"",K3050)</f>
        <v/>
      </c>
      <c r="O3050">
        <f>IF(L3050=0,"",L3050)</f>
        <v/>
      </c>
      <c r="P3050">
        <f>IF(OR(J3050="",K3050="",L3050=""),"",J3050+K3050+L3050)</f>
        <v/>
      </c>
      <c r="Q3050">
        <f>IF(OR(M3050="",N3050="",O3050=""),"",M3050+N3050+O3050)</f>
        <v/>
      </c>
      <c r="S3050" s="13">
        <f>IF(AND($B3050&lt;&gt;"",$F3050&lt;&gt;""),IF(COUNTIFS($B$2:$B3050,$B3050,$F$2:$F3050,$F3050)=1,1,0),0)</f>
        <v/>
      </c>
      <c r="T3050" s="13">
        <f>IF(AND($B3050&lt;&gt;"",$H3050&lt;&gt;""),IF(COUNTIFS($B$2:$B3050,$B3050,$H$2:$H3050,$H3050)=1,1,0),0)</f>
        <v/>
      </c>
      <c r="U3050" s="13">
        <f>IF(AND($B3050&lt;&gt;"",$C3050&lt;&gt;""),IF(COUNTIFS($B$2:$B3050,$B3050,$C$2:$C3050,$C3050)=1,1,0),0)</f>
        <v/>
      </c>
      <c r="V3050" s="13">
        <f>IF(AND($B3050&lt;&gt;"",$D3050&lt;&gt;""),IF(COUNTIFS($B$2:$B3050,$B3050,$D$2:$D3050,$D3050)=1,1,0),0)</f>
        <v/>
      </c>
      <c r="W3050">
        <f>IFERROR(INDEX(T_Indicateurs[Domain_code],MATCH($H3050,T_Indicateurs[Stat_code],0)),"")</f>
        <v/>
      </c>
      <c r="X3050" s="13">
        <f>IF(OR($W3050="",$F3050=""),0,IF($F3050&lt;&gt;$W3050,1,0))</f>
        <v/>
      </c>
      <c r="Y3050" s="13">
        <f>IF(OR($J3050="", $K3050="", $L3050=""),0,IF(OR($J3050&lt;0,$J3050&gt;3,$K3050&lt;0,$K3050&gt;3,$L3050&lt;0,$L3050&gt;3),1,0))</f>
        <v/>
      </c>
    </row>
    <row r="3051">
      <c r="G3051">
        <f>IFERROR(INDEX(T_Domaines[Domain_label_fr],MATCH(F3051,T_Domaines[Domain_code],0)),"")</f>
        <v/>
      </c>
      <c r="I3051">
        <f>IFERROR(INDEX(T_Indicateurs[Stat_label_fr],MATCH(H3051,T_Indicateurs[Stat_code],0)),"")</f>
        <v/>
      </c>
      <c r="M3051">
        <f>IF(J3051=0,"",J3051)</f>
        <v/>
      </c>
      <c r="N3051">
        <f>IF(K3051=0,"",K3051)</f>
        <v/>
      </c>
      <c r="O3051">
        <f>IF(L3051=0,"",L3051)</f>
        <v/>
      </c>
      <c r="P3051">
        <f>IF(OR(J3051="",K3051="",L3051=""),"",J3051+K3051+L3051)</f>
        <v/>
      </c>
      <c r="Q3051">
        <f>IF(OR(M3051="",N3051="",O3051=""),"",M3051+N3051+O3051)</f>
        <v/>
      </c>
      <c r="S3051" s="13">
        <f>IF(AND($B3051&lt;&gt;"",$F3051&lt;&gt;""),IF(COUNTIFS($B$2:$B3051,$B3051,$F$2:$F3051,$F3051)=1,1,0),0)</f>
        <v/>
      </c>
      <c r="T3051" s="13">
        <f>IF(AND($B3051&lt;&gt;"",$H3051&lt;&gt;""),IF(COUNTIFS($B$2:$B3051,$B3051,$H$2:$H3051,$H3051)=1,1,0),0)</f>
        <v/>
      </c>
      <c r="U3051" s="13">
        <f>IF(AND($B3051&lt;&gt;"",$C3051&lt;&gt;""),IF(COUNTIFS($B$2:$B3051,$B3051,$C$2:$C3051,$C3051)=1,1,0),0)</f>
        <v/>
      </c>
      <c r="V3051" s="13">
        <f>IF(AND($B3051&lt;&gt;"",$D3051&lt;&gt;""),IF(COUNTIFS($B$2:$B3051,$B3051,$D$2:$D3051,$D3051)=1,1,0),0)</f>
        <v/>
      </c>
      <c r="W3051">
        <f>IFERROR(INDEX(T_Indicateurs[Domain_code],MATCH($H3051,T_Indicateurs[Stat_code],0)),"")</f>
        <v/>
      </c>
      <c r="X3051" s="13">
        <f>IF(OR($W3051="",$F3051=""),0,IF($F3051&lt;&gt;$W3051,1,0))</f>
        <v/>
      </c>
      <c r="Y3051" s="13">
        <f>IF(OR($J3051="", $K3051="", $L3051=""),0,IF(OR($J3051&lt;0,$J3051&gt;3,$K3051&lt;0,$K3051&gt;3,$L3051&lt;0,$L3051&gt;3),1,0))</f>
        <v/>
      </c>
    </row>
    <row r="3052">
      <c r="G3052">
        <f>IFERROR(INDEX(T_Domaines[Domain_label_fr],MATCH(F3052,T_Domaines[Domain_code],0)),"")</f>
        <v/>
      </c>
      <c r="I3052">
        <f>IFERROR(INDEX(T_Indicateurs[Stat_label_fr],MATCH(H3052,T_Indicateurs[Stat_code],0)),"")</f>
        <v/>
      </c>
      <c r="M3052">
        <f>IF(J3052=0,"",J3052)</f>
        <v/>
      </c>
      <c r="N3052">
        <f>IF(K3052=0,"",K3052)</f>
        <v/>
      </c>
      <c r="O3052">
        <f>IF(L3052=0,"",L3052)</f>
        <v/>
      </c>
      <c r="P3052">
        <f>IF(OR(J3052="",K3052="",L3052=""),"",J3052+K3052+L3052)</f>
        <v/>
      </c>
      <c r="Q3052">
        <f>IF(OR(M3052="",N3052="",O3052=""),"",M3052+N3052+O3052)</f>
        <v/>
      </c>
      <c r="S3052" s="13">
        <f>IF(AND($B3052&lt;&gt;"",$F3052&lt;&gt;""),IF(COUNTIFS($B$2:$B3052,$B3052,$F$2:$F3052,$F3052)=1,1,0),0)</f>
        <v/>
      </c>
      <c r="T3052" s="13">
        <f>IF(AND($B3052&lt;&gt;"",$H3052&lt;&gt;""),IF(COUNTIFS($B$2:$B3052,$B3052,$H$2:$H3052,$H3052)=1,1,0),0)</f>
        <v/>
      </c>
      <c r="U3052" s="13">
        <f>IF(AND($B3052&lt;&gt;"",$C3052&lt;&gt;""),IF(COUNTIFS($B$2:$B3052,$B3052,$C$2:$C3052,$C3052)=1,1,0),0)</f>
        <v/>
      </c>
      <c r="V3052" s="13">
        <f>IF(AND($B3052&lt;&gt;"",$D3052&lt;&gt;""),IF(COUNTIFS($B$2:$B3052,$B3052,$D$2:$D3052,$D3052)=1,1,0),0)</f>
        <v/>
      </c>
      <c r="W3052">
        <f>IFERROR(INDEX(T_Indicateurs[Domain_code],MATCH($H3052,T_Indicateurs[Stat_code],0)),"")</f>
        <v/>
      </c>
      <c r="X3052" s="13">
        <f>IF(OR($W3052="",$F3052=""),0,IF($F3052&lt;&gt;$W3052,1,0))</f>
        <v/>
      </c>
      <c r="Y3052" s="13">
        <f>IF(OR($J3052="", $K3052="", $L3052=""),0,IF(OR($J3052&lt;0,$J3052&gt;3,$K3052&lt;0,$K3052&gt;3,$L3052&lt;0,$L3052&gt;3),1,0))</f>
        <v/>
      </c>
    </row>
    <row r="3053">
      <c r="G3053">
        <f>IFERROR(INDEX(T_Domaines[Domain_label_fr],MATCH(F3053,T_Domaines[Domain_code],0)),"")</f>
        <v/>
      </c>
      <c r="I3053">
        <f>IFERROR(INDEX(T_Indicateurs[Stat_label_fr],MATCH(H3053,T_Indicateurs[Stat_code],0)),"")</f>
        <v/>
      </c>
      <c r="M3053">
        <f>IF(J3053=0,"",J3053)</f>
        <v/>
      </c>
      <c r="N3053">
        <f>IF(K3053=0,"",K3053)</f>
        <v/>
      </c>
      <c r="O3053">
        <f>IF(L3053=0,"",L3053)</f>
        <v/>
      </c>
      <c r="P3053">
        <f>IF(OR(J3053="",K3053="",L3053=""),"",J3053+K3053+L3053)</f>
        <v/>
      </c>
      <c r="Q3053">
        <f>IF(OR(M3053="",N3053="",O3053=""),"",M3053+N3053+O3053)</f>
        <v/>
      </c>
      <c r="S3053" s="13">
        <f>IF(AND($B3053&lt;&gt;"",$F3053&lt;&gt;""),IF(COUNTIFS($B$2:$B3053,$B3053,$F$2:$F3053,$F3053)=1,1,0),0)</f>
        <v/>
      </c>
      <c r="T3053" s="13">
        <f>IF(AND($B3053&lt;&gt;"",$H3053&lt;&gt;""),IF(COUNTIFS($B$2:$B3053,$B3053,$H$2:$H3053,$H3053)=1,1,0),0)</f>
        <v/>
      </c>
      <c r="U3053" s="13">
        <f>IF(AND($B3053&lt;&gt;"",$C3053&lt;&gt;""),IF(COUNTIFS($B$2:$B3053,$B3053,$C$2:$C3053,$C3053)=1,1,0),0)</f>
        <v/>
      </c>
      <c r="V3053" s="13">
        <f>IF(AND($B3053&lt;&gt;"",$D3053&lt;&gt;""),IF(COUNTIFS($B$2:$B3053,$B3053,$D$2:$D3053,$D3053)=1,1,0),0)</f>
        <v/>
      </c>
      <c r="W3053">
        <f>IFERROR(INDEX(T_Indicateurs[Domain_code],MATCH($H3053,T_Indicateurs[Stat_code],0)),"")</f>
        <v/>
      </c>
      <c r="X3053" s="13">
        <f>IF(OR($W3053="",$F3053=""),0,IF($F3053&lt;&gt;$W3053,1,0))</f>
        <v/>
      </c>
      <c r="Y3053" s="13">
        <f>IF(OR($J3053="", $K3053="", $L3053=""),0,IF(OR($J3053&lt;0,$J3053&gt;3,$K3053&lt;0,$K3053&gt;3,$L3053&lt;0,$L3053&gt;3),1,0))</f>
        <v/>
      </c>
    </row>
    <row r="3054">
      <c r="G3054">
        <f>IFERROR(INDEX(T_Domaines[Domain_label_fr],MATCH(F3054,T_Domaines[Domain_code],0)),"")</f>
        <v/>
      </c>
      <c r="I3054">
        <f>IFERROR(INDEX(T_Indicateurs[Stat_label_fr],MATCH(H3054,T_Indicateurs[Stat_code],0)),"")</f>
        <v/>
      </c>
      <c r="M3054">
        <f>IF(J3054=0,"",J3054)</f>
        <v/>
      </c>
      <c r="N3054">
        <f>IF(K3054=0,"",K3054)</f>
        <v/>
      </c>
      <c r="O3054">
        <f>IF(L3054=0,"",L3054)</f>
        <v/>
      </c>
      <c r="P3054">
        <f>IF(OR(J3054="",K3054="",L3054=""),"",J3054+K3054+L3054)</f>
        <v/>
      </c>
      <c r="Q3054">
        <f>IF(OR(M3054="",N3054="",O3054=""),"",M3054+N3054+O3054)</f>
        <v/>
      </c>
      <c r="S3054" s="13">
        <f>IF(AND($B3054&lt;&gt;"",$F3054&lt;&gt;""),IF(COUNTIFS($B$2:$B3054,$B3054,$F$2:$F3054,$F3054)=1,1,0),0)</f>
        <v/>
      </c>
      <c r="T3054" s="13">
        <f>IF(AND($B3054&lt;&gt;"",$H3054&lt;&gt;""),IF(COUNTIFS($B$2:$B3054,$B3054,$H$2:$H3054,$H3054)=1,1,0),0)</f>
        <v/>
      </c>
      <c r="U3054" s="13">
        <f>IF(AND($B3054&lt;&gt;"",$C3054&lt;&gt;""),IF(COUNTIFS($B$2:$B3054,$B3054,$C$2:$C3054,$C3054)=1,1,0),0)</f>
        <v/>
      </c>
      <c r="V3054" s="13">
        <f>IF(AND($B3054&lt;&gt;"",$D3054&lt;&gt;""),IF(COUNTIFS($B$2:$B3054,$B3054,$D$2:$D3054,$D3054)=1,1,0),0)</f>
        <v/>
      </c>
      <c r="W3054">
        <f>IFERROR(INDEX(T_Indicateurs[Domain_code],MATCH($H3054,T_Indicateurs[Stat_code],0)),"")</f>
        <v/>
      </c>
      <c r="X3054" s="13">
        <f>IF(OR($W3054="",$F3054=""),0,IF($F3054&lt;&gt;$W3054,1,0))</f>
        <v/>
      </c>
      <c r="Y3054" s="13">
        <f>IF(OR($J3054="", $K3054="", $L3054=""),0,IF(OR($J3054&lt;0,$J3054&gt;3,$K3054&lt;0,$K3054&gt;3,$L3054&lt;0,$L3054&gt;3),1,0))</f>
        <v/>
      </c>
    </row>
    <row r="3055">
      <c r="G3055">
        <f>IFERROR(INDEX(T_Domaines[Domain_label_fr],MATCH(F3055,T_Domaines[Domain_code],0)),"")</f>
        <v/>
      </c>
      <c r="I3055">
        <f>IFERROR(INDEX(T_Indicateurs[Stat_label_fr],MATCH(H3055,T_Indicateurs[Stat_code],0)),"")</f>
        <v/>
      </c>
      <c r="M3055">
        <f>IF(J3055=0,"",J3055)</f>
        <v/>
      </c>
      <c r="N3055">
        <f>IF(K3055=0,"",K3055)</f>
        <v/>
      </c>
      <c r="O3055">
        <f>IF(L3055=0,"",L3055)</f>
        <v/>
      </c>
      <c r="P3055">
        <f>IF(OR(J3055="",K3055="",L3055=""),"",J3055+K3055+L3055)</f>
        <v/>
      </c>
      <c r="Q3055">
        <f>IF(OR(M3055="",N3055="",O3055=""),"",M3055+N3055+O3055)</f>
        <v/>
      </c>
      <c r="S3055" s="13">
        <f>IF(AND($B3055&lt;&gt;"",$F3055&lt;&gt;""),IF(COUNTIFS($B$2:$B3055,$B3055,$F$2:$F3055,$F3055)=1,1,0),0)</f>
        <v/>
      </c>
      <c r="T3055" s="13">
        <f>IF(AND($B3055&lt;&gt;"",$H3055&lt;&gt;""),IF(COUNTIFS($B$2:$B3055,$B3055,$H$2:$H3055,$H3055)=1,1,0),0)</f>
        <v/>
      </c>
      <c r="U3055" s="13">
        <f>IF(AND($B3055&lt;&gt;"",$C3055&lt;&gt;""),IF(COUNTIFS($B$2:$B3055,$B3055,$C$2:$C3055,$C3055)=1,1,0),0)</f>
        <v/>
      </c>
      <c r="V3055" s="13">
        <f>IF(AND($B3055&lt;&gt;"",$D3055&lt;&gt;""),IF(COUNTIFS($B$2:$B3055,$B3055,$D$2:$D3055,$D3055)=1,1,0),0)</f>
        <v/>
      </c>
      <c r="W3055">
        <f>IFERROR(INDEX(T_Indicateurs[Domain_code],MATCH($H3055,T_Indicateurs[Stat_code],0)),"")</f>
        <v/>
      </c>
      <c r="X3055" s="13">
        <f>IF(OR($W3055="",$F3055=""),0,IF($F3055&lt;&gt;$W3055,1,0))</f>
        <v/>
      </c>
      <c r="Y3055" s="13">
        <f>IF(OR($J3055="", $K3055="", $L3055=""),0,IF(OR($J3055&lt;0,$J3055&gt;3,$K3055&lt;0,$K3055&gt;3,$L3055&lt;0,$L3055&gt;3),1,0))</f>
        <v/>
      </c>
    </row>
    <row r="3056">
      <c r="G3056">
        <f>IFERROR(INDEX(T_Domaines[Domain_label_fr],MATCH(F3056,T_Domaines[Domain_code],0)),"")</f>
        <v/>
      </c>
      <c r="I3056">
        <f>IFERROR(INDEX(T_Indicateurs[Stat_label_fr],MATCH(H3056,T_Indicateurs[Stat_code],0)),"")</f>
        <v/>
      </c>
      <c r="M3056">
        <f>IF(J3056=0,"",J3056)</f>
        <v/>
      </c>
      <c r="N3056">
        <f>IF(K3056=0,"",K3056)</f>
        <v/>
      </c>
      <c r="O3056">
        <f>IF(L3056=0,"",L3056)</f>
        <v/>
      </c>
      <c r="P3056">
        <f>IF(OR(J3056="",K3056="",L3056=""),"",J3056+K3056+L3056)</f>
        <v/>
      </c>
      <c r="Q3056">
        <f>IF(OR(M3056="",N3056="",O3056=""),"",M3056+N3056+O3056)</f>
        <v/>
      </c>
      <c r="S3056" s="13">
        <f>IF(AND($B3056&lt;&gt;"",$F3056&lt;&gt;""),IF(COUNTIFS($B$2:$B3056,$B3056,$F$2:$F3056,$F3056)=1,1,0),0)</f>
        <v/>
      </c>
      <c r="T3056" s="13">
        <f>IF(AND($B3056&lt;&gt;"",$H3056&lt;&gt;""),IF(COUNTIFS($B$2:$B3056,$B3056,$H$2:$H3056,$H3056)=1,1,0),0)</f>
        <v/>
      </c>
      <c r="U3056" s="13">
        <f>IF(AND($B3056&lt;&gt;"",$C3056&lt;&gt;""),IF(COUNTIFS($B$2:$B3056,$B3056,$C$2:$C3056,$C3056)=1,1,0),0)</f>
        <v/>
      </c>
      <c r="V3056" s="13">
        <f>IF(AND($B3056&lt;&gt;"",$D3056&lt;&gt;""),IF(COUNTIFS($B$2:$B3056,$B3056,$D$2:$D3056,$D3056)=1,1,0),0)</f>
        <v/>
      </c>
      <c r="W3056">
        <f>IFERROR(INDEX(T_Indicateurs[Domain_code],MATCH($H3056,T_Indicateurs[Stat_code],0)),"")</f>
        <v/>
      </c>
      <c r="X3056" s="13">
        <f>IF(OR($W3056="",$F3056=""),0,IF($F3056&lt;&gt;$W3056,1,0))</f>
        <v/>
      </c>
      <c r="Y3056" s="13">
        <f>IF(OR($J3056="", $K3056="", $L3056=""),0,IF(OR($J3056&lt;0,$J3056&gt;3,$K3056&lt;0,$K3056&gt;3,$L3056&lt;0,$L3056&gt;3),1,0))</f>
        <v/>
      </c>
    </row>
    <row r="3057">
      <c r="G3057">
        <f>IFERROR(INDEX(T_Domaines[Domain_label_fr],MATCH(F3057,T_Domaines[Domain_code],0)),"")</f>
        <v/>
      </c>
      <c r="I3057">
        <f>IFERROR(INDEX(T_Indicateurs[Stat_label_fr],MATCH(H3057,T_Indicateurs[Stat_code],0)),"")</f>
        <v/>
      </c>
      <c r="M3057">
        <f>IF(J3057=0,"",J3057)</f>
        <v/>
      </c>
      <c r="N3057">
        <f>IF(K3057=0,"",K3057)</f>
        <v/>
      </c>
      <c r="O3057">
        <f>IF(L3057=0,"",L3057)</f>
        <v/>
      </c>
      <c r="P3057">
        <f>IF(OR(J3057="",K3057="",L3057=""),"",J3057+K3057+L3057)</f>
        <v/>
      </c>
      <c r="Q3057">
        <f>IF(OR(M3057="",N3057="",O3057=""),"",M3057+N3057+O3057)</f>
        <v/>
      </c>
      <c r="S3057" s="13">
        <f>IF(AND($B3057&lt;&gt;"",$F3057&lt;&gt;""),IF(COUNTIFS($B$2:$B3057,$B3057,$F$2:$F3057,$F3057)=1,1,0),0)</f>
        <v/>
      </c>
      <c r="T3057" s="13">
        <f>IF(AND($B3057&lt;&gt;"",$H3057&lt;&gt;""),IF(COUNTIFS($B$2:$B3057,$B3057,$H$2:$H3057,$H3057)=1,1,0),0)</f>
        <v/>
      </c>
      <c r="U3057" s="13">
        <f>IF(AND($B3057&lt;&gt;"",$C3057&lt;&gt;""),IF(COUNTIFS($B$2:$B3057,$B3057,$C$2:$C3057,$C3057)=1,1,0),0)</f>
        <v/>
      </c>
      <c r="V3057" s="13">
        <f>IF(AND($B3057&lt;&gt;"",$D3057&lt;&gt;""),IF(COUNTIFS($B$2:$B3057,$B3057,$D$2:$D3057,$D3057)=1,1,0),0)</f>
        <v/>
      </c>
      <c r="W3057">
        <f>IFERROR(INDEX(T_Indicateurs[Domain_code],MATCH($H3057,T_Indicateurs[Stat_code],0)),"")</f>
        <v/>
      </c>
      <c r="X3057" s="13">
        <f>IF(OR($W3057="",$F3057=""),0,IF($F3057&lt;&gt;$W3057,1,0))</f>
        <v/>
      </c>
      <c r="Y3057" s="13">
        <f>IF(OR($J3057="", $K3057="", $L3057=""),0,IF(OR($J3057&lt;0,$J3057&gt;3,$K3057&lt;0,$K3057&gt;3,$L3057&lt;0,$L3057&gt;3),1,0))</f>
        <v/>
      </c>
    </row>
    <row r="3058">
      <c r="G3058">
        <f>IFERROR(INDEX(T_Domaines[Domain_label_fr],MATCH(F3058,T_Domaines[Domain_code],0)),"")</f>
        <v/>
      </c>
      <c r="I3058">
        <f>IFERROR(INDEX(T_Indicateurs[Stat_label_fr],MATCH(H3058,T_Indicateurs[Stat_code],0)),"")</f>
        <v/>
      </c>
      <c r="M3058">
        <f>IF(J3058=0,"",J3058)</f>
        <v/>
      </c>
      <c r="N3058">
        <f>IF(K3058=0,"",K3058)</f>
        <v/>
      </c>
      <c r="O3058">
        <f>IF(L3058=0,"",L3058)</f>
        <v/>
      </c>
      <c r="P3058">
        <f>IF(OR(J3058="",K3058="",L3058=""),"",J3058+K3058+L3058)</f>
        <v/>
      </c>
      <c r="Q3058">
        <f>IF(OR(M3058="",N3058="",O3058=""),"",M3058+N3058+O3058)</f>
        <v/>
      </c>
      <c r="S3058" s="13">
        <f>IF(AND($B3058&lt;&gt;"",$F3058&lt;&gt;""),IF(COUNTIFS($B$2:$B3058,$B3058,$F$2:$F3058,$F3058)=1,1,0),0)</f>
        <v/>
      </c>
      <c r="T3058" s="13">
        <f>IF(AND($B3058&lt;&gt;"",$H3058&lt;&gt;""),IF(COUNTIFS($B$2:$B3058,$B3058,$H$2:$H3058,$H3058)=1,1,0),0)</f>
        <v/>
      </c>
      <c r="U3058" s="13">
        <f>IF(AND($B3058&lt;&gt;"",$C3058&lt;&gt;""),IF(COUNTIFS($B$2:$B3058,$B3058,$C$2:$C3058,$C3058)=1,1,0),0)</f>
        <v/>
      </c>
      <c r="V3058" s="13">
        <f>IF(AND($B3058&lt;&gt;"",$D3058&lt;&gt;""),IF(COUNTIFS($B$2:$B3058,$B3058,$D$2:$D3058,$D3058)=1,1,0),0)</f>
        <v/>
      </c>
      <c r="W3058">
        <f>IFERROR(INDEX(T_Indicateurs[Domain_code],MATCH($H3058,T_Indicateurs[Stat_code],0)),"")</f>
        <v/>
      </c>
      <c r="X3058" s="13">
        <f>IF(OR($W3058="",$F3058=""),0,IF($F3058&lt;&gt;$W3058,1,0))</f>
        <v/>
      </c>
      <c r="Y3058" s="13">
        <f>IF(OR($J3058="", $K3058="", $L3058=""),0,IF(OR($J3058&lt;0,$J3058&gt;3,$K3058&lt;0,$K3058&gt;3,$L3058&lt;0,$L3058&gt;3),1,0))</f>
        <v/>
      </c>
    </row>
    <row r="3059">
      <c r="G3059">
        <f>IFERROR(INDEX(T_Domaines[Domain_label_fr],MATCH(F3059,T_Domaines[Domain_code],0)),"")</f>
        <v/>
      </c>
      <c r="I3059">
        <f>IFERROR(INDEX(T_Indicateurs[Stat_label_fr],MATCH(H3059,T_Indicateurs[Stat_code],0)),"")</f>
        <v/>
      </c>
      <c r="M3059">
        <f>IF(J3059=0,"",J3059)</f>
        <v/>
      </c>
      <c r="N3059">
        <f>IF(K3059=0,"",K3059)</f>
        <v/>
      </c>
      <c r="O3059">
        <f>IF(L3059=0,"",L3059)</f>
        <v/>
      </c>
      <c r="P3059">
        <f>IF(OR(J3059="",K3059="",L3059=""),"",J3059+K3059+L3059)</f>
        <v/>
      </c>
      <c r="Q3059">
        <f>IF(OR(M3059="",N3059="",O3059=""),"",M3059+N3059+O3059)</f>
        <v/>
      </c>
      <c r="S3059" s="13">
        <f>IF(AND($B3059&lt;&gt;"",$F3059&lt;&gt;""),IF(COUNTIFS($B$2:$B3059,$B3059,$F$2:$F3059,$F3059)=1,1,0),0)</f>
        <v/>
      </c>
      <c r="T3059" s="13">
        <f>IF(AND($B3059&lt;&gt;"",$H3059&lt;&gt;""),IF(COUNTIFS($B$2:$B3059,$B3059,$H$2:$H3059,$H3059)=1,1,0),0)</f>
        <v/>
      </c>
      <c r="U3059" s="13">
        <f>IF(AND($B3059&lt;&gt;"",$C3059&lt;&gt;""),IF(COUNTIFS($B$2:$B3059,$B3059,$C$2:$C3059,$C3059)=1,1,0),0)</f>
        <v/>
      </c>
      <c r="V3059" s="13">
        <f>IF(AND($B3059&lt;&gt;"",$D3059&lt;&gt;""),IF(COUNTIFS($B$2:$B3059,$B3059,$D$2:$D3059,$D3059)=1,1,0),0)</f>
        <v/>
      </c>
      <c r="W3059">
        <f>IFERROR(INDEX(T_Indicateurs[Domain_code],MATCH($H3059,T_Indicateurs[Stat_code],0)),"")</f>
        <v/>
      </c>
      <c r="X3059" s="13">
        <f>IF(OR($W3059="",$F3059=""),0,IF($F3059&lt;&gt;$W3059,1,0))</f>
        <v/>
      </c>
      <c r="Y3059" s="13">
        <f>IF(OR($J3059="", $K3059="", $L3059=""),0,IF(OR($J3059&lt;0,$J3059&gt;3,$K3059&lt;0,$K3059&gt;3,$L3059&lt;0,$L3059&gt;3),1,0))</f>
        <v/>
      </c>
    </row>
    <row r="3060">
      <c r="G3060">
        <f>IFERROR(INDEX(T_Domaines[Domain_label_fr],MATCH(F3060,T_Domaines[Domain_code],0)),"")</f>
        <v/>
      </c>
      <c r="I3060">
        <f>IFERROR(INDEX(T_Indicateurs[Stat_label_fr],MATCH(H3060,T_Indicateurs[Stat_code],0)),"")</f>
        <v/>
      </c>
      <c r="M3060">
        <f>IF(J3060=0,"",J3060)</f>
        <v/>
      </c>
      <c r="N3060">
        <f>IF(K3060=0,"",K3060)</f>
        <v/>
      </c>
      <c r="O3060">
        <f>IF(L3060=0,"",L3060)</f>
        <v/>
      </c>
      <c r="P3060">
        <f>IF(OR(J3060="",K3060="",L3060=""),"",J3060+K3060+L3060)</f>
        <v/>
      </c>
      <c r="Q3060">
        <f>IF(OR(M3060="",N3060="",O3060=""),"",M3060+N3060+O3060)</f>
        <v/>
      </c>
      <c r="S3060" s="13">
        <f>IF(AND($B3060&lt;&gt;"",$F3060&lt;&gt;""),IF(COUNTIFS($B$2:$B3060,$B3060,$F$2:$F3060,$F3060)=1,1,0),0)</f>
        <v/>
      </c>
      <c r="T3060" s="13">
        <f>IF(AND($B3060&lt;&gt;"",$H3060&lt;&gt;""),IF(COUNTIFS($B$2:$B3060,$B3060,$H$2:$H3060,$H3060)=1,1,0),0)</f>
        <v/>
      </c>
      <c r="U3060" s="13">
        <f>IF(AND($B3060&lt;&gt;"",$C3060&lt;&gt;""),IF(COUNTIFS($B$2:$B3060,$B3060,$C$2:$C3060,$C3060)=1,1,0),0)</f>
        <v/>
      </c>
      <c r="V3060" s="13">
        <f>IF(AND($B3060&lt;&gt;"",$D3060&lt;&gt;""),IF(COUNTIFS($B$2:$B3060,$B3060,$D$2:$D3060,$D3060)=1,1,0),0)</f>
        <v/>
      </c>
      <c r="W3060">
        <f>IFERROR(INDEX(T_Indicateurs[Domain_code],MATCH($H3060,T_Indicateurs[Stat_code],0)),"")</f>
        <v/>
      </c>
      <c r="X3060" s="13">
        <f>IF(OR($W3060="",$F3060=""),0,IF($F3060&lt;&gt;$W3060,1,0))</f>
        <v/>
      </c>
      <c r="Y3060" s="13">
        <f>IF(OR($J3060="", $K3060="", $L3060=""),0,IF(OR($J3060&lt;0,$J3060&gt;3,$K3060&lt;0,$K3060&gt;3,$L3060&lt;0,$L3060&gt;3),1,0))</f>
        <v/>
      </c>
    </row>
    <row r="3061">
      <c r="G3061">
        <f>IFERROR(INDEX(T_Domaines[Domain_label_fr],MATCH(F3061,T_Domaines[Domain_code],0)),"")</f>
        <v/>
      </c>
      <c r="I3061">
        <f>IFERROR(INDEX(T_Indicateurs[Stat_label_fr],MATCH(H3061,T_Indicateurs[Stat_code],0)),"")</f>
        <v/>
      </c>
      <c r="M3061">
        <f>IF(J3061=0,"",J3061)</f>
        <v/>
      </c>
      <c r="N3061">
        <f>IF(K3061=0,"",K3061)</f>
        <v/>
      </c>
      <c r="O3061">
        <f>IF(L3061=0,"",L3061)</f>
        <v/>
      </c>
      <c r="P3061">
        <f>IF(OR(J3061="",K3061="",L3061=""),"",J3061+K3061+L3061)</f>
        <v/>
      </c>
      <c r="Q3061">
        <f>IF(OR(M3061="",N3061="",O3061=""),"",M3061+N3061+O3061)</f>
        <v/>
      </c>
      <c r="S3061" s="13">
        <f>IF(AND($B3061&lt;&gt;"",$F3061&lt;&gt;""),IF(COUNTIFS($B$2:$B3061,$B3061,$F$2:$F3061,$F3061)=1,1,0),0)</f>
        <v/>
      </c>
      <c r="T3061" s="13">
        <f>IF(AND($B3061&lt;&gt;"",$H3061&lt;&gt;""),IF(COUNTIFS($B$2:$B3061,$B3061,$H$2:$H3061,$H3061)=1,1,0),0)</f>
        <v/>
      </c>
      <c r="U3061" s="13">
        <f>IF(AND($B3061&lt;&gt;"",$C3061&lt;&gt;""),IF(COUNTIFS($B$2:$B3061,$B3061,$C$2:$C3061,$C3061)=1,1,0),0)</f>
        <v/>
      </c>
      <c r="V3061" s="13">
        <f>IF(AND($B3061&lt;&gt;"",$D3061&lt;&gt;""),IF(COUNTIFS($B$2:$B3061,$B3061,$D$2:$D3061,$D3061)=1,1,0),0)</f>
        <v/>
      </c>
      <c r="W3061">
        <f>IFERROR(INDEX(T_Indicateurs[Domain_code],MATCH($H3061,T_Indicateurs[Stat_code],0)),"")</f>
        <v/>
      </c>
      <c r="X3061" s="13">
        <f>IF(OR($W3061="",$F3061=""),0,IF($F3061&lt;&gt;$W3061,1,0))</f>
        <v/>
      </c>
      <c r="Y3061" s="13">
        <f>IF(OR($J3061="", $K3061="", $L3061=""),0,IF(OR($J3061&lt;0,$J3061&gt;3,$K3061&lt;0,$K3061&gt;3,$L3061&lt;0,$L3061&gt;3),1,0))</f>
        <v/>
      </c>
    </row>
    <row r="3062">
      <c r="G3062">
        <f>IFERROR(INDEX(T_Domaines[Domain_label_fr],MATCH(F3062,T_Domaines[Domain_code],0)),"")</f>
        <v/>
      </c>
      <c r="I3062">
        <f>IFERROR(INDEX(T_Indicateurs[Stat_label_fr],MATCH(H3062,T_Indicateurs[Stat_code],0)),"")</f>
        <v/>
      </c>
      <c r="M3062">
        <f>IF(J3062=0,"",J3062)</f>
        <v/>
      </c>
      <c r="N3062">
        <f>IF(K3062=0,"",K3062)</f>
        <v/>
      </c>
      <c r="O3062">
        <f>IF(L3062=0,"",L3062)</f>
        <v/>
      </c>
      <c r="P3062">
        <f>IF(OR(J3062="",K3062="",L3062=""),"",J3062+K3062+L3062)</f>
        <v/>
      </c>
      <c r="Q3062">
        <f>IF(OR(M3062="",N3062="",O3062=""),"",M3062+N3062+O3062)</f>
        <v/>
      </c>
      <c r="S3062" s="13">
        <f>IF(AND($B3062&lt;&gt;"",$F3062&lt;&gt;""),IF(COUNTIFS($B$2:$B3062,$B3062,$F$2:$F3062,$F3062)=1,1,0),0)</f>
        <v/>
      </c>
      <c r="T3062" s="13">
        <f>IF(AND($B3062&lt;&gt;"",$H3062&lt;&gt;""),IF(COUNTIFS($B$2:$B3062,$B3062,$H$2:$H3062,$H3062)=1,1,0),0)</f>
        <v/>
      </c>
      <c r="U3062" s="13">
        <f>IF(AND($B3062&lt;&gt;"",$C3062&lt;&gt;""),IF(COUNTIFS($B$2:$B3062,$B3062,$C$2:$C3062,$C3062)=1,1,0),0)</f>
        <v/>
      </c>
      <c r="V3062" s="13">
        <f>IF(AND($B3062&lt;&gt;"",$D3062&lt;&gt;""),IF(COUNTIFS($B$2:$B3062,$B3062,$D$2:$D3062,$D3062)=1,1,0),0)</f>
        <v/>
      </c>
      <c r="W3062">
        <f>IFERROR(INDEX(T_Indicateurs[Domain_code],MATCH($H3062,T_Indicateurs[Stat_code],0)),"")</f>
        <v/>
      </c>
      <c r="X3062" s="13">
        <f>IF(OR($W3062="",$F3062=""),0,IF($F3062&lt;&gt;$W3062,1,0))</f>
        <v/>
      </c>
      <c r="Y3062" s="13">
        <f>IF(OR($J3062="", $K3062="", $L3062=""),0,IF(OR($J3062&lt;0,$J3062&gt;3,$K3062&lt;0,$K3062&gt;3,$L3062&lt;0,$L3062&gt;3),1,0))</f>
        <v/>
      </c>
    </row>
    <row r="3063">
      <c r="G3063">
        <f>IFERROR(INDEX(T_Domaines[Domain_label_fr],MATCH(F3063,T_Domaines[Domain_code],0)),"")</f>
        <v/>
      </c>
      <c r="I3063">
        <f>IFERROR(INDEX(T_Indicateurs[Stat_label_fr],MATCH(H3063,T_Indicateurs[Stat_code],0)),"")</f>
        <v/>
      </c>
      <c r="M3063">
        <f>IF(J3063=0,"",J3063)</f>
        <v/>
      </c>
      <c r="N3063">
        <f>IF(K3063=0,"",K3063)</f>
        <v/>
      </c>
      <c r="O3063">
        <f>IF(L3063=0,"",L3063)</f>
        <v/>
      </c>
      <c r="P3063">
        <f>IF(OR(J3063="",K3063="",L3063=""),"",J3063+K3063+L3063)</f>
        <v/>
      </c>
      <c r="Q3063">
        <f>IF(OR(M3063="",N3063="",O3063=""),"",M3063+N3063+O3063)</f>
        <v/>
      </c>
      <c r="S3063" s="13">
        <f>IF(AND($B3063&lt;&gt;"",$F3063&lt;&gt;""),IF(COUNTIFS($B$2:$B3063,$B3063,$F$2:$F3063,$F3063)=1,1,0),0)</f>
        <v/>
      </c>
      <c r="T3063" s="13">
        <f>IF(AND($B3063&lt;&gt;"",$H3063&lt;&gt;""),IF(COUNTIFS($B$2:$B3063,$B3063,$H$2:$H3063,$H3063)=1,1,0),0)</f>
        <v/>
      </c>
      <c r="U3063" s="13">
        <f>IF(AND($B3063&lt;&gt;"",$C3063&lt;&gt;""),IF(COUNTIFS($B$2:$B3063,$B3063,$C$2:$C3063,$C3063)=1,1,0),0)</f>
        <v/>
      </c>
      <c r="V3063" s="13">
        <f>IF(AND($B3063&lt;&gt;"",$D3063&lt;&gt;""),IF(COUNTIFS($B$2:$B3063,$B3063,$D$2:$D3063,$D3063)=1,1,0),0)</f>
        <v/>
      </c>
      <c r="W3063">
        <f>IFERROR(INDEX(T_Indicateurs[Domain_code],MATCH($H3063,T_Indicateurs[Stat_code],0)),"")</f>
        <v/>
      </c>
      <c r="X3063" s="13">
        <f>IF(OR($W3063="",$F3063=""),0,IF($F3063&lt;&gt;$W3063,1,0))</f>
        <v/>
      </c>
      <c r="Y3063" s="13">
        <f>IF(OR($J3063="", $K3063="", $L3063=""),0,IF(OR($J3063&lt;0,$J3063&gt;3,$K3063&lt;0,$K3063&gt;3,$L3063&lt;0,$L3063&gt;3),1,0))</f>
        <v/>
      </c>
    </row>
    <row r="3064">
      <c r="G3064">
        <f>IFERROR(INDEX(T_Domaines[Domain_label_fr],MATCH(F3064,T_Domaines[Domain_code],0)),"")</f>
        <v/>
      </c>
      <c r="I3064">
        <f>IFERROR(INDEX(T_Indicateurs[Stat_label_fr],MATCH(H3064,T_Indicateurs[Stat_code],0)),"")</f>
        <v/>
      </c>
      <c r="M3064">
        <f>IF(J3064=0,"",J3064)</f>
        <v/>
      </c>
      <c r="N3064">
        <f>IF(K3064=0,"",K3064)</f>
        <v/>
      </c>
      <c r="O3064">
        <f>IF(L3064=0,"",L3064)</f>
        <v/>
      </c>
      <c r="P3064">
        <f>IF(OR(J3064="",K3064="",L3064=""),"",J3064+K3064+L3064)</f>
        <v/>
      </c>
      <c r="Q3064">
        <f>IF(OR(M3064="",N3064="",O3064=""),"",M3064+N3064+O3064)</f>
        <v/>
      </c>
      <c r="S3064" s="13">
        <f>IF(AND($B3064&lt;&gt;"",$F3064&lt;&gt;""),IF(COUNTIFS($B$2:$B3064,$B3064,$F$2:$F3064,$F3064)=1,1,0),0)</f>
        <v/>
      </c>
      <c r="T3064" s="13">
        <f>IF(AND($B3064&lt;&gt;"",$H3064&lt;&gt;""),IF(COUNTIFS($B$2:$B3064,$B3064,$H$2:$H3064,$H3064)=1,1,0),0)</f>
        <v/>
      </c>
      <c r="U3064" s="13">
        <f>IF(AND($B3064&lt;&gt;"",$C3064&lt;&gt;""),IF(COUNTIFS($B$2:$B3064,$B3064,$C$2:$C3064,$C3064)=1,1,0),0)</f>
        <v/>
      </c>
      <c r="V3064" s="13">
        <f>IF(AND($B3064&lt;&gt;"",$D3064&lt;&gt;""),IF(COUNTIFS($B$2:$B3064,$B3064,$D$2:$D3064,$D3064)=1,1,0),0)</f>
        <v/>
      </c>
      <c r="W3064">
        <f>IFERROR(INDEX(T_Indicateurs[Domain_code],MATCH($H3064,T_Indicateurs[Stat_code],0)),"")</f>
        <v/>
      </c>
      <c r="X3064" s="13">
        <f>IF(OR($W3064="",$F3064=""),0,IF($F3064&lt;&gt;$W3064,1,0))</f>
        <v/>
      </c>
      <c r="Y3064" s="13">
        <f>IF(OR($J3064="", $K3064="", $L3064=""),0,IF(OR($J3064&lt;0,$J3064&gt;3,$K3064&lt;0,$K3064&gt;3,$L3064&lt;0,$L3064&gt;3),1,0))</f>
        <v/>
      </c>
    </row>
    <row r="3065">
      <c r="G3065">
        <f>IFERROR(INDEX(T_Domaines[Domain_label_fr],MATCH(F3065,T_Domaines[Domain_code],0)),"")</f>
        <v/>
      </c>
      <c r="I3065">
        <f>IFERROR(INDEX(T_Indicateurs[Stat_label_fr],MATCH(H3065,T_Indicateurs[Stat_code],0)),"")</f>
        <v/>
      </c>
      <c r="M3065">
        <f>IF(J3065=0,"",J3065)</f>
        <v/>
      </c>
      <c r="N3065">
        <f>IF(K3065=0,"",K3065)</f>
        <v/>
      </c>
      <c r="O3065">
        <f>IF(L3065=0,"",L3065)</f>
        <v/>
      </c>
      <c r="P3065">
        <f>IF(OR(J3065="",K3065="",L3065=""),"",J3065+K3065+L3065)</f>
        <v/>
      </c>
      <c r="Q3065">
        <f>IF(OR(M3065="",N3065="",O3065=""),"",M3065+N3065+O3065)</f>
        <v/>
      </c>
      <c r="S3065" s="13">
        <f>IF(AND($B3065&lt;&gt;"",$F3065&lt;&gt;""),IF(COUNTIFS($B$2:$B3065,$B3065,$F$2:$F3065,$F3065)=1,1,0),0)</f>
        <v/>
      </c>
      <c r="T3065" s="13">
        <f>IF(AND($B3065&lt;&gt;"",$H3065&lt;&gt;""),IF(COUNTIFS($B$2:$B3065,$B3065,$H$2:$H3065,$H3065)=1,1,0),0)</f>
        <v/>
      </c>
      <c r="U3065" s="13">
        <f>IF(AND($B3065&lt;&gt;"",$C3065&lt;&gt;""),IF(COUNTIFS($B$2:$B3065,$B3065,$C$2:$C3065,$C3065)=1,1,0),0)</f>
        <v/>
      </c>
      <c r="V3065" s="13">
        <f>IF(AND($B3065&lt;&gt;"",$D3065&lt;&gt;""),IF(COUNTIFS($B$2:$B3065,$B3065,$D$2:$D3065,$D3065)=1,1,0),0)</f>
        <v/>
      </c>
      <c r="W3065">
        <f>IFERROR(INDEX(T_Indicateurs[Domain_code],MATCH($H3065,T_Indicateurs[Stat_code],0)),"")</f>
        <v/>
      </c>
      <c r="X3065" s="13">
        <f>IF(OR($W3065="",$F3065=""),0,IF($F3065&lt;&gt;$W3065,1,0))</f>
        <v/>
      </c>
      <c r="Y3065" s="13">
        <f>IF(OR($J3065="", $K3065="", $L3065=""),0,IF(OR($J3065&lt;0,$J3065&gt;3,$K3065&lt;0,$K3065&gt;3,$L3065&lt;0,$L3065&gt;3),1,0))</f>
        <v/>
      </c>
    </row>
    <row r="3066">
      <c r="G3066">
        <f>IFERROR(INDEX(T_Domaines[Domain_label_fr],MATCH(F3066,T_Domaines[Domain_code],0)),"")</f>
        <v/>
      </c>
      <c r="I3066">
        <f>IFERROR(INDEX(T_Indicateurs[Stat_label_fr],MATCH(H3066,T_Indicateurs[Stat_code],0)),"")</f>
        <v/>
      </c>
      <c r="M3066">
        <f>IF(J3066=0,"",J3066)</f>
        <v/>
      </c>
      <c r="N3066">
        <f>IF(K3066=0,"",K3066)</f>
        <v/>
      </c>
      <c r="O3066">
        <f>IF(L3066=0,"",L3066)</f>
        <v/>
      </c>
      <c r="P3066">
        <f>IF(OR(J3066="",K3066="",L3066=""),"",J3066+K3066+L3066)</f>
        <v/>
      </c>
      <c r="Q3066">
        <f>IF(OR(M3066="",N3066="",O3066=""),"",M3066+N3066+O3066)</f>
        <v/>
      </c>
      <c r="S3066" s="13">
        <f>IF(AND($B3066&lt;&gt;"",$F3066&lt;&gt;""),IF(COUNTIFS($B$2:$B3066,$B3066,$F$2:$F3066,$F3066)=1,1,0),0)</f>
        <v/>
      </c>
      <c r="T3066" s="13">
        <f>IF(AND($B3066&lt;&gt;"",$H3066&lt;&gt;""),IF(COUNTIFS($B$2:$B3066,$B3066,$H$2:$H3066,$H3066)=1,1,0),0)</f>
        <v/>
      </c>
      <c r="U3066" s="13">
        <f>IF(AND($B3066&lt;&gt;"",$C3066&lt;&gt;""),IF(COUNTIFS($B$2:$B3066,$B3066,$C$2:$C3066,$C3066)=1,1,0),0)</f>
        <v/>
      </c>
      <c r="V3066" s="13">
        <f>IF(AND($B3066&lt;&gt;"",$D3066&lt;&gt;""),IF(COUNTIFS($B$2:$B3066,$B3066,$D$2:$D3066,$D3066)=1,1,0),0)</f>
        <v/>
      </c>
      <c r="W3066">
        <f>IFERROR(INDEX(T_Indicateurs[Domain_code],MATCH($H3066,T_Indicateurs[Stat_code],0)),"")</f>
        <v/>
      </c>
      <c r="X3066" s="13">
        <f>IF(OR($W3066="",$F3066=""),0,IF($F3066&lt;&gt;$W3066,1,0))</f>
        <v/>
      </c>
      <c r="Y3066" s="13">
        <f>IF(OR($J3066="", $K3066="", $L3066=""),0,IF(OR($J3066&lt;0,$J3066&gt;3,$K3066&lt;0,$K3066&gt;3,$L3066&lt;0,$L3066&gt;3),1,0))</f>
        <v/>
      </c>
    </row>
    <row r="3067">
      <c r="G3067">
        <f>IFERROR(INDEX(T_Domaines[Domain_label_fr],MATCH(F3067,T_Domaines[Domain_code],0)),"")</f>
        <v/>
      </c>
      <c r="I3067">
        <f>IFERROR(INDEX(T_Indicateurs[Stat_label_fr],MATCH(H3067,T_Indicateurs[Stat_code],0)),"")</f>
        <v/>
      </c>
      <c r="M3067">
        <f>IF(J3067=0,"",J3067)</f>
        <v/>
      </c>
      <c r="N3067">
        <f>IF(K3067=0,"",K3067)</f>
        <v/>
      </c>
      <c r="O3067">
        <f>IF(L3067=0,"",L3067)</f>
        <v/>
      </c>
      <c r="P3067">
        <f>IF(OR(J3067="",K3067="",L3067=""),"",J3067+K3067+L3067)</f>
        <v/>
      </c>
      <c r="Q3067">
        <f>IF(OR(M3067="",N3067="",O3067=""),"",M3067+N3067+O3067)</f>
        <v/>
      </c>
      <c r="S3067" s="13">
        <f>IF(AND($B3067&lt;&gt;"",$F3067&lt;&gt;""),IF(COUNTIFS($B$2:$B3067,$B3067,$F$2:$F3067,$F3067)=1,1,0),0)</f>
        <v/>
      </c>
      <c r="T3067" s="13">
        <f>IF(AND($B3067&lt;&gt;"",$H3067&lt;&gt;""),IF(COUNTIFS($B$2:$B3067,$B3067,$H$2:$H3067,$H3067)=1,1,0),0)</f>
        <v/>
      </c>
      <c r="U3067" s="13">
        <f>IF(AND($B3067&lt;&gt;"",$C3067&lt;&gt;""),IF(COUNTIFS($B$2:$B3067,$B3067,$C$2:$C3067,$C3067)=1,1,0),0)</f>
        <v/>
      </c>
      <c r="V3067" s="13">
        <f>IF(AND($B3067&lt;&gt;"",$D3067&lt;&gt;""),IF(COUNTIFS($B$2:$B3067,$B3067,$D$2:$D3067,$D3067)=1,1,0),0)</f>
        <v/>
      </c>
      <c r="W3067">
        <f>IFERROR(INDEX(T_Indicateurs[Domain_code],MATCH($H3067,T_Indicateurs[Stat_code],0)),"")</f>
        <v/>
      </c>
      <c r="X3067" s="13">
        <f>IF(OR($W3067="",$F3067=""),0,IF($F3067&lt;&gt;$W3067,1,0))</f>
        <v/>
      </c>
      <c r="Y3067" s="13">
        <f>IF(OR($J3067="", $K3067="", $L3067=""),0,IF(OR($J3067&lt;0,$J3067&gt;3,$K3067&lt;0,$K3067&gt;3,$L3067&lt;0,$L3067&gt;3),1,0))</f>
        <v/>
      </c>
    </row>
    <row r="3068">
      <c r="G3068">
        <f>IFERROR(INDEX(T_Domaines[Domain_label_fr],MATCH(F3068,T_Domaines[Domain_code],0)),"")</f>
        <v/>
      </c>
      <c r="I3068">
        <f>IFERROR(INDEX(T_Indicateurs[Stat_label_fr],MATCH(H3068,T_Indicateurs[Stat_code],0)),"")</f>
        <v/>
      </c>
      <c r="M3068">
        <f>IF(J3068=0,"",J3068)</f>
        <v/>
      </c>
      <c r="N3068">
        <f>IF(K3068=0,"",K3068)</f>
        <v/>
      </c>
      <c r="O3068">
        <f>IF(L3068=0,"",L3068)</f>
        <v/>
      </c>
      <c r="P3068">
        <f>IF(OR(J3068="",K3068="",L3068=""),"",J3068+K3068+L3068)</f>
        <v/>
      </c>
      <c r="Q3068">
        <f>IF(OR(M3068="",N3068="",O3068=""),"",M3068+N3068+O3068)</f>
        <v/>
      </c>
      <c r="S3068" s="13">
        <f>IF(AND($B3068&lt;&gt;"",$F3068&lt;&gt;""),IF(COUNTIFS($B$2:$B3068,$B3068,$F$2:$F3068,$F3068)=1,1,0),0)</f>
        <v/>
      </c>
      <c r="T3068" s="13">
        <f>IF(AND($B3068&lt;&gt;"",$H3068&lt;&gt;""),IF(COUNTIFS($B$2:$B3068,$B3068,$H$2:$H3068,$H3068)=1,1,0),0)</f>
        <v/>
      </c>
      <c r="U3068" s="13">
        <f>IF(AND($B3068&lt;&gt;"",$C3068&lt;&gt;""),IF(COUNTIFS($B$2:$B3068,$B3068,$C$2:$C3068,$C3068)=1,1,0),0)</f>
        <v/>
      </c>
      <c r="V3068" s="13">
        <f>IF(AND($B3068&lt;&gt;"",$D3068&lt;&gt;""),IF(COUNTIFS($B$2:$B3068,$B3068,$D$2:$D3068,$D3068)=1,1,0),0)</f>
        <v/>
      </c>
      <c r="W3068">
        <f>IFERROR(INDEX(T_Indicateurs[Domain_code],MATCH($H3068,T_Indicateurs[Stat_code],0)),"")</f>
        <v/>
      </c>
      <c r="X3068" s="13">
        <f>IF(OR($W3068="",$F3068=""),0,IF($F3068&lt;&gt;$W3068,1,0))</f>
        <v/>
      </c>
      <c r="Y3068" s="13">
        <f>IF(OR($J3068="", $K3068="", $L3068=""),0,IF(OR($J3068&lt;0,$J3068&gt;3,$K3068&lt;0,$K3068&gt;3,$L3068&lt;0,$L3068&gt;3),1,0))</f>
        <v/>
      </c>
    </row>
    <row r="3069">
      <c r="G3069">
        <f>IFERROR(INDEX(T_Domaines[Domain_label_fr],MATCH(F3069,T_Domaines[Domain_code],0)),"")</f>
        <v/>
      </c>
      <c r="I3069">
        <f>IFERROR(INDEX(T_Indicateurs[Stat_label_fr],MATCH(H3069,T_Indicateurs[Stat_code],0)),"")</f>
        <v/>
      </c>
      <c r="M3069">
        <f>IF(J3069=0,"",J3069)</f>
        <v/>
      </c>
      <c r="N3069">
        <f>IF(K3069=0,"",K3069)</f>
        <v/>
      </c>
      <c r="O3069">
        <f>IF(L3069=0,"",L3069)</f>
        <v/>
      </c>
      <c r="P3069">
        <f>IF(OR(J3069="",K3069="",L3069=""),"",J3069+K3069+L3069)</f>
        <v/>
      </c>
      <c r="Q3069">
        <f>IF(OR(M3069="",N3069="",O3069=""),"",M3069+N3069+O3069)</f>
        <v/>
      </c>
      <c r="S3069" s="13">
        <f>IF(AND($B3069&lt;&gt;"",$F3069&lt;&gt;""),IF(COUNTIFS($B$2:$B3069,$B3069,$F$2:$F3069,$F3069)=1,1,0),0)</f>
        <v/>
      </c>
      <c r="T3069" s="13">
        <f>IF(AND($B3069&lt;&gt;"",$H3069&lt;&gt;""),IF(COUNTIFS($B$2:$B3069,$B3069,$H$2:$H3069,$H3069)=1,1,0),0)</f>
        <v/>
      </c>
      <c r="U3069" s="13">
        <f>IF(AND($B3069&lt;&gt;"",$C3069&lt;&gt;""),IF(COUNTIFS($B$2:$B3069,$B3069,$C$2:$C3069,$C3069)=1,1,0),0)</f>
        <v/>
      </c>
      <c r="V3069" s="13">
        <f>IF(AND($B3069&lt;&gt;"",$D3069&lt;&gt;""),IF(COUNTIFS($B$2:$B3069,$B3069,$D$2:$D3069,$D3069)=1,1,0),0)</f>
        <v/>
      </c>
      <c r="W3069">
        <f>IFERROR(INDEX(T_Indicateurs[Domain_code],MATCH($H3069,T_Indicateurs[Stat_code],0)),"")</f>
        <v/>
      </c>
      <c r="X3069" s="13">
        <f>IF(OR($W3069="",$F3069=""),0,IF($F3069&lt;&gt;$W3069,1,0))</f>
        <v/>
      </c>
      <c r="Y3069" s="13">
        <f>IF(OR($J3069="", $K3069="", $L3069=""),0,IF(OR($J3069&lt;0,$J3069&gt;3,$K3069&lt;0,$K3069&gt;3,$L3069&lt;0,$L3069&gt;3),1,0))</f>
        <v/>
      </c>
    </row>
    <row r="3070">
      <c r="G3070">
        <f>IFERROR(INDEX(T_Domaines[Domain_label_fr],MATCH(F3070,T_Domaines[Domain_code],0)),"")</f>
        <v/>
      </c>
      <c r="I3070">
        <f>IFERROR(INDEX(T_Indicateurs[Stat_label_fr],MATCH(H3070,T_Indicateurs[Stat_code],0)),"")</f>
        <v/>
      </c>
      <c r="M3070">
        <f>IF(J3070=0,"",J3070)</f>
        <v/>
      </c>
      <c r="N3070">
        <f>IF(K3070=0,"",K3070)</f>
        <v/>
      </c>
      <c r="O3070">
        <f>IF(L3070=0,"",L3070)</f>
        <v/>
      </c>
      <c r="P3070">
        <f>IF(OR(J3070="",K3070="",L3070=""),"",J3070+K3070+L3070)</f>
        <v/>
      </c>
      <c r="Q3070">
        <f>IF(OR(M3070="",N3070="",O3070=""),"",M3070+N3070+O3070)</f>
        <v/>
      </c>
      <c r="S3070" s="13">
        <f>IF(AND($B3070&lt;&gt;"",$F3070&lt;&gt;""),IF(COUNTIFS($B$2:$B3070,$B3070,$F$2:$F3070,$F3070)=1,1,0),0)</f>
        <v/>
      </c>
      <c r="T3070" s="13">
        <f>IF(AND($B3070&lt;&gt;"",$H3070&lt;&gt;""),IF(COUNTIFS($B$2:$B3070,$B3070,$H$2:$H3070,$H3070)=1,1,0),0)</f>
        <v/>
      </c>
      <c r="U3070" s="13">
        <f>IF(AND($B3070&lt;&gt;"",$C3070&lt;&gt;""),IF(COUNTIFS($B$2:$B3070,$B3070,$C$2:$C3070,$C3070)=1,1,0),0)</f>
        <v/>
      </c>
      <c r="V3070" s="13">
        <f>IF(AND($B3070&lt;&gt;"",$D3070&lt;&gt;""),IF(COUNTIFS($B$2:$B3070,$B3070,$D$2:$D3070,$D3070)=1,1,0),0)</f>
        <v/>
      </c>
      <c r="W3070">
        <f>IFERROR(INDEX(T_Indicateurs[Domain_code],MATCH($H3070,T_Indicateurs[Stat_code],0)),"")</f>
        <v/>
      </c>
      <c r="X3070" s="13">
        <f>IF(OR($W3070="",$F3070=""),0,IF($F3070&lt;&gt;$W3070,1,0))</f>
        <v/>
      </c>
      <c r="Y3070" s="13">
        <f>IF(OR($J3070="", $K3070="", $L3070=""),0,IF(OR($J3070&lt;0,$J3070&gt;3,$K3070&lt;0,$K3070&gt;3,$L3070&lt;0,$L3070&gt;3),1,0))</f>
        <v/>
      </c>
    </row>
    <row r="3071">
      <c r="G3071">
        <f>IFERROR(INDEX(T_Domaines[Domain_label_fr],MATCH(F3071,T_Domaines[Domain_code],0)),"")</f>
        <v/>
      </c>
      <c r="I3071">
        <f>IFERROR(INDEX(T_Indicateurs[Stat_label_fr],MATCH(H3071,T_Indicateurs[Stat_code],0)),"")</f>
        <v/>
      </c>
      <c r="M3071">
        <f>IF(J3071=0,"",J3071)</f>
        <v/>
      </c>
      <c r="N3071">
        <f>IF(K3071=0,"",K3071)</f>
        <v/>
      </c>
      <c r="O3071">
        <f>IF(L3071=0,"",L3071)</f>
        <v/>
      </c>
      <c r="P3071">
        <f>IF(OR(J3071="",K3071="",L3071=""),"",J3071+K3071+L3071)</f>
        <v/>
      </c>
      <c r="Q3071">
        <f>IF(OR(M3071="",N3071="",O3071=""),"",M3071+N3071+O3071)</f>
        <v/>
      </c>
      <c r="S3071" s="13">
        <f>IF(AND($B3071&lt;&gt;"",$F3071&lt;&gt;""),IF(COUNTIFS($B$2:$B3071,$B3071,$F$2:$F3071,$F3071)=1,1,0),0)</f>
        <v/>
      </c>
      <c r="T3071" s="13">
        <f>IF(AND($B3071&lt;&gt;"",$H3071&lt;&gt;""),IF(COUNTIFS($B$2:$B3071,$B3071,$H$2:$H3071,$H3071)=1,1,0),0)</f>
        <v/>
      </c>
      <c r="U3071" s="13">
        <f>IF(AND($B3071&lt;&gt;"",$C3071&lt;&gt;""),IF(COUNTIFS($B$2:$B3071,$B3071,$C$2:$C3071,$C3071)=1,1,0),0)</f>
        <v/>
      </c>
      <c r="V3071" s="13">
        <f>IF(AND($B3071&lt;&gt;"",$D3071&lt;&gt;""),IF(COUNTIFS($B$2:$B3071,$B3071,$D$2:$D3071,$D3071)=1,1,0),0)</f>
        <v/>
      </c>
      <c r="W3071">
        <f>IFERROR(INDEX(T_Indicateurs[Domain_code],MATCH($H3071,T_Indicateurs[Stat_code],0)),"")</f>
        <v/>
      </c>
      <c r="X3071" s="13">
        <f>IF(OR($W3071="",$F3071=""),0,IF($F3071&lt;&gt;$W3071,1,0))</f>
        <v/>
      </c>
      <c r="Y3071" s="13">
        <f>IF(OR($J3071="", $K3071="", $L3071=""),0,IF(OR($J3071&lt;0,$J3071&gt;3,$K3071&lt;0,$K3071&gt;3,$L3071&lt;0,$L3071&gt;3),1,0))</f>
        <v/>
      </c>
    </row>
    <row r="3072">
      <c r="G3072">
        <f>IFERROR(INDEX(T_Domaines[Domain_label_fr],MATCH(F3072,T_Domaines[Domain_code],0)),"")</f>
        <v/>
      </c>
      <c r="I3072">
        <f>IFERROR(INDEX(T_Indicateurs[Stat_label_fr],MATCH(H3072,T_Indicateurs[Stat_code],0)),"")</f>
        <v/>
      </c>
      <c r="M3072">
        <f>IF(J3072=0,"",J3072)</f>
        <v/>
      </c>
      <c r="N3072">
        <f>IF(K3072=0,"",K3072)</f>
        <v/>
      </c>
      <c r="O3072">
        <f>IF(L3072=0,"",L3072)</f>
        <v/>
      </c>
      <c r="P3072">
        <f>IF(OR(J3072="",K3072="",L3072=""),"",J3072+K3072+L3072)</f>
        <v/>
      </c>
      <c r="Q3072">
        <f>IF(OR(M3072="",N3072="",O3072=""),"",M3072+N3072+O3072)</f>
        <v/>
      </c>
      <c r="S3072" s="13">
        <f>IF(AND($B3072&lt;&gt;"",$F3072&lt;&gt;""),IF(COUNTIFS($B$2:$B3072,$B3072,$F$2:$F3072,$F3072)=1,1,0),0)</f>
        <v/>
      </c>
      <c r="T3072" s="13">
        <f>IF(AND($B3072&lt;&gt;"",$H3072&lt;&gt;""),IF(COUNTIFS($B$2:$B3072,$B3072,$H$2:$H3072,$H3072)=1,1,0),0)</f>
        <v/>
      </c>
      <c r="U3072" s="13">
        <f>IF(AND($B3072&lt;&gt;"",$C3072&lt;&gt;""),IF(COUNTIFS($B$2:$B3072,$B3072,$C$2:$C3072,$C3072)=1,1,0),0)</f>
        <v/>
      </c>
      <c r="V3072" s="13">
        <f>IF(AND($B3072&lt;&gt;"",$D3072&lt;&gt;""),IF(COUNTIFS($B$2:$B3072,$B3072,$D$2:$D3072,$D3072)=1,1,0),0)</f>
        <v/>
      </c>
      <c r="W3072">
        <f>IFERROR(INDEX(T_Indicateurs[Domain_code],MATCH($H3072,T_Indicateurs[Stat_code],0)),"")</f>
        <v/>
      </c>
      <c r="X3072" s="13">
        <f>IF(OR($W3072="",$F3072=""),0,IF($F3072&lt;&gt;$W3072,1,0))</f>
        <v/>
      </c>
      <c r="Y3072" s="13">
        <f>IF(OR($J3072="", $K3072="", $L3072=""),0,IF(OR($J3072&lt;0,$J3072&gt;3,$K3072&lt;0,$K3072&gt;3,$L3072&lt;0,$L3072&gt;3),1,0))</f>
        <v/>
      </c>
    </row>
    <row r="3073">
      <c r="G3073">
        <f>IFERROR(INDEX(T_Domaines[Domain_label_fr],MATCH(F3073,T_Domaines[Domain_code],0)),"")</f>
        <v/>
      </c>
      <c r="I3073">
        <f>IFERROR(INDEX(T_Indicateurs[Stat_label_fr],MATCH(H3073,T_Indicateurs[Stat_code],0)),"")</f>
        <v/>
      </c>
      <c r="M3073">
        <f>IF(J3073=0,"",J3073)</f>
        <v/>
      </c>
      <c r="N3073">
        <f>IF(K3073=0,"",K3073)</f>
        <v/>
      </c>
      <c r="O3073">
        <f>IF(L3073=0,"",L3073)</f>
        <v/>
      </c>
      <c r="P3073">
        <f>IF(OR(J3073="",K3073="",L3073=""),"",J3073+K3073+L3073)</f>
        <v/>
      </c>
      <c r="Q3073">
        <f>IF(OR(M3073="",N3073="",O3073=""),"",M3073+N3073+O3073)</f>
        <v/>
      </c>
      <c r="S3073" s="13">
        <f>IF(AND($B3073&lt;&gt;"",$F3073&lt;&gt;""),IF(COUNTIFS($B$2:$B3073,$B3073,$F$2:$F3073,$F3073)=1,1,0),0)</f>
        <v/>
      </c>
      <c r="T3073" s="13">
        <f>IF(AND($B3073&lt;&gt;"",$H3073&lt;&gt;""),IF(COUNTIFS($B$2:$B3073,$B3073,$H$2:$H3073,$H3073)=1,1,0),0)</f>
        <v/>
      </c>
      <c r="U3073" s="13">
        <f>IF(AND($B3073&lt;&gt;"",$C3073&lt;&gt;""),IF(COUNTIFS($B$2:$B3073,$B3073,$C$2:$C3073,$C3073)=1,1,0),0)</f>
        <v/>
      </c>
      <c r="V3073" s="13">
        <f>IF(AND($B3073&lt;&gt;"",$D3073&lt;&gt;""),IF(COUNTIFS($B$2:$B3073,$B3073,$D$2:$D3073,$D3073)=1,1,0),0)</f>
        <v/>
      </c>
      <c r="W3073">
        <f>IFERROR(INDEX(T_Indicateurs[Domain_code],MATCH($H3073,T_Indicateurs[Stat_code],0)),"")</f>
        <v/>
      </c>
      <c r="X3073" s="13">
        <f>IF(OR($W3073="",$F3073=""),0,IF($F3073&lt;&gt;$W3073,1,0))</f>
        <v/>
      </c>
      <c r="Y3073" s="13">
        <f>IF(OR($J3073="", $K3073="", $L3073=""),0,IF(OR($J3073&lt;0,$J3073&gt;3,$K3073&lt;0,$K3073&gt;3,$L3073&lt;0,$L3073&gt;3),1,0))</f>
        <v/>
      </c>
    </row>
    <row r="3074">
      <c r="G3074">
        <f>IFERROR(INDEX(T_Domaines[Domain_label_fr],MATCH(F3074,T_Domaines[Domain_code],0)),"")</f>
        <v/>
      </c>
      <c r="I3074">
        <f>IFERROR(INDEX(T_Indicateurs[Stat_label_fr],MATCH(H3074,T_Indicateurs[Stat_code],0)),"")</f>
        <v/>
      </c>
      <c r="M3074">
        <f>IF(J3074=0,"",J3074)</f>
        <v/>
      </c>
      <c r="N3074">
        <f>IF(K3074=0,"",K3074)</f>
        <v/>
      </c>
      <c r="O3074">
        <f>IF(L3074=0,"",L3074)</f>
        <v/>
      </c>
      <c r="P3074">
        <f>IF(OR(J3074="",K3074="",L3074=""),"",J3074+K3074+L3074)</f>
        <v/>
      </c>
      <c r="Q3074">
        <f>IF(OR(M3074="",N3074="",O3074=""),"",M3074+N3074+O3074)</f>
        <v/>
      </c>
      <c r="S3074" s="13">
        <f>IF(AND($B3074&lt;&gt;"",$F3074&lt;&gt;""),IF(COUNTIFS($B$2:$B3074,$B3074,$F$2:$F3074,$F3074)=1,1,0),0)</f>
        <v/>
      </c>
      <c r="T3074" s="13">
        <f>IF(AND($B3074&lt;&gt;"",$H3074&lt;&gt;""),IF(COUNTIFS($B$2:$B3074,$B3074,$H$2:$H3074,$H3074)=1,1,0),0)</f>
        <v/>
      </c>
      <c r="U3074" s="13">
        <f>IF(AND($B3074&lt;&gt;"",$C3074&lt;&gt;""),IF(COUNTIFS($B$2:$B3074,$B3074,$C$2:$C3074,$C3074)=1,1,0),0)</f>
        <v/>
      </c>
      <c r="V3074" s="13">
        <f>IF(AND($B3074&lt;&gt;"",$D3074&lt;&gt;""),IF(COUNTIFS($B$2:$B3074,$B3074,$D$2:$D3074,$D3074)=1,1,0),0)</f>
        <v/>
      </c>
      <c r="W3074">
        <f>IFERROR(INDEX(T_Indicateurs[Domain_code],MATCH($H3074,T_Indicateurs[Stat_code],0)),"")</f>
        <v/>
      </c>
      <c r="X3074" s="13">
        <f>IF(OR($W3074="",$F3074=""),0,IF($F3074&lt;&gt;$W3074,1,0))</f>
        <v/>
      </c>
      <c r="Y3074" s="13">
        <f>IF(OR($J3074="", $K3074="", $L3074=""),0,IF(OR($J3074&lt;0,$J3074&gt;3,$K3074&lt;0,$K3074&gt;3,$L3074&lt;0,$L3074&gt;3),1,0))</f>
        <v/>
      </c>
    </row>
    <row r="3075">
      <c r="G3075">
        <f>IFERROR(INDEX(T_Domaines[Domain_label_fr],MATCH(F3075,T_Domaines[Domain_code],0)),"")</f>
        <v/>
      </c>
      <c r="I3075">
        <f>IFERROR(INDEX(T_Indicateurs[Stat_label_fr],MATCH(H3075,T_Indicateurs[Stat_code],0)),"")</f>
        <v/>
      </c>
      <c r="M3075">
        <f>IF(J3075=0,"",J3075)</f>
        <v/>
      </c>
      <c r="N3075">
        <f>IF(K3075=0,"",K3075)</f>
        <v/>
      </c>
      <c r="O3075">
        <f>IF(L3075=0,"",L3075)</f>
        <v/>
      </c>
      <c r="P3075">
        <f>IF(OR(J3075="",K3075="",L3075=""),"",J3075+K3075+L3075)</f>
        <v/>
      </c>
      <c r="Q3075">
        <f>IF(OR(M3075="",N3075="",O3075=""),"",M3075+N3075+O3075)</f>
        <v/>
      </c>
      <c r="S3075" s="13">
        <f>IF(AND($B3075&lt;&gt;"",$F3075&lt;&gt;""),IF(COUNTIFS($B$2:$B3075,$B3075,$F$2:$F3075,$F3075)=1,1,0),0)</f>
        <v/>
      </c>
      <c r="T3075" s="13">
        <f>IF(AND($B3075&lt;&gt;"",$H3075&lt;&gt;""),IF(COUNTIFS($B$2:$B3075,$B3075,$H$2:$H3075,$H3075)=1,1,0),0)</f>
        <v/>
      </c>
      <c r="U3075" s="13">
        <f>IF(AND($B3075&lt;&gt;"",$C3075&lt;&gt;""),IF(COUNTIFS($B$2:$B3075,$B3075,$C$2:$C3075,$C3075)=1,1,0),0)</f>
        <v/>
      </c>
      <c r="V3075" s="13">
        <f>IF(AND($B3075&lt;&gt;"",$D3075&lt;&gt;""),IF(COUNTIFS($B$2:$B3075,$B3075,$D$2:$D3075,$D3075)=1,1,0),0)</f>
        <v/>
      </c>
      <c r="W3075">
        <f>IFERROR(INDEX(T_Indicateurs[Domain_code],MATCH($H3075,T_Indicateurs[Stat_code],0)),"")</f>
        <v/>
      </c>
      <c r="X3075" s="13">
        <f>IF(OR($W3075="",$F3075=""),0,IF($F3075&lt;&gt;$W3075,1,0))</f>
        <v/>
      </c>
      <c r="Y3075" s="13">
        <f>IF(OR($J3075="", $K3075="", $L3075=""),0,IF(OR($J3075&lt;0,$J3075&gt;3,$K3075&lt;0,$K3075&gt;3,$L3075&lt;0,$L3075&gt;3),1,0))</f>
        <v/>
      </c>
    </row>
    <row r="3076">
      <c r="G3076">
        <f>IFERROR(INDEX(T_Domaines[Domain_label_fr],MATCH(F3076,T_Domaines[Domain_code],0)),"")</f>
        <v/>
      </c>
      <c r="I3076">
        <f>IFERROR(INDEX(T_Indicateurs[Stat_label_fr],MATCH(H3076,T_Indicateurs[Stat_code],0)),"")</f>
        <v/>
      </c>
      <c r="M3076">
        <f>IF(J3076=0,"",J3076)</f>
        <v/>
      </c>
      <c r="N3076">
        <f>IF(K3076=0,"",K3076)</f>
        <v/>
      </c>
      <c r="O3076">
        <f>IF(L3076=0,"",L3076)</f>
        <v/>
      </c>
      <c r="P3076">
        <f>IF(OR(J3076="",K3076="",L3076=""),"",J3076+K3076+L3076)</f>
        <v/>
      </c>
      <c r="Q3076">
        <f>IF(OR(M3076="",N3076="",O3076=""),"",M3076+N3076+O3076)</f>
        <v/>
      </c>
      <c r="S3076" s="13">
        <f>IF(AND($B3076&lt;&gt;"",$F3076&lt;&gt;""),IF(COUNTIFS($B$2:$B3076,$B3076,$F$2:$F3076,$F3076)=1,1,0),0)</f>
        <v/>
      </c>
      <c r="T3076" s="13">
        <f>IF(AND($B3076&lt;&gt;"",$H3076&lt;&gt;""),IF(COUNTIFS($B$2:$B3076,$B3076,$H$2:$H3076,$H3076)=1,1,0),0)</f>
        <v/>
      </c>
      <c r="U3076" s="13">
        <f>IF(AND($B3076&lt;&gt;"",$C3076&lt;&gt;""),IF(COUNTIFS($B$2:$B3076,$B3076,$C$2:$C3076,$C3076)=1,1,0),0)</f>
        <v/>
      </c>
      <c r="V3076" s="13">
        <f>IF(AND($B3076&lt;&gt;"",$D3076&lt;&gt;""),IF(COUNTIFS($B$2:$B3076,$B3076,$D$2:$D3076,$D3076)=1,1,0),0)</f>
        <v/>
      </c>
      <c r="W3076">
        <f>IFERROR(INDEX(T_Indicateurs[Domain_code],MATCH($H3076,T_Indicateurs[Stat_code],0)),"")</f>
        <v/>
      </c>
      <c r="X3076" s="13">
        <f>IF(OR($W3076="",$F3076=""),0,IF($F3076&lt;&gt;$W3076,1,0))</f>
        <v/>
      </c>
      <c r="Y3076" s="13">
        <f>IF(OR($J3076="", $K3076="", $L3076=""),0,IF(OR($J3076&lt;0,$J3076&gt;3,$K3076&lt;0,$K3076&gt;3,$L3076&lt;0,$L3076&gt;3),1,0))</f>
        <v/>
      </c>
    </row>
    <row r="3077">
      <c r="G3077">
        <f>IFERROR(INDEX(T_Domaines[Domain_label_fr],MATCH(F3077,T_Domaines[Domain_code],0)),"")</f>
        <v/>
      </c>
      <c r="I3077">
        <f>IFERROR(INDEX(T_Indicateurs[Stat_label_fr],MATCH(H3077,T_Indicateurs[Stat_code],0)),"")</f>
        <v/>
      </c>
      <c r="M3077">
        <f>IF(J3077=0,"",J3077)</f>
        <v/>
      </c>
      <c r="N3077">
        <f>IF(K3077=0,"",K3077)</f>
        <v/>
      </c>
      <c r="O3077">
        <f>IF(L3077=0,"",L3077)</f>
        <v/>
      </c>
      <c r="P3077">
        <f>IF(OR(J3077="",K3077="",L3077=""),"",J3077+K3077+L3077)</f>
        <v/>
      </c>
      <c r="Q3077">
        <f>IF(OR(M3077="",N3077="",O3077=""),"",M3077+N3077+O3077)</f>
        <v/>
      </c>
      <c r="S3077" s="13">
        <f>IF(AND($B3077&lt;&gt;"",$F3077&lt;&gt;""),IF(COUNTIFS($B$2:$B3077,$B3077,$F$2:$F3077,$F3077)=1,1,0),0)</f>
        <v/>
      </c>
      <c r="T3077" s="13">
        <f>IF(AND($B3077&lt;&gt;"",$H3077&lt;&gt;""),IF(COUNTIFS($B$2:$B3077,$B3077,$H$2:$H3077,$H3077)=1,1,0),0)</f>
        <v/>
      </c>
      <c r="U3077" s="13">
        <f>IF(AND($B3077&lt;&gt;"",$C3077&lt;&gt;""),IF(COUNTIFS($B$2:$B3077,$B3077,$C$2:$C3077,$C3077)=1,1,0),0)</f>
        <v/>
      </c>
      <c r="V3077" s="13">
        <f>IF(AND($B3077&lt;&gt;"",$D3077&lt;&gt;""),IF(COUNTIFS($B$2:$B3077,$B3077,$D$2:$D3077,$D3077)=1,1,0),0)</f>
        <v/>
      </c>
      <c r="W3077">
        <f>IFERROR(INDEX(T_Indicateurs[Domain_code],MATCH($H3077,T_Indicateurs[Stat_code],0)),"")</f>
        <v/>
      </c>
      <c r="X3077" s="13">
        <f>IF(OR($W3077="",$F3077=""),0,IF($F3077&lt;&gt;$W3077,1,0))</f>
        <v/>
      </c>
      <c r="Y3077" s="13">
        <f>IF(OR($J3077="", $K3077="", $L3077=""),0,IF(OR($J3077&lt;0,$J3077&gt;3,$K3077&lt;0,$K3077&gt;3,$L3077&lt;0,$L3077&gt;3),1,0))</f>
        <v/>
      </c>
    </row>
    <row r="3078">
      <c r="G3078">
        <f>IFERROR(INDEX(T_Domaines[Domain_label_fr],MATCH(F3078,T_Domaines[Domain_code],0)),"")</f>
        <v/>
      </c>
      <c r="I3078">
        <f>IFERROR(INDEX(T_Indicateurs[Stat_label_fr],MATCH(H3078,T_Indicateurs[Stat_code],0)),"")</f>
        <v/>
      </c>
      <c r="M3078">
        <f>IF(J3078=0,"",J3078)</f>
        <v/>
      </c>
      <c r="N3078">
        <f>IF(K3078=0,"",K3078)</f>
        <v/>
      </c>
      <c r="O3078">
        <f>IF(L3078=0,"",L3078)</f>
        <v/>
      </c>
      <c r="P3078">
        <f>IF(OR(J3078="",K3078="",L3078=""),"",J3078+K3078+L3078)</f>
        <v/>
      </c>
      <c r="Q3078">
        <f>IF(OR(M3078="",N3078="",O3078=""),"",M3078+N3078+O3078)</f>
        <v/>
      </c>
      <c r="S3078" s="13">
        <f>IF(AND($B3078&lt;&gt;"",$F3078&lt;&gt;""),IF(COUNTIFS($B$2:$B3078,$B3078,$F$2:$F3078,$F3078)=1,1,0),0)</f>
        <v/>
      </c>
      <c r="T3078" s="13">
        <f>IF(AND($B3078&lt;&gt;"",$H3078&lt;&gt;""),IF(COUNTIFS($B$2:$B3078,$B3078,$H$2:$H3078,$H3078)=1,1,0),0)</f>
        <v/>
      </c>
      <c r="U3078" s="13">
        <f>IF(AND($B3078&lt;&gt;"",$C3078&lt;&gt;""),IF(COUNTIFS($B$2:$B3078,$B3078,$C$2:$C3078,$C3078)=1,1,0),0)</f>
        <v/>
      </c>
      <c r="V3078" s="13">
        <f>IF(AND($B3078&lt;&gt;"",$D3078&lt;&gt;""),IF(COUNTIFS($B$2:$B3078,$B3078,$D$2:$D3078,$D3078)=1,1,0),0)</f>
        <v/>
      </c>
      <c r="W3078">
        <f>IFERROR(INDEX(T_Indicateurs[Domain_code],MATCH($H3078,T_Indicateurs[Stat_code],0)),"")</f>
        <v/>
      </c>
      <c r="X3078" s="13">
        <f>IF(OR($W3078="",$F3078=""),0,IF($F3078&lt;&gt;$W3078,1,0))</f>
        <v/>
      </c>
      <c r="Y3078" s="13">
        <f>IF(OR($J3078="", $K3078="", $L3078=""),0,IF(OR($J3078&lt;0,$J3078&gt;3,$K3078&lt;0,$K3078&gt;3,$L3078&lt;0,$L3078&gt;3),1,0))</f>
        <v/>
      </c>
    </row>
    <row r="3079">
      <c r="G3079">
        <f>IFERROR(INDEX(T_Domaines[Domain_label_fr],MATCH(F3079,T_Domaines[Domain_code],0)),"")</f>
        <v/>
      </c>
      <c r="I3079">
        <f>IFERROR(INDEX(T_Indicateurs[Stat_label_fr],MATCH(H3079,T_Indicateurs[Stat_code],0)),"")</f>
        <v/>
      </c>
      <c r="M3079">
        <f>IF(J3079=0,"",J3079)</f>
        <v/>
      </c>
      <c r="N3079">
        <f>IF(K3079=0,"",K3079)</f>
        <v/>
      </c>
      <c r="O3079">
        <f>IF(L3079=0,"",L3079)</f>
        <v/>
      </c>
      <c r="P3079">
        <f>IF(OR(J3079="",K3079="",L3079=""),"",J3079+K3079+L3079)</f>
        <v/>
      </c>
      <c r="Q3079">
        <f>IF(OR(M3079="",N3079="",O3079=""),"",M3079+N3079+O3079)</f>
        <v/>
      </c>
      <c r="S3079" s="13">
        <f>IF(AND($B3079&lt;&gt;"",$F3079&lt;&gt;""),IF(COUNTIFS($B$2:$B3079,$B3079,$F$2:$F3079,$F3079)=1,1,0),0)</f>
        <v/>
      </c>
      <c r="T3079" s="13">
        <f>IF(AND($B3079&lt;&gt;"",$H3079&lt;&gt;""),IF(COUNTIFS($B$2:$B3079,$B3079,$H$2:$H3079,$H3079)=1,1,0),0)</f>
        <v/>
      </c>
      <c r="U3079" s="13">
        <f>IF(AND($B3079&lt;&gt;"",$C3079&lt;&gt;""),IF(COUNTIFS($B$2:$B3079,$B3079,$C$2:$C3079,$C3079)=1,1,0),0)</f>
        <v/>
      </c>
      <c r="V3079" s="13">
        <f>IF(AND($B3079&lt;&gt;"",$D3079&lt;&gt;""),IF(COUNTIFS($B$2:$B3079,$B3079,$D$2:$D3079,$D3079)=1,1,0),0)</f>
        <v/>
      </c>
      <c r="W3079">
        <f>IFERROR(INDEX(T_Indicateurs[Domain_code],MATCH($H3079,T_Indicateurs[Stat_code],0)),"")</f>
        <v/>
      </c>
      <c r="X3079" s="13">
        <f>IF(OR($W3079="",$F3079=""),0,IF($F3079&lt;&gt;$W3079,1,0))</f>
        <v/>
      </c>
      <c r="Y3079" s="13">
        <f>IF(OR($J3079="", $K3079="", $L3079=""),0,IF(OR($J3079&lt;0,$J3079&gt;3,$K3079&lt;0,$K3079&gt;3,$L3079&lt;0,$L3079&gt;3),1,0))</f>
        <v/>
      </c>
    </row>
    <row r="3080">
      <c r="G3080">
        <f>IFERROR(INDEX(T_Domaines[Domain_label_fr],MATCH(F3080,T_Domaines[Domain_code],0)),"")</f>
        <v/>
      </c>
      <c r="I3080">
        <f>IFERROR(INDEX(T_Indicateurs[Stat_label_fr],MATCH(H3080,T_Indicateurs[Stat_code],0)),"")</f>
        <v/>
      </c>
      <c r="M3080">
        <f>IF(J3080=0,"",J3080)</f>
        <v/>
      </c>
      <c r="N3080">
        <f>IF(K3080=0,"",K3080)</f>
        <v/>
      </c>
      <c r="O3080">
        <f>IF(L3080=0,"",L3080)</f>
        <v/>
      </c>
      <c r="P3080">
        <f>IF(OR(J3080="",K3080="",L3080=""),"",J3080+K3080+L3080)</f>
        <v/>
      </c>
      <c r="Q3080">
        <f>IF(OR(M3080="",N3080="",O3080=""),"",M3080+N3080+O3080)</f>
        <v/>
      </c>
      <c r="S3080" s="13">
        <f>IF(AND($B3080&lt;&gt;"",$F3080&lt;&gt;""),IF(COUNTIFS($B$2:$B3080,$B3080,$F$2:$F3080,$F3080)=1,1,0),0)</f>
        <v/>
      </c>
      <c r="T3080" s="13">
        <f>IF(AND($B3080&lt;&gt;"",$H3080&lt;&gt;""),IF(COUNTIFS($B$2:$B3080,$B3080,$H$2:$H3080,$H3080)=1,1,0),0)</f>
        <v/>
      </c>
      <c r="U3080" s="13">
        <f>IF(AND($B3080&lt;&gt;"",$C3080&lt;&gt;""),IF(COUNTIFS($B$2:$B3080,$B3080,$C$2:$C3080,$C3080)=1,1,0),0)</f>
        <v/>
      </c>
      <c r="V3080" s="13">
        <f>IF(AND($B3080&lt;&gt;"",$D3080&lt;&gt;""),IF(COUNTIFS($B$2:$B3080,$B3080,$D$2:$D3080,$D3080)=1,1,0),0)</f>
        <v/>
      </c>
      <c r="W3080">
        <f>IFERROR(INDEX(T_Indicateurs[Domain_code],MATCH($H3080,T_Indicateurs[Stat_code],0)),"")</f>
        <v/>
      </c>
      <c r="X3080" s="13">
        <f>IF(OR($W3080="",$F3080=""),0,IF($F3080&lt;&gt;$W3080,1,0))</f>
        <v/>
      </c>
      <c r="Y3080" s="13">
        <f>IF(OR($J3080="", $K3080="", $L3080=""),0,IF(OR($J3080&lt;0,$J3080&gt;3,$K3080&lt;0,$K3080&gt;3,$L3080&lt;0,$L3080&gt;3),1,0))</f>
        <v/>
      </c>
    </row>
    <row r="3081">
      <c r="G3081">
        <f>IFERROR(INDEX(T_Domaines[Domain_label_fr],MATCH(F3081,T_Domaines[Domain_code],0)),"")</f>
        <v/>
      </c>
      <c r="I3081">
        <f>IFERROR(INDEX(T_Indicateurs[Stat_label_fr],MATCH(H3081,T_Indicateurs[Stat_code],0)),"")</f>
        <v/>
      </c>
      <c r="M3081">
        <f>IF(J3081=0,"",J3081)</f>
        <v/>
      </c>
      <c r="N3081">
        <f>IF(K3081=0,"",K3081)</f>
        <v/>
      </c>
      <c r="O3081">
        <f>IF(L3081=0,"",L3081)</f>
        <v/>
      </c>
      <c r="P3081">
        <f>IF(OR(J3081="",K3081="",L3081=""),"",J3081+K3081+L3081)</f>
        <v/>
      </c>
      <c r="Q3081">
        <f>IF(OR(M3081="",N3081="",O3081=""),"",M3081+N3081+O3081)</f>
        <v/>
      </c>
      <c r="S3081" s="13">
        <f>IF(AND($B3081&lt;&gt;"",$F3081&lt;&gt;""),IF(COUNTIFS($B$2:$B3081,$B3081,$F$2:$F3081,$F3081)=1,1,0),0)</f>
        <v/>
      </c>
      <c r="T3081" s="13">
        <f>IF(AND($B3081&lt;&gt;"",$H3081&lt;&gt;""),IF(COUNTIFS($B$2:$B3081,$B3081,$H$2:$H3081,$H3081)=1,1,0),0)</f>
        <v/>
      </c>
      <c r="U3081" s="13">
        <f>IF(AND($B3081&lt;&gt;"",$C3081&lt;&gt;""),IF(COUNTIFS($B$2:$B3081,$B3081,$C$2:$C3081,$C3081)=1,1,0),0)</f>
        <v/>
      </c>
      <c r="V3081" s="13">
        <f>IF(AND($B3081&lt;&gt;"",$D3081&lt;&gt;""),IF(COUNTIFS($B$2:$B3081,$B3081,$D$2:$D3081,$D3081)=1,1,0),0)</f>
        <v/>
      </c>
      <c r="W3081">
        <f>IFERROR(INDEX(T_Indicateurs[Domain_code],MATCH($H3081,T_Indicateurs[Stat_code],0)),"")</f>
        <v/>
      </c>
      <c r="X3081" s="13">
        <f>IF(OR($W3081="",$F3081=""),0,IF($F3081&lt;&gt;$W3081,1,0))</f>
        <v/>
      </c>
      <c r="Y3081" s="13">
        <f>IF(OR($J3081="", $K3081="", $L3081=""),0,IF(OR($J3081&lt;0,$J3081&gt;3,$K3081&lt;0,$K3081&gt;3,$L3081&lt;0,$L3081&gt;3),1,0))</f>
        <v/>
      </c>
    </row>
    <row r="3082">
      <c r="G3082">
        <f>IFERROR(INDEX(T_Domaines[Domain_label_fr],MATCH(F3082,T_Domaines[Domain_code],0)),"")</f>
        <v/>
      </c>
      <c r="I3082">
        <f>IFERROR(INDEX(T_Indicateurs[Stat_label_fr],MATCH(H3082,T_Indicateurs[Stat_code],0)),"")</f>
        <v/>
      </c>
      <c r="M3082">
        <f>IF(J3082=0,"",J3082)</f>
        <v/>
      </c>
      <c r="N3082">
        <f>IF(K3082=0,"",K3082)</f>
        <v/>
      </c>
      <c r="O3082">
        <f>IF(L3082=0,"",L3082)</f>
        <v/>
      </c>
      <c r="P3082">
        <f>IF(OR(J3082="",K3082="",L3082=""),"",J3082+K3082+L3082)</f>
        <v/>
      </c>
      <c r="Q3082">
        <f>IF(OR(M3082="",N3082="",O3082=""),"",M3082+N3082+O3082)</f>
        <v/>
      </c>
      <c r="S3082" s="13">
        <f>IF(AND($B3082&lt;&gt;"",$F3082&lt;&gt;""),IF(COUNTIFS($B$2:$B3082,$B3082,$F$2:$F3082,$F3082)=1,1,0),0)</f>
        <v/>
      </c>
      <c r="T3082" s="13">
        <f>IF(AND($B3082&lt;&gt;"",$H3082&lt;&gt;""),IF(COUNTIFS($B$2:$B3082,$B3082,$H$2:$H3082,$H3082)=1,1,0),0)</f>
        <v/>
      </c>
      <c r="U3082" s="13">
        <f>IF(AND($B3082&lt;&gt;"",$C3082&lt;&gt;""),IF(COUNTIFS($B$2:$B3082,$B3082,$C$2:$C3082,$C3082)=1,1,0),0)</f>
        <v/>
      </c>
      <c r="V3082" s="13">
        <f>IF(AND($B3082&lt;&gt;"",$D3082&lt;&gt;""),IF(COUNTIFS($B$2:$B3082,$B3082,$D$2:$D3082,$D3082)=1,1,0),0)</f>
        <v/>
      </c>
      <c r="W3082">
        <f>IFERROR(INDEX(T_Indicateurs[Domain_code],MATCH($H3082,T_Indicateurs[Stat_code],0)),"")</f>
        <v/>
      </c>
      <c r="X3082" s="13">
        <f>IF(OR($W3082="",$F3082=""),0,IF($F3082&lt;&gt;$W3082,1,0))</f>
        <v/>
      </c>
      <c r="Y3082" s="13">
        <f>IF(OR($J3082="", $K3082="", $L3082=""),0,IF(OR($J3082&lt;0,$J3082&gt;3,$K3082&lt;0,$K3082&gt;3,$L3082&lt;0,$L3082&gt;3),1,0))</f>
        <v/>
      </c>
    </row>
    <row r="3083">
      <c r="G3083">
        <f>IFERROR(INDEX(T_Domaines[Domain_label_fr],MATCH(F3083,T_Domaines[Domain_code],0)),"")</f>
        <v/>
      </c>
      <c r="I3083">
        <f>IFERROR(INDEX(T_Indicateurs[Stat_label_fr],MATCH(H3083,T_Indicateurs[Stat_code],0)),"")</f>
        <v/>
      </c>
      <c r="M3083">
        <f>IF(J3083=0,"",J3083)</f>
        <v/>
      </c>
      <c r="N3083">
        <f>IF(K3083=0,"",K3083)</f>
        <v/>
      </c>
      <c r="O3083">
        <f>IF(L3083=0,"",L3083)</f>
        <v/>
      </c>
      <c r="P3083">
        <f>IF(OR(J3083="",K3083="",L3083=""),"",J3083+K3083+L3083)</f>
        <v/>
      </c>
      <c r="Q3083">
        <f>IF(OR(M3083="",N3083="",O3083=""),"",M3083+N3083+O3083)</f>
        <v/>
      </c>
      <c r="S3083" s="13">
        <f>IF(AND($B3083&lt;&gt;"",$F3083&lt;&gt;""),IF(COUNTIFS($B$2:$B3083,$B3083,$F$2:$F3083,$F3083)=1,1,0),0)</f>
        <v/>
      </c>
      <c r="T3083" s="13">
        <f>IF(AND($B3083&lt;&gt;"",$H3083&lt;&gt;""),IF(COUNTIFS($B$2:$B3083,$B3083,$H$2:$H3083,$H3083)=1,1,0),0)</f>
        <v/>
      </c>
      <c r="U3083" s="13">
        <f>IF(AND($B3083&lt;&gt;"",$C3083&lt;&gt;""),IF(COUNTIFS($B$2:$B3083,$B3083,$C$2:$C3083,$C3083)=1,1,0),0)</f>
        <v/>
      </c>
      <c r="V3083" s="13">
        <f>IF(AND($B3083&lt;&gt;"",$D3083&lt;&gt;""),IF(COUNTIFS($B$2:$B3083,$B3083,$D$2:$D3083,$D3083)=1,1,0),0)</f>
        <v/>
      </c>
      <c r="W3083">
        <f>IFERROR(INDEX(T_Indicateurs[Domain_code],MATCH($H3083,T_Indicateurs[Stat_code],0)),"")</f>
        <v/>
      </c>
      <c r="X3083" s="13">
        <f>IF(OR($W3083="",$F3083=""),0,IF($F3083&lt;&gt;$W3083,1,0))</f>
        <v/>
      </c>
      <c r="Y3083" s="13">
        <f>IF(OR($J3083="", $K3083="", $L3083=""),0,IF(OR($J3083&lt;0,$J3083&gt;3,$K3083&lt;0,$K3083&gt;3,$L3083&lt;0,$L3083&gt;3),1,0))</f>
        <v/>
      </c>
    </row>
    <row r="3084">
      <c r="G3084">
        <f>IFERROR(INDEX(T_Domaines[Domain_label_fr],MATCH(F3084,T_Domaines[Domain_code],0)),"")</f>
        <v/>
      </c>
      <c r="I3084">
        <f>IFERROR(INDEX(T_Indicateurs[Stat_label_fr],MATCH(H3084,T_Indicateurs[Stat_code],0)),"")</f>
        <v/>
      </c>
      <c r="M3084">
        <f>IF(J3084=0,"",J3084)</f>
        <v/>
      </c>
      <c r="N3084">
        <f>IF(K3084=0,"",K3084)</f>
        <v/>
      </c>
      <c r="O3084">
        <f>IF(L3084=0,"",L3084)</f>
        <v/>
      </c>
      <c r="P3084">
        <f>IF(OR(J3084="",K3084="",L3084=""),"",J3084+K3084+L3084)</f>
        <v/>
      </c>
      <c r="Q3084">
        <f>IF(OR(M3084="",N3084="",O3084=""),"",M3084+N3084+O3084)</f>
        <v/>
      </c>
      <c r="S3084" s="13">
        <f>IF(AND($B3084&lt;&gt;"",$F3084&lt;&gt;""),IF(COUNTIFS($B$2:$B3084,$B3084,$F$2:$F3084,$F3084)=1,1,0),0)</f>
        <v/>
      </c>
      <c r="T3084" s="13">
        <f>IF(AND($B3084&lt;&gt;"",$H3084&lt;&gt;""),IF(COUNTIFS($B$2:$B3084,$B3084,$H$2:$H3084,$H3084)=1,1,0),0)</f>
        <v/>
      </c>
      <c r="U3084" s="13">
        <f>IF(AND($B3084&lt;&gt;"",$C3084&lt;&gt;""),IF(COUNTIFS($B$2:$B3084,$B3084,$C$2:$C3084,$C3084)=1,1,0),0)</f>
        <v/>
      </c>
      <c r="V3084" s="13">
        <f>IF(AND($B3084&lt;&gt;"",$D3084&lt;&gt;""),IF(COUNTIFS($B$2:$B3084,$B3084,$D$2:$D3084,$D3084)=1,1,0),0)</f>
        <v/>
      </c>
      <c r="W3084">
        <f>IFERROR(INDEX(T_Indicateurs[Domain_code],MATCH($H3084,T_Indicateurs[Stat_code],0)),"")</f>
        <v/>
      </c>
      <c r="X3084" s="13">
        <f>IF(OR($W3084="",$F3084=""),0,IF($F3084&lt;&gt;$W3084,1,0))</f>
        <v/>
      </c>
      <c r="Y3084" s="13">
        <f>IF(OR($J3084="", $K3084="", $L3084=""),0,IF(OR($J3084&lt;0,$J3084&gt;3,$K3084&lt;0,$K3084&gt;3,$L3084&lt;0,$L3084&gt;3),1,0))</f>
        <v/>
      </c>
    </row>
    <row r="3085">
      <c r="G3085">
        <f>IFERROR(INDEX(T_Domaines[Domain_label_fr],MATCH(F3085,T_Domaines[Domain_code],0)),"")</f>
        <v/>
      </c>
      <c r="I3085">
        <f>IFERROR(INDEX(T_Indicateurs[Stat_label_fr],MATCH(H3085,T_Indicateurs[Stat_code],0)),"")</f>
        <v/>
      </c>
      <c r="M3085">
        <f>IF(J3085=0,"",J3085)</f>
        <v/>
      </c>
      <c r="N3085">
        <f>IF(K3085=0,"",K3085)</f>
        <v/>
      </c>
      <c r="O3085">
        <f>IF(L3085=0,"",L3085)</f>
        <v/>
      </c>
      <c r="P3085">
        <f>IF(OR(J3085="",K3085="",L3085=""),"",J3085+K3085+L3085)</f>
        <v/>
      </c>
      <c r="Q3085">
        <f>IF(OR(M3085="",N3085="",O3085=""),"",M3085+N3085+O3085)</f>
        <v/>
      </c>
      <c r="S3085" s="13">
        <f>IF(AND($B3085&lt;&gt;"",$F3085&lt;&gt;""),IF(COUNTIFS($B$2:$B3085,$B3085,$F$2:$F3085,$F3085)=1,1,0),0)</f>
        <v/>
      </c>
      <c r="T3085" s="13">
        <f>IF(AND($B3085&lt;&gt;"",$H3085&lt;&gt;""),IF(COUNTIFS($B$2:$B3085,$B3085,$H$2:$H3085,$H3085)=1,1,0),0)</f>
        <v/>
      </c>
      <c r="U3085" s="13">
        <f>IF(AND($B3085&lt;&gt;"",$C3085&lt;&gt;""),IF(COUNTIFS($B$2:$B3085,$B3085,$C$2:$C3085,$C3085)=1,1,0),0)</f>
        <v/>
      </c>
      <c r="V3085" s="13">
        <f>IF(AND($B3085&lt;&gt;"",$D3085&lt;&gt;""),IF(COUNTIFS($B$2:$B3085,$B3085,$D$2:$D3085,$D3085)=1,1,0),0)</f>
        <v/>
      </c>
      <c r="W3085">
        <f>IFERROR(INDEX(T_Indicateurs[Domain_code],MATCH($H3085,T_Indicateurs[Stat_code],0)),"")</f>
        <v/>
      </c>
      <c r="X3085" s="13">
        <f>IF(OR($W3085="",$F3085=""),0,IF($F3085&lt;&gt;$W3085,1,0))</f>
        <v/>
      </c>
      <c r="Y3085" s="13">
        <f>IF(OR($J3085="", $K3085="", $L3085=""),0,IF(OR($J3085&lt;0,$J3085&gt;3,$K3085&lt;0,$K3085&gt;3,$L3085&lt;0,$L3085&gt;3),1,0))</f>
        <v/>
      </c>
    </row>
    <row r="3086">
      <c r="G3086">
        <f>IFERROR(INDEX(T_Domaines[Domain_label_fr],MATCH(F3086,T_Domaines[Domain_code],0)),"")</f>
        <v/>
      </c>
      <c r="I3086">
        <f>IFERROR(INDEX(T_Indicateurs[Stat_label_fr],MATCH(H3086,T_Indicateurs[Stat_code],0)),"")</f>
        <v/>
      </c>
      <c r="M3086">
        <f>IF(J3086=0,"",J3086)</f>
        <v/>
      </c>
      <c r="N3086">
        <f>IF(K3086=0,"",K3086)</f>
        <v/>
      </c>
      <c r="O3086">
        <f>IF(L3086=0,"",L3086)</f>
        <v/>
      </c>
      <c r="P3086">
        <f>IF(OR(J3086="",K3086="",L3086=""),"",J3086+K3086+L3086)</f>
        <v/>
      </c>
      <c r="Q3086">
        <f>IF(OR(M3086="",N3086="",O3086=""),"",M3086+N3086+O3086)</f>
        <v/>
      </c>
      <c r="S3086" s="13">
        <f>IF(AND($B3086&lt;&gt;"",$F3086&lt;&gt;""),IF(COUNTIFS($B$2:$B3086,$B3086,$F$2:$F3086,$F3086)=1,1,0),0)</f>
        <v/>
      </c>
      <c r="T3086" s="13">
        <f>IF(AND($B3086&lt;&gt;"",$H3086&lt;&gt;""),IF(COUNTIFS($B$2:$B3086,$B3086,$H$2:$H3086,$H3086)=1,1,0),0)</f>
        <v/>
      </c>
      <c r="U3086" s="13">
        <f>IF(AND($B3086&lt;&gt;"",$C3086&lt;&gt;""),IF(COUNTIFS($B$2:$B3086,$B3086,$C$2:$C3086,$C3086)=1,1,0),0)</f>
        <v/>
      </c>
      <c r="V3086" s="13">
        <f>IF(AND($B3086&lt;&gt;"",$D3086&lt;&gt;""),IF(COUNTIFS($B$2:$B3086,$B3086,$D$2:$D3086,$D3086)=1,1,0),0)</f>
        <v/>
      </c>
      <c r="W3086">
        <f>IFERROR(INDEX(T_Indicateurs[Domain_code],MATCH($H3086,T_Indicateurs[Stat_code],0)),"")</f>
        <v/>
      </c>
      <c r="X3086" s="13">
        <f>IF(OR($W3086="",$F3086=""),0,IF($F3086&lt;&gt;$W3086,1,0))</f>
        <v/>
      </c>
      <c r="Y3086" s="13">
        <f>IF(OR($J3086="", $K3086="", $L3086=""),0,IF(OR($J3086&lt;0,$J3086&gt;3,$K3086&lt;0,$K3086&gt;3,$L3086&lt;0,$L3086&gt;3),1,0))</f>
        <v/>
      </c>
    </row>
    <row r="3087">
      <c r="G3087">
        <f>IFERROR(INDEX(T_Domaines[Domain_label_fr],MATCH(F3087,T_Domaines[Domain_code],0)),"")</f>
        <v/>
      </c>
      <c r="I3087">
        <f>IFERROR(INDEX(T_Indicateurs[Stat_label_fr],MATCH(H3087,T_Indicateurs[Stat_code],0)),"")</f>
        <v/>
      </c>
      <c r="M3087">
        <f>IF(J3087=0,"",J3087)</f>
        <v/>
      </c>
      <c r="N3087">
        <f>IF(K3087=0,"",K3087)</f>
        <v/>
      </c>
      <c r="O3087">
        <f>IF(L3087=0,"",L3087)</f>
        <v/>
      </c>
      <c r="P3087">
        <f>IF(OR(J3087="",K3087="",L3087=""),"",J3087+K3087+L3087)</f>
        <v/>
      </c>
      <c r="Q3087">
        <f>IF(OR(M3087="",N3087="",O3087=""),"",M3087+N3087+O3087)</f>
        <v/>
      </c>
      <c r="S3087" s="13">
        <f>IF(AND($B3087&lt;&gt;"",$F3087&lt;&gt;""),IF(COUNTIFS($B$2:$B3087,$B3087,$F$2:$F3087,$F3087)=1,1,0),0)</f>
        <v/>
      </c>
      <c r="T3087" s="13">
        <f>IF(AND($B3087&lt;&gt;"",$H3087&lt;&gt;""),IF(COUNTIFS($B$2:$B3087,$B3087,$H$2:$H3087,$H3087)=1,1,0),0)</f>
        <v/>
      </c>
      <c r="U3087" s="13">
        <f>IF(AND($B3087&lt;&gt;"",$C3087&lt;&gt;""),IF(COUNTIFS($B$2:$B3087,$B3087,$C$2:$C3087,$C3087)=1,1,0),0)</f>
        <v/>
      </c>
      <c r="V3087" s="13">
        <f>IF(AND($B3087&lt;&gt;"",$D3087&lt;&gt;""),IF(COUNTIFS($B$2:$B3087,$B3087,$D$2:$D3087,$D3087)=1,1,0),0)</f>
        <v/>
      </c>
      <c r="W3087">
        <f>IFERROR(INDEX(T_Indicateurs[Domain_code],MATCH($H3087,T_Indicateurs[Stat_code],0)),"")</f>
        <v/>
      </c>
      <c r="X3087" s="13">
        <f>IF(OR($W3087="",$F3087=""),0,IF($F3087&lt;&gt;$W3087,1,0))</f>
        <v/>
      </c>
      <c r="Y3087" s="13">
        <f>IF(OR($J3087="", $K3087="", $L3087=""),0,IF(OR($J3087&lt;0,$J3087&gt;3,$K3087&lt;0,$K3087&gt;3,$L3087&lt;0,$L3087&gt;3),1,0))</f>
        <v/>
      </c>
    </row>
    <row r="3088">
      <c r="G3088">
        <f>IFERROR(INDEX(T_Domaines[Domain_label_fr],MATCH(F3088,T_Domaines[Domain_code],0)),"")</f>
        <v/>
      </c>
      <c r="I3088">
        <f>IFERROR(INDEX(T_Indicateurs[Stat_label_fr],MATCH(H3088,T_Indicateurs[Stat_code],0)),"")</f>
        <v/>
      </c>
      <c r="M3088">
        <f>IF(J3088=0,"",J3088)</f>
        <v/>
      </c>
      <c r="N3088">
        <f>IF(K3088=0,"",K3088)</f>
        <v/>
      </c>
      <c r="O3088">
        <f>IF(L3088=0,"",L3088)</f>
        <v/>
      </c>
      <c r="P3088">
        <f>IF(OR(J3088="",K3088="",L3088=""),"",J3088+K3088+L3088)</f>
        <v/>
      </c>
      <c r="Q3088">
        <f>IF(OR(M3088="",N3088="",O3088=""),"",M3088+N3088+O3088)</f>
        <v/>
      </c>
      <c r="S3088" s="13">
        <f>IF(AND($B3088&lt;&gt;"",$F3088&lt;&gt;""),IF(COUNTIFS($B$2:$B3088,$B3088,$F$2:$F3088,$F3088)=1,1,0),0)</f>
        <v/>
      </c>
      <c r="T3088" s="13">
        <f>IF(AND($B3088&lt;&gt;"",$H3088&lt;&gt;""),IF(COUNTIFS($B$2:$B3088,$B3088,$H$2:$H3088,$H3088)=1,1,0),0)</f>
        <v/>
      </c>
      <c r="U3088" s="13">
        <f>IF(AND($B3088&lt;&gt;"",$C3088&lt;&gt;""),IF(COUNTIFS($B$2:$B3088,$B3088,$C$2:$C3088,$C3088)=1,1,0),0)</f>
        <v/>
      </c>
      <c r="V3088" s="13">
        <f>IF(AND($B3088&lt;&gt;"",$D3088&lt;&gt;""),IF(COUNTIFS($B$2:$B3088,$B3088,$D$2:$D3088,$D3088)=1,1,0),0)</f>
        <v/>
      </c>
      <c r="W3088">
        <f>IFERROR(INDEX(T_Indicateurs[Domain_code],MATCH($H3088,T_Indicateurs[Stat_code],0)),"")</f>
        <v/>
      </c>
      <c r="X3088" s="13">
        <f>IF(OR($W3088="",$F3088=""),0,IF($F3088&lt;&gt;$W3088,1,0))</f>
        <v/>
      </c>
      <c r="Y3088" s="13">
        <f>IF(OR($J3088="", $K3088="", $L3088=""),0,IF(OR($J3088&lt;0,$J3088&gt;3,$K3088&lt;0,$K3088&gt;3,$L3088&lt;0,$L3088&gt;3),1,0))</f>
        <v/>
      </c>
    </row>
    <row r="3089">
      <c r="G3089">
        <f>IFERROR(INDEX(T_Domaines[Domain_label_fr],MATCH(F3089,T_Domaines[Domain_code],0)),"")</f>
        <v/>
      </c>
      <c r="I3089">
        <f>IFERROR(INDEX(T_Indicateurs[Stat_label_fr],MATCH(H3089,T_Indicateurs[Stat_code],0)),"")</f>
        <v/>
      </c>
      <c r="M3089">
        <f>IF(J3089=0,"",J3089)</f>
        <v/>
      </c>
      <c r="N3089">
        <f>IF(K3089=0,"",K3089)</f>
        <v/>
      </c>
      <c r="O3089">
        <f>IF(L3089=0,"",L3089)</f>
        <v/>
      </c>
      <c r="P3089">
        <f>IF(OR(J3089="",K3089="",L3089=""),"",J3089+K3089+L3089)</f>
        <v/>
      </c>
      <c r="Q3089">
        <f>IF(OR(M3089="",N3089="",O3089=""),"",M3089+N3089+O3089)</f>
        <v/>
      </c>
      <c r="S3089" s="13">
        <f>IF(AND($B3089&lt;&gt;"",$F3089&lt;&gt;""),IF(COUNTIFS($B$2:$B3089,$B3089,$F$2:$F3089,$F3089)=1,1,0),0)</f>
        <v/>
      </c>
      <c r="T3089" s="13">
        <f>IF(AND($B3089&lt;&gt;"",$H3089&lt;&gt;""),IF(COUNTIFS($B$2:$B3089,$B3089,$H$2:$H3089,$H3089)=1,1,0),0)</f>
        <v/>
      </c>
      <c r="U3089" s="13">
        <f>IF(AND($B3089&lt;&gt;"",$C3089&lt;&gt;""),IF(COUNTIFS($B$2:$B3089,$B3089,$C$2:$C3089,$C3089)=1,1,0),0)</f>
        <v/>
      </c>
      <c r="V3089" s="13">
        <f>IF(AND($B3089&lt;&gt;"",$D3089&lt;&gt;""),IF(COUNTIFS($B$2:$B3089,$B3089,$D$2:$D3089,$D3089)=1,1,0),0)</f>
        <v/>
      </c>
      <c r="W3089">
        <f>IFERROR(INDEX(T_Indicateurs[Domain_code],MATCH($H3089,T_Indicateurs[Stat_code],0)),"")</f>
        <v/>
      </c>
      <c r="X3089" s="13">
        <f>IF(OR($W3089="",$F3089=""),0,IF($F3089&lt;&gt;$W3089,1,0))</f>
        <v/>
      </c>
      <c r="Y3089" s="13">
        <f>IF(OR($J3089="", $K3089="", $L3089=""),0,IF(OR($J3089&lt;0,$J3089&gt;3,$K3089&lt;0,$K3089&gt;3,$L3089&lt;0,$L3089&gt;3),1,0))</f>
        <v/>
      </c>
    </row>
    <row r="3090">
      <c r="G3090">
        <f>IFERROR(INDEX(T_Domaines[Domain_label_fr],MATCH(F3090,T_Domaines[Domain_code],0)),"")</f>
        <v/>
      </c>
      <c r="I3090">
        <f>IFERROR(INDEX(T_Indicateurs[Stat_label_fr],MATCH(H3090,T_Indicateurs[Stat_code],0)),"")</f>
        <v/>
      </c>
      <c r="M3090">
        <f>IF(J3090=0,"",J3090)</f>
        <v/>
      </c>
      <c r="N3090">
        <f>IF(K3090=0,"",K3090)</f>
        <v/>
      </c>
      <c r="O3090">
        <f>IF(L3090=0,"",L3090)</f>
        <v/>
      </c>
      <c r="P3090">
        <f>IF(OR(J3090="",K3090="",L3090=""),"",J3090+K3090+L3090)</f>
        <v/>
      </c>
      <c r="Q3090">
        <f>IF(OR(M3090="",N3090="",O3090=""),"",M3090+N3090+O3090)</f>
        <v/>
      </c>
      <c r="S3090" s="13">
        <f>IF(AND($B3090&lt;&gt;"",$F3090&lt;&gt;""),IF(COUNTIFS($B$2:$B3090,$B3090,$F$2:$F3090,$F3090)=1,1,0),0)</f>
        <v/>
      </c>
      <c r="T3090" s="13">
        <f>IF(AND($B3090&lt;&gt;"",$H3090&lt;&gt;""),IF(COUNTIFS($B$2:$B3090,$B3090,$H$2:$H3090,$H3090)=1,1,0),0)</f>
        <v/>
      </c>
      <c r="U3090" s="13">
        <f>IF(AND($B3090&lt;&gt;"",$C3090&lt;&gt;""),IF(COUNTIFS($B$2:$B3090,$B3090,$C$2:$C3090,$C3090)=1,1,0),0)</f>
        <v/>
      </c>
      <c r="V3090" s="13">
        <f>IF(AND($B3090&lt;&gt;"",$D3090&lt;&gt;""),IF(COUNTIFS($B$2:$B3090,$B3090,$D$2:$D3090,$D3090)=1,1,0),0)</f>
        <v/>
      </c>
      <c r="W3090">
        <f>IFERROR(INDEX(T_Indicateurs[Domain_code],MATCH($H3090,T_Indicateurs[Stat_code],0)),"")</f>
        <v/>
      </c>
      <c r="X3090" s="13">
        <f>IF(OR($W3090="",$F3090=""),0,IF($F3090&lt;&gt;$W3090,1,0))</f>
        <v/>
      </c>
      <c r="Y3090" s="13">
        <f>IF(OR($J3090="", $K3090="", $L3090=""),0,IF(OR($J3090&lt;0,$J3090&gt;3,$K3090&lt;0,$K3090&gt;3,$L3090&lt;0,$L3090&gt;3),1,0))</f>
        <v/>
      </c>
    </row>
    <row r="3091">
      <c r="G3091">
        <f>IFERROR(INDEX(T_Domaines[Domain_label_fr],MATCH(F3091,T_Domaines[Domain_code],0)),"")</f>
        <v/>
      </c>
      <c r="I3091">
        <f>IFERROR(INDEX(T_Indicateurs[Stat_label_fr],MATCH(H3091,T_Indicateurs[Stat_code],0)),"")</f>
        <v/>
      </c>
      <c r="M3091">
        <f>IF(J3091=0,"",J3091)</f>
        <v/>
      </c>
      <c r="N3091">
        <f>IF(K3091=0,"",K3091)</f>
        <v/>
      </c>
      <c r="O3091">
        <f>IF(L3091=0,"",L3091)</f>
        <v/>
      </c>
      <c r="P3091">
        <f>IF(OR(J3091="",K3091="",L3091=""),"",J3091+K3091+L3091)</f>
        <v/>
      </c>
      <c r="Q3091">
        <f>IF(OR(M3091="",N3091="",O3091=""),"",M3091+N3091+O3091)</f>
        <v/>
      </c>
      <c r="S3091" s="13">
        <f>IF(AND($B3091&lt;&gt;"",$F3091&lt;&gt;""),IF(COUNTIFS($B$2:$B3091,$B3091,$F$2:$F3091,$F3091)=1,1,0),0)</f>
        <v/>
      </c>
      <c r="T3091" s="13">
        <f>IF(AND($B3091&lt;&gt;"",$H3091&lt;&gt;""),IF(COUNTIFS($B$2:$B3091,$B3091,$H$2:$H3091,$H3091)=1,1,0),0)</f>
        <v/>
      </c>
      <c r="U3091" s="13">
        <f>IF(AND($B3091&lt;&gt;"",$C3091&lt;&gt;""),IF(COUNTIFS($B$2:$B3091,$B3091,$C$2:$C3091,$C3091)=1,1,0),0)</f>
        <v/>
      </c>
      <c r="V3091" s="13">
        <f>IF(AND($B3091&lt;&gt;"",$D3091&lt;&gt;""),IF(COUNTIFS($B$2:$B3091,$B3091,$D$2:$D3091,$D3091)=1,1,0),0)</f>
        <v/>
      </c>
      <c r="W3091">
        <f>IFERROR(INDEX(T_Indicateurs[Domain_code],MATCH($H3091,T_Indicateurs[Stat_code],0)),"")</f>
        <v/>
      </c>
      <c r="X3091" s="13">
        <f>IF(OR($W3091="",$F3091=""),0,IF($F3091&lt;&gt;$W3091,1,0))</f>
        <v/>
      </c>
      <c r="Y3091" s="13">
        <f>IF(OR($J3091="", $K3091="", $L3091=""),0,IF(OR($J3091&lt;0,$J3091&gt;3,$K3091&lt;0,$K3091&gt;3,$L3091&lt;0,$L3091&gt;3),1,0))</f>
        <v/>
      </c>
    </row>
    <row r="3092">
      <c r="G3092">
        <f>IFERROR(INDEX(T_Domaines[Domain_label_fr],MATCH(F3092,T_Domaines[Domain_code],0)),"")</f>
        <v/>
      </c>
      <c r="I3092">
        <f>IFERROR(INDEX(T_Indicateurs[Stat_label_fr],MATCH(H3092,T_Indicateurs[Stat_code],0)),"")</f>
        <v/>
      </c>
      <c r="M3092">
        <f>IF(J3092=0,"",J3092)</f>
        <v/>
      </c>
      <c r="N3092">
        <f>IF(K3092=0,"",K3092)</f>
        <v/>
      </c>
      <c r="O3092">
        <f>IF(L3092=0,"",L3092)</f>
        <v/>
      </c>
      <c r="P3092">
        <f>IF(OR(J3092="",K3092="",L3092=""),"",J3092+K3092+L3092)</f>
        <v/>
      </c>
      <c r="Q3092">
        <f>IF(OR(M3092="",N3092="",O3092=""),"",M3092+N3092+O3092)</f>
        <v/>
      </c>
      <c r="S3092" s="13">
        <f>IF(AND($B3092&lt;&gt;"",$F3092&lt;&gt;""),IF(COUNTIFS($B$2:$B3092,$B3092,$F$2:$F3092,$F3092)=1,1,0),0)</f>
        <v/>
      </c>
      <c r="T3092" s="13">
        <f>IF(AND($B3092&lt;&gt;"",$H3092&lt;&gt;""),IF(COUNTIFS($B$2:$B3092,$B3092,$H$2:$H3092,$H3092)=1,1,0),0)</f>
        <v/>
      </c>
      <c r="U3092" s="13">
        <f>IF(AND($B3092&lt;&gt;"",$C3092&lt;&gt;""),IF(COUNTIFS($B$2:$B3092,$B3092,$C$2:$C3092,$C3092)=1,1,0),0)</f>
        <v/>
      </c>
      <c r="V3092" s="13">
        <f>IF(AND($B3092&lt;&gt;"",$D3092&lt;&gt;""),IF(COUNTIFS($B$2:$B3092,$B3092,$D$2:$D3092,$D3092)=1,1,0),0)</f>
        <v/>
      </c>
      <c r="W3092">
        <f>IFERROR(INDEX(T_Indicateurs[Domain_code],MATCH($H3092,T_Indicateurs[Stat_code],0)),"")</f>
        <v/>
      </c>
      <c r="X3092" s="13">
        <f>IF(OR($W3092="",$F3092=""),0,IF($F3092&lt;&gt;$W3092,1,0))</f>
        <v/>
      </c>
      <c r="Y3092" s="13">
        <f>IF(OR($J3092="", $K3092="", $L3092=""),0,IF(OR($J3092&lt;0,$J3092&gt;3,$K3092&lt;0,$K3092&gt;3,$L3092&lt;0,$L3092&gt;3),1,0))</f>
        <v/>
      </c>
    </row>
    <row r="3093">
      <c r="G3093">
        <f>IFERROR(INDEX(T_Domaines[Domain_label_fr],MATCH(F3093,T_Domaines[Domain_code],0)),"")</f>
        <v/>
      </c>
      <c r="I3093">
        <f>IFERROR(INDEX(T_Indicateurs[Stat_label_fr],MATCH(H3093,T_Indicateurs[Stat_code],0)),"")</f>
        <v/>
      </c>
      <c r="M3093">
        <f>IF(J3093=0,"",J3093)</f>
        <v/>
      </c>
      <c r="N3093">
        <f>IF(K3093=0,"",K3093)</f>
        <v/>
      </c>
      <c r="O3093">
        <f>IF(L3093=0,"",L3093)</f>
        <v/>
      </c>
      <c r="P3093">
        <f>IF(OR(J3093="",K3093="",L3093=""),"",J3093+K3093+L3093)</f>
        <v/>
      </c>
      <c r="Q3093">
        <f>IF(OR(M3093="",N3093="",O3093=""),"",M3093+N3093+O3093)</f>
        <v/>
      </c>
      <c r="S3093" s="13">
        <f>IF(AND($B3093&lt;&gt;"",$F3093&lt;&gt;""),IF(COUNTIFS($B$2:$B3093,$B3093,$F$2:$F3093,$F3093)=1,1,0),0)</f>
        <v/>
      </c>
      <c r="T3093" s="13">
        <f>IF(AND($B3093&lt;&gt;"",$H3093&lt;&gt;""),IF(COUNTIFS($B$2:$B3093,$B3093,$H$2:$H3093,$H3093)=1,1,0),0)</f>
        <v/>
      </c>
      <c r="U3093" s="13">
        <f>IF(AND($B3093&lt;&gt;"",$C3093&lt;&gt;""),IF(COUNTIFS($B$2:$B3093,$B3093,$C$2:$C3093,$C3093)=1,1,0),0)</f>
        <v/>
      </c>
      <c r="V3093" s="13">
        <f>IF(AND($B3093&lt;&gt;"",$D3093&lt;&gt;""),IF(COUNTIFS($B$2:$B3093,$B3093,$D$2:$D3093,$D3093)=1,1,0),0)</f>
        <v/>
      </c>
      <c r="W3093">
        <f>IFERROR(INDEX(T_Indicateurs[Domain_code],MATCH($H3093,T_Indicateurs[Stat_code],0)),"")</f>
        <v/>
      </c>
      <c r="X3093" s="13">
        <f>IF(OR($W3093="",$F3093=""),0,IF($F3093&lt;&gt;$W3093,1,0))</f>
        <v/>
      </c>
      <c r="Y3093" s="13">
        <f>IF(OR($J3093="", $K3093="", $L3093=""),0,IF(OR($J3093&lt;0,$J3093&gt;3,$K3093&lt;0,$K3093&gt;3,$L3093&lt;0,$L3093&gt;3),1,0))</f>
        <v/>
      </c>
    </row>
    <row r="3094">
      <c r="G3094">
        <f>IFERROR(INDEX(T_Domaines[Domain_label_fr],MATCH(F3094,T_Domaines[Domain_code],0)),"")</f>
        <v/>
      </c>
      <c r="I3094">
        <f>IFERROR(INDEX(T_Indicateurs[Stat_label_fr],MATCH(H3094,T_Indicateurs[Stat_code],0)),"")</f>
        <v/>
      </c>
      <c r="M3094">
        <f>IF(J3094=0,"",J3094)</f>
        <v/>
      </c>
      <c r="N3094">
        <f>IF(K3094=0,"",K3094)</f>
        <v/>
      </c>
      <c r="O3094">
        <f>IF(L3094=0,"",L3094)</f>
        <v/>
      </c>
      <c r="P3094">
        <f>IF(OR(J3094="",K3094="",L3094=""),"",J3094+K3094+L3094)</f>
        <v/>
      </c>
      <c r="Q3094">
        <f>IF(OR(M3094="",N3094="",O3094=""),"",M3094+N3094+O3094)</f>
        <v/>
      </c>
      <c r="S3094" s="13">
        <f>IF(AND($B3094&lt;&gt;"",$F3094&lt;&gt;""),IF(COUNTIFS($B$2:$B3094,$B3094,$F$2:$F3094,$F3094)=1,1,0),0)</f>
        <v/>
      </c>
      <c r="T3094" s="13">
        <f>IF(AND($B3094&lt;&gt;"",$H3094&lt;&gt;""),IF(COUNTIFS($B$2:$B3094,$B3094,$H$2:$H3094,$H3094)=1,1,0),0)</f>
        <v/>
      </c>
      <c r="U3094" s="13">
        <f>IF(AND($B3094&lt;&gt;"",$C3094&lt;&gt;""),IF(COUNTIFS($B$2:$B3094,$B3094,$C$2:$C3094,$C3094)=1,1,0),0)</f>
        <v/>
      </c>
      <c r="V3094" s="13">
        <f>IF(AND($B3094&lt;&gt;"",$D3094&lt;&gt;""),IF(COUNTIFS($B$2:$B3094,$B3094,$D$2:$D3094,$D3094)=1,1,0),0)</f>
        <v/>
      </c>
      <c r="W3094">
        <f>IFERROR(INDEX(T_Indicateurs[Domain_code],MATCH($H3094,T_Indicateurs[Stat_code],0)),"")</f>
        <v/>
      </c>
      <c r="X3094" s="13">
        <f>IF(OR($W3094="",$F3094=""),0,IF($F3094&lt;&gt;$W3094,1,0))</f>
        <v/>
      </c>
      <c r="Y3094" s="13">
        <f>IF(OR($J3094="", $K3094="", $L3094=""),0,IF(OR($J3094&lt;0,$J3094&gt;3,$K3094&lt;0,$K3094&gt;3,$L3094&lt;0,$L3094&gt;3),1,0))</f>
        <v/>
      </c>
    </row>
    <row r="3095">
      <c r="G3095">
        <f>IFERROR(INDEX(T_Domaines[Domain_label_fr],MATCH(F3095,T_Domaines[Domain_code],0)),"")</f>
        <v/>
      </c>
      <c r="I3095">
        <f>IFERROR(INDEX(T_Indicateurs[Stat_label_fr],MATCH(H3095,T_Indicateurs[Stat_code],0)),"")</f>
        <v/>
      </c>
      <c r="M3095">
        <f>IF(J3095=0,"",J3095)</f>
        <v/>
      </c>
      <c r="N3095">
        <f>IF(K3095=0,"",K3095)</f>
        <v/>
      </c>
      <c r="O3095">
        <f>IF(L3095=0,"",L3095)</f>
        <v/>
      </c>
      <c r="P3095">
        <f>IF(OR(J3095="",K3095="",L3095=""),"",J3095+K3095+L3095)</f>
        <v/>
      </c>
      <c r="Q3095">
        <f>IF(OR(M3095="",N3095="",O3095=""),"",M3095+N3095+O3095)</f>
        <v/>
      </c>
      <c r="S3095" s="13">
        <f>IF(AND($B3095&lt;&gt;"",$F3095&lt;&gt;""),IF(COUNTIFS($B$2:$B3095,$B3095,$F$2:$F3095,$F3095)=1,1,0),0)</f>
        <v/>
      </c>
      <c r="T3095" s="13">
        <f>IF(AND($B3095&lt;&gt;"",$H3095&lt;&gt;""),IF(COUNTIFS($B$2:$B3095,$B3095,$H$2:$H3095,$H3095)=1,1,0),0)</f>
        <v/>
      </c>
      <c r="U3095" s="13">
        <f>IF(AND($B3095&lt;&gt;"",$C3095&lt;&gt;""),IF(COUNTIFS($B$2:$B3095,$B3095,$C$2:$C3095,$C3095)=1,1,0),0)</f>
        <v/>
      </c>
      <c r="V3095" s="13">
        <f>IF(AND($B3095&lt;&gt;"",$D3095&lt;&gt;""),IF(COUNTIFS($B$2:$B3095,$B3095,$D$2:$D3095,$D3095)=1,1,0),0)</f>
        <v/>
      </c>
      <c r="W3095">
        <f>IFERROR(INDEX(T_Indicateurs[Domain_code],MATCH($H3095,T_Indicateurs[Stat_code],0)),"")</f>
        <v/>
      </c>
      <c r="X3095" s="13">
        <f>IF(OR($W3095="",$F3095=""),0,IF($F3095&lt;&gt;$W3095,1,0))</f>
        <v/>
      </c>
      <c r="Y3095" s="13">
        <f>IF(OR($J3095="", $K3095="", $L3095=""),0,IF(OR($J3095&lt;0,$J3095&gt;3,$K3095&lt;0,$K3095&gt;3,$L3095&lt;0,$L3095&gt;3),1,0))</f>
        <v/>
      </c>
    </row>
    <row r="3096">
      <c r="G3096">
        <f>IFERROR(INDEX(T_Domaines[Domain_label_fr],MATCH(F3096,T_Domaines[Domain_code],0)),"")</f>
        <v/>
      </c>
      <c r="I3096">
        <f>IFERROR(INDEX(T_Indicateurs[Stat_label_fr],MATCH(H3096,T_Indicateurs[Stat_code],0)),"")</f>
        <v/>
      </c>
      <c r="M3096">
        <f>IF(J3096=0,"",J3096)</f>
        <v/>
      </c>
      <c r="N3096">
        <f>IF(K3096=0,"",K3096)</f>
        <v/>
      </c>
      <c r="O3096">
        <f>IF(L3096=0,"",L3096)</f>
        <v/>
      </c>
      <c r="P3096">
        <f>IF(OR(J3096="",K3096="",L3096=""),"",J3096+K3096+L3096)</f>
        <v/>
      </c>
      <c r="Q3096">
        <f>IF(OR(M3096="",N3096="",O3096=""),"",M3096+N3096+O3096)</f>
        <v/>
      </c>
      <c r="S3096" s="13">
        <f>IF(AND($B3096&lt;&gt;"",$F3096&lt;&gt;""),IF(COUNTIFS($B$2:$B3096,$B3096,$F$2:$F3096,$F3096)=1,1,0),0)</f>
        <v/>
      </c>
      <c r="T3096" s="13">
        <f>IF(AND($B3096&lt;&gt;"",$H3096&lt;&gt;""),IF(COUNTIFS($B$2:$B3096,$B3096,$H$2:$H3096,$H3096)=1,1,0),0)</f>
        <v/>
      </c>
      <c r="U3096" s="13">
        <f>IF(AND($B3096&lt;&gt;"",$C3096&lt;&gt;""),IF(COUNTIFS($B$2:$B3096,$B3096,$C$2:$C3096,$C3096)=1,1,0),0)</f>
        <v/>
      </c>
      <c r="V3096" s="13">
        <f>IF(AND($B3096&lt;&gt;"",$D3096&lt;&gt;""),IF(COUNTIFS($B$2:$B3096,$B3096,$D$2:$D3096,$D3096)=1,1,0),0)</f>
        <v/>
      </c>
      <c r="W3096">
        <f>IFERROR(INDEX(T_Indicateurs[Domain_code],MATCH($H3096,T_Indicateurs[Stat_code],0)),"")</f>
        <v/>
      </c>
      <c r="X3096" s="13">
        <f>IF(OR($W3096="",$F3096=""),0,IF($F3096&lt;&gt;$W3096,1,0))</f>
        <v/>
      </c>
      <c r="Y3096" s="13">
        <f>IF(OR($J3096="", $K3096="", $L3096=""),0,IF(OR($J3096&lt;0,$J3096&gt;3,$K3096&lt;0,$K3096&gt;3,$L3096&lt;0,$L3096&gt;3),1,0))</f>
        <v/>
      </c>
    </row>
    <row r="3097">
      <c r="G3097">
        <f>IFERROR(INDEX(T_Domaines[Domain_label_fr],MATCH(F3097,T_Domaines[Domain_code],0)),"")</f>
        <v/>
      </c>
      <c r="I3097">
        <f>IFERROR(INDEX(T_Indicateurs[Stat_label_fr],MATCH(H3097,T_Indicateurs[Stat_code],0)),"")</f>
        <v/>
      </c>
      <c r="M3097">
        <f>IF(J3097=0,"",J3097)</f>
        <v/>
      </c>
      <c r="N3097">
        <f>IF(K3097=0,"",K3097)</f>
        <v/>
      </c>
      <c r="O3097">
        <f>IF(L3097=0,"",L3097)</f>
        <v/>
      </c>
      <c r="P3097">
        <f>IF(OR(J3097="",K3097="",L3097=""),"",J3097+K3097+L3097)</f>
        <v/>
      </c>
      <c r="Q3097">
        <f>IF(OR(M3097="",N3097="",O3097=""),"",M3097+N3097+O3097)</f>
        <v/>
      </c>
      <c r="S3097" s="13">
        <f>IF(AND($B3097&lt;&gt;"",$F3097&lt;&gt;""),IF(COUNTIFS($B$2:$B3097,$B3097,$F$2:$F3097,$F3097)=1,1,0),0)</f>
        <v/>
      </c>
      <c r="T3097" s="13">
        <f>IF(AND($B3097&lt;&gt;"",$H3097&lt;&gt;""),IF(COUNTIFS($B$2:$B3097,$B3097,$H$2:$H3097,$H3097)=1,1,0),0)</f>
        <v/>
      </c>
      <c r="U3097" s="13">
        <f>IF(AND($B3097&lt;&gt;"",$C3097&lt;&gt;""),IF(COUNTIFS($B$2:$B3097,$B3097,$C$2:$C3097,$C3097)=1,1,0),0)</f>
        <v/>
      </c>
      <c r="V3097" s="13">
        <f>IF(AND($B3097&lt;&gt;"",$D3097&lt;&gt;""),IF(COUNTIFS($B$2:$B3097,$B3097,$D$2:$D3097,$D3097)=1,1,0),0)</f>
        <v/>
      </c>
      <c r="W3097">
        <f>IFERROR(INDEX(T_Indicateurs[Domain_code],MATCH($H3097,T_Indicateurs[Stat_code],0)),"")</f>
        <v/>
      </c>
      <c r="X3097" s="13">
        <f>IF(OR($W3097="",$F3097=""),0,IF($F3097&lt;&gt;$W3097,1,0))</f>
        <v/>
      </c>
      <c r="Y3097" s="13">
        <f>IF(OR($J3097="", $K3097="", $L3097=""),0,IF(OR($J3097&lt;0,$J3097&gt;3,$K3097&lt;0,$K3097&gt;3,$L3097&lt;0,$L3097&gt;3),1,0))</f>
        <v/>
      </c>
    </row>
    <row r="3098">
      <c r="G3098">
        <f>IFERROR(INDEX(T_Domaines[Domain_label_fr],MATCH(F3098,T_Domaines[Domain_code],0)),"")</f>
        <v/>
      </c>
      <c r="I3098">
        <f>IFERROR(INDEX(T_Indicateurs[Stat_label_fr],MATCH(H3098,T_Indicateurs[Stat_code],0)),"")</f>
        <v/>
      </c>
      <c r="M3098">
        <f>IF(J3098=0,"",J3098)</f>
        <v/>
      </c>
      <c r="N3098">
        <f>IF(K3098=0,"",K3098)</f>
        <v/>
      </c>
      <c r="O3098">
        <f>IF(L3098=0,"",L3098)</f>
        <v/>
      </c>
      <c r="P3098">
        <f>IF(OR(J3098="",K3098="",L3098=""),"",J3098+K3098+L3098)</f>
        <v/>
      </c>
      <c r="Q3098">
        <f>IF(OR(M3098="",N3098="",O3098=""),"",M3098+N3098+O3098)</f>
        <v/>
      </c>
      <c r="S3098" s="13">
        <f>IF(AND($B3098&lt;&gt;"",$F3098&lt;&gt;""),IF(COUNTIFS($B$2:$B3098,$B3098,$F$2:$F3098,$F3098)=1,1,0),0)</f>
        <v/>
      </c>
      <c r="T3098" s="13">
        <f>IF(AND($B3098&lt;&gt;"",$H3098&lt;&gt;""),IF(COUNTIFS($B$2:$B3098,$B3098,$H$2:$H3098,$H3098)=1,1,0),0)</f>
        <v/>
      </c>
      <c r="U3098" s="13">
        <f>IF(AND($B3098&lt;&gt;"",$C3098&lt;&gt;""),IF(COUNTIFS($B$2:$B3098,$B3098,$C$2:$C3098,$C3098)=1,1,0),0)</f>
        <v/>
      </c>
      <c r="V3098" s="13">
        <f>IF(AND($B3098&lt;&gt;"",$D3098&lt;&gt;""),IF(COUNTIFS($B$2:$B3098,$B3098,$D$2:$D3098,$D3098)=1,1,0),0)</f>
        <v/>
      </c>
      <c r="W3098">
        <f>IFERROR(INDEX(T_Indicateurs[Domain_code],MATCH($H3098,T_Indicateurs[Stat_code],0)),"")</f>
        <v/>
      </c>
      <c r="X3098" s="13">
        <f>IF(OR($W3098="",$F3098=""),0,IF($F3098&lt;&gt;$W3098,1,0))</f>
        <v/>
      </c>
      <c r="Y3098" s="13">
        <f>IF(OR($J3098="", $K3098="", $L3098=""),0,IF(OR($J3098&lt;0,$J3098&gt;3,$K3098&lt;0,$K3098&gt;3,$L3098&lt;0,$L3098&gt;3),1,0))</f>
        <v/>
      </c>
    </row>
    <row r="3099">
      <c r="G3099">
        <f>IFERROR(INDEX(T_Domaines[Domain_label_fr],MATCH(F3099,T_Domaines[Domain_code],0)),"")</f>
        <v/>
      </c>
      <c r="I3099">
        <f>IFERROR(INDEX(T_Indicateurs[Stat_label_fr],MATCH(H3099,T_Indicateurs[Stat_code],0)),"")</f>
        <v/>
      </c>
      <c r="M3099">
        <f>IF(J3099=0,"",J3099)</f>
        <v/>
      </c>
      <c r="N3099">
        <f>IF(K3099=0,"",K3099)</f>
        <v/>
      </c>
      <c r="O3099">
        <f>IF(L3099=0,"",L3099)</f>
        <v/>
      </c>
      <c r="P3099">
        <f>IF(OR(J3099="",K3099="",L3099=""),"",J3099+K3099+L3099)</f>
        <v/>
      </c>
      <c r="Q3099">
        <f>IF(OR(M3099="",N3099="",O3099=""),"",M3099+N3099+O3099)</f>
        <v/>
      </c>
      <c r="S3099" s="13">
        <f>IF(AND($B3099&lt;&gt;"",$F3099&lt;&gt;""),IF(COUNTIFS($B$2:$B3099,$B3099,$F$2:$F3099,$F3099)=1,1,0),0)</f>
        <v/>
      </c>
      <c r="T3099" s="13">
        <f>IF(AND($B3099&lt;&gt;"",$H3099&lt;&gt;""),IF(COUNTIFS($B$2:$B3099,$B3099,$H$2:$H3099,$H3099)=1,1,0),0)</f>
        <v/>
      </c>
      <c r="U3099" s="13">
        <f>IF(AND($B3099&lt;&gt;"",$C3099&lt;&gt;""),IF(COUNTIFS($B$2:$B3099,$B3099,$C$2:$C3099,$C3099)=1,1,0),0)</f>
        <v/>
      </c>
      <c r="V3099" s="13">
        <f>IF(AND($B3099&lt;&gt;"",$D3099&lt;&gt;""),IF(COUNTIFS($B$2:$B3099,$B3099,$D$2:$D3099,$D3099)=1,1,0),0)</f>
        <v/>
      </c>
      <c r="W3099">
        <f>IFERROR(INDEX(T_Indicateurs[Domain_code],MATCH($H3099,T_Indicateurs[Stat_code],0)),"")</f>
        <v/>
      </c>
      <c r="X3099" s="13">
        <f>IF(OR($W3099="",$F3099=""),0,IF($F3099&lt;&gt;$W3099,1,0))</f>
        <v/>
      </c>
      <c r="Y3099" s="13">
        <f>IF(OR($J3099="", $K3099="", $L3099=""),0,IF(OR($J3099&lt;0,$J3099&gt;3,$K3099&lt;0,$K3099&gt;3,$L3099&lt;0,$L3099&gt;3),1,0))</f>
        <v/>
      </c>
    </row>
    <row r="3100">
      <c r="G3100">
        <f>IFERROR(INDEX(T_Domaines[Domain_label_fr],MATCH(F3100,T_Domaines[Domain_code],0)),"")</f>
        <v/>
      </c>
      <c r="I3100">
        <f>IFERROR(INDEX(T_Indicateurs[Stat_label_fr],MATCH(H3100,T_Indicateurs[Stat_code],0)),"")</f>
        <v/>
      </c>
      <c r="M3100">
        <f>IF(J3100=0,"",J3100)</f>
        <v/>
      </c>
      <c r="N3100">
        <f>IF(K3100=0,"",K3100)</f>
        <v/>
      </c>
      <c r="O3100">
        <f>IF(L3100=0,"",L3100)</f>
        <v/>
      </c>
      <c r="P3100">
        <f>IF(OR(J3100="",K3100="",L3100=""),"",J3100+K3100+L3100)</f>
        <v/>
      </c>
      <c r="Q3100">
        <f>IF(OR(M3100="",N3100="",O3100=""),"",M3100+N3100+O3100)</f>
        <v/>
      </c>
      <c r="S3100" s="13">
        <f>IF(AND($B3100&lt;&gt;"",$F3100&lt;&gt;""),IF(COUNTIFS($B$2:$B3100,$B3100,$F$2:$F3100,$F3100)=1,1,0),0)</f>
        <v/>
      </c>
      <c r="T3100" s="13">
        <f>IF(AND($B3100&lt;&gt;"",$H3100&lt;&gt;""),IF(COUNTIFS($B$2:$B3100,$B3100,$H$2:$H3100,$H3100)=1,1,0),0)</f>
        <v/>
      </c>
      <c r="U3100" s="13">
        <f>IF(AND($B3100&lt;&gt;"",$C3100&lt;&gt;""),IF(COUNTIFS($B$2:$B3100,$B3100,$C$2:$C3100,$C3100)=1,1,0),0)</f>
        <v/>
      </c>
      <c r="V3100" s="13">
        <f>IF(AND($B3100&lt;&gt;"",$D3100&lt;&gt;""),IF(COUNTIFS($B$2:$B3100,$B3100,$D$2:$D3100,$D3100)=1,1,0),0)</f>
        <v/>
      </c>
      <c r="W3100">
        <f>IFERROR(INDEX(T_Indicateurs[Domain_code],MATCH($H3100,T_Indicateurs[Stat_code],0)),"")</f>
        <v/>
      </c>
      <c r="X3100" s="13">
        <f>IF(OR($W3100="",$F3100=""),0,IF($F3100&lt;&gt;$W3100,1,0))</f>
        <v/>
      </c>
      <c r="Y3100" s="13">
        <f>IF(OR($J3100="", $K3100="", $L3100=""),0,IF(OR($J3100&lt;0,$J3100&gt;3,$K3100&lt;0,$K3100&gt;3,$L3100&lt;0,$L3100&gt;3),1,0))</f>
        <v/>
      </c>
    </row>
    <row r="3101">
      <c r="G3101">
        <f>IFERROR(INDEX(T_Domaines[Domain_label_fr],MATCH(F3101,T_Domaines[Domain_code],0)),"")</f>
        <v/>
      </c>
      <c r="I3101">
        <f>IFERROR(INDEX(T_Indicateurs[Stat_label_fr],MATCH(H3101,T_Indicateurs[Stat_code],0)),"")</f>
        <v/>
      </c>
      <c r="M3101">
        <f>IF(J3101=0,"",J3101)</f>
        <v/>
      </c>
      <c r="N3101">
        <f>IF(K3101=0,"",K3101)</f>
        <v/>
      </c>
      <c r="O3101">
        <f>IF(L3101=0,"",L3101)</f>
        <v/>
      </c>
      <c r="P3101">
        <f>IF(OR(J3101="",K3101="",L3101=""),"",J3101+K3101+L3101)</f>
        <v/>
      </c>
      <c r="Q3101">
        <f>IF(OR(M3101="",N3101="",O3101=""),"",M3101+N3101+O3101)</f>
        <v/>
      </c>
      <c r="S3101" s="13">
        <f>IF(AND($B3101&lt;&gt;"",$F3101&lt;&gt;""),IF(COUNTIFS($B$2:$B3101,$B3101,$F$2:$F3101,$F3101)=1,1,0),0)</f>
        <v/>
      </c>
      <c r="T3101" s="13">
        <f>IF(AND($B3101&lt;&gt;"",$H3101&lt;&gt;""),IF(COUNTIFS($B$2:$B3101,$B3101,$H$2:$H3101,$H3101)=1,1,0),0)</f>
        <v/>
      </c>
      <c r="U3101" s="13">
        <f>IF(AND($B3101&lt;&gt;"",$C3101&lt;&gt;""),IF(COUNTIFS($B$2:$B3101,$B3101,$C$2:$C3101,$C3101)=1,1,0),0)</f>
        <v/>
      </c>
      <c r="V3101" s="13">
        <f>IF(AND($B3101&lt;&gt;"",$D3101&lt;&gt;""),IF(COUNTIFS($B$2:$B3101,$B3101,$D$2:$D3101,$D3101)=1,1,0),0)</f>
        <v/>
      </c>
      <c r="W3101">
        <f>IFERROR(INDEX(T_Indicateurs[Domain_code],MATCH($H3101,T_Indicateurs[Stat_code],0)),"")</f>
        <v/>
      </c>
      <c r="X3101" s="13">
        <f>IF(OR($W3101="",$F3101=""),0,IF($F3101&lt;&gt;$W3101,1,0))</f>
        <v/>
      </c>
      <c r="Y3101" s="13">
        <f>IF(OR($J3101="", $K3101="", $L3101=""),0,IF(OR($J3101&lt;0,$J3101&gt;3,$K3101&lt;0,$K3101&gt;3,$L3101&lt;0,$L3101&gt;3),1,0))</f>
        <v/>
      </c>
    </row>
    <row r="3102">
      <c r="G3102">
        <f>IFERROR(INDEX(T_Domaines[Domain_label_fr],MATCH(F3102,T_Domaines[Domain_code],0)),"")</f>
        <v/>
      </c>
      <c r="I3102">
        <f>IFERROR(INDEX(T_Indicateurs[Stat_label_fr],MATCH(H3102,T_Indicateurs[Stat_code],0)),"")</f>
        <v/>
      </c>
      <c r="M3102">
        <f>IF(J3102=0,"",J3102)</f>
        <v/>
      </c>
      <c r="N3102">
        <f>IF(K3102=0,"",K3102)</f>
        <v/>
      </c>
      <c r="O3102">
        <f>IF(L3102=0,"",L3102)</f>
        <v/>
      </c>
      <c r="P3102">
        <f>IF(OR(J3102="",K3102="",L3102=""),"",J3102+K3102+L3102)</f>
        <v/>
      </c>
      <c r="Q3102">
        <f>IF(OR(M3102="",N3102="",O3102=""),"",M3102+N3102+O3102)</f>
        <v/>
      </c>
      <c r="S3102" s="13">
        <f>IF(AND($B3102&lt;&gt;"",$F3102&lt;&gt;""),IF(COUNTIFS($B$2:$B3102,$B3102,$F$2:$F3102,$F3102)=1,1,0),0)</f>
        <v/>
      </c>
      <c r="T3102" s="13">
        <f>IF(AND($B3102&lt;&gt;"",$H3102&lt;&gt;""),IF(COUNTIFS($B$2:$B3102,$B3102,$H$2:$H3102,$H3102)=1,1,0),0)</f>
        <v/>
      </c>
      <c r="U3102" s="13">
        <f>IF(AND($B3102&lt;&gt;"",$C3102&lt;&gt;""),IF(COUNTIFS($B$2:$B3102,$B3102,$C$2:$C3102,$C3102)=1,1,0),0)</f>
        <v/>
      </c>
      <c r="V3102" s="13">
        <f>IF(AND($B3102&lt;&gt;"",$D3102&lt;&gt;""),IF(COUNTIFS($B$2:$B3102,$B3102,$D$2:$D3102,$D3102)=1,1,0),0)</f>
        <v/>
      </c>
      <c r="W3102">
        <f>IFERROR(INDEX(T_Indicateurs[Domain_code],MATCH($H3102,T_Indicateurs[Stat_code],0)),"")</f>
        <v/>
      </c>
      <c r="X3102" s="13">
        <f>IF(OR($W3102="",$F3102=""),0,IF($F3102&lt;&gt;$W3102,1,0))</f>
        <v/>
      </c>
      <c r="Y3102" s="13">
        <f>IF(OR($J3102="", $K3102="", $L3102=""),0,IF(OR($J3102&lt;0,$J3102&gt;3,$K3102&lt;0,$K3102&gt;3,$L3102&lt;0,$L3102&gt;3),1,0))</f>
        <v/>
      </c>
    </row>
    <row r="3103">
      <c r="G3103">
        <f>IFERROR(INDEX(T_Domaines[Domain_label_fr],MATCH(F3103,T_Domaines[Domain_code],0)),"")</f>
        <v/>
      </c>
      <c r="I3103">
        <f>IFERROR(INDEX(T_Indicateurs[Stat_label_fr],MATCH(H3103,T_Indicateurs[Stat_code],0)),"")</f>
        <v/>
      </c>
      <c r="M3103">
        <f>IF(J3103=0,"",J3103)</f>
        <v/>
      </c>
      <c r="N3103">
        <f>IF(K3103=0,"",K3103)</f>
        <v/>
      </c>
      <c r="O3103">
        <f>IF(L3103=0,"",L3103)</f>
        <v/>
      </c>
      <c r="P3103">
        <f>IF(OR(J3103="",K3103="",L3103=""),"",J3103+K3103+L3103)</f>
        <v/>
      </c>
      <c r="Q3103">
        <f>IF(OR(M3103="",N3103="",O3103=""),"",M3103+N3103+O3103)</f>
        <v/>
      </c>
      <c r="S3103" s="13">
        <f>IF(AND($B3103&lt;&gt;"",$F3103&lt;&gt;""),IF(COUNTIFS($B$2:$B3103,$B3103,$F$2:$F3103,$F3103)=1,1,0),0)</f>
        <v/>
      </c>
      <c r="T3103" s="13">
        <f>IF(AND($B3103&lt;&gt;"",$H3103&lt;&gt;""),IF(COUNTIFS($B$2:$B3103,$B3103,$H$2:$H3103,$H3103)=1,1,0),0)</f>
        <v/>
      </c>
      <c r="U3103" s="13">
        <f>IF(AND($B3103&lt;&gt;"",$C3103&lt;&gt;""),IF(COUNTIFS($B$2:$B3103,$B3103,$C$2:$C3103,$C3103)=1,1,0),0)</f>
        <v/>
      </c>
      <c r="V3103" s="13">
        <f>IF(AND($B3103&lt;&gt;"",$D3103&lt;&gt;""),IF(COUNTIFS($B$2:$B3103,$B3103,$D$2:$D3103,$D3103)=1,1,0),0)</f>
        <v/>
      </c>
      <c r="W3103">
        <f>IFERROR(INDEX(T_Indicateurs[Domain_code],MATCH($H3103,T_Indicateurs[Stat_code],0)),"")</f>
        <v/>
      </c>
      <c r="X3103" s="13">
        <f>IF(OR($W3103="",$F3103=""),0,IF($F3103&lt;&gt;$W3103,1,0))</f>
        <v/>
      </c>
      <c r="Y3103" s="13">
        <f>IF(OR($J3103="", $K3103="", $L3103=""),0,IF(OR($J3103&lt;0,$J3103&gt;3,$K3103&lt;0,$K3103&gt;3,$L3103&lt;0,$L3103&gt;3),1,0))</f>
        <v/>
      </c>
    </row>
    <row r="3104">
      <c r="G3104">
        <f>IFERROR(INDEX(T_Domaines[Domain_label_fr],MATCH(F3104,T_Domaines[Domain_code],0)),"")</f>
        <v/>
      </c>
      <c r="I3104">
        <f>IFERROR(INDEX(T_Indicateurs[Stat_label_fr],MATCH(H3104,T_Indicateurs[Stat_code],0)),"")</f>
        <v/>
      </c>
      <c r="M3104">
        <f>IF(J3104=0,"",J3104)</f>
        <v/>
      </c>
      <c r="N3104">
        <f>IF(K3104=0,"",K3104)</f>
        <v/>
      </c>
      <c r="O3104">
        <f>IF(L3104=0,"",L3104)</f>
        <v/>
      </c>
      <c r="P3104">
        <f>IF(OR(J3104="",K3104="",L3104=""),"",J3104+K3104+L3104)</f>
        <v/>
      </c>
      <c r="Q3104">
        <f>IF(OR(M3104="",N3104="",O3104=""),"",M3104+N3104+O3104)</f>
        <v/>
      </c>
      <c r="S3104" s="13">
        <f>IF(AND($B3104&lt;&gt;"",$F3104&lt;&gt;""),IF(COUNTIFS($B$2:$B3104,$B3104,$F$2:$F3104,$F3104)=1,1,0),0)</f>
        <v/>
      </c>
      <c r="T3104" s="13">
        <f>IF(AND($B3104&lt;&gt;"",$H3104&lt;&gt;""),IF(COUNTIFS($B$2:$B3104,$B3104,$H$2:$H3104,$H3104)=1,1,0),0)</f>
        <v/>
      </c>
      <c r="U3104" s="13">
        <f>IF(AND($B3104&lt;&gt;"",$C3104&lt;&gt;""),IF(COUNTIFS($B$2:$B3104,$B3104,$C$2:$C3104,$C3104)=1,1,0),0)</f>
        <v/>
      </c>
      <c r="V3104" s="13">
        <f>IF(AND($B3104&lt;&gt;"",$D3104&lt;&gt;""),IF(COUNTIFS($B$2:$B3104,$B3104,$D$2:$D3104,$D3104)=1,1,0),0)</f>
        <v/>
      </c>
      <c r="W3104">
        <f>IFERROR(INDEX(T_Indicateurs[Domain_code],MATCH($H3104,T_Indicateurs[Stat_code],0)),"")</f>
        <v/>
      </c>
      <c r="X3104" s="13">
        <f>IF(OR($W3104="",$F3104=""),0,IF($F3104&lt;&gt;$W3104,1,0))</f>
        <v/>
      </c>
      <c r="Y3104" s="13">
        <f>IF(OR($J3104="", $K3104="", $L3104=""),0,IF(OR($J3104&lt;0,$J3104&gt;3,$K3104&lt;0,$K3104&gt;3,$L3104&lt;0,$L3104&gt;3),1,0))</f>
        <v/>
      </c>
    </row>
    <row r="3105">
      <c r="G3105">
        <f>IFERROR(INDEX(T_Domaines[Domain_label_fr],MATCH(F3105,T_Domaines[Domain_code],0)),"")</f>
        <v/>
      </c>
      <c r="I3105">
        <f>IFERROR(INDEX(T_Indicateurs[Stat_label_fr],MATCH(H3105,T_Indicateurs[Stat_code],0)),"")</f>
        <v/>
      </c>
      <c r="M3105">
        <f>IF(J3105=0,"",J3105)</f>
        <v/>
      </c>
      <c r="N3105">
        <f>IF(K3105=0,"",K3105)</f>
        <v/>
      </c>
      <c r="O3105">
        <f>IF(L3105=0,"",L3105)</f>
        <v/>
      </c>
      <c r="P3105">
        <f>IF(OR(J3105="",K3105="",L3105=""),"",J3105+K3105+L3105)</f>
        <v/>
      </c>
      <c r="Q3105">
        <f>IF(OR(M3105="",N3105="",O3105=""),"",M3105+N3105+O3105)</f>
        <v/>
      </c>
      <c r="S3105" s="13">
        <f>IF(AND($B3105&lt;&gt;"",$F3105&lt;&gt;""),IF(COUNTIFS($B$2:$B3105,$B3105,$F$2:$F3105,$F3105)=1,1,0),0)</f>
        <v/>
      </c>
      <c r="T3105" s="13">
        <f>IF(AND($B3105&lt;&gt;"",$H3105&lt;&gt;""),IF(COUNTIFS($B$2:$B3105,$B3105,$H$2:$H3105,$H3105)=1,1,0),0)</f>
        <v/>
      </c>
      <c r="U3105" s="13">
        <f>IF(AND($B3105&lt;&gt;"",$C3105&lt;&gt;""),IF(COUNTIFS($B$2:$B3105,$B3105,$C$2:$C3105,$C3105)=1,1,0),0)</f>
        <v/>
      </c>
      <c r="V3105" s="13">
        <f>IF(AND($B3105&lt;&gt;"",$D3105&lt;&gt;""),IF(COUNTIFS($B$2:$B3105,$B3105,$D$2:$D3105,$D3105)=1,1,0),0)</f>
        <v/>
      </c>
      <c r="W3105">
        <f>IFERROR(INDEX(T_Indicateurs[Domain_code],MATCH($H3105,T_Indicateurs[Stat_code],0)),"")</f>
        <v/>
      </c>
      <c r="X3105" s="13">
        <f>IF(OR($W3105="",$F3105=""),0,IF($F3105&lt;&gt;$W3105,1,0))</f>
        <v/>
      </c>
      <c r="Y3105" s="13">
        <f>IF(OR($J3105="", $K3105="", $L3105=""),0,IF(OR($J3105&lt;0,$J3105&gt;3,$K3105&lt;0,$K3105&gt;3,$L3105&lt;0,$L3105&gt;3),1,0))</f>
        <v/>
      </c>
    </row>
    <row r="3106">
      <c r="G3106">
        <f>IFERROR(INDEX(T_Domaines[Domain_label_fr],MATCH(F3106,T_Domaines[Domain_code],0)),"")</f>
        <v/>
      </c>
      <c r="I3106">
        <f>IFERROR(INDEX(T_Indicateurs[Stat_label_fr],MATCH(H3106,T_Indicateurs[Stat_code],0)),"")</f>
        <v/>
      </c>
      <c r="M3106">
        <f>IF(J3106=0,"",J3106)</f>
        <v/>
      </c>
      <c r="N3106">
        <f>IF(K3106=0,"",K3106)</f>
        <v/>
      </c>
      <c r="O3106">
        <f>IF(L3106=0,"",L3106)</f>
        <v/>
      </c>
      <c r="P3106">
        <f>IF(OR(J3106="",K3106="",L3106=""),"",J3106+K3106+L3106)</f>
        <v/>
      </c>
      <c r="Q3106">
        <f>IF(OR(M3106="",N3106="",O3106=""),"",M3106+N3106+O3106)</f>
        <v/>
      </c>
      <c r="S3106" s="13">
        <f>IF(AND($B3106&lt;&gt;"",$F3106&lt;&gt;""),IF(COUNTIFS($B$2:$B3106,$B3106,$F$2:$F3106,$F3106)=1,1,0),0)</f>
        <v/>
      </c>
      <c r="T3106" s="13">
        <f>IF(AND($B3106&lt;&gt;"",$H3106&lt;&gt;""),IF(COUNTIFS($B$2:$B3106,$B3106,$H$2:$H3106,$H3106)=1,1,0),0)</f>
        <v/>
      </c>
      <c r="U3106" s="13">
        <f>IF(AND($B3106&lt;&gt;"",$C3106&lt;&gt;""),IF(COUNTIFS($B$2:$B3106,$B3106,$C$2:$C3106,$C3106)=1,1,0),0)</f>
        <v/>
      </c>
      <c r="V3106" s="13">
        <f>IF(AND($B3106&lt;&gt;"",$D3106&lt;&gt;""),IF(COUNTIFS($B$2:$B3106,$B3106,$D$2:$D3106,$D3106)=1,1,0),0)</f>
        <v/>
      </c>
      <c r="W3106">
        <f>IFERROR(INDEX(T_Indicateurs[Domain_code],MATCH($H3106,T_Indicateurs[Stat_code],0)),"")</f>
        <v/>
      </c>
      <c r="X3106" s="13">
        <f>IF(OR($W3106="",$F3106=""),0,IF($F3106&lt;&gt;$W3106,1,0))</f>
        <v/>
      </c>
      <c r="Y3106" s="13">
        <f>IF(OR($J3106="", $K3106="", $L3106=""),0,IF(OR($J3106&lt;0,$J3106&gt;3,$K3106&lt;0,$K3106&gt;3,$L3106&lt;0,$L3106&gt;3),1,0))</f>
        <v/>
      </c>
    </row>
    <row r="3107">
      <c r="G3107">
        <f>IFERROR(INDEX(T_Domaines[Domain_label_fr],MATCH(F3107,T_Domaines[Domain_code],0)),"")</f>
        <v/>
      </c>
      <c r="I3107">
        <f>IFERROR(INDEX(T_Indicateurs[Stat_label_fr],MATCH(H3107,T_Indicateurs[Stat_code],0)),"")</f>
        <v/>
      </c>
      <c r="M3107">
        <f>IF(J3107=0,"",J3107)</f>
        <v/>
      </c>
      <c r="N3107">
        <f>IF(K3107=0,"",K3107)</f>
        <v/>
      </c>
      <c r="O3107">
        <f>IF(L3107=0,"",L3107)</f>
        <v/>
      </c>
      <c r="P3107">
        <f>IF(OR(J3107="",K3107="",L3107=""),"",J3107+K3107+L3107)</f>
        <v/>
      </c>
      <c r="Q3107">
        <f>IF(OR(M3107="",N3107="",O3107=""),"",M3107+N3107+O3107)</f>
        <v/>
      </c>
      <c r="S3107" s="13">
        <f>IF(AND($B3107&lt;&gt;"",$F3107&lt;&gt;""),IF(COUNTIFS($B$2:$B3107,$B3107,$F$2:$F3107,$F3107)=1,1,0),0)</f>
        <v/>
      </c>
      <c r="T3107" s="13">
        <f>IF(AND($B3107&lt;&gt;"",$H3107&lt;&gt;""),IF(COUNTIFS($B$2:$B3107,$B3107,$H$2:$H3107,$H3107)=1,1,0),0)</f>
        <v/>
      </c>
      <c r="U3107" s="13">
        <f>IF(AND($B3107&lt;&gt;"",$C3107&lt;&gt;""),IF(COUNTIFS($B$2:$B3107,$B3107,$C$2:$C3107,$C3107)=1,1,0),0)</f>
        <v/>
      </c>
      <c r="V3107" s="13">
        <f>IF(AND($B3107&lt;&gt;"",$D3107&lt;&gt;""),IF(COUNTIFS($B$2:$B3107,$B3107,$D$2:$D3107,$D3107)=1,1,0),0)</f>
        <v/>
      </c>
      <c r="W3107">
        <f>IFERROR(INDEX(T_Indicateurs[Domain_code],MATCH($H3107,T_Indicateurs[Stat_code],0)),"")</f>
        <v/>
      </c>
      <c r="X3107" s="13">
        <f>IF(OR($W3107="",$F3107=""),0,IF($F3107&lt;&gt;$W3107,1,0))</f>
        <v/>
      </c>
      <c r="Y3107" s="13">
        <f>IF(OR($J3107="", $K3107="", $L3107=""),0,IF(OR($J3107&lt;0,$J3107&gt;3,$K3107&lt;0,$K3107&gt;3,$L3107&lt;0,$L3107&gt;3),1,0))</f>
        <v/>
      </c>
    </row>
    <row r="3108">
      <c r="G3108">
        <f>IFERROR(INDEX(T_Domaines[Domain_label_fr],MATCH(F3108,T_Domaines[Domain_code],0)),"")</f>
        <v/>
      </c>
      <c r="I3108">
        <f>IFERROR(INDEX(T_Indicateurs[Stat_label_fr],MATCH(H3108,T_Indicateurs[Stat_code],0)),"")</f>
        <v/>
      </c>
      <c r="M3108">
        <f>IF(J3108=0,"",J3108)</f>
        <v/>
      </c>
      <c r="N3108">
        <f>IF(K3108=0,"",K3108)</f>
        <v/>
      </c>
      <c r="O3108">
        <f>IF(L3108=0,"",L3108)</f>
        <v/>
      </c>
      <c r="P3108">
        <f>IF(OR(J3108="",K3108="",L3108=""),"",J3108+K3108+L3108)</f>
        <v/>
      </c>
      <c r="Q3108">
        <f>IF(OR(M3108="",N3108="",O3108=""),"",M3108+N3108+O3108)</f>
        <v/>
      </c>
      <c r="S3108" s="13">
        <f>IF(AND($B3108&lt;&gt;"",$F3108&lt;&gt;""),IF(COUNTIFS($B$2:$B3108,$B3108,$F$2:$F3108,$F3108)=1,1,0),0)</f>
        <v/>
      </c>
      <c r="T3108" s="13">
        <f>IF(AND($B3108&lt;&gt;"",$H3108&lt;&gt;""),IF(COUNTIFS($B$2:$B3108,$B3108,$H$2:$H3108,$H3108)=1,1,0),0)</f>
        <v/>
      </c>
      <c r="U3108" s="13">
        <f>IF(AND($B3108&lt;&gt;"",$C3108&lt;&gt;""),IF(COUNTIFS($B$2:$B3108,$B3108,$C$2:$C3108,$C3108)=1,1,0),0)</f>
        <v/>
      </c>
      <c r="V3108" s="13">
        <f>IF(AND($B3108&lt;&gt;"",$D3108&lt;&gt;""),IF(COUNTIFS($B$2:$B3108,$B3108,$D$2:$D3108,$D3108)=1,1,0),0)</f>
        <v/>
      </c>
      <c r="W3108">
        <f>IFERROR(INDEX(T_Indicateurs[Domain_code],MATCH($H3108,T_Indicateurs[Stat_code],0)),"")</f>
        <v/>
      </c>
      <c r="X3108" s="13">
        <f>IF(OR($W3108="",$F3108=""),0,IF($F3108&lt;&gt;$W3108,1,0))</f>
        <v/>
      </c>
      <c r="Y3108" s="13">
        <f>IF(OR($J3108="", $K3108="", $L3108=""),0,IF(OR($J3108&lt;0,$J3108&gt;3,$K3108&lt;0,$K3108&gt;3,$L3108&lt;0,$L3108&gt;3),1,0))</f>
        <v/>
      </c>
    </row>
    <row r="3109">
      <c r="G3109">
        <f>IFERROR(INDEX(T_Domaines[Domain_label_fr],MATCH(F3109,T_Domaines[Domain_code],0)),"")</f>
        <v/>
      </c>
      <c r="I3109">
        <f>IFERROR(INDEX(T_Indicateurs[Stat_label_fr],MATCH(H3109,T_Indicateurs[Stat_code],0)),"")</f>
        <v/>
      </c>
      <c r="M3109">
        <f>IF(J3109=0,"",J3109)</f>
        <v/>
      </c>
      <c r="N3109">
        <f>IF(K3109=0,"",K3109)</f>
        <v/>
      </c>
      <c r="O3109">
        <f>IF(L3109=0,"",L3109)</f>
        <v/>
      </c>
      <c r="P3109">
        <f>IF(OR(J3109="",K3109="",L3109=""),"",J3109+K3109+L3109)</f>
        <v/>
      </c>
      <c r="Q3109">
        <f>IF(OR(M3109="",N3109="",O3109=""),"",M3109+N3109+O3109)</f>
        <v/>
      </c>
      <c r="S3109" s="13">
        <f>IF(AND($B3109&lt;&gt;"",$F3109&lt;&gt;""),IF(COUNTIFS($B$2:$B3109,$B3109,$F$2:$F3109,$F3109)=1,1,0),0)</f>
        <v/>
      </c>
      <c r="T3109" s="13">
        <f>IF(AND($B3109&lt;&gt;"",$H3109&lt;&gt;""),IF(COUNTIFS($B$2:$B3109,$B3109,$H$2:$H3109,$H3109)=1,1,0),0)</f>
        <v/>
      </c>
      <c r="U3109" s="13">
        <f>IF(AND($B3109&lt;&gt;"",$C3109&lt;&gt;""),IF(COUNTIFS($B$2:$B3109,$B3109,$C$2:$C3109,$C3109)=1,1,0),0)</f>
        <v/>
      </c>
      <c r="V3109" s="13">
        <f>IF(AND($B3109&lt;&gt;"",$D3109&lt;&gt;""),IF(COUNTIFS($B$2:$B3109,$B3109,$D$2:$D3109,$D3109)=1,1,0),0)</f>
        <v/>
      </c>
      <c r="W3109">
        <f>IFERROR(INDEX(T_Indicateurs[Domain_code],MATCH($H3109,T_Indicateurs[Stat_code],0)),"")</f>
        <v/>
      </c>
      <c r="X3109" s="13">
        <f>IF(OR($W3109="",$F3109=""),0,IF($F3109&lt;&gt;$W3109,1,0))</f>
        <v/>
      </c>
      <c r="Y3109" s="13">
        <f>IF(OR($J3109="", $K3109="", $L3109=""),0,IF(OR($J3109&lt;0,$J3109&gt;3,$K3109&lt;0,$K3109&gt;3,$L3109&lt;0,$L3109&gt;3),1,0))</f>
        <v/>
      </c>
    </row>
    <row r="3110">
      <c r="G3110">
        <f>IFERROR(INDEX(T_Domaines[Domain_label_fr],MATCH(F3110,T_Domaines[Domain_code],0)),"")</f>
        <v/>
      </c>
      <c r="I3110">
        <f>IFERROR(INDEX(T_Indicateurs[Stat_label_fr],MATCH(H3110,T_Indicateurs[Stat_code],0)),"")</f>
        <v/>
      </c>
      <c r="M3110">
        <f>IF(J3110=0,"",J3110)</f>
        <v/>
      </c>
      <c r="N3110">
        <f>IF(K3110=0,"",K3110)</f>
        <v/>
      </c>
      <c r="O3110">
        <f>IF(L3110=0,"",L3110)</f>
        <v/>
      </c>
      <c r="P3110">
        <f>IF(OR(J3110="",K3110="",L3110=""),"",J3110+K3110+L3110)</f>
        <v/>
      </c>
      <c r="Q3110">
        <f>IF(OR(M3110="",N3110="",O3110=""),"",M3110+N3110+O3110)</f>
        <v/>
      </c>
      <c r="S3110" s="13">
        <f>IF(AND($B3110&lt;&gt;"",$F3110&lt;&gt;""),IF(COUNTIFS($B$2:$B3110,$B3110,$F$2:$F3110,$F3110)=1,1,0),0)</f>
        <v/>
      </c>
      <c r="T3110" s="13">
        <f>IF(AND($B3110&lt;&gt;"",$H3110&lt;&gt;""),IF(COUNTIFS($B$2:$B3110,$B3110,$H$2:$H3110,$H3110)=1,1,0),0)</f>
        <v/>
      </c>
      <c r="U3110" s="13">
        <f>IF(AND($B3110&lt;&gt;"",$C3110&lt;&gt;""),IF(COUNTIFS($B$2:$B3110,$B3110,$C$2:$C3110,$C3110)=1,1,0),0)</f>
        <v/>
      </c>
      <c r="V3110" s="13">
        <f>IF(AND($B3110&lt;&gt;"",$D3110&lt;&gt;""),IF(COUNTIFS($B$2:$B3110,$B3110,$D$2:$D3110,$D3110)=1,1,0),0)</f>
        <v/>
      </c>
      <c r="W3110">
        <f>IFERROR(INDEX(T_Indicateurs[Domain_code],MATCH($H3110,T_Indicateurs[Stat_code],0)),"")</f>
        <v/>
      </c>
      <c r="X3110" s="13">
        <f>IF(OR($W3110="",$F3110=""),0,IF($F3110&lt;&gt;$W3110,1,0))</f>
        <v/>
      </c>
      <c r="Y3110" s="13">
        <f>IF(OR($J3110="", $K3110="", $L3110=""),0,IF(OR($J3110&lt;0,$J3110&gt;3,$K3110&lt;0,$K3110&gt;3,$L3110&lt;0,$L3110&gt;3),1,0))</f>
        <v/>
      </c>
    </row>
    <row r="3111">
      <c r="G3111">
        <f>IFERROR(INDEX(T_Domaines[Domain_label_fr],MATCH(F3111,T_Domaines[Domain_code],0)),"")</f>
        <v/>
      </c>
      <c r="I3111">
        <f>IFERROR(INDEX(T_Indicateurs[Stat_label_fr],MATCH(H3111,T_Indicateurs[Stat_code],0)),"")</f>
        <v/>
      </c>
      <c r="M3111">
        <f>IF(J3111=0,"",J3111)</f>
        <v/>
      </c>
      <c r="N3111">
        <f>IF(K3111=0,"",K3111)</f>
        <v/>
      </c>
      <c r="O3111">
        <f>IF(L3111=0,"",L3111)</f>
        <v/>
      </c>
      <c r="P3111">
        <f>IF(OR(J3111="",K3111="",L3111=""),"",J3111+K3111+L3111)</f>
        <v/>
      </c>
      <c r="Q3111">
        <f>IF(OR(M3111="",N3111="",O3111=""),"",M3111+N3111+O3111)</f>
        <v/>
      </c>
      <c r="S3111" s="13">
        <f>IF(AND($B3111&lt;&gt;"",$F3111&lt;&gt;""),IF(COUNTIFS($B$2:$B3111,$B3111,$F$2:$F3111,$F3111)=1,1,0),0)</f>
        <v/>
      </c>
      <c r="T3111" s="13">
        <f>IF(AND($B3111&lt;&gt;"",$H3111&lt;&gt;""),IF(COUNTIFS($B$2:$B3111,$B3111,$H$2:$H3111,$H3111)=1,1,0),0)</f>
        <v/>
      </c>
      <c r="U3111" s="13">
        <f>IF(AND($B3111&lt;&gt;"",$C3111&lt;&gt;""),IF(COUNTIFS($B$2:$B3111,$B3111,$C$2:$C3111,$C3111)=1,1,0),0)</f>
        <v/>
      </c>
      <c r="V3111" s="13">
        <f>IF(AND($B3111&lt;&gt;"",$D3111&lt;&gt;""),IF(COUNTIFS($B$2:$B3111,$B3111,$D$2:$D3111,$D3111)=1,1,0),0)</f>
        <v/>
      </c>
      <c r="W3111">
        <f>IFERROR(INDEX(T_Indicateurs[Domain_code],MATCH($H3111,T_Indicateurs[Stat_code],0)),"")</f>
        <v/>
      </c>
      <c r="X3111" s="13">
        <f>IF(OR($W3111="",$F3111=""),0,IF($F3111&lt;&gt;$W3111,1,0))</f>
        <v/>
      </c>
      <c r="Y3111" s="13">
        <f>IF(OR($J3111="", $K3111="", $L3111=""),0,IF(OR($J3111&lt;0,$J3111&gt;3,$K3111&lt;0,$K3111&gt;3,$L3111&lt;0,$L3111&gt;3),1,0))</f>
        <v/>
      </c>
    </row>
    <row r="3112">
      <c r="G3112">
        <f>IFERROR(INDEX(T_Domaines[Domain_label_fr],MATCH(F3112,T_Domaines[Domain_code],0)),"")</f>
        <v/>
      </c>
      <c r="I3112">
        <f>IFERROR(INDEX(T_Indicateurs[Stat_label_fr],MATCH(H3112,T_Indicateurs[Stat_code],0)),"")</f>
        <v/>
      </c>
      <c r="M3112">
        <f>IF(J3112=0,"",J3112)</f>
        <v/>
      </c>
      <c r="N3112">
        <f>IF(K3112=0,"",K3112)</f>
        <v/>
      </c>
      <c r="O3112">
        <f>IF(L3112=0,"",L3112)</f>
        <v/>
      </c>
      <c r="P3112">
        <f>IF(OR(J3112="",K3112="",L3112=""),"",J3112+K3112+L3112)</f>
        <v/>
      </c>
      <c r="Q3112">
        <f>IF(OR(M3112="",N3112="",O3112=""),"",M3112+N3112+O3112)</f>
        <v/>
      </c>
      <c r="S3112" s="13">
        <f>IF(AND($B3112&lt;&gt;"",$F3112&lt;&gt;""),IF(COUNTIFS($B$2:$B3112,$B3112,$F$2:$F3112,$F3112)=1,1,0),0)</f>
        <v/>
      </c>
      <c r="T3112" s="13">
        <f>IF(AND($B3112&lt;&gt;"",$H3112&lt;&gt;""),IF(COUNTIFS($B$2:$B3112,$B3112,$H$2:$H3112,$H3112)=1,1,0),0)</f>
        <v/>
      </c>
      <c r="U3112" s="13">
        <f>IF(AND($B3112&lt;&gt;"",$C3112&lt;&gt;""),IF(COUNTIFS($B$2:$B3112,$B3112,$C$2:$C3112,$C3112)=1,1,0),0)</f>
        <v/>
      </c>
      <c r="V3112" s="13">
        <f>IF(AND($B3112&lt;&gt;"",$D3112&lt;&gt;""),IF(COUNTIFS($B$2:$B3112,$B3112,$D$2:$D3112,$D3112)=1,1,0),0)</f>
        <v/>
      </c>
      <c r="W3112">
        <f>IFERROR(INDEX(T_Indicateurs[Domain_code],MATCH($H3112,T_Indicateurs[Stat_code],0)),"")</f>
        <v/>
      </c>
      <c r="X3112" s="13">
        <f>IF(OR($W3112="",$F3112=""),0,IF($F3112&lt;&gt;$W3112,1,0))</f>
        <v/>
      </c>
      <c r="Y3112" s="13">
        <f>IF(OR($J3112="", $K3112="", $L3112=""),0,IF(OR($J3112&lt;0,$J3112&gt;3,$K3112&lt;0,$K3112&gt;3,$L3112&lt;0,$L3112&gt;3),1,0))</f>
        <v/>
      </c>
    </row>
    <row r="3113">
      <c r="G3113">
        <f>IFERROR(INDEX(T_Domaines[Domain_label_fr],MATCH(F3113,T_Domaines[Domain_code],0)),"")</f>
        <v/>
      </c>
      <c r="I3113">
        <f>IFERROR(INDEX(T_Indicateurs[Stat_label_fr],MATCH(H3113,T_Indicateurs[Stat_code],0)),"")</f>
        <v/>
      </c>
      <c r="M3113">
        <f>IF(J3113=0,"",J3113)</f>
        <v/>
      </c>
      <c r="N3113">
        <f>IF(K3113=0,"",K3113)</f>
        <v/>
      </c>
      <c r="O3113">
        <f>IF(L3113=0,"",L3113)</f>
        <v/>
      </c>
      <c r="P3113">
        <f>IF(OR(J3113="",K3113="",L3113=""),"",J3113+K3113+L3113)</f>
        <v/>
      </c>
      <c r="Q3113">
        <f>IF(OR(M3113="",N3113="",O3113=""),"",M3113+N3113+O3113)</f>
        <v/>
      </c>
      <c r="S3113" s="13">
        <f>IF(AND($B3113&lt;&gt;"",$F3113&lt;&gt;""),IF(COUNTIFS($B$2:$B3113,$B3113,$F$2:$F3113,$F3113)=1,1,0),0)</f>
        <v/>
      </c>
      <c r="T3113" s="13">
        <f>IF(AND($B3113&lt;&gt;"",$H3113&lt;&gt;""),IF(COUNTIFS($B$2:$B3113,$B3113,$H$2:$H3113,$H3113)=1,1,0),0)</f>
        <v/>
      </c>
      <c r="U3113" s="13">
        <f>IF(AND($B3113&lt;&gt;"",$C3113&lt;&gt;""),IF(COUNTIFS($B$2:$B3113,$B3113,$C$2:$C3113,$C3113)=1,1,0),0)</f>
        <v/>
      </c>
      <c r="V3113" s="13">
        <f>IF(AND($B3113&lt;&gt;"",$D3113&lt;&gt;""),IF(COUNTIFS($B$2:$B3113,$B3113,$D$2:$D3113,$D3113)=1,1,0),0)</f>
        <v/>
      </c>
      <c r="W3113">
        <f>IFERROR(INDEX(T_Indicateurs[Domain_code],MATCH($H3113,T_Indicateurs[Stat_code],0)),"")</f>
        <v/>
      </c>
      <c r="X3113" s="13">
        <f>IF(OR($W3113="",$F3113=""),0,IF($F3113&lt;&gt;$W3113,1,0))</f>
        <v/>
      </c>
      <c r="Y3113" s="13">
        <f>IF(OR($J3113="", $K3113="", $L3113=""),0,IF(OR($J3113&lt;0,$J3113&gt;3,$K3113&lt;0,$K3113&gt;3,$L3113&lt;0,$L3113&gt;3),1,0))</f>
        <v/>
      </c>
    </row>
    <row r="3114">
      <c r="G3114">
        <f>IFERROR(INDEX(T_Domaines[Domain_label_fr],MATCH(F3114,T_Domaines[Domain_code],0)),"")</f>
        <v/>
      </c>
      <c r="I3114">
        <f>IFERROR(INDEX(T_Indicateurs[Stat_label_fr],MATCH(H3114,T_Indicateurs[Stat_code],0)),"")</f>
        <v/>
      </c>
      <c r="M3114">
        <f>IF(J3114=0,"",J3114)</f>
        <v/>
      </c>
      <c r="N3114">
        <f>IF(K3114=0,"",K3114)</f>
        <v/>
      </c>
      <c r="O3114">
        <f>IF(L3114=0,"",L3114)</f>
        <v/>
      </c>
      <c r="P3114">
        <f>IF(OR(J3114="",K3114="",L3114=""),"",J3114+K3114+L3114)</f>
        <v/>
      </c>
      <c r="Q3114">
        <f>IF(OR(M3114="",N3114="",O3114=""),"",M3114+N3114+O3114)</f>
        <v/>
      </c>
      <c r="S3114" s="13">
        <f>IF(AND($B3114&lt;&gt;"",$F3114&lt;&gt;""),IF(COUNTIFS($B$2:$B3114,$B3114,$F$2:$F3114,$F3114)=1,1,0),0)</f>
        <v/>
      </c>
      <c r="T3114" s="13">
        <f>IF(AND($B3114&lt;&gt;"",$H3114&lt;&gt;""),IF(COUNTIFS($B$2:$B3114,$B3114,$H$2:$H3114,$H3114)=1,1,0),0)</f>
        <v/>
      </c>
      <c r="U3114" s="13">
        <f>IF(AND($B3114&lt;&gt;"",$C3114&lt;&gt;""),IF(COUNTIFS($B$2:$B3114,$B3114,$C$2:$C3114,$C3114)=1,1,0),0)</f>
        <v/>
      </c>
      <c r="V3114" s="13">
        <f>IF(AND($B3114&lt;&gt;"",$D3114&lt;&gt;""),IF(COUNTIFS($B$2:$B3114,$B3114,$D$2:$D3114,$D3114)=1,1,0),0)</f>
        <v/>
      </c>
      <c r="W3114">
        <f>IFERROR(INDEX(T_Indicateurs[Domain_code],MATCH($H3114,T_Indicateurs[Stat_code],0)),"")</f>
        <v/>
      </c>
      <c r="X3114" s="13">
        <f>IF(OR($W3114="",$F3114=""),0,IF($F3114&lt;&gt;$W3114,1,0))</f>
        <v/>
      </c>
      <c r="Y3114" s="13">
        <f>IF(OR($J3114="", $K3114="", $L3114=""),0,IF(OR($J3114&lt;0,$J3114&gt;3,$K3114&lt;0,$K3114&gt;3,$L3114&lt;0,$L3114&gt;3),1,0))</f>
        <v/>
      </c>
    </row>
    <row r="3115">
      <c r="G3115">
        <f>IFERROR(INDEX(T_Domaines[Domain_label_fr],MATCH(F3115,T_Domaines[Domain_code],0)),"")</f>
        <v/>
      </c>
      <c r="I3115">
        <f>IFERROR(INDEX(T_Indicateurs[Stat_label_fr],MATCH(H3115,T_Indicateurs[Stat_code],0)),"")</f>
        <v/>
      </c>
      <c r="M3115">
        <f>IF(J3115=0,"",J3115)</f>
        <v/>
      </c>
      <c r="N3115">
        <f>IF(K3115=0,"",K3115)</f>
        <v/>
      </c>
      <c r="O3115">
        <f>IF(L3115=0,"",L3115)</f>
        <v/>
      </c>
      <c r="P3115">
        <f>IF(OR(J3115="",K3115="",L3115=""),"",J3115+K3115+L3115)</f>
        <v/>
      </c>
      <c r="Q3115">
        <f>IF(OR(M3115="",N3115="",O3115=""),"",M3115+N3115+O3115)</f>
        <v/>
      </c>
      <c r="S3115" s="13">
        <f>IF(AND($B3115&lt;&gt;"",$F3115&lt;&gt;""),IF(COUNTIFS($B$2:$B3115,$B3115,$F$2:$F3115,$F3115)=1,1,0),0)</f>
        <v/>
      </c>
      <c r="T3115" s="13">
        <f>IF(AND($B3115&lt;&gt;"",$H3115&lt;&gt;""),IF(COUNTIFS($B$2:$B3115,$B3115,$H$2:$H3115,$H3115)=1,1,0),0)</f>
        <v/>
      </c>
      <c r="U3115" s="13">
        <f>IF(AND($B3115&lt;&gt;"",$C3115&lt;&gt;""),IF(COUNTIFS($B$2:$B3115,$B3115,$C$2:$C3115,$C3115)=1,1,0),0)</f>
        <v/>
      </c>
      <c r="V3115" s="13">
        <f>IF(AND($B3115&lt;&gt;"",$D3115&lt;&gt;""),IF(COUNTIFS($B$2:$B3115,$B3115,$D$2:$D3115,$D3115)=1,1,0),0)</f>
        <v/>
      </c>
      <c r="W3115">
        <f>IFERROR(INDEX(T_Indicateurs[Domain_code],MATCH($H3115,T_Indicateurs[Stat_code],0)),"")</f>
        <v/>
      </c>
      <c r="X3115" s="13">
        <f>IF(OR($W3115="",$F3115=""),0,IF($F3115&lt;&gt;$W3115,1,0))</f>
        <v/>
      </c>
      <c r="Y3115" s="13">
        <f>IF(OR($J3115="", $K3115="", $L3115=""),0,IF(OR($J3115&lt;0,$J3115&gt;3,$K3115&lt;0,$K3115&gt;3,$L3115&lt;0,$L3115&gt;3),1,0))</f>
        <v/>
      </c>
    </row>
    <row r="3116">
      <c r="G3116">
        <f>IFERROR(INDEX(T_Domaines[Domain_label_fr],MATCH(F3116,T_Domaines[Domain_code],0)),"")</f>
        <v/>
      </c>
      <c r="I3116">
        <f>IFERROR(INDEX(T_Indicateurs[Stat_label_fr],MATCH(H3116,T_Indicateurs[Stat_code],0)),"")</f>
        <v/>
      </c>
      <c r="M3116">
        <f>IF(J3116=0,"",J3116)</f>
        <v/>
      </c>
      <c r="N3116">
        <f>IF(K3116=0,"",K3116)</f>
        <v/>
      </c>
      <c r="O3116">
        <f>IF(L3116=0,"",L3116)</f>
        <v/>
      </c>
      <c r="P3116">
        <f>IF(OR(J3116="",K3116="",L3116=""),"",J3116+K3116+L3116)</f>
        <v/>
      </c>
      <c r="Q3116">
        <f>IF(OR(M3116="",N3116="",O3116=""),"",M3116+N3116+O3116)</f>
        <v/>
      </c>
      <c r="S3116" s="13">
        <f>IF(AND($B3116&lt;&gt;"",$F3116&lt;&gt;""),IF(COUNTIFS($B$2:$B3116,$B3116,$F$2:$F3116,$F3116)=1,1,0),0)</f>
        <v/>
      </c>
      <c r="T3116" s="13">
        <f>IF(AND($B3116&lt;&gt;"",$H3116&lt;&gt;""),IF(COUNTIFS($B$2:$B3116,$B3116,$H$2:$H3116,$H3116)=1,1,0),0)</f>
        <v/>
      </c>
      <c r="U3116" s="13">
        <f>IF(AND($B3116&lt;&gt;"",$C3116&lt;&gt;""),IF(COUNTIFS($B$2:$B3116,$B3116,$C$2:$C3116,$C3116)=1,1,0),0)</f>
        <v/>
      </c>
      <c r="V3116" s="13">
        <f>IF(AND($B3116&lt;&gt;"",$D3116&lt;&gt;""),IF(COUNTIFS($B$2:$B3116,$B3116,$D$2:$D3116,$D3116)=1,1,0),0)</f>
        <v/>
      </c>
      <c r="W3116">
        <f>IFERROR(INDEX(T_Indicateurs[Domain_code],MATCH($H3116,T_Indicateurs[Stat_code],0)),"")</f>
        <v/>
      </c>
      <c r="X3116" s="13">
        <f>IF(OR($W3116="",$F3116=""),0,IF($F3116&lt;&gt;$W3116,1,0))</f>
        <v/>
      </c>
      <c r="Y3116" s="13">
        <f>IF(OR($J3116="", $K3116="", $L3116=""),0,IF(OR($J3116&lt;0,$J3116&gt;3,$K3116&lt;0,$K3116&gt;3,$L3116&lt;0,$L3116&gt;3),1,0))</f>
        <v/>
      </c>
    </row>
    <row r="3117">
      <c r="G3117">
        <f>IFERROR(INDEX(T_Domaines[Domain_label_fr],MATCH(F3117,T_Domaines[Domain_code],0)),"")</f>
        <v/>
      </c>
      <c r="I3117">
        <f>IFERROR(INDEX(T_Indicateurs[Stat_label_fr],MATCH(H3117,T_Indicateurs[Stat_code],0)),"")</f>
        <v/>
      </c>
      <c r="M3117">
        <f>IF(J3117=0,"",J3117)</f>
        <v/>
      </c>
      <c r="N3117">
        <f>IF(K3117=0,"",K3117)</f>
        <v/>
      </c>
      <c r="O3117">
        <f>IF(L3117=0,"",L3117)</f>
        <v/>
      </c>
      <c r="P3117">
        <f>IF(OR(J3117="",K3117="",L3117=""),"",J3117+K3117+L3117)</f>
        <v/>
      </c>
      <c r="Q3117">
        <f>IF(OR(M3117="",N3117="",O3117=""),"",M3117+N3117+O3117)</f>
        <v/>
      </c>
      <c r="S3117" s="13">
        <f>IF(AND($B3117&lt;&gt;"",$F3117&lt;&gt;""),IF(COUNTIFS($B$2:$B3117,$B3117,$F$2:$F3117,$F3117)=1,1,0),0)</f>
        <v/>
      </c>
      <c r="T3117" s="13">
        <f>IF(AND($B3117&lt;&gt;"",$H3117&lt;&gt;""),IF(COUNTIFS($B$2:$B3117,$B3117,$H$2:$H3117,$H3117)=1,1,0),0)</f>
        <v/>
      </c>
      <c r="U3117" s="13">
        <f>IF(AND($B3117&lt;&gt;"",$C3117&lt;&gt;""),IF(COUNTIFS($B$2:$B3117,$B3117,$C$2:$C3117,$C3117)=1,1,0),0)</f>
        <v/>
      </c>
      <c r="V3117" s="13">
        <f>IF(AND($B3117&lt;&gt;"",$D3117&lt;&gt;""),IF(COUNTIFS($B$2:$B3117,$B3117,$D$2:$D3117,$D3117)=1,1,0),0)</f>
        <v/>
      </c>
      <c r="W3117">
        <f>IFERROR(INDEX(T_Indicateurs[Domain_code],MATCH($H3117,T_Indicateurs[Stat_code],0)),"")</f>
        <v/>
      </c>
      <c r="X3117" s="13">
        <f>IF(OR($W3117="",$F3117=""),0,IF($F3117&lt;&gt;$W3117,1,0))</f>
        <v/>
      </c>
      <c r="Y3117" s="13">
        <f>IF(OR($J3117="", $K3117="", $L3117=""),0,IF(OR($J3117&lt;0,$J3117&gt;3,$K3117&lt;0,$K3117&gt;3,$L3117&lt;0,$L3117&gt;3),1,0))</f>
        <v/>
      </c>
    </row>
    <row r="3118">
      <c r="G3118">
        <f>IFERROR(INDEX(T_Domaines[Domain_label_fr],MATCH(F3118,T_Domaines[Domain_code],0)),"")</f>
        <v/>
      </c>
      <c r="I3118">
        <f>IFERROR(INDEX(T_Indicateurs[Stat_label_fr],MATCH(H3118,T_Indicateurs[Stat_code],0)),"")</f>
        <v/>
      </c>
      <c r="M3118">
        <f>IF(J3118=0,"",J3118)</f>
        <v/>
      </c>
      <c r="N3118">
        <f>IF(K3118=0,"",K3118)</f>
        <v/>
      </c>
      <c r="O3118">
        <f>IF(L3118=0,"",L3118)</f>
        <v/>
      </c>
      <c r="P3118">
        <f>IF(OR(J3118="",K3118="",L3118=""),"",J3118+K3118+L3118)</f>
        <v/>
      </c>
      <c r="Q3118">
        <f>IF(OR(M3118="",N3118="",O3118=""),"",M3118+N3118+O3118)</f>
        <v/>
      </c>
      <c r="S3118" s="13">
        <f>IF(AND($B3118&lt;&gt;"",$F3118&lt;&gt;""),IF(COUNTIFS($B$2:$B3118,$B3118,$F$2:$F3118,$F3118)=1,1,0),0)</f>
        <v/>
      </c>
      <c r="T3118" s="13">
        <f>IF(AND($B3118&lt;&gt;"",$H3118&lt;&gt;""),IF(COUNTIFS($B$2:$B3118,$B3118,$H$2:$H3118,$H3118)=1,1,0),0)</f>
        <v/>
      </c>
      <c r="U3118" s="13">
        <f>IF(AND($B3118&lt;&gt;"",$C3118&lt;&gt;""),IF(COUNTIFS($B$2:$B3118,$B3118,$C$2:$C3118,$C3118)=1,1,0),0)</f>
        <v/>
      </c>
      <c r="V3118" s="13">
        <f>IF(AND($B3118&lt;&gt;"",$D3118&lt;&gt;""),IF(COUNTIFS($B$2:$B3118,$B3118,$D$2:$D3118,$D3118)=1,1,0),0)</f>
        <v/>
      </c>
      <c r="W3118">
        <f>IFERROR(INDEX(T_Indicateurs[Domain_code],MATCH($H3118,T_Indicateurs[Stat_code],0)),"")</f>
        <v/>
      </c>
      <c r="X3118" s="13">
        <f>IF(OR($W3118="",$F3118=""),0,IF($F3118&lt;&gt;$W3118,1,0))</f>
        <v/>
      </c>
      <c r="Y3118" s="13">
        <f>IF(OR($J3118="", $K3118="", $L3118=""),0,IF(OR($J3118&lt;0,$J3118&gt;3,$K3118&lt;0,$K3118&gt;3,$L3118&lt;0,$L3118&gt;3),1,0))</f>
        <v/>
      </c>
    </row>
    <row r="3119">
      <c r="G3119">
        <f>IFERROR(INDEX(T_Domaines[Domain_label_fr],MATCH(F3119,T_Domaines[Domain_code],0)),"")</f>
        <v/>
      </c>
      <c r="I3119">
        <f>IFERROR(INDEX(T_Indicateurs[Stat_label_fr],MATCH(H3119,T_Indicateurs[Stat_code],0)),"")</f>
        <v/>
      </c>
      <c r="M3119">
        <f>IF(J3119=0,"",J3119)</f>
        <v/>
      </c>
      <c r="N3119">
        <f>IF(K3119=0,"",K3119)</f>
        <v/>
      </c>
      <c r="O3119">
        <f>IF(L3119=0,"",L3119)</f>
        <v/>
      </c>
      <c r="P3119">
        <f>IF(OR(J3119="",K3119="",L3119=""),"",J3119+K3119+L3119)</f>
        <v/>
      </c>
      <c r="Q3119">
        <f>IF(OR(M3119="",N3119="",O3119=""),"",M3119+N3119+O3119)</f>
        <v/>
      </c>
      <c r="S3119" s="13">
        <f>IF(AND($B3119&lt;&gt;"",$F3119&lt;&gt;""),IF(COUNTIFS($B$2:$B3119,$B3119,$F$2:$F3119,$F3119)=1,1,0),0)</f>
        <v/>
      </c>
      <c r="T3119" s="13">
        <f>IF(AND($B3119&lt;&gt;"",$H3119&lt;&gt;""),IF(COUNTIFS($B$2:$B3119,$B3119,$H$2:$H3119,$H3119)=1,1,0),0)</f>
        <v/>
      </c>
      <c r="U3119" s="13">
        <f>IF(AND($B3119&lt;&gt;"",$C3119&lt;&gt;""),IF(COUNTIFS($B$2:$B3119,$B3119,$C$2:$C3119,$C3119)=1,1,0),0)</f>
        <v/>
      </c>
      <c r="V3119" s="13">
        <f>IF(AND($B3119&lt;&gt;"",$D3119&lt;&gt;""),IF(COUNTIFS($B$2:$B3119,$B3119,$D$2:$D3119,$D3119)=1,1,0),0)</f>
        <v/>
      </c>
      <c r="W3119">
        <f>IFERROR(INDEX(T_Indicateurs[Domain_code],MATCH($H3119,T_Indicateurs[Stat_code],0)),"")</f>
        <v/>
      </c>
      <c r="X3119" s="13">
        <f>IF(OR($W3119="",$F3119=""),0,IF($F3119&lt;&gt;$W3119,1,0))</f>
        <v/>
      </c>
      <c r="Y3119" s="13">
        <f>IF(OR($J3119="", $K3119="", $L3119=""),0,IF(OR($J3119&lt;0,$J3119&gt;3,$K3119&lt;0,$K3119&gt;3,$L3119&lt;0,$L3119&gt;3),1,0))</f>
        <v/>
      </c>
    </row>
    <row r="3120">
      <c r="G3120">
        <f>IFERROR(INDEX(T_Domaines[Domain_label_fr],MATCH(F3120,T_Domaines[Domain_code],0)),"")</f>
        <v/>
      </c>
      <c r="I3120">
        <f>IFERROR(INDEX(T_Indicateurs[Stat_label_fr],MATCH(H3120,T_Indicateurs[Stat_code],0)),"")</f>
        <v/>
      </c>
      <c r="M3120">
        <f>IF(J3120=0,"",J3120)</f>
        <v/>
      </c>
      <c r="N3120">
        <f>IF(K3120=0,"",K3120)</f>
        <v/>
      </c>
      <c r="O3120">
        <f>IF(L3120=0,"",L3120)</f>
        <v/>
      </c>
      <c r="P3120">
        <f>IF(OR(J3120="",K3120="",L3120=""),"",J3120+K3120+L3120)</f>
        <v/>
      </c>
      <c r="Q3120">
        <f>IF(OR(M3120="",N3120="",O3120=""),"",M3120+N3120+O3120)</f>
        <v/>
      </c>
      <c r="S3120" s="13">
        <f>IF(AND($B3120&lt;&gt;"",$F3120&lt;&gt;""),IF(COUNTIFS($B$2:$B3120,$B3120,$F$2:$F3120,$F3120)=1,1,0),0)</f>
        <v/>
      </c>
      <c r="T3120" s="13">
        <f>IF(AND($B3120&lt;&gt;"",$H3120&lt;&gt;""),IF(COUNTIFS($B$2:$B3120,$B3120,$H$2:$H3120,$H3120)=1,1,0),0)</f>
        <v/>
      </c>
      <c r="U3120" s="13">
        <f>IF(AND($B3120&lt;&gt;"",$C3120&lt;&gt;""),IF(COUNTIFS($B$2:$B3120,$B3120,$C$2:$C3120,$C3120)=1,1,0),0)</f>
        <v/>
      </c>
      <c r="V3120" s="13">
        <f>IF(AND($B3120&lt;&gt;"",$D3120&lt;&gt;""),IF(COUNTIFS($B$2:$B3120,$B3120,$D$2:$D3120,$D3120)=1,1,0),0)</f>
        <v/>
      </c>
      <c r="W3120">
        <f>IFERROR(INDEX(T_Indicateurs[Domain_code],MATCH($H3120,T_Indicateurs[Stat_code],0)),"")</f>
        <v/>
      </c>
      <c r="X3120" s="13">
        <f>IF(OR($W3120="",$F3120=""),0,IF($F3120&lt;&gt;$W3120,1,0))</f>
        <v/>
      </c>
      <c r="Y3120" s="13">
        <f>IF(OR($J3120="", $K3120="", $L3120=""),0,IF(OR($J3120&lt;0,$J3120&gt;3,$K3120&lt;0,$K3120&gt;3,$L3120&lt;0,$L3120&gt;3),1,0))</f>
        <v/>
      </c>
    </row>
    <row r="3121">
      <c r="G3121">
        <f>IFERROR(INDEX(T_Domaines[Domain_label_fr],MATCH(F3121,T_Domaines[Domain_code],0)),"")</f>
        <v/>
      </c>
      <c r="I3121">
        <f>IFERROR(INDEX(T_Indicateurs[Stat_label_fr],MATCH(H3121,T_Indicateurs[Stat_code],0)),"")</f>
        <v/>
      </c>
      <c r="M3121">
        <f>IF(J3121=0,"",J3121)</f>
        <v/>
      </c>
      <c r="N3121">
        <f>IF(K3121=0,"",K3121)</f>
        <v/>
      </c>
      <c r="O3121">
        <f>IF(L3121=0,"",L3121)</f>
        <v/>
      </c>
      <c r="P3121">
        <f>IF(OR(J3121="",K3121="",L3121=""),"",J3121+K3121+L3121)</f>
        <v/>
      </c>
      <c r="Q3121">
        <f>IF(OR(M3121="",N3121="",O3121=""),"",M3121+N3121+O3121)</f>
        <v/>
      </c>
      <c r="S3121" s="13">
        <f>IF(AND($B3121&lt;&gt;"",$F3121&lt;&gt;""),IF(COUNTIFS($B$2:$B3121,$B3121,$F$2:$F3121,$F3121)=1,1,0),0)</f>
        <v/>
      </c>
      <c r="T3121" s="13">
        <f>IF(AND($B3121&lt;&gt;"",$H3121&lt;&gt;""),IF(COUNTIFS($B$2:$B3121,$B3121,$H$2:$H3121,$H3121)=1,1,0),0)</f>
        <v/>
      </c>
      <c r="U3121" s="13">
        <f>IF(AND($B3121&lt;&gt;"",$C3121&lt;&gt;""),IF(COUNTIFS($B$2:$B3121,$B3121,$C$2:$C3121,$C3121)=1,1,0),0)</f>
        <v/>
      </c>
      <c r="V3121" s="13">
        <f>IF(AND($B3121&lt;&gt;"",$D3121&lt;&gt;""),IF(COUNTIFS($B$2:$B3121,$B3121,$D$2:$D3121,$D3121)=1,1,0),0)</f>
        <v/>
      </c>
      <c r="W3121">
        <f>IFERROR(INDEX(T_Indicateurs[Domain_code],MATCH($H3121,T_Indicateurs[Stat_code],0)),"")</f>
        <v/>
      </c>
      <c r="X3121" s="13">
        <f>IF(OR($W3121="",$F3121=""),0,IF($F3121&lt;&gt;$W3121,1,0))</f>
        <v/>
      </c>
      <c r="Y3121" s="13">
        <f>IF(OR($J3121="", $K3121="", $L3121=""),0,IF(OR($J3121&lt;0,$J3121&gt;3,$K3121&lt;0,$K3121&gt;3,$L3121&lt;0,$L3121&gt;3),1,0))</f>
        <v/>
      </c>
    </row>
    <row r="3122">
      <c r="G3122">
        <f>IFERROR(INDEX(T_Domaines[Domain_label_fr],MATCH(F3122,T_Domaines[Domain_code],0)),"")</f>
        <v/>
      </c>
      <c r="I3122">
        <f>IFERROR(INDEX(T_Indicateurs[Stat_label_fr],MATCH(H3122,T_Indicateurs[Stat_code],0)),"")</f>
        <v/>
      </c>
      <c r="M3122">
        <f>IF(J3122=0,"",J3122)</f>
        <v/>
      </c>
      <c r="N3122">
        <f>IF(K3122=0,"",K3122)</f>
        <v/>
      </c>
      <c r="O3122">
        <f>IF(L3122=0,"",L3122)</f>
        <v/>
      </c>
      <c r="P3122">
        <f>IF(OR(J3122="",K3122="",L3122=""),"",J3122+K3122+L3122)</f>
        <v/>
      </c>
      <c r="Q3122">
        <f>IF(OR(M3122="",N3122="",O3122=""),"",M3122+N3122+O3122)</f>
        <v/>
      </c>
      <c r="S3122" s="13">
        <f>IF(AND($B3122&lt;&gt;"",$F3122&lt;&gt;""),IF(COUNTIFS($B$2:$B3122,$B3122,$F$2:$F3122,$F3122)=1,1,0),0)</f>
        <v/>
      </c>
      <c r="T3122" s="13">
        <f>IF(AND($B3122&lt;&gt;"",$H3122&lt;&gt;""),IF(COUNTIFS($B$2:$B3122,$B3122,$H$2:$H3122,$H3122)=1,1,0),0)</f>
        <v/>
      </c>
      <c r="U3122" s="13">
        <f>IF(AND($B3122&lt;&gt;"",$C3122&lt;&gt;""),IF(COUNTIFS($B$2:$B3122,$B3122,$C$2:$C3122,$C3122)=1,1,0),0)</f>
        <v/>
      </c>
      <c r="V3122" s="13">
        <f>IF(AND($B3122&lt;&gt;"",$D3122&lt;&gt;""),IF(COUNTIFS($B$2:$B3122,$B3122,$D$2:$D3122,$D3122)=1,1,0),0)</f>
        <v/>
      </c>
      <c r="W3122">
        <f>IFERROR(INDEX(T_Indicateurs[Domain_code],MATCH($H3122,T_Indicateurs[Stat_code],0)),"")</f>
        <v/>
      </c>
      <c r="X3122" s="13">
        <f>IF(OR($W3122="",$F3122=""),0,IF($F3122&lt;&gt;$W3122,1,0))</f>
        <v/>
      </c>
      <c r="Y3122" s="13">
        <f>IF(OR($J3122="", $K3122="", $L3122=""),0,IF(OR($J3122&lt;0,$J3122&gt;3,$K3122&lt;0,$K3122&gt;3,$L3122&lt;0,$L3122&gt;3),1,0))</f>
        <v/>
      </c>
    </row>
    <row r="3123">
      <c r="G3123">
        <f>IFERROR(INDEX(T_Domaines[Domain_label_fr],MATCH(F3123,T_Domaines[Domain_code],0)),"")</f>
        <v/>
      </c>
      <c r="I3123">
        <f>IFERROR(INDEX(T_Indicateurs[Stat_label_fr],MATCH(H3123,T_Indicateurs[Stat_code],0)),"")</f>
        <v/>
      </c>
      <c r="M3123">
        <f>IF(J3123=0,"",J3123)</f>
        <v/>
      </c>
      <c r="N3123">
        <f>IF(K3123=0,"",K3123)</f>
        <v/>
      </c>
      <c r="O3123">
        <f>IF(L3123=0,"",L3123)</f>
        <v/>
      </c>
      <c r="P3123">
        <f>IF(OR(J3123="",K3123="",L3123=""),"",J3123+K3123+L3123)</f>
        <v/>
      </c>
      <c r="Q3123">
        <f>IF(OR(M3123="",N3123="",O3123=""),"",M3123+N3123+O3123)</f>
        <v/>
      </c>
      <c r="S3123" s="13">
        <f>IF(AND($B3123&lt;&gt;"",$F3123&lt;&gt;""),IF(COUNTIFS($B$2:$B3123,$B3123,$F$2:$F3123,$F3123)=1,1,0),0)</f>
        <v/>
      </c>
      <c r="T3123" s="13">
        <f>IF(AND($B3123&lt;&gt;"",$H3123&lt;&gt;""),IF(COUNTIFS($B$2:$B3123,$B3123,$H$2:$H3123,$H3123)=1,1,0),0)</f>
        <v/>
      </c>
      <c r="U3123" s="13">
        <f>IF(AND($B3123&lt;&gt;"",$C3123&lt;&gt;""),IF(COUNTIFS($B$2:$B3123,$B3123,$C$2:$C3123,$C3123)=1,1,0),0)</f>
        <v/>
      </c>
      <c r="V3123" s="13">
        <f>IF(AND($B3123&lt;&gt;"",$D3123&lt;&gt;""),IF(COUNTIFS($B$2:$B3123,$B3123,$D$2:$D3123,$D3123)=1,1,0),0)</f>
        <v/>
      </c>
      <c r="W3123">
        <f>IFERROR(INDEX(T_Indicateurs[Domain_code],MATCH($H3123,T_Indicateurs[Stat_code],0)),"")</f>
        <v/>
      </c>
      <c r="X3123" s="13">
        <f>IF(OR($W3123="",$F3123=""),0,IF($F3123&lt;&gt;$W3123,1,0))</f>
        <v/>
      </c>
      <c r="Y3123" s="13">
        <f>IF(OR($J3123="", $K3123="", $L3123=""),0,IF(OR($J3123&lt;0,$J3123&gt;3,$K3123&lt;0,$K3123&gt;3,$L3123&lt;0,$L3123&gt;3),1,0))</f>
        <v/>
      </c>
    </row>
    <row r="3124">
      <c r="G3124">
        <f>IFERROR(INDEX(T_Domaines[Domain_label_fr],MATCH(F3124,T_Domaines[Domain_code],0)),"")</f>
        <v/>
      </c>
      <c r="I3124">
        <f>IFERROR(INDEX(T_Indicateurs[Stat_label_fr],MATCH(H3124,T_Indicateurs[Stat_code],0)),"")</f>
        <v/>
      </c>
      <c r="M3124">
        <f>IF(J3124=0,"",J3124)</f>
        <v/>
      </c>
      <c r="N3124">
        <f>IF(K3124=0,"",K3124)</f>
        <v/>
      </c>
      <c r="O3124">
        <f>IF(L3124=0,"",L3124)</f>
        <v/>
      </c>
      <c r="P3124">
        <f>IF(OR(J3124="",K3124="",L3124=""),"",J3124+K3124+L3124)</f>
        <v/>
      </c>
      <c r="Q3124">
        <f>IF(OR(M3124="",N3124="",O3124=""),"",M3124+N3124+O3124)</f>
        <v/>
      </c>
      <c r="S3124" s="13">
        <f>IF(AND($B3124&lt;&gt;"",$F3124&lt;&gt;""),IF(COUNTIFS($B$2:$B3124,$B3124,$F$2:$F3124,$F3124)=1,1,0),0)</f>
        <v/>
      </c>
      <c r="T3124" s="13">
        <f>IF(AND($B3124&lt;&gt;"",$H3124&lt;&gt;""),IF(COUNTIFS($B$2:$B3124,$B3124,$H$2:$H3124,$H3124)=1,1,0),0)</f>
        <v/>
      </c>
      <c r="U3124" s="13">
        <f>IF(AND($B3124&lt;&gt;"",$C3124&lt;&gt;""),IF(COUNTIFS($B$2:$B3124,$B3124,$C$2:$C3124,$C3124)=1,1,0),0)</f>
        <v/>
      </c>
      <c r="V3124" s="13">
        <f>IF(AND($B3124&lt;&gt;"",$D3124&lt;&gt;""),IF(COUNTIFS($B$2:$B3124,$B3124,$D$2:$D3124,$D3124)=1,1,0),0)</f>
        <v/>
      </c>
      <c r="W3124">
        <f>IFERROR(INDEX(T_Indicateurs[Domain_code],MATCH($H3124,T_Indicateurs[Stat_code],0)),"")</f>
        <v/>
      </c>
      <c r="X3124" s="13">
        <f>IF(OR($W3124="",$F3124=""),0,IF($F3124&lt;&gt;$W3124,1,0))</f>
        <v/>
      </c>
      <c r="Y3124" s="13">
        <f>IF(OR($J3124="", $K3124="", $L3124=""),0,IF(OR($J3124&lt;0,$J3124&gt;3,$K3124&lt;0,$K3124&gt;3,$L3124&lt;0,$L3124&gt;3),1,0))</f>
        <v/>
      </c>
    </row>
    <row r="3125">
      <c r="G3125">
        <f>IFERROR(INDEX(T_Domaines[Domain_label_fr],MATCH(F3125,T_Domaines[Domain_code],0)),"")</f>
        <v/>
      </c>
      <c r="I3125">
        <f>IFERROR(INDEX(T_Indicateurs[Stat_label_fr],MATCH(H3125,T_Indicateurs[Stat_code],0)),"")</f>
        <v/>
      </c>
      <c r="M3125">
        <f>IF(J3125=0,"",J3125)</f>
        <v/>
      </c>
      <c r="N3125">
        <f>IF(K3125=0,"",K3125)</f>
        <v/>
      </c>
      <c r="O3125">
        <f>IF(L3125=0,"",L3125)</f>
        <v/>
      </c>
      <c r="P3125">
        <f>IF(OR(J3125="",K3125="",L3125=""),"",J3125+K3125+L3125)</f>
        <v/>
      </c>
      <c r="Q3125">
        <f>IF(OR(M3125="",N3125="",O3125=""),"",M3125+N3125+O3125)</f>
        <v/>
      </c>
      <c r="S3125" s="13">
        <f>IF(AND($B3125&lt;&gt;"",$F3125&lt;&gt;""),IF(COUNTIFS($B$2:$B3125,$B3125,$F$2:$F3125,$F3125)=1,1,0),0)</f>
        <v/>
      </c>
      <c r="T3125" s="13">
        <f>IF(AND($B3125&lt;&gt;"",$H3125&lt;&gt;""),IF(COUNTIFS($B$2:$B3125,$B3125,$H$2:$H3125,$H3125)=1,1,0),0)</f>
        <v/>
      </c>
      <c r="U3125" s="13">
        <f>IF(AND($B3125&lt;&gt;"",$C3125&lt;&gt;""),IF(COUNTIFS($B$2:$B3125,$B3125,$C$2:$C3125,$C3125)=1,1,0),0)</f>
        <v/>
      </c>
      <c r="V3125" s="13">
        <f>IF(AND($B3125&lt;&gt;"",$D3125&lt;&gt;""),IF(COUNTIFS($B$2:$B3125,$B3125,$D$2:$D3125,$D3125)=1,1,0),0)</f>
        <v/>
      </c>
      <c r="W3125">
        <f>IFERROR(INDEX(T_Indicateurs[Domain_code],MATCH($H3125,T_Indicateurs[Stat_code],0)),"")</f>
        <v/>
      </c>
      <c r="X3125" s="13">
        <f>IF(OR($W3125="",$F3125=""),0,IF($F3125&lt;&gt;$W3125,1,0))</f>
        <v/>
      </c>
      <c r="Y3125" s="13">
        <f>IF(OR($J3125="", $K3125="", $L3125=""),0,IF(OR($J3125&lt;0,$J3125&gt;3,$K3125&lt;0,$K3125&gt;3,$L3125&lt;0,$L3125&gt;3),1,0))</f>
        <v/>
      </c>
    </row>
    <row r="3126">
      <c r="G3126">
        <f>IFERROR(INDEX(T_Domaines[Domain_label_fr],MATCH(F3126,T_Domaines[Domain_code],0)),"")</f>
        <v/>
      </c>
      <c r="I3126">
        <f>IFERROR(INDEX(T_Indicateurs[Stat_label_fr],MATCH(H3126,T_Indicateurs[Stat_code],0)),"")</f>
        <v/>
      </c>
      <c r="M3126">
        <f>IF(J3126=0,"",J3126)</f>
        <v/>
      </c>
      <c r="N3126">
        <f>IF(K3126=0,"",K3126)</f>
        <v/>
      </c>
      <c r="O3126">
        <f>IF(L3126=0,"",L3126)</f>
        <v/>
      </c>
      <c r="P3126">
        <f>IF(OR(J3126="",K3126="",L3126=""),"",J3126+K3126+L3126)</f>
        <v/>
      </c>
      <c r="Q3126">
        <f>IF(OR(M3126="",N3126="",O3126=""),"",M3126+N3126+O3126)</f>
        <v/>
      </c>
      <c r="S3126" s="13">
        <f>IF(AND($B3126&lt;&gt;"",$F3126&lt;&gt;""),IF(COUNTIFS($B$2:$B3126,$B3126,$F$2:$F3126,$F3126)=1,1,0),0)</f>
        <v/>
      </c>
      <c r="T3126" s="13">
        <f>IF(AND($B3126&lt;&gt;"",$H3126&lt;&gt;""),IF(COUNTIFS($B$2:$B3126,$B3126,$H$2:$H3126,$H3126)=1,1,0),0)</f>
        <v/>
      </c>
      <c r="U3126" s="13">
        <f>IF(AND($B3126&lt;&gt;"",$C3126&lt;&gt;""),IF(COUNTIFS($B$2:$B3126,$B3126,$C$2:$C3126,$C3126)=1,1,0),0)</f>
        <v/>
      </c>
      <c r="V3126" s="13">
        <f>IF(AND($B3126&lt;&gt;"",$D3126&lt;&gt;""),IF(COUNTIFS($B$2:$B3126,$B3126,$D$2:$D3126,$D3126)=1,1,0),0)</f>
        <v/>
      </c>
      <c r="W3126">
        <f>IFERROR(INDEX(T_Indicateurs[Domain_code],MATCH($H3126,T_Indicateurs[Stat_code],0)),"")</f>
        <v/>
      </c>
      <c r="X3126" s="13">
        <f>IF(OR($W3126="",$F3126=""),0,IF($F3126&lt;&gt;$W3126,1,0))</f>
        <v/>
      </c>
      <c r="Y3126" s="13">
        <f>IF(OR($J3126="", $K3126="", $L3126=""),0,IF(OR($J3126&lt;0,$J3126&gt;3,$K3126&lt;0,$K3126&gt;3,$L3126&lt;0,$L3126&gt;3),1,0))</f>
        <v/>
      </c>
    </row>
    <row r="3127">
      <c r="G3127">
        <f>IFERROR(INDEX(T_Domaines[Domain_label_fr],MATCH(F3127,T_Domaines[Domain_code],0)),"")</f>
        <v/>
      </c>
      <c r="I3127">
        <f>IFERROR(INDEX(T_Indicateurs[Stat_label_fr],MATCH(H3127,T_Indicateurs[Stat_code],0)),"")</f>
        <v/>
      </c>
      <c r="M3127">
        <f>IF(J3127=0,"",J3127)</f>
        <v/>
      </c>
      <c r="N3127">
        <f>IF(K3127=0,"",K3127)</f>
        <v/>
      </c>
      <c r="O3127">
        <f>IF(L3127=0,"",L3127)</f>
        <v/>
      </c>
      <c r="P3127">
        <f>IF(OR(J3127="",K3127="",L3127=""),"",J3127+K3127+L3127)</f>
        <v/>
      </c>
      <c r="Q3127">
        <f>IF(OR(M3127="",N3127="",O3127=""),"",M3127+N3127+O3127)</f>
        <v/>
      </c>
      <c r="S3127" s="13">
        <f>IF(AND($B3127&lt;&gt;"",$F3127&lt;&gt;""),IF(COUNTIFS($B$2:$B3127,$B3127,$F$2:$F3127,$F3127)=1,1,0),0)</f>
        <v/>
      </c>
      <c r="T3127" s="13">
        <f>IF(AND($B3127&lt;&gt;"",$H3127&lt;&gt;""),IF(COUNTIFS($B$2:$B3127,$B3127,$H$2:$H3127,$H3127)=1,1,0),0)</f>
        <v/>
      </c>
      <c r="U3127" s="13">
        <f>IF(AND($B3127&lt;&gt;"",$C3127&lt;&gt;""),IF(COUNTIFS($B$2:$B3127,$B3127,$C$2:$C3127,$C3127)=1,1,0),0)</f>
        <v/>
      </c>
      <c r="V3127" s="13">
        <f>IF(AND($B3127&lt;&gt;"",$D3127&lt;&gt;""),IF(COUNTIFS($B$2:$B3127,$B3127,$D$2:$D3127,$D3127)=1,1,0),0)</f>
        <v/>
      </c>
      <c r="W3127">
        <f>IFERROR(INDEX(T_Indicateurs[Domain_code],MATCH($H3127,T_Indicateurs[Stat_code],0)),"")</f>
        <v/>
      </c>
      <c r="X3127" s="13">
        <f>IF(OR($W3127="",$F3127=""),0,IF($F3127&lt;&gt;$W3127,1,0))</f>
        <v/>
      </c>
      <c r="Y3127" s="13">
        <f>IF(OR($J3127="", $K3127="", $L3127=""),0,IF(OR($J3127&lt;0,$J3127&gt;3,$K3127&lt;0,$K3127&gt;3,$L3127&lt;0,$L3127&gt;3),1,0))</f>
        <v/>
      </c>
    </row>
    <row r="3128">
      <c r="G3128">
        <f>IFERROR(INDEX(T_Domaines[Domain_label_fr],MATCH(F3128,T_Domaines[Domain_code],0)),"")</f>
        <v/>
      </c>
      <c r="I3128">
        <f>IFERROR(INDEX(T_Indicateurs[Stat_label_fr],MATCH(H3128,T_Indicateurs[Stat_code],0)),"")</f>
        <v/>
      </c>
      <c r="M3128">
        <f>IF(J3128=0,"",J3128)</f>
        <v/>
      </c>
      <c r="N3128">
        <f>IF(K3128=0,"",K3128)</f>
        <v/>
      </c>
      <c r="O3128">
        <f>IF(L3128=0,"",L3128)</f>
        <v/>
      </c>
      <c r="P3128">
        <f>IF(OR(J3128="",K3128="",L3128=""),"",J3128+K3128+L3128)</f>
        <v/>
      </c>
      <c r="Q3128">
        <f>IF(OR(M3128="",N3128="",O3128=""),"",M3128+N3128+O3128)</f>
        <v/>
      </c>
      <c r="S3128" s="13">
        <f>IF(AND($B3128&lt;&gt;"",$F3128&lt;&gt;""),IF(COUNTIFS($B$2:$B3128,$B3128,$F$2:$F3128,$F3128)=1,1,0),0)</f>
        <v/>
      </c>
      <c r="T3128" s="13">
        <f>IF(AND($B3128&lt;&gt;"",$H3128&lt;&gt;""),IF(COUNTIFS($B$2:$B3128,$B3128,$H$2:$H3128,$H3128)=1,1,0),0)</f>
        <v/>
      </c>
      <c r="U3128" s="13">
        <f>IF(AND($B3128&lt;&gt;"",$C3128&lt;&gt;""),IF(COUNTIFS($B$2:$B3128,$B3128,$C$2:$C3128,$C3128)=1,1,0),0)</f>
        <v/>
      </c>
      <c r="V3128" s="13">
        <f>IF(AND($B3128&lt;&gt;"",$D3128&lt;&gt;""),IF(COUNTIFS($B$2:$B3128,$B3128,$D$2:$D3128,$D3128)=1,1,0),0)</f>
        <v/>
      </c>
      <c r="W3128">
        <f>IFERROR(INDEX(T_Indicateurs[Domain_code],MATCH($H3128,T_Indicateurs[Stat_code],0)),"")</f>
        <v/>
      </c>
      <c r="X3128" s="13">
        <f>IF(OR($W3128="",$F3128=""),0,IF($F3128&lt;&gt;$W3128,1,0))</f>
        <v/>
      </c>
      <c r="Y3128" s="13">
        <f>IF(OR($J3128="", $K3128="", $L3128=""),0,IF(OR($J3128&lt;0,$J3128&gt;3,$K3128&lt;0,$K3128&gt;3,$L3128&lt;0,$L3128&gt;3),1,0))</f>
        <v/>
      </c>
    </row>
    <row r="3129">
      <c r="G3129">
        <f>IFERROR(INDEX(T_Domaines[Domain_label_fr],MATCH(F3129,T_Domaines[Domain_code],0)),"")</f>
        <v/>
      </c>
      <c r="I3129">
        <f>IFERROR(INDEX(T_Indicateurs[Stat_label_fr],MATCH(H3129,T_Indicateurs[Stat_code],0)),"")</f>
        <v/>
      </c>
      <c r="M3129">
        <f>IF(J3129=0,"",J3129)</f>
        <v/>
      </c>
      <c r="N3129">
        <f>IF(K3129=0,"",K3129)</f>
        <v/>
      </c>
      <c r="O3129">
        <f>IF(L3129=0,"",L3129)</f>
        <v/>
      </c>
      <c r="P3129">
        <f>IF(OR(J3129="",K3129="",L3129=""),"",J3129+K3129+L3129)</f>
        <v/>
      </c>
      <c r="Q3129">
        <f>IF(OR(M3129="",N3129="",O3129=""),"",M3129+N3129+O3129)</f>
        <v/>
      </c>
      <c r="S3129" s="13">
        <f>IF(AND($B3129&lt;&gt;"",$F3129&lt;&gt;""),IF(COUNTIFS($B$2:$B3129,$B3129,$F$2:$F3129,$F3129)=1,1,0),0)</f>
        <v/>
      </c>
      <c r="T3129" s="13">
        <f>IF(AND($B3129&lt;&gt;"",$H3129&lt;&gt;""),IF(COUNTIFS($B$2:$B3129,$B3129,$H$2:$H3129,$H3129)=1,1,0),0)</f>
        <v/>
      </c>
      <c r="U3129" s="13">
        <f>IF(AND($B3129&lt;&gt;"",$C3129&lt;&gt;""),IF(COUNTIFS($B$2:$B3129,$B3129,$C$2:$C3129,$C3129)=1,1,0),0)</f>
        <v/>
      </c>
      <c r="V3129" s="13">
        <f>IF(AND($B3129&lt;&gt;"",$D3129&lt;&gt;""),IF(COUNTIFS($B$2:$B3129,$B3129,$D$2:$D3129,$D3129)=1,1,0),0)</f>
        <v/>
      </c>
      <c r="W3129">
        <f>IFERROR(INDEX(T_Indicateurs[Domain_code],MATCH($H3129,T_Indicateurs[Stat_code],0)),"")</f>
        <v/>
      </c>
      <c r="X3129" s="13">
        <f>IF(OR($W3129="",$F3129=""),0,IF($F3129&lt;&gt;$W3129,1,0))</f>
        <v/>
      </c>
      <c r="Y3129" s="13">
        <f>IF(OR($J3129="", $K3129="", $L3129=""),0,IF(OR($J3129&lt;0,$J3129&gt;3,$K3129&lt;0,$K3129&gt;3,$L3129&lt;0,$L3129&gt;3),1,0))</f>
        <v/>
      </c>
    </row>
    <row r="3130">
      <c r="G3130">
        <f>IFERROR(INDEX(T_Domaines[Domain_label_fr],MATCH(F3130,T_Domaines[Domain_code],0)),"")</f>
        <v/>
      </c>
      <c r="I3130">
        <f>IFERROR(INDEX(T_Indicateurs[Stat_label_fr],MATCH(H3130,T_Indicateurs[Stat_code],0)),"")</f>
        <v/>
      </c>
      <c r="M3130">
        <f>IF(J3130=0,"",J3130)</f>
        <v/>
      </c>
      <c r="N3130">
        <f>IF(K3130=0,"",K3130)</f>
        <v/>
      </c>
      <c r="O3130">
        <f>IF(L3130=0,"",L3130)</f>
        <v/>
      </c>
      <c r="P3130">
        <f>IF(OR(J3130="",K3130="",L3130=""),"",J3130+K3130+L3130)</f>
        <v/>
      </c>
      <c r="Q3130">
        <f>IF(OR(M3130="",N3130="",O3130=""),"",M3130+N3130+O3130)</f>
        <v/>
      </c>
      <c r="S3130" s="13">
        <f>IF(AND($B3130&lt;&gt;"",$F3130&lt;&gt;""),IF(COUNTIFS($B$2:$B3130,$B3130,$F$2:$F3130,$F3130)=1,1,0),0)</f>
        <v/>
      </c>
      <c r="T3130" s="13">
        <f>IF(AND($B3130&lt;&gt;"",$H3130&lt;&gt;""),IF(COUNTIFS($B$2:$B3130,$B3130,$H$2:$H3130,$H3130)=1,1,0),0)</f>
        <v/>
      </c>
      <c r="U3130" s="13">
        <f>IF(AND($B3130&lt;&gt;"",$C3130&lt;&gt;""),IF(COUNTIFS($B$2:$B3130,$B3130,$C$2:$C3130,$C3130)=1,1,0),0)</f>
        <v/>
      </c>
      <c r="V3130" s="13">
        <f>IF(AND($B3130&lt;&gt;"",$D3130&lt;&gt;""),IF(COUNTIFS($B$2:$B3130,$B3130,$D$2:$D3130,$D3130)=1,1,0),0)</f>
        <v/>
      </c>
      <c r="W3130">
        <f>IFERROR(INDEX(T_Indicateurs[Domain_code],MATCH($H3130,T_Indicateurs[Stat_code],0)),"")</f>
        <v/>
      </c>
      <c r="X3130" s="13">
        <f>IF(OR($W3130="",$F3130=""),0,IF($F3130&lt;&gt;$W3130,1,0))</f>
        <v/>
      </c>
      <c r="Y3130" s="13">
        <f>IF(OR($J3130="", $K3130="", $L3130=""),0,IF(OR($J3130&lt;0,$J3130&gt;3,$K3130&lt;0,$K3130&gt;3,$L3130&lt;0,$L3130&gt;3),1,0))</f>
        <v/>
      </c>
    </row>
    <row r="3131">
      <c r="G3131">
        <f>IFERROR(INDEX(T_Domaines[Domain_label_fr],MATCH(F3131,T_Domaines[Domain_code],0)),"")</f>
        <v/>
      </c>
      <c r="I3131">
        <f>IFERROR(INDEX(T_Indicateurs[Stat_label_fr],MATCH(H3131,T_Indicateurs[Stat_code],0)),"")</f>
        <v/>
      </c>
      <c r="M3131">
        <f>IF(J3131=0,"",J3131)</f>
        <v/>
      </c>
      <c r="N3131">
        <f>IF(K3131=0,"",K3131)</f>
        <v/>
      </c>
      <c r="O3131">
        <f>IF(L3131=0,"",L3131)</f>
        <v/>
      </c>
      <c r="P3131">
        <f>IF(OR(J3131="",K3131="",L3131=""),"",J3131+K3131+L3131)</f>
        <v/>
      </c>
      <c r="Q3131">
        <f>IF(OR(M3131="",N3131="",O3131=""),"",M3131+N3131+O3131)</f>
        <v/>
      </c>
      <c r="S3131" s="13">
        <f>IF(AND($B3131&lt;&gt;"",$F3131&lt;&gt;""),IF(COUNTIFS($B$2:$B3131,$B3131,$F$2:$F3131,$F3131)=1,1,0),0)</f>
        <v/>
      </c>
      <c r="T3131" s="13">
        <f>IF(AND($B3131&lt;&gt;"",$H3131&lt;&gt;""),IF(COUNTIFS($B$2:$B3131,$B3131,$H$2:$H3131,$H3131)=1,1,0),0)</f>
        <v/>
      </c>
      <c r="U3131" s="13">
        <f>IF(AND($B3131&lt;&gt;"",$C3131&lt;&gt;""),IF(COUNTIFS($B$2:$B3131,$B3131,$C$2:$C3131,$C3131)=1,1,0),0)</f>
        <v/>
      </c>
      <c r="V3131" s="13">
        <f>IF(AND($B3131&lt;&gt;"",$D3131&lt;&gt;""),IF(COUNTIFS($B$2:$B3131,$B3131,$D$2:$D3131,$D3131)=1,1,0),0)</f>
        <v/>
      </c>
      <c r="W3131">
        <f>IFERROR(INDEX(T_Indicateurs[Domain_code],MATCH($H3131,T_Indicateurs[Stat_code],0)),"")</f>
        <v/>
      </c>
      <c r="X3131" s="13">
        <f>IF(OR($W3131="",$F3131=""),0,IF($F3131&lt;&gt;$W3131,1,0))</f>
        <v/>
      </c>
      <c r="Y3131" s="13">
        <f>IF(OR($J3131="", $K3131="", $L3131=""),0,IF(OR($J3131&lt;0,$J3131&gt;3,$K3131&lt;0,$K3131&gt;3,$L3131&lt;0,$L3131&gt;3),1,0))</f>
        <v/>
      </c>
    </row>
    <row r="3132">
      <c r="G3132">
        <f>IFERROR(INDEX(T_Domaines[Domain_label_fr],MATCH(F3132,T_Domaines[Domain_code],0)),"")</f>
        <v/>
      </c>
      <c r="I3132">
        <f>IFERROR(INDEX(T_Indicateurs[Stat_label_fr],MATCH(H3132,T_Indicateurs[Stat_code],0)),"")</f>
        <v/>
      </c>
      <c r="M3132">
        <f>IF(J3132=0,"",J3132)</f>
        <v/>
      </c>
      <c r="N3132">
        <f>IF(K3132=0,"",K3132)</f>
        <v/>
      </c>
      <c r="O3132">
        <f>IF(L3132=0,"",L3132)</f>
        <v/>
      </c>
      <c r="P3132">
        <f>IF(OR(J3132="",K3132="",L3132=""),"",J3132+K3132+L3132)</f>
        <v/>
      </c>
      <c r="Q3132">
        <f>IF(OR(M3132="",N3132="",O3132=""),"",M3132+N3132+O3132)</f>
        <v/>
      </c>
      <c r="S3132" s="13">
        <f>IF(AND($B3132&lt;&gt;"",$F3132&lt;&gt;""),IF(COUNTIFS($B$2:$B3132,$B3132,$F$2:$F3132,$F3132)=1,1,0),0)</f>
        <v/>
      </c>
      <c r="T3132" s="13">
        <f>IF(AND($B3132&lt;&gt;"",$H3132&lt;&gt;""),IF(COUNTIFS($B$2:$B3132,$B3132,$H$2:$H3132,$H3132)=1,1,0),0)</f>
        <v/>
      </c>
      <c r="U3132" s="13">
        <f>IF(AND($B3132&lt;&gt;"",$C3132&lt;&gt;""),IF(COUNTIFS($B$2:$B3132,$B3132,$C$2:$C3132,$C3132)=1,1,0),0)</f>
        <v/>
      </c>
      <c r="V3132" s="13">
        <f>IF(AND($B3132&lt;&gt;"",$D3132&lt;&gt;""),IF(COUNTIFS($B$2:$B3132,$B3132,$D$2:$D3132,$D3132)=1,1,0),0)</f>
        <v/>
      </c>
      <c r="W3132">
        <f>IFERROR(INDEX(T_Indicateurs[Domain_code],MATCH($H3132,T_Indicateurs[Stat_code],0)),"")</f>
        <v/>
      </c>
      <c r="X3132" s="13">
        <f>IF(OR($W3132="",$F3132=""),0,IF($F3132&lt;&gt;$W3132,1,0))</f>
        <v/>
      </c>
      <c r="Y3132" s="13">
        <f>IF(OR($J3132="", $K3132="", $L3132=""),0,IF(OR($J3132&lt;0,$J3132&gt;3,$K3132&lt;0,$K3132&gt;3,$L3132&lt;0,$L3132&gt;3),1,0))</f>
        <v/>
      </c>
    </row>
    <row r="3133">
      <c r="G3133">
        <f>IFERROR(INDEX(T_Domaines[Domain_label_fr],MATCH(F3133,T_Domaines[Domain_code],0)),"")</f>
        <v/>
      </c>
      <c r="I3133">
        <f>IFERROR(INDEX(T_Indicateurs[Stat_label_fr],MATCH(H3133,T_Indicateurs[Stat_code],0)),"")</f>
        <v/>
      </c>
      <c r="M3133">
        <f>IF(J3133=0,"",J3133)</f>
        <v/>
      </c>
      <c r="N3133">
        <f>IF(K3133=0,"",K3133)</f>
        <v/>
      </c>
      <c r="O3133">
        <f>IF(L3133=0,"",L3133)</f>
        <v/>
      </c>
      <c r="P3133">
        <f>IF(OR(J3133="",K3133="",L3133=""),"",J3133+K3133+L3133)</f>
        <v/>
      </c>
      <c r="Q3133">
        <f>IF(OR(M3133="",N3133="",O3133=""),"",M3133+N3133+O3133)</f>
        <v/>
      </c>
      <c r="S3133" s="13">
        <f>IF(AND($B3133&lt;&gt;"",$F3133&lt;&gt;""),IF(COUNTIFS($B$2:$B3133,$B3133,$F$2:$F3133,$F3133)=1,1,0),0)</f>
        <v/>
      </c>
      <c r="T3133" s="13">
        <f>IF(AND($B3133&lt;&gt;"",$H3133&lt;&gt;""),IF(COUNTIFS($B$2:$B3133,$B3133,$H$2:$H3133,$H3133)=1,1,0),0)</f>
        <v/>
      </c>
      <c r="U3133" s="13">
        <f>IF(AND($B3133&lt;&gt;"",$C3133&lt;&gt;""),IF(COUNTIFS($B$2:$B3133,$B3133,$C$2:$C3133,$C3133)=1,1,0),0)</f>
        <v/>
      </c>
      <c r="V3133" s="13">
        <f>IF(AND($B3133&lt;&gt;"",$D3133&lt;&gt;""),IF(COUNTIFS($B$2:$B3133,$B3133,$D$2:$D3133,$D3133)=1,1,0),0)</f>
        <v/>
      </c>
      <c r="W3133">
        <f>IFERROR(INDEX(T_Indicateurs[Domain_code],MATCH($H3133,T_Indicateurs[Stat_code],0)),"")</f>
        <v/>
      </c>
      <c r="X3133" s="13">
        <f>IF(OR($W3133="",$F3133=""),0,IF($F3133&lt;&gt;$W3133,1,0))</f>
        <v/>
      </c>
      <c r="Y3133" s="13">
        <f>IF(OR($J3133="", $K3133="", $L3133=""),0,IF(OR($J3133&lt;0,$J3133&gt;3,$K3133&lt;0,$K3133&gt;3,$L3133&lt;0,$L3133&gt;3),1,0))</f>
        <v/>
      </c>
    </row>
    <row r="3134">
      <c r="G3134">
        <f>IFERROR(INDEX(T_Domaines[Domain_label_fr],MATCH(F3134,T_Domaines[Domain_code],0)),"")</f>
        <v/>
      </c>
      <c r="I3134">
        <f>IFERROR(INDEX(T_Indicateurs[Stat_label_fr],MATCH(H3134,T_Indicateurs[Stat_code],0)),"")</f>
        <v/>
      </c>
      <c r="M3134">
        <f>IF(J3134=0,"",J3134)</f>
        <v/>
      </c>
      <c r="N3134">
        <f>IF(K3134=0,"",K3134)</f>
        <v/>
      </c>
      <c r="O3134">
        <f>IF(L3134=0,"",L3134)</f>
        <v/>
      </c>
      <c r="P3134">
        <f>IF(OR(J3134="",K3134="",L3134=""),"",J3134+K3134+L3134)</f>
        <v/>
      </c>
      <c r="Q3134">
        <f>IF(OR(M3134="",N3134="",O3134=""),"",M3134+N3134+O3134)</f>
        <v/>
      </c>
      <c r="S3134" s="13">
        <f>IF(AND($B3134&lt;&gt;"",$F3134&lt;&gt;""),IF(COUNTIFS($B$2:$B3134,$B3134,$F$2:$F3134,$F3134)=1,1,0),0)</f>
        <v/>
      </c>
      <c r="T3134" s="13">
        <f>IF(AND($B3134&lt;&gt;"",$H3134&lt;&gt;""),IF(COUNTIFS($B$2:$B3134,$B3134,$H$2:$H3134,$H3134)=1,1,0),0)</f>
        <v/>
      </c>
      <c r="U3134" s="13">
        <f>IF(AND($B3134&lt;&gt;"",$C3134&lt;&gt;""),IF(COUNTIFS($B$2:$B3134,$B3134,$C$2:$C3134,$C3134)=1,1,0),0)</f>
        <v/>
      </c>
      <c r="V3134" s="13">
        <f>IF(AND($B3134&lt;&gt;"",$D3134&lt;&gt;""),IF(COUNTIFS($B$2:$B3134,$B3134,$D$2:$D3134,$D3134)=1,1,0),0)</f>
        <v/>
      </c>
      <c r="W3134">
        <f>IFERROR(INDEX(T_Indicateurs[Domain_code],MATCH($H3134,T_Indicateurs[Stat_code],0)),"")</f>
        <v/>
      </c>
      <c r="X3134" s="13">
        <f>IF(OR($W3134="",$F3134=""),0,IF($F3134&lt;&gt;$W3134,1,0))</f>
        <v/>
      </c>
      <c r="Y3134" s="13">
        <f>IF(OR($J3134="", $K3134="", $L3134=""),0,IF(OR($J3134&lt;0,$J3134&gt;3,$K3134&lt;0,$K3134&gt;3,$L3134&lt;0,$L3134&gt;3),1,0))</f>
        <v/>
      </c>
    </row>
    <row r="3135">
      <c r="G3135">
        <f>IFERROR(INDEX(T_Domaines[Domain_label_fr],MATCH(F3135,T_Domaines[Domain_code],0)),"")</f>
        <v/>
      </c>
      <c r="I3135">
        <f>IFERROR(INDEX(T_Indicateurs[Stat_label_fr],MATCH(H3135,T_Indicateurs[Stat_code],0)),"")</f>
        <v/>
      </c>
      <c r="M3135">
        <f>IF(J3135=0,"",J3135)</f>
        <v/>
      </c>
      <c r="N3135">
        <f>IF(K3135=0,"",K3135)</f>
        <v/>
      </c>
      <c r="O3135">
        <f>IF(L3135=0,"",L3135)</f>
        <v/>
      </c>
      <c r="P3135">
        <f>IF(OR(J3135="",K3135="",L3135=""),"",J3135+K3135+L3135)</f>
        <v/>
      </c>
      <c r="Q3135">
        <f>IF(OR(M3135="",N3135="",O3135=""),"",M3135+N3135+O3135)</f>
        <v/>
      </c>
      <c r="S3135" s="13">
        <f>IF(AND($B3135&lt;&gt;"",$F3135&lt;&gt;""),IF(COUNTIFS($B$2:$B3135,$B3135,$F$2:$F3135,$F3135)=1,1,0),0)</f>
        <v/>
      </c>
      <c r="T3135" s="13">
        <f>IF(AND($B3135&lt;&gt;"",$H3135&lt;&gt;""),IF(COUNTIFS($B$2:$B3135,$B3135,$H$2:$H3135,$H3135)=1,1,0),0)</f>
        <v/>
      </c>
      <c r="U3135" s="13">
        <f>IF(AND($B3135&lt;&gt;"",$C3135&lt;&gt;""),IF(COUNTIFS($B$2:$B3135,$B3135,$C$2:$C3135,$C3135)=1,1,0),0)</f>
        <v/>
      </c>
      <c r="V3135" s="13">
        <f>IF(AND($B3135&lt;&gt;"",$D3135&lt;&gt;""),IF(COUNTIFS($B$2:$B3135,$B3135,$D$2:$D3135,$D3135)=1,1,0),0)</f>
        <v/>
      </c>
      <c r="W3135">
        <f>IFERROR(INDEX(T_Indicateurs[Domain_code],MATCH($H3135,T_Indicateurs[Stat_code],0)),"")</f>
        <v/>
      </c>
      <c r="X3135" s="13">
        <f>IF(OR($W3135="",$F3135=""),0,IF($F3135&lt;&gt;$W3135,1,0))</f>
        <v/>
      </c>
      <c r="Y3135" s="13">
        <f>IF(OR($J3135="", $K3135="", $L3135=""),0,IF(OR($J3135&lt;0,$J3135&gt;3,$K3135&lt;0,$K3135&gt;3,$L3135&lt;0,$L3135&gt;3),1,0))</f>
        <v/>
      </c>
    </row>
    <row r="3136">
      <c r="G3136">
        <f>IFERROR(INDEX(T_Domaines[Domain_label_fr],MATCH(F3136,T_Domaines[Domain_code],0)),"")</f>
        <v/>
      </c>
      <c r="I3136">
        <f>IFERROR(INDEX(T_Indicateurs[Stat_label_fr],MATCH(H3136,T_Indicateurs[Stat_code],0)),"")</f>
        <v/>
      </c>
      <c r="M3136">
        <f>IF(J3136=0,"",J3136)</f>
        <v/>
      </c>
      <c r="N3136">
        <f>IF(K3136=0,"",K3136)</f>
        <v/>
      </c>
      <c r="O3136">
        <f>IF(L3136=0,"",L3136)</f>
        <v/>
      </c>
      <c r="P3136">
        <f>IF(OR(J3136="",K3136="",L3136=""),"",J3136+K3136+L3136)</f>
        <v/>
      </c>
      <c r="Q3136">
        <f>IF(OR(M3136="",N3136="",O3136=""),"",M3136+N3136+O3136)</f>
        <v/>
      </c>
      <c r="S3136" s="13">
        <f>IF(AND($B3136&lt;&gt;"",$F3136&lt;&gt;""),IF(COUNTIFS($B$2:$B3136,$B3136,$F$2:$F3136,$F3136)=1,1,0),0)</f>
        <v/>
      </c>
      <c r="T3136" s="13">
        <f>IF(AND($B3136&lt;&gt;"",$H3136&lt;&gt;""),IF(COUNTIFS($B$2:$B3136,$B3136,$H$2:$H3136,$H3136)=1,1,0),0)</f>
        <v/>
      </c>
      <c r="U3136" s="13">
        <f>IF(AND($B3136&lt;&gt;"",$C3136&lt;&gt;""),IF(COUNTIFS($B$2:$B3136,$B3136,$C$2:$C3136,$C3136)=1,1,0),0)</f>
        <v/>
      </c>
      <c r="V3136" s="13">
        <f>IF(AND($B3136&lt;&gt;"",$D3136&lt;&gt;""),IF(COUNTIFS($B$2:$B3136,$B3136,$D$2:$D3136,$D3136)=1,1,0),0)</f>
        <v/>
      </c>
      <c r="W3136">
        <f>IFERROR(INDEX(T_Indicateurs[Domain_code],MATCH($H3136,T_Indicateurs[Stat_code],0)),"")</f>
        <v/>
      </c>
      <c r="X3136" s="13">
        <f>IF(OR($W3136="",$F3136=""),0,IF($F3136&lt;&gt;$W3136,1,0))</f>
        <v/>
      </c>
      <c r="Y3136" s="13">
        <f>IF(OR($J3136="", $K3136="", $L3136=""),0,IF(OR($J3136&lt;0,$J3136&gt;3,$K3136&lt;0,$K3136&gt;3,$L3136&lt;0,$L3136&gt;3),1,0))</f>
        <v/>
      </c>
    </row>
    <row r="3137">
      <c r="G3137">
        <f>IFERROR(INDEX(T_Domaines[Domain_label_fr],MATCH(F3137,T_Domaines[Domain_code],0)),"")</f>
        <v/>
      </c>
      <c r="I3137">
        <f>IFERROR(INDEX(T_Indicateurs[Stat_label_fr],MATCH(H3137,T_Indicateurs[Stat_code],0)),"")</f>
        <v/>
      </c>
      <c r="M3137">
        <f>IF(J3137=0,"",J3137)</f>
        <v/>
      </c>
      <c r="N3137">
        <f>IF(K3137=0,"",K3137)</f>
        <v/>
      </c>
      <c r="O3137">
        <f>IF(L3137=0,"",L3137)</f>
        <v/>
      </c>
      <c r="P3137">
        <f>IF(OR(J3137="",K3137="",L3137=""),"",J3137+K3137+L3137)</f>
        <v/>
      </c>
      <c r="Q3137">
        <f>IF(OR(M3137="",N3137="",O3137=""),"",M3137+N3137+O3137)</f>
        <v/>
      </c>
      <c r="S3137" s="13">
        <f>IF(AND($B3137&lt;&gt;"",$F3137&lt;&gt;""),IF(COUNTIFS($B$2:$B3137,$B3137,$F$2:$F3137,$F3137)=1,1,0),0)</f>
        <v/>
      </c>
      <c r="T3137" s="13">
        <f>IF(AND($B3137&lt;&gt;"",$H3137&lt;&gt;""),IF(COUNTIFS($B$2:$B3137,$B3137,$H$2:$H3137,$H3137)=1,1,0),0)</f>
        <v/>
      </c>
      <c r="U3137" s="13">
        <f>IF(AND($B3137&lt;&gt;"",$C3137&lt;&gt;""),IF(COUNTIFS($B$2:$B3137,$B3137,$C$2:$C3137,$C3137)=1,1,0),0)</f>
        <v/>
      </c>
      <c r="V3137" s="13">
        <f>IF(AND($B3137&lt;&gt;"",$D3137&lt;&gt;""),IF(COUNTIFS($B$2:$B3137,$B3137,$D$2:$D3137,$D3137)=1,1,0),0)</f>
        <v/>
      </c>
      <c r="W3137">
        <f>IFERROR(INDEX(T_Indicateurs[Domain_code],MATCH($H3137,T_Indicateurs[Stat_code],0)),"")</f>
        <v/>
      </c>
      <c r="X3137" s="13">
        <f>IF(OR($W3137="",$F3137=""),0,IF($F3137&lt;&gt;$W3137,1,0))</f>
        <v/>
      </c>
      <c r="Y3137" s="13">
        <f>IF(OR($J3137="", $K3137="", $L3137=""),0,IF(OR($J3137&lt;0,$J3137&gt;3,$K3137&lt;0,$K3137&gt;3,$L3137&lt;0,$L3137&gt;3),1,0))</f>
        <v/>
      </c>
    </row>
    <row r="3138">
      <c r="G3138">
        <f>IFERROR(INDEX(T_Domaines[Domain_label_fr],MATCH(F3138,T_Domaines[Domain_code],0)),"")</f>
        <v/>
      </c>
      <c r="I3138">
        <f>IFERROR(INDEX(T_Indicateurs[Stat_label_fr],MATCH(H3138,T_Indicateurs[Stat_code],0)),"")</f>
        <v/>
      </c>
      <c r="M3138">
        <f>IF(J3138=0,"",J3138)</f>
        <v/>
      </c>
      <c r="N3138">
        <f>IF(K3138=0,"",K3138)</f>
        <v/>
      </c>
      <c r="O3138">
        <f>IF(L3138=0,"",L3138)</f>
        <v/>
      </c>
      <c r="P3138">
        <f>IF(OR(J3138="",K3138="",L3138=""),"",J3138+K3138+L3138)</f>
        <v/>
      </c>
      <c r="Q3138">
        <f>IF(OR(M3138="",N3138="",O3138=""),"",M3138+N3138+O3138)</f>
        <v/>
      </c>
      <c r="S3138" s="13">
        <f>IF(AND($B3138&lt;&gt;"",$F3138&lt;&gt;""),IF(COUNTIFS($B$2:$B3138,$B3138,$F$2:$F3138,$F3138)=1,1,0),0)</f>
        <v/>
      </c>
      <c r="T3138" s="13">
        <f>IF(AND($B3138&lt;&gt;"",$H3138&lt;&gt;""),IF(COUNTIFS($B$2:$B3138,$B3138,$H$2:$H3138,$H3138)=1,1,0),0)</f>
        <v/>
      </c>
      <c r="U3138" s="13">
        <f>IF(AND($B3138&lt;&gt;"",$C3138&lt;&gt;""),IF(COUNTIFS($B$2:$B3138,$B3138,$C$2:$C3138,$C3138)=1,1,0),0)</f>
        <v/>
      </c>
      <c r="V3138" s="13">
        <f>IF(AND($B3138&lt;&gt;"",$D3138&lt;&gt;""),IF(COUNTIFS($B$2:$B3138,$B3138,$D$2:$D3138,$D3138)=1,1,0),0)</f>
        <v/>
      </c>
      <c r="W3138">
        <f>IFERROR(INDEX(T_Indicateurs[Domain_code],MATCH($H3138,T_Indicateurs[Stat_code],0)),"")</f>
        <v/>
      </c>
      <c r="X3138" s="13">
        <f>IF(OR($W3138="",$F3138=""),0,IF($F3138&lt;&gt;$W3138,1,0))</f>
        <v/>
      </c>
      <c r="Y3138" s="13">
        <f>IF(OR($J3138="", $K3138="", $L3138=""),0,IF(OR($J3138&lt;0,$J3138&gt;3,$K3138&lt;0,$K3138&gt;3,$L3138&lt;0,$L3138&gt;3),1,0))</f>
        <v/>
      </c>
    </row>
    <row r="3139">
      <c r="G3139">
        <f>IFERROR(INDEX(T_Domaines[Domain_label_fr],MATCH(F3139,T_Domaines[Domain_code],0)),"")</f>
        <v/>
      </c>
      <c r="I3139">
        <f>IFERROR(INDEX(T_Indicateurs[Stat_label_fr],MATCH(H3139,T_Indicateurs[Stat_code],0)),"")</f>
        <v/>
      </c>
      <c r="M3139">
        <f>IF(J3139=0,"",J3139)</f>
        <v/>
      </c>
      <c r="N3139">
        <f>IF(K3139=0,"",K3139)</f>
        <v/>
      </c>
      <c r="O3139">
        <f>IF(L3139=0,"",L3139)</f>
        <v/>
      </c>
      <c r="P3139">
        <f>IF(OR(J3139="",K3139="",L3139=""),"",J3139+K3139+L3139)</f>
        <v/>
      </c>
      <c r="Q3139">
        <f>IF(OR(M3139="",N3139="",O3139=""),"",M3139+N3139+O3139)</f>
        <v/>
      </c>
      <c r="S3139" s="13">
        <f>IF(AND($B3139&lt;&gt;"",$F3139&lt;&gt;""),IF(COUNTIFS($B$2:$B3139,$B3139,$F$2:$F3139,$F3139)=1,1,0),0)</f>
        <v/>
      </c>
      <c r="T3139" s="13">
        <f>IF(AND($B3139&lt;&gt;"",$H3139&lt;&gt;""),IF(COUNTIFS($B$2:$B3139,$B3139,$H$2:$H3139,$H3139)=1,1,0),0)</f>
        <v/>
      </c>
      <c r="U3139" s="13">
        <f>IF(AND($B3139&lt;&gt;"",$C3139&lt;&gt;""),IF(COUNTIFS($B$2:$B3139,$B3139,$C$2:$C3139,$C3139)=1,1,0),0)</f>
        <v/>
      </c>
      <c r="V3139" s="13">
        <f>IF(AND($B3139&lt;&gt;"",$D3139&lt;&gt;""),IF(COUNTIFS($B$2:$B3139,$B3139,$D$2:$D3139,$D3139)=1,1,0),0)</f>
        <v/>
      </c>
      <c r="W3139">
        <f>IFERROR(INDEX(T_Indicateurs[Domain_code],MATCH($H3139,T_Indicateurs[Stat_code],0)),"")</f>
        <v/>
      </c>
      <c r="X3139" s="13">
        <f>IF(OR($W3139="",$F3139=""),0,IF($F3139&lt;&gt;$W3139,1,0))</f>
        <v/>
      </c>
      <c r="Y3139" s="13">
        <f>IF(OR($J3139="", $K3139="", $L3139=""),0,IF(OR($J3139&lt;0,$J3139&gt;3,$K3139&lt;0,$K3139&gt;3,$L3139&lt;0,$L3139&gt;3),1,0))</f>
        <v/>
      </c>
    </row>
    <row r="3140">
      <c r="G3140">
        <f>IFERROR(INDEX(T_Domaines[Domain_label_fr],MATCH(F3140,T_Domaines[Domain_code],0)),"")</f>
        <v/>
      </c>
      <c r="I3140">
        <f>IFERROR(INDEX(T_Indicateurs[Stat_label_fr],MATCH(H3140,T_Indicateurs[Stat_code],0)),"")</f>
        <v/>
      </c>
      <c r="M3140">
        <f>IF(J3140=0,"",J3140)</f>
        <v/>
      </c>
      <c r="N3140">
        <f>IF(K3140=0,"",K3140)</f>
        <v/>
      </c>
      <c r="O3140">
        <f>IF(L3140=0,"",L3140)</f>
        <v/>
      </c>
      <c r="P3140">
        <f>IF(OR(J3140="",K3140="",L3140=""),"",J3140+K3140+L3140)</f>
        <v/>
      </c>
      <c r="Q3140">
        <f>IF(OR(M3140="",N3140="",O3140=""),"",M3140+N3140+O3140)</f>
        <v/>
      </c>
      <c r="S3140" s="13">
        <f>IF(AND($B3140&lt;&gt;"",$F3140&lt;&gt;""),IF(COUNTIFS($B$2:$B3140,$B3140,$F$2:$F3140,$F3140)=1,1,0),0)</f>
        <v/>
      </c>
      <c r="T3140" s="13">
        <f>IF(AND($B3140&lt;&gt;"",$H3140&lt;&gt;""),IF(COUNTIFS($B$2:$B3140,$B3140,$H$2:$H3140,$H3140)=1,1,0),0)</f>
        <v/>
      </c>
      <c r="U3140" s="13">
        <f>IF(AND($B3140&lt;&gt;"",$C3140&lt;&gt;""),IF(COUNTIFS($B$2:$B3140,$B3140,$C$2:$C3140,$C3140)=1,1,0),0)</f>
        <v/>
      </c>
      <c r="V3140" s="13">
        <f>IF(AND($B3140&lt;&gt;"",$D3140&lt;&gt;""),IF(COUNTIFS($B$2:$B3140,$B3140,$D$2:$D3140,$D3140)=1,1,0),0)</f>
        <v/>
      </c>
      <c r="W3140">
        <f>IFERROR(INDEX(T_Indicateurs[Domain_code],MATCH($H3140,T_Indicateurs[Stat_code],0)),"")</f>
        <v/>
      </c>
      <c r="X3140" s="13">
        <f>IF(OR($W3140="",$F3140=""),0,IF($F3140&lt;&gt;$W3140,1,0))</f>
        <v/>
      </c>
      <c r="Y3140" s="13">
        <f>IF(OR($J3140="", $K3140="", $L3140=""),0,IF(OR($J3140&lt;0,$J3140&gt;3,$K3140&lt;0,$K3140&gt;3,$L3140&lt;0,$L3140&gt;3),1,0))</f>
        <v/>
      </c>
    </row>
    <row r="3141">
      <c r="G3141">
        <f>IFERROR(INDEX(T_Domaines[Domain_label_fr],MATCH(F3141,T_Domaines[Domain_code],0)),"")</f>
        <v/>
      </c>
      <c r="I3141">
        <f>IFERROR(INDEX(T_Indicateurs[Stat_label_fr],MATCH(H3141,T_Indicateurs[Stat_code],0)),"")</f>
        <v/>
      </c>
      <c r="M3141">
        <f>IF(J3141=0,"",J3141)</f>
        <v/>
      </c>
      <c r="N3141">
        <f>IF(K3141=0,"",K3141)</f>
        <v/>
      </c>
      <c r="O3141">
        <f>IF(L3141=0,"",L3141)</f>
        <v/>
      </c>
      <c r="P3141">
        <f>IF(OR(J3141="",K3141="",L3141=""),"",J3141+K3141+L3141)</f>
        <v/>
      </c>
      <c r="Q3141">
        <f>IF(OR(M3141="",N3141="",O3141=""),"",M3141+N3141+O3141)</f>
        <v/>
      </c>
      <c r="S3141" s="13">
        <f>IF(AND($B3141&lt;&gt;"",$F3141&lt;&gt;""),IF(COUNTIFS($B$2:$B3141,$B3141,$F$2:$F3141,$F3141)=1,1,0),0)</f>
        <v/>
      </c>
      <c r="T3141" s="13">
        <f>IF(AND($B3141&lt;&gt;"",$H3141&lt;&gt;""),IF(COUNTIFS($B$2:$B3141,$B3141,$H$2:$H3141,$H3141)=1,1,0),0)</f>
        <v/>
      </c>
      <c r="U3141" s="13">
        <f>IF(AND($B3141&lt;&gt;"",$C3141&lt;&gt;""),IF(COUNTIFS($B$2:$B3141,$B3141,$C$2:$C3141,$C3141)=1,1,0),0)</f>
        <v/>
      </c>
      <c r="V3141" s="13">
        <f>IF(AND($B3141&lt;&gt;"",$D3141&lt;&gt;""),IF(COUNTIFS($B$2:$B3141,$B3141,$D$2:$D3141,$D3141)=1,1,0),0)</f>
        <v/>
      </c>
      <c r="W3141">
        <f>IFERROR(INDEX(T_Indicateurs[Domain_code],MATCH($H3141,T_Indicateurs[Stat_code],0)),"")</f>
        <v/>
      </c>
      <c r="X3141" s="13">
        <f>IF(OR($W3141="",$F3141=""),0,IF($F3141&lt;&gt;$W3141,1,0))</f>
        <v/>
      </c>
      <c r="Y3141" s="13">
        <f>IF(OR($J3141="", $K3141="", $L3141=""),0,IF(OR($J3141&lt;0,$J3141&gt;3,$K3141&lt;0,$K3141&gt;3,$L3141&lt;0,$L3141&gt;3),1,0))</f>
        <v/>
      </c>
    </row>
    <row r="3142">
      <c r="G3142">
        <f>IFERROR(INDEX(T_Domaines[Domain_label_fr],MATCH(F3142,T_Domaines[Domain_code],0)),"")</f>
        <v/>
      </c>
      <c r="I3142">
        <f>IFERROR(INDEX(T_Indicateurs[Stat_label_fr],MATCH(H3142,T_Indicateurs[Stat_code],0)),"")</f>
        <v/>
      </c>
      <c r="M3142">
        <f>IF(J3142=0,"",J3142)</f>
        <v/>
      </c>
      <c r="N3142">
        <f>IF(K3142=0,"",K3142)</f>
        <v/>
      </c>
      <c r="O3142">
        <f>IF(L3142=0,"",L3142)</f>
        <v/>
      </c>
      <c r="P3142">
        <f>IF(OR(J3142="",K3142="",L3142=""),"",J3142+K3142+L3142)</f>
        <v/>
      </c>
      <c r="Q3142">
        <f>IF(OR(M3142="",N3142="",O3142=""),"",M3142+N3142+O3142)</f>
        <v/>
      </c>
      <c r="S3142" s="13">
        <f>IF(AND($B3142&lt;&gt;"",$F3142&lt;&gt;""),IF(COUNTIFS($B$2:$B3142,$B3142,$F$2:$F3142,$F3142)=1,1,0),0)</f>
        <v/>
      </c>
      <c r="T3142" s="13">
        <f>IF(AND($B3142&lt;&gt;"",$H3142&lt;&gt;""),IF(COUNTIFS($B$2:$B3142,$B3142,$H$2:$H3142,$H3142)=1,1,0),0)</f>
        <v/>
      </c>
      <c r="U3142" s="13">
        <f>IF(AND($B3142&lt;&gt;"",$C3142&lt;&gt;""),IF(COUNTIFS($B$2:$B3142,$B3142,$C$2:$C3142,$C3142)=1,1,0),0)</f>
        <v/>
      </c>
      <c r="V3142" s="13">
        <f>IF(AND($B3142&lt;&gt;"",$D3142&lt;&gt;""),IF(COUNTIFS($B$2:$B3142,$B3142,$D$2:$D3142,$D3142)=1,1,0),0)</f>
        <v/>
      </c>
      <c r="W3142">
        <f>IFERROR(INDEX(T_Indicateurs[Domain_code],MATCH($H3142,T_Indicateurs[Stat_code],0)),"")</f>
        <v/>
      </c>
      <c r="X3142" s="13">
        <f>IF(OR($W3142="",$F3142=""),0,IF($F3142&lt;&gt;$W3142,1,0))</f>
        <v/>
      </c>
      <c r="Y3142" s="13">
        <f>IF(OR($J3142="", $K3142="", $L3142=""),0,IF(OR($J3142&lt;0,$J3142&gt;3,$K3142&lt;0,$K3142&gt;3,$L3142&lt;0,$L3142&gt;3),1,0))</f>
        <v/>
      </c>
    </row>
    <row r="3143">
      <c r="G3143">
        <f>IFERROR(INDEX(T_Domaines[Domain_label_fr],MATCH(F3143,T_Domaines[Domain_code],0)),"")</f>
        <v/>
      </c>
      <c r="I3143">
        <f>IFERROR(INDEX(T_Indicateurs[Stat_label_fr],MATCH(H3143,T_Indicateurs[Stat_code],0)),"")</f>
        <v/>
      </c>
      <c r="M3143">
        <f>IF(J3143=0,"",J3143)</f>
        <v/>
      </c>
      <c r="N3143">
        <f>IF(K3143=0,"",K3143)</f>
        <v/>
      </c>
      <c r="O3143">
        <f>IF(L3143=0,"",L3143)</f>
        <v/>
      </c>
      <c r="P3143">
        <f>IF(OR(J3143="",K3143="",L3143=""),"",J3143+K3143+L3143)</f>
        <v/>
      </c>
      <c r="Q3143">
        <f>IF(OR(M3143="",N3143="",O3143=""),"",M3143+N3143+O3143)</f>
        <v/>
      </c>
      <c r="S3143" s="13">
        <f>IF(AND($B3143&lt;&gt;"",$F3143&lt;&gt;""),IF(COUNTIFS($B$2:$B3143,$B3143,$F$2:$F3143,$F3143)=1,1,0),0)</f>
        <v/>
      </c>
      <c r="T3143" s="13">
        <f>IF(AND($B3143&lt;&gt;"",$H3143&lt;&gt;""),IF(COUNTIFS($B$2:$B3143,$B3143,$H$2:$H3143,$H3143)=1,1,0),0)</f>
        <v/>
      </c>
      <c r="U3143" s="13">
        <f>IF(AND($B3143&lt;&gt;"",$C3143&lt;&gt;""),IF(COUNTIFS($B$2:$B3143,$B3143,$C$2:$C3143,$C3143)=1,1,0),0)</f>
        <v/>
      </c>
      <c r="V3143" s="13">
        <f>IF(AND($B3143&lt;&gt;"",$D3143&lt;&gt;""),IF(COUNTIFS($B$2:$B3143,$B3143,$D$2:$D3143,$D3143)=1,1,0),0)</f>
        <v/>
      </c>
      <c r="W3143">
        <f>IFERROR(INDEX(T_Indicateurs[Domain_code],MATCH($H3143,T_Indicateurs[Stat_code],0)),"")</f>
        <v/>
      </c>
      <c r="X3143" s="13">
        <f>IF(OR($W3143="",$F3143=""),0,IF($F3143&lt;&gt;$W3143,1,0))</f>
        <v/>
      </c>
      <c r="Y3143" s="13">
        <f>IF(OR($J3143="", $K3143="", $L3143=""),0,IF(OR($J3143&lt;0,$J3143&gt;3,$K3143&lt;0,$K3143&gt;3,$L3143&lt;0,$L3143&gt;3),1,0))</f>
        <v/>
      </c>
    </row>
    <row r="3144">
      <c r="G3144">
        <f>IFERROR(INDEX(T_Domaines[Domain_label_fr],MATCH(F3144,T_Domaines[Domain_code],0)),"")</f>
        <v/>
      </c>
      <c r="I3144">
        <f>IFERROR(INDEX(T_Indicateurs[Stat_label_fr],MATCH(H3144,T_Indicateurs[Stat_code],0)),"")</f>
        <v/>
      </c>
      <c r="M3144">
        <f>IF(J3144=0,"",J3144)</f>
        <v/>
      </c>
      <c r="N3144">
        <f>IF(K3144=0,"",K3144)</f>
        <v/>
      </c>
      <c r="O3144">
        <f>IF(L3144=0,"",L3144)</f>
        <v/>
      </c>
      <c r="P3144">
        <f>IF(OR(J3144="",K3144="",L3144=""),"",J3144+K3144+L3144)</f>
        <v/>
      </c>
      <c r="Q3144">
        <f>IF(OR(M3144="",N3144="",O3144=""),"",M3144+N3144+O3144)</f>
        <v/>
      </c>
      <c r="S3144" s="13">
        <f>IF(AND($B3144&lt;&gt;"",$F3144&lt;&gt;""),IF(COUNTIFS($B$2:$B3144,$B3144,$F$2:$F3144,$F3144)=1,1,0),0)</f>
        <v/>
      </c>
      <c r="T3144" s="13">
        <f>IF(AND($B3144&lt;&gt;"",$H3144&lt;&gt;""),IF(COUNTIFS($B$2:$B3144,$B3144,$H$2:$H3144,$H3144)=1,1,0),0)</f>
        <v/>
      </c>
      <c r="U3144" s="13">
        <f>IF(AND($B3144&lt;&gt;"",$C3144&lt;&gt;""),IF(COUNTIFS($B$2:$B3144,$B3144,$C$2:$C3144,$C3144)=1,1,0),0)</f>
        <v/>
      </c>
      <c r="V3144" s="13">
        <f>IF(AND($B3144&lt;&gt;"",$D3144&lt;&gt;""),IF(COUNTIFS($B$2:$B3144,$B3144,$D$2:$D3144,$D3144)=1,1,0),0)</f>
        <v/>
      </c>
      <c r="W3144">
        <f>IFERROR(INDEX(T_Indicateurs[Domain_code],MATCH($H3144,T_Indicateurs[Stat_code],0)),"")</f>
        <v/>
      </c>
      <c r="X3144" s="13">
        <f>IF(OR($W3144="",$F3144=""),0,IF($F3144&lt;&gt;$W3144,1,0))</f>
        <v/>
      </c>
      <c r="Y3144" s="13">
        <f>IF(OR($J3144="", $K3144="", $L3144=""),0,IF(OR($J3144&lt;0,$J3144&gt;3,$K3144&lt;0,$K3144&gt;3,$L3144&lt;0,$L3144&gt;3),1,0))</f>
        <v/>
      </c>
    </row>
    <row r="3145">
      <c r="G3145">
        <f>IFERROR(INDEX(T_Domaines[Domain_label_fr],MATCH(F3145,T_Domaines[Domain_code],0)),"")</f>
        <v/>
      </c>
      <c r="I3145">
        <f>IFERROR(INDEX(T_Indicateurs[Stat_label_fr],MATCH(H3145,T_Indicateurs[Stat_code],0)),"")</f>
        <v/>
      </c>
      <c r="M3145">
        <f>IF(J3145=0,"",J3145)</f>
        <v/>
      </c>
      <c r="N3145">
        <f>IF(K3145=0,"",K3145)</f>
        <v/>
      </c>
      <c r="O3145">
        <f>IF(L3145=0,"",L3145)</f>
        <v/>
      </c>
      <c r="P3145">
        <f>IF(OR(J3145="",K3145="",L3145=""),"",J3145+K3145+L3145)</f>
        <v/>
      </c>
      <c r="Q3145">
        <f>IF(OR(M3145="",N3145="",O3145=""),"",M3145+N3145+O3145)</f>
        <v/>
      </c>
      <c r="S3145" s="13">
        <f>IF(AND($B3145&lt;&gt;"",$F3145&lt;&gt;""),IF(COUNTIFS($B$2:$B3145,$B3145,$F$2:$F3145,$F3145)=1,1,0),0)</f>
        <v/>
      </c>
      <c r="T3145" s="13">
        <f>IF(AND($B3145&lt;&gt;"",$H3145&lt;&gt;""),IF(COUNTIFS($B$2:$B3145,$B3145,$H$2:$H3145,$H3145)=1,1,0),0)</f>
        <v/>
      </c>
      <c r="U3145" s="13">
        <f>IF(AND($B3145&lt;&gt;"",$C3145&lt;&gt;""),IF(COUNTIFS($B$2:$B3145,$B3145,$C$2:$C3145,$C3145)=1,1,0),0)</f>
        <v/>
      </c>
      <c r="V3145" s="13">
        <f>IF(AND($B3145&lt;&gt;"",$D3145&lt;&gt;""),IF(COUNTIFS($B$2:$B3145,$B3145,$D$2:$D3145,$D3145)=1,1,0),0)</f>
        <v/>
      </c>
      <c r="W3145">
        <f>IFERROR(INDEX(T_Indicateurs[Domain_code],MATCH($H3145,T_Indicateurs[Stat_code],0)),"")</f>
        <v/>
      </c>
      <c r="X3145" s="13">
        <f>IF(OR($W3145="",$F3145=""),0,IF($F3145&lt;&gt;$W3145,1,0))</f>
        <v/>
      </c>
      <c r="Y3145" s="13">
        <f>IF(OR($J3145="", $K3145="", $L3145=""),0,IF(OR($J3145&lt;0,$J3145&gt;3,$K3145&lt;0,$K3145&gt;3,$L3145&lt;0,$L3145&gt;3),1,0))</f>
        <v/>
      </c>
    </row>
    <row r="3146">
      <c r="G3146">
        <f>IFERROR(INDEX(T_Domaines[Domain_label_fr],MATCH(F3146,T_Domaines[Domain_code],0)),"")</f>
        <v/>
      </c>
      <c r="I3146">
        <f>IFERROR(INDEX(T_Indicateurs[Stat_label_fr],MATCH(H3146,T_Indicateurs[Stat_code],0)),"")</f>
        <v/>
      </c>
      <c r="M3146">
        <f>IF(J3146=0,"",J3146)</f>
        <v/>
      </c>
      <c r="N3146">
        <f>IF(K3146=0,"",K3146)</f>
        <v/>
      </c>
      <c r="O3146">
        <f>IF(L3146=0,"",L3146)</f>
        <v/>
      </c>
      <c r="P3146">
        <f>IF(OR(J3146="",K3146="",L3146=""),"",J3146+K3146+L3146)</f>
        <v/>
      </c>
      <c r="Q3146">
        <f>IF(OR(M3146="",N3146="",O3146=""),"",M3146+N3146+O3146)</f>
        <v/>
      </c>
      <c r="S3146" s="13">
        <f>IF(AND($B3146&lt;&gt;"",$F3146&lt;&gt;""),IF(COUNTIFS($B$2:$B3146,$B3146,$F$2:$F3146,$F3146)=1,1,0),0)</f>
        <v/>
      </c>
      <c r="T3146" s="13">
        <f>IF(AND($B3146&lt;&gt;"",$H3146&lt;&gt;""),IF(COUNTIFS($B$2:$B3146,$B3146,$H$2:$H3146,$H3146)=1,1,0),0)</f>
        <v/>
      </c>
      <c r="U3146" s="13">
        <f>IF(AND($B3146&lt;&gt;"",$C3146&lt;&gt;""),IF(COUNTIFS($B$2:$B3146,$B3146,$C$2:$C3146,$C3146)=1,1,0),0)</f>
        <v/>
      </c>
      <c r="V3146" s="13">
        <f>IF(AND($B3146&lt;&gt;"",$D3146&lt;&gt;""),IF(COUNTIFS($B$2:$B3146,$B3146,$D$2:$D3146,$D3146)=1,1,0),0)</f>
        <v/>
      </c>
      <c r="W3146">
        <f>IFERROR(INDEX(T_Indicateurs[Domain_code],MATCH($H3146,T_Indicateurs[Stat_code],0)),"")</f>
        <v/>
      </c>
      <c r="X3146" s="13">
        <f>IF(OR($W3146="",$F3146=""),0,IF($F3146&lt;&gt;$W3146,1,0))</f>
        <v/>
      </c>
      <c r="Y3146" s="13">
        <f>IF(OR($J3146="", $K3146="", $L3146=""),0,IF(OR($J3146&lt;0,$J3146&gt;3,$K3146&lt;0,$K3146&gt;3,$L3146&lt;0,$L3146&gt;3),1,0))</f>
        <v/>
      </c>
    </row>
    <row r="3147">
      <c r="G3147">
        <f>IFERROR(INDEX(T_Domaines[Domain_label_fr],MATCH(F3147,T_Domaines[Domain_code],0)),"")</f>
        <v/>
      </c>
      <c r="I3147">
        <f>IFERROR(INDEX(T_Indicateurs[Stat_label_fr],MATCH(H3147,T_Indicateurs[Stat_code],0)),"")</f>
        <v/>
      </c>
      <c r="M3147">
        <f>IF(J3147=0,"",J3147)</f>
        <v/>
      </c>
      <c r="N3147">
        <f>IF(K3147=0,"",K3147)</f>
        <v/>
      </c>
      <c r="O3147">
        <f>IF(L3147=0,"",L3147)</f>
        <v/>
      </c>
      <c r="P3147">
        <f>IF(OR(J3147="",K3147="",L3147=""),"",J3147+K3147+L3147)</f>
        <v/>
      </c>
      <c r="Q3147">
        <f>IF(OR(M3147="",N3147="",O3147=""),"",M3147+N3147+O3147)</f>
        <v/>
      </c>
      <c r="S3147" s="13">
        <f>IF(AND($B3147&lt;&gt;"",$F3147&lt;&gt;""),IF(COUNTIFS($B$2:$B3147,$B3147,$F$2:$F3147,$F3147)=1,1,0),0)</f>
        <v/>
      </c>
      <c r="T3147" s="13">
        <f>IF(AND($B3147&lt;&gt;"",$H3147&lt;&gt;""),IF(COUNTIFS($B$2:$B3147,$B3147,$H$2:$H3147,$H3147)=1,1,0),0)</f>
        <v/>
      </c>
      <c r="U3147" s="13">
        <f>IF(AND($B3147&lt;&gt;"",$C3147&lt;&gt;""),IF(COUNTIFS($B$2:$B3147,$B3147,$C$2:$C3147,$C3147)=1,1,0),0)</f>
        <v/>
      </c>
      <c r="V3147" s="13">
        <f>IF(AND($B3147&lt;&gt;"",$D3147&lt;&gt;""),IF(COUNTIFS($B$2:$B3147,$B3147,$D$2:$D3147,$D3147)=1,1,0),0)</f>
        <v/>
      </c>
      <c r="W3147">
        <f>IFERROR(INDEX(T_Indicateurs[Domain_code],MATCH($H3147,T_Indicateurs[Stat_code],0)),"")</f>
        <v/>
      </c>
      <c r="X3147" s="13">
        <f>IF(OR($W3147="",$F3147=""),0,IF($F3147&lt;&gt;$W3147,1,0))</f>
        <v/>
      </c>
      <c r="Y3147" s="13">
        <f>IF(OR($J3147="", $K3147="", $L3147=""),0,IF(OR($J3147&lt;0,$J3147&gt;3,$K3147&lt;0,$K3147&gt;3,$L3147&lt;0,$L3147&gt;3),1,0))</f>
        <v/>
      </c>
    </row>
    <row r="3148">
      <c r="G3148">
        <f>IFERROR(INDEX(T_Domaines[Domain_label_fr],MATCH(F3148,T_Domaines[Domain_code],0)),"")</f>
        <v/>
      </c>
      <c r="I3148">
        <f>IFERROR(INDEX(T_Indicateurs[Stat_label_fr],MATCH(H3148,T_Indicateurs[Stat_code],0)),"")</f>
        <v/>
      </c>
      <c r="M3148">
        <f>IF(J3148=0,"",J3148)</f>
        <v/>
      </c>
      <c r="N3148">
        <f>IF(K3148=0,"",K3148)</f>
        <v/>
      </c>
      <c r="O3148">
        <f>IF(L3148=0,"",L3148)</f>
        <v/>
      </c>
      <c r="P3148">
        <f>IF(OR(J3148="",K3148="",L3148=""),"",J3148+K3148+L3148)</f>
        <v/>
      </c>
      <c r="Q3148">
        <f>IF(OR(M3148="",N3148="",O3148=""),"",M3148+N3148+O3148)</f>
        <v/>
      </c>
      <c r="S3148" s="13">
        <f>IF(AND($B3148&lt;&gt;"",$F3148&lt;&gt;""),IF(COUNTIFS($B$2:$B3148,$B3148,$F$2:$F3148,$F3148)=1,1,0),0)</f>
        <v/>
      </c>
      <c r="T3148" s="13">
        <f>IF(AND($B3148&lt;&gt;"",$H3148&lt;&gt;""),IF(COUNTIFS($B$2:$B3148,$B3148,$H$2:$H3148,$H3148)=1,1,0),0)</f>
        <v/>
      </c>
      <c r="U3148" s="13">
        <f>IF(AND($B3148&lt;&gt;"",$C3148&lt;&gt;""),IF(COUNTIFS($B$2:$B3148,$B3148,$C$2:$C3148,$C3148)=1,1,0),0)</f>
        <v/>
      </c>
      <c r="V3148" s="13">
        <f>IF(AND($B3148&lt;&gt;"",$D3148&lt;&gt;""),IF(COUNTIFS($B$2:$B3148,$B3148,$D$2:$D3148,$D3148)=1,1,0),0)</f>
        <v/>
      </c>
      <c r="W3148">
        <f>IFERROR(INDEX(T_Indicateurs[Domain_code],MATCH($H3148,T_Indicateurs[Stat_code],0)),"")</f>
        <v/>
      </c>
      <c r="X3148" s="13">
        <f>IF(OR($W3148="",$F3148=""),0,IF($F3148&lt;&gt;$W3148,1,0))</f>
        <v/>
      </c>
      <c r="Y3148" s="13">
        <f>IF(OR($J3148="", $K3148="", $L3148=""),0,IF(OR($J3148&lt;0,$J3148&gt;3,$K3148&lt;0,$K3148&gt;3,$L3148&lt;0,$L3148&gt;3),1,0))</f>
        <v/>
      </c>
    </row>
    <row r="3149">
      <c r="G3149">
        <f>IFERROR(INDEX(T_Domaines[Domain_label_fr],MATCH(F3149,T_Domaines[Domain_code],0)),"")</f>
        <v/>
      </c>
      <c r="I3149">
        <f>IFERROR(INDEX(T_Indicateurs[Stat_label_fr],MATCH(H3149,T_Indicateurs[Stat_code],0)),"")</f>
        <v/>
      </c>
      <c r="M3149">
        <f>IF(J3149=0,"",J3149)</f>
        <v/>
      </c>
      <c r="N3149">
        <f>IF(K3149=0,"",K3149)</f>
        <v/>
      </c>
      <c r="O3149">
        <f>IF(L3149=0,"",L3149)</f>
        <v/>
      </c>
      <c r="P3149">
        <f>IF(OR(J3149="",K3149="",L3149=""),"",J3149+K3149+L3149)</f>
        <v/>
      </c>
      <c r="Q3149">
        <f>IF(OR(M3149="",N3149="",O3149=""),"",M3149+N3149+O3149)</f>
        <v/>
      </c>
      <c r="S3149" s="13">
        <f>IF(AND($B3149&lt;&gt;"",$F3149&lt;&gt;""),IF(COUNTIFS($B$2:$B3149,$B3149,$F$2:$F3149,$F3149)=1,1,0),0)</f>
        <v/>
      </c>
      <c r="T3149" s="13">
        <f>IF(AND($B3149&lt;&gt;"",$H3149&lt;&gt;""),IF(COUNTIFS($B$2:$B3149,$B3149,$H$2:$H3149,$H3149)=1,1,0),0)</f>
        <v/>
      </c>
      <c r="U3149" s="13">
        <f>IF(AND($B3149&lt;&gt;"",$C3149&lt;&gt;""),IF(COUNTIFS($B$2:$B3149,$B3149,$C$2:$C3149,$C3149)=1,1,0),0)</f>
        <v/>
      </c>
      <c r="V3149" s="13">
        <f>IF(AND($B3149&lt;&gt;"",$D3149&lt;&gt;""),IF(COUNTIFS($B$2:$B3149,$B3149,$D$2:$D3149,$D3149)=1,1,0),0)</f>
        <v/>
      </c>
      <c r="W3149">
        <f>IFERROR(INDEX(T_Indicateurs[Domain_code],MATCH($H3149,T_Indicateurs[Stat_code],0)),"")</f>
        <v/>
      </c>
      <c r="X3149" s="13">
        <f>IF(OR($W3149="",$F3149=""),0,IF($F3149&lt;&gt;$W3149,1,0))</f>
        <v/>
      </c>
      <c r="Y3149" s="13">
        <f>IF(OR($J3149="", $K3149="", $L3149=""),0,IF(OR($J3149&lt;0,$J3149&gt;3,$K3149&lt;0,$K3149&gt;3,$L3149&lt;0,$L3149&gt;3),1,0))</f>
        <v/>
      </c>
    </row>
    <row r="3150">
      <c r="G3150">
        <f>IFERROR(INDEX(T_Domaines[Domain_label_fr],MATCH(F3150,T_Domaines[Domain_code],0)),"")</f>
        <v/>
      </c>
      <c r="I3150">
        <f>IFERROR(INDEX(T_Indicateurs[Stat_label_fr],MATCH(H3150,T_Indicateurs[Stat_code],0)),"")</f>
        <v/>
      </c>
      <c r="M3150">
        <f>IF(J3150=0,"",J3150)</f>
        <v/>
      </c>
      <c r="N3150">
        <f>IF(K3150=0,"",K3150)</f>
        <v/>
      </c>
      <c r="O3150">
        <f>IF(L3150=0,"",L3150)</f>
        <v/>
      </c>
      <c r="P3150">
        <f>IF(OR(J3150="",K3150="",L3150=""),"",J3150+K3150+L3150)</f>
        <v/>
      </c>
      <c r="Q3150">
        <f>IF(OR(M3150="",N3150="",O3150=""),"",M3150+N3150+O3150)</f>
        <v/>
      </c>
      <c r="S3150" s="13">
        <f>IF(AND($B3150&lt;&gt;"",$F3150&lt;&gt;""),IF(COUNTIFS($B$2:$B3150,$B3150,$F$2:$F3150,$F3150)=1,1,0),0)</f>
        <v/>
      </c>
      <c r="T3150" s="13">
        <f>IF(AND($B3150&lt;&gt;"",$H3150&lt;&gt;""),IF(COUNTIFS($B$2:$B3150,$B3150,$H$2:$H3150,$H3150)=1,1,0),0)</f>
        <v/>
      </c>
      <c r="U3150" s="13">
        <f>IF(AND($B3150&lt;&gt;"",$C3150&lt;&gt;""),IF(COUNTIFS($B$2:$B3150,$B3150,$C$2:$C3150,$C3150)=1,1,0),0)</f>
        <v/>
      </c>
      <c r="V3150" s="13">
        <f>IF(AND($B3150&lt;&gt;"",$D3150&lt;&gt;""),IF(COUNTIFS($B$2:$B3150,$B3150,$D$2:$D3150,$D3150)=1,1,0),0)</f>
        <v/>
      </c>
      <c r="W3150">
        <f>IFERROR(INDEX(T_Indicateurs[Domain_code],MATCH($H3150,T_Indicateurs[Stat_code],0)),"")</f>
        <v/>
      </c>
      <c r="X3150" s="13">
        <f>IF(OR($W3150="",$F3150=""),0,IF($F3150&lt;&gt;$W3150,1,0))</f>
        <v/>
      </c>
      <c r="Y3150" s="13">
        <f>IF(OR($J3150="", $K3150="", $L3150=""),0,IF(OR($J3150&lt;0,$J3150&gt;3,$K3150&lt;0,$K3150&gt;3,$L3150&lt;0,$L3150&gt;3),1,0))</f>
        <v/>
      </c>
    </row>
    <row r="3151">
      <c r="G3151">
        <f>IFERROR(INDEX(T_Domaines[Domain_label_fr],MATCH(F3151,T_Domaines[Domain_code],0)),"")</f>
        <v/>
      </c>
      <c r="I3151">
        <f>IFERROR(INDEX(T_Indicateurs[Stat_label_fr],MATCH(H3151,T_Indicateurs[Stat_code],0)),"")</f>
        <v/>
      </c>
      <c r="M3151">
        <f>IF(J3151=0,"",J3151)</f>
        <v/>
      </c>
      <c r="N3151">
        <f>IF(K3151=0,"",K3151)</f>
        <v/>
      </c>
      <c r="O3151">
        <f>IF(L3151=0,"",L3151)</f>
        <v/>
      </c>
      <c r="P3151">
        <f>IF(OR(J3151="",K3151="",L3151=""),"",J3151+K3151+L3151)</f>
        <v/>
      </c>
      <c r="Q3151">
        <f>IF(OR(M3151="",N3151="",O3151=""),"",M3151+N3151+O3151)</f>
        <v/>
      </c>
      <c r="S3151" s="13">
        <f>IF(AND($B3151&lt;&gt;"",$F3151&lt;&gt;""),IF(COUNTIFS($B$2:$B3151,$B3151,$F$2:$F3151,$F3151)=1,1,0),0)</f>
        <v/>
      </c>
      <c r="T3151" s="13">
        <f>IF(AND($B3151&lt;&gt;"",$H3151&lt;&gt;""),IF(COUNTIFS($B$2:$B3151,$B3151,$H$2:$H3151,$H3151)=1,1,0),0)</f>
        <v/>
      </c>
      <c r="U3151" s="13">
        <f>IF(AND($B3151&lt;&gt;"",$C3151&lt;&gt;""),IF(COUNTIFS($B$2:$B3151,$B3151,$C$2:$C3151,$C3151)=1,1,0),0)</f>
        <v/>
      </c>
      <c r="V3151" s="13">
        <f>IF(AND($B3151&lt;&gt;"",$D3151&lt;&gt;""),IF(COUNTIFS($B$2:$B3151,$B3151,$D$2:$D3151,$D3151)=1,1,0),0)</f>
        <v/>
      </c>
      <c r="W3151">
        <f>IFERROR(INDEX(T_Indicateurs[Domain_code],MATCH($H3151,T_Indicateurs[Stat_code],0)),"")</f>
        <v/>
      </c>
      <c r="X3151" s="13">
        <f>IF(OR($W3151="",$F3151=""),0,IF($F3151&lt;&gt;$W3151,1,0))</f>
        <v/>
      </c>
      <c r="Y3151" s="13">
        <f>IF(OR($J3151="", $K3151="", $L3151=""),0,IF(OR($J3151&lt;0,$J3151&gt;3,$K3151&lt;0,$K3151&gt;3,$L3151&lt;0,$L3151&gt;3),1,0))</f>
        <v/>
      </c>
    </row>
    <row r="3152">
      <c r="G3152">
        <f>IFERROR(INDEX(T_Domaines[Domain_label_fr],MATCH(F3152,T_Domaines[Domain_code],0)),"")</f>
        <v/>
      </c>
      <c r="I3152">
        <f>IFERROR(INDEX(T_Indicateurs[Stat_label_fr],MATCH(H3152,T_Indicateurs[Stat_code],0)),"")</f>
        <v/>
      </c>
      <c r="M3152">
        <f>IF(J3152=0,"",J3152)</f>
        <v/>
      </c>
      <c r="N3152">
        <f>IF(K3152=0,"",K3152)</f>
        <v/>
      </c>
      <c r="O3152">
        <f>IF(L3152=0,"",L3152)</f>
        <v/>
      </c>
      <c r="P3152">
        <f>IF(OR(J3152="",K3152="",L3152=""),"",J3152+K3152+L3152)</f>
        <v/>
      </c>
      <c r="Q3152">
        <f>IF(OR(M3152="",N3152="",O3152=""),"",M3152+N3152+O3152)</f>
        <v/>
      </c>
      <c r="S3152" s="13">
        <f>IF(AND($B3152&lt;&gt;"",$F3152&lt;&gt;""),IF(COUNTIFS($B$2:$B3152,$B3152,$F$2:$F3152,$F3152)=1,1,0),0)</f>
        <v/>
      </c>
      <c r="T3152" s="13">
        <f>IF(AND($B3152&lt;&gt;"",$H3152&lt;&gt;""),IF(COUNTIFS($B$2:$B3152,$B3152,$H$2:$H3152,$H3152)=1,1,0),0)</f>
        <v/>
      </c>
      <c r="U3152" s="13">
        <f>IF(AND($B3152&lt;&gt;"",$C3152&lt;&gt;""),IF(COUNTIFS($B$2:$B3152,$B3152,$C$2:$C3152,$C3152)=1,1,0),0)</f>
        <v/>
      </c>
      <c r="V3152" s="13">
        <f>IF(AND($B3152&lt;&gt;"",$D3152&lt;&gt;""),IF(COUNTIFS($B$2:$B3152,$B3152,$D$2:$D3152,$D3152)=1,1,0),0)</f>
        <v/>
      </c>
      <c r="W3152">
        <f>IFERROR(INDEX(T_Indicateurs[Domain_code],MATCH($H3152,T_Indicateurs[Stat_code],0)),"")</f>
        <v/>
      </c>
      <c r="X3152" s="13">
        <f>IF(OR($W3152="",$F3152=""),0,IF($F3152&lt;&gt;$W3152,1,0))</f>
        <v/>
      </c>
      <c r="Y3152" s="13">
        <f>IF(OR($J3152="", $K3152="", $L3152=""),0,IF(OR($J3152&lt;0,$J3152&gt;3,$K3152&lt;0,$K3152&gt;3,$L3152&lt;0,$L3152&gt;3),1,0))</f>
        <v/>
      </c>
    </row>
    <row r="3153">
      <c r="G3153">
        <f>IFERROR(INDEX(T_Domaines[Domain_label_fr],MATCH(F3153,T_Domaines[Domain_code],0)),"")</f>
        <v/>
      </c>
      <c r="I3153">
        <f>IFERROR(INDEX(T_Indicateurs[Stat_label_fr],MATCH(H3153,T_Indicateurs[Stat_code],0)),"")</f>
        <v/>
      </c>
      <c r="M3153">
        <f>IF(J3153=0,"",J3153)</f>
        <v/>
      </c>
      <c r="N3153">
        <f>IF(K3153=0,"",K3153)</f>
        <v/>
      </c>
      <c r="O3153">
        <f>IF(L3153=0,"",L3153)</f>
        <v/>
      </c>
      <c r="P3153">
        <f>IF(OR(J3153="",K3153="",L3153=""),"",J3153+K3153+L3153)</f>
        <v/>
      </c>
      <c r="Q3153">
        <f>IF(OR(M3153="",N3153="",O3153=""),"",M3153+N3153+O3153)</f>
        <v/>
      </c>
      <c r="S3153" s="13">
        <f>IF(AND($B3153&lt;&gt;"",$F3153&lt;&gt;""),IF(COUNTIFS($B$2:$B3153,$B3153,$F$2:$F3153,$F3153)=1,1,0),0)</f>
        <v/>
      </c>
      <c r="T3153" s="13">
        <f>IF(AND($B3153&lt;&gt;"",$H3153&lt;&gt;""),IF(COUNTIFS($B$2:$B3153,$B3153,$H$2:$H3153,$H3153)=1,1,0),0)</f>
        <v/>
      </c>
      <c r="U3153" s="13">
        <f>IF(AND($B3153&lt;&gt;"",$C3153&lt;&gt;""),IF(COUNTIFS($B$2:$B3153,$B3153,$C$2:$C3153,$C3153)=1,1,0),0)</f>
        <v/>
      </c>
      <c r="V3153" s="13">
        <f>IF(AND($B3153&lt;&gt;"",$D3153&lt;&gt;""),IF(COUNTIFS($B$2:$B3153,$B3153,$D$2:$D3153,$D3153)=1,1,0),0)</f>
        <v/>
      </c>
      <c r="W3153">
        <f>IFERROR(INDEX(T_Indicateurs[Domain_code],MATCH($H3153,T_Indicateurs[Stat_code],0)),"")</f>
        <v/>
      </c>
      <c r="X3153" s="13">
        <f>IF(OR($W3153="",$F3153=""),0,IF($F3153&lt;&gt;$W3153,1,0))</f>
        <v/>
      </c>
      <c r="Y3153" s="13">
        <f>IF(OR($J3153="", $K3153="", $L3153=""),0,IF(OR($J3153&lt;0,$J3153&gt;3,$K3153&lt;0,$K3153&gt;3,$L3153&lt;0,$L3153&gt;3),1,0))</f>
        <v/>
      </c>
    </row>
    <row r="3154">
      <c r="G3154">
        <f>IFERROR(INDEX(T_Domaines[Domain_label_fr],MATCH(F3154,T_Domaines[Domain_code],0)),"")</f>
        <v/>
      </c>
      <c r="I3154">
        <f>IFERROR(INDEX(T_Indicateurs[Stat_label_fr],MATCH(H3154,T_Indicateurs[Stat_code],0)),"")</f>
        <v/>
      </c>
      <c r="M3154">
        <f>IF(J3154=0,"",J3154)</f>
        <v/>
      </c>
      <c r="N3154">
        <f>IF(K3154=0,"",K3154)</f>
        <v/>
      </c>
      <c r="O3154">
        <f>IF(L3154=0,"",L3154)</f>
        <v/>
      </c>
      <c r="P3154">
        <f>IF(OR(J3154="",K3154="",L3154=""),"",J3154+K3154+L3154)</f>
        <v/>
      </c>
      <c r="Q3154">
        <f>IF(OR(M3154="",N3154="",O3154=""),"",M3154+N3154+O3154)</f>
        <v/>
      </c>
      <c r="S3154" s="13">
        <f>IF(AND($B3154&lt;&gt;"",$F3154&lt;&gt;""),IF(COUNTIFS($B$2:$B3154,$B3154,$F$2:$F3154,$F3154)=1,1,0),0)</f>
        <v/>
      </c>
      <c r="T3154" s="13">
        <f>IF(AND($B3154&lt;&gt;"",$H3154&lt;&gt;""),IF(COUNTIFS($B$2:$B3154,$B3154,$H$2:$H3154,$H3154)=1,1,0),0)</f>
        <v/>
      </c>
      <c r="U3154" s="13">
        <f>IF(AND($B3154&lt;&gt;"",$C3154&lt;&gt;""),IF(COUNTIFS($B$2:$B3154,$B3154,$C$2:$C3154,$C3154)=1,1,0),0)</f>
        <v/>
      </c>
      <c r="V3154" s="13">
        <f>IF(AND($B3154&lt;&gt;"",$D3154&lt;&gt;""),IF(COUNTIFS($B$2:$B3154,$B3154,$D$2:$D3154,$D3154)=1,1,0),0)</f>
        <v/>
      </c>
      <c r="W3154">
        <f>IFERROR(INDEX(T_Indicateurs[Domain_code],MATCH($H3154,T_Indicateurs[Stat_code],0)),"")</f>
        <v/>
      </c>
      <c r="X3154" s="13">
        <f>IF(OR($W3154="",$F3154=""),0,IF($F3154&lt;&gt;$W3154,1,0))</f>
        <v/>
      </c>
      <c r="Y3154" s="13">
        <f>IF(OR($J3154="", $K3154="", $L3154=""),0,IF(OR($J3154&lt;0,$J3154&gt;3,$K3154&lt;0,$K3154&gt;3,$L3154&lt;0,$L3154&gt;3),1,0))</f>
        <v/>
      </c>
    </row>
    <row r="3155">
      <c r="G3155">
        <f>IFERROR(INDEX(T_Domaines[Domain_label_fr],MATCH(F3155,T_Domaines[Domain_code],0)),"")</f>
        <v/>
      </c>
      <c r="I3155">
        <f>IFERROR(INDEX(T_Indicateurs[Stat_label_fr],MATCH(H3155,T_Indicateurs[Stat_code],0)),"")</f>
        <v/>
      </c>
      <c r="M3155">
        <f>IF(J3155=0,"",J3155)</f>
        <v/>
      </c>
      <c r="N3155">
        <f>IF(K3155=0,"",K3155)</f>
        <v/>
      </c>
      <c r="O3155">
        <f>IF(L3155=0,"",L3155)</f>
        <v/>
      </c>
      <c r="P3155">
        <f>IF(OR(J3155="",K3155="",L3155=""),"",J3155+K3155+L3155)</f>
        <v/>
      </c>
      <c r="Q3155">
        <f>IF(OR(M3155="",N3155="",O3155=""),"",M3155+N3155+O3155)</f>
        <v/>
      </c>
      <c r="S3155" s="13">
        <f>IF(AND($B3155&lt;&gt;"",$F3155&lt;&gt;""),IF(COUNTIFS($B$2:$B3155,$B3155,$F$2:$F3155,$F3155)=1,1,0),0)</f>
        <v/>
      </c>
      <c r="T3155" s="13">
        <f>IF(AND($B3155&lt;&gt;"",$H3155&lt;&gt;""),IF(COUNTIFS($B$2:$B3155,$B3155,$H$2:$H3155,$H3155)=1,1,0),0)</f>
        <v/>
      </c>
      <c r="U3155" s="13">
        <f>IF(AND($B3155&lt;&gt;"",$C3155&lt;&gt;""),IF(COUNTIFS($B$2:$B3155,$B3155,$C$2:$C3155,$C3155)=1,1,0),0)</f>
        <v/>
      </c>
      <c r="V3155" s="13">
        <f>IF(AND($B3155&lt;&gt;"",$D3155&lt;&gt;""),IF(COUNTIFS($B$2:$B3155,$B3155,$D$2:$D3155,$D3155)=1,1,0),0)</f>
        <v/>
      </c>
      <c r="W3155">
        <f>IFERROR(INDEX(T_Indicateurs[Domain_code],MATCH($H3155,T_Indicateurs[Stat_code],0)),"")</f>
        <v/>
      </c>
      <c r="X3155" s="13">
        <f>IF(OR($W3155="",$F3155=""),0,IF($F3155&lt;&gt;$W3155,1,0))</f>
        <v/>
      </c>
      <c r="Y3155" s="13">
        <f>IF(OR($J3155="", $K3155="", $L3155=""),0,IF(OR($J3155&lt;0,$J3155&gt;3,$K3155&lt;0,$K3155&gt;3,$L3155&lt;0,$L3155&gt;3),1,0))</f>
        <v/>
      </c>
    </row>
    <row r="3156">
      <c r="G3156">
        <f>IFERROR(INDEX(T_Domaines[Domain_label_fr],MATCH(F3156,T_Domaines[Domain_code],0)),"")</f>
        <v/>
      </c>
      <c r="I3156">
        <f>IFERROR(INDEX(T_Indicateurs[Stat_label_fr],MATCH(H3156,T_Indicateurs[Stat_code],0)),"")</f>
        <v/>
      </c>
      <c r="M3156">
        <f>IF(J3156=0,"",J3156)</f>
        <v/>
      </c>
      <c r="N3156">
        <f>IF(K3156=0,"",K3156)</f>
        <v/>
      </c>
      <c r="O3156">
        <f>IF(L3156=0,"",L3156)</f>
        <v/>
      </c>
      <c r="P3156">
        <f>IF(OR(J3156="",K3156="",L3156=""),"",J3156+K3156+L3156)</f>
        <v/>
      </c>
      <c r="Q3156">
        <f>IF(OR(M3156="",N3156="",O3156=""),"",M3156+N3156+O3156)</f>
        <v/>
      </c>
      <c r="S3156" s="13">
        <f>IF(AND($B3156&lt;&gt;"",$F3156&lt;&gt;""),IF(COUNTIFS($B$2:$B3156,$B3156,$F$2:$F3156,$F3156)=1,1,0),0)</f>
        <v/>
      </c>
      <c r="T3156" s="13">
        <f>IF(AND($B3156&lt;&gt;"",$H3156&lt;&gt;""),IF(COUNTIFS($B$2:$B3156,$B3156,$H$2:$H3156,$H3156)=1,1,0),0)</f>
        <v/>
      </c>
      <c r="U3156" s="13">
        <f>IF(AND($B3156&lt;&gt;"",$C3156&lt;&gt;""),IF(COUNTIFS($B$2:$B3156,$B3156,$C$2:$C3156,$C3156)=1,1,0),0)</f>
        <v/>
      </c>
      <c r="V3156" s="13">
        <f>IF(AND($B3156&lt;&gt;"",$D3156&lt;&gt;""),IF(COUNTIFS($B$2:$B3156,$B3156,$D$2:$D3156,$D3156)=1,1,0),0)</f>
        <v/>
      </c>
      <c r="W3156">
        <f>IFERROR(INDEX(T_Indicateurs[Domain_code],MATCH($H3156,T_Indicateurs[Stat_code],0)),"")</f>
        <v/>
      </c>
      <c r="X3156" s="13">
        <f>IF(OR($W3156="",$F3156=""),0,IF($F3156&lt;&gt;$W3156,1,0))</f>
        <v/>
      </c>
      <c r="Y3156" s="13">
        <f>IF(OR($J3156="", $K3156="", $L3156=""),0,IF(OR($J3156&lt;0,$J3156&gt;3,$K3156&lt;0,$K3156&gt;3,$L3156&lt;0,$L3156&gt;3),1,0))</f>
        <v/>
      </c>
    </row>
    <row r="3157">
      <c r="G3157">
        <f>IFERROR(INDEX(T_Domaines[Domain_label_fr],MATCH(F3157,T_Domaines[Domain_code],0)),"")</f>
        <v/>
      </c>
      <c r="I3157">
        <f>IFERROR(INDEX(T_Indicateurs[Stat_label_fr],MATCH(H3157,T_Indicateurs[Stat_code],0)),"")</f>
        <v/>
      </c>
      <c r="M3157">
        <f>IF(J3157=0,"",J3157)</f>
        <v/>
      </c>
      <c r="N3157">
        <f>IF(K3157=0,"",K3157)</f>
        <v/>
      </c>
      <c r="O3157">
        <f>IF(L3157=0,"",L3157)</f>
        <v/>
      </c>
      <c r="P3157">
        <f>IF(OR(J3157="",K3157="",L3157=""),"",J3157+K3157+L3157)</f>
        <v/>
      </c>
      <c r="Q3157">
        <f>IF(OR(M3157="",N3157="",O3157=""),"",M3157+N3157+O3157)</f>
        <v/>
      </c>
      <c r="S3157" s="13">
        <f>IF(AND($B3157&lt;&gt;"",$F3157&lt;&gt;""),IF(COUNTIFS($B$2:$B3157,$B3157,$F$2:$F3157,$F3157)=1,1,0),0)</f>
        <v/>
      </c>
      <c r="T3157" s="13">
        <f>IF(AND($B3157&lt;&gt;"",$H3157&lt;&gt;""),IF(COUNTIFS($B$2:$B3157,$B3157,$H$2:$H3157,$H3157)=1,1,0),0)</f>
        <v/>
      </c>
      <c r="U3157" s="13">
        <f>IF(AND($B3157&lt;&gt;"",$C3157&lt;&gt;""),IF(COUNTIFS($B$2:$B3157,$B3157,$C$2:$C3157,$C3157)=1,1,0),0)</f>
        <v/>
      </c>
      <c r="V3157" s="13">
        <f>IF(AND($B3157&lt;&gt;"",$D3157&lt;&gt;""),IF(COUNTIFS($B$2:$B3157,$B3157,$D$2:$D3157,$D3157)=1,1,0),0)</f>
        <v/>
      </c>
      <c r="W3157">
        <f>IFERROR(INDEX(T_Indicateurs[Domain_code],MATCH($H3157,T_Indicateurs[Stat_code],0)),"")</f>
        <v/>
      </c>
      <c r="X3157" s="13">
        <f>IF(OR($W3157="",$F3157=""),0,IF($F3157&lt;&gt;$W3157,1,0))</f>
        <v/>
      </c>
      <c r="Y3157" s="13">
        <f>IF(OR($J3157="", $K3157="", $L3157=""),0,IF(OR($J3157&lt;0,$J3157&gt;3,$K3157&lt;0,$K3157&gt;3,$L3157&lt;0,$L3157&gt;3),1,0))</f>
        <v/>
      </c>
    </row>
    <row r="3158">
      <c r="G3158">
        <f>IFERROR(INDEX(T_Domaines[Domain_label_fr],MATCH(F3158,T_Domaines[Domain_code],0)),"")</f>
        <v/>
      </c>
      <c r="I3158">
        <f>IFERROR(INDEX(T_Indicateurs[Stat_label_fr],MATCH(H3158,T_Indicateurs[Stat_code],0)),"")</f>
        <v/>
      </c>
      <c r="M3158">
        <f>IF(J3158=0,"",J3158)</f>
        <v/>
      </c>
      <c r="N3158">
        <f>IF(K3158=0,"",K3158)</f>
        <v/>
      </c>
      <c r="O3158">
        <f>IF(L3158=0,"",L3158)</f>
        <v/>
      </c>
      <c r="P3158">
        <f>IF(OR(J3158="",K3158="",L3158=""),"",J3158+K3158+L3158)</f>
        <v/>
      </c>
      <c r="Q3158">
        <f>IF(OR(M3158="",N3158="",O3158=""),"",M3158+N3158+O3158)</f>
        <v/>
      </c>
      <c r="S3158" s="13">
        <f>IF(AND($B3158&lt;&gt;"",$F3158&lt;&gt;""),IF(COUNTIFS($B$2:$B3158,$B3158,$F$2:$F3158,$F3158)=1,1,0),0)</f>
        <v/>
      </c>
      <c r="T3158" s="13">
        <f>IF(AND($B3158&lt;&gt;"",$H3158&lt;&gt;""),IF(COUNTIFS($B$2:$B3158,$B3158,$H$2:$H3158,$H3158)=1,1,0),0)</f>
        <v/>
      </c>
      <c r="U3158" s="13">
        <f>IF(AND($B3158&lt;&gt;"",$C3158&lt;&gt;""),IF(COUNTIFS($B$2:$B3158,$B3158,$C$2:$C3158,$C3158)=1,1,0),0)</f>
        <v/>
      </c>
      <c r="V3158" s="13">
        <f>IF(AND($B3158&lt;&gt;"",$D3158&lt;&gt;""),IF(COUNTIFS($B$2:$B3158,$B3158,$D$2:$D3158,$D3158)=1,1,0),0)</f>
        <v/>
      </c>
      <c r="W3158">
        <f>IFERROR(INDEX(T_Indicateurs[Domain_code],MATCH($H3158,T_Indicateurs[Stat_code],0)),"")</f>
        <v/>
      </c>
      <c r="X3158" s="13">
        <f>IF(OR($W3158="",$F3158=""),0,IF($F3158&lt;&gt;$W3158,1,0))</f>
        <v/>
      </c>
      <c r="Y3158" s="13">
        <f>IF(OR($J3158="", $K3158="", $L3158=""),0,IF(OR($J3158&lt;0,$J3158&gt;3,$K3158&lt;0,$K3158&gt;3,$L3158&lt;0,$L3158&gt;3),1,0))</f>
        <v/>
      </c>
    </row>
    <row r="3159">
      <c r="G3159">
        <f>IFERROR(INDEX(T_Domaines[Domain_label_fr],MATCH(F3159,T_Domaines[Domain_code],0)),"")</f>
        <v/>
      </c>
      <c r="I3159">
        <f>IFERROR(INDEX(T_Indicateurs[Stat_label_fr],MATCH(H3159,T_Indicateurs[Stat_code],0)),"")</f>
        <v/>
      </c>
      <c r="M3159">
        <f>IF(J3159=0,"",J3159)</f>
        <v/>
      </c>
      <c r="N3159">
        <f>IF(K3159=0,"",K3159)</f>
        <v/>
      </c>
      <c r="O3159">
        <f>IF(L3159=0,"",L3159)</f>
        <v/>
      </c>
      <c r="P3159">
        <f>IF(OR(J3159="",K3159="",L3159=""),"",J3159+K3159+L3159)</f>
        <v/>
      </c>
      <c r="Q3159">
        <f>IF(OR(M3159="",N3159="",O3159=""),"",M3159+N3159+O3159)</f>
        <v/>
      </c>
      <c r="S3159" s="13">
        <f>IF(AND($B3159&lt;&gt;"",$F3159&lt;&gt;""),IF(COUNTIFS($B$2:$B3159,$B3159,$F$2:$F3159,$F3159)=1,1,0),0)</f>
        <v/>
      </c>
      <c r="T3159" s="13">
        <f>IF(AND($B3159&lt;&gt;"",$H3159&lt;&gt;""),IF(COUNTIFS($B$2:$B3159,$B3159,$H$2:$H3159,$H3159)=1,1,0),0)</f>
        <v/>
      </c>
      <c r="U3159" s="13">
        <f>IF(AND($B3159&lt;&gt;"",$C3159&lt;&gt;""),IF(COUNTIFS($B$2:$B3159,$B3159,$C$2:$C3159,$C3159)=1,1,0),0)</f>
        <v/>
      </c>
      <c r="V3159" s="13">
        <f>IF(AND($B3159&lt;&gt;"",$D3159&lt;&gt;""),IF(COUNTIFS($B$2:$B3159,$B3159,$D$2:$D3159,$D3159)=1,1,0),0)</f>
        <v/>
      </c>
      <c r="W3159">
        <f>IFERROR(INDEX(T_Indicateurs[Domain_code],MATCH($H3159,T_Indicateurs[Stat_code],0)),"")</f>
        <v/>
      </c>
      <c r="X3159" s="13">
        <f>IF(OR($W3159="",$F3159=""),0,IF($F3159&lt;&gt;$W3159,1,0))</f>
        <v/>
      </c>
      <c r="Y3159" s="13">
        <f>IF(OR($J3159="", $K3159="", $L3159=""),0,IF(OR($J3159&lt;0,$J3159&gt;3,$K3159&lt;0,$K3159&gt;3,$L3159&lt;0,$L3159&gt;3),1,0))</f>
        <v/>
      </c>
    </row>
    <row r="3160">
      <c r="G3160">
        <f>IFERROR(INDEX(T_Domaines[Domain_label_fr],MATCH(F3160,T_Domaines[Domain_code],0)),"")</f>
        <v/>
      </c>
      <c r="I3160">
        <f>IFERROR(INDEX(T_Indicateurs[Stat_label_fr],MATCH(H3160,T_Indicateurs[Stat_code],0)),"")</f>
        <v/>
      </c>
      <c r="M3160">
        <f>IF(J3160=0,"",J3160)</f>
        <v/>
      </c>
      <c r="N3160">
        <f>IF(K3160=0,"",K3160)</f>
        <v/>
      </c>
      <c r="O3160">
        <f>IF(L3160=0,"",L3160)</f>
        <v/>
      </c>
      <c r="P3160">
        <f>IF(OR(J3160="",K3160="",L3160=""),"",J3160+K3160+L3160)</f>
        <v/>
      </c>
      <c r="Q3160">
        <f>IF(OR(M3160="",N3160="",O3160=""),"",M3160+N3160+O3160)</f>
        <v/>
      </c>
      <c r="S3160" s="13">
        <f>IF(AND($B3160&lt;&gt;"",$F3160&lt;&gt;""),IF(COUNTIFS($B$2:$B3160,$B3160,$F$2:$F3160,$F3160)=1,1,0),0)</f>
        <v/>
      </c>
      <c r="T3160" s="13">
        <f>IF(AND($B3160&lt;&gt;"",$H3160&lt;&gt;""),IF(COUNTIFS($B$2:$B3160,$B3160,$H$2:$H3160,$H3160)=1,1,0),0)</f>
        <v/>
      </c>
      <c r="U3160" s="13">
        <f>IF(AND($B3160&lt;&gt;"",$C3160&lt;&gt;""),IF(COUNTIFS($B$2:$B3160,$B3160,$C$2:$C3160,$C3160)=1,1,0),0)</f>
        <v/>
      </c>
      <c r="V3160" s="13">
        <f>IF(AND($B3160&lt;&gt;"",$D3160&lt;&gt;""),IF(COUNTIFS($B$2:$B3160,$B3160,$D$2:$D3160,$D3160)=1,1,0),0)</f>
        <v/>
      </c>
      <c r="W3160">
        <f>IFERROR(INDEX(T_Indicateurs[Domain_code],MATCH($H3160,T_Indicateurs[Stat_code],0)),"")</f>
        <v/>
      </c>
      <c r="X3160" s="13">
        <f>IF(OR($W3160="",$F3160=""),0,IF($F3160&lt;&gt;$W3160,1,0))</f>
        <v/>
      </c>
      <c r="Y3160" s="13">
        <f>IF(OR($J3160="", $K3160="", $L3160=""),0,IF(OR($J3160&lt;0,$J3160&gt;3,$K3160&lt;0,$K3160&gt;3,$L3160&lt;0,$L3160&gt;3),1,0))</f>
        <v/>
      </c>
    </row>
    <row r="3161">
      <c r="G3161">
        <f>IFERROR(INDEX(T_Domaines[Domain_label_fr],MATCH(F3161,T_Domaines[Domain_code],0)),"")</f>
        <v/>
      </c>
      <c r="I3161">
        <f>IFERROR(INDEX(T_Indicateurs[Stat_label_fr],MATCH(H3161,T_Indicateurs[Stat_code],0)),"")</f>
        <v/>
      </c>
      <c r="M3161">
        <f>IF(J3161=0,"",J3161)</f>
        <v/>
      </c>
      <c r="N3161">
        <f>IF(K3161=0,"",K3161)</f>
        <v/>
      </c>
      <c r="O3161">
        <f>IF(L3161=0,"",L3161)</f>
        <v/>
      </c>
      <c r="P3161">
        <f>IF(OR(J3161="",K3161="",L3161=""),"",J3161+K3161+L3161)</f>
        <v/>
      </c>
      <c r="Q3161">
        <f>IF(OR(M3161="",N3161="",O3161=""),"",M3161+N3161+O3161)</f>
        <v/>
      </c>
      <c r="S3161" s="13">
        <f>IF(AND($B3161&lt;&gt;"",$F3161&lt;&gt;""),IF(COUNTIFS($B$2:$B3161,$B3161,$F$2:$F3161,$F3161)=1,1,0),0)</f>
        <v/>
      </c>
      <c r="T3161" s="13">
        <f>IF(AND($B3161&lt;&gt;"",$H3161&lt;&gt;""),IF(COUNTIFS($B$2:$B3161,$B3161,$H$2:$H3161,$H3161)=1,1,0),0)</f>
        <v/>
      </c>
      <c r="U3161" s="13">
        <f>IF(AND($B3161&lt;&gt;"",$C3161&lt;&gt;""),IF(COUNTIFS($B$2:$B3161,$B3161,$C$2:$C3161,$C3161)=1,1,0),0)</f>
        <v/>
      </c>
      <c r="V3161" s="13">
        <f>IF(AND($B3161&lt;&gt;"",$D3161&lt;&gt;""),IF(COUNTIFS($B$2:$B3161,$B3161,$D$2:$D3161,$D3161)=1,1,0),0)</f>
        <v/>
      </c>
      <c r="W3161">
        <f>IFERROR(INDEX(T_Indicateurs[Domain_code],MATCH($H3161,T_Indicateurs[Stat_code],0)),"")</f>
        <v/>
      </c>
      <c r="X3161" s="13">
        <f>IF(OR($W3161="",$F3161=""),0,IF($F3161&lt;&gt;$W3161,1,0))</f>
        <v/>
      </c>
      <c r="Y3161" s="13">
        <f>IF(OR($J3161="", $K3161="", $L3161=""),0,IF(OR($J3161&lt;0,$J3161&gt;3,$K3161&lt;0,$K3161&gt;3,$L3161&lt;0,$L3161&gt;3),1,0))</f>
        <v/>
      </c>
    </row>
    <row r="3162">
      <c r="G3162">
        <f>IFERROR(INDEX(T_Domaines[Domain_label_fr],MATCH(F3162,T_Domaines[Domain_code],0)),"")</f>
        <v/>
      </c>
      <c r="I3162">
        <f>IFERROR(INDEX(T_Indicateurs[Stat_label_fr],MATCH(H3162,T_Indicateurs[Stat_code],0)),"")</f>
        <v/>
      </c>
      <c r="M3162">
        <f>IF(J3162=0,"",J3162)</f>
        <v/>
      </c>
      <c r="N3162">
        <f>IF(K3162=0,"",K3162)</f>
        <v/>
      </c>
      <c r="O3162">
        <f>IF(L3162=0,"",L3162)</f>
        <v/>
      </c>
      <c r="P3162">
        <f>IF(OR(J3162="",K3162="",L3162=""),"",J3162+K3162+L3162)</f>
        <v/>
      </c>
      <c r="Q3162">
        <f>IF(OR(M3162="",N3162="",O3162=""),"",M3162+N3162+O3162)</f>
        <v/>
      </c>
      <c r="S3162" s="13">
        <f>IF(AND($B3162&lt;&gt;"",$F3162&lt;&gt;""),IF(COUNTIFS($B$2:$B3162,$B3162,$F$2:$F3162,$F3162)=1,1,0),0)</f>
        <v/>
      </c>
      <c r="T3162" s="13">
        <f>IF(AND($B3162&lt;&gt;"",$H3162&lt;&gt;""),IF(COUNTIFS($B$2:$B3162,$B3162,$H$2:$H3162,$H3162)=1,1,0),0)</f>
        <v/>
      </c>
      <c r="U3162" s="13">
        <f>IF(AND($B3162&lt;&gt;"",$C3162&lt;&gt;""),IF(COUNTIFS($B$2:$B3162,$B3162,$C$2:$C3162,$C3162)=1,1,0),0)</f>
        <v/>
      </c>
      <c r="V3162" s="13">
        <f>IF(AND($B3162&lt;&gt;"",$D3162&lt;&gt;""),IF(COUNTIFS($B$2:$B3162,$B3162,$D$2:$D3162,$D3162)=1,1,0),0)</f>
        <v/>
      </c>
      <c r="W3162">
        <f>IFERROR(INDEX(T_Indicateurs[Domain_code],MATCH($H3162,T_Indicateurs[Stat_code],0)),"")</f>
        <v/>
      </c>
      <c r="X3162" s="13">
        <f>IF(OR($W3162="",$F3162=""),0,IF($F3162&lt;&gt;$W3162,1,0))</f>
        <v/>
      </c>
      <c r="Y3162" s="13">
        <f>IF(OR($J3162="", $K3162="", $L3162=""),0,IF(OR($J3162&lt;0,$J3162&gt;3,$K3162&lt;0,$K3162&gt;3,$L3162&lt;0,$L3162&gt;3),1,0))</f>
        <v/>
      </c>
    </row>
    <row r="3163">
      <c r="G3163">
        <f>IFERROR(INDEX(T_Domaines[Domain_label_fr],MATCH(F3163,T_Domaines[Domain_code],0)),"")</f>
        <v/>
      </c>
      <c r="I3163">
        <f>IFERROR(INDEX(T_Indicateurs[Stat_label_fr],MATCH(H3163,T_Indicateurs[Stat_code],0)),"")</f>
        <v/>
      </c>
      <c r="M3163">
        <f>IF(J3163=0,"",J3163)</f>
        <v/>
      </c>
      <c r="N3163">
        <f>IF(K3163=0,"",K3163)</f>
        <v/>
      </c>
      <c r="O3163">
        <f>IF(L3163=0,"",L3163)</f>
        <v/>
      </c>
      <c r="P3163">
        <f>IF(OR(J3163="",K3163="",L3163=""),"",J3163+K3163+L3163)</f>
        <v/>
      </c>
      <c r="Q3163">
        <f>IF(OR(M3163="",N3163="",O3163=""),"",M3163+N3163+O3163)</f>
        <v/>
      </c>
      <c r="S3163" s="13">
        <f>IF(AND($B3163&lt;&gt;"",$F3163&lt;&gt;""),IF(COUNTIFS($B$2:$B3163,$B3163,$F$2:$F3163,$F3163)=1,1,0),0)</f>
        <v/>
      </c>
      <c r="T3163" s="13">
        <f>IF(AND($B3163&lt;&gt;"",$H3163&lt;&gt;""),IF(COUNTIFS($B$2:$B3163,$B3163,$H$2:$H3163,$H3163)=1,1,0),0)</f>
        <v/>
      </c>
      <c r="U3163" s="13">
        <f>IF(AND($B3163&lt;&gt;"",$C3163&lt;&gt;""),IF(COUNTIFS($B$2:$B3163,$B3163,$C$2:$C3163,$C3163)=1,1,0),0)</f>
        <v/>
      </c>
      <c r="V3163" s="13">
        <f>IF(AND($B3163&lt;&gt;"",$D3163&lt;&gt;""),IF(COUNTIFS($B$2:$B3163,$B3163,$D$2:$D3163,$D3163)=1,1,0),0)</f>
        <v/>
      </c>
      <c r="W3163">
        <f>IFERROR(INDEX(T_Indicateurs[Domain_code],MATCH($H3163,T_Indicateurs[Stat_code],0)),"")</f>
        <v/>
      </c>
      <c r="X3163" s="13">
        <f>IF(OR($W3163="",$F3163=""),0,IF($F3163&lt;&gt;$W3163,1,0))</f>
        <v/>
      </c>
      <c r="Y3163" s="13">
        <f>IF(OR($J3163="", $K3163="", $L3163=""),0,IF(OR($J3163&lt;0,$J3163&gt;3,$K3163&lt;0,$K3163&gt;3,$L3163&lt;0,$L3163&gt;3),1,0))</f>
        <v/>
      </c>
    </row>
    <row r="3164">
      <c r="G3164">
        <f>IFERROR(INDEX(T_Domaines[Domain_label_fr],MATCH(F3164,T_Domaines[Domain_code],0)),"")</f>
        <v/>
      </c>
      <c r="I3164">
        <f>IFERROR(INDEX(T_Indicateurs[Stat_label_fr],MATCH(H3164,T_Indicateurs[Stat_code],0)),"")</f>
        <v/>
      </c>
      <c r="M3164">
        <f>IF(J3164=0,"",J3164)</f>
        <v/>
      </c>
      <c r="N3164">
        <f>IF(K3164=0,"",K3164)</f>
        <v/>
      </c>
      <c r="O3164">
        <f>IF(L3164=0,"",L3164)</f>
        <v/>
      </c>
      <c r="P3164">
        <f>IF(OR(J3164="",K3164="",L3164=""),"",J3164+K3164+L3164)</f>
        <v/>
      </c>
      <c r="Q3164">
        <f>IF(OR(M3164="",N3164="",O3164=""),"",M3164+N3164+O3164)</f>
        <v/>
      </c>
      <c r="S3164" s="13">
        <f>IF(AND($B3164&lt;&gt;"",$F3164&lt;&gt;""),IF(COUNTIFS($B$2:$B3164,$B3164,$F$2:$F3164,$F3164)=1,1,0),0)</f>
        <v/>
      </c>
      <c r="T3164" s="13">
        <f>IF(AND($B3164&lt;&gt;"",$H3164&lt;&gt;""),IF(COUNTIFS($B$2:$B3164,$B3164,$H$2:$H3164,$H3164)=1,1,0),0)</f>
        <v/>
      </c>
      <c r="U3164" s="13">
        <f>IF(AND($B3164&lt;&gt;"",$C3164&lt;&gt;""),IF(COUNTIFS($B$2:$B3164,$B3164,$C$2:$C3164,$C3164)=1,1,0),0)</f>
        <v/>
      </c>
      <c r="V3164" s="13">
        <f>IF(AND($B3164&lt;&gt;"",$D3164&lt;&gt;""),IF(COUNTIFS($B$2:$B3164,$B3164,$D$2:$D3164,$D3164)=1,1,0),0)</f>
        <v/>
      </c>
      <c r="W3164">
        <f>IFERROR(INDEX(T_Indicateurs[Domain_code],MATCH($H3164,T_Indicateurs[Stat_code],0)),"")</f>
        <v/>
      </c>
      <c r="X3164" s="13">
        <f>IF(OR($W3164="",$F3164=""),0,IF($F3164&lt;&gt;$W3164,1,0))</f>
        <v/>
      </c>
      <c r="Y3164" s="13">
        <f>IF(OR($J3164="", $K3164="", $L3164=""),0,IF(OR($J3164&lt;0,$J3164&gt;3,$K3164&lt;0,$K3164&gt;3,$L3164&lt;0,$L3164&gt;3),1,0))</f>
        <v/>
      </c>
    </row>
    <row r="3165">
      <c r="G3165">
        <f>IFERROR(INDEX(T_Domaines[Domain_label_fr],MATCH(F3165,T_Domaines[Domain_code],0)),"")</f>
        <v/>
      </c>
      <c r="I3165">
        <f>IFERROR(INDEX(T_Indicateurs[Stat_label_fr],MATCH(H3165,T_Indicateurs[Stat_code],0)),"")</f>
        <v/>
      </c>
      <c r="M3165">
        <f>IF(J3165=0,"",J3165)</f>
        <v/>
      </c>
      <c r="N3165">
        <f>IF(K3165=0,"",K3165)</f>
        <v/>
      </c>
      <c r="O3165">
        <f>IF(L3165=0,"",L3165)</f>
        <v/>
      </c>
      <c r="P3165">
        <f>IF(OR(J3165="",K3165="",L3165=""),"",J3165+K3165+L3165)</f>
        <v/>
      </c>
      <c r="Q3165">
        <f>IF(OR(M3165="",N3165="",O3165=""),"",M3165+N3165+O3165)</f>
        <v/>
      </c>
      <c r="S3165" s="13">
        <f>IF(AND($B3165&lt;&gt;"",$F3165&lt;&gt;""),IF(COUNTIFS($B$2:$B3165,$B3165,$F$2:$F3165,$F3165)=1,1,0),0)</f>
        <v/>
      </c>
      <c r="T3165" s="13">
        <f>IF(AND($B3165&lt;&gt;"",$H3165&lt;&gt;""),IF(COUNTIFS($B$2:$B3165,$B3165,$H$2:$H3165,$H3165)=1,1,0),0)</f>
        <v/>
      </c>
      <c r="U3165" s="13">
        <f>IF(AND($B3165&lt;&gt;"",$C3165&lt;&gt;""),IF(COUNTIFS($B$2:$B3165,$B3165,$C$2:$C3165,$C3165)=1,1,0),0)</f>
        <v/>
      </c>
      <c r="V3165" s="13">
        <f>IF(AND($B3165&lt;&gt;"",$D3165&lt;&gt;""),IF(COUNTIFS($B$2:$B3165,$B3165,$D$2:$D3165,$D3165)=1,1,0),0)</f>
        <v/>
      </c>
      <c r="W3165">
        <f>IFERROR(INDEX(T_Indicateurs[Domain_code],MATCH($H3165,T_Indicateurs[Stat_code],0)),"")</f>
        <v/>
      </c>
      <c r="X3165" s="13">
        <f>IF(OR($W3165="",$F3165=""),0,IF($F3165&lt;&gt;$W3165,1,0))</f>
        <v/>
      </c>
      <c r="Y3165" s="13">
        <f>IF(OR($J3165="", $K3165="", $L3165=""),0,IF(OR($J3165&lt;0,$J3165&gt;3,$K3165&lt;0,$K3165&gt;3,$L3165&lt;0,$L3165&gt;3),1,0))</f>
        <v/>
      </c>
    </row>
    <row r="3166">
      <c r="G3166">
        <f>IFERROR(INDEX(T_Domaines[Domain_label_fr],MATCH(F3166,T_Domaines[Domain_code],0)),"")</f>
        <v/>
      </c>
      <c r="I3166">
        <f>IFERROR(INDEX(T_Indicateurs[Stat_label_fr],MATCH(H3166,T_Indicateurs[Stat_code],0)),"")</f>
        <v/>
      </c>
      <c r="M3166">
        <f>IF(J3166=0,"",J3166)</f>
        <v/>
      </c>
      <c r="N3166">
        <f>IF(K3166=0,"",K3166)</f>
        <v/>
      </c>
      <c r="O3166">
        <f>IF(L3166=0,"",L3166)</f>
        <v/>
      </c>
      <c r="P3166">
        <f>IF(OR(J3166="",K3166="",L3166=""),"",J3166+K3166+L3166)</f>
        <v/>
      </c>
      <c r="Q3166">
        <f>IF(OR(M3166="",N3166="",O3166=""),"",M3166+N3166+O3166)</f>
        <v/>
      </c>
      <c r="S3166" s="13">
        <f>IF(AND($B3166&lt;&gt;"",$F3166&lt;&gt;""),IF(COUNTIFS($B$2:$B3166,$B3166,$F$2:$F3166,$F3166)=1,1,0),0)</f>
        <v/>
      </c>
      <c r="T3166" s="13">
        <f>IF(AND($B3166&lt;&gt;"",$H3166&lt;&gt;""),IF(COUNTIFS($B$2:$B3166,$B3166,$H$2:$H3166,$H3166)=1,1,0),0)</f>
        <v/>
      </c>
      <c r="U3166" s="13">
        <f>IF(AND($B3166&lt;&gt;"",$C3166&lt;&gt;""),IF(COUNTIFS($B$2:$B3166,$B3166,$C$2:$C3166,$C3166)=1,1,0),0)</f>
        <v/>
      </c>
      <c r="V3166" s="13">
        <f>IF(AND($B3166&lt;&gt;"",$D3166&lt;&gt;""),IF(COUNTIFS($B$2:$B3166,$B3166,$D$2:$D3166,$D3166)=1,1,0),0)</f>
        <v/>
      </c>
      <c r="W3166">
        <f>IFERROR(INDEX(T_Indicateurs[Domain_code],MATCH($H3166,T_Indicateurs[Stat_code],0)),"")</f>
        <v/>
      </c>
      <c r="X3166" s="13">
        <f>IF(OR($W3166="",$F3166=""),0,IF($F3166&lt;&gt;$W3166,1,0))</f>
        <v/>
      </c>
      <c r="Y3166" s="13">
        <f>IF(OR($J3166="", $K3166="", $L3166=""),0,IF(OR($J3166&lt;0,$J3166&gt;3,$K3166&lt;0,$K3166&gt;3,$L3166&lt;0,$L3166&gt;3),1,0))</f>
        <v/>
      </c>
    </row>
    <row r="3167">
      <c r="G3167">
        <f>IFERROR(INDEX(T_Domaines[Domain_label_fr],MATCH(F3167,T_Domaines[Domain_code],0)),"")</f>
        <v/>
      </c>
      <c r="I3167">
        <f>IFERROR(INDEX(T_Indicateurs[Stat_label_fr],MATCH(H3167,T_Indicateurs[Stat_code],0)),"")</f>
        <v/>
      </c>
      <c r="M3167">
        <f>IF(J3167=0,"",J3167)</f>
        <v/>
      </c>
      <c r="N3167">
        <f>IF(K3167=0,"",K3167)</f>
        <v/>
      </c>
      <c r="O3167">
        <f>IF(L3167=0,"",L3167)</f>
        <v/>
      </c>
      <c r="P3167">
        <f>IF(OR(J3167="",K3167="",L3167=""),"",J3167+K3167+L3167)</f>
        <v/>
      </c>
      <c r="Q3167">
        <f>IF(OR(M3167="",N3167="",O3167=""),"",M3167+N3167+O3167)</f>
        <v/>
      </c>
      <c r="S3167" s="13">
        <f>IF(AND($B3167&lt;&gt;"",$F3167&lt;&gt;""),IF(COUNTIFS($B$2:$B3167,$B3167,$F$2:$F3167,$F3167)=1,1,0),0)</f>
        <v/>
      </c>
      <c r="T3167" s="13">
        <f>IF(AND($B3167&lt;&gt;"",$H3167&lt;&gt;""),IF(COUNTIFS($B$2:$B3167,$B3167,$H$2:$H3167,$H3167)=1,1,0),0)</f>
        <v/>
      </c>
      <c r="U3167" s="13">
        <f>IF(AND($B3167&lt;&gt;"",$C3167&lt;&gt;""),IF(COUNTIFS($B$2:$B3167,$B3167,$C$2:$C3167,$C3167)=1,1,0),0)</f>
        <v/>
      </c>
      <c r="V3167" s="13">
        <f>IF(AND($B3167&lt;&gt;"",$D3167&lt;&gt;""),IF(COUNTIFS($B$2:$B3167,$B3167,$D$2:$D3167,$D3167)=1,1,0),0)</f>
        <v/>
      </c>
      <c r="W3167">
        <f>IFERROR(INDEX(T_Indicateurs[Domain_code],MATCH($H3167,T_Indicateurs[Stat_code],0)),"")</f>
        <v/>
      </c>
      <c r="X3167" s="13">
        <f>IF(OR($W3167="",$F3167=""),0,IF($F3167&lt;&gt;$W3167,1,0))</f>
        <v/>
      </c>
      <c r="Y3167" s="13">
        <f>IF(OR($J3167="", $K3167="", $L3167=""),0,IF(OR($J3167&lt;0,$J3167&gt;3,$K3167&lt;0,$K3167&gt;3,$L3167&lt;0,$L3167&gt;3),1,0))</f>
        <v/>
      </c>
    </row>
    <row r="3168">
      <c r="G3168">
        <f>IFERROR(INDEX(T_Domaines[Domain_label_fr],MATCH(F3168,T_Domaines[Domain_code],0)),"")</f>
        <v/>
      </c>
      <c r="I3168">
        <f>IFERROR(INDEX(T_Indicateurs[Stat_label_fr],MATCH(H3168,T_Indicateurs[Stat_code],0)),"")</f>
        <v/>
      </c>
      <c r="M3168">
        <f>IF(J3168=0,"",J3168)</f>
        <v/>
      </c>
      <c r="N3168">
        <f>IF(K3168=0,"",K3168)</f>
        <v/>
      </c>
      <c r="O3168">
        <f>IF(L3168=0,"",L3168)</f>
        <v/>
      </c>
      <c r="P3168">
        <f>IF(OR(J3168="",K3168="",L3168=""),"",J3168+K3168+L3168)</f>
        <v/>
      </c>
      <c r="Q3168">
        <f>IF(OR(M3168="",N3168="",O3168=""),"",M3168+N3168+O3168)</f>
        <v/>
      </c>
      <c r="S3168" s="13">
        <f>IF(AND($B3168&lt;&gt;"",$F3168&lt;&gt;""),IF(COUNTIFS($B$2:$B3168,$B3168,$F$2:$F3168,$F3168)=1,1,0),0)</f>
        <v/>
      </c>
      <c r="T3168" s="13">
        <f>IF(AND($B3168&lt;&gt;"",$H3168&lt;&gt;""),IF(COUNTIFS($B$2:$B3168,$B3168,$H$2:$H3168,$H3168)=1,1,0),0)</f>
        <v/>
      </c>
      <c r="U3168" s="13">
        <f>IF(AND($B3168&lt;&gt;"",$C3168&lt;&gt;""),IF(COUNTIFS($B$2:$B3168,$B3168,$C$2:$C3168,$C3168)=1,1,0),0)</f>
        <v/>
      </c>
      <c r="V3168" s="13">
        <f>IF(AND($B3168&lt;&gt;"",$D3168&lt;&gt;""),IF(COUNTIFS($B$2:$B3168,$B3168,$D$2:$D3168,$D3168)=1,1,0),0)</f>
        <v/>
      </c>
      <c r="W3168">
        <f>IFERROR(INDEX(T_Indicateurs[Domain_code],MATCH($H3168,T_Indicateurs[Stat_code],0)),"")</f>
        <v/>
      </c>
      <c r="X3168" s="13">
        <f>IF(OR($W3168="",$F3168=""),0,IF($F3168&lt;&gt;$W3168,1,0))</f>
        <v/>
      </c>
      <c r="Y3168" s="13">
        <f>IF(OR($J3168="", $K3168="", $L3168=""),0,IF(OR($J3168&lt;0,$J3168&gt;3,$K3168&lt;0,$K3168&gt;3,$L3168&lt;0,$L3168&gt;3),1,0))</f>
        <v/>
      </c>
    </row>
    <row r="3169">
      <c r="G3169">
        <f>IFERROR(INDEX(T_Domaines[Domain_label_fr],MATCH(F3169,T_Domaines[Domain_code],0)),"")</f>
        <v/>
      </c>
      <c r="I3169">
        <f>IFERROR(INDEX(T_Indicateurs[Stat_label_fr],MATCH(H3169,T_Indicateurs[Stat_code],0)),"")</f>
        <v/>
      </c>
      <c r="M3169">
        <f>IF(J3169=0,"",J3169)</f>
        <v/>
      </c>
      <c r="N3169">
        <f>IF(K3169=0,"",K3169)</f>
        <v/>
      </c>
      <c r="O3169">
        <f>IF(L3169=0,"",L3169)</f>
        <v/>
      </c>
      <c r="P3169">
        <f>IF(OR(J3169="",K3169="",L3169=""),"",J3169+K3169+L3169)</f>
        <v/>
      </c>
      <c r="Q3169">
        <f>IF(OR(M3169="",N3169="",O3169=""),"",M3169+N3169+O3169)</f>
        <v/>
      </c>
      <c r="S3169" s="13">
        <f>IF(AND($B3169&lt;&gt;"",$F3169&lt;&gt;""),IF(COUNTIFS($B$2:$B3169,$B3169,$F$2:$F3169,$F3169)=1,1,0),0)</f>
        <v/>
      </c>
      <c r="T3169" s="13">
        <f>IF(AND($B3169&lt;&gt;"",$H3169&lt;&gt;""),IF(COUNTIFS($B$2:$B3169,$B3169,$H$2:$H3169,$H3169)=1,1,0),0)</f>
        <v/>
      </c>
      <c r="U3169" s="13">
        <f>IF(AND($B3169&lt;&gt;"",$C3169&lt;&gt;""),IF(COUNTIFS($B$2:$B3169,$B3169,$C$2:$C3169,$C3169)=1,1,0),0)</f>
        <v/>
      </c>
      <c r="V3169" s="13">
        <f>IF(AND($B3169&lt;&gt;"",$D3169&lt;&gt;""),IF(COUNTIFS($B$2:$B3169,$B3169,$D$2:$D3169,$D3169)=1,1,0),0)</f>
        <v/>
      </c>
      <c r="W3169">
        <f>IFERROR(INDEX(T_Indicateurs[Domain_code],MATCH($H3169,T_Indicateurs[Stat_code],0)),"")</f>
        <v/>
      </c>
      <c r="X3169" s="13">
        <f>IF(OR($W3169="",$F3169=""),0,IF($F3169&lt;&gt;$W3169,1,0))</f>
        <v/>
      </c>
      <c r="Y3169" s="13">
        <f>IF(OR($J3169="", $K3169="", $L3169=""),0,IF(OR($J3169&lt;0,$J3169&gt;3,$K3169&lt;0,$K3169&gt;3,$L3169&lt;0,$L3169&gt;3),1,0))</f>
        <v/>
      </c>
    </row>
    <row r="3170">
      <c r="G3170">
        <f>IFERROR(INDEX(T_Domaines[Domain_label_fr],MATCH(F3170,T_Domaines[Domain_code],0)),"")</f>
        <v/>
      </c>
      <c r="I3170">
        <f>IFERROR(INDEX(T_Indicateurs[Stat_label_fr],MATCH(H3170,T_Indicateurs[Stat_code],0)),"")</f>
        <v/>
      </c>
      <c r="M3170">
        <f>IF(J3170=0,"",J3170)</f>
        <v/>
      </c>
      <c r="N3170">
        <f>IF(K3170=0,"",K3170)</f>
        <v/>
      </c>
      <c r="O3170">
        <f>IF(L3170=0,"",L3170)</f>
        <v/>
      </c>
      <c r="P3170">
        <f>IF(OR(J3170="",K3170="",L3170=""),"",J3170+K3170+L3170)</f>
        <v/>
      </c>
      <c r="Q3170">
        <f>IF(OR(M3170="",N3170="",O3170=""),"",M3170+N3170+O3170)</f>
        <v/>
      </c>
      <c r="S3170" s="13">
        <f>IF(AND($B3170&lt;&gt;"",$F3170&lt;&gt;""),IF(COUNTIFS($B$2:$B3170,$B3170,$F$2:$F3170,$F3170)=1,1,0),0)</f>
        <v/>
      </c>
      <c r="T3170" s="13">
        <f>IF(AND($B3170&lt;&gt;"",$H3170&lt;&gt;""),IF(COUNTIFS($B$2:$B3170,$B3170,$H$2:$H3170,$H3170)=1,1,0),0)</f>
        <v/>
      </c>
      <c r="U3170" s="13">
        <f>IF(AND($B3170&lt;&gt;"",$C3170&lt;&gt;""),IF(COUNTIFS($B$2:$B3170,$B3170,$C$2:$C3170,$C3170)=1,1,0),0)</f>
        <v/>
      </c>
      <c r="V3170" s="13">
        <f>IF(AND($B3170&lt;&gt;"",$D3170&lt;&gt;""),IF(COUNTIFS($B$2:$B3170,$B3170,$D$2:$D3170,$D3170)=1,1,0),0)</f>
        <v/>
      </c>
      <c r="W3170">
        <f>IFERROR(INDEX(T_Indicateurs[Domain_code],MATCH($H3170,T_Indicateurs[Stat_code],0)),"")</f>
        <v/>
      </c>
      <c r="X3170" s="13">
        <f>IF(OR($W3170="",$F3170=""),0,IF($F3170&lt;&gt;$W3170,1,0))</f>
        <v/>
      </c>
      <c r="Y3170" s="13">
        <f>IF(OR($J3170="", $K3170="", $L3170=""),0,IF(OR($J3170&lt;0,$J3170&gt;3,$K3170&lt;0,$K3170&gt;3,$L3170&lt;0,$L3170&gt;3),1,0))</f>
        <v/>
      </c>
    </row>
    <row r="3171">
      <c r="G3171">
        <f>IFERROR(INDEX(T_Domaines[Domain_label_fr],MATCH(F3171,T_Domaines[Domain_code],0)),"")</f>
        <v/>
      </c>
      <c r="I3171">
        <f>IFERROR(INDEX(T_Indicateurs[Stat_label_fr],MATCH(H3171,T_Indicateurs[Stat_code],0)),"")</f>
        <v/>
      </c>
      <c r="M3171">
        <f>IF(J3171=0,"",J3171)</f>
        <v/>
      </c>
      <c r="N3171">
        <f>IF(K3171=0,"",K3171)</f>
        <v/>
      </c>
      <c r="O3171">
        <f>IF(L3171=0,"",L3171)</f>
        <v/>
      </c>
      <c r="P3171">
        <f>IF(OR(J3171="",K3171="",L3171=""),"",J3171+K3171+L3171)</f>
        <v/>
      </c>
      <c r="Q3171">
        <f>IF(OR(M3171="",N3171="",O3171=""),"",M3171+N3171+O3171)</f>
        <v/>
      </c>
      <c r="S3171" s="13">
        <f>IF(AND($B3171&lt;&gt;"",$F3171&lt;&gt;""),IF(COUNTIFS($B$2:$B3171,$B3171,$F$2:$F3171,$F3171)=1,1,0),0)</f>
        <v/>
      </c>
      <c r="T3171" s="13">
        <f>IF(AND($B3171&lt;&gt;"",$H3171&lt;&gt;""),IF(COUNTIFS($B$2:$B3171,$B3171,$H$2:$H3171,$H3171)=1,1,0),0)</f>
        <v/>
      </c>
      <c r="U3171" s="13">
        <f>IF(AND($B3171&lt;&gt;"",$C3171&lt;&gt;""),IF(COUNTIFS($B$2:$B3171,$B3171,$C$2:$C3171,$C3171)=1,1,0),0)</f>
        <v/>
      </c>
      <c r="V3171" s="13">
        <f>IF(AND($B3171&lt;&gt;"",$D3171&lt;&gt;""),IF(COUNTIFS($B$2:$B3171,$B3171,$D$2:$D3171,$D3171)=1,1,0),0)</f>
        <v/>
      </c>
      <c r="W3171">
        <f>IFERROR(INDEX(T_Indicateurs[Domain_code],MATCH($H3171,T_Indicateurs[Stat_code],0)),"")</f>
        <v/>
      </c>
      <c r="X3171" s="13">
        <f>IF(OR($W3171="",$F3171=""),0,IF($F3171&lt;&gt;$W3171,1,0))</f>
        <v/>
      </c>
      <c r="Y3171" s="13">
        <f>IF(OR($J3171="", $K3171="", $L3171=""),0,IF(OR($J3171&lt;0,$J3171&gt;3,$K3171&lt;0,$K3171&gt;3,$L3171&lt;0,$L3171&gt;3),1,0))</f>
        <v/>
      </c>
    </row>
    <row r="3172">
      <c r="G3172">
        <f>IFERROR(INDEX(T_Domaines[Domain_label_fr],MATCH(F3172,T_Domaines[Domain_code],0)),"")</f>
        <v/>
      </c>
      <c r="I3172">
        <f>IFERROR(INDEX(T_Indicateurs[Stat_label_fr],MATCH(H3172,T_Indicateurs[Stat_code],0)),"")</f>
        <v/>
      </c>
      <c r="M3172">
        <f>IF(J3172=0,"",J3172)</f>
        <v/>
      </c>
      <c r="N3172">
        <f>IF(K3172=0,"",K3172)</f>
        <v/>
      </c>
      <c r="O3172">
        <f>IF(L3172=0,"",L3172)</f>
        <v/>
      </c>
      <c r="P3172">
        <f>IF(OR(J3172="",K3172="",L3172=""),"",J3172+K3172+L3172)</f>
        <v/>
      </c>
      <c r="Q3172">
        <f>IF(OR(M3172="",N3172="",O3172=""),"",M3172+N3172+O3172)</f>
        <v/>
      </c>
      <c r="S3172" s="13">
        <f>IF(AND($B3172&lt;&gt;"",$F3172&lt;&gt;""),IF(COUNTIFS($B$2:$B3172,$B3172,$F$2:$F3172,$F3172)=1,1,0),0)</f>
        <v/>
      </c>
      <c r="T3172" s="13">
        <f>IF(AND($B3172&lt;&gt;"",$H3172&lt;&gt;""),IF(COUNTIFS($B$2:$B3172,$B3172,$H$2:$H3172,$H3172)=1,1,0),0)</f>
        <v/>
      </c>
      <c r="U3172" s="13">
        <f>IF(AND($B3172&lt;&gt;"",$C3172&lt;&gt;""),IF(COUNTIFS($B$2:$B3172,$B3172,$C$2:$C3172,$C3172)=1,1,0),0)</f>
        <v/>
      </c>
      <c r="V3172" s="13">
        <f>IF(AND($B3172&lt;&gt;"",$D3172&lt;&gt;""),IF(COUNTIFS($B$2:$B3172,$B3172,$D$2:$D3172,$D3172)=1,1,0),0)</f>
        <v/>
      </c>
      <c r="W3172">
        <f>IFERROR(INDEX(T_Indicateurs[Domain_code],MATCH($H3172,T_Indicateurs[Stat_code],0)),"")</f>
        <v/>
      </c>
      <c r="X3172" s="13">
        <f>IF(OR($W3172="",$F3172=""),0,IF($F3172&lt;&gt;$W3172,1,0))</f>
        <v/>
      </c>
      <c r="Y3172" s="13">
        <f>IF(OR($J3172="", $K3172="", $L3172=""),0,IF(OR($J3172&lt;0,$J3172&gt;3,$K3172&lt;0,$K3172&gt;3,$L3172&lt;0,$L3172&gt;3),1,0))</f>
        <v/>
      </c>
    </row>
    <row r="3173">
      <c r="G3173">
        <f>IFERROR(INDEX(T_Domaines[Domain_label_fr],MATCH(F3173,T_Domaines[Domain_code],0)),"")</f>
        <v/>
      </c>
      <c r="I3173">
        <f>IFERROR(INDEX(T_Indicateurs[Stat_label_fr],MATCH(H3173,T_Indicateurs[Stat_code],0)),"")</f>
        <v/>
      </c>
      <c r="M3173">
        <f>IF(J3173=0,"",J3173)</f>
        <v/>
      </c>
      <c r="N3173">
        <f>IF(K3173=0,"",K3173)</f>
        <v/>
      </c>
      <c r="O3173">
        <f>IF(L3173=0,"",L3173)</f>
        <v/>
      </c>
      <c r="P3173">
        <f>IF(OR(J3173="",K3173="",L3173=""),"",J3173+K3173+L3173)</f>
        <v/>
      </c>
      <c r="Q3173">
        <f>IF(OR(M3173="",N3173="",O3173=""),"",M3173+N3173+O3173)</f>
        <v/>
      </c>
      <c r="S3173" s="13">
        <f>IF(AND($B3173&lt;&gt;"",$F3173&lt;&gt;""),IF(COUNTIFS($B$2:$B3173,$B3173,$F$2:$F3173,$F3173)=1,1,0),0)</f>
        <v/>
      </c>
      <c r="T3173" s="13">
        <f>IF(AND($B3173&lt;&gt;"",$H3173&lt;&gt;""),IF(COUNTIFS($B$2:$B3173,$B3173,$H$2:$H3173,$H3173)=1,1,0),0)</f>
        <v/>
      </c>
      <c r="U3173" s="13">
        <f>IF(AND($B3173&lt;&gt;"",$C3173&lt;&gt;""),IF(COUNTIFS($B$2:$B3173,$B3173,$C$2:$C3173,$C3173)=1,1,0),0)</f>
        <v/>
      </c>
      <c r="V3173" s="13">
        <f>IF(AND($B3173&lt;&gt;"",$D3173&lt;&gt;""),IF(COUNTIFS($B$2:$B3173,$B3173,$D$2:$D3173,$D3173)=1,1,0),0)</f>
        <v/>
      </c>
      <c r="W3173">
        <f>IFERROR(INDEX(T_Indicateurs[Domain_code],MATCH($H3173,T_Indicateurs[Stat_code],0)),"")</f>
        <v/>
      </c>
      <c r="X3173" s="13">
        <f>IF(OR($W3173="",$F3173=""),0,IF($F3173&lt;&gt;$W3173,1,0))</f>
        <v/>
      </c>
      <c r="Y3173" s="13">
        <f>IF(OR($J3173="", $K3173="", $L3173=""),0,IF(OR($J3173&lt;0,$J3173&gt;3,$K3173&lt;0,$K3173&gt;3,$L3173&lt;0,$L3173&gt;3),1,0))</f>
        <v/>
      </c>
    </row>
    <row r="3174">
      <c r="G3174">
        <f>IFERROR(INDEX(T_Domaines[Domain_label_fr],MATCH(F3174,T_Domaines[Domain_code],0)),"")</f>
        <v/>
      </c>
      <c r="I3174">
        <f>IFERROR(INDEX(T_Indicateurs[Stat_label_fr],MATCH(H3174,T_Indicateurs[Stat_code],0)),"")</f>
        <v/>
      </c>
      <c r="M3174">
        <f>IF(J3174=0,"",J3174)</f>
        <v/>
      </c>
      <c r="N3174">
        <f>IF(K3174=0,"",K3174)</f>
        <v/>
      </c>
      <c r="O3174">
        <f>IF(L3174=0,"",L3174)</f>
        <v/>
      </c>
      <c r="P3174">
        <f>IF(OR(J3174="",K3174="",L3174=""),"",J3174+K3174+L3174)</f>
        <v/>
      </c>
      <c r="Q3174">
        <f>IF(OR(M3174="",N3174="",O3174=""),"",M3174+N3174+O3174)</f>
        <v/>
      </c>
      <c r="S3174" s="13">
        <f>IF(AND($B3174&lt;&gt;"",$F3174&lt;&gt;""),IF(COUNTIFS($B$2:$B3174,$B3174,$F$2:$F3174,$F3174)=1,1,0),0)</f>
        <v/>
      </c>
      <c r="T3174" s="13">
        <f>IF(AND($B3174&lt;&gt;"",$H3174&lt;&gt;""),IF(COUNTIFS($B$2:$B3174,$B3174,$H$2:$H3174,$H3174)=1,1,0),0)</f>
        <v/>
      </c>
      <c r="U3174" s="13">
        <f>IF(AND($B3174&lt;&gt;"",$C3174&lt;&gt;""),IF(COUNTIFS($B$2:$B3174,$B3174,$C$2:$C3174,$C3174)=1,1,0),0)</f>
        <v/>
      </c>
      <c r="V3174" s="13">
        <f>IF(AND($B3174&lt;&gt;"",$D3174&lt;&gt;""),IF(COUNTIFS($B$2:$B3174,$B3174,$D$2:$D3174,$D3174)=1,1,0),0)</f>
        <v/>
      </c>
      <c r="W3174">
        <f>IFERROR(INDEX(T_Indicateurs[Domain_code],MATCH($H3174,T_Indicateurs[Stat_code],0)),"")</f>
        <v/>
      </c>
      <c r="X3174" s="13">
        <f>IF(OR($W3174="",$F3174=""),0,IF($F3174&lt;&gt;$W3174,1,0))</f>
        <v/>
      </c>
      <c r="Y3174" s="13">
        <f>IF(OR($J3174="", $K3174="", $L3174=""),0,IF(OR($J3174&lt;0,$J3174&gt;3,$K3174&lt;0,$K3174&gt;3,$L3174&lt;0,$L3174&gt;3),1,0))</f>
        <v/>
      </c>
    </row>
    <row r="3175">
      <c r="G3175">
        <f>IFERROR(INDEX(T_Domaines[Domain_label_fr],MATCH(F3175,T_Domaines[Domain_code],0)),"")</f>
        <v/>
      </c>
      <c r="I3175">
        <f>IFERROR(INDEX(T_Indicateurs[Stat_label_fr],MATCH(H3175,T_Indicateurs[Stat_code],0)),"")</f>
        <v/>
      </c>
      <c r="M3175">
        <f>IF(J3175=0,"",J3175)</f>
        <v/>
      </c>
      <c r="N3175">
        <f>IF(K3175=0,"",K3175)</f>
        <v/>
      </c>
      <c r="O3175">
        <f>IF(L3175=0,"",L3175)</f>
        <v/>
      </c>
      <c r="P3175">
        <f>IF(OR(J3175="",K3175="",L3175=""),"",J3175+K3175+L3175)</f>
        <v/>
      </c>
      <c r="Q3175">
        <f>IF(OR(M3175="",N3175="",O3175=""),"",M3175+N3175+O3175)</f>
        <v/>
      </c>
      <c r="S3175" s="13">
        <f>IF(AND($B3175&lt;&gt;"",$F3175&lt;&gt;""),IF(COUNTIFS($B$2:$B3175,$B3175,$F$2:$F3175,$F3175)=1,1,0),0)</f>
        <v/>
      </c>
      <c r="T3175" s="13">
        <f>IF(AND($B3175&lt;&gt;"",$H3175&lt;&gt;""),IF(COUNTIFS($B$2:$B3175,$B3175,$H$2:$H3175,$H3175)=1,1,0),0)</f>
        <v/>
      </c>
      <c r="U3175" s="13">
        <f>IF(AND($B3175&lt;&gt;"",$C3175&lt;&gt;""),IF(COUNTIFS($B$2:$B3175,$B3175,$C$2:$C3175,$C3175)=1,1,0),0)</f>
        <v/>
      </c>
      <c r="V3175" s="13">
        <f>IF(AND($B3175&lt;&gt;"",$D3175&lt;&gt;""),IF(COUNTIFS($B$2:$B3175,$B3175,$D$2:$D3175,$D3175)=1,1,0),0)</f>
        <v/>
      </c>
      <c r="W3175">
        <f>IFERROR(INDEX(T_Indicateurs[Domain_code],MATCH($H3175,T_Indicateurs[Stat_code],0)),"")</f>
        <v/>
      </c>
      <c r="X3175" s="13">
        <f>IF(OR($W3175="",$F3175=""),0,IF($F3175&lt;&gt;$W3175,1,0))</f>
        <v/>
      </c>
      <c r="Y3175" s="13">
        <f>IF(OR($J3175="", $K3175="", $L3175=""),0,IF(OR($J3175&lt;0,$J3175&gt;3,$K3175&lt;0,$K3175&gt;3,$L3175&lt;0,$L3175&gt;3),1,0))</f>
        <v/>
      </c>
    </row>
    <row r="3176">
      <c r="G3176">
        <f>IFERROR(INDEX(T_Domaines[Domain_label_fr],MATCH(F3176,T_Domaines[Domain_code],0)),"")</f>
        <v/>
      </c>
      <c r="I3176">
        <f>IFERROR(INDEX(T_Indicateurs[Stat_label_fr],MATCH(H3176,T_Indicateurs[Stat_code],0)),"")</f>
        <v/>
      </c>
      <c r="M3176">
        <f>IF(J3176=0,"",J3176)</f>
        <v/>
      </c>
      <c r="N3176">
        <f>IF(K3176=0,"",K3176)</f>
        <v/>
      </c>
      <c r="O3176">
        <f>IF(L3176=0,"",L3176)</f>
        <v/>
      </c>
      <c r="P3176">
        <f>IF(OR(J3176="",K3176="",L3176=""),"",J3176+K3176+L3176)</f>
        <v/>
      </c>
      <c r="Q3176">
        <f>IF(OR(M3176="",N3176="",O3176=""),"",M3176+N3176+O3176)</f>
        <v/>
      </c>
      <c r="S3176" s="13">
        <f>IF(AND($B3176&lt;&gt;"",$F3176&lt;&gt;""),IF(COUNTIFS($B$2:$B3176,$B3176,$F$2:$F3176,$F3176)=1,1,0),0)</f>
        <v/>
      </c>
      <c r="T3176" s="13">
        <f>IF(AND($B3176&lt;&gt;"",$H3176&lt;&gt;""),IF(COUNTIFS($B$2:$B3176,$B3176,$H$2:$H3176,$H3176)=1,1,0),0)</f>
        <v/>
      </c>
      <c r="U3176" s="13">
        <f>IF(AND($B3176&lt;&gt;"",$C3176&lt;&gt;""),IF(COUNTIFS($B$2:$B3176,$B3176,$C$2:$C3176,$C3176)=1,1,0),0)</f>
        <v/>
      </c>
      <c r="V3176" s="13">
        <f>IF(AND($B3176&lt;&gt;"",$D3176&lt;&gt;""),IF(COUNTIFS($B$2:$B3176,$B3176,$D$2:$D3176,$D3176)=1,1,0),0)</f>
        <v/>
      </c>
      <c r="W3176">
        <f>IFERROR(INDEX(T_Indicateurs[Domain_code],MATCH($H3176,T_Indicateurs[Stat_code],0)),"")</f>
        <v/>
      </c>
      <c r="X3176" s="13">
        <f>IF(OR($W3176="",$F3176=""),0,IF($F3176&lt;&gt;$W3176,1,0))</f>
        <v/>
      </c>
      <c r="Y3176" s="13">
        <f>IF(OR($J3176="", $K3176="", $L3176=""),0,IF(OR($J3176&lt;0,$J3176&gt;3,$K3176&lt;0,$K3176&gt;3,$L3176&lt;0,$L3176&gt;3),1,0))</f>
        <v/>
      </c>
    </row>
    <row r="3177">
      <c r="G3177">
        <f>IFERROR(INDEX(T_Domaines[Domain_label_fr],MATCH(F3177,T_Domaines[Domain_code],0)),"")</f>
        <v/>
      </c>
      <c r="I3177">
        <f>IFERROR(INDEX(T_Indicateurs[Stat_label_fr],MATCH(H3177,T_Indicateurs[Stat_code],0)),"")</f>
        <v/>
      </c>
      <c r="M3177">
        <f>IF(J3177=0,"",J3177)</f>
        <v/>
      </c>
      <c r="N3177">
        <f>IF(K3177=0,"",K3177)</f>
        <v/>
      </c>
      <c r="O3177">
        <f>IF(L3177=0,"",L3177)</f>
        <v/>
      </c>
      <c r="P3177">
        <f>IF(OR(J3177="",K3177="",L3177=""),"",J3177+K3177+L3177)</f>
        <v/>
      </c>
      <c r="Q3177">
        <f>IF(OR(M3177="",N3177="",O3177=""),"",M3177+N3177+O3177)</f>
        <v/>
      </c>
      <c r="S3177" s="13">
        <f>IF(AND($B3177&lt;&gt;"",$F3177&lt;&gt;""),IF(COUNTIFS($B$2:$B3177,$B3177,$F$2:$F3177,$F3177)=1,1,0),0)</f>
        <v/>
      </c>
      <c r="T3177" s="13">
        <f>IF(AND($B3177&lt;&gt;"",$H3177&lt;&gt;""),IF(COUNTIFS($B$2:$B3177,$B3177,$H$2:$H3177,$H3177)=1,1,0),0)</f>
        <v/>
      </c>
      <c r="U3177" s="13">
        <f>IF(AND($B3177&lt;&gt;"",$C3177&lt;&gt;""),IF(COUNTIFS($B$2:$B3177,$B3177,$C$2:$C3177,$C3177)=1,1,0),0)</f>
        <v/>
      </c>
      <c r="V3177" s="13">
        <f>IF(AND($B3177&lt;&gt;"",$D3177&lt;&gt;""),IF(COUNTIFS($B$2:$B3177,$B3177,$D$2:$D3177,$D3177)=1,1,0),0)</f>
        <v/>
      </c>
      <c r="W3177">
        <f>IFERROR(INDEX(T_Indicateurs[Domain_code],MATCH($H3177,T_Indicateurs[Stat_code],0)),"")</f>
        <v/>
      </c>
      <c r="X3177" s="13">
        <f>IF(OR($W3177="",$F3177=""),0,IF($F3177&lt;&gt;$W3177,1,0))</f>
        <v/>
      </c>
      <c r="Y3177" s="13">
        <f>IF(OR($J3177="", $K3177="", $L3177=""),0,IF(OR($J3177&lt;0,$J3177&gt;3,$K3177&lt;0,$K3177&gt;3,$L3177&lt;0,$L3177&gt;3),1,0))</f>
        <v/>
      </c>
    </row>
    <row r="3178">
      <c r="G3178">
        <f>IFERROR(INDEX(T_Domaines[Domain_label_fr],MATCH(F3178,T_Domaines[Domain_code],0)),"")</f>
        <v/>
      </c>
      <c r="I3178">
        <f>IFERROR(INDEX(T_Indicateurs[Stat_label_fr],MATCH(H3178,T_Indicateurs[Stat_code],0)),"")</f>
        <v/>
      </c>
      <c r="M3178">
        <f>IF(J3178=0,"",J3178)</f>
        <v/>
      </c>
      <c r="N3178">
        <f>IF(K3178=0,"",K3178)</f>
        <v/>
      </c>
      <c r="O3178">
        <f>IF(L3178=0,"",L3178)</f>
        <v/>
      </c>
      <c r="P3178">
        <f>IF(OR(J3178="",K3178="",L3178=""),"",J3178+K3178+L3178)</f>
        <v/>
      </c>
      <c r="Q3178">
        <f>IF(OR(M3178="",N3178="",O3178=""),"",M3178+N3178+O3178)</f>
        <v/>
      </c>
      <c r="S3178" s="13">
        <f>IF(AND($B3178&lt;&gt;"",$F3178&lt;&gt;""),IF(COUNTIFS($B$2:$B3178,$B3178,$F$2:$F3178,$F3178)=1,1,0),0)</f>
        <v/>
      </c>
      <c r="T3178" s="13">
        <f>IF(AND($B3178&lt;&gt;"",$H3178&lt;&gt;""),IF(COUNTIFS($B$2:$B3178,$B3178,$H$2:$H3178,$H3178)=1,1,0),0)</f>
        <v/>
      </c>
      <c r="U3178" s="13">
        <f>IF(AND($B3178&lt;&gt;"",$C3178&lt;&gt;""),IF(COUNTIFS($B$2:$B3178,$B3178,$C$2:$C3178,$C3178)=1,1,0),0)</f>
        <v/>
      </c>
      <c r="V3178" s="13">
        <f>IF(AND($B3178&lt;&gt;"",$D3178&lt;&gt;""),IF(COUNTIFS($B$2:$B3178,$B3178,$D$2:$D3178,$D3178)=1,1,0),0)</f>
        <v/>
      </c>
      <c r="W3178">
        <f>IFERROR(INDEX(T_Indicateurs[Domain_code],MATCH($H3178,T_Indicateurs[Stat_code],0)),"")</f>
        <v/>
      </c>
      <c r="X3178" s="13">
        <f>IF(OR($W3178="",$F3178=""),0,IF($F3178&lt;&gt;$W3178,1,0))</f>
        <v/>
      </c>
      <c r="Y3178" s="13">
        <f>IF(OR($J3178="", $K3178="", $L3178=""),0,IF(OR($J3178&lt;0,$J3178&gt;3,$K3178&lt;0,$K3178&gt;3,$L3178&lt;0,$L3178&gt;3),1,0))</f>
        <v/>
      </c>
    </row>
    <row r="3179">
      <c r="G3179">
        <f>IFERROR(INDEX(T_Domaines[Domain_label_fr],MATCH(F3179,T_Domaines[Domain_code],0)),"")</f>
        <v/>
      </c>
      <c r="I3179">
        <f>IFERROR(INDEX(T_Indicateurs[Stat_label_fr],MATCH(H3179,T_Indicateurs[Stat_code],0)),"")</f>
        <v/>
      </c>
      <c r="M3179">
        <f>IF(J3179=0,"",J3179)</f>
        <v/>
      </c>
      <c r="N3179">
        <f>IF(K3179=0,"",K3179)</f>
        <v/>
      </c>
      <c r="O3179">
        <f>IF(L3179=0,"",L3179)</f>
        <v/>
      </c>
      <c r="P3179">
        <f>IF(OR(J3179="",K3179="",L3179=""),"",J3179+K3179+L3179)</f>
        <v/>
      </c>
      <c r="Q3179">
        <f>IF(OR(M3179="",N3179="",O3179=""),"",M3179+N3179+O3179)</f>
        <v/>
      </c>
      <c r="S3179" s="13">
        <f>IF(AND($B3179&lt;&gt;"",$F3179&lt;&gt;""),IF(COUNTIFS($B$2:$B3179,$B3179,$F$2:$F3179,$F3179)=1,1,0),0)</f>
        <v/>
      </c>
      <c r="T3179" s="13">
        <f>IF(AND($B3179&lt;&gt;"",$H3179&lt;&gt;""),IF(COUNTIFS($B$2:$B3179,$B3179,$H$2:$H3179,$H3179)=1,1,0),0)</f>
        <v/>
      </c>
      <c r="U3179" s="13">
        <f>IF(AND($B3179&lt;&gt;"",$C3179&lt;&gt;""),IF(COUNTIFS($B$2:$B3179,$B3179,$C$2:$C3179,$C3179)=1,1,0),0)</f>
        <v/>
      </c>
      <c r="V3179" s="13">
        <f>IF(AND($B3179&lt;&gt;"",$D3179&lt;&gt;""),IF(COUNTIFS($B$2:$B3179,$B3179,$D$2:$D3179,$D3179)=1,1,0),0)</f>
        <v/>
      </c>
      <c r="W3179">
        <f>IFERROR(INDEX(T_Indicateurs[Domain_code],MATCH($H3179,T_Indicateurs[Stat_code],0)),"")</f>
        <v/>
      </c>
      <c r="X3179" s="13">
        <f>IF(OR($W3179="",$F3179=""),0,IF($F3179&lt;&gt;$W3179,1,0))</f>
        <v/>
      </c>
      <c r="Y3179" s="13">
        <f>IF(OR($J3179="", $K3179="", $L3179=""),0,IF(OR($J3179&lt;0,$J3179&gt;3,$K3179&lt;0,$K3179&gt;3,$L3179&lt;0,$L3179&gt;3),1,0))</f>
        <v/>
      </c>
    </row>
    <row r="3180">
      <c r="G3180">
        <f>IFERROR(INDEX(T_Domaines[Domain_label_fr],MATCH(F3180,T_Domaines[Domain_code],0)),"")</f>
        <v/>
      </c>
      <c r="I3180">
        <f>IFERROR(INDEX(T_Indicateurs[Stat_label_fr],MATCH(H3180,T_Indicateurs[Stat_code],0)),"")</f>
        <v/>
      </c>
      <c r="M3180">
        <f>IF(J3180=0,"",J3180)</f>
        <v/>
      </c>
      <c r="N3180">
        <f>IF(K3180=0,"",K3180)</f>
        <v/>
      </c>
      <c r="O3180">
        <f>IF(L3180=0,"",L3180)</f>
        <v/>
      </c>
      <c r="P3180">
        <f>IF(OR(J3180="",K3180="",L3180=""),"",J3180+K3180+L3180)</f>
        <v/>
      </c>
      <c r="Q3180">
        <f>IF(OR(M3180="",N3180="",O3180=""),"",M3180+N3180+O3180)</f>
        <v/>
      </c>
      <c r="S3180" s="13">
        <f>IF(AND($B3180&lt;&gt;"",$F3180&lt;&gt;""),IF(COUNTIFS($B$2:$B3180,$B3180,$F$2:$F3180,$F3180)=1,1,0),0)</f>
        <v/>
      </c>
      <c r="T3180" s="13">
        <f>IF(AND($B3180&lt;&gt;"",$H3180&lt;&gt;""),IF(COUNTIFS($B$2:$B3180,$B3180,$H$2:$H3180,$H3180)=1,1,0),0)</f>
        <v/>
      </c>
      <c r="U3180" s="13">
        <f>IF(AND($B3180&lt;&gt;"",$C3180&lt;&gt;""),IF(COUNTIFS($B$2:$B3180,$B3180,$C$2:$C3180,$C3180)=1,1,0),0)</f>
        <v/>
      </c>
      <c r="V3180" s="13">
        <f>IF(AND($B3180&lt;&gt;"",$D3180&lt;&gt;""),IF(COUNTIFS($B$2:$B3180,$B3180,$D$2:$D3180,$D3180)=1,1,0),0)</f>
        <v/>
      </c>
      <c r="W3180">
        <f>IFERROR(INDEX(T_Indicateurs[Domain_code],MATCH($H3180,T_Indicateurs[Stat_code],0)),"")</f>
        <v/>
      </c>
      <c r="X3180" s="13">
        <f>IF(OR($W3180="",$F3180=""),0,IF($F3180&lt;&gt;$W3180,1,0))</f>
        <v/>
      </c>
      <c r="Y3180" s="13">
        <f>IF(OR($J3180="", $K3180="", $L3180=""),0,IF(OR($J3180&lt;0,$J3180&gt;3,$K3180&lt;0,$K3180&gt;3,$L3180&lt;0,$L3180&gt;3),1,0))</f>
        <v/>
      </c>
    </row>
    <row r="3181">
      <c r="G3181">
        <f>IFERROR(INDEX(T_Domaines[Domain_label_fr],MATCH(F3181,T_Domaines[Domain_code],0)),"")</f>
        <v/>
      </c>
      <c r="I3181">
        <f>IFERROR(INDEX(T_Indicateurs[Stat_label_fr],MATCH(H3181,T_Indicateurs[Stat_code],0)),"")</f>
        <v/>
      </c>
      <c r="M3181">
        <f>IF(J3181=0,"",J3181)</f>
        <v/>
      </c>
      <c r="N3181">
        <f>IF(K3181=0,"",K3181)</f>
        <v/>
      </c>
      <c r="O3181">
        <f>IF(L3181=0,"",L3181)</f>
        <v/>
      </c>
      <c r="P3181">
        <f>IF(OR(J3181="",K3181="",L3181=""),"",J3181+K3181+L3181)</f>
        <v/>
      </c>
      <c r="Q3181">
        <f>IF(OR(M3181="",N3181="",O3181=""),"",M3181+N3181+O3181)</f>
        <v/>
      </c>
      <c r="S3181" s="13">
        <f>IF(AND($B3181&lt;&gt;"",$F3181&lt;&gt;""),IF(COUNTIFS($B$2:$B3181,$B3181,$F$2:$F3181,$F3181)=1,1,0),0)</f>
        <v/>
      </c>
      <c r="T3181" s="13">
        <f>IF(AND($B3181&lt;&gt;"",$H3181&lt;&gt;""),IF(COUNTIFS($B$2:$B3181,$B3181,$H$2:$H3181,$H3181)=1,1,0),0)</f>
        <v/>
      </c>
      <c r="U3181" s="13">
        <f>IF(AND($B3181&lt;&gt;"",$C3181&lt;&gt;""),IF(COUNTIFS($B$2:$B3181,$B3181,$C$2:$C3181,$C3181)=1,1,0),0)</f>
        <v/>
      </c>
      <c r="V3181" s="13">
        <f>IF(AND($B3181&lt;&gt;"",$D3181&lt;&gt;""),IF(COUNTIFS($B$2:$B3181,$B3181,$D$2:$D3181,$D3181)=1,1,0),0)</f>
        <v/>
      </c>
      <c r="W3181">
        <f>IFERROR(INDEX(T_Indicateurs[Domain_code],MATCH($H3181,T_Indicateurs[Stat_code],0)),"")</f>
        <v/>
      </c>
      <c r="X3181" s="13">
        <f>IF(OR($W3181="",$F3181=""),0,IF($F3181&lt;&gt;$W3181,1,0))</f>
        <v/>
      </c>
      <c r="Y3181" s="13">
        <f>IF(OR($J3181="", $K3181="", $L3181=""),0,IF(OR($J3181&lt;0,$J3181&gt;3,$K3181&lt;0,$K3181&gt;3,$L3181&lt;0,$L3181&gt;3),1,0))</f>
        <v/>
      </c>
    </row>
    <row r="3182">
      <c r="G3182">
        <f>IFERROR(INDEX(T_Domaines[Domain_label_fr],MATCH(F3182,T_Domaines[Domain_code],0)),"")</f>
        <v/>
      </c>
      <c r="I3182">
        <f>IFERROR(INDEX(T_Indicateurs[Stat_label_fr],MATCH(H3182,T_Indicateurs[Stat_code],0)),"")</f>
        <v/>
      </c>
      <c r="M3182">
        <f>IF(J3182=0,"",J3182)</f>
        <v/>
      </c>
      <c r="N3182">
        <f>IF(K3182=0,"",K3182)</f>
        <v/>
      </c>
      <c r="O3182">
        <f>IF(L3182=0,"",L3182)</f>
        <v/>
      </c>
      <c r="P3182">
        <f>IF(OR(J3182="",K3182="",L3182=""),"",J3182+K3182+L3182)</f>
        <v/>
      </c>
      <c r="Q3182">
        <f>IF(OR(M3182="",N3182="",O3182=""),"",M3182+N3182+O3182)</f>
        <v/>
      </c>
      <c r="S3182" s="13">
        <f>IF(AND($B3182&lt;&gt;"",$F3182&lt;&gt;""),IF(COUNTIFS($B$2:$B3182,$B3182,$F$2:$F3182,$F3182)=1,1,0),0)</f>
        <v/>
      </c>
      <c r="T3182" s="13">
        <f>IF(AND($B3182&lt;&gt;"",$H3182&lt;&gt;""),IF(COUNTIFS($B$2:$B3182,$B3182,$H$2:$H3182,$H3182)=1,1,0),0)</f>
        <v/>
      </c>
      <c r="U3182" s="13">
        <f>IF(AND($B3182&lt;&gt;"",$C3182&lt;&gt;""),IF(COUNTIFS($B$2:$B3182,$B3182,$C$2:$C3182,$C3182)=1,1,0),0)</f>
        <v/>
      </c>
      <c r="V3182" s="13">
        <f>IF(AND($B3182&lt;&gt;"",$D3182&lt;&gt;""),IF(COUNTIFS($B$2:$B3182,$B3182,$D$2:$D3182,$D3182)=1,1,0),0)</f>
        <v/>
      </c>
      <c r="W3182">
        <f>IFERROR(INDEX(T_Indicateurs[Domain_code],MATCH($H3182,T_Indicateurs[Stat_code],0)),"")</f>
        <v/>
      </c>
      <c r="X3182" s="13">
        <f>IF(OR($W3182="",$F3182=""),0,IF($F3182&lt;&gt;$W3182,1,0))</f>
        <v/>
      </c>
      <c r="Y3182" s="13">
        <f>IF(OR($J3182="", $K3182="", $L3182=""),0,IF(OR($J3182&lt;0,$J3182&gt;3,$K3182&lt;0,$K3182&gt;3,$L3182&lt;0,$L3182&gt;3),1,0))</f>
        <v/>
      </c>
    </row>
    <row r="3183">
      <c r="G3183">
        <f>IFERROR(INDEX(T_Domaines[Domain_label_fr],MATCH(F3183,T_Domaines[Domain_code],0)),"")</f>
        <v/>
      </c>
      <c r="I3183">
        <f>IFERROR(INDEX(T_Indicateurs[Stat_label_fr],MATCH(H3183,T_Indicateurs[Stat_code],0)),"")</f>
        <v/>
      </c>
      <c r="M3183">
        <f>IF(J3183=0,"",J3183)</f>
        <v/>
      </c>
      <c r="N3183">
        <f>IF(K3183=0,"",K3183)</f>
        <v/>
      </c>
      <c r="O3183">
        <f>IF(L3183=0,"",L3183)</f>
        <v/>
      </c>
      <c r="P3183">
        <f>IF(OR(J3183="",K3183="",L3183=""),"",J3183+K3183+L3183)</f>
        <v/>
      </c>
      <c r="Q3183">
        <f>IF(OR(M3183="",N3183="",O3183=""),"",M3183+N3183+O3183)</f>
        <v/>
      </c>
      <c r="S3183" s="13">
        <f>IF(AND($B3183&lt;&gt;"",$F3183&lt;&gt;""),IF(COUNTIFS($B$2:$B3183,$B3183,$F$2:$F3183,$F3183)=1,1,0),0)</f>
        <v/>
      </c>
      <c r="T3183" s="13">
        <f>IF(AND($B3183&lt;&gt;"",$H3183&lt;&gt;""),IF(COUNTIFS($B$2:$B3183,$B3183,$H$2:$H3183,$H3183)=1,1,0),0)</f>
        <v/>
      </c>
      <c r="U3183" s="13">
        <f>IF(AND($B3183&lt;&gt;"",$C3183&lt;&gt;""),IF(COUNTIFS($B$2:$B3183,$B3183,$C$2:$C3183,$C3183)=1,1,0),0)</f>
        <v/>
      </c>
      <c r="V3183" s="13">
        <f>IF(AND($B3183&lt;&gt;"",$D3183&lt;&gt;""),IF(COUNTIFS($B$2:$B3183,$B3183,$D$2:$D3183,$D3183)=1,1,0),0)</f>
        <v/>
      </c>
      <c r="W3183">
        <f>IFERROR(INDEX(T_Indicateurs[Domain_code],MATCH($H3183,T_Indicateurs[Stat_code],0)),"")</f>
        <v/>
      </c>
      <c r="X3183" s="13">
        <f>IF(OR($W3183="",$F3183=""),0,IF($F3183&lt;&gt;$W3183,1,0))</f>
        <v/>
      </c>
      <c r="Y3183" s="13">
        <f>IF(OR($J3183="", $K3183="", $L3183=""),0,IF(OR($J3183&lt;0,$J3183&gt;3,$K3183&lt;0,$K3183&gt;3,$L3183&lt;0,$L3183&gt;3),1,0))</f>
        <v/>
      </c>
    </row>
    <row r="3184">
      <c r="G3184">
        <f>IFERROR(INDEX(T_Domaines[Domain_label_fr],MATCH(F3184,T_Domaines[Domain_code],0)),"")</f>
        <v/>
      </c>
      <c r="I3184">
        <f>IFERROR(INDEX(T_Indicateurs[Stat_label_fr],MATCH(H3184,T_Indicateurs[Stat_code],0)),"")</f>
        <v/>
      </c>
      <c r="M3184">
        <f>IF(J3184=0,"",J3184)</f>
        <v/>
      </c>
      <c r="N3184">
        <f>IF(K3184=0,"",K3184)</f>
        <v/>
      </c>
      <c r="O3184">
        <f>IF(L3184=0,"",L3184)</f>
        <v/>
      </c>
      <c r="P3184">
        <f>IF(OR(J3184="",K3184="",L3184=""),"",J3184+K3184+L3184)</f>
        <v/>
      </c>
      <c r="Q3184">
        <f>IF(OR(M3184="",N3184="",O3184=""),"",M3184+N3184+O3184)</f>
        <v/>
      </c>
      <c r="S3184" s="13">
        <f>IF(AND($B3184&lt;&gt;"",$F3184&lt;&gt;""),IF(COUNTIFS($B$2:$B3184,$B3184,$F$2:$F3184,$F3184)=1,1,0),0)</f>
        <v/>
      </c>
      <c r="T3184" s="13">
        <f>IF(AND($B3184&lt;&gt;"",$H3184&lt;&gt;""),IF(COUNTIFS($B$2:$B3184,$B3184,$H$2:$H3184,$H3184)=1,1,0),0)</f>
        <v/>
      </c>
      <c r="U3184" s="13">
        <f>IF(AND($B3184&lt;&gt;"",$C3184&lt;&gt;""),IF(COUNTIFS($B$2:$B3184,$B3184,$C$2:$C3184,$C3184)=1,1,0),0)</f>
        <v/>
      </c>
      <c r="V3184" s="13">
        <f>IF(AND($B3184&lt;&gt;"",$D3184&lt;&gt;""),IF(COUNTIFS($B$2:$B3184,$B3184,$D$2:$D3184,$D3184)=1,1,0),0)</f>
        <v/>
      </c>
      <c r="W3184">
        <f>IFERROR(INDEX(T_Indicateurs[Domain_code],MATCH($H3184,T_Indicateurs[Stat_code],0)),"")</f>
        <v/>
      </c>
      <c r="X3184" s="13">
        <f>IF(OR($W3184="",$F3184=""),0,IF($F3184&lt;&gt;$W3184,1,0))</f>
        <v/>
      </c>
      <c r="Y3184" s="13">
        <f>IF(OR($J3184="", $K3184="", $L3184=""),0,IF(OR($J3184&lt;0,$J3184&gt;3,$K3184&lt;0,$K3184&gt;3,$L3184&lt;0,$L3184&gt;3),1,0))</f>
        <v/>
      </c>
    </row>
    <row r="3185">
      <c r="G3185">
        <f>IFERROR(INDEX(T_Domaines[Domain_label_fr],MATCH(F3185,T_Domaines[Domain_code],0)),"")</f>
        <v/>
      </c>
      <c r="I3185">
        <f>IFERROR(INDEX(T_Indicateurs[Stat_label_fr],MATCH(H3185,T_Indicateurs[Stat_code],0)),"")</f>
        <v/>
      </c>
      <c r="M3185">
        <f>IF(J3185=0,"",J3185)</f>
        <v/>
      </c>
      <c r="N3185">
        <f>IF(K3185=0,"",K3185)</f>
        <v/>
      </c>
      <c r="O3185">
        <f>IF(L3185=0,"",L3185)</f>
        <v/>
      </c>
      <c r="P3185">
        <f>IF(OR(J3185="",K3185="",L3185=""),"",J3185+K3185+L3185)</f>
        <v/>
      </c>
      <c r="Q3185">
        <f>IF(OR(M3185="",N3185="",O3185=""),"",M3185+N3185+O3185)</f>
        <v/>
      </c>
      <c r="S3185" s="13">
        <f>IF(AND($B3185&lt;&gt;"",$F3185&lt;&gt;""),IF(COUNTIFS($B$2:$B3185,$B3185,$F$2:$F3185,$F3185)=1,1,0),0)</f>
        <v/>
      </c>
      <c r="T3185" s="13">
        <f>IF(AND($B3185&lt;&gt;"",$H3185&lt;&gt;""),IF(COUNTIFS($B$2:$B3185,$B3185,$H$2:$H3185,$H3185)=1,1,0),0)</f>
        <v/>
      </c>
      <c r="U3185" s="13">
        <f>IF(AND($B3185&lt;&gt;"",$C3185&lt;&gt;""),IF(COUNTIFS($B$2:$B3185,$B3185,$C$2:$C3185,$C3185)=1,1,0),0)</f>
        <v/>
      </c>
      <c r="V3185" s="13">
        <f>IF(AND($B3185&lt;&gt;"",$D3185&lt;&gt;""),IF(COUNTIFS($B$2:$B3185,$B3185,$D$2:$D3185,$D3185)=1,1,0),0)</f>
        <v/>
      </c>
      <c r="W3185">
        <f>IFERROR(INDEX(T_Indicateurs[Domain_code],MATCH($H3185,T_Indicateurs[Stat_code],0)),"")</f>
        <v/>
      </c>
      <c r="X3185" s="13">
        <f>IF(OR($W3185="",$F3185=""),0,IF($F3185&lt;&gt;$W3185,1,0))</f>
        <v/>
      </c>
      <c r="Y3185" s="13">
        <f>IF(OR($J3185="", $K3185="", $L3185=""),0,IF(OR($J3185&lt;0,$J3185&gt;3,$K3185&lt;0,$K3185&gt;3,$L3185&lt;0,$L3185&gt;3),1,0))</f>
        <v/>
      </c>
    </row>
    <row r="3186">
      <c r="G3186">
        <f>IFERROR(INDEX(T_Domaines[Domain_label_fr],MATCH(F3186,T_Domaines[Domain_code],0)),"")</f>
        <v/>
      </c>
      <c r="I3186">
        <f>IFERROR(INDEX(T_Indicateurs[Stat_label_fr],MATCH(H3186,T_Indicateurs[Stat_code],0)),"")</f>
        <v/>
      </c>
      <c r="M3186">
        <f>IF(J3186=0,"",J3186)</f>
        <v/>
      </c>
      <c r="N3186">
        <f>IF(K3186=0,"",K3186)</f>
        <v/>
      </c>
      <c r="O3186">
        <f>IF(L3186=0,"",L3186)</f>
        <v/>
      </c>
      <c r="P3186">
        <f>IF(OR(J3186="",K3186="",L3186=""),"",J3186+K3186+L3186)</f>
        <v/>
      </c>
      <c r="Q3186">
        <f>IF(OR(M3186="",N3186="",O3186=""),"",M3186+N3186+O3186)</f>
        <v/>
      </c>
      <c r="S3186" s="13">
        <f>IF(AND($B3186&lt;&gt;"",$F3186&lt;&gt;""),IF(COUNTIFS($B$2:$B3186,$B3186,$F$2:$F3186,$F3186)=1,1,0),0)</f>
        <v/>
      </c>
      <c r="T3186" s="13">
        <f>IF(AND($B3186&lt;&gt;"",$H3186&lt;&gt;""),IF(COUNTIFS($B$2:$B3186,$B3186,$H$2:$H3186,$H3186)=1,1,0),0)</f>
        <v/>
      </c>
      <c r="U3186" s="13">
        <f>IF(AND($B3186&lt;&gt;"",$C3186&lt;&gt;""),IF(COUNTIFS($B$2:$B3186,$B3186,$C$2:$C3186,$C3186)=1,1,0),0)</f>
        <v/>
      </c>
      <c r="V3186" s="13">
        <f>IF(AND($B3186&lt;&gt;"",$D3186&lt;&gt;""),IF(COUNTIFS($B$2:$B3186,$B3186,$D$2:$D3186,$D3186)=1,1,0),0)</f>
        <v/>
      </c>
      <c r="W3186">
        <f>IFERROR(INDEX(T_Indicateurs[Domain_code],MATCH($H3186,T_Indicateurs[Stat_code],0)),"")</f>
        <v/>
      </c>
      <c r="X3186" s="13">
        <f>IF(OR($W3186="",$F3186=""),0,IF($F3186&lt;&gt;$W3186,1,0))</f>
        <v/>
      </c>
      <c r="Y3186" s="13">
        <f>IF(OR($J3186="", $K3186="", $L3186=""),0,IF(OR($J3186&lt;0,$J3186&gt;3,$K3186&lt;0,$K3186&gt;3,$L3186&lt;0,$L3186&gt;3),1,0))</f>
        <v/>
      </c>
    </row>
    <row r="3187">
      <c r="G3187">
        <f>IFERROR(INDEX(T_Domaines[Domain_label_fr],MATCH(F3187,T_Domaines[Domain_code],0)),"")</f>
        <v/>
      </c>
      <c r="I3187">
        <f>IFERROR(INDEX(T_Indicateurs[Stat_label_fr],MATCH(H3187,T_Indicateurs[Stat_code],0)),"")</f>
        <v/>
      </c>
      <c r="M3187">
        <f>IF(J3187=0,"",J3187)</f>
        <v/>
      </c>
      <c r="N3187">
        <f>IF(K3187=0,"",K3187)</f>
        <v/>
      </c>
      <c r="O3187">
        <f>IF(L3187=0,"",L3187)</f>
        <v/>
      </c>
      <c r="P3187">
        <f>IF(OR(J3187="",K3187="",L3187=""),"",J3187+K3187+L3187)</f>
        <v/>
      </c>
      <c r="Q3187">
        <f>IF(OR(M3187="",N3187="",O3187=""),"",M3187+N3187+O3187)</f>
        <v/>
      </c>
      <c r="S3187" s="13">
        <f>IF(AND($B3187&lt;&gt;"",$F3187&lt;&gt;""),IF(COUNTIFS($B$2:$B3187,$B3187,$F$2:$F3187,$F3187)=1,1,0),0)</f>
        <v/>
      </c>
      <c r="T3187" s="13">
        <f>IF(AND($B3187&lt;&gt;"",$H3187&lt;&gt;""),IF(COUNTIFS($B$2:$B3187,$B3187,$H$2:$H3187,$H3187)=1,1,0),0)</f>
        <v/>
      </c>
      <c r="U3187" s="13">
        <f>IF(AND($B3187&lt;&gt;"",$C3187&lt;&gt;""),IF(COUNTIFS($B$2:$B3187,$B3187,$C$2:$C3187,$C3187)=1,1,0),0)</f>
        <v/>
      </c>
      <c r="V3187" s="13">
        <f>IF(AND($B3187&lt;&gt;"",$D3187&lt;&gt;""),IF(COUNTIFS($B$2:$B3187,$B3187,$D$2:$D3187,$D3187)=1,1,0),0)</f>
        <v/>
      </c>
      <c r="W3187">
        <f>IFERROR(INDEX(T_Indicateurs[Domain_code],MATCH($H3187,T_Indicateurs[Stat_code],0)),"")</f>
        <v/>
      </c>
      <c r="X3187" s="13">
        <f>IF(OR($W3187="",$F3187=""),0,IF($F3187&lt;&gt;$W3187,1,0))</f>
        <v/>
      </c>
      <c r="Y3187" s="13">
        <f>IF(OR($J3187="", $K3187="", $L3187=""),0,IF(OR($J3187&lt;0,$J3187&gt;3,$K3187&lt;0,$K3187&gt;3,$L3187&lt;0,$L3187&gt;3),1,0))</f>
        <v/>
      </c>
    </row>
    <row r="3188">
      <c r="G3188">
        <f>IFERROR(INDEX(T_Domaines[Domain_label_fr],MATCH(F3188,T_Domaines[Domain_code],0)),"")</f>
        <v/>
      </c>
      <c r="I3188">
        <f>IFERROR(INDEX(T_Indicateurs[Stat_label_fr],MATCH(H3188,T_Indicateurs[Stat_code],0)),"")</f>
        <v/>
      </c>
      <c r="M3188">
        <f>IF(J3188=0,"",J3188)</f>
        <v/>
      </c>
      <c r="N3188">
        <f>IF(K3188=0,"",K3188)</f>
        <v/>
      </c>
      <c r="O3188">
        <f>IF(L3188=0,"",L3188)</f>
        <v/>
      </c>
      <c r="P3188">
        <f>IF(OR(J3188="",K3188="",L3188=""),"",J3188+K3188+L3188)</f>
        <v/>
      </c>
      <c r="Q3188">
        <f>IF(OR(M3188="",N3188="",O3188=""),"",M3188+N3188+O3188)</f>
        <v/>
      </c>
      <c r="S3188" s="13">
        <f>IF(AND($B3188&lt;&gt;"",$F3188&lt;&gt;""),IF(COUNTIFS($B$2:$B3188,$B3188,$F$2:$F3188,$F3188)=1,1,0),0)</f>
        <v/>
      </c>
      <c r="T3188" s="13">
        <f>IF(AND($B3188&lt;&gt;"",$H3188&lt;&gt;""),IF(COUNTIFS($B$2:$B3188,$B3188,$H$2:$H3188,$H3188)=1,1,0),0)</f>
        <v/>
      </c>
      <c r="U3188" s="13">
        <f>IF(AND($B3188&lt;&gt;"",$C3188&lt;&gt;""),IF(COUNTIFS($B$2:$B3188,$B3188,$C$2:$C3188,$C3188)=1,1,0),0)</f>
        <v/>
      </c>
      <c r="V3188" s="13">
        <f>IF(AND($B3188&lt;&gt;"",$D3188&lt;&gt;""),IF(COUNTIFS($B$2:$B3188,$B3188,$D$2:$D3188,$D3188)=1,1,0),0)</f>
        <v/>
      </c>
      <c r="W3188">
        <f>IFERROR(INDEX(T_Indicateurs[Domain_code],MATCH($H3188,T_Indicateurs[Stat_code],0)),"")</f>
        <v/>
      </c>
      <c r="X3188" s="13">
        <f>IF(OR($W3188="",$F3188=""),0,IF($F3188&lt;&gt;$W3188,1,0))</f>
        <v/>
      </c>
      <c r="Y3188" s="13">
        <f>IF(OR($J3188="", $K3188="", $L3188=""),0,IF(OR($J3188&lt;0,$J3188&gt;3,$K3188&lt;0,$K3188&gt;3,$L3188&lt;0,$L3188&gt;3),1,0))</f>
        <v/>
      </c>
    </row>
    <row r="3189">
      <c r="G3189">
        <f>IFERROR(INDEX(T_Domaines[Domain_label_fr],MATCH(F3189,T_Domaines[Domain_code],0)),"")</f>
        <v/>
      </c>
      <c r="I3189">
        <f>IFERROR(INDEX(T_Indicateurs[Stat_label_fr],MATCH(H3189,T_Indicateurs[Stat_code],0)),"")</f>
        <v/>
      </c>
      <c r="M3189">
        <f>IF(J3189=0,"",J3189)</f>
        <v/>
      </c>
      <c r="N3189">
        <f>IF(K3189=0,"",K3189)</f>
        <v/>
      </c>
      <c r="O3189">
        <f>IF(L3189=0,"",L3189)</f>
        <v/>
      </c>
      <c r="P3189">
        <f>IF(OR(J3189="",K3189="",L3189=""),"",J3189+K3189+L3189)</f>
        <v/>
      </c>
      <c r="Q3189">
        <f>IF(OR(M3189="",N3189="",O3189=""),"",M3189+N3189+O3189)</f>
        <v/>
      </c>
      <c r="S3189" s="13">
        <f>IF(AND($B3189&lt;&gt;"",$F3189&lt;&gt;""),IF(COUNTIFS($B$2:$B3189,$B3189,$F$2:$F3189,$F3189)=1,1,0),0)</f>
        <v/>
      </c>
      <c r="T3189" s="13">
        <f>IF(AND($B3189&lt;&gt;"",$H3189&lt;&gt;""),IF(COUNTIFS($B$2:$B3189,$B3189,$H$2:$H3189,$H3189)=1,1,0),0)</f>
        <v/>
      </c>
      <c r="U3189" s="13">
        <f>IF(AND($B3189&lt;&gt;"",$C3189&lt;&gt;""),IF(COUNTIFS($B$2:$B3189,$B3189,$C$2:$C3189,$C3189)=1,1,0),0)</f>
        <v/>
      </c>
      <c r="V3189" s="13">
        <f>IF(AND($B3189&lt;&gt;"",$D3189&lt;&gt;""),IF(COUNTIFS($B$2:$B3189,$B3189,$D$2:$D3189,$D3189)=1,1,0),0)</f>
        <v/>
      </c>
      <c r="W3189">
        <f>IFERROR(INDEX(T_Indicateurs[Domain_code],MATCH($H3189,T_Indicateurs[Stat_code],0)),"")</f>
        <v/>
      </c>
      <c r="X3189" s="13">
        <f>IF(OR($W3189="",$F3189=""),0,IF($F3189&lt;&gt;$W3189,1,0))</f>
        <v/>
      </c>
      <c r="Y3189" s="13">
        <f>IF(OR($J3189="", $K3189="", $L3189=""),0,IF(OR($J3189&lt;0,$J3189&gt;3,$K3189&lt;0,$K3189&gt;3,$L3189&lt;0,$L3189&gt;3),1,0))</f>
        <v/>
      </c>
    </row>
    <row r="3190">
      <c r="G3190">
        <f>IFERROR(INDEX(T_Domaines[Domain_label_fr],MATCH(F3190,T_Domaines[Domain_code],0)),"")</f>
        <v/>
      </c>
      <c r="I3190">
        <f>IFERROR(INDEX(T_Indicateurs[Stat_label_fr],MATCH(H3190,T_Indicateurs[Stat_code],0)),"")</f>
        <v/>
      </c>
      <c r="M3190">
        <f>IF(J3190=0,"",J3190)</f>
        <v/>
      </c>
      <c r="N3190">
        <f>IF(K3190=0,"",K3190)</f>
        <v/>
      </c>
      <c r="O3190">
        <f>IF(L3190=0,"",L3190)</f>
        <v/>
      </c>
      <c r="P3190">
        <f>IF(OR(J3190="",K3190="",L3190=""),"",J3190+K3190+L3190)</f>
        <v/>
      </c>
      <c r="Q3190">
        <f>IF(OR(M3190="",N3190="",O3190=""),"",M3190+N3190+O3190)</f>
        <v/>
      </c>
      <c r="S3190" s="13">
        <f>IF(AND($B3190&lt;&gt;"",$F3190&lt;&gt;""),IF(COUNTIFS($B$2:$B3190,$B3190,$F$2:$F3190,$F3190)=1,1,0),0)</f>
        <v/>
      </c>
      <c r="T3190" s="13">
        <f>IF(AND($B3190&lt;&gt;"",$H3190&lt;&gt;""),IF(COUNTIFS($B$2:$B3190,$B3190,$H$2:$H3190,$H3190)=1,1,0),0)</f>
        <v/>
      </c>
      <c r="U3190" s="13">
        <f>IF(AND($B3190&lt;&gt;"",$C3190&lt;&gt;""),IF(COUNTIFS($B$2:$B3190,$B3190,$C$2:$C3190,$C3190)=1,1,0),0)</f>
        <v/>
      </c>
      <c r="V3190" s="13">
        <f>IF(AND($B3190&lt;&gt;"",$D3190&lt;&gt;""),IF(COUNTIFS($B$2:$B3190,$B3190,$D$2:$D3190,$D3190)=1,1,0),0)</f>
        <v/>
      </c>
      <c r="W3190">
        <f>IFERROR(INDEX(T_Indicateurs[Domain_code],MATCH($H3190,T_Indicateurs[Stat_code],0)),"")</f>
        <v/>
      </c>
      <c r="X3190" s="13">
        <f>IF(OR($W3190="",$F3190=""),0,IF($F3190&lt;&gt;$W3190,1,0))</f>
        <v/>
      </c>
      <c r="Y3190" s="13">
        <f>IF(OR($J3190="", $K3190="", $L3190=""),0,IF(OR($J3190&lt;0,$J3190&gt;3,$K3190&lt;0,$K3190&gt;3,$L3190&lt;0,$L3190&gt;3),1,0))</f>
        <v/>
      </c>
    </row>
    <row r="3191">
      <c r="G3191">
        <f>IFERROR(INDEX(T_Domaines[Domain_label_fr],MATCH(F3191,T_Domaines[Domain_code],0)),"")</f>
        <v/>
      </c>
      <c r="I3191">
        <f>IFERROR(INDEX(T_Indicateurs[Stat_label_fr],MATCH(H3191,T_Indicateurs[Stat_code],0)),"")</f>
        <v/>
      </c>
      <c r="M3191">
        <f>IF(J3191=0,"",J3191)</f>
        <v/>
      </c>
      <c r="N3191">
        <f>IF(K3191=0,"",K3191)</f>
        <v/>
      </c>
      <c r="O3191">
        <f>IF(L3191=0,"",L3191)</f>
        <v/>
      </c>
      <c r="P3191">
        <f>IF(OR(J3191="",K3191="",L3191=""),"",J3191+K3191+L3191)</f>
        <v/>
      </c>
      <c r="Q3191">
        <f>IF(OR(M3191="",N3191="",O3191=""),"",M3191+N3191+O3191)</f>
        <v/>
      </c>
      <c r="S3191" s="13">
        <f>IF(AND($B3191&lt;&gt;"",$F3191&lt;&gt;""),IF(COUNTIFS($B$2:$B3191,$B3191,$F$2:$F3191,$F3191)=1,1,0),0)</f>
        <v/>
      </c>
      <c r="T3191" s="13">
        <f>IF(AND($B3191&lt;&gt;"",$H3191&lt;&gt;""),IF(COUNTIFS($B$2:$B3191,$B3191,$H$2:$H3191,$H3191)=1,1,0),0)</f>
        <v/>
      </c>
      <c r="U3191" s="13">
        <f>IF(AND($B3191&lt;&gt;"",$C3191&lt;&gt;""),IF(COUNTIFS($B$2:$B3191,$B3191,$C$2:$C3191,$C3191)=1,1,0),0)</f>
        <v/>
      </c>
      <c r="V3191" s="13">
        <f>IF(AND($B3191&lt;&gt;"",$D3191&lt;&gt;""),IF(COUNTIFS($B$2:$B3191,$B3191,$D$2:$D3191,$D3191)=1,1,0),0)</f>
        <v/>
      </c>
      <c r="W3191">
        <f>IFERROR(INDEX(T_Indicateurs[Domain_code],MATCH($H3191,T_Indicateurs[Stat_code],0)),"")</f>
        <v/>
      </c>
      <c r="X3191" s="13">
        <f>IF(OR($W3191="",$F3191=""),0,IF($F3191&lt;&gt;$W3191,1,0))</f>
        <v/>
      </c>
      <c r="Y3191" s="13">
        <f>IF(OR($J3191="", $K3191="", $L3191=""),0,IF(OR($J3191&lt;0,$J3191&gt;3,$K3191&lt;0,$K3191&gt;3,$L3191&lt;0,$L3191&gt;3),1,0))</f>
        <v/>
      </c>
    </row>
    <row r="3192">
      <c r="G3192">
        <f>IFERROR(INDEX(T_Domaines[Domain_label_fr],MATCH(F3192,T_Domaines[Domain_code],0)),"")</f>
        <v/>
      </c>
      <c r="I3192">
        <f>IFERROR(INDEX(T_Indicateurs[Stat_label_fr],MATCH(H3192,T_Indicateurs[Stat_code],0)),"")</f>
        <v/>
      </c>
      <c r="M3192">
        <f>IF(J3192=0,"",J3192)</f>
        <v/>
      </c>
      <c r="N3192">
        <f>IF(K3192=0,"",K3192)</f>
        <v/>
      </c>
      <c r="O3192">
        <f>IF(L3192=0,"",L3192)</f>
        <v/>
      </c>
      <c r="P3192">
        <f>IF(OR(J3192="",K3192="",L3192=""),"",J3192+K3192+L3192)</f>
        <v/>
      </c>
      <c r="Q3192">
        <f>IF(OR(M3192="",N3192="",O3192=""),"",M3192+N3192+O3192)</f>
        <v/>
      </c>
      <c r="S3192" s="13">
        <f>IF(AND($B3192&lt;&gt;"",$F3192&lt;&gt;""),IF(COUNTIFS($B$2:$B3192,$B3192,$F$2:$F3192,$F3192)=1,1,0),0)</f>
        <v/>
      </c>
      <c r="T3192" s="13">
        <f>IF(AND($B3192&lt;&gt;"",$H3192&lt;&gt;""),IF(COUNTIFS($B$2:$B3192,$B3192,$H$2:$H3192,$H3192)=1,1,0),0)</f>
        <v/>
      </c>
      <c r="U3192" s="13">
        <f>IF(AND($B3192&lt;&gt;"",$C3192&lt;&gt;""),IF(COUNTIFS($B$2:$B3192,$B3192,$C$2:$C3192,$C3192)=1,1,0),0)</f>
        <v/>
      </c>
      <c r="V3192" s="13">
        <f>IF(AND($B3192&lt;&gt;"",$D3192&lt;&gt;""),IF(COUNTIFS($B$2:$B3192,$B3192,$D$2:$D3192,$D3192)=1,1,0),0)</f>
        <v/>
      </c>
      <c r="W3192">
        <f>IFERROR(INDEX(T_Indicateurs[Domain_code],MATCH($H3192,T_Indicateurs[Stat_code],0)),"")</f>
        <v/>
      </c>
      <c r="X3192" s="13">
        <f>IF(OR($W3192="",$F3192=""),0,IF($F3192&lt;&gt;$W3192,1,0))</f>
        <v/>
      </c>
      <c r="Y3192" s="13">
        <f>IF(OR($J3192="", $K3192="", $L3192=""),0,IF(OR($J3192&lt;0,$J3192&gt;3,$K3192&lt;0,$K3192&gt;3,$L3192&lt;0,$L3192&gt;3),1,0))</f>
        <v/>
      </c>
    </row>
    <row r="3193">
      <c r="G3193">
        <f>IFERROR(INDEX(T_Domaines[Domain_label_fr],MATCH(F3193,T_Domaines[Domain_code],0)),"")</f>
        <v/>
      </c>
      <c r="I3193">
        <f>IFERROR(INDEX(T_Indicateurs[Stat_label_fr],MATCH(H3193,T_Indicateurs[Stat_code],0)),"")</f>
        <v/>
      </c>
      <c r="M3193">
        <f>IF(J3193=0,"",J3193)</f>
        <v/>
      </c>
      <c r="N3193">
        <f>IF(K3193=0,"",K3193)</f>
        <v/>
      </c>
      <c r="O3193">
        <f>IF(L3193=0,"",L3193)</f>
        <v/>
      </c>
      <c r="P3193">
        <f>IF(OR(J3193="",K3193="",L3193=""),"",J3193+K3193+L3193)</f>
        <v/>
      </c>
      <c r="Q3193">
        <f>IF(OR(M3193="",N3193="",O3193=""),"",M3193+N3193+O3193)</f>
        <v/>
      </c>
      <c r="S3193" s="13">
        <f>IF(AND($B3193&lt;&gt;"",$F3193&lt;&gt;""),IF(COUNTIFS($B$2:$B3193,$B3193,$F$2:$F3193,$F3193)=1,1,0),0)</f>
        <v/>
      </c>
      <c r="T3193" s="13">
        <f>IF(AND($B3193&lt;&gt;"",$H3193&lt;&gt;""),IF(COUNTIFS($B$2:$B3193,$B3193,$H$2:$H3193,$H3193)=1,1,0),0)</f>
        <v/>
      </c>
      <c r="U3193" s="13">
        <f>IF(AND($B3193&lt;&gt;"",$C3193&lt;&gt;""),IF(COUNTIFS($B$2:$B3193,$B3193,$C$2:$C3193,$C3193)=1,1,0),0)</f>
        <v/>
      </c>
      <c r="V3193" s="13">
        <f>IF(AND($B3193&lt;&gt;"",$D3193&lt;&gt;""),IF(COUNTIFS($B$2:$B3193,$B3193,$D$2:$D3193,$D3193)=1,1,0),0)</f>
        <v/>
      </c>
      <c r="W3193">
        <f>IFERROR(INDEX(T_Indicateurs[Domain_code],MATCH($H3193,T_Indicateurs[Stat_code],0)),"")</f>
        <v/>
      </c>
      <c r="X3193" s="13">
        <f>IF(OR($W3193="",$F3193=""),0,IF($F3193&lt;&gt;$W3193,1,0))</f>
        <v/>
      </c>
      <c r="Y3193" s="13">
        <f>IF(OR($J3193="", $K3193="", $L3193=""),0,IF(OR($J3193&lt;0,$J3193&gt;3,$K3193&lt;0,$K3193&gt;3,$L3193&lt;0,$L3193&gt;3),1,0))</f>
        <v/>
      </c>
    </row>
    <row r="3194">
      <c r="G3194">
        <f>IFERROR(INDEX(T_Domaines[Domain_label_fr],MATCH(F3194,T_Domaines[Domain_code],0)),"")</f>
        <v/>
      </c>
      <c r="I3194">
        <f>IFERROR(INDEX(T_Indicateurs[Stat_label_fr],MATCH(H3194,T_Indicateurs[Stat_code],0)),"")</f>
        <v/>
      </c>
      <c r="M3194">
        <f>IF(J3194=0,"",J3194)</f>
        <v/>
      </c>
      <c r="N3194">
        <f>IF(K3194=0,"",K3194)</f>
        <v/>
      </c>
      <c r="O3194">
        <f>IF(L3194=0,"",L3194)</f>
        <v/>
      </c>
      <c r="P3194">
        <f>IF(OR(J3194="",K3194="",L3194=""),"",J3194+K3194+L3194)</f>
        <v/>
      </c>
      <c r="Q3194">
        <f>IF(OR(M3194="",N3194="",O3194=""),"",M3194+N3194+O3194)</f>
        <v/>
      </c>
      <c r="S3194" s="13">
        <f>IF(AND($B3194&lt;&gt;"",$F3194&lt;&gt;""),IF(COUNTIFS($B$2:$B3194,$B3194,$F$2:$F3194,$F3194)=1,1,0),0)</f>
        <v/>
      </c>
      <c r="T3194" s="13">
        <f>IF(AND($B3194&lt;&gt;"",$H3194&lt;&gt;""),IF(COUNTIFS($B$2:$B3194,$B3194,$H$2:$H3194,$H3194)=1,1,0),0)</f>
        <v/>
      </c>
      <c r="U3194" s="13">
        <f>IF(AND($B3194&lt;&gt;"",$C3194&lt;&gt;""),IF(COUNTIFS($B$2:$B3194,$B3194,$C$2:$C3194,$C3194)=1,1,0),0)</f>
        <v/>
      </c>
      <c r="V3194" s="13">
        <f>IF(AND($B3194&lt;&gt;"",$D3194&lt;&gt;""),IF(COUNTIFS($B$2:$B3194,$B3194,$D$2:$D3194,$D3194)=1,1,0),0)</f>
        <v/>
      </c>
      <c r="W3194">
        <f>IFERROR(INDEX(T_Indicateurs[Domain_code],MATCH($H3194,T_Indicateurs[Stat_code],0)),"")</f>
        <v/>
      </c>
      <c r="X3194" s="13">
        <f>IF(OR($W3194="",$F3194=""),0,IF($F3194&lt;&gt;$W3194,1,0))</f>
        <v/>
      </c>
      <c r="Y3194" s="13">
        <f>IF(OR($J3194="", $K3194="", $L3194=""),0,IF(OR($J3194&lt;0,$J3194&gt;3,$K3194&lt;0,$K3194&gt;3,$L3194&lt;0,$L3194&gt;3),1,0))</f>
        <v/>
      </c>
    </row>
    <row r="3195">
      <c r="G3195">
        <f>IFERROR(INDEX(T_Domaines[Domain_label_fr],MATCH(F3195,T_Domaines[Domain_code],0)),"")</f>
        <v/>
      </c>
      <c r="I3195">
        <f>IFERROR(INDEX(T_Indicateurs[Stat_label_fr],MATCH(H3195,T_Indicateurs[Stat_code],0)),"")</f>
        <v/>
      </c>
      <c r="M3195">
        <f>IF(J3195=0,"",J3195)</f>
        <v/>
      </c>
      <c r="N3195">
        <f>IF(K3195=0,"",K3195)</f>
        <v/>
      </c>
      <c r="O3195">
        <f>IF(L3195=0,"",L3195)</f>
        <v/>
      </c>
      <c r="P3195">
        <f>IF(OR(J3195="",K3195="",L3195=""),"",J3195+K3195+L3195)</f>
        <v/>
      </c>
      <c r="Q3195">
        <f>IF(OR(M3195="",N3195="",O3195=""),"",M3195+N3195+O3195)</f>
        <v/>
      </c>
      <c r="S3195" s="13">
        <f>IF(AND($B3195&lt;&gt;"",$F3195&lt;&gt;""),IF(COUNTIFS($B$2:$B3195,$B3195,$F$2:$F3195,$F3195)=1,1,0),0)</f>
        <v/>
      </c>
      <c r="T3195" s="13">
        <f>IF(AND($B3195&lt;&gt;"",$H3195&lt;&gt;""),IF(COUNTIFS($B$2:$B3195,$B3195,$H$2:$H3195,$H3195)=1,1,0),0)</f>
        <v/>
      </c>
      <c r="U3195" s="13">
        <f>IF(AND($B3195&lt;&gt;"",$C3195&lt;&gt;""),IF(COUNTIFS($B$2:$B3195,$B3195,$C$2:$C3195,$C3195)=1,1,0),0)</f>
        <v/>
      </c>
      <c r="V3195" s="13">
        <f>IF(AND($B3195&lt;&gt;"",$D3195&lt;&gt;""),IF(COUNTIFS($B$2:$B3195,$B3195,$D$2:$D3195,$D3195)=1,1,0),0)</f>
        <v/>
      </c>
      <c r="W3195">
        <f>IFERROR(INDEX(T_Indicateurs[Domain_code],MATCH($H3195,T_Indicateurs[Stat_code],0)),"")</f>
        <v/>
      </c>
      <c r="X3195" s="13">
        <f>IF(OR($W3195="",$F3195=""),0,IF($F3195&lt;&gt;$W3195,1,0))</f>
        <v/>
      </c>
      <c r="Y3195" s="13">
        <f>IF(OR($J3195="", $K3195="", $L3195=""),0,IF(OR($J3195&lt;0,$J3195&gt;3,$K3195&lt;0,$K3195&gt;3,$L3195&lt;0,$L3195&gt;3),1,0))</f>
        <v/>
      </c>
    </row>
    <row r="3196">
      <c r="G3196">
        <f>IFERROR(INDEX(T_Domaines[Domain_label_fr],MATCH(F3196,T_Domaines[Domain_code],0)),"")</f>
        <v/>
      </c>
      <c r="I3196">
        <f>IFERROR(INDEX(T_Indicateurs[Stat_label_fr],MATCH(H3196,T_Indicateurs[Stat_code],0)),"")</f>
        <v/>
      </c>
      <c r="M3196">
        <f>IF(J3196=0,"",J3196)</f>
        <v/>
      </c>
      <c r="N3196">
        <f>IF(K3196=0,"",K3196)</f>
        <v/>
      </c>
      <c r="O3196">
        <f>IF(L3196=0,"",L3196)</f>
        <v/>
      </c>
      <c r="P3196">
        <f>IF(OR(J3196="",K3196="",L3196=""),"",J3196+K3196+L3196)</f>
        <v/>
      </c>
      <c r="Q3196">
        <f>IF(OR(M3196="",N3196="",O3196=""),"",M3196+N3196+O3196)</f>
        <v/>
      </c>
      <c r="S3196" s="13">
        <f>IF(AND($B3196&lt;&gt;"",$F3196&lt;&gt;""),IF(COUNTIFS($B$2:$B3196,$B3196,$F$2:$F3196,$F3196)=1,1,0),0)</f>
        <v/>
      </c>
      <c r="T3196" s="13">
        <f>IF(AND($B3196&lt;&gt;"",$H3196&lt;&gt;""),IF(COUNTIFS($B$2:$B3196,$B3196,$H$2:$H3196,$H3196)=1,1,0),0)</f>
        <v/>
      </c>
      <c r="U3196" s="13">
        <f>IF(AND($B3196&lt;&gt;"",$C3196&lt;&gt;""),IF(COUNTIFS($B$2:$B3196,$B3196,$C$2:$C3196,$C3196)=1,1,0),0)</f>
        <v/>
      </c>
      <c r="V3196" s="13">
        <f>IF(AND($B3196&lt;&gt;"",$D3196&lt;&gt;""),IF(COUNTIFS($B$2:$B3196,$B3196,$D$2:$D3196,$D3196)=1,1,0),0)</f>
        <v/>
      </c>
      <c r="W3196">
        <f>IFERROR(INDEX(T_Indicateurs[Domain_code],MATCH($H3196,T_Indicateurs[Stat_code],0)),"")</f>
        <v/>
      </c>
      <c r="X3196" s="13">
        <f>IF(OR($W3196="",$F3196=""),0,IF($F3196&lt;&gt;$W3196,1,0))</f>
        <v/>
      </c>
      <c r="Y3196" s="13">
        <f>IF(OR($J3196="", $K3196="", $L3196=""),0,IF(OR($J3196&lt;0,$J3196&gt;3,$K3196&lt;0,$K3196&gt;3,$L3196&lt;0,$L3196&gt;3),1,0))</f>
        <v/>
      </c>
    </row>
    <row r="3197">
      <c r="G3197">
        <f>IFERROR(INDEX(T_Domaines[Domain_label_fr],MATCH(F3197,T_Domaines[Domain_code],0)),"")</f>
        <v/>
      </c>
      <c r="I3197">
        <f>IFERROR(INDEX(T_Indicateurs[Stat_label_fr],MATCH(H3197,T_Indicateurs[Stat_code],0)),"")</f>
        <v/>
      </c>
      <c r="M3197">
        <f>IF(J3197=0,"",J3197)</f>
        <v/>
      </c>
      <c r="N3197">
        <f>IF(K3197=0,"",K3197)</f>
        <v/>
      </c>
      <c r="O3197">
        <f>IF(L3197=0,"",L3197)</f>
        <v/>
      </c>
      <c r="P3197">
        <f>IF(OR(J3197="",K3197="",L3197=""),"",J3197+K3197+L3197)</f>
        <v/>
      </c>
      <c r="Q3197">
        <f>IF(OR(M3197="",N3197="",O3197=""),"",M3197+N3197+O3197)</f>
        <v/>
      </c>
      <c r="S3197" s="13">
        <f>IF(AND($B3197&lt;&gt;"",$F3197&lt;&gt;""),IF(COUNTIFS($B$2:$B3197,$B3197,$F$2:$F3197,$F3197)=1,1,0),0)</f>
        <v/>
      </c>
      <c r="T3197" s="13">
        <f>IF(AND($B3197&lt;&gt;"",$H3197&lt;&gt;""),IF(COUNTIFS($B$2:$B3197,$B3197,$H$2:$H3197,$H3197)=1,1,0),0)</f>
        <v/>
      </c>
      <c r="U3197" s="13">
        <f>IF(AND($B3197&lt;&gt;"",$C3197&lt;&gt;""),IF(COUNTIFS($B$2:$B3197,$B3197,$C$2:$C3197,$C3197)=1,1,0),0)</f>
        <v/>
      </c>
      <c r="V3197" s="13">
        <f>IF(AND($B3197&lt;&gt;"",$D3197&lt;&gt;""),IF(COUNTIFS($B$2:$B3197,$B3197,$D$2:$D3197,$D3197)=1,1,0),0)</f>
        <v/>
      </c>
      <c r="W3197">
        <f>IFERROR(INDEX(T_Indicateurs[Domain_code],MATCH($H3197,T_Indicateurs[Stat_code],0)),"")</f>
        <v/>
      </c>
      <c r="X3197" s="13">
        <f>IF(OR($W3197="",$F3197=""),0,IF($F3197&lt;&gt;$W3197,1,0))</f>
        <v/>
      </c>
      <c r="Y3197" s="13">
        <f>IF(OR($J3197="", $K3197="", $L3197=""),0,IF(OR($J3197&lt;0,$J3197&gt;3,$K3197&lt;0,$K3197&gt;3,$L3197&lt;0,$L3197&gt;3),1,0))</f>
        <v/>
      </c>
    </row>
    <row r="3198">
      <c r="G3198">
        <f>IFERROR(INDEX(T_Domaines[Domain_label_fr],MATCH(F3198,T_Domaines[Domain_code],0)),"")</f>
        <v/>
      </c>
      <c r="I3198">
        <f>IFERROR(INDEX(T_Indicateurs[Stat_label_fr],MATCH(H3198,T_Indicateurs[Stat_code],0)),"")</f>
        <v/>
      </c>
      <c r="M3198">
        <f>IF(J3198=0,"",J3198)</f>
        <v/>
      </c>
      <c r="N3198">
        <f>IF(K3198=0,"",K3198)</f>
        <v/>
      </c>
      <c r="O3198">
        <f>IF(L3198=0,"",L3198)</f>
        <v/>
      </c>
      <c r="P3198">
        <f>IF(OR(J3198="",K3198="",L3198=""),"",J3198+K3198+L3198)</f>
        <v/>
      </c>
      <c r="Q3198">
        <f>IF(OR(M3198="",N3198="",O3198=""),"",M3198+N3198+O3198)</f>
        <v/>
      </c>
      <c r="S3198" s="13">
        <f>IF(AND($B3198&lt;&gt;"",$F3198&lt;&gt;""),IF(COUNTIFS($B$2:$B3198,$B3198,$F$2:$F3198,$F3198)=1,1,0),0)</f>
        <v/>
      </c>
      <c r="T3198" s="13">
        <f>IF(AND($B3198&lt;&gt;"",$H3198&lt;&gt;""),IF(COUNTIFS($B$2:$B3198,$B3198,$H$2:$H3198,$H3198)=1,1,0),0)</f>
        <v/>
      </c>
      <c r="U3198" s="13">
        <f>IF(AND($B3198&lt;&gt;"",$C3198&lt;&gt;""),IF(COUNTIFS($B$2:$B3198,$B3198,$C$2:$C3198,$C3198)=1,1,0),0)</f>
        <v/>
      </c>
      <c r="V3198" s="13">
        <f>IF(AND($B3198&lt;&gt;"",$D3198&lt;&gt;""),IF(COUNTIFS($B$2:$B3198,$B3198,$D$2:$D3198,$D3198)=1,1,0),0)</f>
        <v/>
      </c>
      <c r="W3198">
        <f>IFERROR(INDEX(T_Indicateurs[Domain_code],MATCH($H3198,T_Indicateurs[Stat_code],0)),"")</f>
        <v/>
      </c>
      <c r="X3198" s="13">
        <f>IF(OR($W3198="",$F3198=""),0,IF($F3198&lt;&gt;$W3198,1,0))</f>
        <v/>
      </c>
      <c r="Y3198" s="13">
        <f>IF(OR($J3198="", $K3198="", $L3198=""),0,IF(OR($J3198&lt;0,$J3198&gt;3,$K3198&lt;0,$K3198&gt;3,$L3198&lt;0,$L3198&gt;3),1,0))</f>
        <v/>
      </c>
    </row>
    <row r="3199">
      <c r="G3199">
        <f>IFERROR(INDEX(T_Domaines[Domain_label_fr],MATCH(F3199,T_Domaines[Domain_code],0)),"")</f>
        <v/>
      </c>
      <c r="I3199">
        <f>IFERROR(INDEX(T_Indicateurs[Stat_label_fr],MATCH(H3199,T_Indicateurs[Stat_code],0)),"")</f>
        <v/>
      </c>
      <c r="M3199">
        <f>IF(J3199=0,"",J3199)</f>
        <v/>
      </c>
      <c r="N3199">
        <f>IF(K3199=0,"",K3199)</f>
        <v/>
      </c>
      <c r="O3199">
        <f>IF(L3199=0,"",L3199)</f>
        <v/>
      </c>
      <c r="P3199">
        <f>IF(OR(J3199="",K3199="",L3199=""),"",J3199+K3199+L3199)</f>
        <v/>
      </c>
      <c r="Q3199">
        <f>IF(OR(M3199="",N3199="",O3199=""),"",M3199+N3199+O3199)</f>
        <v/>
      </c>
      <c r="S3199" s="13">
        <f>IF(AND($B3199&lt;&gt;"",$F3199&lt;&gt;""),IF(COUNTIFS($B$2:$B3199,$B3199,$F$2:$F3199,$F3199)=1,1,0),0)</f>
        <v/>
      </c>
      <c r="T3199" s="13">
        <f>IF(AND($B3199&lt;&gt;"",$H3199&lt;&gt;""),IF(COUNTIFS($B$2:$B3199,$B3199,$H$2:$H3199,$H3199)=1,1,0),0)</f>
        <v/>
      </c>
      <c r="U3199" s="13">
        <f>IF(AND($B3199&lt;&gt;"",$C3199&lt;&gt;""),IF(COUNTIFS($B$2:$B3199,$B3199,$C$2:$C3199,$C3199)=1,1,0),0)</f>
        <v/>
      </c>
      <c r="V3199" s="13">
        <f>IF(AND($B3199&lt;&gt;"",$D3199&lt;&gt;""),IF(COUNTIFS($B$2:$B3199,$B3199,$D$2:$D3199,$D3199)=1,1,0),0)</f>
        <v/>
      </c>
      <c r="W3199">
        <f>IFERROR(INDEX(T_Indicateurs[Domain_code],MATCH($H3199,T_Indicateurs[Stat_code],0)),"")</f>
        <v/>
      </c>
      <c r="X3199" s="13">
        <f>IF(OR($W3199="",$F3199=""),0,IF($F3199&lt;&gt;$W3199,1,0))</f>
        <v/>
      </c>
      <c r="Y3199" s="13">
        <f>IF(OR($J3199="", $K3199="", $L3199=""),0,IF(OR($J3199&lt;0,$J3199&gt;3,$K3199&lt;0,$K3199&gt;3,$L3199&lt;0,$L3199&gt;3),1,0))</f>
        <v/>
      </c>
    </row>
    <row r="3200">
      <c r="G3200">
        <f>IFERROR(INDEX(T_Domaines[Domain_label_fr],MATCH(F3200,T_Domaines[Domain_code],0)),"")</f>
        <v/>
      </c>
      <c r="I3200">
        <f>IFERROR(INDEX(T_Indicateurs[Stat_label_fr],MATCH(H3200,T_Indicateurs[Stat_code],0)),"")</f>
        <v/>
      </c>
      <c r="M3200">
        <f>IF(J3200=0,"",J3200)</f>
        <v/>
      </c>
      <c r="N3200">
        <f>IF(K3200=0,"",K3200)</f>
        <v/>
      </c>
      <c r="O3200">
        <f>IF(L3200=0,"",L3200)</f>
        <v/>
      </c>
      <c r="P3200">
        <f>IF(OR(J3200="",K3200="",L3200=""),"",J3200+K3200+L3200)</f>
        <v/>
      </c>
      <c r="Q3200">
        <f>IF(OR(M3200="",N3200="",O3200=""),"",M3200+N3200+O3200)</f>
        <v/>
      </c>
      <c r="S3200" s="13">
        <f>IF(AND($B3200&lt;&gt;"",$F3200&lt;&gt;""),IF(COUNTIFS($B$2:$B3200,$B3200,$F$2:$F3200,$F3200)=1,1,0),0)</f>
        <v/>
      </c>
      <c r="T3200" s="13">
        <f>IF(AND($B3200&lt;&gt;"",$H3200&lt;&gt;""),IF(COUNTIFS($B$2:$B3200,$B3200,$H$2:$H3200,$H3200)=1,1,0),0)</f>
        <v/>
      </c>
      <c r="U3200" s="13">
        <f>IF(AND($B3200&lt;&gt;"",$C3200&lt;&gt;""),IF(COUNTIFS($B$2:$B3200,$B3200,$C$2:$C3200,$C3200)=1,1,0),0)</f>
        <v/>
      </c>
      <c r="V3200" s="13">
        <f>IF(AND($B3200&lt;&gt;"",$D3200&lt;&gt;""),IF(COUNTIFS($B$2:$B3200,$B3200,$D$2:$D3200,$D3200)=1,1,0),0)</f>
        <v/>
      </c>
      <c r="W3200">
        <f>IFERROR(INDEX(T_Indicateurs[Domain_code],MATCH($H3200,T_Indicateurs[Stat_code],0)),"")</f>
        <v/>
      </c>
      <c r="X3200" s="13">
        <f>IF(OR($W3200="",$F3200=""),0,IF($F3200&lt;&gt;$W3200,1,0))</f>
        <v/>
      </c>
      <c r="Y3200" s="13">
        <f>IF(OR($J3200="", $K3200="", $L3200=""),0,IF(OR($J3200&lt;0,$J3200&gt;3,$K3200&lt;0,$K3200&gt;3,$L3200&lt;0,$L3200&gt;3),1,0))</f>
        <v/>
      </c>
    </row>
    <row r="3201">
      <c r="G3201">
        <f>IFERROR(INDEX(T_Domaines[Domain_label_fr],MATCH(F3201,T_Domaines[Domain_code],0)),"")</f>
        <v/>
      </c>
      <c r="I3201">
        <f>IFERROR(INDEX(T_Indicateurs[Stat_label_fr],MATCH(H3201,T_Indicateurs[Stat_code],0)),"")</f>
        <v/>
      </c>
      <c r="M3201">
        <f>IF(J3201=0,"",J3201)</f>
        <v/>
      </c>
      <c r="N3201">
        <f>IF(K3201=0,"",K3201)</f>
        <v/>
      </c>
      <c r="O3201">
        <f>IF(L3201=0,"",L3201)</f>
        <v/>
      </c>
      <c r="P3201">
        <f>IF(OR(J3201="",K3201="",L3201=""),"",J3201+K3201+L3201)</f>
        <v/>
      </c>
      <c r="Q3201">
        <f>IF(OR(M3201="",N3201="",O3201=""),"",M3201+N3201+O3201)</f>
        <v/>
      </c>
      <c r="S3201" s="13">
        <f>IF(AND($B3201&lt;&gt;"",$F3201&lt;&gt;""),IF(COUNTIFS($B$2:$B3201,$B3201,$F$2:$F3201,$F3201)=1,1,0),0)</f>
        <v/>
      </c>
      <c r="T3201" s="13">
        <f>IF(AND($B3201&lt;&gt;"",$H3201&lt;&gt;""),IF(COUNTIFS($B$2:$B3201,$B3201,$H$2:$H3201,$H3201)=1,1,0),0)</f>
        <v/>
      </c>
      <c r="U3201" s="13">
        <f>IF(AND($B3201&lt;&gt;"",$C3201&lt;&gt;""),IF(COUNTIFS($B$2:$B3201,$B3201,$C$2:$C3201,$C3201)=1,1,0),0)</f>
        <v/>
      </c>
      <c r="V3201" s="13">
        <f>IF(AND($B3201&lt;&gt;"",$D3201&lt;&gt;""),IF(COUNTIFS($B$2:$B3201,$B3201,$D$2:$D3201,$D3201)=1,1,0),0)</f>
        <v/>
      </c>
      <c r="W3201">
        <f>IFERROR(INDEX(T_Indicateurs[Domain_code],MATCH($H3201,T_Indicateurs[Stat_code],0)),"")</f>
        <v/>
      </c>
      <c r="X3201" s="13">
        <f>IF(OR($W3201="",$F3201=""),0,IF($F3201&lt;&gt;$W3201,1,0))</f>
        <v/>
      </c>
      <c r="Y3201" s="13">
        <f>IF(OR($J3201="", $K3201="", $L3201=""),0,IF(OR($J3201&lt;0,$J3201&gt;3,$K3201&lt;0,$K3201&gt;3,$L3201&lt;0,$L3201&gt;3),1,0))</f>
        <v/>
      </c>
    </row>
    <row r="3202">
      <c r="G3202">
        <f>IFERROR(INDEX(T_Domaines[Domain_label_fr],MATCH(F3202,T_Domaines[Domain_code],0)),"")</f>
        <v/>
      </c>
      <c r="I3202">
        <f>IFERROR(INDEX(T_Indicateurs[Stat_label_fr],MATCH(H3202,T_Indicateurs[Stat_code],0)),"")</f>
        <v/>
      </c>
      <c r="M3202">
        <f>IF(J3202=0,"",J3202)</f>
        <v/>
      </c>
      <c r="N3202">
        <f>IF(K3202=0,"",K3202)</f>
        <v/>
      </c>
      <c r="O3202">
        <f>IF(L3202=0,"",L3202)</f>
        <v/>
      </c>
      <c r="P3202">
        <f>IF(OR(J3202="",K3202="",L3202=""),"",J3202+K3202+L3202)</f>
        <v/>
      </c>
      <c r="Q3202">
        <f>IF(OR(M3202="",N3202="",O3202=""),"",M3202+N3202+O3202)</f>
        <v/>
      </c>
      <c r="S3202" s="13">
        <f>IF(AND($B3202&lt;&gt;"",$F3202&lt;&gt;""),IF(COUNTIFS($B$2:$B3202,$B3202,$F$2:$F3202,$F3202)=1,1,0),0)</f>
        <v/>
      </c>
      <c r="T3202" s="13">
        <f>IF(AND($B3202&lt;&gt;"",$H3202&lt;&gt;""),IF(COUNTIFS($B$2:$B3202,$B3202,$H$2:$H3202,$H3202)=1,1,0),0)</f>
        <v/>
      </c>
      <c r="U3202" s="13">
        <f>IF(AND($B3202&lt;&gt;"",$C3202&lt;&gt;""),IF(COUNTIFS($B$2:$B3202,$B3202,$C$2:$C3202,$C3202)=1,1,0),0)</f>
        <v/>
      </c>
      <c r="V3202" s="13">
        <f>IF(AND($B3202&lt;&gt;"",$D3202&lt;&gt;""),IF(COUNTIFS($B$2:$B3202,$B3202,$D$2:$D3202,$D3202)=1,1,0),0)</f>
        <v/>
      </c>
      <c r="W3202">
        <f>IFERROR(INDEX(T_Indicateurs[Domain_code],MATCH($H3202,T_Indicateurs[Stat_code],0)),"")</f>
        <v/>
      </c>
      <c r="X3202" s="13">
        <f>IF(OR($W3202="",$F3202=""),0,IF($F3202&lt;&gt;$W3202,1,0))</f>
        <v/>
      </c>
      <c r="Y3202" s="13">
        <f>IF(OR($J3202="", $K3202="", $L3202=""),0,IF(OR($J3202&lt;0,$J3202&gt;3,$K3202&lt;0,$K3202&gt;3,$L3202&lt;0,$L3202&gt;3),1,0))</f>
        <v/>
      </c>
    </row>
    <row r="3203">
      <c r="G3203">
        <f>IFERROR(INDEX(T_Domaines[Domain_label_fr],MATCH(F3203,T_Domaines[Domain_code],0)),"")</f>
        <v/>
      </c>
      <c r="I3203">
        <f>IFERROR(INDEX(T_Indicateurs[Stat_label_fr],MATCH(H3203,T_Indicateurs[Stat_code],0)),"")</f>
        <v/>
      </c>
      <c r="M3203">
        <f>IF(J3203=0,"",J3203)</f>
        <v/>
      </c>
      <c r="N3203">
        <f>IF(K3203=0,"",K3203)</f>
        <v/>
      </c>
      <c r="O3203">
        <f>IF(L3203=0,"",L3203)</f>
        <v/>
      </c>
      <c r="P3203">
        <f>IF(OR(J3203="",K3203="",L3203=""),"",J3203+K3203+L3203)</f>
        <v/>
      </c>
      <c r="Q3203">
        <f>IF(OR(M3203="",N3203="",O3203=""),"",M3203+N3203+O3203)</f>
        <v/>
      </c>
      <c r="S3203" s="13">
        <f>IF(AND($B3203&lt;&gt;"",$F3203&lt;&gt;""),IF(COUNTIFS($B$2:$B3203,$B3203,$F$2:$F3203,$F3203)=1,1,0),0)</f>
        <v/>
      </c>
      <c r="T3203" s="13">
        <f>IF(AND($B3203&lt;&gt;"",$H3203&lt;&gt;""),IF(COUNTIFS($B$2:$B3203,$B3203,$H$2:$H3203,$H3203)=1,1,0),0)</f>
        <v/>
      </c>
      <c r="U3203" s="13">
        <f>IF(AND($B3203&lt;&gt;"",$C3203&lt;&gt;""),IF(COUNTIFS($B$2:$B3203,$B3203,$C$2:$C3203,$C3203)=1,1,0),0)</f>
        <v/>
      </c>
      <c r="V3203" s="13">
        <f>IF(AND($B3203&lt;&gt;"",$D3203&lt;&gt;""),IF(COUNTIFS($B$2:$B3203,$B3203,$D$2:$D3203,$D3203)=1,1,0),0)</f>
        <v/>
      </c>
      <c r="W3203">
        <f>IFERROR(INDEX(T_Indicateurs[Domain_code],MATCH($H3203,T_Indicateurs[Stat_code],0)),"")</f>
        <v/>
      </c>
      <c r="X3203" s="13">
        <f>IF(OR($W3203="",$F3203=""),0,IF($F3203&lt;&gt;$W3203,1,0))</f>
        <v/>
      </c>
      <c r="Y3203" s="13">
        <f>IF(OR($J3203="", $K3203="", $L3203=""),0,IF(OR($J3203&lt;0,$J3203&gt;3,$K3203&lt;0,$K3203&gt;3,$L3203&lt;0,$L3203&gt;3),1,0))</f>
        <v/>
      </c>
    </row>
    <row r="3204">
      <c r="G3204">
        <f>IFERROR(INDEX(T_Domaines[Domain_label_fr],MATCH(F3204,T_Domaines[Domain_code],0)),"")</f>
        <v/>
      </c>
      <c r="I3204">
        <f>IFERROR(INDEX(T_Indicateurs[Stat_label_fr],MATCH(H3204,T_Indicateurs[Stat_code],0)),"")</f>
        <v/>
      </c>
      <c r="M3204">
        <f>IF(J3204=0,"",J3204)</f>
        <v/>
      </c>
      <c r="N3204">
        <f>IF(K3204=0,"",K3204)</f>
        <v/>
      </c>
      <c r="O3204">
        <f>IF(L3204=0,"",L3204)</f>
        <v/>
      </c>
      <c r="P3204">
        <f>IF(OR(J3204="",K3204="",L3204=""),"",J3204+K3204+L3204)</f>
        <v/>
      </c>
      <c r="Q3204">
        <f>IF(OR(M3204="",N3204="",O3204=""),"",M3204+N3204+O3204)</f>
        <v/>
      </c>
      <c r="S3204" s="13">
        <f>IF(AND($B3204&lt;&gt;"",$F3204&lt;&gt;""),IF(COUNTIFS($B$2:$B3204,$B3204,$F$2:$F3204,$F3204)=1,1,0),0)</f>
        <v/>
      </c>
      <c r="T3204" s="13">
        <f>IF(AND($B3204&lt;&gt;"",$H3204&lt;&gt;""),IF(COUNTIFS($B$2:$B3204,$B3204,$H$2:$H3204,$H3204)=1,1,0),0)</f>
        <v/>
      </c>
      <c r="U3204" s="13">
        <f>IF(AND($B3204&lt;&gt;"",$C3204&lt;&gt;""),IF(COUNTIFS($B$2:$B3204,$B3204,$C$2:$C3204,$C3204)=1,1,0),0)</f>
        <v/>
      </c>
      <c r="V3204" s="13">
        <f>IF(AND($B3204&lt;&gt;"",$D3204&lt;&gt;""),IF(COUNTIFS($B$2:$B3204,$B3204,$D$2:$D3204,$D3204)=1,1,0),0)</f>
        <v/>
      </c>
      <c r="W3204">
        <f>IFERROR(INDEX(T_Indicateurs[Domain_code],MATCH($H3204,T_Indicateurs[Stat_code],0)),"")</f>
        <v/>
      </c>
      <c r="X3204" s="13">
        <f>IF(OR($W3204="",$F3204=""),0,IF($F3204&lt;&gt;$W3204,1,0))</f>
        <v/>
      </c>
      <c r="Y3204" s="13">
        <f>IF(OR($J3204="", $K3204="", $L3204=""),0,IF(OR($J3204&lt;0,$J3204&gt;3,$K3204&lt;0,$K3204&gt;3,$L3204&lt;0,$L3204&gt;3),1,0))</f>
        <v/>
      </c>
    </row>
    <row r="3205">
      <c r="G3205">
        <f>IFERROR(INDEX(T_Domaines[Domain_label_fr],MATCH(F3205,T_Domaines[Domain_code],0)),"")</f>
        <v/>
      </c>
      <c r="I3205">
        <f>IFERROR(INDEX(T_Indicateurs[Stat_label_fr],MATCH(H3205,T_Indicateurs[Stat_code],0)),"")</f>
        <v/>
      </c>
      <c r="M3205">
        <f>IF(J3205=0,"",J3205)</f>
        <v/>
      </c>
      <c r="N3205">
        <f>IF(K3205=0,"",K3205)</f>
        <v/>
      </c>
      <c r="O3205">
        <f>IF(L3205=0,"",L3205)</f>
        <v/>
      </c>
      <c r="P3205">
        <f>IF(OR(J3205="",K3205="",L3205=""),"",J3205+K3205+L3205)</f>
        <v/>
      </c>
      <c r="Q3205">
        <f>IF(OR(M3205="",N3205="",O3205=""),"",M3205+N3205+O3205)</f>
        <v/>
      </c>
      <c r="S3205" s="13">
        <f>IF(AND($B3205&lt;&gt;"",$F3205&lt;&gt;""),IF(COUNTIFS($B$2:$B3205,$B3205,$F$2:$F3205,$F3205)=1,1,0),0)</f>
        <v/>
      </c>
      <c r="T3205" s="13">
        <f>IF(AND($B3205&lt;&gt;"",$H3205&lt;&gt;""),IF(COUNTIFS($B$2:$B3205,$B3205,$H$2:$H3205,$H3205)=1,1,0),0)</f>
        <v/>
      </c>
      <c r="U3205" s="13">
        <f>IF(AND($B3205&lt;&gt;"",$C3205&lt;&gt;""),IF(COUNTIFS($B$2:$B3205,$B3205,$C$2:$C3205,$C3205)=1,1,0),0)</f>
        <v/>
      </c>
      <c r="V3205" s="13">
        <f>IF(AND($B3205&lt;&gt;"",$D3205&lt;&gt;""),IF(COUNTIFS($B$2:$B3205,$B3205,$D$2:$D3205,$D3205)=1,1,0),0)</f>
        <v/>
      </c>
      <c r="W3205">
        <f>IFERROR(INDEX(T_Indicateurs[Domain_code],MATCH($H3205,T_Indicateurs[Stat_code],0)),"")</f>
        <v/>
      </c>
      <c r="X3205" s="13">
        <f>IF(OR($W3205="",$F3205=""),0,IF($F3205&lt;&gt;$W3205,1,0))</f>
        <v/>
      </c>
      <c r="Y3205" s="13">
        <f>IF(OR($J3205="", $K3205="", $L3205=""),0,IF(OR($J3205&lt;0,$J3205&gt;3,$K3205&lt;0,$K3205&gt;3,$L3205&lt;0,$L3205&gt;3),1,0))</f>
        <v/>
      </c>
    </row>
    <row r="3206">
      <c r="G3206">
        <f>IFERROR(INDEX(T_Domaines[Domain_label_fr],MATCH(F3206,T_Domaines[Domain_code],0)),"")</f>
        <v/>
      </c>
      <c r="I3206">
        <f>IFERROR(INDEX(T_Indicateurs[Stat_label_fr],MATCH(H3206,T_Indicateurs[Stat_code],0)),"")</f>
        <v/>
      </c>
      <c r="M3206">
        <f>IF(J3206=0,"",J3206)</f>
        <v/>
      </c>
      <c r="N3206">
        <f>IF(K3206=0,"",K3206)</f>
        <v/>
      </c>
      <c r="O3206">
        <f>IF(L3206=0,"",L3206)</f>
        <v/>
      </c>
      <c r="P3206">
        <f>IF(OR(J3206="",K3206="",L3206=""),"",J3206+K3206+L3206)</f>
        <v/>
      </c>
      <c r="Q3206">
        <f>IF(OR(M3206="",N3206="",O3206=""),"",M3206+N3206+O3206)</f>
        <v/>
      </c>
      <c r="S3206" s="13">
        <f>IF(AND($B3206&lt;&gt;"",$F3206&lt;&gt;""),IF(COUNTIFS($B$2:$B3206,$B3206,$F$2:$F3206,$F3206)=1,1,0),0)</f>
        <v/>
      </c>
      <c r="T3206" s="13">
        <f>IF(AND($B3206&lt;&gt;"",$H3206&lt;&gt;""),IF(COUNTIFS($B$2:$B3206,$B3206,$H$2:$H3206,$H3206)=1,1,0),0)</f>
        <v/>
      </c>
      <c r="U3206" s="13">
        <f>IF(AND($B3206&lt;&gt;"",$C3206&lt;&gt;""),IF(COUNTIFS($B$2:$B3206,$B3206,$C$2:$C3206,$C3206)=1,1,0),0)</f>
        <v/>
      </c>
      <c r="V3206" s="13">
        <f>IF(AND($B3206&lt;&gt;"",$D3206&lt;&gt;""),IF(COUNTIFS($B$2:$B3206,$B3206,$D$2:$D3206,$D3206)=1,1,0),0)</f>
        <v/>
      </c>
      <c r="W3206">
        <f>IFERROR(INDEX(T_Indicateurs[Domain_code],MATCH($H3206,T_Indicateurs[Stat_code],0)),"")</f>
        <v/>
      </c>
      <c r="X3206" s="13">
        <f>IF(OR($W3206="",$F3206=""),0,IF($F3206&lt;&gt;$W3206,1,0))</f>
        <v/>
      </c>
      <c r="Y3206" s="13">
        <f>IF(OR($J3206="", $K3206="", $L3206=""),0,IF(OR($J3206&lt;0,$J3206&gt;3,$K3206&lt;0,$K3206&gt;3,$L3206&lt;0,$L3206&gt;3),1,0))</f>
        <v/>
      </c>
    </row>
    <row r="3207">
      <c r="G3207">
        <f>IFERROR(INDEX(T_Domaines[Domain_label_fr],MATCH(F3207,T_Domaines[Domain_code],0)),"")</f>
        <v/>
      </c>
      <c r="I3207">
        <f>IFERROR(INDEX(T_Indicateurs[Stat_label_fr],MATCH(H3207,T_Indicateurs[Stat_code],0)),"")</f>
        <v/>
      </c>
      <c r="M3207">
        <f>IF(J3207=0,"",J3207)</f>
        <v/>
      </c>
      <c r="N3207">
        <f>IF(K3207=0,"",K3207)</f>
        <v/>
      </c>
      <c r="O3207">
        <f>IF(L3207=0,"",L3207)</f>
        <v/>
      </c>
      <c r="P3207">
        <f>IF(OR(J3207="",K3207="",L3207=""),"",J3207+K3207+L3207)</f>
        <v/>
      </c>
      <c r="Q3207">
        <f>IF(OR(M3207="",N3207="",O3207=""),"",M3207+N3207+O3207)</f>
        <v/>
      </c>
      <c r="S3207" s="13">
        <f>IF(AND($B3207&lt;&gt;"",$F3207&lt;&gt;""),IF(COUNTIFS($B$2:$B3207,$B3207,$F$2:$F3207,$F3207)=1,1,0),0)</f>
        <v/>
      </c>
      <c r="T3207" s="13">
        <f>IF(AND($B3207&lt;&gt;"",$H3207&lt;&gt;""),IF(COUNTIFS($B$2:$B3207,$B3207,$H$2:$H3207,$H3207)=1,1,0),0)</f>
        <v/>
      </c>
      <c r="U3207" s="13">
        <f>IF(AND($B3207&lt;&gt;"",$C3207&lt;&gt;""),IF(COUNTIFS($B$2:$B3207,$B3207,$C$2:$C3207,$C3207)=1,1,0),0)</f>
        <v/>
      </c>
      <c r="V3207" s="13">
        <f>IF(AND($B3207&lt;&gt;"",$D3207&lt;&gt;""),IF(COUNTIFS($B$2:$B3207,$B3207,$D$2:$D3207,$D3207)=1,1,0),0)</f>
        <v/>
      </c>
      <c r="W3207">
        <f>IFERROR(INDEX(T_Indicateurs[Domain_code],MATCH($H3207,T_Indicateurs[Stat_code],0)),"")</f>
        <v/>
      </c>
      <c r="X3207" s="13">
        <f>IF(OR($W3207="",$F3207=""),0,IF($F3207&lt;&gt;$W3207,1,0))</f>
        <v/>
      </c>
      <c r="Y3207" s="13">
        <f>IF(OR($J3207="", $K3207="", $L3207=""),0,IF(OR($J3207&lt;0,$J3207&gt;3,$K3207&lt;0,$K3207&gt;3,$L3207&lt;0,$L3207&gt;3),1,0))</f>
        <v/>
      </c>
    </row>
    <row r="3208">
      <c r="G3208">
        <f>IFERROR(INDEX(T_Domaines[Domain_label_fr],MATCH(F3208,T_Domaines[Domain_code],0)),"")</f>
        <v/>
      </c>
      <c r="I3208">
        <f>IFERROR(INDEX(T_Indicateurs[Stat_label_fr],MATCH(H3208,T_Indicateurs[Stat_code],0)),"")</f>
        <v/>
      </c>
      <c r="M3208">
        <f>IF(J3208=0,"",J3208)</f>
        <v/>
      </c>
      <c r="N3208">
        <f>IF(K3208=0,"",K3208)</f>
        <v/>
      </c>
      <c r="O3208">
        <f>IF(L3208=0,"",L3208)</f>
        <v/>
      </c>
      <c r="P3208">
        <f>IF(OR(J3208="",K3208="",L3208=""),"",J3208+K3208+L3208)</f>
        <v/>
      </c>
      <c r="Q3208">
        <f>IF(OR(M3208="",N3208="",O3208=""),"",M3208+N3208+O3208)</f>
        <v/>
      </c>
      <c r="S3208" s="13">
        <f>IF(AND($B3208&lt;&gt;"",$F3208&lt;&gt;""),IF(COUNTIFS($B$2:$B3208,$B3208,$F$2:$F3208,$F3208)=1,1,0),0)</f>
        <v/>
      </c>
      <c r="T3208" s="13">
        <f>IF(AND($B3208&lt;&gt;"",$H3208&lt;&gt;""),IF(COUNTIFS($B$2:$B3208,$B3208,$H$2:$H3208,$H3208)=1,1,0),0)</f>
        <v/>
      </c>
      <c r="U3208" s="13">
        <f>IF(AND($B3208&lt;&gt;"",$C3208&lt;&gt;""),IF(COUNTIFS($B$2:$B3208,$B3208,$C$2:$C3208,$C3208)=1,1,0),0)</f>
        <v/>
      </c>
      <c r="V3208" s="13">
        <f>IF(AND($B3208&lt;&gt;"",$D3208&lt;&gt;""),IF(COUNTIFS($B$2:$B3208,$B3208,$D$2:$D3208,$D3208)=1,1,0),0)</f>
        <v/>
      </c>
      <c r="W3208">
        <f>IFERROR(INDEX(T_Indicateurs[Domain_code],MATCH($H3208,T_Indicateurs[Stat_code],0)),"")</f>
        <v/>
      </c>
      <c r="X3208" s="13">
        <f>IF(OR($W3208="",$F3208=""),0,IF($F3208&lt;&gt;$W3208,1,0))</f>
        <v/>
      </c>
      <c r="Y3208" s="13">
        <f>IF(OR($J3208="", $K3208="", $L3208=""),0,IF(OR($J3208&lt;0,$J3208&gt;3,$K3208&lt;0,$K3208&gt;3,$L3208&lt;0,$L3208&gt;3),1,0))</f>
        <v/>
      </c>
    </row>
    <row r="3209">
      <c r="G3209">
        <f>IFERROR(INDEX(T_Domaines[Domain_label_fr],MATCH(F3209,T_Domaines[Domain_code],0)),"")</f>
        <v/>
      </c>
      <c r="I3209">
        <f>IFERROR(INDEX(T_Indicateurs[Stat_label_fr],MATCH(H3209,T_Indicateurs[Stat_code],0)),"")</f>
        <v/>
      </c>
      <c r="M3209">
        <f>IF(J3209=0,"",J3209)</f>
        <v/>
      </c>
      <c r="N3209">
        <f>IF(K3209=0,"",K3209)</f>
        <v/>
      </c>
      <c r="O3209">
        <f>IF(L3209=0,"",L3209)</f>
        <v/>
      </c>
      <c r="P3209">
        <f>IF(OR(J3209="",K3209="",L3209=""),"",J3209+K3209+L3209)</f>
        <v/>
      </c>
      <c r="Q3209">
        <f>IF(OR(M3209="",N3209="",O3209=""),"",M3209+N3209+O3209)</f>
        <v/>
      </c>
      <c r="S3209" s="13">
        <f>IF(AND($B3209&lt;&gt;"",$F3209&lt;&gt;""),IF(COUNTIFS($B$2:$B3209,$B3209,$F$2:$F3209,$F3209)=1,1,0),0)</f>
        <v/>
      </c>
      <c r="T3209" s="13">
        <f>IF(AND($B3209&lt;&gt;"",$H3209&lt;&gt;""),IF(COUNTIFS($B$2:$B3209,$B3209,$H$2:$H3209,$H3209)=1,1,0),0)</f>
        <v/>
      </c>
      <c r="U3209" s="13">
        <f>IF(AND($B3209&lt;&gt;"",$C3209&lt;&gt;""),IF(COUNTIFS($B$2:$B3209,$B3209,$C$2:$C3209,$C3209)=1,1,0),0)</f>
        <v/>
      </c>
      <c r="V3209" s="13">
        <f>IF(AND($B3209&lt;&gt;"",$D3209&lt;&gt;""),IF(COUNTIFS($B$2:$B3209,$B3209,$D$2:$D3209,$D3209)=1,1,0),0)</f>
        <v/>
      </c>
      <c r="W3209">
        <f>IFERROR(INDEX(T_Indicateurs[Domain_code],MATCH($H3209,T_Indicateurs[Stat_code],0)),"")</f>
        <v/>
      </c>
      <c r="X3209" s="13">
        <f>IF(OR($W3209="",$F3209=""),0,IF($F3209&lt;&gt;$W3209,1,0))</f>
        <v/>
      </c>
      <c r="Y3209" s="13">
        <f>IF(OR($J3209="", $K3209="", $L3209=""),0,IF(OR($J3209&lt;0,$J3209&gt;3,$K3209&lt;0,$K3209&gt;3,$L3209&lt;0,$L3209&gt;3),1,0))</f>
        <v/>
      </c>
    </row>
    <row r="3210">
      <c r="G3210">
        <f>IFERROR(INDEX(T_Domaines[Domain_label_fr],MATCH(F3210,T_Domaines[Domain_code],0)),"")</f>
        <v/>
      </c>
      <c r="I3210">
        <f>IFERROR(INDEX(T_Indicateurs[Stat_label_fr],MATCH(H3210,T_Indicateurs[Stat_code],0)),"")</f>
        <v/>
      </c>
      <c r="M3210">
        <f>IF(J3210=0,"",J3210)</f>
        <v/>
      </c>
      <c r="N3210">
        <f>IF(K3210=0,"",K3210)</f>
        <v/>
      </c>
      <c r="O3210">
        <f>IF(L3210=0,"",L3210)</f>
        <v/>
      </c>
      <c r="P3210">
        <f>IF(OR(J3210="",K3210="",L3210=""),"",J3210+K3210+L3210)</f>
        <v/>
      </c>
      <c r="Q3210">
        <f>IF(OR(M3210="",N3210="",O3210=""),"",M3210+N3210+O3210)</f>
        <v/>
      </c>
      <c r="S3210" s="13">
        <f>IF(AND($B3210&lt;&gt;"",$F3210&lt;&gt;""),IF(COUNTIFS($B$2:$B3210,$B3210,$F$2:$F3210,$F3210)=1,1,0),0)</f>
        <v/>
      </c>
      <c r="T3210" s="13">
        <f>IF(AND($B3210&lt;&gt;"",$H3210&lt;&gt;""),IF(COUNTIFS($B$2:$B3210,$B3210,$H$2:$H3210,$H3210)=1,1,0),0)</f>
        <v/>
      </c>
      <c r="U3210" s="13">
        <f>IF(AND($B3210&lt;&gt;"",$C3210&lt;&gt;""),IF(COUNTIFS($B$2:$B3210,$B3210,$C$2:$C3210,$C3210)=1,1,0),0)</f>
        <v/>
      </c>
      <c r="V3210" s="13">
        <f>IF(AND($B3210&lt;&gt;"",$D3210&lt;&gt;""),IF(COUNTIFS($B$2:$B3210,$B3210,$D$2:$D3210,$D3210)=1,1,0),0)</f>
        <v/>
      </c>
      <c r="W3210">
        <f>IFERROR(INDEX(T_Indicateurs[Domain_code],MATCH($H3210,T_Indicateurs[Stat_code],0)),"")</f>
        <v/>
      </c>
      <c r="X3210" s="13">
        <f>IF(OR($W3210="",$F3210=""),0,IF($F3210&lt;&gt;$W3210,1,0))</f>
        <v/>
      </c>
      <c r="Y3210" s="13">
        <f>IF(OR($J3210="", $K3210="", $L3210=""),0,IF(OR($J3210&lt;0,$J3210&gt;3,$K3210&lt;0,$K3210&gt;3,$L3210&lt;0,$L3210&gt;3),1,0))</f>
        <v/>
      </c>
    </row>
    <row r="3211">
      <c r="G3211">
        <f>IFERROR(INDEX(T_Domaines[Domain_label_fr],MATCH(F3211,T_Domaines[Domain_code],0)),"")</f>
        <v/>
      </c>
      <c r="I3211">
        <f>IFERROR(INDEX(T_Indicateurs[Stat_label_fr],MATCH(H3211,T_Indicateurs[Stat_code],0)),"")</f>
        <v/>
      </c>
      <c r="M3211">
        <f>IF(J3211=0,"",J3211)</f>
        <v/>
      </c>
      <c r="N3211">
        <f>IF(K3211=0,"",K3211)</f>
        <v/>
      </c>
      <c r="O3211">
        <f>IF(L3211=0,"",L3211)</f>
        <v/>
      </c>
      <c r="P3211">
        <f>IF(OR(J3211="",K3211="",L3211=""),"",J3211+K3211+L3211)</f>
        <v/>
      </c>
      <c r="Q3211">
        <f>IF(OR(M3211="",N3211="",O3211=""),"",M3211+N3211+O3211)</f>
        <v/>
      </c>
      <c r="S3211" s="13">
        <f>IF(AND($B3211&lt;&gt;"",$F3211&lt;&gt;""),IF(COUNTIFS($B$2:$B3211,$B3211,$F$2:$F3211,$F3211)=1,1,0),0)</f>
        <v/>
      </c>
      <c r="T3211" s="13">
        <f>IF(AND($B3211&lt;&gt;"",$H3211&lt;&gt;""),IF(COUNTIFS($B$2:$B3211,$B3211,$H$2:$H3211,$H3211)=1,1,0),0)</f>
        <v/>
      </c>
      <c r="U3211" s="13">
        <f>IF(AND($B3211&lt;&gt;"",$C3211&lt;&gt;""),IF(COUNTIFS($B$2:$B3211,$B3211,$C$2:$C3211,$C3211)=1,1,0),0)</f>
        <v/>
      </c>
      <c r="V3211" s="13">
        <f>IF(AND($B3211&lt;&gt;"",$D3211&lt;&gt;""),IF(COUNTIFS($B$2:$B3211,$B3211,$D$2:$D3211,$D3211)=1,1,0),0)</f>
        <v/>
      </c>
      <c r="W3211">
        <f>IFERROR(INDEX(T_Indicateurs[Domain_code],MATCH($H3211,T_Indicateurs[Stat_code],0)),"")</f>
        <v/>
      </c>
      <c r="X3211" s="13">
        <f>IF(OR($W3211="",$F3211=""),0,IF($F3211&lt;&gt;$W3211,1,0))</f>
        <v/>
      </c>
      <c r="Y3211" s="13">
        <f>IF(OR($J3211="", $K3211="", $L3211=""),0,IF(OR($J3211&lt;0,$J3211&gt;3,$K3211&lt;0,$K3211&gt;3,$L3211&lt;0,$L3211&gt;3),1,0))</f>
        <v/>
      </c>
    </row>
    <row r="3212">
      <c r="G3212">
        <f>IFERROR(INDEX(T_Domaines[Domain_label_fr],MATCH(F3212,T_Domaines[Domain_code],0)),"")</f>
        <v/>
      </c>
      <c r="I3212">
        <f>IFERROR(INDEX(T_Indicateurs[Stat_label_fr],MATCH(H3212,T_Indicateurs[Stat_code],0)),"")</f>
        <v/>
      </c>
      <c r="M3212">
        <f>IF(J3212=0,"",J3212)</f>
        <v/>
      </c>
      <c r="N3212">
        <f>IF(K3212=0,"",K3212)</f>
        <v/>
      </c>
      <c r="O3212">
        <f>IF(L3212=0,"",L3212)</f>
        <v/>
      </c>
      <c r="P3212">
        <f>IF(OR(J3212="",K3212="",L3212=""),"",J3212+K3212+L3212)</f>
        <v/>
      </c>
      <c r="Q3212">
        <f>IF(OR(M3212="",N3212="",O3212=""),"",M3212+N3212+O3212)</f>
        <v/>
      </c>
      <c r="S3212" s="13">
        <f>IF(AND($B3212&lt;&gt;"",$F3212&lt;&gt;""),IF(COUNTIFS($B$2:$B3212,$B3212,$F$2:$F3212,$F3212)=1,1,0),0)</f>
        <v/>
      </c>
      <c r="T3212" s="13">
        <f>IF(AND($B3212&lt;&gt;"",$H3212&lt;&gt;""),IF(COUNTIFS($B$2:$B3212,$B3212,$H$2:$H3212,$H3212)=1,1,0),0)</f>
        <v/>
      </c>
      <c r="U3212" s="13">
        <f>IF(AND($B3212&lt;&gt;"",$C3212&lt;&gt;""),IF(COUNTIFS($B$2:$B3212,$B3212,$C$2:$C3212,$C3212)=1,1,0),0)</f>
        <v/>
      </c>
      <c r="V3212" s="13">
        <f>IF(AND($B3212&lt;&gt;"",$D3212&lt;&gt;""),IF(COUNTIFS($B$2:$B3212,$B3212,$D$2:$D3212,$D3212)=1,1,0),0)</f>
        <v/>
      </c>
      <c r="W3212">
        <f>IFERROR(INDEX(T_Indicateurs[Domain_code],MATCH($H3212,T_Indicateurs[Stat_code],0)),"")</f>
        <v/>
      </c>
      <c r="X3212" s="13">
        <f>IF(OR($W3212="",$F3212=""),0,IF($F3212&lt;&gt;$W3212,1,0))</f>
        <v/>
      </c>
      <c r="Y3212" s="13">
        <f>IF(OR($J3212="", $K3212="", $L3212=""),0,IF(OR($J3212&lt;0,$J3212&gt;3,$K3212&lt;0,$K3212&gt;3,$L3212&lt;0,$L3212&gt;3),1,0))</f>
        <v/>
      </c>
    </row>
    <row r="3213">
      <c r="G3213">
        <f>IFERROR(INDEX(T_Domaines[Domain_label_fr],MATCH(F3213,T_Domaines[Domain_code],0)),"")</f>
        <v/>
      </c>
      <c r="I3213">
        <f>IFERROR(INDEX(T_Indicateurs[Stat_label_fr],MATCH(H3213,T_Indicateurs[Stat_code],0)),"")</f>
        <v/>
      </c>
      <c r="M3213">
        <f>IF(J3213=0,"",J3213)</f>
        <v/>
      </c>
      <c r="N3213">
        <f>IF(K3213=0,"",K3213)</f>
        <v/>
      </c>
      <c r="O3213">
        <f>IF(L3213=0,"",L3213)</f>
        <v/>
      </c>
      <c r="P3213">
        <f>IF(OR(J3213="",K3213="",L3213=""),"",J3213+K3213+L3213)</f>
        <v/>
      </c>
      <c r="Q3213">
        <f>IF(OR(M3213="",N3213="",O3213=""),"",M3213+N3213+O3213)</f>
        <v/>
      </c>
      <c r="S3213" s="13">
        <f>IF(AND($B3213&lt;&gt;"",$F3213&lt;&gt;""),IF(COUNTIFS($B$2:$B3213,$B3213,$F$2:$F3213,$F3213)=1,1,0),0)</f>
        <v/>
      </c>
      <c r="T3213" s="13">
        <f>IF(AND($B3213&lt;&gt;"",$H3213&lt;&gt;""),IF(COUNTIFS($B$2:$B3213,$B3213,$H$2:$H3213,$H3213)=1,1,0),0)</f>
        <v/>
      </c>
      <c r="U3213" s="13">
        <f>IF(AND($B3213&lt;&gt;"",$C3213&lt;&gt;""),IF(COUNTIFS($B$2:$B3213,$B3213,$C$2:$C3213,$C3213)=1,1,0),0)</f>
        <v/>
      </c>
      <c r="V3213" s="13">
        <f>IF(AND($B3213&lt;&gt;"",$D3213&lt;&gt;""),IF(COUNTIFS($B$2:$B3213,$B3213,$D$2:$D3213,$D3213)=1,1,0),0)</f>
        <v/>
      </c>
      <c r="W3213">
        <f>IFERROR(INDEX(T_Indicateurs[Domain_code],MATCH($H3213,T_Indicateurs[Stat_code],0)),"")</f>
        <v/>
      </c>
      <c r="X3213" s="13">
        <f>IF(OR($W3213="",$F3213=""),0,IF($F3213&lt;&gt;$W3213,1,0))</f>
        <v/>
      </c>
      <c r="Y3213" s="13">
        <f>IF(OR($J3213="", $K3213="", $L3213=""),0,IF(OR($J3213&lt;0,$J3213&gt;3,$K3213&lt;0,$K3213&gt;3,$L3213&lt;0,$L3213&gt;3),1,0))</f>
        <v/>
      </c>
    </row>
    <row r="3214">
      <c r="G3214">
        <f>IFERROR(INDEX(T_Domaines[Domain_label_fr],MATCH(F3214,T_Domaines[Domain_code],0)),"")</f>
        <v/>
      </c>
      <c r="I3214">
        <f>IFERROR(INDEX(T_Indicateurs[Stat_label_fr],MATCH(H3214,T_Indicateurs[Stat_code],0)),"")</f>
        <v/>
      </c>
      <c r="M3214">
        <f>IF(J3214=0,"",J3214)</f>
        <v/>
      </c>
      <c r="N3214">
        <f>IF(K3214=0,"",K3214)</f>
        <v/>
      </c>
      <c r="O3214">
        <f>IF(L3214=0,"",L3214)</f>
        <v/>
      </c>
      <c r="P3214">
        <f>IF(OR(J3214="",K3214="",L3214=""),"",J3214+K3214+L3214)</f>
        <v/>
      </c>
      <c r="Q3214">
        <f>IF(OR(M3214="",N3214="",O3214=""),"",M3214+N3214+O3214)</f>
        <v/>
      </c>
      <c r="S3214" s="13">
        <f>IF(AND($B3214&lt;&gt;"",$F3214&lt;&gt;""),IF(COUNTIFS($B$2:$B3214,$B3214,$F$2:$F3214,$F3214)=1,1,0),0)</f>
        <v/>
      </c>
      <c r="T3214" s="13">
        <f>IF(AND($B3214&lt;&gt;"",$H3214&lt;&gt;""),IF(COUNTIFS($B$2:$B3214,$B3214,$H$2:$H3214,$H3214)=1,1,0),0)</f>
        <v/>
      </c>
      <c r="U3214" s="13">
        <f>IF(AND($B3214&lt;&gt;"",$C3214&lt;&gt;""),IF(COUNTIFS($B$2:$B3214,$B3214,$C$2:$C3214,$C3214)=1,1,0),0)</f>
        <v/>
      </c>
      <c r="V3214" s="13">
        <f>IF(AND($B3214&lt;&gt;"",$D3214&lt;&gt;""),IF(COUNTIFS($B$2:$B3214,$B3214,$D$2:$D3214,$D3214)=1,1,0),0)</f>
        <v/>
      </c>
      <c r="W3214">
        <f>IFERROR(INDEX(T_Indicateurs[Domain_code],MATCH($H3214,T_Indicateurs[Stat_code],0)),"")</f>
        <v/>
      </c>
      <c r="X3214" s="13">
        <f>IF(OR($W3214="",$F3214=""),0,IF($F3214&lt;&gt;$W3214,1,0))</f>
        <v/>
      </c>
      <c r="Y3214" s="13">
        <f>IF(OR($J3214="", $K3214="", $L3214=""),0,IF(OR($J3214&lt;0,$J3214&gt;3,$K3214&lt;0,$K3214&gt;3,$L3214&lt;0,$L3214&gt;3),1,0))</f>
        <v/>
      </c>
    </row>
    <row r="3215">
      <c r="G3215">
        <f>IFERROR(INDEX(T_Domaines[Domain_label_fr],MATCH(F3215,T_Domaines[Domain_code],0)),"")</f>
        <v/>
      </c>
      <c r="I3215">
        <f>IFERROR(INDEX(T_Indicateurs[Stat_label_fr],MATCH(H3215,T_Indicateurs[Stat_code],0)),"")</f>
        <v/>
      </c>
      <c r="M3215">
        <f>IF(J3215=0,"",J3215)</f>
        <v/>
      </c>
      <c r="N3215">
        <f>IF(K3215=0,"",K3215)</f>
        <v/>
      </c>
      <c r="O3215">
        <f>IF(L3215=0,"",L3215)</f>
        <v/>
      </c>
      <c r="P3215">
        <f>IF(OR(J3215="",K3215="",L3215=""),"",J3215+K3215+L3215)</f>
        <v/>
      </c>
      <c r="Q3215">
        <f>IF(OR(M3215="",N3215="",O3215=""),"",M3215+N3215+O3215)</f>
        <v/>
      </c>
      <c r="S3215" s="13">
        <f>IF(AND($B3215&lt;&gt;"",$F3215&lt;&gt;""),IF(COUNTIFS($B$2:$B3215,$B3215,$F$2:$F3215,$F3215)=1,1,0),0)</f>
        <v/>
      </c>
      <c r="T3215" s="13">
        <f>IF(AND($B3215&lt;&gt;"",$H3215&lt;&gt;""),IF(COUNTIFS($B$2:$B3215,$B3215,$H$2:$H3215,$H3215)=1,1,0),0)</f>
        <v/>
      </c>
      <c r="U3215" s="13">
        <f>IF(AND($B3215&lt;&gt;"",$C3215&lt;&gt;""),IF(COUNTIFS($B$2:$B3215,$B3215,$C$2:$C3215,$C3215)=1,1,0),0)</f>
        <v/>
      </c>
      <c r="V3215" s="13">
        <f>IF(AND($B3215&lt;&gt;"",$D3215&lt;&gt;""),IF(COUNTIFS($B$2:$B3215,$B3215,$D$2:$D3215,$D3215)=1,1,0),0)</f>
        <v/>
      </c>
      <c r="W3215">
        <f>IFERROR(INDEX(T_Indicateurs[Domain_code],MATCH($H3215,T_Indicateurs[Stat_code],0)),"")</f>
        <v/>
      </c>
      <c r="X3215" s="13">
        <f>IF(OR($W3215="",$F3215=""),0,IF($F3215&lt;&gt;$W3215,1,0))</f>
        <v/>
      </c>
      <c r="Y3215" s="13">
        <f>IF(OR($J3215="", $K3215="", $L3215=""),0,IF(OR($J3215&lt;0,$J3215&gt;3,$K3215&lt;0,$K3215&gt;3,$L3215&lt;0,$L3215&gt;3),1,0))</f>
        <v/>
      </c>
    </row>
    <row r="3216">
      <c r="G3216">
        <f>IFERROR(INDEX(T_Domaines[Domain_label_fr],MATCH(F3216,T_Domaines[Domain_code],0)),"")</f>
        <v/>
      </c>
      <c r="I3216">
        <f>IFERROR(INDEX(T_Indicateurs[Stat_label_fr],MATCH(H3216,T_Indicateurs[Stat_code],0)),"")</f>
        <v/>
      </c>
      <c r="M3216">
        <f>IF(J3216=0,"",J3216)</f>
        <v/>
      </c>
      <c r="N3216">
        <f>IF(K3216=0,"",K3216)</f>
        <v/>
      </c>
      <c r="O3216">
        <f>IF(L3216=0,"",L3216)</f>
        <v/>
      </c>
      <c r="P3216">
        <f>IF(OR(J3216="",K3216="",L3216=""),"",J3216+K3216+L3216)</f>
        <v/>
      </c>
      <c r="Q3216">
        <f>IF(OR(M3216="",N3216="",O3216=""),"",M3216+N3216+O3216)</f>
        <v/>
      </c>
      <c r="S3216" s="13">
        <f>IF(AND($B3216&lt;&gt;"",$F3216&lt;&gt;""),IF(COUNTIFS($B$2:$B3216,$B3216,$F$2:$F3216,$F3216)=1,1,0),0)</f>
        <v/>
      </c>
      <c r="T3216" s="13">
        <f>IF(AND($B3216&lt;&gt;"",$H3216&lt;&gt;""),IF(COUNTIFS($B$2:$B3216,$B3216,$H$2:$H3216,$H3216)=1,1,0),0)</f>
        <v/>
      </c>
      <c r="U3216" s="13">
        <f>IF(AND($B3216&lt;&gt;"",$C3216&lt;&gt;""),IF(COUNTIFS($B$2:$B3216,$B3216,$C$2:$C3216,$C3216)=1,1,0),0)</f>
        <v/>
      </c>
      <c r="V3216" s="13">
        <f>IF(AND($B3216&lt;&gt;"",$D3216&lt;&gt;""),IF(COUNTIFS($B$2:$B3216,$B3216,$D$2:$D3216,$D3216)=1,1,0),0)</f>
        <v/>
      </c>
      <c r="W3216">
        <f>IFERROR(INDEX(T_Indicateurs[Domain_code],MATCH($H3216,T_Indicateurs[Stat_code],0)),"")</f>
        <v/>
      </c>
      <c r="X3216" s="13">
        <f>IF(OR($W3216="",$F3216=""),0,IF($F3216&lt;&gt;$W3216,1,0))</f>
        <v/>
      </c>
      <c r="Y3216" s="13">
        <f>IF(OR($J3216="", $K3216="", $L3216=""),0,IF(OR($J3216&lt;0,$J3216&gt;3,$K3216&lt;0,$K3216&gt;3,$L3216&lt;0,$L3216&gt;3),1,0))</f>
        <v/>
      </c>
    </row>
    <row r="3217">
      <c r="G3217">
        <f>IFERROR(INDEX(T_Domaines[Domain_label_fr],MATCH(F3217,T_Domaines[Domain_code],0)),"")</f>
        <v/>
      </c>
      <c r="I3217">
        <f>IFERROR(INDEX(T_Indicateurs[Stat_label_fr],MATCH(H3217,T_Indicateurs[Stat_code],0)),"")</f>
        <v/>
      </c>
      <c r="M3217">
        <f>IF(J3217=0,"",J3217)</f>
        <v/>
      </c>
      <c r="N3217">
        <f>IF(K3217=0,"",K3217)</f>
        <v/>
      </c>
      <c r="O3217">
        <f>IF(L3217=0,"",L3217)</f>
        <v/>
      </c>
      <c r="P3217">
        <f>IF(OR(J3217="",K3217="",L3217=""),"",J3217+K3217+L3217)</f>
        <v/>
      </c>
      <c r="Q3217">
        <f>IF(OR(M3217="",N3217="",O3217=""),"",M3217+N3217+O3217)</f>
        <v/>
      </c>
      <c r="S3217" s="13">
        <f>IF(AND($B3217&lt;&gt;"",$F3217&lt;&gt;""),IF(COUNTIFS($B$2:$B3217,$B3217,$F$2:$F3217,$F3217)=1,1,0),0)</f>
        <v/>
      </c>
      <c r="T3217" s="13">
        <f>IF(AND($B3217&lt;&gt;"",$H3217&lt;&gt;""),IF(COUNTIFS($B$2:$B3217,$B3217,$H$2:$H3217,$H3217)=1,1,0),0)</f>
        <v/>
      </c>
      <c r="U3217" s="13">
        <f>IF(AND($B3217&lt;&gt;"",$C3217&lt;&gt;""),IF(COUNTIFS($B$2:$B3217,$B3217,$C$2:$C3217,$C3217)=1,1,0),0)</f>
        <v/>
      </c>
      <c r="V3217" s="13">
        <f>IF(AND($B3217&lt;&gt;"",$D3217&lt;&gt;""),IF(COUNTIFS($B$2:$B3217,$B3217,$D$2:$D3217,$D3217)=1,1,0),0)</f>
        <v/>
      </c>
      <c r="W3217">
        <f>IFERROR(INDEX(T_Indicateurs[Domain_code],MATCH($H3217,T_Indicateurs[Stat_code],0)),"")</f>
        <v/>
      </c>
      <c r="X3217" s="13">
        <f>IF(OR($W3217="",$F3217=""),0,IF($F3217&lt;&gt;$W3217,1,0))</f>
        <v/>
      </c>
      <c r="Y3217" s="13">
        <f>IF(OR($J3217="", $K3217="", $L3217=""),0,IF(OR($J3217&lt;0,$J3217&gt;3,$K3217&lt;0,$K3217&gt;3,$L3217&lt;0,$L3217&gt;3),1,0))</f>
        <v/>
      </c>
    </row>
    <row r="3218">
      <c r="G3218">
        <f>IFERROR(INDEX(T_Domaines[Domain_label_fr],MATCH(F3218,T_Domaines[Domain_code],0)),"")</f>
        <v/>
      </c>
      <c r="I3218">
        <f>IFERROR(INDEX(T_Indicateurs[Stat_label_fr],MATCH(H3218,T_Indicateurs[Stat_code],0)),"")</f>
        <v/>
      </c>
      <c r="M3218">
        <f>IF(J3218=0,"",J3218)</f>
        <v/>
      </c>
      <c r="N3218">
        <f>IF(K3218=0,"",K3218)</f>
        <v/>
      </c>
      <c r="O3218">
        <f>IF(L3218=0,"",L3218)</f>
        <v/>
      </c>
      <c r="P3218">
        <f>IF(OR(J3218="",K3218="",L3218=""),"",J3218+K3218+L3218)</f>
        <v/>
      </c>
      <c r="Q3218">
        <f>IF(OR(M3218="",N3218="",O3218=""),"",M3218+N3218+O3218)</f>
        <v/>
      </c>
      <c r="S3218" s="13">
        <f>IF(AND($B3218&lt;&gt;"",$F3218&lt;&gt;""),IF(COUNTIFS($B$2:$B3218,$B3218,$F$2:$F3218,$F3218)=1,1,0),0)</f>
        <v/>
      </c>
      <c r="T3218" s="13">
        <f>IF(AND($B3218&lt;&gt;"",$H3218&lt;&gt;""),IF(COUNTIFS($B$2:$B3218,$B3218,$H$2:$H3218,$H3218)=1,1,0),0)</f>
        <v/>
      </c>
      <c r="U3218" s="13">
        <f>IF(AND($B3218&lt;&gt;"",$C3218&lt;&gt;""),IF(COUNTIFS($B$2:$B3218,$B3218,$C$2:$C3218,$C3218)=1,1,0),0)</f>
        <v/>
      </c>
      <c r="V3218" s="13">
        <f>IF(AND($B3218&lt;&gt;"",$D3218&lt;&gt;""),IF(COUNTIFS($B$2:$B3218,$B3218,$D$2:$D3218,$D3218)=1,1,0),0)</f>
        <v/>
      </c>
      <c r="W3218">
        <f>IFERROR(INDEX(T_Indicateurs[Domain_code],MATCH($H3218,T_Indicateurs[Stat_code],0)),"")</f>
        <v/>
      </c>
      <c r="X3218" s="13">
        <f>IF(OR($W3218="",$F3218=""),0,IF($F3218&lt;&gt;$W3218,1,0))</f>
        <v/>
      </c>
      <c r="Y3218" s="13">
        <f>IF(OR($J3218="", $K3218="", $L3218=""),0,IF(OR($J3218&lt;0,$J3218&gt;3,$K3218&lt;0,$K3218&gt;3,$L3218&lt;0,$L3218&gt;3),1,0))</f>
        <v/>
      </c>
    </row>
    <row r="3219">
      <c r="G3219">
        <f>IFERROR(INDEX(T_Domaines[Domain_label_fr],MATCH(F3219,T_Domaines[Domain_code],0)),"")</f>
        <v/>
      </c>
      <c r="I3219">
        <f>IFERROR(INDEX(T_Indicateurs[Stat_label_fr],MATCH(H3219,T_Indicateurs[Stat_code],0)),"")</f>
        <v/>
      </c>
      <c r="M3219">
        <f>IF(J3219=0,"",J3219)</f>
        <v/>
      </c>
      <c r="N3219">
        <f>IF(K3219=0,"",K3219)</f>
        <v/>
      </c>
      <c r="O3219">
        <f>IF(L3219=0,"",L3219)</f>
        <v/>
      </c>
      <c r="P3219">
        <f>IF(OR(J3219="",K3219="",L3219=""),"",J3219+K3219+L3219)</f>
        <v/>
      </c>
      <c r="Q3219">
        <f>IF(OR(M3219="",N3219="",O3219=""),"",M3219+N3219+O3219)</f>
        <v/>
      </c>
      <c r="S3219" s="13">
        <f>IF(AND($B3219&lt;&gt;"",$F3219&lt;&gt;""),IF(COUNTIFS($B$2:$B3219,$B3219,$F$2:$F3219,$F3219)=1,1,0),0)</f>
        <v/>
      </c>
      <c r="T3219" s="13">
        <f>IF(AND($B3219&lt;&gt;"",$H3219&lt;&gt;""),IF(COUNTIFS($B$2:$B3219,$B3219,$H$2:$H3219,$H3219)=1,1,0),0)</f>
        <v/>
      </c>
      <c r="U3219" s="13">
        <f>IF(AND($B3219&lt;&gt;"",$C3219&lt;&gt;""),IF(COUNTIFS($B$2:$B3219,$B3219,$C$2:$C3219,$C3219)=1,1,0),0)</f>
        <v/>
      </c>
      <c r="V3219" s="13">
        <f>IF(AND($B3219&lt;&gt;"",$D3219&lt;&gt;""),IF(COUNTIFS($B$2:$B3219,$B3219,$D$2:$D3219,$D3219)=1,1,0),0)</f>
        <v/>
      </c>
      <c r="W3219">
        <f>IFERROR(INDEX(T_Indicateurs[Domain_code],MATCH($H3219,T_Indicateurs[Stat_code],0)),"")</f>
        <v/>
      </c>
      <c r="X3219" s="13">
        <f>IF(OR($W3219="",$F3219=""),0,IF($F3219&lt;&gt;$W3219,1,0))</f>
        <v/>
      </c>
      <c r="Y3219" s="13">
        <f>IF(OR($J3219="", $K3219="", $L3219=""),0,IF(OR($J3219&lt;0,$J3219&gt;3,$K3219&lt;0,$K3219&gt;3,$L3219&lt;0,$L3219&gt;3),1,0))</f>
        <v/>
      </c>
    </row>
    <row r="3220">
      <c r="G3220">
        <f>IFERROR(INDEX(T_Domaines[Domain_label_fr],MATCH(F3220,T_Domaines[Domain_code],0)),"")</f>
        <v/>
      </c>
      <c r="I3220">
        <f>IFERROR(INDEX(T_Indicateurs[Stat_label_fr],MATCH(H3220,T_Indicateurs[Stat_code],0)),"")</f>
        <v/>
      </c>
      <c r="M3220">
        <f>IF(J3220=0,"",J3220)</f>
        <v/>
      </c>
      <c r="N3220">
        <f>IF(K3220=0,"",K3220)</f>
        <v/>
      </c>
      <c r="O3220">
        <f>IF(L3220=0,"",L3220)</f>
        <v/>
      </c>
      <c r="P3220">
        <f>IF(OR(J3220="",K3220="",L3220=""),"",J3220+K3220+L3220)</f>
        <v/>
      </c>
      <c r="Q3220">
        <f>IF(OR(M3220="",N3220="",O3220=""),"",M3220+N3220+O3220)</f>
        <v/>
      </c>
      <c r="S3220" s="13">
        <f>IF(AND($B3220&lt;&gt;"",$F3220&lt;&gt;""),IF(COUNTIFS($B$2:$B3220,$B3220,$F$2:$F3220,$F3220)=1,1,0),0)</f>
        <v/>
      </c>
      <c r="T3220" s="13">
        <f>IF(AND($B3220&lt;&gt;"",$H3220&lt;&gt;""),IF(COUNTIFS($B$2:$B3220,$B3220,$H$2:$H3220,$H3220)=1,1,0),0)</f>
        <v/>
      </c>
      <c r="U3220" s="13">
        <f>IF(AND($B3220&lt;&gt;"",$C3220&lt;&gt;""),IF(COUNTIFS($B$2:$B3220,$B3220,$C$2:$C3220,$C3220)=1,1,0),0)</f>
        <v/>
      </c>
      <c r="V3220" s="13">
        <f>IF(AND($B3220&lt;&gt;"",$D3220&lt;&gt;""),IF(COUNTIFS($B$2:$B3220,$B3220,$D$2:$D3220,$D3220)=1,1,0),0)</f>
        <v/>
      </c>
      <c r="W3220">
        <f>IFERROR(INDEX(T_Indicateurs[Domain_code],MATCH($H3220,T_Indicateurs[Stat_code],0)),"")</f>
        <v/>
      </c>
      <c r="X3220" s="13">
        <f>IF(OR($W3220="",$F3220=""),0,IF($F3220&lt;&gt;$W3220,1,0))</f>
        <v/>
      </c>
      <c r="Y3220" s="13">
        <f>IF(OR($J3220="", $K3220="", $L3220=""),0,IF(OR($J3220&lt;0,$J3220&gt;3,$K3220&lt;0,$K3220&gt;3,$L3220&lt;0,$L3220&gt;3),1,0))</f>
        <v/>
      </c>
    </row>
    <row r="3221">
      <c r="G3221">
        <f>IFERROR(INDEX(T_Domaines[Domain_label_fr],MATCH(F3221,T_Domaines[Domain_code],0)),"")</f>
        <v/>
      </c>
      <c r="I3221">
        <f>IFERROR(INDEX(T_Indicateurs[Stat_label_fr],MATCH(H3221,T_Indicateurs[Stat_code],0)),"")</f>
        <v/>
      </c>
      <c r="M3221">
        <f>IF(J3221=0,"",J3221)</f>
        <v/>
      </c>
      <c r="N3221">
        <f>IF(K3221=0,"",K3221)</f>
        <v/>
      </c>
      <c r="O3221">
        <f>IF(L3221=0,"",L3221)</f>
        <v/>
      </c>
      <c r="P3221">
        <f>IF(OR(J3221="",K3221="",L3221=""),"",J3221+K3221+L3221)</f>
        <v/>
      </c>
      <c r="Q3221">
        <f>IF(OR(M3221="",N3221="",O3221=""),"",M3221+N3221+O3221)</f>
        <v/>
      </c>
      <c r="S3221" s="13">
        <f>IF(AND($B3221&lt;&gt;"",$F3221&lt;&gt;""),IF(COUNTIFS($B$2:$B3221,$B3221,$F$2:$F3221,$F3221)=1,1,0),0)</f>
        <v/>
      </c>
      <c r="T3221" s="13">
        <f>IF(AND($B3221&lt;&gt;"",$H3221&lt;&gt;""),IF(COUNTIFS($B$2:$B3221,$B3221,$H$2:$H3221,$H3221)=1,1,0),0)</f>
        <v/>
      </c>
      <c r="U3221" s="13">
        <f>IF(AND($B3221&lt;&gt;"",$C3221&lt;&gt;""),IF(COUNTIFS($B$2:$B3221,$B3221,$C$2:$C3221,$C3221)=1,1,0),0)</f>
        <v/>
      </c>
      <c r="V3221" s="13">
        <f>IF(AND($B3221&lt;&gt;"",$D3221&lt;&gt;""),IF(COUNTIFS($B$2:$B3221,$B3221,$D$2:$D3221,$D3221)=1,1,0),0)</f>
        <v/>
      </c>
      <c r="W3221">
        <f>IFERROR(INDEX(T_Indicateurs[Domain_code],MATCH($H3221,T_Indicateurs[Stat_code],0)),"")</f>
        <v/>
      </c>
      <c r="X3221" s="13">
        <f>IF(OR($W3221="",$F3221=""),0,IF($F3221&lt;&gt;$W3221,1,0))</f>
        <v/>
      </c>
      <c r="Y3221" s="13">
        <f>IF(OR($J3221="", $K3221="", $L3221=""),0,IF(OR($J3221&lt;0,$J3221&gt;3,$K3221&lt;0,$K3221&gt;3,$L3221&lt;0,$L3221&gt;3),1,0))</f>
        <v/>
      </c>
    </row>
    <row r="3222">
      <c r="G3222">
        <f>IFERROR(INDEX(T_Domaines[Domain_label_fr],MATCH(F3222,T_Domaines[Domain_code],0)),"")</f>
        <v/>
      </c>
      <c r="I3222">
        <f>IFERROR(INDEX(T_Indicateurs[Stat_label_fr],MATCH(H3222,T_Indicateurs[Stat_code],0)),"")</f>
        <v/>
      </c>
      <c r="M3222">
        <f>IF(J3222=0,"",J3222)</f>
        <v/>
      </c>
      <c r="N3222">
        <f>IF(K3222=0,"",K3222)</f>
        <v/>
      </c>
      <c r="O3222">
        <f>IF(L3222=0,"",L3222)</f>
        <v/>
      </c>
      <c r="P3222">
        <f>IF(OR(J3222="",K3222="",L3222=""),"",J3222+K3222+L3222)</f>
        <v/>
      </c>
      <c r="Q3222">
        <f>IF(OR(M3222="",N3222="",O3222=""),"",M3222+N3222+O3222)</f>
        <v/>
      </c>
      <c r="S3222" s="13">
        <f>IF(AND($B3222&lt;&gt;"",$F3222&lt;&gt;""),IF(COUNTIFS($B$2:$B3222,$B3222,$F$2:$F3222,$F3222)=1,1,0),0)</f>
        <v/>
      </c>
      <c r="T3222" s="13">
        <f>IF(AND($B3222&lt;&gt;"",$H3222&lt;&gt;""),IF(COUNTIFS($B$2:$B3222,$B3222,$H$2:$H3222,$H3222)=1,1,0),0)</f>
        <v/>
      </c>
      <c r="U3222" s="13">
        <f>IF(AND($B3222&lt;&gt;"",$C3222&lt;&gt;""),IF(COUNTIFS($B$2:$B3222,$B3222,$C$2:$C3222,$C3222)=1,1,0),0)</f>
        <v/>
      </c>
      <c r="V3222" s="13">
        <f>IF(AND($B3222&lt;&gt;"",$D3222&lt;&gt;""),IF(COUNTIFS($B$2:$B3222,$B3222,$D$2:$D3222,$D3222)=1,1,0),0)</f>
        <v/>
      </c>
      <c r="W3222">
        <f>IFERROR(INDEX(T_Indicateurs[Domain_code],MATCH($H3222,T_Indicateurs[Stat_code],0)),"")</f>
        <v/>
      </c>
      <c r="X3222" s="13">
        <f>IF(OR($W3222="",$F3222=""),0,IF($F3222&lt;&gt;$W3222,1,0))</f>
        <v/>
      </c>
      <c r="Y3222" s="13">
        <f>IF(OR($J3222="", $K3222="", $L3222=""),0,IF(OR($J3222&lt;0,$J3222&gt;3,$K3222&lt;0,$K3222&gt;3,$L3222&lt;0,$L3222&gt;3),1,0))</f>
        <v/>
      </c>
    </row>
    <row r="3223">
      <c r="G3223">
        <f>IFERROR(INDEX(T_Domaines[Domain_label_fr],MATCH(F3223,T_Domaines[Domain_code],0)),"")</f>
        <v/>
      </c>
      <c r="I3223">
        <f>IFERROR(INDEX(T_Indicateurs[Stat_label_fr],MATCH(H3223,T_Indicateurs[Stat_code],0)),"")</f>
        <v/>
      </c>
      <c r="M3223">
        <f>IF(J3223=0,"",J3223)</f>
        <v/>
      </c>
      <c r="N3223">
        <f>IF(K3223=0,"",K3223)</f>
        <v/>
      </c>
      <c r="O3223">
        <f>IF(L3223=0,"",L3223)</f>
        <v/>
      </c>
      <c r="P3223">
        <f>IF(OR(J3223="",K3223="",L3223=""),"",J3223+K3223+L3223)</f>
        <v/>
      </c>
      <c r="Q3223">
        <f>IF(OR(M3223="",N3223="",O3223=""),"",M3223+N3223+O3223)</f>
        <v/>
      </c>
      <c r="S3223" s="13">
        <f>IF(AND($B3223&lt;&gt;"",$F3223&lt;&gt;""),IF(COUNTIFS($B$2:$B3223,$B3223,$F$2:$F3223,$F3223)=1,1,0),0)</f>
        <v/>
      </c>
      <c r="T3223" s="13">
        <f>IF(AND($B3223&lt;&gt;"",$H3223&lt;&gt;""),IF(COUNTIFS($B$2:$B3223,$B3223,$H$2:$H3223,$H3223)=1,1,0),0)</f>
        <v/>
      </c>
      <c r="U3223" s="13">
        <f>IF(AND($B3223&lt;&gt;"",$C3223&lt;&gt;""),IF(COUNTIFS($B$2:$B3223,$B3223,$C$2:$C3223,$C3223)=1,1,0),0)</f>
        <v/>
      </c>
      <c r="V3223" s="13">
        <f>IF(AND($B3223&lt;&gt;"",$D3223&lt;&gt;""),IF(COUNTIFS($B$2:$B3223,$B3223,$D$2:$D3223,$D3223)=1,1,0),0)</f>
        <v/>
      </c>
      <c r="W3223">
        <f>IFERROR(INDEX(T_Indicateurs[Domain_code],MATCH($H3223,T_Indicateurs[Stat_code],0)),"")</f>
        <v/>
      </c>
      <c r="X3223" s="13">
        <f>IF(OR($W3223="",$F3223=""),0,IF($F3223&lt;&gt;$W3223,1,0))</f>
        <v/>
      </c>
      <c r="Y3223" s="13">
        <f>IF(OR($J3223="", $K3223="", $L3223=""),0,IF(OR($J3223&lt;0,$J3223&gt;3,$K3223&lt;0,$K3223&gt;3,$L3223&lt;0,$L3223&gt;3),1,0))</f>
        <v/>
      </c>
    </row>
    <row r="3224">
      <c r="G3224">
        <f>IFERROR(INDEX(T_Domaines[Domain_label_fr],MATCH(F3224,T_Domaines[Domain_code],0)),"")</f>
        <v/>
      </c>
      <c r="I3224">
        <f>IFERROR(INDEX(T_Indicateurs[Stat_label_fr],MATCH(H3224,T_Indicateurs[Stat_code],0)),"")</f>
        <v/>
      </c>
      <c r="M3224">
        <f>IF(J3224=0,"",J3224)</f>
        <v/>
      </c>
      <c r="N3224">
        <f>IF(K3224=0,"",K3224)</f>
        <v/>
      </c>
      <c r="O3224">
        <f>IF(L3224=0,"",L3224)</f>
        <v/>
      </c>
      <c r="P3224">
        <f>IF(OR(J3224="",K3224="",L3224=""),"",J3224+K3224+L3224)</f>
        <v/>
      </c>
      <c r="Q3224">
        <f>IF(OR(M3224="",N3224="",O3224=""),"",M3224+N3224+O3224)</f>
        <v/>
      </c>
      <c r="S3224" s="13">
        <f>IF(AND($B3224&lt;&gt;"",$F3224&lt;&gt;""),IF(COUNTIFS($B$2:$B3224,$B3224,$F$2:$F3224,$F3224)=1,1,0),0)</f>
        <v/>
      </c>
      <c r="T3224" s="13">
        <f>IF(AND($B3224&lt;&gt;"",$H3224&lt;&gt;""),IF(COUNTIFS($B$2:$B3224,$B3224,$H$2:$H3224,$H3224)=1,1,0),0)</f>
        <v/>
      </c>
      <c r="U3224" s="13">
        <f>IF(AND($B3224&lt;&gt;"",$C3224&lt;&gt;""),IF(COUNTIFS($B$2:$B3224,$B3224,$C$2:$C3224,$C3224)=1,1,0),0)</f>
        <v/>
      </c>
      <c r="V3224" s="13">
        <f>IF(AND($B3224&lt;&gt;"",$D3224&lt;&gt;""),IF(COUNTIFS($B$2:$B3224,$B3224,$D$2:$D3224,$D3224)=1,1,0),0)</f>
        <v/>
      </c>
      <c r="W3224">
        <f>IFERROR(INDEX(T_Indicateurs[Domain_code],MATCH($H3224,T_Indicateurs[Stat_code],0)),"")</f>
        <v/>
      </c>
      <c r="X3224" s="13">
        <f>IF(OR($W3224="",$F3224=""),0,IF($F3224&lt;&gt;$W3224,1,0))</f>
        <v/>
      </c>
      <c r="Y3224" s="13">
        <f>IF(OR($J3224="", $K3224="", $L3224=""),0,IF(OR($J3224&lt;0,$J3224&gt;3,$K3224&lt;0,$K3224&gt;3,$L3224&lt;0,$L3224&gt;3),1,0))</f>
        <v/>
      </c>
    </row>
    <row r="3225">
      <c r="G3225">
        <f>IFERROR(INDEX(T_Domaines[Domain_label_fr],MATCH(F3225,T_Domaines[Domain_code],0)),"")</f>
        <v/>
      </c>
      <c r="I3225">
        <f>IFERROR(INDEX(T_Indicateurs[Stat_label_fr],MATCH(H3225,T_Indicateurs[Stat_code],0)),"")</f>
        <v/>
      </c>
      <c r="M3225">
        <f>IF(J3225=0,"",J3225)</f>
        <v/>
      </c>
      <c r="N3225">
        <f>IF(K3225=0,"",K3225)</f>
        <v/>
      </c>
      <c r="O3225">
        <f>IF(L3225=0,"",L3225)</f>
        <v/>
      </c>
      <c r="P3225">
        <f>IF(OR(J3225="",K3225="",L3225=""),"",J3225+K3225+L3225)</f>
        <v/>
      </c>
      <c r="Q3225">
        <f>IF(OR(M3225="",N3225="",O3225=""),"",M3225+N3225+O3225)</f>
        <v/>
      </c>
      <c r="S3225" s="13">
        <f>IF(AND($B3225&lt;&gt;"",$F3225&lt;&gt;""),IF(COUNTIFS($B$2:$B3225,$B3225,$F$2:$F3225,$F3225)=1,1,0),0)</f>
        <v/>
      </c>
      <c r="T3225" s="13">
        <f>IF(AND($B3225&lt;&gt;"",$H3225&lt;&gt;""),IF(COUNTIFS($B$2:$B3225,$B3225,$H$2:$H3225,$H3225)=1,1,0),0)</f>
        <v/>
      </c>
      <c r="U3225" s="13">
        <f>IF(AND($B3225&lt;&gt;"",$C3225&lt;&gt;""),IF(COUNTIFS($B$2:$B3225,$B3225,$C$2:$C3225,$C3225)=1,1,0),0)</f>
        <v/>
      </c>
      <c r="V3225" s="13">
        <f>IF(AND($B3225&lt;&gt;"",$D3225&lt;&gt;""),IF(COUNTIFS($B$2:$B3225,$B3225,$D$2:$D3225,$D3225)=1,1,0),0)</f>
        <v/>
      </c>
      <c r="W3225">
        <f>IFERROR(INDEX(T_Indicateurs[Domain_code],MATCH($H3225,T_Indicateurs[Stat_code],0)),"")</f>
        <v/>
      </c>
      <c r="X3225" s="13">
        <f>IF(OR($W3225="",$F3225=""),0,IF($F3225&lt;&gt;$W3225,1,0))</f>
        <v/>
      </c>
      <c r="Y3225" s="13">
        <f>IF(OR($J3225="", $K3225="", $L3225=""),0,IF(OR($J3225&lt;0,$J3225&gt;3,$K3225&lt;0,$K3225&gt;3,$L3225&lt;0,$L3225&gt;3),1,0))</f>
        <v/>
      </c>
    </row>
    <row r="3226">
      <c r="G3226">
        <f>IFERROR(INDEX(T_Domaines[Domain_label_fr],MATCH(F3226,T_Domaines[Domain_code],0)),"")</f>
        <v/>
      </c>
      <c r="I3226">
        <f>IFERROR(INDEX(T_Indicateurs[Stat_label_fr],MATCH(H3226,T_Indicateurs[Stat_code],0)),"")</f>
        <v/>
      </c>
      <c r="M3226">
        <f>IF(J3226=0,"",J3226)</f>
        <v/>
      </c>
      <c r="N3226">
        <f>IF(K3226=0,"",K3226)</f>
        <v/>
      </c>
      <c r="O3226">
        <f>IF(L3226=0,"",L3226)</f>
        <v/>
      </c>
      <c r="P3226">
        <f>IF(OR(J3226="",K3226="",L3226=""),"",J3226+K3226+L3226)</f>
        <v/>
      </c>
      <c r="Q3226">
        <f>IF(OR(M3226="",N3226="",O3226=""),"",M3226+N3226+O3226)</f>
        <v/>
      </c>
      <c r="S3226" s="13">
        <f>IF(AND($B3226&lt;&gt;"",$F3226&lt;&gt;""),IF(COUNTIFS($B$2:$B3226,$B3226,$F$2:$F3226,$F3226)=1,1,0),0)</f>
        <v/>
      </c>
      <c r="T3226" s="13">
        <f>IF(AND($B3226&lt;&gt;"",$H3226&lt;&gt;""),IF(COUNTIFS($B$2:$B3226,$B3226,$H$2:$H3226,$H3226)=1,1,0),0)</f>
        <v/>
      </c>
      <c r="U3226" s="13">
        <f>IF(AND($B3226&lt;&gt;"",$C3226&lt;&gt;""),IF(COUNTIFS($B$2:$B3226,$B3226,$C$2:$C3226,$C3226)=1,1,0),0)</f>
        <v/>
      </c>
      <c r="V3226" s="13">
        <f>IF(AND($B3226&lt;&gt;"",$D3226&lt;&gt;""),IF(COUNTIFS($B$2:$B3226,$B3226,$D$2:$D3226,$D3226)=1,1,0),0)</f>
        <v/>
      </c>
      <c r="W3226">
        <f>IFERROR(INDEX(T_Indicateurs[Domain_code],MATCH($H3226,T_Indicateurs[Stat_code],0)),"")</f>
        <v/>
      </c>
      <c r="X3226" s="13">
        <f>IF(OR($W3226="",$F3226=""),0,IF($F3226&lt;&gt;$W3226,1,0))</f>
        <v/>
      </c>
      <c r="Y3226" s="13">
        <f>IF(OR($J3226="", $K3226="", $L3226=""),0,IF(OR($J3226&lt;0,$J3226&gt;3,$K3226&lt;0,$K3226&gt;3,$L3226&lt;0,$L3226&gt;3),1,0))</f>
        <v/>
      </c>
    </row>
    <row r="3227">
      <c r="G3227">
        <f>IFERROR(INDEX(T_Domaines[Domain_label_fr],MATCH(F3227,T_Domaines[Domain_code],0)),"")</f>
        <v/>
      </c>
      <c r="I3227">
        <f>IFERROR(INDEX(T_Indicateurs[Stat_label_fr],MATCH(H3227,T_Indicateurs[Stat_code],0)),"")</f>
        <v/>
      </c>
      <c r="M3227">
        <f>IF(J3227=0,"",J3227)</f>
        <v/>
      </c>
      <c r="N3227">
        <f>IF(K3227=0,"",K3227)</f>
        <v/>
      </c>
      <c r="O3227">
        <f>IF(L3227=0,"",L3227)</f>
        <v/>
      </c>
      <c r="P3227">
        <f>IF(OR(J3227="",K3227="",L3227=""),"",J3227+K3227+L3227)</f>
        <v/>
      </c>
      <c r="Q3227">
        <f>IF(OR(M3227="",N3227="",O3227=""),"",M3227+N3227+O3227)</f>
        <v/>
      </c>
      <c r="S3227" s="13">
        <f>IF(AND($B3227&lt;&gt;"",$F3227&lt;&gt;""),IF(COUNTIFS($B$2:$B3227,$B3227,$F$2:$F3227,$F3227)=1,1,0),0)</f>
        <v/>
      </c>
      <c r="T3227" s="13">
        <f>IF(AND($B3227&lt;&gt;"",$H3227&lt;&gt;""),IF(COUNTIFS($B$2:$B3227,$B3227,$H$2:$H3227,$H3227)=1,1,0),0)</f>
        <v/>
      </c>
      <c r="U3227" s="13">
        <f>IF(AND($B3227&lt;&gt;"",$C3227&lt;&gt;""),IF(COUNTIFS($B$2:$B3227,$B3227,$C$2:$C3227,$C3227)=1,1,0),0)</f>
        <v/>
      </c>
      <c r="V3227" s="13">
        <f>IF(AND($B3227&lt;&gt;"",$D3227&lt;&gt;""),IF(COUNTIFS($B$2:$B3227,$B3227,$D$2:$D3227,$D3227)=1,1,0),0)</f>
        <v/>
      </c>
      <c r="W3227">
        <f>IFERROR(INDEX(T_Indicateurs[Domain_code],MATCH($H3227,T_Indicateurs[Stat_code],0)),"")</f>
        <v/>
      </c>
      <c r="X3227" s="13">
        <f>IF(OR($W3227="",$F3227=""),0,IF($F3227&lt;&gt;$W3227,1,0))</f>
        <v/>
      </c>
      <c r="Y3227" s="13">
        <f>IF(OR($J3227="", $K3227="", $L3227=""),0,IF(OR($J3227&lt;0,$J3227&gt;3,$K3227&lt;0,$K3227&gt;3,$L3227&lt;0,$L3227&gt;3),1,0))</f>
        <v/>
      </c>
    </row>
    <row r="3228">
      <c r="G3228">
        <f>IFERROR(INDEX(T_Domaines[Domain_label_fr],MATCH(F3228,T_Domaines[Domain_code],0)),"")</f>
        <v/>
      </c>
      <c r="I3228">
        <f>IFERROR(INDEX(T_Indicateurs[Stat_label_fr],MATCH(H3228,T_Indicateurs[Stat_code],0)),"")</f>
        <v/>
      </c>
      <c r="M3228">
        <f>IF(J3228=0,"",J3228)</f>
        <v/>
      </c>
      <c r="N3228">
        <f>IF(K3228=0,"",K3228)</f>
        <v/>
      </c>
      <c r="O3228">
        <f>IF(L3228=0,"",L3228)</f>
        <v/>
      </c>
      <c r="P3228">
        <f>IF(OR(J3228="",K3228="",L3228=""),"",J3228+K3228+L3228)</f>
        <v/>
      </c>
      <c r="Q3228">
        <f>IF(OR(M3228="",N3228="",O3228=""),"",M3228+N3228+O3228)</f>
        <v/>
      </c>
      <c r="S3228" s="13">
        <f>IF(AND($B3228&lt;&gt;"",$F3228&lt;&gt;""),IF(COUNTIFS($B$2:$B3228,$B3228,$F$2:$F3228,$F3228)=1,1,0),0)</f>
        <v/>
      </c>
      <c r="T3228" s="13">
        <f>IF(AND($B3228&lt;&gt;"",$H3228&lt;&gt;""),IF(COUNTIFS($B$2:$B3228,$B3228,$H$2:$H3228,$H3228)=1,1,0),0)</f>
        <v/>
      </c>
      <c r="U3228" s="13">
        <f>IF(AND($B3228&lt;&gt;"",$C3228&lt;&gt;""),IF(COUNTIFS($B$2:$B3228,$B3228,$C$2:$C3228,$C3228)=1,1,0),0)</f>
        <v/>
      </c>
      <c r="V3228" s="13">
        <f>IF(AND($B3228&lt;&gt;"",$D3228&lt;&gt;""),IF(COUNTIFS($B$2:$B3228,$B3228,$D$2:$D3228,$D3228)=1,1,0),0)</f>
        <v/>
      </c>
      <c r="W3228">
        <f>IFERROR(INDEX(T_Indicateurs[Domain_code],MATCH($H3228,T_Indicateurs[Stat_code],0)),"")</f>
        <v/>
      </c>
      <c r="X3228" s="13">
        <f>IF(OR($W3228="",$F3228=""),0,IF($F3228&lt;&gt;$W3228,1,0))</f>
        <v/>
      </c>
      <c r="Y3228" s="13">
        <f>IF(OR($J3228="", $K3228="", $L3228=""),0,IF(OR($J3228&lt;0,$J3228&gt;3,$K3228&lt;0,$K3228&gt;3,$L3228&lt;0,$L3228&gt;3),1,0))</f>
        <v/>
      </c>
    </row>
    <row r="3229">
      <c r="G3229">
        <f>IFERROR(INDEX(T_Domaines[Domain_label_fr],MATCH(F3229,T_Domaines[Domain_code],0)),"")</f>
        <v/>
      </c>
      <c r="I3229">
        <f>IFERROR(INDEX(T_Indicateurs[Stat_label_fr],MATCH(H3229,T_Indicateurs[Stat_code],0)),"")</f>
        <v/>
      </c>
      <c r="M3229">
        <f>IF(J3229=0,"",J3229)</f>
        <v/>
      </c>
      <c r="N3229">
        <f>IF(K3229=0,"",K3229)</f>
        <v/>
      </c>
      <c r="O3229">
        <f>IF(L3229=0,"",L3229)</f>
        <v/>
      </c>
      <c r="P3229">
        <f>IF(OR(J3229="",K3229="",L3229=""),"",J3229+K3229+L3229)</f>
        <v/>
      </c>
      <c r="Q3229">
        <f>IF(OR(M3229="",N3229="",O3229=""),"",M3229+N3229+O3229)</f>
        <v/>
      </c>
      <c r="S3229" s="13">
        <f>IF(AND($B3229&lt;&gt;"",$F3229&lt;&gt;""),IF(COUNTIFS($B$2:$B3229,$B3229,$F$2:$F3229,$F3229)=1,1,0),0)</f>
        <v/>
      </c>
      <c r="T3229" s="13">
        <f>IF(AND($B3229&lt;&gt;"",$H3229&lt;&gt;""),IF(COUNTIFS($B$2:$B3229,$B3229,$H$2:$H3229,$H3229)=1,1,0),0)</f>
        <v/>
      </c>
      <c r="U3229" s="13">
        <f>IF(AND($B3229&lt;&gt;"",$C3229&lt;&gt;""),IF(COUNTIFS($B$2:$B3229,$B3229,$C$2:$C3229,$C3229)=1,1,0),0)</f>
        <v/>
      </c>
      <c r="V3229" s="13">
        <f>IF(AND($B3229&lt;&gt;"",$D3229&lt;&gt;""),IF(COUNTIFS($B$2:$B3229,$B3229,$D$2:$D3229,$D3229)=1,1,0),0)</f>
        <v/>
      </c>
      <c r="W3229">
        <f>IFERROR(INDEX(T_Indicateurs[Domain_code],MATCH($H3229,T_Indicateurs[Stat_code],0)),"")</f>
        <v/>
      </c>
      <c r="X3229" s="13">
        <f>IF(OR($W3229="",$F3229=""),0,IF($F3229&lt;&gt;$W3229,1,0))</f>
        <v/>
      </c>
      <c r="Y3229" s="13">
        <f>IF(OR($J3229="", $K3229="", $L3229=""),0,IF(OR($J3229&lt;0,$J3229&gt;3,$K3229&lt;0,$K3229&gt;3,$L3229&lt;0,$L3229&gt;3),1,0))</f>
        <v/>
      </c>
    </row>
    <row r="3230">
      <c r="G3230">
        <f>IFERROR(INDEX(T_Domaines[Domain_label_fr],MATCH(F3230,T_Domaines[Domain_code],0)),"")</f>
        <v/>
      </c>
      <c r="I3230">
        <f>IFERROR(INDEX(T_Indicateurs[Stat_label_fr],MATCH(H3230,T_Indicateurs[Stat_code],0)),"")</f>
        <v/>
      </c>
      <c r="M3230">
        <f>IF(J3230=0,"",J3230)</f>
        <v/>
      </c>
      <c r="N3230">
        <f>IF(K3230=0,"",K3230)</f>
        <v/>
      </c>
      <c r="O3230">
        <f>IF(L3230=0,"",L3230)</f>
        <v/>
      </c>
      <c r="P3230">
        <f>IF(OR(J3230="",K3230="",L3230=""),"",J3230+K3230+L3230)</f>
        <v/>
      </c>
      <c r="Q3230">
        <f>IF(OR(M3230="",N3230="",O3230=""),"",M3230+N3230+O3230)</f>
        <v/>
      </c>
      <c r="S3230" s="13">
        <f>IF(AND($B3230&lt;&gt;"",$F3230&lt;&gt;""),IF(COUNTIFS($B$2:$B3230,$B3230,$F$2:$F3230,$F3230)=1,1,0),0)</f>
        <v/>
      </c>
      <c r="T3230" s="13">
        <f>IF(AND($B3230&lt;&gt;"",$H3230&lt;&gt;""),IF(COUNTIFS($B$2:$B3230,$B3230,$H$2:$H3230,$H3230)=1,1,0),0)</f>
        <v/>
      </c>
      <c r="U3230" s="13">
        <f>IF(AND($B3230&lt;&gt;"",$C3230&lt;&gt;""),IF(COUNTIFS($B$2:$B3230,$B3230,$C$2:$C3230,$C3230)=1,1,0),0)</f>
        <v/>
      </c>
      <c r="V3230" s="13">
        <f>IF(AND($B3230&lt;&gt;"",$D3230&lt;&gt;""),IF(COUNTIFS($B$2:$B3230,$B3230,$D$2:$D3230,$D3230)=1,1,0),0)</f>
        <v/>
      </c>
      <c r="W3230">
        <f>IFERROR(INDEX(T_Indicateurs[Domain_code],MATCH($H3230,T_Indicateurs[Stat_code],0)),"")</f>
        <v/>
      </c>
      <c r="X3230" s="13">
        <f>IF(OR($W3230="",$F3230=""),0,IF($F3230&lt;&gt;$W3230,1,0))</f>
        <v/>
      </c>
      <c r="Y3230" s="13">
        <f>IF(OR($J3230="", $K3230="", $L3230=""),0,IF(OR($J3230&lt;0,$J3230&gt;3,$K3230&lt;0,$K3230&gt;3,$L3230&lt;0,$L3230&gt;3),1,0))</f>
        <v/>
      </c>
    </row>
    <row r="3231">
      <c r="G3231">
        <f>IFERROR(INDEX(T_Domaines[Domain_label_fr],MATCH(F3231,T_Domaines[Domain_code],0)),"")</f>
        <v/>
      </c>
      <c r="I3231">
        <f>IFERROR(INDEX(T_Indicateurs[Stat_label_fr],MATCH(H3231,T_Indicateurs[Stat_code],0)),"")</f>
        <v/>
      </c>
      <c r="M3231">
        <f>IF(J3231=0,"",J3231)</f>
        <v/>
      </c>
      <c r="N3231">
        <f>IF(K3231=0,"",K3231)</f>
        <v/>
      </c>
      <c r="O3231">
        <f>IF(L3231=0,"",L3231)</f>
        <v/>
      </c>
      <c r="P3231">
        <f>IF(OR(J3231="",K3231="",L3231=""),"",J3231+K3231+L3231)</f>
        <v/>
      </c>
      <c r="Q3231">
        <f>IF(OR(M3231="",N3231="",O3231=""),"",M3231+N3231+O3231)</f>
        <v/>
      </c>
      <c r="S3231" s="13">
        <f>IF(AND($B3231&lt;&gt;"",$F3231&lt;&gt;""),IF(COUNTIFS($B$2:$B3231,$B3231,$F$2:$F3231,$F3231)=1,1,0),0)</f>
        <v/>
      </c>
      <c r="T3231" s="13">
        <f>IF(AND($B3231&lt;&gt;"",$H3231&lt;&gt;""),IF(COUNTIFS($B$2:$B3231,$B3231,$H$2:$H3231,$H3231)=1,1,0),0)</f>
        <v/>
      </c>
      <c r="U3231" s="13">
        <f>IF(AND($B3231&lt;&gt;"",$C3231&lt;&gt;""),IF(COUNTIFS($B$2:$B3231,$B3231,$C$2:$C3231,$C3231)=1,1,0),0)</f>
        <v/>
      </c>
      <c r="V3231" s="13">
        <f>IF(AND($B3231&lt;&gt;"",$D3231&lt;&gt;""),IF(COUNTIFS($B$2:$B3231,$B3231,$D$2:$D3231,$D3231)=1,1,0),0)</f>
        <v/>
      </c>
      <c r="W3231">
        <f>IFERROR(INDEX(T_Indicateurs[Domain_code],MATCH($H3231,T_Indicateurs[Stat_code],0)),"")</f>
        <v/>
      </c>
      <c r="X3231" s="13">
        <f>IF(OR($W3231="",$F3231=""),0,IF($F3231&lt;&gt;$W3231,1,0))</f>
        <v/>
      </c>
      <c r="Y3231" s="13">
        <f>IF(OR($J3231="", $K3231="", $L3231=""),0,IF(OR($J3231&lt;0,$J3231&gt;3,$K3231&lt;0,$K3231&gt;3,$L3231&lt;0,$L3231&gt;3),1,0))</f>
        <v/>
      </c>
    </row>
    <row r="3232">
      <c r="G3232">
        <f>IFERROR(INDEX(T_Domaines[Domain_label_fr],MATCH(F3232,T_Domaines[Domain_code],0)),"")</f>
        <v/>
      </c>
      <c r="I3232">
        <f>IFERROR(INDEX(T_Indicateurs[Stat_label_fr],MATCH(H3232,T_Indicateurs[Stat_code],0)),"")</f>
        <v/>
      </c>
      <c r="M3232">
        <f>IF(J3232=0,"",J3232)</f>
        <v/>
      </c>
      <c r="N3232">
        <f>IF(K3232=0,"",K3232)</f>
        <v/>
      </c>
      <c r="O3232">
        <f>IF(L3232=0,"",L3232)</f>
        <v/>
      </c>
      <c r="P3232">
        <f>IF(OR(J3232="",K3232="",L3232=""),"",J3232+K3232+L3232)</f>
        <v/>
      </c>
      <c r="Q3232">
        <f>IF(OR(M3232="",N3232="",O3232=""),"",M3232+N3232+O3232)</f>
        <v/>
      </c>
      <c r="S3232" s="13">
        <f>IF(AND($B3232&lt;&gt;"",$F3232&lt;&gt;""),IF(COUNTIFS($B$2:$B3232,$B3232,$F$2:$F3232,$F3232)=1,1,0),0)</f>
        <v/>
      </c>
      <c r="T3232" s="13">
        <f>IF(AND($B3232&lt;&gt;"",$H3232&lt;&gt;""),IF(COUNTIFS($B$2:$B3232,$B3232,$H$2:$H3232,$H3232)=1,1,0),0)</f>
        <v/>
      </c>
      <c r="U3232" s="13">
        <f>IF(AND($B3232&lt;&gt;"",$C3232&lt;&gt;""),IF(COUNTIFS($B$2:$B3232,$B3232,$C$2:$C3232,$C3232)=1,1,0),0)</f>
        <v/>
      </c>
      <c r="V3232" s="13">
        <f>IF(AND($B3232&lt;&gt;"",$D3232&lt;&gt;""),IF(COUNTIFS($B$2:$B3232,$B3232,$D$2:$D3232,$D3232)=1,1,0),0)</f>
        <v/>
      </c>
      <c r="W3232">
        <f>IFERROR(INDEX(T_Indicateurs[Domain_code],MATCH($H3232,T_Indicateurs[Stat_code],0)),"")</f>
        <v/>
      </c>
      <c r="X3232" s="13">
        <f>IF(OR($W3232="",$F3232=""),0,IF($F3232&lt;&gt;$W3232,1,0))</f>
        <v/>
      </c>
      <c r="Y3232" s="13">
        <f>IF(OR($J3232="", $K3232="", $L3232=""),0,IF(OR($J3232&lt;0,$J3232&gt;3,$K3232&lt;0,$K3232&gt;3,$L3232&lt;0,$L3232&gt;3),1,0))</f>
        <v/>
      </c>
    </row>
    <row r="3233">
      <c r="G3233">
        <f>IFERROR(INDEX(T_Domaines[Domain_label_fr],MATCH(F3233,T_Domaines[Domain_code],0)),"")</f>
        <v/>
      </c>
      <c r="I3233">
        <f>IFERROR(INDEX(T_Indicateurs[Stat_label_fr],MATCH(H3233,T_Indicateurs[Stat_code],0)),"")</f>
        <v/>
      </c>
      <c r="M3233">
        <f>IF(J3233=0,"",J3233)</f>
        <v/>
      </c>
      <c r="N3233">
        <f>IF(K3233=0,"",K3233)</f>
        <v/>
      </c>
      <c r="O3233">
        <f>IF(L3233=0,"",L3233)</f>
        <v/>
      </c>
      <c r="P3233">
        <f>IF(OR(J3233="",K3233="",L3233=""),"",J3233+K3233+L3233)</f>
        <v/>
      </c>
      <c r="Q3233">
        <f>IF(OR(M3233="",N3233="",O3233=""),"",M3233+N3233+O3233)</f>
        <v/>
      </c>
      <c r="S3233" s="13">
        <f>IF(AND($B3233&lt;&gt;"",$F3233&lt;&gt;""),IF(COUNTIFS($B$2:$B3233,$B3233,$F$2:$F3233,$F3233)=1,1,0),0)</f>
        <v/>
      </c>
      <c r="T3233" s="13">
        <f>IF(AND($B3233&lt;&gt;"",$H3233&lt;&gt;""),IF(COUNTIFS($B$2:$B3233,$B3233,$H$2:$H3233,$H3233)=1,1,0),0)</f>
        <v/>
      </c>
      <c r="U3233" s="13">
        <f>IF(AND($B3233&lt;&gt;"",$C3233&lt;&gt;""),IF(COUNTIFS($B$2:$B3233,$B3233,$C$2:$C3233,$C3233)=1,1,0),0)</f>
        <v/>
      </c>
      <c r="V3233" s="13">
        <f>IF(AND($B3233&lt;&gt;"",$D3233&lt;&gt;""),IF(COUNTIFS($B$2:$B3233,$B3233,$D$2:$D3233,$D3233)=1,1,0),0)</f>
        <v/>
      </c>
      <c r="W3233">
        <f>IFERROR(INDEX(T_Indicateurs[Domain_code],MATCH($H3233,T_Indicateurs[Stat_code],0)),"")</f>
        <v/>
      </c>
      <c r="X3233" s="13">
        <f>IF(OR($W3233="",$F3233=""),0,IF($F3233&lt;&gt;$W3233,1,0))</f>
        <v/>
      </c>
      <c r="Y3233" s="13">
        <f>IF(OR($J3233="", $K3233="", $L3233=""),0,IF(OR($J3233&lt;0,$J3233&gt;3,$K3233&lt;0,$K3233&gt;3,$L3233&lt;0,$L3233&gt;3),1,0))</f>
        <v/>
      </c>
    </row>
    <row r="3234">
      <c r="G3234">
        <f>IFERROR(INDEX(T_Domaines[Domain_label_fr],MATCH(F3234,T_Domaines[Domain_code],0)),"")</f>
        <v/>
      </c>
      <c r="I3234">
        <f>IFERROR(INDEX(T_Indicateurs[Stat_label_fr],MATCH(H3234,T_Indicateurs[Stat_code],0)),"")</f>
        <v/>
      </c>
      <c r="M3234">
        <f>IF(J3234=0,"",J3234)</f>
        <v/>
      </c>
      <c r="N3234">
        <f>IF(K3234=0,"",K3234)</f>
        <v/>
      </c>
      <c r="O3234">
        <f>IF(L3234=0,"",L3234)</f>
        <v/>
      </c>
      <c r="P3234">
        <f>IF(OR(J3234="",K3234="",L3234=""),"",J3234+K3234+L3234)</f>
        <v/>
      </c>
      <c r="Q3234">
        <f>IF(OR(M3234="",N3234="",O3234=""),"",M3234+N3234+O3234)</f>
        <v/>
      </c>
      <c r="S3234" s="13">
        <f>IF(AND($B3234&lt;&gt;"",$F3234&lt;&gt;""),IF(COUNTIFS($B$2:$B3234,$B3234,$F$2:$F3234,$F3234)=1,1,0),0)</f>
        <v/>
      </c>
      <c r="T3234" s="13">
        <f>IF(AND($B3234&lt;&gt;"",$H3234&lt;&gt;""),IF(COUNTIFS($B$2:$B3234,$B3234,$H$2:$H3234,$H3234)=1,1,0),0)</f>
        <v/>
      </c>
      <c r="U3234" s="13">
        <f>IF(AND($B3234&lt;&gt;"",$C3234&lt;&gt;""),IF(COUNTIFS($B$2:$B3234,$B3234,$C$2:$C3234,$C3234)=1,1,0),0)</f>
        <v/>
      </c>
      <c r="V3234" s="13">
        <f>IF(AND($B3234&lt;&gt;"",$D3234&lt;&gt;""),IF(COUNTIFS($B$2:$B3234,$B3234,$D$2:$D3234,$D3234)=1,1,0),0)</f>
        <v/>
      </c>
      <c r="W3234">
        <f>IFERROR(INDEX(T_Indicateurs[Domain_code],MATCH($H3234,T_Indicateurs[Stat_code],0)),"")</f>
        <v/>
      </c>
      <c r="X3234" s="13">
        <f>IF(OR($W3234="",$F3234=""),0,IF($F3234&lt;&gt;$W3234,1,0))</f>
        <v/>
      </c>
      <c r="Y3234" s="13">
        <f>IF(OR($J3234="", $K3234="", $L3234=""),0,IF(OR($J3234&lt;0,$J3234&gt;3,$K3234&lt;0,$K3234&gt;3,$L3234&lt;0,$L3234&gt;3),1,0))</f>
        <v/>
      </c>
    </row>
    <row r="3235">
      <c r="G3235">
        <f>IFERROR(INDEX(T_Domaines[Domain_label_fr],MATCH(F3235,T_Domaines[Domain_code],0)),"")</f>
        <v/>
      </c>
      <c r="I3235">
        <f>IFERROR(INDEX(T_Indicateurs[Stat_label_fr],MATCH(H3235,T_Indicateurs[Stat_code],0)),"")</f>
        <v/>
      </c>
      <c r="M3235">
        <f>IF(J3235=0,"",J3235)</f>
        <v/>
      </c>
      <c r="N3235">
        <f>IF(K3235=0,"",K3235)</f>
        <v/>
      </c>
      <c r="O3235">
        <f>IF(L3235=0,"",L3235)</f>
        <v/>
      </c>
      <c r="P3235">
        <f>IF(OR(J3235="",K3235="",L3235=""),"",J3235+K3235+L3235)</f>
        <v/>
      </c>
      <c r="Q3235">
        <f>IF(OR(M3235="",N3235="",O3235=""),"",M3235+N3235+O3235)</f>
        <v/>
      </c>
      <c r="S3235" s="13">
        <f>IF(AND($B3235&lt;&gt;"",$F3235&lt;&gt;""),IF(COUNTIFS($B$2:$B3235,$B3235,$F$2:$F3235,$F3235)=1,1,0),0)</f>
        <v/>
      </c>
      <c r="T3235" s="13">
        <f>IF(AND($B3235&lt;&gt;"",$H3235&lt;&gt;""),IF(COUNTIFS($B$2:$B3235,$B3235,$H$2:$H3235,$H3235)=1,1,0),0)</f>
        <v/>
      </c>
      <c r="U3235" s="13">
        <f>IF(AND($B3235&lt;&gt;"",$C3235&lt;&gt;""),IF(COUNTIFS($B$2:$B3235,$B3235,$C$2:$C3235,$C3235)=1,1,0),0)</f>
        <v/>
      </c>
      <c r="V3235" s="13">
        <f>IF(AND($B3235&lt;&gt;"",$D3235&lt;&gt;""),IF(COUNTIFS($B$2:$B3235,$B3235,$D$2:$D3235,$D3235)=1,1,0),0)</f>
        <v/>
      </c>
      <c r="W3235">
        <f>IFERROR(INDEX(T_Indicateurs[Domain_code],MATCH($H3235,T_Indicateurs[Stat_code],0)),"")</f>
        <v/>
      </c>
      <c r="X3235" s="13">
        <f>IF(OR($W3235="",$F3235=""),0,IF($F3235&lt;&gt;$W3235,1,0))</f>
        <v/>
      </c>
      <c r="Y3235" s="13">
        <f>IF(OR($J3235="", $K3235="", $L3235=""),0,IF(OR($J3235&lt;0,$J3235&gt;3,$K3235&lt;0,$K3235&gt;3,$L3235&lt;0,$L3235&gt;3),1,0))</f>
        <v/>
      </c>
    </row>
    <row r="3236">
      <c r="G3236">
        <f>IFERROR(INDEX(T_Domaines[Domain_label_fr],MATCH(F3236,T_Domaines[Domain_code],0)),"")</f>
        <v/>
      </c>
      <c r="I3236">
        <f>IFERROR(INDEX(T_Indicateurs[Stat_label_fr],MATCH(H3236,T_Indicateurs[Stat_code],0)),"")</f>
        <v/>
      </c>
      <c r="M3236">
        <f>IF(J3236=0,"",J3236)</f>
        <v/>
      </c>
      <c r="N3236">
        <f>IF(K3236=0,"",K3236)</f>
        <v/>
      </c>
      <c r="O3236">
        <f>IF(L3236=0,"",L3236)</f>
        <v/>
      </c>
      <c r="P3236">
        <f>IF(OR(J3236="",K3236="",L3236=""),"",J3236+K3236+L3236)</f>
        <v/>
      </c>
      <c r="Q3236">
        <f>IF(OR(M3236="",N3236="",O3236=""),"",M3236+N3236+O3236)</f>
        <v/>
      </c>
      <c r="S3236" s="13">
        <f>IF(AND($B3236&lt;&gt;"",$F3236&lt;&gt;""),IF(COUNTIFS($B$2:$B3236,$B3236,$F$2:$F3236,$F3236)=1,1,0),0)</f>
        <v/>
      </c>
      <c r="T3236" s="13">
        <f>IF(AND($B3236&lt;&gt;"",$H3236&lt;&gt;""),IF(COUNTIFS($B$2:$B3236,$B3236,$H$2:$H3236,$H3236)=1,1,0),0)</f>
        <v/>
      </c>
      <c r="U3236" s="13">
        <f>IF(AND($B3236&lt;&gt;"",$C3236&lt;&gt;""),IF(COUNTIFS($B$2:$B3236,$B3236,$C$2:$C3236,$C3236)=1,1,0),0)</f>
        <v/>
      </c>
      <c r="V3236" s="13">
        <f>IF(AND($B3236&lt;&gt;"",$D3236&lt;&gt;""),IF(COUNTIFS($B$2:$B3236,$B3236,$D$2:$D3236,$D3236)=1,1,0),0)</f>
        <v/>
      </c>
      <c r="W3236">
        <f>IFERROR(INDEX(T_Indicateurs[Domain_code],MATCH($H3236,T_Indicateurs[Stat_code],0)),"")</f>
        <v/>
      </c>
      <c r="X3236" s="13">
        <f>IF(OR($W3236="",$F3236=""),0,IF($F3236&lt;&gt;$W3236,1,0))</f>
        <v/>
      </c>
      <c r="Y3236" s="13">
        <f>IF(OR($J3236="", $K3236="", $L3236=""),0,IF(OR($J3236&lt;0,$J3236&gt;3,$K3236&lt;0,$K3236&gt;3,$L3236&lt;0,$L3236&gt;3),1,0))</f>
        <v/>
      </c>
    </row>
    <row r="3237">
      <c r="G3237">
        <f>IFERROR(INDEX(T_Domaines[Domain_label_fr],MATCH(F3237,T_Domaines[Domain_code],0)),"")</f>
        <v/>
      </c>
      <c r="I3237">
        <f>IFERROR(INDEX(T_Indicateurs[Stat_label_fr],MATCH(H3237,T_Indicateurs[Stat_code],0)),"")</f>
        <v/>
      </c>
      <c r="M3237">
        <f>IF(J3237=0,"",J3237)</f>
        <v/>
      </c>
      <c r="N3237">
        <f>IF(K3237=0,"",K3237)</f>
        <v/>
      </c>
      <c r="O3237">
        <f>IF(L3237=0,"",L3237)</f>
        <v/>
      </c>
      <c r="P3237">
        <f>IF(OR(J3237="",K3237="",L3237=""),"",J3237+K3237+L3237)</f>
        <v/>
      </c>
      <c r="Q3237">
        <f>IF(OR(M3237="",N3237="",O3237=""),"",M3237+N3237+O3237)</f>
        <v/>
      </c>
      <c r="S3237" s="13">
        <f>IF(AND($B3237&lt;&gt;"",$F3237&lt;&gt;""),IF(COUNTIFS($B$2:$B3237,$B3237,$F$2:$F3237,$F3237)=1,1,0),0)</f>
        <v/>
      </c>
      <c r="T3237" s="13">
        <f>IF(AND($B3237&lt;&gt;"",$H3237&lt;&gt;""),IF(COUNTIFS($B$2:$B3237,$B3237,$H$2:$H3237,$H3237)=1,1,0),0)</f>
        <v/>
      </c>
      <c r="U3237" s="13">
        <f>IF(AND($B3237&lt;&gt;"",$C3237&lt;&gt;""),IF(COUNTIFS($B$2:$B3237,$B3237,$C$2:$C3237,$C3237)=1,1,0),0)</f>
        <v/>
      </c>
      <c r="V3237" s="13">
        <f>IF(AND($B3237&lt;&gt;"",$D3237&lt;&gt;""),IF(COUNTIFS($B$2:$B3237,$B3237,$D$2:$D3237,$D3237)=1,1,0),0)</f>
        <v/>
      </c>
      <c r="W3237">
        <f>IFERROR(INDEX(T_Indicateurs[Domain_code],MATCH($H3237,T_Indicateurs[Stat_code],0)),"")</f>
        <v/>
      </c>
      <c r="X3237" s="13">
        <f>IF(OR($W3237="",$F3237=""),0,IF($F3237&lt;&gt;$W3237,1,0))</f>
        <v/>
      </c>
      <c r="Y3237" s="13">
        <f>IF(OR($J3237="", $K3237="", $L3237=""),0,IF(OR($J3237&lt;0,$J3237&gt;3,$K3237&lt;0,$K3237&gt;3,$L3237&lt;0,$L3237&gt;3),1,0))</f>
        <v/>
      </c>
    </row>
    <row r="3238">
      <c r="G3238">
        <f>IFERROR(INDEX(T_Domaines[Domain_label_fr],MATCH(F3238,T_Domaines[Domain_code],0)),"")</f>
        <v/>
      </c>
      <c r="I3238">
        <f>IFERROR(INDEX(T_Indicateurs[Stat_label_fr],MATCH(H3238,T_Indicateurs[Stat_code],0)),"")</f>
        <v/>
      </c>
      <c r="M3238">
        <f>IF(J3238=0,"",J3238)</f>
        <v/>
      </c>
      <c r="N3238">
        <f>IF(K3238=0,"",K3238)</f>
        <v/>
      </c>
      <c r="O3238">
        <f>IF(L3238=0,"",L3238)</f>
        <v/>
      </c>
      <c r="P3238">
        <f>IF(OR(J3238="",K3238="",L3238=""),"",J3238+K3238+L3238)</f>
        <v/>
      </c>
      <c r="Q3238">
        <f>IF(OR(M3238="",N3238="",O3238=""),"",M3238+N3238+O3238)</f>
        <v/>
      </c>
      <c r="S3238" s="13">
        <f>IF(AND($B3238&lt;&gt;"",$F3238&lt;&gt;""),IF(COUNTIFS($B$2:$B3238,$B3238,$F$2:$F3238,$F3238)=1,1,0),0)</f>
        <v/>
      </c>
      <c r="T3238" s="13">
        <f>IF(AND($B3238&lt;&gt;"",$H3238&lt;&gt;""),IF(COUNTIFS($B$2:$B3238,$B3238,$H$2:$H3238,$H3238)=1,1,0),0)</f>
        <v/>
      </c>
      <c r="U3238" s="13">
        <f>IF(AND($B3238&lt;&gt;"",$C3238&lt;&gt;""),IF(COUNTIFS($B$2:$B3238,$B3238,$C$2:$C3238,$C3238)=1,1,0),0)</f>
        <v/>
      </c>
      <c r="V3238" s="13">
        <f>IF(AND($B3238&lt;&gt;"",$D3238&lt;&gt;""),IF(COUNTIFS($B$2:$B3238,$B3238,$D$2:$D3238,$D3238)=1,1,0),0)</f>
        <v/>
      </c>
      <c r="W3238">
        <f>IFERROR(INDEX(T_Indicateurs[Domain_code],MATCH($H3238,T_Indicateurs[Stat_code],0)),"")</f>
        <v/>
      </c>
      <c r="X3238" s="13">
        <f>IF(OR($W3238="",$F3238=""),0,IF($F3238&lt;&gt;$W3238,1,0))</f>
        <v/>
      </c>
      <c r="Y3238" s="13">
        <f>IF(OR($J3238="", $K3238="", $L3238=""),0,IF(OR($J3238&lt;0,$J3238&gt;3,$K3238&lt;0,$K3238&gt;3,$L3238&lt;0,$L3238&gt;3),1,0))</f>
        <v/>
      </c>
    </row>
    <row r="3239">
      <c r="G3239">
        <f>IFERROR(INDEX(T_Domaines[Domain_label_fr],MATCH(F3239,T_Domaines[Domain_code],0)),"")</f>
        <v/>
      </c>
      <c r="I3239">
        <f>IFERROR(INDEX(T_Indicateurs[Stat_label_fr],MATCH(H3239,T_Indicateurs[Stat_code],0)),"")</f>
        <v/>
      </c>
      <c r="M3239">
        <f>IF(J3239=0,"",J3239)</f>
        <v/>
      </c>
      <c r="N3239">
        <f>IF(K3239=0,"",K3239)</f>
        <v/>
      </c>
      <c r="O3239">
        <f>IF(L3239=0,"",L3239)</f>
        <v/>
      </c>
      <c r="P3239">
        <f>IF(OR(J3239="",K3239="",L3239=""),"",J3239+K3239+L3239)</f>
        <v/>
      </c>
      <c r="Q3239">
        <f>IF(OR(M3239="",N3239="",O3239=""),"",M3239+N3239+O3239)</f>
        <v/>
      </c>
      <c r="S3239" s="13">
        <f>IF(AND($B3239&lt;&gt;"",$F3239&lt;&gt;""),IF(COUNTIFS($B$2:$B3239,$B3239,$F$2:$F3239,$F3239)=1,1,0),0)</f>
        <v/>
      </c>
      <c r="T3239" s="13">
        <f>IF(AND($B3239&lt;&gt;"",$H3239&lt;&gt;""),IF(COUNTIFS($B$2:$B3239,$B3239,$H$2:$H3239,$H3239)=1,1,0),0)</f>
        <v/>
      </c>
      <c r="U3239" s="13">
        <f>IF(AND($B3239&lt;&gt;"",$C3239&lt;&gt;""),IF(COUNTIFS($B$2:$B3239,$B3239,$C$2:$C3239,$C3239)=1,1,0),0)</f>
        <v/>
      </c>
      <c r="V3239" s="13">
        <f>IF(AND($B3239&lt;&gt;"",$D3239&lt;&gt;""),IF(COUNTIFS($B$2:$B3239,$B3239,$D$2:$D3239,$D3239)=1,1,0),0)</f>
        <v/>
      </c>
      <c r="W3239">
        <f>IFERROR(INDEX(T_Indicateurs[Domain_code],MATCH($H3239,T_Indicateurs[Stat_code],0)),"")</f>
        <v/>
      </c>
      <c r="X3239" s="13">
        <f>IF(OR($W3239="",$F3239=""),0,IF($F3239&lt;&gt;$W3239,1,0))</f>
        <v/>
      </c>
      <c r="Y3239" s="13">
        <f>IF(OR($J3239="", $K3239="", $L3239=""),0,IF(OR($J3239&lt;0,$J3239&gt;3,$K3239&lt;0,$K3239&gt;3,$L3239&lt;0,$L3239&gt;3),1,0))</f>
        <v/>
      </c>
    </row>
    <row r="3240">
      <c r="G3240">
        <f>IFERROR(INDEX(T_Domaines[Domain_label_fr],MATCH(F3240,T_Domaines[Domain_code],0)),"")</f>
        <v/>
      </c>
      <c r="I3240">
        <f>IFERROR(INDEX(T_Indicateurs[Stat_label_fr],MATCH(H3240,T_Indicateurs[Stat_code],0)),"")</f>
        <v/>
      </c>
      <c r="M3240">
        <f>IF(J3240=0,"",J3240)</f>
        <v/>
      </c>
      <c r="N3240">
        <f>IF(K3240=0,"",K3240)</f>
        <v/>
      </c>
      <c r="O3240">
        <f>IF(L3240=0,"",L3240)</f>
        <v/>
      </c>
      <c r="P3240">
        <f>IF(OR(J3240="",K3240="",L3240=""),"",J3240+K3240+L3240)</f>
        <v/>
      </c>
      <c r="Q3240">
        <f>IF(OR(M3240="",N3240="",O3240=""),"",M3240+N3240+O3240)</f>
        <v/>
      </c>
      <c r="S3240" s="13">
        <f>IF(AND($B3240&lt;&gt;"",$F3240&lt;&gt;""),IF(COUNTIFS($B$2:$B3240,$B3240,$F$2:$F3240,$F3240)=1,1,0),0)</f>
        <v/>
      </c>
      <c r="T3240" s="13">
        <f>IF(AND($B3240&lt;&gt;"",$H3240&lt;&gt;""),IF(COUNTIFS($B$2:$B3240,$B3240,$H$2:$H3240,$H3240)=1,1,0),0)</f>
        <v/>
      </c>
      <c r="U3240" s="13">
        <f>IF(AND($B3240&lt;&gt;"",$C3240&lt;&gt;""),IF(COUNTIFS($B$2:$B3240,$B3240,$C$2:$C3240,$C3240)=1,1,0),0)</f>
        <v/>
      </c>
      <c r="V3240" s="13">
        <f>IF(AND($B3240&lt;&gt;"",$D3240&lt;&gt;""),IF(COUNTIFS($B$2:$B3240,$B3240,$D$2:$D3240,$D3240)=1,1,0),0)</f>
        <v/>
      </c>
      <c r="W3240">
        <f>IFERROR(INDEX(T_Indicateurs[Domain_code],MATCH($H3240,T_Indicateurs[Stat_code],0)),"")</f>
        <v/>
      </c>
      <c r="X3240" s="13">
        <f>IF(OR($W3240="",$F3240=""),0,IF($F3240&lt;&gt;$W3240,1,0))</f>
        <v/>
      </c>
      <c r="Y3240" s="13">
        <f>IF(OR($J3240="", $K3240="", $L3240=""),0,IF(OR($J3240&lt;0,$J3240&gt;3,$K3240&lt;0,$K3240&gt;3,$L3240&lt;0,$L3240&gt;3),1,0))</f>
        <v/>
      </c>
    </row>
    <row r="3241">
      <c r="G3241">
        <f>IFERROR(INDEX(T_Domaines[Domain_label_fr],MATCH(F3241,T_Domaines[Domain_code],0)),"")</f>
        <v/>
      </c>
      <c r="I3241">
        <f>IFERROR(INDEX(T_Indicateurs[Stat_label_fr],MATCH(H3241,T_Indicateurs[Stat_code],0)),"")</f>
        <v/>
      </c>
      <c r="M3241">
        <f>IF(J3241=0,"",J3241)</f>
        <v/>
      </c>
      <c r="N3241">
        <f>IF(K3241=0,"",K3241)</f>
        <v/>
      </c>
      <c r="O3241">
        <f>IF(L3241=0,"",L3241)</f>
        <v/>
      </c>
      <c r="P3241">
        <f>IF(OR(J3241="",K3241="",L3241=""),"",J3241+K3241+L3241)</f>
        <v/>
      </c>
      <c r="Q3241">
        <f>IF(OR(M3241="",N3241="",O3241=""),"",M3241+N3241+O3241)</f>
        <v/>
      </c>
      <c r="S3241" s="13">
        <f>IF(AND($B3241&lt;&gt;"",$F3241&lt;&gt;""),IF(COUNTIFS($B$2:$B3241,$B3241,$F$2:$F3241,$F3241)=1,1,0),0)</f>
        <v/>
      </c>
      <c r="T3241" s="13">
        <f>IF(AND($B3241&lt;&gt;"",$H3241&lt;&gt;""),IF(COUNTIFS($B$2:$B3241,$B3241,$H$2:$H3241,$H3241)=1,1,0),0)</f>
        <v/>
      </c>
      <c r="U3241" s="13">
        <f>IF(AND($B3241&lt;&gt;"",$C3241&lt;&gt;""),IF(COUNTIFS($B$2:$B3241,$B3241,$C$2:$C3241,$C3241)=1,1,0),0)</f>
        <v/>
      </c>
      <c r="V3241" s="13">
        <f>IF(AND($B3241&lt;&gt;"",$D3241&lt;&gt;""),IF(COUNTIFS($B$2:$B3241,$B3241,$D$2:$D3241,$D3241)=1,1,0),0)</f>
        <v/>
      </c>
      <c r="W3241">
        <f>IFERROR(INDEX(T_Indicateurs[Domain_code],MATCH($H3241,T_Indicateurs[Stat_code],0)),"")</f>
        <v/>
      </c>
      <c r="X3241" s="13">
        <f>IF(OR($W3241="",$F3241=""),0,IF($F3241&lt;&gt;$W3241,1,0))</f>
        <v/>
      </c>
      <c r="Y3241" s="13">
        <f>IF(OR($J3241="", $K3241="", $L3241=""),0,IF(OR($J3241&lt;0,$J3241&gt;3,$K3241&lt;0,$K3241&gt;3,$L3241&lt;0,$L3241&gt;3),1,0))</f>
        <v/>
      </c>
    </row>
    <row r="3242">
      <c r="G3242">
        <f>IFERROR(INDEX(T_Domaines[Domain_label_fr],MATCH(F3242,T_Domaines[Domain_code],0)),"")</f>
        <v/>
      </c>
      <c r="I3242">
        <f>IFERROR(INDEX(T_Indicateurs[Stat_label_fr],MATCH(H3242,T_Indicateurs[Stat_code],0)),"")</f>
        <v/>
      </c>
      <c r="M3242">
        <f>IF(J3242=0,"",J3242)</f>
        <v/>
      </c>
      <c r="N3242">
        <f>IF(K3242=0,"",K3242)</f>
        <v/>
      </c>
      <c r="O3242">
        <f>IF(L3242=0,"",L3242)</f>
        <v/>
      </c>
      <c r="P3242">
        <f>IF(OR(J3242="",K3242="",L3242=""),"",J3242+K3242+L3242)</f>
        <v/>
      </c>
      <c r="Q3242">
        <f>IF(OR(M3242="",N3242="",O3242=""),"",M3242+N3242+O3242)</f>
        <v/>
      </c>
      <c r="S3242" s="13">
        <f>IF(AND($B3242&lt;&gt;"",$F3242&lt;&gt;""),IF(COUNTIFS($B$2:$B3242,$B3242,$F$2:$F3242,$F3242)=1,1,0),0)</f>
        <v/>
      </c>
      <c r="T3242" s="13">
        <f>IF(AND($B3242&lt;&gt;"",$H3242&lt;&gt;""),IF(COUNTIFS($B$2:$B3242,$B3242,$H$2:$H3242,$H3242)=1,1,0),0)</f>
        <v/>
      </c>
      <c r="U3242" s="13">
        <f>IF(AND($B3242&lt;&gt;"",$C3242&lt;&gt;""),IF(COUNTIFS($B$2:$B3242,$B3242,$C$2:$C3242,$C3242)=1,1,0),0)</f>
        <v/>
      </c>
      <c r="V3242" s="13">
        <f>IF(AND($B3242&lt;&gt;"",$D3242&lt;&gt;""),IF(COUNTIFS($B$2:$B3242,$B3242,$D$2:$D3242,$D3242)=1,1,0),0)</f>
        <v/>
      </c>
      <c r="W3242">
        <f>IFERROR(INDEX(T_Indicateurs[Domain_code],MATCH($H3242,T_Indicateurs[Stat_code],0)),"")</f>
        <v/>
      </c>
      <c r="X3242" s="13">
        <f>IF(OR($W3242="",$F3242=""),0,IF($F3242&lt;&gt;$W3242,1,0))</f>
        <v/>
      </c>
      <c r="Y3242" s="13">
        <f>IF(OR($J3242="", $K3242="", $L3242=""),0,IF(OR($J3242&lt;0,$J3242&gt;3,$K3242&lt;0,$K3242&gt;3,$L3242&lt;0,$L3242&gt;3),1,0))</f>
        <v/>
      </c>
    </row>
    <row r="3243">
      <c r="G3243">
        <f>IFERROR(INDEX(T_Domaines[Domain_label_fr],MATCH(F3243,T_Domaines[Domain_code],0)),"")</f>
        <v/>
      </c>
      <c r="I3243">
        <f>IFERROR(INDEX(T_Indicateurs[Stat_label_fr],MATCH(H3243,T_Indicateurs[Stat_code],0)),"")</f>
        <v/>
      </c>
      <c r="M3243">
        <f>IF(J3243=0,"",J3243)</f>
        <v/>
      </c>
      <c r="N3243">
        <f>IF(K3243=0,"",K3243)</f>
        <v/>
      </c>
      <c r="O3243">
        <f>IF(L3243=0,"",L3243)</f>
        <v/>
      </c>
      <c r="P3243">
        <f>IF(OR(J3243="",K3243="",L3243=""),"",J3243+K3243+L3243)</f>
        <v/>
      </c>
      <c r="Q3243">
        <f>IF(OR(M3243="",N3243="",O3243=""),"",M3243+N3243+O3243)</f>
        <v/>
      </c>
      <c r="S3243" s="13">
        <f>IF(AND($B3243&lt;&gt;"",$F3243&lt;&gt;""),IF(COUNTIFS($B$2:$B3243,$B3243,$F$2:$F3243,$F3243)=1,1,0),0)</f>
        <v/>
      </c>
      <c r="T3243" s="13">
        <f>IF(AND($B3243&lt;&gt;"",$H3243&lt;&gt;""),IF(COUNTIFS($B$2:$B3243,$B3243,$H$2:$H3243,$H3243)=1,1,0),0)</f>
        <v/>
      </c>
      <c r="U3243" s="13">
        <f>IF(AND($B3243&lt;&gt;"",$C3243&lt;&gt;""),IF(COUNTIFS($B$2:$B3243,$B3243,$C$2:$C3243,$C3243)=1,1,0),0)</f>
        <v/>
      </c>
      <c r="V3243" s="13">
        <f>IF(AND($B3243&lt;&gt;"",$D3243&lt;&gt;""),IF(COUNTIFS($B$2:$B3243,$B3243,$D$2:$D3243,$D3243)=1,1,0),0)</f>
        <v/>
      </c>
      <c r="W3243">
        <f>IFERROR(INDEX(T_Indicateurs[Domain_code],MATCH($H3243,T_Indicateurs[Stat_code],0)),"")</f>
        <v/>
      </c>
      <c r="X3243" s="13">
        <f>IF(OR($W3243="",$F3243=""),0,IF($F3243&lt;&gt;$W3243,1,0))</f>
        <v/>
      </c>
      <c r="Y3243" s="13">
        <f>IF(OR($J3243="", $K3243="", $L3243=""),0,IF(OR($J3243&lt;0,$J3243&gt;3,$K3243&lt;0,$K3243&gt;3,$L3243&lt;0,$L3243&gt;3),1,0))</f>
        <v/>
      </c>
    </row>
    <row r="3244">
      <c r="G3244">
        <f>IFERROR(INDEX(T_Domaines[Domain_label_fr],MATCH(F3244,T_Domaines[Domain_code],0)),"")</f>
        <v/>
      </c>
      <c r="I3244">
        <f>IFERROR(INDEX(T_Indicateurs[Stat_label_fr],MATCH(H3244,T_Indicateurs[Stat_code],0)),"")</f>
        <v/>
      </c>
      <c r="M3244">
        <f>IF(J3244=0,"",J3244)</f>
        <v/>
      </c>
      <c r="N3244">
        <f>IF(K3244=0,"",K3244)</f>
        <v/>
      </c>
      <c r="O3244">
        <f>IF(L3244=0,"",L3244)</f>
        <v/>
      </c>
      <c r="P3244">
        <f>IF(OR(J3244="",K3244="",L3244=""),"",J3244+K3244+L3244)</f>
        <v/>
      </c>
      <c r="Q3244">
        <f>IF(OR(M3244="",N3244="",O3244=""),"",M3244+N3244+O3244)</f>
        <v/>
      </c>
      <c r="S3244" s="13">
        <f>IF(AND($B3244&lt;&gt;"",$F3244&lt;&gt;""),IF(COUNTIFS($B$2:$B3244,$B3244,$F$2:$F3244,$F3244)=1,1,0),0)</f>
        <v/>
      </c>
      <c r="T3244" s="13">
        <f>IF(AND($B3244&lt;&gt;"",$H3244&lt;&gt;""),IF(COUNTIFS($B$2:$B3244,$B3244,$H$2:$H3244,$H3244)=1,1,0),0)</f>
        <v/>
      </c>
      <c r="U3244" s="13">
        <f>IF(AND($B3244&lt;&gt;"",$C3244&lt;&gt;""),IF(COUNTIFS($B$2:$B3244,$B3244,$C$2:$C3244,$C3244)=1,1,0),0)</f>
        <v/>
      </c>
      <c r="V3244" s="13">
        <f>IF(AND($B3244&lt;&gt;"",$D3244&lt;&gt;""),IF(COUNTIFS($B$2:$B3244,$B3244,$D$2:$D3244,$D3244)=1,1,0),0)</f>
        <v/>
      </c>
      <c r="W3244">
        <f>IFERROR(INDEX(T_Indicateurs[Domain_code],MATCH($H3244,T_Indicateurs[Stat_code],0)),"")</f>
        <v/>
      </c>
      <c r="X3244" s="13">
        <f>IF(OR($W3244="",$F3244=""),0,IF($F3244&lt;&gt;$W3244,1,0))</f>
        <v/>
      </c>
      <c r="Y3244" s="13">
        <f>IF(OR($J3244="", $K3244="", $L3244=""),0,IF(OR($J3244&lt;0,$J3244&gt;3,$K3244&lt;0,$K3244&gt;3,$L3244&lt;0,$L3244&gt;3),1,0))</f>
        <v/>
      </c>
    </row>
    <row r="3245">
      <c r="G3245">
        <f>IFERROR(INDEX(T_Domaines[Domain_label_fr],MATCH(F3245,T_Domaines[Domain_code],0)),"")</f>
        <v/>
      </c>
      <c r="I3245">
        <f>IFERROR(INDEX(T_Indicateurs[Stat_label_fr],MATCH(H3245,T_Indicateurs[Stat_code],0)),"")</f>
        <v/>
      </c>
      <c r="M3245">
        <f>IF(J3245=0,"",J3245)</f>
        <v/>
      </c>
      <c r="N3245">
        <f>IF(K3245=0,"",K3245)</f>
        <v/>
      </c>
      <c r="O3245">
        <f>IF(L3245=0,"",L3245)</f>
        <v/>
      </c>
      <c r="P3245">
        <f>IF(OR(J3245="",K3245="",L3245=""),"",J3245+K3245+L3245)</f>
        <v/>
      </c>
      <c r="Q3245">
        <f>IF(OR(M3245="",N3245="",O3245=""),"",M3245+N3245+O3245)</f>
        <v/>
      </c>
      <c r="S3245" s="13">
        <f>IF(AND($B3245&lt;&gt;"",$F3245&lt;&gt;""),IF(COUNTIFS($B$2:$B3245,$B3245,$F$2:$F3245,$F3245)=1,1,0),0)</f>
        <v/>
      </c>
      <c r="T3245" s="13">
        <f>IF(AND($B3245&lt;&gt;"",$H3245&lt;&gt;""),IF(COUNTIFS($B$2:$B3245,$B3245,$H$2:$H3245,$H3245)=1,1,0),0)</f>
        <v/>
      </c>
      <c r="U3245" s="13">
        <f>IF(AND($B3245&lt;&gt;"",$C3245&lt;&gt;""),IF(COUNTIFS($B$2:$B3245,$B3245,$C$2:$C3245,$C3245)=1,1,0),0)</f>
        <v/>
      </c>
      <c r="V3245" s="13">
        <f>IF(AND($B3245&lt;&gt;"",$D3245&lt;&gt;""),IF(COUNTIFS($B$2:$B3245,$B3245,$D$2:$D3245,$D3245)=1,1,0),0)</f>
        <v/>
      </c>
      <c r="W3245">
        <f>IFERROR(INDEX(T_Indicateurs[Domain_code],MATCH($H3245,T_Indicateurs[Stat_code],0)),"")</f>
        <v/>
      </c>
      <c r="X3245" s="13">
        <f>IF(OR($W3245="",$F3245=""),0,IF($F3245&lt;&gt;$W3245,1,0))</f>
        <v/>
      </c>
      <c r="Y3245" s="13">
        <f>IF(OR($J3245="", $K3245="", $L3245=""),0,IF(OR($J3245&lt;0,$J3245&gt;3,$K3245&lt;0,$K3245&gt;3,$L3245&lt;0,$L3245&gt;3),1,0))</f>
        <v/>
      </c>
    </row>
    <row r="3246">
      <c r="G3246">
        <f>IFERROR(INDEX(T_Domaines[Domain_label_fr],MATCH(F3246,T_Domaines[Domain_code],0)),"")</f>
        <v/>
      </c>
      <c r="I3246">
        <f>IFERROR(INDEX(T_Indicateurs[Stat_label_fr],MATCH(H3246,T_Indicateurs[Stat_code],0)),"")</f>
        <v/>
      </c>
      <c r="M3246">
        <f>IF(J3246=0,"",J3246)</f>
        <v/>
      </c>
      <c r="N3246">
        <f>IF(K3246=0,"",K3246)</f>
        <v/>
      </c>
      <c r="O3246">
        <f>IF(L3246=0,"",L3246)</f>
        <v/>
      </c>
      <c r="P3246">
        <f>IF(OR(J3246="",K3246="",L3246=""),"",J3246+K3246+L3246)</f>
        <v/>
      </c>
      <c r="Q3246">
        <f>IF(OR(M3246="",N3246="",O3246=""),"",M3246+N3246+O3246)</f>
        <v/>
      </c>
      <c r="S3246" s="13">
        <f>IF(AND($B3246&lt;&gt;"",$F3246&lt;&gt;""),IF(COUNTIFS($B$2:$B3246,$B3246,$F$2:$F3246,$F3246)=1,1,0),0)</f>
        <v/>
      </c>
      <c r="T3246" s="13">
        <f>IF(AND($B3246&lt;&gt;"",$H3246&lt;&gt;""),IF(COUNTIFS($B$2:$B3246,$B3246,$H$2:$H3246,$H3246)=1,1,0),0)</f>
        <v/>
      </c>
      <c r="U3246" s="13">
        <f>IF(AND($B3246&lt;&gt;"",$C3246&lt;&gt;""),IF(COUNTIFS($B$2:$B3246,$B3246,$C$2:$C3246,$C3246)=1,1,0),0)</f>
        <v/>
      </c>
      <c r="V3246" s="13">
        <f>IF(AND($B3246&lt;&gt;"",$D3246&lt;&gt;""),IF(COUNTIFS($B$2:$B3246,$B3246,$D$2:$D3246,$D3246)=1,1,0),0)</f>
        <v/>
      </c>
      <c r="W3246">
        <f>IFERROR(INDEX(T_Indicateurs[Domain_code],MATCH($H3246,T_Indicateurs[Stat_code],0)),"")</f>
        <v/>
      </c>
      <c r="X3246" s="13">
        <f>IF(OR($W3246="",$F3246=""),0,IF($F3246&lt;&gt;$W3246,1,0))</f>
        <v/>
      </c>
      <c r="Y3246" s="13">
        <f>IF(OR($J3246="", $K3246="", $L3246=""),0,IF(OR($J3246&lt;0,$J3246&gt;3,$K3246&lt;0,$K3246&gt;3,$L3246&lt;0,$L3246&gt;3),1,0))</f>
        <v/>
      </c>
    </row>
    <row r="3247">
      <c r="G3247">
        <f>IFERROR(INDEX(T_Domaines[Domain_label_fr],MATCH(F3247,T_Domaines[Domain_code],0)),"")</f>
        <v/>
      </c>
      <c r="I3247">
        <f>IFERROR(INDEX(T_Indicateurs[Stat_label_fr],MATCH(H3247,T_Indicateurs[Stat_code],0)),"")</f>
        <v/>
      </c>
      <c r="M3247">
        <f>IF(J3247=0,"",J3247)</f>
        <v/>
      </c>
      <c r="N3247">
        <f>IF(K3247=0,"",K3247)</f>
        <v/>
      </c>
      <c r="O3247">
        <f>IF(L3247=0,"",L3247)</f>
        <v/>
      </c>
      <c r="P3247">
        <f>IF(OR(J3247="",K3247="",L3247=""),"",J3247+K3247+L3247)</f>
        <v/>
      </c>
      <c r="Q3247">
        <f>IF(OR(M3247="",N3247="",O3247=""),"",M3247+N3247+O3247)</f>
        <v/>
      </c>
      <c r="S3247" s="13">
        <f>IF(AND($B3247&lt;&gt;"",$F3247&lt;&gt;""),IF(COUNTIFS($B$2:$B3247,$B3247,$F$2:$F3247,$F3247)=1,1,0),0)</f>
        <v/>
      </c>
      <c r="T3247" s="13">
        <f>IF(AND($B3247&lt;&gt;"",$H3247&lt;&gt;""),IF(COUNTIFS($B$2:$B3247,$B3247,$H$2:$H3247,$H3247)=1,1,0),0)</f>
        <v/>
      </c>
      <c r="U3247" s="13">
        <f>IF(AND($B3247&lt;&gt;"",$C3247&lt;&gt;""),IF(COUNTIFS($B$2:$B3247,$B3247,$C$2:$C3247,$C3247)=1,1,0),0)</f>
        <v/>
      </c>
      <c r="V3247" s="13">
        <f>IF(AND($B3247&lt;&gt;"",$D3247&lt;&gt;""),IF(COUNTIFS($B$2:$B3247,$B3247,$D$2:$D3247,$D3247)=1,1,0),0)</f>
        <v/>
      </c>
      <c r="W3247">
        <f>IFERROR(INDEX(T_Indicateurs[Domain_code],MATCH($H3247,T_Indicateurs[Stat_code],0)),"")</f>
        <v/>
      </c>
      <c r="X3247" s="13">
        <f>IF(OR($W3247="",$F3247=""),0,IF($F3247&lt;&gt;$W3247,1,0))</f>
        <v/>
      </c>
      <c r="Y3247" s="13">
        <f>IF(OR($J3247="", $K3247="", $L3247=""),0,IF(OR($J3247&lt;0,$J3247&gt;3,$K3247&lt;0,$K3247&gt;3,$L3247&lt;0,$L3247&gt;3),1,0))</f>
        <v/>
      </c>
    </row>
    <row r="3248">
      <c r="G3248">
        <f>IFERROR(INDEX(T_Domaines[Domain_label_fr],MATCH(F3248,T_Domaines[Domain_code],0)),"")</f>
        <v/>
      </c>
      <c r="I3248">
        <f>IFERROR(INDEX(T_Indicateurs[Stat_label_fr],MATCH(H3248,T_Indicateurs[Stat_code],0)),"")</f>
        <v/>
      </c>
      <c r="M3248">
        <f>IF(J3248=0,"",J3248)</f>
        <v/>
      </c>
      <c r="N3248">
        <f>IF(K3248=0,"",K3248)</f>
        <v/>
      </c>
      <c r="O3248">
        <f>IF(L3248=0,"",L3248)</f>
        <v/>
      </c>
      <c r="P3248">
        <f>IF(OR(J3248="",K3248="",L3248=""),"",J3248+K3248+L3248)</f>
        <v/>
      </c>
      <c r="Q3248">
        <f>IF(OR(M3248="",N3248="",O3248=""),"",M3248+N3248+O3248)</f>
        <v/>
      </c>
      <c r="S3248" s="13">
        <f>IF(AND($B3248&lt;&gt;"",$F3248&lt;&gt;""),IF(COUNTIFS($B$2:$B3248,$B3248,$F$2:$F3248,$F3248)=1,1,0),0)</f>
        <v/>
      </c>
      <c r="T3248" s="13">
        <f>IF(AND($B3248&lt;&gt;"",$H3248&lt;&gt;""),IF(COUNTIFS($B$2:$B3248,$B3248,$H$2:$H3248,$H3248)=1,1,0),0)</f>
        <v/>
      </c>
      <c r="U3248" s="13">
        <f>IF(AND($B3248&lt;&gt;"",$C3248&lt;&gt;""),IF(COUNTIFS($B$2:$B3248,$B3248,$C$2:$C3248,$C3248)=1,1,0),0)</f>
        <v/>
      </c>
      <c r="V3248" s="13">
        <f>IF(AND($B3248&lt;&gt;"",$D3248&lt;&gt;""),IF(COUNTIFS($B$2:$B3248,$B3248,$D$2:$D3248,$D3248)=1,1,0),0)</f>
        <v/>
      </c>
      <c r="W3248">
        <f>IFERROR(INDEX(T_Indicateurs[Domain_code],MATCH($H3248,T_Indicateurs[Stat_code],0)),"")</f>
        <v/>
      </c>
      <c r="X3248" s="13">
        <f>IF(OR($W3248="",$F3248=""),0,IF($F3248&lt;&gt;$W3248,1,0))</f>
        <v/>
      </c>
      <c r="Y3248" s="13">
        <f>IF(OR($J3248="", $K3248="", $L3248=""),0,IF(OR($J3248&lt;0,$J3248&gt;3,$K3248&lt;0,$K3248&gt;3,$L3248&lt;0,$L3248&gt;3),1,0))</f>
        <v/>
      </c>
    </row>
    <row r="3249">
      <c r="G3249">
        <f>IFERROR(INDEX(T_Domaines[Domain_label_fr],MATCH(F3249,T_Domaines[Domain_code],0)),"")</f>
        <v/>
      </c>
      <c r="I3249">
        <f>IFERROR(INDEX(T_Indicateurs[Stat_label_fr],MATCH(H3249,T_Indicateurs[Stat_code],0)),"")</f>
        <v/>
      </c>
      <c r="M3249">
        <f>IF(J3249=0,"",J3249)</f>
        <v/>
      </c>
      <c r="N3249">
        <f>IF(K3249=0,"",K3249)</f>
        <v/>
      </c>
      <c r="O3249">
        <f>IF(L3249=0,"",L3249)</f>
        <v/>
      </c>
      <c r="P3249">
        <f>IF(OR(J3249="",K3249="",L3249=""),"",J3249+K3249+L3249)</f>
        <v/>
      </c>
      <c r="Q3249">
        <f>IF(OR(M3249="",N3249="",O3249=""),"",M3249+N3249+O3249)</f>
        <v/>
      </c>
      <c r="S3249" s="13">
        <f>IF(AND($B3249&lt;&gt;"",$F3249&lt;&gt;""),IF(COUNTIFS($B$2:$B3249,$B3249,$F$2:$F3249,$F3249)=1,1,0),0)</f>
        <v/>
      </c>
      <c r="T3249" s="13">
        <f>IF(AND($B3249&lt;&gt;"",$H3249&lt;&gt;""),IF(COUNTIFS($B$2:$B3249,$B3249,$H$2:$H3249,$H3249)=1,1,0),0)</f>
        <v/>
      </c>
      <c r="U3249" s="13">
        <f>IF(AND($B3249&lt;&gt;"",$C3249&lt;&gt;""),IF(COUNTIFS($B$2:$B3249,$B3249,$C$2:$C3249,$C3249)=1,1,0),0)</f>
        <v/>
      </c>
      <c r="V3249" s="13">
        <f>IF(AND($B3249&lt;&gt;"",$D3249&lt;&gt;""),IF(COUNTIFS($B$2:$B3249,$B3249,$D$2:$D3249,$D3249)=1,1,0),0)</f>
        <v/>
      </c>
      <c r="W3249">
        <f>IFERROR(INDEX(T_Indicateurs[Domain_code],MATCH($H3249,T_Indicateurs[Stat_code],0)),"")</f>
        <v/>
      </c>
      <c r="X3249" s="13">
        <f>IF(OR($W3249="",$F3249=""),0,IF($F3249&lt;&gt;$W3249,1,0))</f>
        <v/>
      </c>
      <c r="Y3249" s="13">
        <f>IF(OR($J3249="", $K3249="", $L3249=""),0,IF(OR($J3249&lt;0,$J3249&gt;3,$K3249&lt;0,$K3249&gt;3,$L3249&lt;0,$L3249&gt;3),1,0))</f>
        <v/>
      </c>
    </row>
    <row r="3250">
      <c r="G3250">
        <f>IFERROR(INDEX(T_Domaines[Domain_label_fr],MATCH(F3250,T_Domaines[Domain_code],0)),"")</f>
        <v/>
      </c>
      <c r="I3250">
        <f>IFERROR(INDEX(T_Indicateurs[Stat_label_fr],MATCH(H3250,T_Indicateurs[Stat_code],0)),"")</f>
        <v/>
      </c>
      <c r="M3250">
        <f>IF(J3250=0,"",J3250)</f>
        <v/>
      </c>
      <c r="N3250">
        <f>IF(K3250=0,"",K3250)</f>
        <v/>
      </c>
      <c r="O3250">
        <f>IF(L3250=0,"",L3250)</f>
        <v/>
      </c>
      <c r="P3250">
        <f>IF(OR(J3250="",K3250="",L3250=""),"",J3250+K3250+L3250)</f>
        <v/>
      </c>
      <c r="Q3250">
        <f>IF(OR(M3250="",N3250="",O3250=""),"",M3250+N3250+O3250)</f>
        <v/>
      </c>
      <c r="S3250" s="13">
        <f>IF(AND($B3250&lt;&gt;"",$F3250&lt;&gt;""),IF(COUNTIFS($B$2:$B3250,$B3250,$F$2:$F3250,$F3250)=1,1,0),0)</f>
        <v/>
      </c>
      <c r="T3250" s="13">
        <f>IF(AND($B3250&lt;&gt;"",$H3250&lt;&gt;""),IF(COUNTIFS($B$2:$B3250,$B3250,$H$2:$H3250,$H3250)=1,1,0),0)</f>
        <v/>
      </c>
      <c r="U3250" s="13">
        <f>IF(AND($B3250&lt;&gt;"",$C3250&lt;&gt;""),IF(COUNTIFS($B$2:$B3250,$B3250,$C$2:$C3250,$C3250)=1,1,0),0)</f>
        <v/>
      </c>
      <c r="V3250" s="13">
        <f>IF(AND($B3250&lt;&gt;"",$D3250&lt;&gt;""),IF(COUNTIFS($B$2:$B3250,$B3250,$D$2:$D3250,$D3250)=1,1,0),0)</f>
        <v/>
      </c>
      <c r="W3250">
        <f>IFERROR(INDEX(T_Indicateurs[Domain_code],MATCH($H3250,T_Indicateurs[Stat_code],0)),"")</f>
        <v/>
      </c>
      <c r="X3250" s="13">
        <f>IF(OR($W3250="",$F3250=""),0,IF($F3250&lt;&gt;$W3250,1,0))</f>
        <v/>
      </c>
      <c r="Y3250" s="13">
        <f>IF(OR($J3250="", $K3250="", $L3250=""),0,IF(OR($J3250&lt;0,$J3250&gt;3,$K3250&lt;0,$K3250&gt;3,$L3250&lt;0,$L3250&gt;3),1,0))</f>
        <v/>
      </c>
    </row>
    <row r="3251">
      <c r="G3251">
        <f>IFERROR(INDEX(T_Domaines[Domain_label_fr],MATCH(F3251,T_Domaines[Domain_code],0)),"")</f>
        <v/>
      </c>
      <c r="I3251">
        <f>IFERROR(INDEX(T_Indicateurs[Stat_label_fr],MATCH(H3251,T_Indicateurs[Stat_code],0)),"")</f>
        <v/>
      </c>
      <c r="M3251">
        <f>IF(J3251=0,"",J3251)</f>
        <v/>
      </c>
      <c r="N3251">
        <f>IF(K3251=0,"",K3251)</f>
        <v/>
      </c>
      <c r="O3251">
        <f>IF(L3251=0,"",L3251)</f>
        <v/>
      </c>
      <c r="P3251">
        <f>IF(OR(J3251="",K3251="",L3251=""),"",J3251+K3251+L3251)</f>
        <v/>
      </c>
      <c r="Q3251">
        <f>IF(OR(M3251="",N3251="",O3251=""),"",M3251+N3251+O3251)</f>
        <v/>
      </c>
      <c r="S3251" s="13">
        <f>IF(AND($B3251&lt;&gt;"",$F3251&lt;&gt;""),IF(COUNTIFS($B$2:$B3251,$B3251,$F$2:$F3251,$F3251)=1,1,0),0)</f>
        <v/>
      </c>
      <c r="T3251" s="13">
        <f>IF(AND($B3251&lt;&gt;"",$H3251&lt;&gt;""),IF(COUNTIFS($B$2:$B3251,$B3251,$H$2:$H3251,$H3251)=1,1,0),0)</f>
        <v/>
      </c>
      <c r="U3251" s="13">
        <f>IF(AND($B3251&lt;&gt;"",$C3251&lt;&gt;""),IF(COUNTIFS($B$2:$B3251,$B3251,$C$2:$C3251,$C3251)=1,1,0),0)</f>
        <v/>
      </c>
      <c r="V3251" s="13">
        <f>IF(AND($B3251&lt;&gt;"",$D3251&lt;&gt;""),IF(COUNTIFS($B$2:$B3251,$B3251,$D$2:$D3251,$D3251)=1,1,0),0)</f>
        <v/>
      </c>
      <c r="W3251">
        <f>IFERROR(INDEX(T_Indicateurs[Domain_code],MATCH($H3251,T_Indicateurs[Stat_code],0)),"")</f>
        <v/>
      </c>
      <c r="X3251" s="13">
        <f>IF(OR($W3251="",$F3251=""),0,IF($F3251&lt;&gt;$W3251,1,0))</f>
        <v/>
      </c>
      <c r="Y3251" s="13">
        <f>IF(OR($J3251="", $K3251="", $L3251=""),0,IF(OR($J3251&lt;0,$J3251&gt;3,$K3251&lt;0,$K3251&gt;3,$L3251&lt;0,$L3251&gt;3),1,0))</f>
        <v/>
      </c>
    </row>
    <row r="3252">
      <c r="G3252">
        <f>IFERROR(INDEX(T_Domaines[Domain_label_fr],MATCH(F3252,T_Domaines[Domain_code],0)),"")</f>
        <v/>
      </c>
      <c r="I3252">
        <f>IFERROR(INDEX(T_Indicateurs[Stat_label_fr],MATCH(H3252,T_Indicateurs[Stat_code],0)),"")</f>
        <v/>
      </c>
      <c r="M3252">
        <f>IF(J3252=0,"",J3252)</f>
        <v/>
      </c>
      <c r="N3252">
        <f>IF(K3252=0,"",K3252)</f>
        <v/>
      </c>
      <c r="O3252">
        <f>IF(L3252=0,"",L3252)</f>
        <v/>
      </c>
      <c r="P3252">
        <f>IF(OR(J3252="",K3252="",L3252=""),"",J3252+K3252+L3252)</f>
        <v/>
      </c>
      <c r="Q3252">
        <f>IF(OR(M3252="",N3252="",O3252=""),"",M3252+N3252+O3252)</f>
        <v/>
      </c>
      <c r="S3252" s="13">
        <f>IF(AND($B3252&lt;&gt;"",$F3252&lt;&gt;""),IF(COUNTIFS($B$2:$B3252,$B3252,$F$2:$F3252,$F3252)=1,1,0),0)</f>
        <v/>
      </c>
      <c r="T3252" s="13">
        <f>IF(AND($B3252&lt;&gt;"",$H3252&lt;&gt;""),IF(COUNTIFS($B$2:$B3252,$B3252,$H$2:$H3252,$H3252)=1,1,0),0)</f>
        <v/>
      </c>
      <c r="U3252" s="13">
        <f>IF(AND($B3252&lt;&gt;"",$C3252&lt;&gt;""),IF(COUNTIFS($B$2:$B3252,$B3252,$C$2:$C3252,$C3252)=1,1,0),0)</f>
        <v/>
      </c>
      <c r="V3252" s="13">
        <f>IF(AND($B3252&lt;&gt;"",$D3252&lt;&gt;""),IF(COUNTIFS($B$2:$B3252,$B3252,$D$2:$D3252,$D3252)=1,1,0),0)</f>
        <v/>
      </c>
      <c r="W3252">
        <f>IFERROR(INDEX(T_Indicateurs[Domain_code],MATCH($H3252,T_Indicateurs[Stat_code],0)),"")</f>
        <v/>
      </c>
      <c r="X3252" s="13">
        <f>IF(OR($W3252="",$F3252=""),0,IF($F3252&lt;&gt;$W3252,1,0))</f>
        <v/>
      </c>
      <c r="Y3252" s="13">
        <f>IF(OR($J3252="", $K3252="", $L3252=""),0,IF(OR($J3252&lt;0,$J3252&gt;3,$K3252&lt;0,$K3252&gt;3,$L3252&lt;0,$L3252&gt;3),1,0))</f>
        <v/>
      </c>
    </row>
    <row r="3253">
      <c r="G3253">
        <f>IFERROR(INDEX(T_Domaines[Domain_label_fr],MATCH(F3253,T_Domaines[Domain_code],0)),"")</f>
        <v/>
      </c>
      <c r="I3253">
        <f>IFERROR(INDEX(T_Indicateurs[Stat_label_fr],MATCH(H3253,T_Indicateurs[Stat_code],0)),"")</f>
        <v/>
      </c>
      <c r="M3253">
        <f>IF(J3253=0,"",J3253)</f>
        <v/>
      </c>
      <c r="N3253">
        <f>IF(K3253=0,"",K3253)</f>
        <v/>
      </c>
      <c r="O3253">
        <f>IF(L3253=0,"",L3253)</f>
        <v/>
      </c>
      <c r="P3253">
        <f>IF(OR(J3253="",K3253="",L3253=""),"",J3253+K3253+L3253)</f>
        <v/>
      </c>
      <c r="Q3253">
        <f>IF(OR(M3253="",N3253="",O3253=""),"",M3253+N3253+O3253)</f>
        <v/>
      </c>
      <c r="S3253" s="13">
        <f>IF(AND($B3253&lt;&gt;"",$F3253&lt;&gt;""),IF(COUNTIFS($B$2:$B3253,$B3253,$F$2:$F3253,$F3253)=1,1,0),0)</f>
        <v/>
      </c>
      <c r="T3253" s="13">
        <f>IF(AND($B3253&lt;&gt;"",$H3253&lt;&gt;""),IF(COUNTIFS($B$2:$B3253,$B3253,$H$2:$H3253,$H3253)=1,1,0),0)</f>
        <v/>
      </c>
      <c r="U3253" s="13">
        <f>IF(AND($B3253&lt;&gt;"",$C3253&lt;&gt;""),IF(COUNTIFS($B$2:$B3253,$B3253,$C$2:$C3253,$C3253)=1,1,0),0)</f>
        <v/>
      </c>
      <c r="V3253" s="13">
        <f>IF(AND($B3253&lt;&gt;"",$D3253&lt;&gt;""),IF(COUNTIFS($B$2:$B3253,$B3253,$D$2:$D3253,$D3253)=1,1,0),0)</f>
        <v/>
      </c>
      <c r="W3253">
        <f>IFERROR(INDEX(T_Indicateurs[Domain_code],MATCH($H3253,T_Indicateurs[Stat_code],0)),"")</f>
        <v/>
      </c>
      <c r="X3253" s="13">
        <f>IF(OR($W3253="",$F3253=""),0,IF($F3253&lt;&gt;$W3253,1,0))</f>
        <v/>
      </c>
      <c r="Y3253" s="13">
        <f>IF(OR($J3253="", $K3253="", $L3253=""),0,IF(OR($J3253&lt;0,$J3253&gt;3,$K3253&lt;0,$K3253&gt;3,$L3253&lt;0,$L3253&gt;3),1,0))</f>
        <v/>
      </c>
    </row>
    <row r="3254">
      <c r="G3254">
        <f>IFERROR(INDEX(T_Domaines[Domain_label_fr],MATCH(F3254,T_Domaines[Domain_code],0)),"")</f>
        <v/>
      </c>
      <c r="I3254">
        <f>IFERROR(INDEX(T_Indicateurs[Stat_label_fr],MATCH(H3254,T_Indicateurs[Stat_code],0)),"")</f>
        <v/>
      </c>
      <c r="M3254">
        <f>IF(J3254=0,"",J3254)</f>
        <v/>
      </c>
      <c r="N3254">
        <f>IF(K3254=0,"",K3254)</f>
        <v/>
      </c>
      <c r="O3254">
        <f>IF(L3254=0,"",L3254)</f>
        <v/>
      </c>
      <c r="P3254">
        <f>IF(OR(J3254="",K3254="",L3254=""),"",J3254+K3254+L3254)</f>
        <v/>
      </c>
      <c r="Q3254">
        <f>IF(OR(M3254="",N3254="",O3254=""),"",M3254+N3254+O3254)</f>
        <v/>
      </c>
      <c r="S3254" s="13">
        <f>IF(AND($B3254&lt;&gt;"",$F3254&lt;&gt;""),IF(COUNTIFS($B$2:$B3254,$B3254,$F$2:$F3254,$F3254)=1,1,0),0)</f>
        <v/>
      </c>
      <c r="T3254" s="13">
        <f>IF(AND($B3254&lt;&gt;"",$H3254&lt;&gt;""),IF(COUNTIFS($B$2:$B3254,$B3254,$H$2:$H3254,$H3254)=1,1,0),0)</f>
        <v/>
      </c>
      <c r="U3254" s="13">
        <f>IF(AND($B3254&lt;&gt;"",$C3254&lt;&gt;""),IF(COUNTIFS($B$2:$B3254,$B3254,$C$2:$C3254,$C3254)=1,1,0),0)</f>
        <v/>
      </c>
      <c r="V3254" s="13">
        <f>IF(AND($B3254&lt;&gt;"",$D3254&lt;&gt;""),IF(COUNTIFS($B$2:$B3254,$B3254,$D$2:$D3254,$D3254)=1,1,0),0)</f>
        <v/>
      </c>
      <c r="W3254">
        <f>IFERROR(INDEX(T_Indicateurs[Domain_code],MATCH($H3254,T_Indicateurs[Stat_code],0)),"")</f>
        <v/>
      </c>
      <c r="X3254" s="13">
        <f>IF(OR($W3254="",$F3254=""),0,IF($F3254&lt;&gt;$W3254,1,0))</f>
        <v/>
      </c>
      <c r="Y3254" s="13">
        <f>IF(OR($J3254="", $K3254="", $L3254=""),0,IF(OR($J3254&lt;0,$J3254&gt;3,$K3254&lt;0,$K3254&gt;3,$L3254&lt;0,$L3254&gt;3),1,0))</f>
        <v/>
      </c>
    </row>
    <row r="3255">
      <c r="G3255">
        <f>IFERROR(INDEX(T_Domaines[Domain_label_fr],MATCH(F3255,T_Domaines[Domain_code],0)),"")</f>
        <v/>
      </c>
      <c r="I3255">
        <f>IFERROR(INDEX(T_Indicateurs[Stat_label_fr],MATCH(H3255,T_Indicateurs[Stat_code],0)),"")</f>
        <v/>
      </c>
      <c r="M3255">
        <f>IF(J3255=0,"",J3255)</f>
        <v/>
      </c>
      <c r="N3255">
        <f>IF(K3255=0,"",K3255)</f>
        <v/>
      </c>
      <c r="O3255">
        <f>IF(L3255=0,"",L3255)</f>
        <v/>
      </c>
      <c r="P3255">
        <f>IF(OR(J3255="",K3255="",L3255=""),"",J3255+K3255+L3255)</f>
        <v/>
      </c>
      <c r="Q3255">
        <f>IF(OR(M3255="",N3255="",O3255=""),"",M3255+N3255+O3255)</f>
        <v/>
      </c>
      <c r="S3255" s="13">
        <f>IF(AND($B3255&lt;&gt;"",$F3255&lt;&gt;""),IF(COUNTIFS($B$2:$B3255,$B3255,$F$2:$F3255,$F3255)=1,1,0),0)</f>
        <v/>
      </c>
      <c r="T3255" s="13">
        <f>IF(AND($B3255&lt;&gt;"",$H3255&lt;&gt;""),IF(COUNTIFS($B$2:$B3255,$B3255,$H$2:$H3255,$H3255)=1,1,0),0)</f>
        <v/>
      </c>
      <c r="U3255" s="13">
        <f>IF(AND($B3255&lt;&gt;"",$C3255&lt;&gt;""),IF(COUNTIFS($B$2:$B3255,$B3255,$C$2:$C3255,$C3255)=1,1,0),0)</f>
        <v/>
      </c>
      <c r="V3255" s="13">
        <f>IF(AND($B3255&lt;&gt;"",$D3255&lt;&gt;""),IF(COUNTIFS($B$2:$B3255,$B3255,$D$2:$D3255,$D3255)=1,1,0),0)</f>
        <v/>
      </c>
      <c r="W3255">
        <f>IFERROR(INDEX(T_Indicateurs[Domain_code],MATCH($H3255,T_Indicateurs[Stat_code],0)),"")</f>
        <v/>
      </c>
      <c r="X3255" s="13">
        <f>IF(OR($W3255="",$F3255=""),0,IF($F3255&lt;&gt;$W3255,1,0))</f>
        <v/>
      </c>
      <c r="Y3255" s="13">
        <f>IF(OR($J3255="", $K3255="", $L3255=""),0,IF(OR($J3255&lt;0,$J3255&gt;3,$K3255&lt;0,$K3255&gt;3,$L3255&lt;0,$L3255&gt;3),1,0))</f>
        <v/>
      </c>
    </row>
    <row r="3256">
      <c r="G3256">
        <f>IFERROR(INDEX(T_Domaines[Domain_label_fr],MATCH(F3256,T_Domaines[Domain_code],0)),"")</f>
        <v/>
      </c>
      <c r="I3256">
        <f>IFERROR(INDEX(T_Indicateurs[Stat_label_fr],MATCH(H3256,T_Indicateurs[Stat_code],0)),"")</f>
        <v/>
      </c>
      <c r="M3256">
        <f>IF(J3256=0,"",J3256)</f>
        <v/>
      </c>
      <c r="N3256">
        <f>IF(K3256=0,"",K3256)</f>
        <v/>
      </c>
      <c r="O3256">
        <f>IF(L3256=0,"",L3256)</f>
        <v/>
      </c>
      <c r="P3256">
        <f>IF(OR(J3256="",K3256="",L3256=""),"",J3256+K3256+L3256)</f>
        <v/>
      </c>
      <c r="Q3256">
        <f>IF(OR(M3256="",N3256="",O3256=""),"",M3256+N3256+O3256)</f>
        <v/>
      </c>
      <c r="S3256" s="13">
        <f>IF(AND($B3256&lt;&gt;"",$F3256&lt;&gt;""),IF(COUNTIFS($B$2:$B3256,$B3256,$F$2:$F3256,$F3256)=1,1,0),0)</f>
        <v/>
      </c>
      <c r="T3256" s="13">
        <f>IF(AND($B3256&lt;&gt;"",$H3256&lt;&gt;""),IF(COUNTIFS($B$2:$B3256,$B3256,$H$2:$H3256,$H3256)=1,1,0),0)</f>
        <v/>
      </c>
      <c r="U3256" s="13">
        <f>IF(AND($B3256&lt;&gt;"",$C3256&lt;&gt;""),IF(COUNTIFS($B$2:$B3256,$B3256,$C$2:$C3256,$C3256)=1,1,0),0)</f>
        <v/>
      </c>
      <c r="V3256" s="13">
        <f>IF(AND($B3256&lt;&gt;"",$D3256&lt;&gt;""),IF(COUNTIFS($B$2:$B3256,$B3256,$D$2:$D3256,$D3256)=1,1,0),0)</f>
        <v/>
      </c>
      <c r="W3256">
        <f>IFERROR(INDEX(T_Indicateurs[Domain_code],MATCH($H3256,T_Indicateurs[Stat_code],0)),"")</f>
        <v/>
      </c>
      <c r="X3256" s="13">
        <f>IF(OR($W3256="",$F3256=""),0,IF($F3256&lt;&gt;$W3256,1,0))</f>
        <v/>
      </c>
      <c r="Y3256" s="13">
        <f>IF(OR($J3256="", $K3256="", $L3256=""),0,IF(OR($J3256&lt;0,$J3256&gt;3,$K3256&lt;0,$K3256&gt;3,$L3256&lt;0,$L3256&gt;3),1,0))</f>
        <v/>
      </c>
    </row>
    <row r="3257">
      <c r="G3257">
        <f>IFERROR(INDEX(T_Domaines[Domain_label_fr],MATCH(F3257,T_Domaines[Domain_code],0)),"")</f>
        <v/>
      </c>
      <c r="I3257">
        <f>IFERROR(INDEX(T_Indicateurs[Stat_label_fr],MATCH(H3257,T_Indicateurs[Stat_code],0)),"")</f>
        <v/>
      </c>
      <c r="M3257">
        <f>IF(J3257=0,"",J3257)</f>
        <v/>
      </c>
      <c r="N3257">
        <f>IF(K3257=0,"",K3257)</f>
        <v/>
      </c>
      <c r="O3257">
        <f>IF(L3257=0,"",L3257)</f>
        <v/>
      </c>
      <c r="P3257">
        <f>IF(OR(J3257="",K3257="",L3257=""),"",J3257+K3257+L3257)</f>
        <v/>
      </c>
      <c r="Q3257">
        <f>IF(OR(M3257="",N3257="",O3257=""),"",M3257+N3257+O3257)</f>
        <v/>
      </c>
      <c r="S3257" s="13">
        <f>IF(AND($B3257&lt;&gt;"",$F3257&lt;&gt;""),IF(COUNTIFS($B$2:$B3257,$B3257,$F$2:$F3257,$F3257)=1,1,0),0)</f>
        <v/>
      </c>
      <c r="T3257" s="13">
        <f>IF(AND($B3257&lt;&gt;"",$H3257&lt;&gt;""),IF(COUNTIFS($B$2:$B3257,$B3257,$H$2:$H3257,$H3257)=1,1,0),0)</f>
        <v/>
      </c>
      <c r="U3257" s="13">
        <f>IF(AND($B3257&lt;&gt;"",$C3257&lt;&gt;""),IF(COUNTIFS($B$2:$B3257,$B3257,$C$2:$C3257,$C3257)=1,1,0),0)</f>
        <v/>
      </c>
      <c r="V3257" s="13">
        <f>IF(AND($B3257&lt;&gt;"",$D3257&lt;&gt;""),IF(COUNTIFS($B$2:$B3257,$B3257,$D$2:$D3257,$D3257)=1,1,0),0)</f>
        <v/>
      </c>
      <c r="W3257">
        <f>IFERROR(INDEX(T_Indicateurs[Domain_code],MATCH($H3257,T_Indicateurs[Stat_code],0)),"")</f>
        <v/>
      </c>
      <c r="X3257" s="13">
        <f>IF(OR($W3257="",$F3257=""),0,IF($F3257&lt;&gt;$W3257,1,0))</f>
        <v/>
      </c>
      <c r="Y3257" s="13">
        <f>IF(OR($J3257="", $K3257="", $L3257=""),0,IF(OR($J3257&lt;0,$J3257&gt;3,$K3257&lt;0,$K3257&gt;3,$L3257&lt;0,$L3257&gt;3),1,0))</f>
        <v/>
      </c>
    </row>
    <row r="3258">
      <c r="G3258">
        <f>IFERROR(INDEX(T_Domaines[Domain_label_fr],MATCH(F3258,T_Domaines[Domain_code],0)),"")</f>
        <v/>
      </c>
      <c r="I3258">
        <f>IFERROR(INDEX(T_Indicateurs[Stat_label_fr],MATCH(H3258,T_Indicateurs[Stat_code],0)),"")</f>
        <v/>
      </c>
      <c r="M3258">
        <f>IF(J3258=0,"",J3258)</f>
        <v/>
      </c>
      <c r="N3258">
        <f>IF(K3258=0,"",K3258)</f>
        <v/>
      </c>
      <c r="O3258">
        <f>IF(L3258=0,"",L3258)</f>
        <v/>
      </c>
      <c r="P3258">
        <f>IF(OR(J3258="",K3258="",L3258=""),"",J3258+K3258+L3258)</f>
        <v/>
      </c>
      <c r="Q3258">
        <f>IF(OR(M3258="",N3258="",O3258=""),"",M3258+N3258+O3258)</f>
        <v/>
      </c>
      <c r="S3258" s="13">
        <f>IF(AND($B3258&lt;&gt;"",$F3258&lt;&gt;""),IF(COUNTIFS($B$2:$B3258,$B3258,$F$2:$F3258,$F3258)=1,1,0),0)</f>
        <v/>
      </c>
      <c r="T3258" s="13">
        <f>IF(AND($B3258&lt;&gt;"",$H3258&lt;&gt;""),IF(COUNTIFS($B$2:$B3258,$B3258,$H$2:$H3258,$H3258)=1,1,0),0)</f>
        <v/>
      </c>
      <c r="U3258" s="13">
        <f>IF(AND($B3258&lt;&gt;"",$C3258&lt;&gt;""),IF(COUNTIFS($B$2:$B3258,$B3258,$C$2:$C3258,$C3258)=1,1,0),0)</f>
        <v/>
      </c>
      <c r="V3258" s="13">
        <f>IF(AND($B3258&lt;&gt;"",$D3258&lt;&gt;""),IF(COUNTIFS($B$2:$B3258,$B3258,$D$2:$D3258,$D3258)=1,1,0),0)</f>
        <v/>
      </c>
      <c r="W3258">
        <f>IFERROR(INDEX(T_Indicateurs[Domain_code],MATCH($H3258,T_Indicateurs[Stat_code],0)),"")</f>
        <v/>
      </c>
      <c r="X3258" s="13">
        <f>IF(OR($W3258="",$F3258=""),0,IF($F3258&lt;&gt;$W3258,1,0))</f>
        <v/>
      </c>
      <c r="Y3258" s="13">
        <f>IF(OR($J3258="", $K3258="", $L3258=""),0,IF(OR($J3258&lt;0,$J3258&gt;3,$K3258&lt;0,$K3258&gt;3,$L3258&lt;0,$L3258&gt;3),1,0))</f>
        <v/>
      </c>
    </row>
    <row r="3259">
      <c r="G3259">
        <f>IFERROR(INDEX(T_Domaines[Domain_label_fr],MATCH(F3259,T_Domaines[Domain_code],0)),"")</f>
        <v/>
      </c>
      <c r="I3259">
        <f>IFERROR(INDEX(T_Indicateurs[Stat_label_fr],MATCH(H3259,T_Indicateurs[Stat_code],0)),"")</f>
        <v/>
      </c>
      <c r="M3259">
        <f>IF(J3259=0,"",J3259)</f>
        <v/>
      </c>
      <c r="N3259">
        <f>IF(K3259=0,"",K3259)</f>
        <v/>
      </c>
      <c r="O3259">
        <f>IF(L3259=0,"",L3259)</f>
        <v/>
      </c>
      <c r="P3259">
        <f>IF(OR(J3259="",K3259="",L3259=""),"",J3259+K3259+L3259)</f>
        <v/>
      </c>
      <c r="Q3259">
        <f>IF(OR(M3259="",N3259="",O3259=""),"",M3259+N3259+O3259)</f>
        <v/>
      </c>
      <c r="S3259" s="13">
        <f>IF(AND($B3259&lt;&gt;"",$F3259&lt;&gt;""),IF(COUNTIFS($B$2:$B3259,$B3259,$F$2:$F3259,$F3259)=1,1,0),0)</f>
        <v/>
      </c>
      <c r="T3259" s="13">
        <f>IF(AND($B3259&lt;&gt;"",$H3259&lt;&gt;""),IF(COUNTIFS($B$2:$B3259,$B3259,$H$2:$H3259,$H3259)=1,1,0),0)</f>
        <v/>
      </c>
      <c r="U3259" s="13">
        <f>IF(AND($B3259&lt;&gt;"",$C3259&lt;&gt;""),IF(COUNTIFS($B$2:$B3259,$B3259,$C$2:$C3259,$C3259)=1,1,0),0)</f>
        <v/>
      </c>
      <c r="V3259" s="13">
        <f>IF(AND($B3259&lt;&gt;"",$D3259&lt;&gt;""),IF(COUNTIFS($B$2:$B3259,$B3259,$D$2:$D3259,$D3259)=1,1,0),0)</f>
        <v/>
      </c>
      <c r="W3259">
        <f>IFERROR(INDEX(T_Indicateurs[Domain_code],MATCH($H3259,T_Indicateurs[Stat_code],0)),"")</f>
        <v/>
      </c>
      <c r="X3259" s="13">
        <f>IF(OR($W3259="",$F3259=""),0,IF($F3259&lt;&gt;$W3259,1,0))</f>
        <v/>
      </c>
      <c r="Y3259" s="13">
        <f>IF(OR($J3259="", $K3259="", $L3259=""),0,IF(OR($J3259&lt;0,$J3259&gt;3,$K3259&lt;0,$K3259&gt;3,$L3259&lt;0,$L3259&gt;3),1,0))</f>
        <v/>
      </c>
    </row>
    <row r="3260">
      <c r="G3260">
        <f>IFERROR(INDEX(T_Domaines[Domain_label_fr],MATCH(F3260,T_Domaines[Domain_code],0)),"")</f>
        <v/>
      </c>
      <c r="I3260">
        <f>IFERROR(INDEX(T_Indicateurs[Stat_label_fr],MATCH(H3260,T_Indicateurs[Stat_code],0)),"")</f>
        <v/>
      </c>
      <c r="M3260">
        <f>IF(J3260=0,"",J3260)</f>
        <v/>
      </c>
      <c r="N3260">
        <f>IF(K3260=0,"",K3260)</f>
        <v/>
      </c>
      <c r="O3260">
        <f>IF(L3260=0,"",L3260)</f>
        <v/>
      </c>
      <c r="P3260">
        <f>IF(OR(J3260="",K3260="",L3260=""),"",J3260+K3260+L3260)</f>
        <v/>
      </c>
      <c r="Q3260">
        <f>IF(OR(M3260="",N3260="",O3260=""),"",M3260+N3260+O3260)</f>
        <v/>
      </c>
      <c r="S3260" s="13">
        <f>IF(AND($B3260&lt;&gt;"",$F3260&lt;&gt;""),IF(COUNTIFS($B$2:$B3260,$B3260,$F$2:$F3260,$F3260)=1,1,0),0)</f>
        <v/>
      </c>
      <c r="T3260" s="13">
        <f>IF(AND($B3260&lt;&gt;"",$H3260&lt;&gt;""),IF(COUNTIFS($B$2:$B3260,$B3260,$H$2:$H3260,$H3260)=1,1,0),0)</f>
        <v/>
      </c>
      <c r="U3260" s="13">
        <f>IF(AND($B3260&lt;&gt;"",$C3260&lt;&gt;""),IF(COUNTIFS($B$2:$B3260,$B3260,$C$2:$C3260,$C3260)=1,1,0),0)</f>
        <v/>
      </c>
      <c r="V3260" s="13">
        <f>IF(AND($B3260&lt;&gt;"",$D3260&lt;&gt;""),IF(COUNTIFS($B$2:$B3260,$B3260,$D$2:$D3260,$D3260)=1,1,0),0)</f>
        <v/>
      </c>
      <c r="W3260">
        <f>IFERROR(INDEX(T_Indicateurs[Domain_code],MATCH($H3260,T_Indicateurs[Stat_code],0)),"")</f>
        <v/>
      </c>
      <c r="X3260" s="13">
        <f>IF(OR($W3260="",$F3260=""),0,IF($F3260&lt;&gt;$W3260,1,0))</f>
        <v/>
      </c>
      <c r="Y3260" s="13">
        <f>IF(OR($J3260="", $K3260="", $L3260=""),0,IF(OR($J3260&lt;0,$J3260&gt;3,$K3260&lt;0,$K3260&gt;3,$L3260&lt;0,$L3260&gt;3),1,0))</f>
        <v/>
      </c>
    </row>
    <row r="3261">
      <c r="G3261">
        <f>IFERROR(INDEX(T_Domaines[Domain_label_fr],MATCH(F3261,T_Domaines[Domain_code],0)),"")</f>
        <v/>
      </c>
      <c r="I3261">
        <f>IFERROR(INDEX(T_Indicateurs[Stat_label_fr],MATCH(H3261,T_Indicateurs[Stat_code],0)),"")</f>
        <v/>
      </c>
      <c r="M3261">
        <f>IF(J3261=0,"",J3261)</f>
        <v/>
      </c>
      <c r="N3261">
        <f>IF(K3261=0,"",K3261)</f>
        <v/>
      </c>
      <c r="O3261">
        <f>IF(L3261=0,"",L3261)</f>
        <v/>
      </c>
      <c r="P3261">
        <f>IF(OR(J3261="",K3261="",L3261=""),"",J3261+K3261+L3261)</f>
        <v/>
      </c>
      <c r="Q3261">
        <f>IF(OR(M3261="",N3261="",O3261=""),"",M3261+N3261+O3261)</f>
        <v/>
      </c>
      <c r="S3261" s="13">
        <f>IF(AND($B3261&lt;&gt;"",$F3261&lt;&gt;""),IF(COUNTIFS($B$2:$B3261,$B3261,$F$2:$F3261,$F3261)=1,1,0),0)</f>
        <v/>
      </c>
      <c r="T3261" s="13">
        <f>IF(AND($B3261&lt;&gt;"",$H3261&lt;&gt;""),IF(COUNTIFS($B$2:$B3261,$B3261,$H$2:$H3261,$H3261)=1,1,0),0)</f>
        <v/>
      </c>
      <c r="U3261" s="13">
        <f>IF(AND($B3261&lt;&gt;"",$C3261&lt;&gt;""),IF(COUNTIFS($B$2:$B3261,$B3261,$C$2:$C3261,$C3261)=1,1,0),0)</f>
        <v/>
      </c>
      <c r="V3261" s="13">
        <f>IF(AND($B3261&lt;&gt;"",$D3261&lt;&gt;""),IF(COUNTIFS($B$2:$B3261,$B3261,$D$2:$D3261,$D3261)=1,1,0),0)</f>
        <v/>
      </c>
      <c r="W3261">
        <f>IFERROR(INDEX(T_Indicateurs[Domain_code],MATCH($H3261,T_Indicateurs[Stat_code],0)),"")</f>
        <v/>
      </c>
      <c r="X3261" s="13">
        <f>IF(OR($W3261="",$F3261=""),0,IF($F3261&lt;&gt;$W3261,1,0))</f>
        <v/>
      </c>
      <c r="Y3261" s="13">
        <f>IF(OR($J3261="", $K3261="", $L3261=""),0,IF(OR($J3261&lt;0,$J3261&gt;3,$K3261&lt;0,$K3261&gt;3,$L3261&lt;0,$L3261&gt;3),1,0))</f>
        <v/>
      </c>
    </row>
    <row r="3262">
      <c r="G3262">
        <f>IFERROR(INDEX(T_Domaines[Domain_label_fr],MATCH(F3262,T_Domaines[Domain_code],0)),"")</f>
        <v/>
      </c>
      <c r="I3262">
        <f>IFERROR(INDEX(T_Indicateurs[Stat_label_fr],MATCH(H3262,T_Indicateurs[Stat_code],0)),"")</f>
        <v/>
      </c>
      <c r="M3262">
        <f>IF(J3262=0,"",J3262)</f>
        <v/>
      </c>
      <c r="N3262">
        <f>IF(K3262=0,"",K3262)</f>
        <v/>
      </c>
      <c r="O3262">
        <f>IF(L3262=0,"",L3262)</f>
        <v/>
      </c>
      <c r="P3262">
        <f>IF(OR(J3262="",K3262="",L3262=""),"",J3262+K3262+L3262)</f>
        <v/>
      </c>
      <c r="Q3262">
        <f>IF(OR(M3262="",N3262="",O3262=""),"",M3262+N3262+O3262)</f>
        <v/>
      </c>
      <c r="S3262" s="13">
        <f>IF(AND($B3262&lt;&gt;"",$F3262&lt;&gt;""),IF(COUNTIFS($B$2:$B3262,$B3262,$F$2:$F3262,$F3262)=1,1,0),0)</f>
        <v/>
      </c>
      <c r="T3262" s="13">
        <f>IF(AND($B3262&lt;&gt;"",$H3262&lt;&gt;""),IF(COUNTIFS($B$2:$B3262,$B3262,$H$2:$H3262,$H3262)=1,1,0),0)</f>
        <v/>
      </c>
      <c r="U3262" s="13">
        <f>IF(AND($B3262&lt;&gt;"",$C3262&lt;&gt;""),IF(COUNTIFS($B$2:$B3262,$B3262,$C$2:$C3262,$C3262)=1,1,0),0)</f>
        <v/>
      </c>
      <c r="V3262" s="13">
        <f>IF(AND($B3262&lt;&gt;"",$D3262&lt;&gt;""),IF(COUNTIFS($B$2:$B3262,$B3262,$D$2:$D3262,$D3262)=1,1,0),0)</f>
        <v/>
      </c>
      <c r="W3262">
        <f>IFERROR(INDEX(T_Indicateurs[Domain_code],MATCH($H3262,T_Indicateurs[Stat_code],0)),"")</f>
        <v/>
      </c>
      <c r="X3262" s="13">
        <f>IF(OR($W3262="",$F3262=""),0,IF($F3262&lt;&gt;$W3262,1,0))</f>
        <v/>
      </c>
      <c r="Y3262" s="13">
        <f>IF(OR($J3262="", $K3262="", $L3262=""),0,IF(OR($J3262&lt;0,$J3262&gt;3,$K3262&lt;0,$K3262&gt;3,$L3262&lt;0,$L3262&gt;3),1,0))</f>
        <v/>
      </c>
    </row>
    <row r="3263">
      <c r="G3263">
        <f>IFERROR(INDEX(T_Domaines[Domain_label_fr],MATCH(F3263,T_Domaines[Domain_code],0)),"")</f>
        <v/>
      </c>
      <c r="I3263">
        <f>IFERROR(INDEX(T_Indicateurs[Stat_label_fr],MATCH(H3263,T_Indicateurs[Stat_code],0)),"")</f>
        <v/>
      </c>
      <c r="M3263">
        <f>IF(J3263=0,"",J3263)</f>
        <v/>
      </c>
      <c r="N3263">
        <f>IF(K3263=0,"",K3263)</f>
        <v/>
      </c>
      <c r="O3263">
        <f>IF(L3263=0,"",L3263)</f>
        <v/>
      </c>
      <c r="P3263">
        <f>IF(OR(J3263="",K3263="",L3263=""),"",J3263+K3263+L3263)</f>
        <v/>
      </c>
      <c r="Q3263">
        <f>IF(OR(M3263="",N3263="",O3263=""),"",M3263+N3263+O3263)</f>
        <v/>
      </c>
      <c r="S3263" s="13">
        <f>IF(AND($B3263&lt;&gt;"",$F3263&lt;&gt;""),IF(COUNTIFS($B$2:$B3263,$B3263,$F$2:$F3263,$F3263)=1,1,0),0)</f>
        <v/>
      </c>
      <c r="T3263" s="13">
        <f>IF(AND($B3263&lt;&gt;"",$H3263&lt;&gt;""),IF(COUNTIFS($B$2:$B3263,$B3263,$H$2:$H3263,$H3263)=1,1,0),0)</f>
        <v/>
      </c>
      <c r="U3263" s="13">
        <f>IF(AND($B3263&lt;&gt;"",$C3263&lt;&gt;""),IF(COUNTIFS($B$2:$B3263,$B3263,$C$2:$C3263,$C3263)=1,1,0),0)</f>
        <v/>
      </c>
      <c r="V3263" s="13">
        <f>IF(AND($B3263&lt;&gt;"",$D3263&lt;&gt;""),IF(COUNTIFS($B$2:$B3263,$B3263,$D$2:$D3263,$D3263)=1,1,0),0)</f>
        <v/>
      </c>
      <c r="W3263">
        <f>IFERROR(INDEX(T_Indicateurs[Domain_code],MATCH($H3263,T_Indicateurs[Stat_code],0)),"")</f>
        <v/>
      </c>
      <c r="X3263" s="13">
        <f>IF(OR($W3263="",$F3263=""),0,IF($F3263&lt;&gt;$W3263,1,0))</f>
        <v/>
      </c>
      <c r="Y3263" s="13">
        <f>IF(OR($J3263="", $K3263="", $L3263=""),0,IF(OR($J3263&lt;0,$J3263&gt;3,$K3263&lt;0,$K3263&gt;3,$L3263&lt;0,$L3263&gt;3),1,0))</f>
        <v/>
      </c>
    </row>
    <row r="3264">
      <c r="G3264">
        <f>IFERROR(INDEX(T_Domaines[Domain_label_fr],MATCH(F3264,T_Domaines[Domain_code],0)),"")</f>
        <v/>
      </c>
      <c r="I3264">
        <f>IFERROR(INDEX(T_Indicateurs[Stat_label_fr],MATCH(H3264,T_Indicateurs[Stat_code],0)),"")</f>
        <v/>
      </c>
      <c r="M3264">
        <f>IF(J3264=0,"",J3264)</f>
        <v/>
      </c>
      <c r="N3264">
        <f>IF(K3264=0,"",K3264)</f>
        <v/>
      </c>
      <c r="O3264">
        <f>IF(L3264=0,"",L3264)</f>
        <v/>
      </c>
      <c r="P3264">
        <f>IF(OR(J3264="",K3264="",L3264=""),"",J3264+K3264+L3264)</f>
        <v/>
      </c>
      <c r="Q3264">
        <f>IF(OR(M3264="",N3264="",O3264=""),"",M3264+N3264+O3264)</f>
        <v/>
      </c>
      <c r="S3264" s="13">
        <f>IF(AND($B3264&lt;&gt;"",$F3264&lt;&gt;""),IF(COUNTIFS($B$2:$B3264,$B3264,$F$2:$F3264,$F3264)=1,1,0),0)</f>
        <v/>
      </c>
      <c r="T3264" s="13">
        <f>IF(AND($B3264&lt;&gt;"",$H3264&lt;&gt;""),IF(COUNTIFS($B$2:$B3264,$B3264,$H$2:$H3264,$H3264)=1,1,0),0)</f>
        <v/>
      </c>
      <c r="U3264" s="13">
        <f>IF(AND($B3264&lt;&gt;"",$C3264&lt;&gt;""),IF(COUNTIFS($B$2:$B3264,$B3264,$C$2:$C3264,$C3264)=1,1,0),0)</f>
        <v/>
      </c>
      <c r="V3264" s="13">
        <f>IF(AND($B3264&lt;&gt;"",$D3264&lt;&gt;""),IF(COUNTIFS($B$2:$B3264,$B3264,$D$2:$D3264,$D3264)=1,1,0),0)</f>
        <v/>
      </c>
      <c r="W3264">
        <f>IFERROR(INDEX(T_Indicateurs[Domain_code],MATCH($H3264,T_Indicateurs[Stat_code],0)),"")</f>
        <v/>
      </c>
      <c r="X3264" s="13">
        <f>IF(OR($W3264="",$F3264=""),0,IF($F3264&lt;&gt;$W3264,1,0))</f>
        <v/>
      </c>
      <c r="Y3264" s="13">
        <f>IF(OR($J3264="", $K3264="", $L3264=""),0,IF(OR($J3264&lt;0,$J3264&gt;3,$K3264&lt;0,$K3264&gt;3,$L3264&lt;0,$L3264&gt;3),1,0))</f>
        <v/>
      </c>
    </row>
    <row r="3265">
      <c r="G3265">
        <f>IFERROR(INDEX(T_Domaines[Domain_label_fr],MATCH(F3265,T_Domaines[Domain_code],0)),"")</f>
        <v/>
      </c>
      <c r="I3265">
        <f>IFERROR(INDEX(T_Indicateurs[Stat_label_fr],MATCH(H3265,T_Indicateurs[Stat_code],0)),"")</f>
        <v/>
      </c>
      <c r="M3265">
        <f>IF(J3265=0,"",J3265)</f>
        <v/>
      </c>
      <c r="N3265">
        <f>IF(K3265=0,"",K3265)</f>
        <v/>
      </c>
      <c r="O3265">
        <f>IF(L3265=0,"",L3265)</f>
        <v/>
      </c>
      <c r="P3265">
        <f>IF(OR(J3265="",K3265="",L3265=""),"",J3265+K3265+L3265)</f>
        <v/>
      </c>
      <c r="Q3265">
        <f>IF(OR(M3265="",N3265="",O3265=""),"",M3265+N3265+O3265)</f>
        <v/>
      </c>
      <c r="S3265" s="13">
        <f>IF(AND($B3265&lt;&gt;"",$F3265&lt;&gt;""),IF(COUNTIFS($B$2:$B3265,$B3265,$F$2:$F3265,$F3265)=1,1,0),0)</f>
        <v/>
      </c>
      <c r="T3265" s="13">
        <f>IF(AND($B3265&lt;&gt;"",$H3265&lt;&gt;""),IF(COUNTIFS($B$2:$B3265,$B3265,$H$2:$H3265,$H3265)=1,1,0),0)</f>
        <v/>
      </c>
      <c r="U3265" s="13">
        <f>IF(AND($B3265&lt;&gt;"",$C3265&lt;&gt;""),IF(COUNTIFS($B$2:$B3265,$B3265,$C$2:$C3265,$C3265)=1,1,0),0)</f>
        <v/>
      </c>
      <c r="V3265" s="13">
        <f>IF(AND($B3265&lt;&gt;"",$D3265&lt;&gt;""),IF(COUNTIFS($B$2:$B3265,$B3265,$D$2:$D3265,$D3265)=1,1,0),0)</f>
        <v/>
      </c>
      <c r="W3265">
        <f>IFERROR(INDEX(T_Indicateurs[Domain_code],MATCH($H3265,T_Indicateurs[Stat_code],0)),"")</f>
        <v/>
      </c>
      <c r="X3265" s="13">
        <f>IF(OR($W3265="",$F3265=""),0,IF($F3265&lt;&gt;$W3265,1,0))</f>
        <v/>
      </c>
      <c r="Y3265" s="13">
        <f>IF(OR($J3265="", $K3265="", $L3265=""),0,IF(OR($J3265&lt;0,$J3265&gt;3,$K3265&lt;0,$K3265&gt;3,$L3265&lt;0,$L3265&gt;3),1,0))</f>
        <v/>
      </c>
    </row>
    <row r="3266">
      <c r="G3266">
        <f>IFERROR(INDEX(T_Domaines[Domain_label_fr],MATCH(F3266,T_Domaines[Domain_code],0)),"")</f>
        <v/>
      </c>
      <c r="I3266">
        <f>IFERROR(INDEX(T_Indicateurs[Stat_label_fr],MATCH(H3266,T_Indicateurs[Stat_code],0)),"")</f>
        <v/>
      </c>
      <c r="M3266">
        <f>IF(J3266=0,"",J3266)</f>
        <v/>
      </c>
      <c r="N3266">
        <f>IF(K3266=0,"",K3266)</f>
        <v/>
      </c>
      <c r="O3266">
        <f>IF(L3266=0,"",L3266)</f>
        <v/>
      </c>
      <c r="P3266">
        <f>IF(OR(J3266="",K3266="",L3266=""),"",J3266+K3266+L3266)</f>
        <v/>
      </c>
      <c r="Q3266">
        <f>IF(OR(M3266="",N3266="",O3266=""),"",M3266+N3266+O3266)</f>
        <v/>
      </c>
      <c r="S3266" s="13">
        <f>IF(AND($B3266&lt;&gt;"",$F3266&lt;&gt;""),IF(COUNTIFS($B$2:$B3266,$B3266,$F$2:$F3266,$F3266)=1,1,0),0)</f>
        <v/>
      </c>
      <c r="T3266" s="13">
        <f>IF(AND($B3266&lt;&gt;"",$H3266&lt;&gt;""),IF(COUNTIFS($B$2:$B3266,$B3266,$H$2:$H3266,$H3266)=1,1,0),0)</f>
        <v/>
      </c>
      <c r="U3266" s="13">
        <f>IF(AND($B3266&lt;&gt;"",$C3266&lt;&gt;""),IF(COUNTIFS($B$2:$B3266,$B3266,$C$2:$C3266,$C3266)=1,1,0),0)</f>
        <v/>
      </c>
      <c r="V3266" s="13">
        <f>IF(AND($B3266&lt;&gt;"",$D3266&lt;&gt;""),IF(COUNTIFS($B$2:$B3266,$B3266,$D$2:$D3266,$D3266)=1,1,0),0)</f>
        <v/>
      </c>
      <c r="W3266">
        <f>IFERROR(INDEX(T_Indicateurs[Domain_code],MATCH($H3266,T_Indicateurs[Stat_code],0)),"")</f>
        <v/>
      </c>
      <c r="X3266" s="13">
        <f>IF(OR($W3266="",$F3266=""),0,IF($F3266&lt;&gt;$W3266,1,0))</f>
        <v/>
      </c>
      <c r="Y3266" s="13">
        <f>IF(OR($J3266="", $K3266="", $L3266=""),0,IF(OR($J3266&lt;0,$J3266&gt;3,$K3266&lt;0,$K3266&gt;3,$L3266&lt;0,$L3266&gt;3),1,0))</f>
        <v/>
      </c>
    </row>
    <row r="3267">
      <c r="G3267">
        <f>IFERROR(INDEX(T_Domaines[Domain_label_fr],MATCH(F3267,T_Domaines[Domain_code],0)),"")</f>
        <v/>
      </c>
      <c r="I3267">
        <f>IFERROR(INDEX(T_Indicateurs[Stat_label_fr],MATCH(H3267,T_Indicateurs[Stat_code],0)),"")</f>
        <v/>
      </c>
      <c r="M3267">
        <f>IF(J3267=0,"",J3267)</f>
        <v/>
      </c>
      <c r="N3267">
        <f>IF(K3267=0,"",K3267)</f>
        <v/>
      </c>
      <c r="O3267">
        <f>IF(L3267=0,"",L3267)</f>
        <v/>
      </c>
      <c r="P3267">
        <f>IF(OR(J3267="",K3267="",L3267=""),"",J3267+K3267+L3267)</f>
        <v/>
      </c>
      <c r="Q3267">
        <f>IF(OR(M3267="",N3267="",O3267=""),"",M3267+N3267+O3267)</f>
        <v/>
      </c>
      <c r="S3267" s="13">
        <f>IF(AND($B3267&lt;&gt;"",$F3267&lt;&gt;""),IF(COUNTIFS($B$2:$B3267,$B3267,$F$2:$F3267,$F3267)=1,1,0),0)</f>
        <v/>
      </c>
      <c r="T3267" s="13">
        <f>IF(AND($B3267&lt;&gt;"",$H3267&lt;&gt;""),IF(COUNTIFS($B$2:$B3267,$B3267,$H$2:$H3267,$H3267)=1,1,0),0)</f>
        <v/>
      </c>
      <c r="U3267" s="13">
        <f>IF(AND($B3267&lt;&gt;"",$C3267&lt;&gt;""),IF(COUNTIFS($B$2:$B3267,$B3267,$C$2:$C3267,$C3267)=1,1,0),0)</f>
        <v/>
      </c>
      <c r="V3267" s="13">
        <f>IF(AND($B3267&lt;&gt;"",$D3267&lt;&gt;""),IF(COUNTIFS($B$2:$B3267,$B3267,$D$2:$D3267,$D3267)=1,1,0),0)</f>
        <v/>
      </c>
      <c r="W3267">
        <f>IFERROR(INDEX(T_Indicateurs[Domain_code],MATCH($H3267,T_Indicateurs[Stat_code],0)),"")</f>
        <v/>
      </c>
      <c r="X3267" s="13">
        <f>IF(OR($W3267="",$F3267=""),0,IF($F3267&lt;&gt;$W3267,1,0))</f>
        <v/>
      </c>
      <c r="Y3267" s="13">
        <f>IF(OR($J3267="", $K3267="", $L3267=""),0,IF(OR($J3267&lt;0,$J3267&gt;3,$K3267&lt;0,$K3267&gt;3,$L3267&lt;0,$L3267&gt;3),1,0))</f>
        <v/>
      </c>
    </row>
    <row r="3268">
      <c r="G3268">
        <f>IFERROR(INDEX(T_Domaines[Domain_label_fr],MATCH(F3268,T_Domaines[Domain_code],0)),"")</f>
        <v/>
      </c>
      <c r="I3268">
        <f>IFERROR(INDEX(T_Indicateurs[Stat_label_fr],MATCH(H3268,T_Indicateurs[Stat_code],0)),"")</f>
        <v/>
      </c>
      <c r="M3268">
        <f>IF(J3268=0,"",J3268)</f>
        <v/>
      </c>
      <c r="N3268">
        <f>IF(K3268=0,"",K3268)</f>
        <v/>
      </c>
      <c r="O3268">
        <f>IF(L3268=0,"",L3268)</f>
        <v/>
      </c>
      <c r="P3268">
        <f>IF(OR(J3268="",K3268="",L3268=""),"",J3268+K3268+L3268)</f>
        <v/>
      </c>
      <c r="Q3268">
        <f>IF(OR(M3268="",N3268="",O3268=""),"",M3268+N3268+O3268)</f>
        <v/>
      </c>
      <c r="S3268" s="13">
        <f>IF(AND($B3268&lt;&gt;"",$F3268&lt;&gt;""),IF(COUNTIFS($B$2:$B3268,$B3268,$F$2:$F3268,$F3268)=1,1,0),0)</f>
        <v/>
      </c>
      <c r="T3268" s="13">
        <f>IF(AND($B3268&lt;&gt;"",$H3268&lt;&gt;""),IF(COUNTIFS($B$2:$B3268,$B3268,$H$2:$H3268,$H3268)=1,1,0),0)</f>
        <v/>
      </c>
      <c r="U3268" s="13">
        <f>IF(AND($B3268&lt;&gt;"",$C3268&lt;&gt;""),IF(COUNTIFS($B$2:$B3268,$B3268,$C$2:$C3268,$C3268)=1,1,0),0)</f>
        <v/>
      </c>
      <c r="V3268" s="13">
        <f>IF(AND($B3268&lt;&gt;"",$D3268&lt;&gt;""),IF(COUNTIFS($B$2:$B3268,$B3268,$D$2:$D3268,$D3268)=1,1,0),0)</f>
        <v/>
      </c>
      <c r="W3268">
        <f>IFERROR(INDEX(T_Indicateurs[Domain_code],MATCH($H3268,T_Indicateurs[Stat_code],0)),"")</f>
        <v/>
      </c>
      <c r="X3268" s="13">
        <f>IF(OR($W3268="",$F3268=""),0,IF($F3268&lt;&gt;$W3268,1,0))</f>
        <v/>
      </c>
      <c r="Y3268" s="13">
        <f>IF(OR($J3268="", $K3268="", $L3268=""),0,IF(OR($J3268&lt;0,$J3268&gt;3,$K3268&lt;0,$K3268&gt;3,$L3268&lt;0,$L3268&gt;3),1,0))</f>
        <v/>
      </c>
    </row>
    <row r="3269">
      <c r="G3269">
        <f>IFERROR(INDEX(T_Domaines[Domain_label_fr],MATCH(F3269,T_Domaines[Domain_code],0)),"")</f>
        <v/>
      </c>
      <c r="I3269">
        <f>IFERROR(INDEX(T_Indicateurs[Stat_label_fr],MATCH(H3269,T_Indicateurs[Stat_code],0)),"")</f>
        <v/>
      </c>
      <c r="M3269">
        <f>IF(J3269=0,"",J3269)</f>
        <v/>
      </c>
      <c r="N3269">
        <f>IF(K3269=0,"",K3269)</f>
        <v/>
      </c>
      <c r="O3269">
        <f>IF(L3269=0,"",L3269)</f>
        <v/>
      </c>
      <c r="P3269">
        <f>IF(OR(J3269="",K3269="",L3269=""),"",J3269+K3269+L3269)</f>
        <v/>
      </c>
      <c r="Q3269">
        <f>IF(OR(M3269="",N3269="",O3269=""),"",M3269+N3269+O3269)</f>
        <v/>
      </c>
      <c r="S3269" s="13">
        <f>IF(AND($B3269&lt;&gt;"",$F3269&lt;&gt;""),IF(COUNTIFS($B$2:$B3269,$B3269,$F$2:$F3269,$F3269)=1,1,0),0)</f>
        <v/>
      </c>
      <c r="T3269" s="13">
        <f>IF(AND($B3269&lt;&gt;"",$H3269&lt;&gt;""),IF(COUNTIFS($B$2:$B3269,$B3269,$H$2:$H3269,$H3269)=1,1,0),0)</f>
        <v/>
      </c>
      <c r="U3269" s="13">
        <f>IF(AND($B3269&lt;&gt;"",$C3269&lt;&gt;""),IF(COUNTIFS($B$2:$B3269,$B3269,$C$2:$C3269,$C3269)=1,1,0),0)</f>
        <v/>
      </c>
      <c r="V3269" s="13">
        <f>IF(AND($B3269&lt;&gt;"",$D3269&lt;&gt;""),IF(COUNTIFS($B$2:$B3269,$B3269,$D$2:$D3269,$D3269)=1,1,0),0)</f>
        <v/>
      </c>
      <c r="W3269">
        <f>IFERROR(INDEX(T_Indicateurs[Domain_code],MATCH($H3269,T_Indicateurs[Stat_code],0)),"")</f>
        <v/>
      </c>
      <c r="X3269" s="13">
        <f>IF(OR($W3269="",$F3269=""),0,IF($F3269&lt;&gt;$W3269,1,0))</f>
        <v/>
      </c>
      <c r="Y3269" s="13">
        <f>IF(OR($J3269="", $K3269="", $L3269=""),0,IF(OR($J3269&lt;0,$J3269&gt;3,$K3269&lt;0,$K3269&gt;3,$L3269&lt;0,$L3269&gt;3),1,0))</f>
        <v/>
      </c>
    </row>
    <row r="3270">
      <c r="G3270">
        <f>IFERROR(INDEX(T_Domaines[Domain_label_fr],MATCH(F3270,T_Domaines[Domain_code],0)),"")</f>
        <v/>
      </c>
      <c r="I3270">
        <f>IFERROR(INDEX(T_Indicateurs[Stat_label_fr],MATCH(H3270,T_Indicateurs[Stat_code],0)),"")</f>
        <v/>
      </c>
      <c r="M3270">
        <f>IF(J3270=0,"",J3270)</f>
        <v/>
      </c>
      <c r="N3270">
        <f>IF(K3270=0,"",K3270)</f>
        <v/>
      </c>
      <c r="O3270">
        <f>IF(L3270=0,"",L3270)</f>
        <v/>
      </c>
      <c r="P3270">
        <f>IF(OR(J3270="",K3270="",L3270=""),"",J3270+K3270+L3270)</f>
        <v/>
      </c>
      <c r="Q3270">
        <f>IF(OR(M3270="",N3270="",O3270=""),"",M3270+N3270+O3270)</f>
        <v/>
      </c>
      <c r="S3270" s="13">
        <f>IF(AND($B3270&lt;&gt;"",$F3270&lt;&gt;""),IF(COUNTIFS($B$2:$B3270,$B3270,$F$2:$F3270,$F3270)=1,1,0),0)</f>
        <v/>
      </c>
      <c r="T3270" s="13">
        <f>IF(AND($B3270&lt;&gt;"",$H3270&lt;&gt;""),IF(COUNTIFS($B$2:$B3270,$B3270,$H$2:$H3270,$H3270)=1,1,0),0)</f>
        <v/>
      </c>
      <c r="U3270" s="13">
        <f>IF(AND($B3270&lt;&gt;"",$C3270&lt;&gt;""),IF(COUNTIFS($B$2:$B3270,$B3270,$C$2:$C3270,$C3270)=1,1,0),0)</f>
        <v/>
      </c>
      <c r="V3270" s="13">
        <f>IF(AND($B3270&lt;&gt;"",$D3270&lt;&gt;""),IF(COUNTIFS($B$2:$B3270,$B3270,$D$2:$D3270,$D3270)=1,1,0),0)</f>
        <v/>
      </c>
      <c r="W3270">
        <f>IFERROR(INDEX(T_Indicateurs[Domain_code],MATCH($H3270,T_Indicateurs[Stat_code],0)),"")</f>
        <v/>
      </c>
      <c r="X3270" s="13">
        <f>IF(OR($W3270="",$F3270=""),0,IF($F3270&lt;&gt;$W3270,1,0))</f>
        <v/>
      </c>
      <c r="Y3270" s="13">
        <f>IF(OR($J3270="", $K3270="", $L3270=""),0,IF(OR($J3270&lt;0,$J3270&gt;3,$K3270&lt;0,$K3270&gt;3,$L3270&lt;0,$L3270&gt;3),1,0))</f>
        <v/>
      </c>
    </row>
    <row r="3271">
      <c r="G3271">
        <f>IFERROR(INDEX(T_Domaines[Domain_label_fr],MATCH(F3271,T_Domaines[Domain_code],0)),"")</f>
        <v/>
      </c>
      <c r="I3271">
        <f>IFERROR(INDEX(T_Indicateurs[Stat_label_fr],MATCH(H3271,T_Indicateurs[Stat_code],0)),"")</f>
        <v/>
      </c>
      <c r="M3271">
        <f>IF(J3271=0,"",J3271)</f>
        <v/>
      </c>
      <c r="N3271">
        <f>IF(K3271=0,"",K3271)</f>
        <v/>
      </c>
      <c r="O3271">
        <f>IF(L3271=0,"",L3271)</f>
        <v/>
      </c>
      <c r="P3271">
        <f>IF(OR(J3271="",K3271="",L3271=""),"",J3271+K3271+L3271)</f>
        <v/>
      </c>
      <c r="Q3271">
        <f>IF(OR(M3271="",N3271="",O3271=""),"",M3271+N3271+O3271)</f>
        <v/>
      </c>
      <c r="S3271" s="13">
        <f>IF(AND($B3271&lt;&gt;"",$F3271&lt;&gt;""),IF(COUNTIFS($B$2:$B3271,$B3271,$F$2:$F3271,$F3271)=1,1,0),0)</f>
        <v/>
      </c>
      <c r="T3271" s="13">
        <f>IF(AND($B3271&lt;&gt;"",$H3271&lt;&gt;""),IF(COUNTIFS($B$2:$B3271,$B3271,$H$2:$H3271,$H3271)=1,1,0),0)</f>
        <v/>
      </c>
      <c r="U3271" s="13">
        <f>IF(AND($B3271&lt;&gt;"",$C3271&lt;&gt;""),IF(COUNTIFS($B$2:$B3271,$B3271,$C$2:$C3271,$C3271)=1,1,0),0)</f>
        <v/>
      </c>
      <c r="V3271" s="13">
        <f>IF(AND($B3271&lt;&gt;"",$D3271&lt;&gt;""),IF(COUNTIFS($B$2:$B3271,$B3271,$D$2:$D3271,$D3271)=1,1,0),0)</f>
        <v/>
      </c>
      <c r="W3271">
        <f>IFERROR(INDEX(T_Indicateurs[Domain_code],MATCH($H3271,T_Indicateurs[Stat_code],0)),"")</f>
        <v/>
      </c>
      <c r="X3271" s="13">
        <f>IF(OR($W3271="",$F3271=""),0,IF($F3271&lt;&gt;$W3271,1,0))</f>
        <v/>
      </c>
      <c r="Y3271" s="13">
        <f>IF(OR($J3271="", $K3271="", $L3271=""),0,IF(OR($J3271&lt;0,$J3271&gt;3,$K3271&lt;0,$K3271&gt;3,$L3271&lt;0,$L3271&gt;3),1,0))</f>
        <v/>
      </c>
    </row>
    <row r="3272">
      <c r="G3272">
        <f>IFERROR(INDEX(T_Domaines[Domain_label_fr],MATCH(F3272,T_Domaines[Domain_code],0)),"")</f>
        <v/>
      </c>
      <c r="I3272">
        <f>IFERROR(INDEX(T_Indicateurs[Stat_label_fr],MATCH(H3272,T_Indicateurs[Stat_code],0)),"")</f>
        <v/>
      </c>
      <c r="M3272">
        <f>IF(J3272=0,"",J3272)</f>
        <v/>
      </c>
      <c r="N3272">
        <f>IF(K3272=0,"",K3272)</f>
        <v/>
      </c>
      <c r="O3272">
        <f>IF(L3272=0,"",L3272)</f>
        <v/>
      </c>
      <c r="P3272">
        <f>IF(OR(J3272="",K3272="",L3272=""),"",J3272+K3272+L3272)</f>
        <v/>
      </c>
      <c r="Q3272">
        <f>IF(OR(M3272="",N3272="",O3272=""),"",M3272+N3272+O3272)</f>
        <v/>
      </c>
      <c r="S3272" s="13">
        <f>IF(AND($B3272&lt;&gt;"",$F3272&lt;&gt;""),IF(COUNTIFS($B$2:$B3272,$B3272,$F$2:$F3272,$F3272)=1,1,0),0)</f>
        <v/>
      </c>
      <c r="T3272" s="13">
        <f>IF(AND($B3272&lt;&gt;"",$H3272&lt;&gt;""),IF(COUNTIFS($B$2:$B3272,$B3272,$H$2:$H3272,$H3272)=1,1,0),0)</f>
        <v/>
      </c>
      <c r="U3272" s="13">
        <f>IF(AND($B3272&lt;&gt;"",$C3272&lt;&gt;""),IF(COUNTIFS($B$2:$B3272,$B3272,$C$2:$C3272,$C3272)=1,1,0),0)</f>
        <v/>
      </c>
      <c r="V3272" s="13">
        <f>IF(AND($B3272&lt;&gt;"",$D3272&lt;&gt;""),IF(COUNTIFS($B$2:$B3272,$B3272,$D$2:$D3272,$D3272)=1,1,0),0)</f>
        <v/>
      </c>
      <c r="W3272">
        <f>IFERROR(INDEX(T_Indicateurs[Domain_code],MATCH($H3272,T_Indicateurs[Stat_code],0)),"")</f>
        <v/>
      </c>
      <c r="X3272" s="13">
        <f>IF(OR($W3272="",$F3272=""),0,IF($F3272&lt;&gt;$W3272,1,0))</f>
        <v/>
      </c>
      <c r="Y3272" s="13">
        <f>IF(OR($J3272="", $K3272="", $L3272=""),0,IF(OR($J3272&lt;0,$J3272&gt;3,$K3272&lt;0,$K3272&gt;3,$L3272&lt;0,$L3272&gt;3),1,0))</f>
        <v/>
      </c>
    </row>
    <row r="3273">
      <c r="G3273">
        <f>IFERROR(INDEX(T_Domaines[Domain_label_fr],MATCH(F3273,T_Domaines[Domain_code],0)),"")</f>
        <v/>
      </c>
      <c r="I3273">
        <f>IFERROR(INDEX(T_Indicateurs[Stat_label_fr],MATCH(H3273,T_Indicateurs[Stat_code],0)),"")</f>
        <v/>
      </c>
      <c r="M3273">
        <f>IF(J3273=0,"",J3273)</f>
        <v/>
      </c>
      <c r="N3273">
        <f>IF(K3273=0,"",K3273)</f>
        <v/>
      </c>
      <c r="O3273">
        <f>IF(L3273=0,"",L3273)</f>
        <v/>
      </c>
      <c r="P3273">
        <f>IF(OR(J3273="",K3273="",L3273=""),"",J3273+K3273+L3273)</f>
        <v/>
      </c>
      <c r="Q3273">
        <f>IF(OR(M3273="",N3273="",O3273=""),"",M3273+N3273+O3273)</f>
        <v/>
      </c>
      <c r="S3273" s="13">
        <f>IF(AND($B3273&lt;&gt;"",$F3273&lt;&gt;""),IF(COUNTIFS($B$2:$B3273,$B3273,$F$2:$F3273,$F3273)=1,1,0),0)</f>
        <v/>
      </c>
      <c r="T3273" s="13">
        <f>IF(AND($B3273&lt;&gt;"",$H3273&lt;&gt;""),IF(COUNTIFS($B$2:$B3273,$B3273,$H$2:$H3273,$H3273)=1,1,0),0)</f>
        <v/>
      </c>
      <c r="U3273" s="13">
        <f>IF(AND($B3273&lt;&gt;"",$C3273&lt;&gt;""),IF(COUNTIFS($B$2:$B3273,$B3273,$C$2:$C3273,$C3273)=1,1,0),0)</f>
        <v/>
      </c>
      <c r="V3273" s="13">
        <f>IF(AND($B3273&lt;&gt;"",$D3273&lt;&gt;""),IF(COUNTIFS($B$2:$B3273,$B3273,$D$2:$D3273,$D3273)=1,1,0),0)</f>
        <v/>
      </c>
      <c r="W3273">
        <f>IFERROR(INDEX(T_Indicateurs[Domain_code],MATCH($H3273,T_Indicateurs[Stat_code],0)),"")</f>
        <v/>
      </c>
      <c r="X3273" s="13">
        <f>IF(OR($W3273="",$F3273=""),0,IF($F3273&lt;&gt;$W3273,1,0))</f>
        <v/>
      </c>
      <c r="Y3273" s="13">
        <f>IF(OR($J3273="", $K3273="", $L3273=""),0,IF(OR($J3273&lt;0,$J3273&gt;3,$K3273&lt;0,$K3273&gt;3,$L3273&lt;0,$L3273&gt;3),1,0))</f>
        <v/>
      </c>
    </row>
    <row r="3274">
      <c r="G3274">
        <f>IFERROR(INDEX(T_Domaines[Domain_label_fr],MATCH(F3274,T_Domaines[Domain_code],0)),"")</f>
        <v/>
      </c>
      <c r="I3274">
        <f>IFERROR(INDEX(T_Indicateurs[Stat_label_fr],MATCH(H3274,T_Indicateurs[Stat_code],0)),"")</f>
        <v/>
      </c>
      <c r="M3274">
        <f>IF(J3274=0,"",J3274)</f>
        <v/>
      </c>
      <c r="N3274">
        <f>IF(K3274=0,"",K3274)</f>
        <v/>
      </c>
      <c r="O3274">
        <f>IF(L3274=0,"",L3274)</f>
        <v/>
      </c>
      <c r="P3274">
        <f>IF(OR(J3274="",K3274="",L3274=""),"",J3274+K3274+L3274)</f>
        <v/>
      </c>
      <c r="Q3274">
        <f>IF(OR(M3274="",N3274="",O3274=""),"",M3274+N3274+O3274)</f>
        <v/>
      </c>
      <c r="S3274" s="13">
        <f>IF(AND($B3274&lt;&gt;"",$F3274&lt;&gt;""),IF(COUNTIFS($B$2:$B3274,$B3274,$F$2:$F3274,$F3274)=1,1,0),0)</f>
        <v/>
      </c>
      <c r="T3274" s="13">
        <f>IF(AND($B3274&lt;&gt;"",$H3274&lt;&gt;""),IF(COUNTIFS($B$2:$B3274,$B3274,$H$2:$H3274,$H3274)=1,1,0),0)</f>
        <v/>
      </c>
      <c r="U3274" s="13">
        <f>IF(AND($B3274&lt;&gt;"",$C3274&lt;&gt;""),IF(COUNTIFS($B$2:$B3274,$B3274,$C$2:$C3274,$C3274)=1,1,0),0)</f>
        <v/>
      </c>
      <c r="V3274" s="13">
        <f>IF(AND($B3274&lt;&gt;"",$D3274&lt;&gt;""),IF(COUNTIFS($B$2:$B3274,$B3274,$D$2:$D3274,$D3274)=1,1,0),0)</f>
        <v/>
      </c>
      <c r="W3274">
        <f>IFERROR(INDEX(T_Indicateurs[Domain_code],MATCH($H3274,T_Indicateurs[Stat_code],0)),"")</f>
        <v/>
      </c>
      <c r="X3274" s="13">
        <f>IF(OR($W3274="",$F3274=""),0,IF($F3274&lt;&gt;$W3274,1,0))</f>
        <v/>
      </c>
      <c r="Y3274" s="13">
        <f>IF(OR($J3274="", $K3274="", $L3274=""),0,IF(OR($J3274&lt;0,$J3274&gt;3,$K3274&lt;0,$K3274&gt;3,$L3274&lt;0,$L3274&gt;3),1,0))</f>
        <v/>
      </c>
    </row>
    <row r="3275">
      <c r="G3275">
        <f>IFERROR(INDEX(T_Domaines[Domain_label_fr],MATCH(F3275,T_Domaines[Domain_code],0)),"")</f>
        <v/>
      </c>
      <c r="I3275">
        <f>IFERROR(INDEX(T_Indicateurs[Stat_label_fr],MATCH(H3275,T_Indicateurs[Stat_code],0)),"")</f>
        <v/>
      </c>
      <c r="M3275">
        <f>IF(J3275=0,"",J3275)</f>
        <v/>
      </c>
      <c r="N3275">
        <f>IF(K3275=0,"",K3275)</f>
        <v/>
      </c>
      <c r="O3275">
        <f>IF(L3275=0,"",L3275)</f>
        <v/>
      </c>
      <c r="P3275">
        <f>IF(OR(J3275="",K3275="",L3275=""),"",J3275+K3275+L3275)</f>
        <v/>
      </c>
      <c r="Q3275">
        <f>IF(OR(M3275="",N3275="",O3275=""),"",M3275+N3275+O3275)</f>
        <v/>
      </c>
      <c r="S3275" s="13">
        <f>IF(AND($B3275&lt;&gt;"",$F3275&lt;&gt;""),IF(COUNTIFS($B$2:$B3275,$B3275,$F$2:$F3275,$F3275)=1,1,0),0)</f>
        <v/>
      </c>
      <c r="T3275" s="13">
        <f>IF(AND($B3275&lt;&gt;"",$H3275&lt;&gt;""),IF(COUNTIFS($B$2:$B3275,$B3275,$H$2:$H3275,$H3275)=1,1,0),0)</f>
        <v/>
      </c>
      <c r="U3275" s="13">
        <f>IF(AND($B3275&lt;&gt;"",$C3275&lt;&gt;""),IF(COUNTIFS($B$2:$B3275,$B3275,$C$2:$C3275,$C3275)=1,1,0),0)</f>
        <v/>
      </c>
      <c r="V3275" s="13">
        <f>IF(AND($B3275&lt;&gt;"",$D3275&lt;&gt;""),IF(COUNTIFS($B$2:$B3275,$B3275,$D$2:$D3275,$D3275)=1,1,0),0)</f>
        <v/>
      </c>
      <c r="W3275">
        <f>IFERROR(INDEX(T_Indicateurs[Domain_code],MATCH($H3275,T_Indicateurs[Stat_code],0)),"")</f>
        <v/>
      </c>
      <c r="X3275" s="13">
        <f>IF(OR($W3275="",$F3275=""),0,IF($F3275&lt;&gt;$W3275,1,0))</f>
        <v/>
      </c>
      <c r="Y3275" s="13">
        <f>IF(OR($J3275="", $K3275="", $L3275=""),0,IF(OR($J3275&lt;0,$J3275&gt;3,$K3275&lt;0,$K3275&gt;3,$L3275&lt;0,$L3275&gt;3),1,0))</f>
        <v/>
      </c>
    </row>
    <row r="3276">
      <c r="G3276">
        <f>IFERROR(INDEX(T_Domaines[Domain_label_fr],MATCH(F3276,T_Domaines[Domain_code],0)),"")</f>
        <v/>
      </c>
      <c r="I3276">
        <f>IFERROR(INDEX(T_Indicateurs[Stat_label_fr],MATCH(H3276,T_Indicateurs[Stat_code],0)),"")</f>
        <v/>
      </c>
      <c r="M3276">
        <f>IF(J3276=0,"",J3276)</f>
        <v/>
      </c>
      <c r="N3276">
        <f>IF(K3276=0,"",K3276)</f>
        <v/>
      </c>
      <c r="O3276">
        <f>IF(L3276=0,"",L3276)</f>
        <v/>
      </c>
      <c r="P3276">
        <f>IF(OR(J3276="",K3276="",L3276=""),"",J3276+K3276+L3276)</f>
        <v/>
      </c>
      <c r="Q3276">
        <f>IF(OR(M3276="",N3276="",O3276=""),"",M3276+N3276+O3276)</f>
        <v/>
      </c>
      <c r="S3276" s="13">
        <f>IF(AND($B3276&lt;&gt;"",$F3276&lt;&gt;""),IF(COUNTIFS($B$2:$B3276,$B3276,$F$2:$F3276,$F3276)=1,1,0),0)</f>
        <v/>
      </c>
      <c r="T3276" s="13">
        <f>IF(AND($B3276&lt;&gt;"",$H3276&lt;&gt;""),IF(COUNTIFS($B$2:$B3276,$B3276,$H$2:$H3276,$H3276)=1,1,0),0)</f>
        <v/>
      </c>
      <c r="U3276" s="13">
        <f>IF(AND($B3276&lt;&gt;"",$C3276&lt;&gt;""),IF(COUNTIFS($B$2:$B3276,$B3276,$C$2:$C3276,$C3276)=1,1,0),0)</f>
        <v/>
      </c>
      <c r="V3276" s="13">
        <f>IF(AND($B3276&lt;&gt;"",$D3276&lt;&gt;""),IF(COUNTIFS($B$2:$B3276,$B3276,$D$2:$D3276,$D3276)=1,1,0),0)</f>
        <v/>
      </c>
      <c r="W3276">
        <f>IFERROR(INDEX(T_Indicateurs[Domain_code],MATCH($H3276,T_Indicateurs[Stat_code],0)),"")</f>
        <v/>
      </c>
      <c r="X3276" s="13">
        <f>IF(OR($W3276="",$F3276=""),0,IF($F3276&lt;&gt;$W3276,1,0))</f>
        <v/>
      </c>
      <c r="Y3276" s="13">
        <f>IF(OR($J3276="", $K3276="", $L3276=""),0,IF(OR($J3276&lt;0,$J3276&gt;3,$K3276&lt;0,$K3276&gt;3,$L3276&lt;0,$L3276&gt;3),1,0))</f>
        <v/>
      </c>
    </row>
    <row r="3277">
      <c r="G3277">
        <f>IFERROR(INDEX(T_Domaines[Domain_label_fr],MATCH(F3277,T_Domaines[Domain_code],0)),"")</f>
        <v/>
      </c>
      <c r="I3277">
        <f>IFERROR(INDEX(T_Indicateurs[Stat_label_fr],MATCH(H3277,T_Indicateurs[Stat_code],0)),"")</f>
        <v/>
      </c>
      <c r="M3277">
        <f>IF(J3277=0,"",J3277)</f>
        <v/>
      </c>
      <c r="N3277">
        <f>IF(K3277=0,"",K3277)</f>
        <v/>
      </c>
      <c r="O3277">
        <f>IF(L3277=0,"",L3277)</f>
        <v/>
      </c>
      <c r="P3277">
        <f>IF(OR(J3277="",K3277="",L3277=""),"",J3277+K3277+L3277)</f>
        <v/>
      </c>
      <c r="Q3277">
        <f>IF(OR(M3277="",N3277="",O3277=""),"",M3277+N3277+O3277)</f>
        <v/>
      </c>
      <c r="S3277" s="13">
        <f>IF(AND($B3277&lt;&gt;"",$F3277&lt;&gt;""),IF(COUNTIFS($B$2:$B3277,$B3277,$F$2:$F3277,$F3277)=1,1,0),0)</f>
        <v/>
      </c>
      <c r="T3277" s="13">
        <f>IF(AND($B3277&lt;&gt;"",$H3277&lt;&gt;""),IF(COUNTIFS($B$2:$B3277,$B3277,$H$2:$H3277,$H3277)=1,1,0),0)</f>
        <v/>
      </c>
      <c r="U3277" s="13">
        <f>IF(AND($B3277&lt;&gt;"",$C3277&lt;&gt;""),IF(COUNTIFS($B$2:$B3277,$B3277,$C$2:$C3277,$C3277)=1,1,0),0)</f>
        <v/>
      </c>
      <c r="V3277" s="13">
        <f>IF(AND($B3277&lt;&gt;"",$D3277&lt;&gt;""),IF(COUNTIFS($B$2:$B3277,$B3277,$D$2:$D3277,$D3277)=1,1,0),0)</f>
        <v/>
      </c>
      <c r="W3277">
        <f>IFERROR(INDEX(T_Indicateurs[Domain_code],MATCH($H3277,T_Indicateurs[Stat_code],0)),"")</f>
        <v/>
      </c>
      <c r="X3277" s="13">
        <f>IF(OR($W3277="",$F3277=""),0,IF($F3277&lt;&gt;$W3277,1,0))</f>
        <v/>
      </c>
      <c r="Y3277" s="13">
        <f>IF(OR($J3277="", $K3277="", $L3277=""),0,IF(OR($J3277&lt;0,$J3277&gt;3,$K3277&lt;0,$K3277&gt;3,$L3277&lt;0,$L3277&gt;3),1,0))</f>
        <v/>
      </c>
    </row>
    <row r="3278">
      <c r="G3278">
        <f>IFERROR(INDEX(T_Domaines[Domain_label_fr],MATCH(F3278,T_Domaines[Domain_code],0)),"")</f>
        <v/>
      </c>
      <c r="I3278">
        <f>IFERROR(INDEX(T_Indicateurs[Stat_label_fr],MATCH(H3278,T_Indicateurs[Stat_code],0)),"")</f>
        <v/>
      </c>
      <c r="M3278">
        <f>IF(J3278=0,"",J3278)</f>
        <v/>
      </c>
      <c r="N3278">
        <f>IF(K3278=0,"",K3278)</f>
        <v/>
      </c>
      <c r="O3278">
        <f>IF(L3278=0,"",L3278)</f>
        <v/>
      </c>
      <c r="P3278">
        <f>IF(OR(J3278="",K3278="",L3278=""),"",J3278+K3278+L3278)</f>
        <v/>
      </c>
      <c r="Q3278">
        <f>IF(OR(M3278="",N3278="",O3278=""),"",M3278+N3278+O3278)</f>
        <v/>
      </c>
      <c r="S3278" s="13">
        <f>IF(AND($B3278&lt;&gt;"",$F3278&lt;&gt;""),IF(COUNTIFS($B$2:$B3278,$B3278,$F$2:$F3278,$F3278)=1,1,0),0)</f>
        <v/>
      </c>
      <c r="T3278" s="13">
        <f>IF(AND($B3278&lt;&gt;"",$H3278&lt;&gt;""),IF(COUNTIFS($B$2:$B3278,$B3278,$H$2:$H3278,$H3278)=1,1,0),0)</f>
        <v/>
      </c>
      <c r="U3278" s="13">
        <f>IF(AND($B3278&lt;&gt;"",$C3278&lt;&gt;""),IF(COUNTIFS($B$2:$B3278,$B3278,$C$2:$C3278,$C3278)=1,1,0),0)</f>
        <v/>
      </c>
      <c r="V3278" s="13">
        <f>IF(AND($B3278&lt;&gt;"",$D3278&lt;&gt;""),IF(COUNTIFS($B$2:$B3278,$B3278,$D$2:$D3278,$D3278)=1,1,0),0)</f>
        <v/>
      </c>
      <c r="W3278">
        <f>IFERROR(INDEX(T_Indicateurs[Domain_code],MATCH($H3278,T_Indicateurs[Stat_code],0)),"")</f>
        <v/>
      </c>
      <c r="X3278" s="13">
        <f>IF(OR($W3278="",$F3278=""),0,IF($F3278&lt;&gt;$W3278,1,0))</f>
        <v/>
      </c>
      <c r="Y3278" s="13">
        <f>IF(OR($J3278="", $K3278="", $L3278=""),0,IF(OR($J3278&lt;0,$J3278&gt;3,$K3278&lt;0,$K3278&gt;3,$L3278&lt;0,$L3278&gt;3),1,0))</f>
        <v/>
      </c>
    </row>
    <row r="3279">
      <c r="G3279">
        <f>IFERROR(INDEX(T_Domaines[Domain_label_fr],MATCH(F3279,T_Domaines[Domain_code],0)),"")</f>
        <v/>
      </c>
      <c r="I3279">
        <f>IFERROR(INDEX(T_Indicateurs[Stat_label_fr],MATCH(H3279,T_Indicateurs[Stat_code],0)),"")</f>
        <v/>
      </c>
      <c r="M3279">
        <f>IF(J3279=0,"",J3279)</f>
        <v/>
      </c>
      <c r="N3279">
        <f>IF(K3279=0,"",K3279)</f>
        <v/>
      </c>
      <c r="O3279">
        <f>IF(L3279=0,"",L3279)</f>
        <v/>
      </c>
      <c r="P3279">
        <f>IF(OR(J3279="",K3279="",L3279=""),"",J3279+K3279+L3279)</f>
        <v/>
      </c>
      <c r="Q3279">
        <f>IF(OR(M3279="",N3279="",O3279=""),"",M3279+N3279+O3279)</f>
        <v/>
      </c>
      <c r="S3279" s="13">
        <f>IF(AND($B3279&lt;&gt;"",$F3279&lt;&gt;""),IF(COUNTIFS($B$2:$B3279,$B3279,$F$2:$F3279,$F3279)=1,1,0),0)</f>
        <v/>
      </c>
      <c r="T3279" s="13">
        <f>IF(AND($B3279&lt;&gt;"",$H3279&lt;&gt;""),IF(COUNTIFS($B$2:$B3279,$B3279,$H$2:$H3279,$H3279)=1,1,0),0)</f>
        <v/>
      </c>
      <c r="U3279" s="13">
        <f>IF(AND($B3279&lt;&gt;"",$C3279&lt;&gt;""),IF(COUNTIFS($B$2:$B3279,$B3279,$C$2:$C3279,$C3279)=1,1,0),0)</f>
        <v/>
      </c>
      <c r="V3279" s="13">
        <f>IF(AND($B3279&lt;&gt;"",$D3279&lt;&gt;""),IF(COUNTIFS($B$2:$B3279,$B3279,$D$2:$D3279,$D3279)=1,1,0),0)</f>
        <v/>
      </c>
      <c r="W3279">
        <f>IFERROR(INDEX(T_Indicateurs[Domain_code],MATCH($H3279,T_Indicateurs[Stat_code],0)),"")</f>
        <v/>
      </c>
      <c r="X3279" s="13">
        <f>IF(OR($W3279="",$F3279=""),0,IF($F3279&lt;&gt;$W3279,1,0))</f>
        <v/>
      </c>
      <c r="Y3279" s="13">
        <f>IF(OR($J3279="", $K3279="", $L3279=""),0,IF(OR($J3279&lt;0,$J3279&gt;3,$K3279&lt;0,$K3279&gt;3,$L3279&lt;0,$L3279&gt;3),1,0))</f>
        <v/>
      </c>
    </row>
    <row r="3280">
      <c r="G3280">
        <f>IFERROR(INDEX(T_Domaines[Domain_label_fr],MATCH(F3280,T_Domaines[Domain_code],0)),"")</f>
        <v/>
      </c>
      <c r="I3280">
        <f>IFERROR(INDEX(T_Indicateurs[Stat_label_fr],MATCH(H3280,T_Indicateurs[Stat_code],0)),"")</f>
        <v/>
      </c>
      <c r="M3280">
        <f>IF(J3280=0,"",J3280)</f>
        <v/>
      </c>
      <c r="N3280">
        <f>IF(K3280=0,"",K3280)</f>
        <v/>
      </c>
      <c r="O3280">
        <f>IF(L3280=0,"",L3280)</f>
        <v/>
      </c>
      <c r="P3280">
        <f>IF(OR(J3280="",K3280="",L3280=""),"",J3280+K3280+L3280)</f>
        <v/>
      </c>
      <c r="Q3280">
        <f>IF(OR(M3280="",N3280="",O3280=""),"",M3280+N3280+O3280)</f>
        <v/>
      </c>
      <c r="S3280" s="13">
        <f>IF(AND($B3280&lt;&gt;"",$F3280&lt;&gt;""),IF(COUNTIFS($B$2:$B3280,$B3280,$F$2:$F3280,$F3280)=1,1,0),0)</f>
        <v/>
      </c>
      <c r="T3280" s="13">
        <f>IF(AND($B3280&lt;&gt;"",$H3280&lt;&gt;""),IF(COUNTIFS($B$2:$B3280,$B3280,$H$2:$H3280,$H3280)=1,1,0),0)</f>
        <v/>
      </c>
      <c r="U3280" s="13">
        <f>IF(AND($B3280&lt;&gt;"",$C3280&lt;&gt;""),IF(COUNTIFS($B$2:$B3280,$B3280,$C$2:$C3280,$C3280)=1,1,0),0)</f>
        <v/>
      </c>
      <c r="V3280" s="13">
        <f>IF(AND($B3280&lt;&gt;"",$D3280&lt;&gt;""),IF(COUNTIFS($B$2:$B3280,$B3280,$D$2:$D3280,$D3280)=1,1,0),0)</f>
        <v/>
      </c>
      <c r="W3280">
        <f>IFERROR(INDEX(T_Indicateurs[Domain_code],MATCH($H3280,T_Indicateurs[Stat_code],0)),"")</f>
        <v/>
      </c>
      <c r="X3280" s="13">
        <f>IF(OR($W3280="",$F3280=""),0,IF($F3280&lt;&gt;$W3280,1,0))</f>
        <v/>
      </c>
      <c r="Y3280" s="13">
        <f>IF(OR($J3280="", $K3280="", $L3280=""),0,IF(OR($J3280&lt;0,$J3280&gt;3,$K3280&lt;0,$K3280&gt;3,$L3280&lt;0,$L3280&gt;3),1,0))</f>
        <v/>
      </c>
    </row>
    <row r="3281">
      <c r="G3281">
        <f>IFERROR(INDEX(T_Domaines[Domain_label_fr],MATCH(F3281,T_Domaines[Domain_code],0)),"")</f>
        <v/>
      </c>
      <c r="I3281">
        <f>IFERROR(INDEX(T_Indicateurs[Stat_label_fr],MATCH(H3281,T_Indicateurs[Stat_code],0)),"")</f>
        <v/>
      </c>
      <c r="M3281">
        <f>IF(J3281=0,"",J3281)</f>
        <v/>
      </c>
      <c r="N3281">
        <f>IF(K3281=0,"",K3281)</f>
        <v/>
      </c>
      <c r="O3281">
        <f>IF(L3281=0,"",L3281)</f>
        <v/>
      </c>
      <c r="P3281">
        <f>IF(OR(J3281="",K3281="",L3281=""),"",J3281+K3281+L3281)</f>
        <v/>
      </c>
      <c r="Q3281">
        <f>IF(OR(M3281="",N3281="",O3281=""),"",M3281+N3281+O3281)</f>
        <v/>
      </c>
      <c r="S3281" s="13">
        <f>IF(AND($B3281&lt;&gt;"",$F3281&lt;&gt;""),IF(COUNTIFS($B$2:$B3281,$B3281,$F$2:$F3281,$F3281)=1,1,0),0)</f>
        <v/>
      </c>
      <c r="T3281" s="13">
        <f>IF(AND($B3281&lt;&gt;"",$H3281&lt;&gt;""),IF(COUNTIFS($B$2:$B3281,$B3281,$H$2:$H3281,$H3281)=1,1,0),0)</f>
        <v/>
      </c>
      <c r="U3281" s="13">
        <f>IF(AND($B3281&lt;&gt;"",$C3281&lt;&gt;""),IF(COUNTIFS($B$2:$B3281,$B3281,$C$2:$C3281,$C3281)=1,1,0),0)</f>
        <v/>
      </c>
      <c r="V3281" s="13">
        <f>IF(AND($B3281&lt;&gt;"",$D3281&lt;&gt;""),IF(COUNTIFS($B$2:$B3281,$B3281,$D$2:$D3281,$D3281)=1,1,0),0)</f>
        <v/>
      </c>
      <c r="W3281">
        <f>IFERROR(INDEX(T_Indicateurs[Domain_code],MATCH($H3281,T_Indicateurs[Stat_code],0)),"")</f>
        <v/>
      </c>
      <c r="X3281" s="13">
        <f>IF(OR($W3281="",$F3281=""),0,IF($F3281&lt;&gt;$W3281,1,0))</f>
        <v/>
      </c>
      <c r="Y3281" s="13">
        <f>IF(OR($J3281="", $K3281="", $L3281=""),0,IF(OR($J3281&lt;0,$J3281&gt;3,$K3281&lt;0,$K3281&gt;3,$L3281&lt;0,$L3281&gt;3),1,0))</f>
        <v/>
      </c>
    </row>
    <row r="3282">
      <c r="G3282">
        <f>IFERROR(INDEX(T_Domaines[Domain_label_fr],MATCH(F3282,T_Domaines[Domain_code],0)),"")</f>
        <v/>
      </c>
      <c r="I3282">
        <f>IFERROR(INDEX(T_Indicateurs[Stat_label_fr],MATCH(H3282,T_Indicateurs[Stat_code],0)),"")</f>
        <v/>
      </c>
      <c r="M3282">
        <f>IF(J3282=0,"",J3282)</f>
        <v/>
      </c>
      <c r="N3282">
        <f>IF(K3282=0,"",K3282)</f>
        <v/>
      </c>
      <c r="O3282">
        <f>IF(L3282=0,"",L3282)</f>
        <v/>
      </c>
      <c r="P3282">
        <f>IF(OR(J3282="",K3282="",L3282=""),"",J3282+K3282+L3282)</f>
        <v/>
      </c>
      <c r="Q3282">
        <f>IF(OR(M3282="",N3282="",O3282=""),"",M3282+N3282+O3282)</f>
        <v/>
      </c>
      <c r="S3282" s="13">
        <f>IF(AND($B3282&lt;&gt;"",$F3282&lt;&gt;""),IF(COUNTIFS($B$2:$B3282,$B3282,$F$2:$F3282,$F3282)=1,1,0),0)</f>
        <v/>
      </c>
      <c r="T3282" s="13">
        <f>IF(AND($B3282&lt;&gt;"",$H3282&lt;&gt;""),IF(COUNTIFS($B$2:$B3282,$B3282,$H$2:$H3282,$H3282)=1,1,0),0)</f>
        <v/>
      </c>
      <c r="U3282" s="13">
        <f>IF(AND($B3282&lt;&gt;"",$C3282&lt;&gt;""),IF(COUNTIFS($B$2:$B3282,$B3282,$C$2:$C3282,$C3282)=1,1,0),0)</f>
        <v/>
      </c>
      <c r="V3282" s="13">
        <f>IF(AND($B3282&lt;&gt;"",$D3282&lt;&gt;""),IF(COUNTIFS($B$2:$B3282,$B3282,$D$2:$D3282,$D3282)=1,1,0),0)</f>
        <v/>
      </c>
      <c r="W3282">
        <f>IFERROR(INDEX(T_Indicateurs[Domain_code],MATCH($H3282,T_Indicateurs[Stat_code],0)),"")</f>
        <v/>
      </c>
      <c r="X3282" s="13">
        <f>IF(OR($W3282="",$F3282=""),0,IF($F3282&lt;&gt;$W3282,1,0))</f>
        <v/>
      </c>
      <c r="Y3282" s="13">
        <f>IF(OR($J3282="", $K3282="", $L3282=""),0,IF(OR($J3282&lt;0,$J3282&gt;3,$K3282&lt;0,$K3282&gt;3,$L3282&lt;0,$L3282&gt;3),1,0))</f>
        <v/>
      </c>
    </row>
    <row r="3283">
      <c r="G3283">
        <f>IFERROR(INDEX(T_Domaines[Domain_label_fr],MATCH(F3283,T_Domaines[Domain_code],0)),"")</f>
        <v/>
      </c>
      <c r="I3283">
        <f>IFERROR(INDEX(T_Indicateurs[Stat_label_fr],MATCH(H3283,T_Indicateurs[Stat_code],0)),"")</f>
        <v/>
      </c>
      <c r="M3283">
        <f>IF(J3283=0,"",J3283)</f>
        <v/>
      </c>
      <c r="N3283">
        <f>IF(K3283=0,"",K3283)</f>
        <v/>
      </c>
      <c r="O3283">
        <f>IF(L3283=0,"",L3283)</f>
        <v/>
      </c>
      <c r="P3283">
        <f>IF(OR(J3283="",K3283="",L3283=""),"",J3283+K3283+L3283)</f>
        <v/>
      </c>
      <c r="Q3283">
        <f>IF(OR(M3283="",N3283="",O3283=""),"",M3283+N3283+O3283)</f>
        <v/>
      </c>
      <c r="S3283" s="13">
        <f>IF(AND($B3283&lt;&gt;"",$F3283&lt;&gt;""),IF(COUNTIFS($B$2:$B3283,$B3283,$F$2:$F3283,$F3283)=1,1,0),0)</f>
        <v/>
      </c>
      <c r="T3283" s="13">
        <f>IF(AND($B3283&lt;&gt;"",$H3283&lt;&gt;""),IF(COUNTIFS($B$2:$B3283,$B3283,$H$2:$H3283,$H3283)=1,1,0),0)</f>
        <v/>
      </c>
      <c r="U3283" s="13">
        <f>IF(AND($B3283&lt;&gt;"",$C3283&lt;&gt;""),IF(COUNTIFS($B$2:$B3283,$B3283,$C$2:$C3283,$C3283)=1,1,0),0)</f>
        <v/>
      </c>
      <c r="V3283" s="13">
        <f>IF(AND($B3283&lt;&gt;"",$D3283&lt;&gt;""),IF(COUNTIFS($B$2:$B3283,$B3283,$D$2:$D3283,$D3283)=1,1,0),0)</f>
        <v/>
      </c>
      <c r="W3283">
        <f>IFERROR(INDEX(T_Indicateurs[Domain_code],MATCH($H3283,T_Indicateurs[Stat_code],0)),"")</f>
        <v/>
      </c>
      <c r="X3283" s="13">
        <f>IF(OR($W3283="",$F3283=""),0,IF($F3283&lt;&gt;$W3283,1,0))</f>
        <v/>
      </c>
      <c r="Y3283" s="13">
        <f>IF(OR($J3283="", $K3283="", $L3283=""),0,IF(OR($J3283&lt;0,$J3283&gt;3,$K3283&lt;0,$K3283&gt;3,$L3283&lt;0,$L3283&gt;3),1,0))</f>
        <v/>
      </c>
    </row>
    <row r="3284">
      <c r="G3284">
        <f>IFERROR(INDEX(T_Domaines[Domain_label_fr],MATCH(F3284,T_Domaines[Domain_code],0)),"")</f>
        <v/>
      </c>
      <c r="I3284">
        <f>IFERROR(INDEX(T_Indicateurs[Stat_label_fr],MATCH(H3284,T_Indicateurs[Stat_code],0)),"")</f>
        <v/>
      </c>
      <c r="M3284">
        <f>IF(J3284=0,"",J3284)</f>
        <v/>
      </c>
      <c r="N3284">
        <f>IF(K3284=0,"",K3284)</f>
        <v/>
      </c>
      <c r="O3284">
        <f>IF(L3284=0,"",L3284)</f>
        <v/>
      </c>
      <c r="P3284">
        <f>IF(OR(J3284="",K3284="",L3284=""),"",J3284+K3284+L3284)</f>
        <v/>
      </c>
      <c r="Q3284">
        <f>IF(OR(M3284="",N3284="",O3284=""),"",M3284+N3284+O3284)</f>
        <v/>
      </c>
      <c r="S3284" s="13">
        <f>IF(AND($B3284&lt;&gt;"",$F3284&lt;&gt;""),IF(COUNTIFS($B$2:$B3284,$B3284,$F$2:$F3284,$F3284)=1,1,0),0)</f>
        <v/>
      </c>
      <c r="T3284" s="13">
        <f>IF(AND($B3284&lt;&gt;"",$H3284&lt;&gt;""),IF(COUNTIFS($B$2:$B3284,$B3284,$H$2:$H3284,$H3284)=1,1,0),0)</f>
        <v/>
      </c>
      <c r="U3284" s="13">
        <f>IF(AND($B3284&lt;&gt;"",$C3284&lt;&gt;""),IF(COUNTIFS($B$2:$B3284,$B3284,$C$2:$C3284,$C3284)=1,1,0),0)</f>
        <v/>
      </c>
      <c r="V3284" s="13">
        <f>IF(AND($B3284&lt;&gt;"",$D3284&lt;&gt;""),IF(COUNTIFS($B$2:$B3284,$B3284,$D$2:$D3284,$D3284)=1,1,0),0)</f>
        <v/>
      </c>
      <c r="W3284">
        <f>IFERROR(INDEX(T_Indicateurs[Domain_code],MATCH($H3284,T_Indicateurs[Stat_code],0)),"")</f>
        <v/>
      </c>
      <c r="X3284" s="13">
        <f>IF(OR($W3284="",$F3284=""),0,IF($F3284&lt;&gt;$W3284,1,0))</f>
        <v/>
      </c>
      <c r="Y3284" s="13">
        <f>IF(OR($J3284="", $K3284="", $L3284=""),0,IF(OR($J3284&lt;0,$J3284&gt;3,$K3284&lt;0,$K3284&gt;3,$L3284&lt;0,$L3284&gt;3),1,0))</f>
        <v/>
      </c>
    </row>
    <row r="3285">
      <c r="G3285">
        <f>IFERROR(INDEX(T_Domaines[Domain_label_fr],MATCH(F3285,T_Domaines[Domain_code],0)),"")</f>
        <v/>
      </c>
      <c r="I3285">
        <f>IFERROR(INDEX(T_Indicateurs[Stat_label_fr],MATCH(H3285,T_Indicateurs[Stat_code],0)),"")</f>
        <v/>
      </c>
      <c r="M3285">
        <f>IF(J3285=0,"",J3285)</f>
        <v/>
      </c>
      <c r="N3285">
        <f>IF(K3285=0,"",K3285)</f>
        <v/>
      </c>
      <c r="O3285">
        <f>IF(L3285=0,"",L3285)</f>
        <v/>
      </c>
      <c r="P3285">
        <f>IF(OR(J3285="",K3285="",L3285=""),"",J3285+K3285+L3285)</f>
        <v/>
      </c>
      <c r="Q3285">
        <f>IF(OR(M3285="",N3285="",O3285=""),"",M3285+N3285+O3285)</f>
        <v/>
      </c>
      <c r="S3285" s="13">
        <f>IF(AND($B3285&lt;&gt;"",$F3285&lt;&gt;""),IF(COUNTIFS($B$2:$B3285,$B3285,$F$2:$F3285,$F3285)=1,1,0),0)</f>
        <v/>
      </c>
      <c r="T3285" s="13">
        <f>IF(AND($B3285&lt;&gt;"",$H3285&lt;&gt;""),IF(COUNTIFS($B$2:$B3285,$B3285,$H$2:$H3285,$H3285)=1,1,0),0)</f>
        <v/>
      </c>
      <c r="U3285" s="13">
        <f>IF(AND($B3285&lt;&gt;"",$C3285&lt;&gt;""),IF(COUNTIFS($B$2:$B3285,$B3285,$C$2:$C3285,$C3285)=1,1,0),0)</f>
        <v/>
      </c>
      <c r="V3285" s="13">
        <f>IF(AND($B3285&lt;&gt;"",$D3285&lt;&gt;""),IF(COUNTIFS($B$2:$B3285,$B3285,$D$2:$D3285,$D3285)=1,1,0),0)</f>
        <v/>
      </c>
      <c r="W3285">
        <f>IFERROR(INDEX(T_Indicateurs[Domain_code],MATCH($H3285,T_Indicateurs[Stat_code],0)),"")</f>
        <v/>
      </c>
      <c r="X3285" s="13">
        <f>IF(OR($W3285="",$F3285=""),0,IF($F3285&lt;&gt;$W3285,1,0))</f>
        <v/>
      </c>
      <c r="Y3285" s="13">
        <f>IF(OR($J3285="", $K3285="", $L3285=""),0,IF(OR($J3285&lt;0,$J3285&gt;3,$K3285&lt;0,$K3285&gt;3,$L3285&lt;0,$L3285&gt;3),1,0))</f>
        <v/>
      </c>
    </row>
    <row r="3286">
      <c r="G3286">
        <f>IFERROR(INDEX(T_Domaines[Domain_label_fr],MATCH(F3286,T_Domaines[Domain_code],0)),"")</f>
        <v/>
      </c>
      <c r="I3286">
        <f>IFERROR(INDEX(T_Indicateurs[Stat_label_fr],MATCH(H3286,T_Indicateurs[Stat_code],0)),"")</f>
        <v/>
      </c>
      <c r="M3286">
        <f>IF(J3286=0,"",J3286)</f>
        <v/>
      </c>
      <c r="N3286">
        <f>IF(K3286=0,"",K3286)</f>
        <v/>
      </c>
      <c r="O3286">
        <f>IF(L3286=0,"",L3286)</f>
        <v/>
      </c>
      <c r="P3286">
        <f>IF(OR(J3286="",K3286="",L3286=""),"",J3286+K3286+L3286)</f>
        <v/>
      </c>
      <c r="Q3286">
        <f>IF(OR(M3286="",N3286="",O3286=""),"",M3286+N3286+O3286)</f>
        <v/>
      </c>
      <c r="S3286" s="13">
        <f>IF(AND($B3286&lt;&gt;"",$F3286&lt;&gt;""),IF(COUNTIFS($B$2:$B3286,$B3286,$F$2:$F3286,$F3286)=1,1,0),0)</f>
        <v/>
      </c>
      <c r="T3286" s="13">
        <f>IF(AND($B3286&lt;&gt;"",$H3286&lt;&gt;""),IF(COUNTIFS($B$2:$B3286,$B3286,$H$2:$H3286,$H3286)=1,1,0),0)</f>
        <v/>
      </c>
      <c r="U3286" s="13">
        <f>IF(AND($B3286&lt;&gt;"",$C3286&lt;&gt;""),IF(COUNTIFS($B$2:$B3286,$B3286,$C$2:$C3286,$C3286)=1,1,0),0)</f>
        <v/>
      </c>
      <c r="V3286" s="13">
        <f>IF(AND($B3286&lt;&gt;"",$D3286&lt;&gt;""),IF(COUNTIFS($B$2:$B3286,$B3286,$D$2:$D3286,$D3286)=1,1,0),0)</f>
        <v/>
      </c>
      <c r="W3286">
        <f>IFERROR(INDEX(T_Indicateurs[Domain_code],MATCH($H3286,T_Indicateurs[Stat_code],0)),"")</f>
        <v/>
      </c>
      <c r="X3286" s="13">
        <f>IF(OR($W3286="",$F3286=""),0,IF($F3286&lt;&gt;$W3286,1,0))</f>
        <v/>
      </c>
      <c r="Y3286" s="13">
        <f>IF(OR($J3286="", $K3286="", $L3286=""),0,IF(OR($J3286&lt;0,$J3286&gt;3,$K3286&lt;0,$K3286&gt;3,$L3286&lt;0,$L3286&gt;3),1,0))</f>
        <v/>
      </c>
    </row>
    <row r="3287">
      <c r="G3287">
        <f>IFERROR(INDEX(T_Domaines[Domain_label_fr],MATCH(F3287,T_Domaines[Domain_code],0)),"")</f>
        <v/>
      </c>
      <c r="I3287">
        <f>IFERROR(INDEX(T_Indicateurs[Stat_label_fr],MATCH(H3287,T_Indicateurs[Stat_code],0)),"")</f>
        <v/>
      </c>
      <c r="M3287">
        <f>IF(J3287=0,"",J3287)</f>
        <v/>
      </c>
      <c r="N3287">
        <f>IF(K3287=0,"",K3287)</f>
        <v/>
      </c>
      <c r="O3287">
        <f>IF(L3287=0,"",L3287)</f>
        <v/>
      </c>
      <c r="P3287">
        <f>IF(OR(J3287="",K3287="",L3287=""),"",J3287+K3287+L3287)</f>
        <v/>
      </c>
      <c r="Q3287">
        <f>IF(OR(M3287="",N3287="",O3287=""),"",M3287+N3287+O3287)</f>
        <v/>
      </c>
      <c r="S3287" s="13">
        <f>IF(AND($B3287&lt;&gt;"",$F3287&lt;&gt;""),IF(COUNTIFS($B$2:$B3287,$B3287,$F$2:$F3287,$F3287)=1,1,0),0)</f>
        <v/>
      </c>
      <c r="T3287" s="13">
        <f>IF(AND($B3287&lt;&gt;"",$H3287&lt;&gt;""),IF(COUNTIFS($B$2:$B3287,$B3287,$H$2:$H3287,$H3287)=1,1,0),0)</f>
        <v/>
      </c>
      <c r="U3287" s="13">
        <f>IF(AND($B3287&lt;&gt;"",$C3287&lt;&gt;""),IF(COUNTIFS($B$2:$B3287,$B3287,$C$2:$C3287,$C3287)=1,1,0),0)</f>
        <v/>
      </c>
      <c r="V3287" s="13">
        <f>IF(AND($B3287&lt;&gt;"",$D3287&lt;&gt;""),IF(COUNTIFS($B$2:$B3287,$B3287,$D$2:$D3287,$D3287)=1,1,0),0)</f>
        <v/>
      </c>
      <c r="W3287">
        <f>IFERROR(INDEX(T_Indicateurs[Domain_code],MATCH($H3287,T_Indicateurs[Stat_code],0)),"")</f>
        <v/>
      </c>
      <c r="X3287" s="13">
        <f>IF(OR($W3287="",$F3287=""),0,IF($F3287&lt;&gt;$W3287,1,0))</f>
        <v/>
      </c>
      <c r="Y3287" s="13">
        <f>IF(OR($J3287="", $K3287="", $L3287=""),0,IF(OR($J3287&lt;0,$J3287&gt;3,$K3287&lt;0,$K3287&gt;3,$L3287&lt;0,$L3287&gt;3),1,0))</f>
        <v/>
      </c>
    </row>
    <row r="3288">
      <c r="G3288">
        <f>IFERROR(INDEX(T_Domaines[Domain_label_fr],MATCH(F3288,T_Domaines[Domain_code],0)),"")</f>
        <v/>
      </c>
      <c r="I3288">
        <f>IFERROR(INDEX(T_Indicateurs[Stat_label_fr],MATCH(H3288,T_Indicateurs[Stat_code],0)),"")</f>
        <v/>
      </c>
      <c r="M3288">
        <f>IF(J3288=0,"",J3288)</f>
        <v/>
      </c>
      <c r="N3288">
        <f>IF(K3288=0,"",K3288)</f>
        <v/>
      </c>
      <c r="O3288">
        <f>IF(L3288=0,"",L3288)</f>
        <v/>
      </c>
      <c r="P3288">
        <f>IF(OR(J3288="",K3288="",L3288=""),"",J3288+K3288+L3288)</f>
        <v/>
      </c>
      <c r="Q3288">
        <f>IF(OR(M3288="",N3288="",O3288=""),"",M3288+N3288+O3288)</f>
        <v/>
      </c>
      <c r="S3288" s="13">
        <f>IF(AND($B3288&lt;&gt;"",$F3288&lt;&gt;""),IF(COUNTIFS($B$2:$B3288,$B3288,$F$2:$F3288,$F3288)=1,1,0),0)</f>
        <v/>
      </c>
      <c r="T3288" s="13">
        <f>IF(AND($B3288&lt;&gt;"",$H3288&lt;&gt;""),IF(COUNTIFS($B$2:$B3288,$B3288,$H$2:$H3288,$H3288)=1,1,0),0)</f>
        <v/>
      </c>
      <c r="U3288" s="13">
        <f>IF(AND($B3288&lt;&gt;"",$C3288&lt;&gt;""),IF(COUNTIFS($B$2:$B3288,$B3288,$C$2:$C3288,$C3288)=1,1,0),0)</f>
        <v/>
      </c>
      <c r="V3288" s="13">
        <f>IF(AND($B3288&lt;&gt;"",$D3288&lt;&gt;""),IF(COUNTIFS($B$2:$B3288,$B3288,$D$2:$D3288,$D3288)=1,1,0),0)</f>
        <v/>
      </c>
      <c r="W3288">
        <f>IFERROR(INDEX(T_Indicateurs[Domain_code],MATCH($H3288,T_Indicateurs[Stat_code],0)),"")</f>
        <v/>
      </c>
      <c r="X3288" s="13">
        <f>IF(OR($W3288="",$F3288=""),0,IF($F3288&lt;&gt;$W3288,1,0))</f>
        <v/>
      </c>
      <c r="Y3288" s="13">
        <f>IF(OR($J3288="", $K3288="", $L3288=""),0,IF(OR($J3288&lt;0,$J3288&gt;3,$K3288&lt;0,$K3288&gt;3,$L3288&lt;0,$L3288&gt;3),1,0))</f>
        <v/>
      </c>
    </row>
    <row r="3289">
      <c r="G3289">
        <f>IFERROR(INDEX(T_Domaines[Domain_label_fr],MATCH(F3289,T_Domaines[Domain_code],0)),"")</f>
        <v/>
      </c>
      <c r="I3289">
        <f>IFERROR(INDEX(T_Indicateurs[Stat_label_fr],MATCH(H3289,T_Indicateurs[Stat_code],0)),"")</f>
        <v/>
      </c>
      <c r="M3289">
        <f>IF(J3289=0,"",J3289)</f>
        <v/>
      </c>
      <c r="N3289">
        <f>IF(K3289=0,"",K3289)</f>
        <v/>
      </c>
      <c r="O3289">
        <f>IF(L3289=0,"",L3289)</f>
        <v/>
      </c>
      <c r="P3289">
        <f>IF(OR(J3289="",K3289="",L3289=""),"",J3289+K3289+L3289)</f>
        <v/>
      </c>
      <c r="Q3289">
        <f>IF(OR(M3289="",N3289="",O3289=""),"",M3289+N3289+O3289)</f>
        <v/>
      </c>
      <c r="S3289" s="13">
        <f>IF(AND($B3289&lt;&gt;"",$F3289&lt;&gt;""),IF(COUNTIFS($B$2:$B3289,$B3289,$F$2:$F3289,$F3289)=1,1,0),0)</f>
        <v/>
      </c>
      <c r="T3289" s="13">
        <f>IF(AND($B3289&lt;&gt;"",$H3289&lt;&gt;""),IF(COUNTIFS($B$2:$B3289,$B3289,$H$2:$H3289,$H3289)=1,1,0),0)</f>
        <v/>
      </c>
      <c r="U3289" s="13">
        <f>IF(AND($B3289&lt;&gt;"",$C3289&lt;&gt;""),IF(COUNTIFS($B$2:$B3289,$B3289,$C$2:$C3289,$C3289)=1,1,0),0)</f>
        <v/>
      </c>
      <c r="V3289" s="13">
        <f>IF(AND($B3289&lt;&gt;"",$D3289&lt;&gt;""),IF(COUNTIFS($B$2:$B3289,$B3289,$D$2:$D3289,$D3289)=1,1,0),0)</f>
        <v/>
      </c>
      <c r="W3289">
        <f>IFERROR(INDEX(T_Indicateurs[Domain_code],MATCH($H3289,T_Indicateurs[Stat_code],0)),"")</f>
        <v/>
      </c>
      <c r="X3289" s="13">
        <f>IF(OR($W3289="",$F3289=""),0,IF($F3289&lt;&gt;$W3289,1,0))</f>
        <v/>
      </c>
      <c r="Y3289" s="13">
        <f>IF(OR($J3289="", $K3289="", $L3289=""),0,IF(OR($J3289&lt;0,$J3289&gt;3,$K3289&lt;0,$K3289&gt;3,$L3289&lt;0,$L3289&gt;3),1,0))</f>
        <v/>
      </c>
    </row>
    <row r="3290">
      <c r="G3290">
        <f>IFERROR(INDEX(T_Domaines[Domain_label_fr],MATCH(F3290,T_Domaines[Domain_code],0)),"")</f>
        <v/>
      </c>
      <c r="I3290">
        <f>IFERROR(INDEX(T_Indicateurs[Stat_label_fr],MATCH(H3290,T_Indicateurs[Stat_code],0)),"")</f>
        <v/>
      </c>
      <c r="M3290">
        <f>IF(J3290=0,"",J3290)</f>
        <v/>
      </c>
      <c r="N3290">
        <f>IF(K3290=0,"",K3290)</f>
        <v/>
      </c>
      <c r="O3290">
        <f>IF(L3290=0,"",L3290)</f>
        <v/>
      </c>
      <c r="P3290">
        <f>IF(OR(J3290="",K3290="",L3290=""),"",J3290+K3290+L3290)</f>
        <v/>
      </c>
      <c r="Q3290">
        <f>IF(OR(M3290="",N3290="",O3290=""),"",M3290+N3290+O3290)</f>
        <v/>
      </c>
      <c r="S3290" s="13">
        <f>IF(AND($B3290&lt;&gt;"",$F3290&lt;&gt;""),IF(COUNTIFS($B$2:$B3290,$B3290,$F$2:$F3290,$F3290)=1,1,0),0)</f>
        <v/>
      </c>
      <c r="T3290" s="13">
        <f>IF(AND($B3290&lt;&gt;"",$H3290&lt;&gt;""),IF(COUNTIFS($B$2:$B3290,$B3290,$H$2:$H3290,$H3290)=1,1,0),0)</f>
        <v/>
      </c>
      <c r="U3290" s="13">
        <f>IF(AND($B3290&lt;&gt;"",$C3290&lt;&gt;""),IF(COUNTIFS($B$2:$B3290,$B3290,$C$2:$C3290,$C3290)=1,1,0),0)</f>
        <v/>
      </c>
      <c r="V3290" s="13">
        <f>IF(AND($B3290&lt;&gt;"",$D3290&lt;&gt;""),IF(COUNTIFS($B$2:$B3290,$B3290,$D$2:$D3290,$D3290)=1,1,0),0)</f>
        <v/>
      </c>
      <c r="W3290">
        <f>IFERROR(INDEX(T_Indicateurs[Domain_code],MATCH($H3290,T_Indicateurs[Stat_code],0)),"")</f>
        <v/>
      </c>
      <c r="X3290" s="13">
        <f>IF(OR($W3290="",$F3290=""),0,IF($F3290&lt;&gt;$W3290,1,0))</f>
        <v/>
      </c>
      <c r="Y3290" s="13">
        <f>IF(OR($J3290="", $K3290="", $L3290=""),0,IF(OR($J3290&lt;0,$J3290&gt;3,$K3290&lt;0,$K3290&gt;3,$L3290&lt;0,$L3290&gt;3),1,0))</f>
        <v/>
      </c>
    </row>
    <row r="3291">
      <c r="G3291">
        <f>IFERROR(INDEX(T_Domaines[Domain_label_fr],MATCH(F3291,T_Domaines[Domain_code],0)),"")</f>
        <v/>
      </c>
      <c r="I3291">
        <f>IFERROR(INDEX(T_Indicateurs[Stat_label_fr],MATCH(H3291,T_Indicateurs[Stat_code],0)),"")</f>
        <v/>
      </c>
      <c r="M3291">
        <f>IF(J3291=0,"",J3291)</f>
        <v/>
      </c>
      <c r="N3291">
        <f>IF(K3291=0,"",K3291)</f>
        <v/>
      </c>
      <c r="O3291">
        <f>IF(L3291=0,"",L3291)</f>
        <v/>
      </c>
      <c r="P3291">
        <f>IF(OR(J3291="",K3291="",L3291=""),"",J3291+K3291+L3291)</f>
        <v/>
      </c>
      <c r="Q3291">
        <f>IF(OR(M3291="",N3291="",O3291=""),"",M3291+N3291+O3291)</f>
        <v/>
      </c>
      <c r="S3291" s="13">
        <f>IF(AND($B3291&lt;&gt;"",$F3291&lt;&gt;""),IF(COUNTIFS($B$2:$B3291,$B3291,$F$2:$F3291,$F3291)=1,1,0),0)</f>
        <v/>
      </c>
      <c r="T3291" s="13">
        <f>IF(AND($B3291&lt;&gt;"",$H3291&lt;&gt;""),IF(COUNTIFS($B$2:$B3291,$B3291,$H$2:$H3291,$H3291)=1,1,0),0)</f>
        <v/>
      </c>
      <c r="U3291" s="13">
        <f>IF(AND($B3291&lt;&gt;"",$C3291&lt;&gt;""),IF(COUNTIFS($B$2:$B3291,$B3291,$C$2:$C3291,$C3291)=1,1,0),0)</f>
        <v/>
      </c>
      <c r="V3291" s="13">
        <f>IF(AND($B3291&lt;&gt;"",$D3291&lt;&gt;""),IF(COUNTIFS($B$2:$B3291,$B3291,$D$2:$D3291,$D3291)=1,1,0),0)</f>
        <v/>
      </c>
      <c r="W3291">
        <f>IFERROR(INDEX(T_Indicateurs[Domain_code],MATCH($H3291,T_Indicateurs[Stat_code],0)),"")</f>
        <v/>
      </c>
      <c r="X3291" s="13">
        <f>IF(OR($W3291="",$F3291=""),0,IF($F3291&lt;&gt;$W3291,1,0))</f>
        <v/>
      </c>
      <c r="Y3291" s="13">
        <f>IF(OR($J3291="", $K3291="", $L3291=""),0,IF(OR($J3291&lt;0,$J3291&gt;3,$K3291&lt;0,$K3291&gt;3,$L3291&lt;0,$L3291&gt;3),1,0))</f>
        <v/>
      </c>
    </row>
    <row r="3292">
      <c r="G3292">
        <f>IFERROR(INDEX(T_Domaines[Domain_label_fr],MATCH(F3292,T_Domaines[Domain_code],0)),"")</f>
        <v/>
      </c>
      <c r="I3292">
        <f>IFERROR(INDEX(T_Indicateurs[Stat_label_fr],MATCH(H3292,T_Indicateurs[Stat_code],0)),"")</f>
        <v/>
      </c>
      <c r="M3292">
        <f>IF(J3292=0,"",J3292)</f>
        <v/>
      </c>
      <c r="N3292">
        <f>IF(K3292=0,"",K3292)</f>
        <v/>
      </c>
      <c r="O3292">
        <f>IF(L3292=0,"",L3292)</f>
        <v/>
      </c>
      <c r="P3292">
        <f>IF(OR(J3292="",K3292="",L3292=""),"",J3292+K3292+L3292)</f>
        <v/>
      </c>
      <c r="Q3292">
        <f>IF(OR(M3292="",N3292="",O3292=""),"",M3292+N3292+O3292)</f>
        <v/>
      </c>
      <c r="S3292" s="13">
        <f>IF(AND($B3292&lt;&gt;"",$F3292&lt;&gt;""),IF(COUNTIFS($B$2:$B3292,$B3292,$F$2:$F3292,$F3292)=1,1,0),0)</f>
        <v/>
      </c>
      <c r="T3292" s="13">
        <f>IF(AND($B3292&lt;&gt;"",$H3292&lt;&gt;""),IF(COUNTIFS($B$2:$B3292,$B3292,$H$2:$H3292,$H3292)=1,1,0),0)</f>
        <v/>
      </c>
      <c r="U3292" s="13">
        <f>IF(AND($B3292&lt;&gt;"",$C3292&lt;&gt;""),IF(COUNTIFS($B$2:$B3292,$B3292,$C$2:$C3292,$C3292)=1,1,0),0)</f>
        <v/>
      </c>
      <c r="V3292" s="13">
        <f>IF(AND($B3292&lt;&gt;"",$D3292&lt;&gt;""),IF(COUNTIFS($B$2:$B3292,$B3292,$D$2:$D3292,$D3292)=1,1,0),0)</f>
        <v/>
      </c>
      <c r="W3292">
        <f>IFERROR(INDEX(T_Indicateurs[Domain_code],MATCH($H3292,T_Indicateurs[Stat_code],0)),"")</f>
        <v/>
      </c>
      <c r="X3292" s="13">
        <f>IF(OR($W3292="",$F3292=""),0,IF($F3292&lt;&gt;$W3292,1,0))</f>
        <v/>
      </c>
      <c r="Y3292" s="13">
        <f>IF(OR($J3292="", $K3292="", $L3292=""),0,IF(OR($J3292&lt;0,$J3292&gt;3,$K3292&lt;0,$K3292&gt;3,$L3292&lt;0,$L3292&gt;3),1,0))</f>
        <v/>
      </c>
    </row>
    <row r="3293">
      <c r="G3293">
        <f>IFERROR(INDEX(T_Domaines[Domain_label_fr],MATCH(F3293,T_Domaines[Domain_code],0)),"")</f>
        <v/>
      </c>
      <c r="I3293">
        <f>IFERROR(INDEX(T_Indicateurs[Stat_label_fr],MATCH(H3293,T_Indicateurs[Stat_code],0)),"")</f>
        <v/>
      </c>
      <c r="M3293">
        <f>IF(J3293=0,"",J3293)</f>
        <v/>
      </c>
      <c r="N3293">
        <f>IF(K3293=0,"",K3293)</f>
        <v/>
      </c>
      <c r="O3293">
        <f>IF(L3293=0,"",L3293)</f>
        <v/>
      </c>
      <c r="P3293">
        <f>IF(OR(J3293="",K3293="",L3293=""),"",J3293+K3293+L3293)</f>
        <v/>
      </c>
      <c r="Q3293">
        <f>IF(OR(M3293="",N3293="",O3293=""),"",M3293+N3293+O3293)</f>
        <v/>
      </c>
      <c r="S3293" s="13">
        <f>IF(AND($B3293&lt;&gt;"",$F3293&lt;&gt;""),IF(COUNTIFS($B$2:$B3293,$B3293,$F$2:$F3293,$F3293)=1,1,0),0)</f>
        <v/>
      </c>
      <c r="T3293" s="13">
        <f>IF(AND($B3293&lt;&gt;"",$H3293&lt;&gt;""),IF(COUNTIFS($B$2:$B3293,$B3293,$H$2:$H3293,$H3293)=1,1,0),0)</f>
        <v/>
      </c>
      <c r="U3293" s="13">
        <f>IF(AND($B3293&lt;&gt;"",$C3293&lt;&gt;""),IF(COUNTIFS($B$2:$B3293,$B3293,$C$2:$C3293,$C3293)=1,1,0),0)</f>
        <v/>
      </c>
      <c r="V3293" s="13">
        <f>IF(AND($B3293&lt;&gt;"",$D3293&lt;&gt;""),IF(COUNTIFS($B$2:$B3293,$B3293,$D$2:$D3293,$D3293)=1,1,0),0)</f>
        <v/>
      </c>
      <c r="W3293">
        <f>IFERROR(INDEX(T_Indicateurs[Domain_code],MATCH($H3293,T_Indicateurs[Stat_code],0)),"")</f>
        <v/>
      </c>
      <c r="X3293" s="13">
        <f>IF(OR($W3293="",$F3293=""),0,IF($F3293&lt;&gt;$W3293,1,0))</f>
        <v/>
      </c>
      <c r="Y3293" s="13">
        <f>IF(OR($J3293="", $K3293="", $L3293=""),0,IF(OR($J3293&lt;0,$J3293&gt;3,$K3293&lt;0,$K3293&gt;3,$L3293&lt;0,$L3293&gt;3),1,0))</f>
        <v/>
      </c>
    </row>
    <row r="3294">
      <c r="G3294">
        <f>IFERROR(INDEX(T_Domaines[Domain_label_fr],MATCH(F3294,T_Domaines[Domain_code],0)),"")</f>
        <v/>
      </c>
      <c r="I3294">
        <f>IFERROR(INDEX(T_Indicateurs[Stat_label_fr],MATCH(H3294,T_Indicateurs[Stat_code],0)),"")</f>
        <v/>
      </c>
      <c r="M3294">
        <f>IF(J3294=0,"",J3294)</f>
        <v/>
      </c>
      <c r="N3294">
        <f>IF(K3294=0,"",K3294)</f>
        <v/>
      </c>
      <c r="O3294">
        <f>IF(L3294=0,"",L3294)</f>
        <v/>
      </c>
      <c r="P3294">
        <f>IF(OR(J3294="",K3294="",L3294=""),"",J3294+K3294+L3294)</f>
        <v/>
      </c>
      <c r="Q3294">
        <f>IF(OR(M3294="",N3294="",O3294=""),"",M3294+N3294+O3294)</f>
        <v/>
      </c>
      <c r="S3294" s="13">
        <f>IF(AND($B3294&lt;&gt;"",$F3294&lt;&gt;""),IF(COUNTIFS($B$2:$B3294,$B3294,$F$2:$F3294,$F3294)=1,1,0),0)</f>
        <v/>
      </c>
      <c r="T3294" s="13">
        <f>IF(AND($B3294&lt;&gt;"",$H3294&lt;&gt;""),IF(COUNTIFS($B$2:$B3294,$B3294,$H$2:$H3294,$H3294)=1,1,0),0)</f>
        <v/>
      </c>
      <c r="U3294" s="13">
        <f>IF(AND($B3294&lt;&gt;"",$C3294&lt;&gt;""),IF(COUNTIFS($B$2:$B3294,$B3294,$C$2:$C3294,$C3294)=1,1,0),0)</f>
        <v/>
      </c>
      <c r="V3294" s="13">
        <f>IF(AND($B3294&lt;&gt;"",$D3294&lt;&gt;""),IF(COUNTIFS($B$2:$B3294,$B3294,$D$2:$D3294,$D3294)=1,1,0),0)</f>
        <v/>
      </c>
      <c r="W3294">
        <f>IFERROR(INDEX(T_Indicateurs[Domain_code],MATCH($H3294,T_Indicateurs[Stat_code],0)),"")</f>
        <v/>
      </c>
      <c r="X3294" s="13">
        <f>IF(OR($W3294="",$F3294=""),0,IF($F3294&lt;&gt;$W3294,1,0))</f>
        <v/>
      </c>
      <c r="Y3294" s="13">
        <f>IF(OR($J3294="", $K3294="", $L3294=""),0,IF(OR($J3294&lt;0,$J3294&gt;3,$K3294&lt;0,$K3294&gt;3,$L3294&lt;0,$L3294&gt;3),1,0))</f>
        <v/>
      </c>
    </row>
    <row r="3295">
      <c r="G3295">
        <f>IFERROR(INDEX(T_Domaines[Domain_label_fr],MATCH(F3295,T_Domaines[Domain_code],0)),"")</f>
        <v/>
      </c>
      <c r="I3295">
        <f>IFERROR(INDEX(T_Indicateurs[Stat_label_fr],MATCH(H3295,T_Indicateurs[Stat_code],0)),"")</f>
        <v/>
      </c>
      <c r="M3295">
        <f>IF(J3295=0,"",J3295)</f>
        <v/>
      </c>
      <c r="N3295">
        <f>IF(K3295=0,"",K3295)</f>
        <v/>
      </c>
      <c r="O3295">
        <f>IF(L3295=0,"",L3295)</f>
        <v/>
      </c>
      <c r="P3295">
        <f>IF(OR(J3295="",K3295="",L3295=""),"",J3295+K3295+L3295)</f>
        <v/>
      </c>
      <c r="Q3295">
        <f>IF(OR(M3295="",N3295="",O3295=""),"",M3295+N3295+O3295)</f>
        <v/>
      </c>
      <c r="S3295" s="13">
        <f>IF(AND($B3295&lt;&gt;"",$F3295&lt;&gt;""),IF(COUNTIFS($B$2:$B3295,$B3295,$F$2:$F3295,$F3295)=1,1,0),0)</f>
        <v/>
      </c>
      <c r="T3295" s="13">
        <f>IF(AND($B3295&lt;&gt;"",$H3295&lt;&gt;""),IF(COUNTIFS($B$2:$B3295,$B3295,$H$2:$H3295,$H3295)=1,1,0),0)</f>
        <v/>
      </c>
      <c r="U3295" s="13">
        <f>IF(AND($B3295&lt;&gt;"",$C3295&lt;&gt;""),IF(COUNTIFS($B$2:$B3295,$B3295,$C$2:$C3295,$C3295)=1,1,0),0)</f>
        <v/>
      </c>
      <c r="V3295" s="13">
        <f>IF(AND($B3295&lt;&gt;"",$D3295&lt;&gt;""),IF(COUNTIFS($B$2:$B3295,$B3295,$D$2:$D3295,$D3295)=1,1,0),0)</f>
        <v/>
      </c>
      <c r="W3295">
        <f>IFERROR(INDEX(T_Indicateurs[Domain_code],MATCH($H3295,T_Indicateurs[Stat_code],0)),"")</f>
        <v/>
      </c>
      <c r="X3295" s="13">
        <f>IF(OR($W3295="",$F3295=""),0,IF($F3295&lt;&gt;$W3295,1,0))</f>
        <v/>
      </c>
      <c r="Y3295" s="13">
        <f>IF(OR($J3295="", $K3295="", $L3295=""),0,IF(OR($J3295&lt;0,$J3295&gt;3,$K3295&lt;0,$K3295&gt;3,$L3295&lt;0,$L3295&gt;3),1,0))</f>
        <v/>
      </c>
    </row>
    <row r="3296">
      <c r="G3296">
        <f>IFERROR(INDEX(T_Domaines[Domain_label_fr],MATCH(F3296,T_Domaines[Domain_code],0)),"")</f>
        <v/>
      </c>
      <c r="I3296">
        <f>IFERROR(INDEX(T_Indicateurs[Stat_label_fr],MATCH(H3296,T_Indicateurs[Stat_code],0)),"")</f>
        <v/>
      </c>
      <c r="M3296">
        <f>IF(J3296=0,"",J3296)</f>
        <v/>
      </c>
      <c r="N3296">
        <f>IF(K3296=0,"",K3296)</f>
        <v/>
      </c>
      <c r="O3296">
        <f>IF(L3296=0,"",L3296)</f>
        <v/>
      </c>
      <c r="P3296">
        <f>IF(OR(J3296="",K3296="",L3296=""),"",J3296+K3296+L3296)</f>
        <v/>
      </c>
      <c r="Q3296">
        <f>IF(OR(M3296="",N3296="",O3296=""),"",M3296+N3296+O3296)</f>
        <v/>
      </c>
      <c r="S3296" s="13">
        <f>IF(AND($B3296&lt;&gt;"",$F3296&lt;&gt;""),IF(COUNTIFS($B$2:$B3296,$B3296,$F$2:$F3296,$F3296)=1,1,0),0)</f>
        <v/>
      </c>
      <c r="T3296" s="13">
        <f>IF(AND($B3296&lt;&gt;"",$H3296&lt;&gt;""),IF(COUNTIFS($B$2:$B3296,$B3296,$H$2:$H3296,$H3296)=1,1,0),0)</f>
        <v/>
      </c>
      <c r="U3296" s="13">
        <f>IF(AND($B3296&lt;&gt;"",$C3296&lt;&gt;""),IF(COUNTIFS($B$2:$B3296,$B3296,$C$2:$C3296,$C3296)=1,1,0),0)</f>
        <v/>
      </c>
      <c r="V3296" s="13">
        <f>IF(AND($B3296&lt;&gt;"",$D3296&lt;&gt;""),IF(COUNTIFS($B$2:$B3296,$B3296,$D$2:$D3296,$D3296)=1,1,0),0)</f>
        <v/>
      </c>
      <c r="W3296">
        <f>IFERROR(INDEX(T_Indicateurs[Domain_code],MATCH($H3296,T_Indicateurs[Stat_code],0)),"")</f>
        <v/>
      </c>
      <c r="X3296" s="13">
        <f>IF(OR($W3296="",$F3296=""),0,IF($F3296&lt;&gt;$W3296,1,0))</f>
        <v/>
      </c>
      <c r="Y3296" s="13">
        <f>IF(OR($J3296="", $K3296="", $L3296=""),0,IF(OR($J3296&lt;0,$J3296&gt;3,$K3296&lt;0,$K3296&gt;3,$L3296&lt;0,$L3296&gt;3),1,0))</f>
        <v/>
      </c>
    </row>
    <row r="3297">
      <c r="G3297">
        <f>IFERROR(INDEX(T_Domaines[Domain_label_fr],MATCH(F3297,T_Domaines[Domain_code],0)),"")</f>
        <v/>
      </c>
      <c r="I3297">
        <f>IFERROR(INDEX(T_Indicateurs[Stat_label_fr],MATCH(H3297,T_Indicateurs[Stat_code],0)),"")</f>
        <v/>
      </c>
      <c r="M3297">
        <f>IF(J3297=0,"",J3297)</f>
        <v/>
      </c>
      <c r="N3297">
        <f>IF(K3297=0,"",K3297)</f>
        <v/>
      </c>
      <c r="O3297">
        <f>IF(L3297=0,"",L3297)</f>
        <v/>
      </c>
      <c r="P3297">
        <f>IF(OR(J3297="",K3297="",L3297=""),"",J3297+K3297+L3297)</f>
        <v/>
      </c>
      <c r="Q3297">
        <f>IF(OR(M3297="",N3297="",O3297=""),"",M3297+N3297+O3297)</f>
        <v/>
      </c>
      <c r="S3297" s="13">
        <f>IF(AND($B3297&lt;&gt;"",$F3297&lt;&gt;""),IF(COUNTIFS($B$2:$B3297,$B3297,$F$2:$F3297,$F3297)=1,1,0),0)</f>
        <v/>
      </c>
      <c r="T3297" s="13">
        <f>IF(AND($B3297&lt;&gt;"",$H3297&lt;&gt;""),IF(COUNTIFS($B$2:$B3297,$B3297,$H$2:$H3297,$H3297)=1,1,0),0)</f>
        <v/>
      </c>
      <c r="U3297" s="13">
        <f>IF(AND($B3297&lt;&gt;"",$C3297&lt;&gt;""),IF(COUNTIFS($B$2:$B3297,$B3297,$C$2:$C3297,$C3297)=1,1,0),0)</f>
        <v/>
      </c>
      <c r="V3297" s="13">
        <f>IF(AND($B3297&lt;&gt;"",$D3297&lt;&gt;""),IF(COUNTIFS($B$2:$B3297,$B3297,$D$2:$D3297,$D3297)=1,1,0),0)</f>
        <v/>
      </c>
      <c r="W3297">
        <f>IFERROR(INDEX(T_Indicateurs[Domain_code],MATCH($H3297,T_Indicateurs[Stat_code],0)),"")</f>
        <v/>
      </c>
      <c r="X3297" s="13">
        <f>IF(OR($W3297="",$F3297=""),0,IF($F3297&lt;&gt;$W3297,1,0))</f>
        <v/>
      </c>
      <c r="Y3297" s="13">
        <f>IF(OR($J3297="", $K3297="", $L3297=""),0,IF(OR($J3297&lt;0,$J3297&gt;3,$K3297&lt;0,$K3297&gt;3,$L3297&lt;0,$L3297&gt;3),1,0))</f>
        <v/>
      </c>
    </row>
    <row r="3298">
      <c r="G3298">
        <f>IFERROR(INDEX(T_Domaines[Domain_label_fr],MATCH(F3298,T_Domaines[Domain_code],0)),"")</f>
        <v/>
      </c>
      <c r="I3298">
        <f>IFERROR(INDEX(T_Indicateurs[Stat_label_fr],MATCH(H3298,T_Indicateurs[Stat_code],0)),"")</f>
        <v/>
      </c>
      <c r="M3298">
        <f>IF(J3298=0,"",J3298)</f>
        <v/>
      </c>
      <c r="N3298">
        <f>IF(K3298=0,"",K3298)</f>
        <v/>
      </c>
      <c r="O3298">
        <f>IF(L3298=0,"",L3298)</f>
        <v/>
      </c>
      <c r="P3298">
        <f>IF(OR(J3298="",K3298="",L3298=""),"",J3298+K3298+L3298)</f>
        <v/>
      </c>
      <c r="Q3298">
        <f>IF(OR(M3298="",N3298="",O3298=""),"",M3298+N3298+O3298)</f>
        <v/>
      </c>
      <c r="S3298" s="13">
        <f>IF(AND($B3298&lt;&gt;"",$F3298&lt;&gt;""),IF(COUNTIFS($B$2:$B3298,$B3298,$F$2:$F3298,$F3298)=1,1,0),0)</f>
        <v/>
      </c>
      <c r="T3298" s="13">
        <f>IF(AND($B3298&lt;&gt;"",$H3298&lt;&gt;""),IF(COUNTIFS($B$2:$B3298,$B3298,$H$2:$H3298,$H3298)=1,1,0),0)</f>
        <v/>
      </c>
      <c r="U3298" s="13">
        <f>IF(AND($B3298&lt;&gt;"",$C3298&lt;&gt;""),IF(COUNTIFS($B$2:$B3298,$B3298,$C$2:$C3298,$C3298)=1,1,0),0)</f>
        <v/>
      </c>
      <c r="V3298" s="13">
        <f>IF(AND($B3298&lt;&gt;"",$D3298&lt;&gt;""),IF(COUNTIFS($B$2:$B3298,$B3298,$D$2:$D3298,$D3298)=1,1,0),0)</f>
        <v/>
      </c>
      <c r="W3298">
        <f>IFERROR(INDEX(T_Indicateurs[Domain_code],MATCH($H3298,T_Indicateurs[Stat_code],0)),"")</f>
        <v/>
      </c>
      <c r="X3298" s="13">
        <f>IF(OR($W3298="",$F3298=""),0,IF($F3298&lt;&gt;$W3298,1,0))</f>
        <v/>
      </c>
      <c r="Y3298" s="13">
        <f>IF(OR($J3298="", $K3298="", $L3298=""),0,IF(OR($J3298&lt;0,$J3298&gt;3,$K3298&lt;0,$K3298&gt;3,$L3298&lt;0,$L3298&gt;3),1,0))</f>
        <v/>
      </c>
    </row>
    <row r="3299">
      <c r="G3299">
        <f>IFERROR(INDEX(T_Domaines[Domain_label_fr],MATCH(F3299,T_Domaines[Domain_code],0)),"")</f>
        <v/>
      </c>
      <c r="I3299">
        <f>IFERROR(INDEX(T_Indicateurs[Stat_label_fr],MATCH(H3299,T_Indicateurs[Stat_code],0)),"")</f>
        <v/>
      </c>
      <c r="M3299">
        <f>IF(J3299=0,"",J3299)</f>
        <v/>
      </c>
      <c r="N3299">
        <f>IF(K3299=0,"",K3299)</f>
        <v/>
      </c>
      <c r="O3299">
        <f>IF(L3299=0,"",L3299)</f>
        <v/>
      </c>
      <c r="P3299">
        <f>IF(OR(J3299="",K3299="",L3299=""),"",J3299+K3299+L3299)</f>
        <v/>
      </c>
      <c r="Q3299">
        <f>IF(OR(M3299="",N3299="",O3299=""),"",M3299+N3299+O3299)</f>
        <v/>
      </c>
      <c r="S3299" s="13">
        <f>IF(AND($B3299&lt;&gt;"",$F3299&lt;&gt;""),IF(COUNTIFS($B$2:$B3299,$B3299,$F$2:$F3299,$F3299)=1,1,0),0)</f>
        <v/>
      </c>
      <c r="T3299" s="13">
        <f>IF(AND($B3299&lt;&gt;"",$H3299&lt;&gt;""),IF(COUNTIFS($B$2:$B3299,$B3299,$H$2:$H3299,$H3299)=1,1,0),0)</f>
        <v/>
      </c>
      <c r="U3299" s="13">
        <f>IF(AND($B3299&lt;&gt;"",$C3299&lt;&gt;""),IF(COUNTIFS($B$2:$B3299,$B3299,$C$2:$C3299,$C3299)=1,1,0),0)</f>
        <v/>
      </c>
      <c r="V3299" s="13">
        <f>IF(AND($B3299&lt;&gt;"",$D3299&lt;&gt;""),IF(COUNTIFS($B$2:$B3299,$B3299,$D$2:$D3299,$D3299)=1,1,0),0)</f>
        <v/>
      </c>
      <c r="W3299">
        <f>IFERROR(INDEX(T_Indicateurs[Domain_code],MATCH($H3299,T_Indicateurs[Stat_code],0)),"")</f>
        <v/>
      </c>
      <c r="X3299" s="13">
        <f>IF(OR($W3299="",$F3299=""),0,IF($F3299&lt;&gt;$W3299,1,0))</f>
        <v/>
      </c>
      <c r="Y3299" s="13">
        <f>IF(OR($J3299="", $K3299="", $L3299=""),0,IF(OR($J3299&lt;0,$J3299&gt;3,$K3299&lt;0,$K3299&gt;3,$L3299&lt;0,$L3299&gt;3),1,0))</f>
        <v/>
      </c>
    </row>
    <row r="3300">
      <c r="G3300">
        <f>IFERROR(INDEX(T_Domaines[Domain_label_fr],MATCH(F3300,T_Domaines[Domain_code],0)),"")</f>
        <v/>
      </c>
      <c r="I3300">
        <f>IFERROR(INDEX(T_Indicateurs[Stat_label_fr],MATCH(H3300,T_Indicateurs[Stat_code],0)),"")</f>
        <v/>
      </c>
      <c r="M3300">
        <f>IF(J3300=0,"",J3300)</f>
        <v/>
      </c>
      <c r="N3300">
        <f>IF(K3300=0,"",K3300)</f>
        <v/>
      </c>
      <c r="O3300">
        <f>IF(L3300=0,"",L3300)</f>
        <v/>
      </c>
      <c r="P3300">
        <f>IF(OR(J3300="",K3300="",L3300=""),"",J3300+K3300+L3300)</f>
        <v/>
      </c>
      <c r="Q3300">
        <f>IF(OR(M3300="",N3300="",O3300=""),"",M3300+N3300+O3300)</f>
        <v/>
      </c>
      <c r="S3300" s="13">
        <f>IF(AND($B3300&lt;&gt;"",$F3300&lt;&gt;""),IF(COUNTIFS($B$2:$B3300,$B3300,$F$2:$F3300,$F3300)=1,1,0),0)</f>
        <v/>
      </c>
      <c r="T3300" s="13">
        <f>IF(AND($B3300&lt;&gt;"",$H3300&lt;&gt;""),IF(COUNTIFS($B$2:$B3300,$B3300,$H$2:$H3300,$H3300)=1,1,0),0)</f>
        <v/>
      </c>
      <c r="U3300" s="13">
        <f>IF(AND($B3300&lt;&gt;"",$C3300&lt;&gt;""),IF(COUNTIFS($B$2:$B3300,$B3300,$C$2:$C3300,$C3300)=1,1,0),0)</f>
        <v/>
      </c>
      <c r="V3300" s="13">
        <f>IF(AND($B3300&lt;&gt;"",$D3300&lt;&gt;""),IF(COUNTIFS($B$2:$B3300,$B3300,$D$2:$D3300,$D3300)=1,1,0),0)</f>
        <v/>
      </c>
      <c r="W3300">
        <f>IFERROR(INDEX(T_Indicateurs[Domain_code],MATCH($H3300,T_Indicateurs[Stat_code],0)),"")</f>
        <v/>
      </c>
      <c r="X3300" s="13">
        <f>IF(OR($W3300="",$F3300=""),0,IF($F3300&lt;&gt;$W3300,1,0))</f>
        <v/>
      </c>
      <c r="Y3300" s="13">
        <f>IF(OR($J3300="", $K3300="", $L3300=""),0,IF(OR($J3300&lt;0,$J3300&gt;3,$K3300&lt;0,$K3300&gt;3,$L3300&lt;0,$L3300&gt;3),1,0))</f>
        <v/>
      </c>
    </row>
    <row r="3301">
      <c r="G3301">
        <f>IFERROR(INDEX(T_Domaines[Domain_label_fr],MATCH(F3301,T_Domaines[Domain_code],0)),"")</f>
        <v/>
      </c>
      <c r="I3301">
        <f>IFERROR(INDEX(T_Indicateurs[Stat_label_fr],MATCH(H3301,T_Indicateurs[Stat_code],0)),"")</f>
        <v/>
      </c>
      <c r="M3301">
        <f>IF(J3301=0,"",J3301)</f>
        <v/>
      </c>
      <c r="N3301">
        <f>IF(K3301=0,"",K3301)</f>
        <v/>
      </c>
      <c r="O3301">
        <f>IF(L3301=0,"",L3301)</f>
        <v/>
      </c>
      <c r="P3301">
        <f>IF(OR(J3301="",K3301="",L3301=""),"",J3301+K3301+L3301)</f>
        <v/>
      </c>
      <c r="Q3301">
        <f>IF(OR(M3301="",N3301="",O3301=""),"",M3301+N3301+O3301)</f>
        <v/>
      </c>
      <c r="S3301" s="13">
        <f>IF(AND($B3301&lt;&gt;"",$F3301&lt;&gt;""),IF(COUNTIFS($B$2:$B3301,$B3301,$F$2:$F3301,$F3301)=1,1,0),0)</f>
        <v/>
      </c>
      <c r="T3301" s="13">
        <f>IF(AND($B3301&lt;&gt;"",$H3301&lt;&gt;""),IF(COUNTIFS($B$2:$B3301,$B3301,$H$2:$H3301,$H3301)=1,1,0),0)</f>
        <v/>
      </c>
      <c r="U3301" s="13">
        <f>IF(AND($B3301&lt;&gt;"",$C3301&lt;&gt;""),IF(COUNTIFS($B$2:$B3301,$B3301,$C$2:$C3301,$C3301)=1,1,0),0)</f>
        <v/>
      </c>
      <c r="V3301" s="13">
        <f>IF(AND($B3301&lt;&gt;"",$D3301&lt;&gt;""),IF(COUNTIFS($B$2:$B3301,$B3301,$D$2:$D3301,$D3301)=1,1,0),0)</f>
        <v/>
      </c>
      <c r="W3301">
        <f>IFERROR(INDEX(T_Indicateurs[Domain_code],MATCH($H3301,T_Indicateurs[Stat_code],0)),"")</f>
        <v/>
      </c>
      <c r="X3301" s="13">
        <f>IF(OR($W3301="",$F3301=""),0,IF($F3301&lt;&gt;$W3301,1,0))</f>
        <v/>
      </c>
      <c r="Y3301" s="13">
        <f>IF(OR($J3301="", $K3301="", $L3301=""),0,IF(OR($J3301&lt;0,$J3301&gt;3,$K3301&lt;0,$K3301&gt;3,$L3301&lt;0,$L3301&gt;3),1,0))</f>
        <v/>
      </c>
    </row>
    <row r="3302">
      <c r="G3302">
        <f>IFERROR(INDEX(T_Domaines[Domain_label_fr],MATCH(F3302,T_Domaines[Domain_code],0)),"")</f>
        <v/>
      </c>
      <c r="I3302">
        <f>IFERROR(INDEX(T_Indicateurs[Stat_label_fr],MATCH(H3302,T_Indicateurs[Stat_code],0)),"")</f>
        <v/>
      </c>
      <c r="M3302">
        <f>IF(J3302=0,"",J3302)</f>
        <v/>
      </c>
      <c r="N3302">
        <f>IF(K3302=0,"",K3302)</f>
        <v/>
      </c>
      <c r="O3302">
        <f>IF(L3302=0,"",L3302)</f>
        <v/>
      </c>
      <c r="P3302">
        <f>IF(OR(J3302="",K3302="",L3302=""),"",J3302+K3302+L3302)</f>
        <v/>
      </c>
      <c r="Q3302">
        <f>IF(OR(M3302="",N3302="",O3302=""),"",M3302+N3302+O3302)</f>
        <v/>
      </c>
      <c r="S3302" s="13">
        <f>IF(AND($B3302&lt;&gt;"",$F3302&lt;&gt;""),IF(COUNTIFS($B$2:$B3302,$B3302,$F$2:$F3302,$F3302)=1,1,0),0)</f>
        <v/>
      </c>
      <c r="T3302" s="13">
        <f>IF(AND($B3302&lt;&gt;"",$H3302&lt;&gt;""),IF(COUNTIFS($B$2:$B3302,$B3302,$H$2:$H3302,$H3302)=1,1,0),0)</f>
        <v/>
      </c>
      <c r="U3302" s="13">
        <f>IF(AND($B3302&lt;&gt;"",$C3302&lt;&gt;""),IF(COUNTIFS($B$2:$B3302,$B3302,$C$2:$C3302,$C3302)=1,1,0),0)</f>
        <v/>
      </c>
      <c r="V3302" s="13">
        <f>IF(AND($B3302&lt;&gt;"",$D3302&lt;&gt;""),IF(COUNTIFS($B$2:$B3302,$B3302,$D$2:$D3302,$D3302)=1,1,0),0)</f>
        <v/>
      </c>
      <c r="W3302">
        <f>IFERROR(INDEX(T_Indicateurs[Domain_code],MATCH($H3302,T_Indicateurs[Stat_code],0)),"")</f>
        <v/>
      </c>
      <c r="X3302" s="13">
        <f>IF(OR($W3302="",$F3302=""),0,IF($F3302&lt;&gt;$W3302,1,0))</f>
        <v/>
      </c>
      <c r="Y3302" s="13">
        <f>IF(OR($J3302="", $K3302="", $L3302=""),0,IF(OR($J3302&lt;0,$J3302&gt;3,$K3302&lt;0,$K3302&gt;3,$L3302&lt;0,$L3302&gt;3),1,0))</f>
        <v/>
      </c>
    </row>
    <row r="3303">
      <c r="G3303">
        <f>IFERROR(INDEX(T_Domaines[Domain_label_fr],MATCH(F3303,T_Domaines[Domain_code],0)),"")</f>
        <v/>
      </c>
      <c r="I3303">
        <f>IFERROR(INDEX(T_Indicateurs[Stat_label_fr],MATCH(H3303,T_Indicateurs[Stat_code],0)),"")</f>
        <v/>
      </c>
      <c r="M3303">
        <f>IF(J3303=0,"",J3303)</f>
        <v/>
      </c>
      <c r="N3303">
        <f>IF(K3303=0,"",K3303)</f>
        <v/>
      </c>
      <c r="O3303">
        <f>IF(L3303=0,"",L3303)</f>
        <v/>
      </c>
      <c r="P3303">
        <f>IF(OR(J3303="",K3303="",L3303=""),"",J3303+K3303+L3303)</f>
        <v/>
      </c>
      <c r="Q3303">
        <f>IF(OR(M3303="",N3303="",O3303=""),"",M3303+N3303+O3303)</f>
        <v/>
      </c>
      <c r="S3303" s="13">
        <f>IF(AND($B3303&lt;&gt;"",$F3303&lt;&gt;""),IF(COUNTIFS($B$2:$B3303,$B3303,$F$2:$F3303,$F3303)=1,1,0),0)</f>
        <v/>
      </c>
      <c r="T3303" s="13">
        <f>IF(AND($B3303&lt;&gt;"",$H3303&lt;&gt;""),IF(COUNTIFS($B$2:$B3303,$B3303,$H$2:$H3303,$H3303)=1,1,0),0)</f>
        <v/>
      </c>
      <c r="U3303" s="13">
        <f>IF(AND($B3303&lt;&gt;"",$C3303&lt;&gt;""),IF(COUNTIFS($B$2:$B3303,$B3303,$C$2:$C3303,$C3303)=1,1,0),0)</f>
        <v/>
      </c>
      <c r="V3303" s="13">
        <f>IF(AND($B3303&lt;&gt;"",$D3303&lt;&gt;""),IF(COUNTIFS($B$2:$B3303,$B3303,$D$2:$D3303,$D3303)=1,1,0),0)</f>
        <v/>
      </c>
      <c r="W3303">
        <f>IFERROR(INDEX(T_Indicateurs[Domain_code],MATCH($H3303,T_Indicateurs[Stat_code],0)),"")</f>
        <v/>
      </c>
      <c r="X3303" s="13">
        <f>IF(OR($W3303="",$F3303=""),0,IF($F3303&lt;&gt;$W3303,1,0))</f>
        <v/>
      </c>
      <c r="Y3303" s="13">
        <f>IF(OR($J3303="", $K3303="", $L3303=""),0,IF(OR($J3303&lt;0,$J3303&gt;3,$K3303&lt;0,$K3303&gt;3,$L3303&lt;0,$L3303&gt;3),1,0))</f>
        <v/>
      </c>
    </row>
    <row r="3304">
      <c r="G3304">
        <f>IFERROR(INDEX(T_Domaines[Domain_label_fr],MATCH(F3304,T_Domaines[Domain_code],0)),"")</f>
        <v/>
      </c>
      <c r="I3304">
        <f>IFERROR(INDEX(T_Indicateurs[Stat_label_fr],MATCH(H3304,T_Indicateurs[Stat_code],0)),"")</f>
        <v/>
      </c>
      <c r="M3304">
        <f>IF(J3304=0,"",J3304)</f>
        <v/>
      </c>
      <c r="N3304">
        <f>IF(K3304=0,"",K3304)</f>
        <v/>
      </c>
      <c r="O3304">
        <f>IF(L3304=0,"",L3304)</f>
        <v/>
      </c>
      <c r="P3304">
        <f>IF(OR(J3304="",K3304="",L3304=""),"",J3304+K3304+L3304)</f>
        <v/>
      </c>
      <c r="Q3304">
        <f>IF(OR(M3304="",N3304="",O3304=""),"",M3304+N3304+O3304)</f>
        <v/>
      </c>
      <c r="S3304" s="13">
        <f>IF(AND($B3304&lt;&gt;"",$F3304&lt;&gt;""),IF(COUNTIFS($B$2:$B3304,$B3304,$F$2:$F3304,$F3304)=1,1,0),0)</f>
        <v/>
      </c>
      <c r="T3304" s="13">
        <f>IF(AND($B3304&lt;&gt;"",$H3304&lt;&gt;""),IF(COUNTIFS($B$2:$B3304,$B3304,$H$2:$H3304,$H3304)=1,1,0),0)</f>
        <v/>
      </c>
      <c r="U3304" s="13">
        <f>IF(AND($B3304&lt;&gt;"",$C3304&lt;&gt;""),IF(COUNTIFS($B$2:$B3304,$B3304,$C$2:$C3304,$C3304)=1,1,0),0)</f>
        <v/>
      </c>
      <c r="V3304" s="13">
        <f>IF(AND($B3304&lt;&gt;"",$D3304&lt;&gt;""),IF(COUNTIFS($B$2:$B3304,$B3304,$D$2:$D3304,$D3304)=1,1,0),0)</f>
        <v/>
      </c>
      <c r="W3304">
        <f>IFERROR(INDEX(T_Indicateurs[Domain_code],MATCH($H3304,T_Indicateurs[Stat_code],0)),"")</f>
        <v/>
      </c>
      <c r="X3304" s="13">
        <f>IF(OR($W3304="",$F3304=""),0,IF($F3304&lt;&gt;$W3304,1,0))</f>
        <v/>
      </c>
      <c r="Y3304" s="13">
        <f>IF(OR($J3304="", $K3304="", $L3304=""),0,IF(OR($J3304&lt;0,$J3304&gt;3,$K3304&lt;0,$K3304&gt;3,$L3304&lt;0,$L3304&gt;3),1,0))</f>
        <v/>
      </c>
    </row>
    <row r="3305">
      <c r="G3305">
        <f>IFERROR(INDEX(T_Domaines[Domain_label_fr],MATCH(F3305,T_Domaines[Domain_code],0)),"")</f>
        <v/>
      </c>
      <c r="I3305">
        <f>IFERROR(INDEX(T_Indicateurs[Stat_label_fr],MATCH(H3305,T_Indicateurs[Stat_code],0)),"")</f>
        <v/>
      </c>
      <c r="M3305">
        <f>IF(J3305=0,"",J3305)</f>
        <v/>
      </c>
      <c r="N3305">
        <f>IF(K3305=0,"",K3305)</f>
        <v/>
      </c>
      <c r="O3305">
        <f>IF(L3305=0,"",L3305)</f>
        <v/>
      </c>
      <c r="P3305">
        <f>IF(OR(J3305="",K3305="",L3305=""),"",J3305+K3305+L3305)</f>
        <v/>
      </c>
      <c r="Q3305">
        <f>IF(OR(M3305="",N3305="",O3305=""),"",M3305+N3305+O3305)</f>
        <v/>
      </c>
      <c r="S3305" s="13">
        <f>IF(AND($B3305&lt;&gt;"",$F3305&lt;&gt;""),IF(COUNTIFS($B$2:$B3305,$B3305,$F$2:$F3305,$F3305)=1,1,0),0)</f>
        <v/>
      </c>
      <c r="T3305" s="13">
        <f>IF(AND($B3305&lt;&gt;"",$H3305&lt;&gt;""),IF(COUNTIFS($B$2:$B3305,$B3305,$H$2:$H3305,$H3305)=1,1,0),0)</f>
        <v/>
      </c>
      <c r="U3305" s="13">
        <f>IF(AND($B3305&lt;&gt;"",$C3305&lt;&gt;""),IF(COUNTIFS($B$2:$B3305,$B3305,$C$2:$C3305,$C3305)=1,1,0),0)</f>
        <v/>
      </c>
      <c r="V3305" s="13">
        <f>IF(AND($B3305&lt;&gt;"",$D3305&lt;&gt;""),IF(COUNTIFS($B$2:$B3305,$B3305,$D$2:$D3305,$D3305)=1,1,0),0)</f>
        <v/>
      </c>
      <c r="W3305">
        <f>IFERROR(INDEX(T_Indicateurs[Domain_code],MATCH($H3305,T_Indicateurs[Stat_code],0)),"")</f>
        <v/>
      </c>
      <c r="X3305" s="13">
        <f>IF(OR($W3305="",$F3305=""),0,IF($F3305&lt;&gt;$W3305,1,0))</f>
        <v/>
      </c>
      <c r="Y3305" s="13">
        <f>IF(OR($J3305="", $K3305="", $L3305=""),0,IF(OR($J3305&lt;0,$J3305&gt;3,$K3305&lt;0,$K3305&gt;3,$L3305&lt;0,$L3305&gt;3),1,0))</f>
        <v/>
      </c>
    </row>
    <row r="3306">
      <c r="G3306">
        <f>IFERROR(INDEX(T_Domaines[Domain_label_fr],MATCH(F3306,T_Domaines[Domain_code],0)),"")</f>
        <v/>
      </c>
      <c r="I3306">
        <f>IFERROR(INDEX(T_Indicateurs[Stat_label_fr],MATCH(H3306,T_Indicateurs[Stat_code],0)),"")</f>
        <v/>
      </c>
      <c r="M3306">
        <f>IF(J3306=0,"",J3306)</f>
        <v/>
      </c>
      <c r="N3306">
        <f>IF(K3306=0,"",K3306)</f>
        <v/>
      </c>
      <c r="O3306">
        <f>IF(L3306=0,"",L3306)</f>
        <v/>
      </c>
      <c r="P3306">
        <f>IF(OR(J3306="",K3306="",L3306=""),"",J3306+K3306+L3306)</f>
        <v/>
      </c>
      <c r="Q3306">
        <f>IF(OR(M3306="",N3306="",O3306=""),"",M3306+N3306+O3306)</f>
        <v/>
      </c>
      <c r="S3306" s="13">
        <f>IF(AND($B3306&lt;&gt;"",$F3306&lt;&gt;""),IF(COUNTIFS($B$2:$B3306,$B3306,$F$2:$F3306,$F3306)=1,1,0),0)</f>
        <v/>
      </c>
      <c r="T3306" s="13">
        <f>IF(AND($B3306&lt;&gt;"",$H3306&lt;&gt;""),IF(COUNTIFS($B$2:$B3306,$B3306,$H$2:$H3306,$H3306)=1,1,0),0)</f>
        <v/>
      </c>
      <c r="U3306" s="13">
        <f>IF(AND($B3306&lt;&gt;"",$C3306&lt;&gt;""),IF(COUNTIFS($B$2:$B3306,$B3306,$C$2:$C3306,$C3306)=1,1,0),0)</f>
        <v/>
      </c>
      <c r="V3306" s="13">
        <f>IF(AND($B3306&lt;&gt;"",$D3306&lt;&gt;""),IF(COUNTIFS($B$2:$B3306,$B3306,$D$2:$D3306,$D3306)=1,1,0),0)</f>
        <v/>
      </c>
      <c r="W3306">
        <f>IFERROR(INDEX(T_Indicateurs[Domain_code],MATCH($H3306,T_Indicateurs[Stat_code],0)),"")</f>
        <v/>
      </c>
      <c r="X3306" s="13">
        <f>IF(OR($W3306="",$F3306=""),0,IF($F3306&lt;&gt;$W3306,1,0))</f>
        <v/>
      </c>
      <c r="Y3306" s="13">
        <f>IF(OR($J3306="", $K3306="", $L3306=""),0,IF(OR($J3306&lt;0,$J3306&gt;3,$K3306&lt;0,$K3306&gt;3,$L3306&lt;0,$L3306&gt;3),1,0))</f>
        <v/>
      </c>
    </row>
    <row r="3307">
      <c r="G3307">
        <f>IFERROR(INDEX(T_Domaines[Domain_label_fr],MATCH(F3307,T_Domaines[Domain_code],0)),"")</f>
        <v/>
      </c>
      <c r="I3307">
        <f>IFERROR(INDEX(T_Indicateurs[Stat_label_fr],MATCH(H3307,T_Indicateurs[Stat_code],0)),"")</f>
        <v/>
      </c>
      <c r="M3307">
        <f>IF(J3307=0,"",J3307)</f>
        <v/>
      </c>
      <c r="N3307">
        <f>IF(K3307=0,"",K3307)</f>
        <v/>
      </c>
      <c r="O3307">
        <f>IF(L3307=0,"",L3307)</f>
        <v/>
      </c>
      <c r="P3307">
        <f>IF(OR(J3307="",K3307="",L3307=""),"",J3307+K3307+L3307)</f>
        <v/>
      </c>
      <c r="Q3307">
        <f>IF(OR(M3307="",N3307="",O3307=""),"",M3307+N3307+O3307)</f>
        <v/>
      </c>
      <c r="S3307" s="13">
        <f>IF(AND($B3307&lt;&gt;"",$F3307&lt;&gt;""),IF(COUNTIFS($B$2:$B3307,$B3307,$F$2:$F3307,$F3307)=1,1,0),0)</f>
        <v/>
      </c>
      <c r="T3307" s="13">
        <f>IF(AND($B3307&lt;&gt;"",$H3307&lt;&gt;""),IF(COUNTIFS($B$2:$B3307,$B3307,$H$2:$H3307,$H3307)=1,1,0),0)</f>
        <v/>
      </c>
      <c r="U3307" s="13">
        <f>IF(AND($B3307&lt;&gt;"",$C3307&lt;&gt;""),IF(COUNTIFS($B$2:$B3307,$B3307,$C$2:$C3307,$C3307)=1,1,0),0)</f>
        <v/>
      </c>
      <c r="V3307" s="13">
        <f>IF(AND($B3307&lt;&gt;"",$D3307&lt;&gt;""),IF(COUNTIFS($B$2:$B3307,$B3307,$D$2:$D3307,$D3307)=1,1,0),0)</f>
        <v/>
      </c>
      <c r="W3307">
        <f>IFERROR(INDEX(T_Indicateurs[Domain_code],MATCH($H3307,T_Indicateurs[Stat_code],0)),"")</f>
        <v/>
      </c>
      <c r="X3307" s="13">
        <f>IF(OR($W3307="",$F3307=""),0,IF($F3307&lt;&gt;$W3307,1,0))</f>
        <v/>
      </c>
      <c r="Y3307" s="13">
        <f>IF(OR($J3307="", $K3307="", $L3307=""),0,IF(OR($J3307&lt;0,$J3307&gt;3,$K3307&lt;0,$K3307&gt;3,$L3307&lt;0,$L3307&gt;3),1,0))</f>
        <v/>
      </c>
    </row>
    <row r="3308">
      <c r="G3308">
        <f>IFERROR(INDEX(T_Domaines[Domain_label_fr],MATCH(F3308,T_Domaines[Domain_code],0)),"")</f>
        <v/>
      </c>
      <c r="I3308">
        <f>IFERROR(INDEX(T_Indicateurs[Stat_label_fr],MATCH(H3308,T_Indicateurs[Stat_code],0)),"")</f>
        <v/>
      </c>
      <c r="M3308">
        <f>IF(J3308=0,"",J3308)</f>
        <v/>
      </c>
      <c r="N3308">
        <f>IF(K3308=0,"",K3308)</f>
        <v/>
      </c>
      <c r="O3308">
        <f>IF(L3308=0,"",L3308)</f>
        <v/>
      </c>
      <c r="P3308">
        <f>IF(OR(J3308="",K3308="",L3308=""),"",J3308+K3308+L3308)</f>
        <v/>
      </c>
      <c r="Q3308">
        <f>IF(OR(M3308="",N3308="",O3308=""),"",M3308+N3308+O3308)</f>
        <v/>
      </c>
      <c r="S3308" s="13">
        <f>IF(AND($B3308&lt;&gt;"",$F3308&lt;&gt;""),IF(COUNTIFS($B$2:$B3308,$B3308,$F$2:$F3308,$F3308)=1,1,0),0)</f>
        <v/>
      </c>
      <c r="T3308" s="13">
        <f>IF(AND($B3308&lt;&gt;"",$H3308&lt;&gt;""),IF(COUNTIFS($B$2:$B3308,$B3308,$H$2:$H3308,$H3308)=1,1,0),0)</f>
        <v/>
      </c>
      <c r="U3308" s="13">
        <f>IF(AND($B3308&lt;&gt;"",$C3308&lt;&gt;""),IF(COUNTIFS($B$2:$B3308,$B3308,$C$2:$C3308,$C3308)=1,1,0),0)</f>
        <v/>
      </c>
      <c r="V3308" s="13">
        <f>IF(AND($B3308&lt;&gt;"",$D3308&lt;&gt;""),IF(COUNTIFS($B$2:$B3308,$B3308,$D$2:$D3308,$D3308)=1,1,0),0)</f>
        <v/>
      </c>
      <c r="W3308">
        <f>IFERROR(INDEX(T_Indicateurs[Domain_code],MATCH($H3308,T_Indicateurs[Stat_code],0)),"")</f>
        <v/>
      </c>
      <c r="X3308" s="13">
        <f>IF(OR($W3308="",$F3308=""),0,IF($F3308&lt;&gt;$W3308,1,0))</f>
        <v/>
      </c>
      <c r="Y3308" s="13">
        <f>IF(OR($J3308="", $K3308="", $L3308=""),0,IF(OR($J3308&lt;0,$J3308&gt;3,$K3308&lt;0,$K3308&gt;3,$L3308&lt;0,$L3308&gt;3),1,0))</f>
        <v/>
      </c>
    </row>
    <row r="3309">
      <c r="G3309">
        <f>IFERROR(INDEX(T_Domaines[Domain_label_fr],MATCH(F3309,T_Domaines[Domain_code],0)),"")</f>
        <v/>
      </c>
      <c r="I3309">
        <f>IFERROR(INDEX(T_Indicateurs[Stat_label_fr],MATCH(H3309,T_Indicateurs[Stat_code],0)),"")</f>
        <v/>
      </c>
      <c r="M3309">
        <f>IF(J3309=0,"",J3309)</f>
        <v/>
      </c>
      <c r="N3309">
        <f>IF(K3309=0,"",K3309)</f>
        <v/>
      </c>
      <c r="O3309">
        <f>IF(L3309=0,"",L3309)</f>
        <v/>
      </c>
      <c r="P3309">
        <f>IF(OR(J3309="",K3309="",L3309=""),"",J3309+K3309+L3309)</f>
        <v/>
      </c>
      <c r="Q3309">
        <f>IF(OR(M3309="",N3309="",O3309=""),"",M3309+N3309+O3309)</f>
        <v/>
      </c>
      <c r="S3309" s="13">
        <f>IF(AND($B3309&lt;&gt;"",$F3309&lt;&gt;""),IF(COUNTIFS($B$2:$B3309,$B3309,$F$2:$F3309,$F3309)=1,1,0),0)</f>
        <v/>
      </c>
      <c r="T3309" s="13">
        <f>IF(AND($B3309&lt;&gt;"",$H3309&lt;&gt;""),IF(COUNTIFS($B$2:$B3309,$B3309,$H$2:$H3309,$H3309)=1,1,0),0)</f>
        <v/>
      </c>
      <c r="U3309" s="13">
        <f>IF(AND($B3309&lt;&gt;"",$C3309&lt;&gt;""),IF(COUNTIFS($B$2:$B3309,$B3309,$C$2:$C3309,$C3309)=1,1,0),0)</f>
        <v/>
      </c>
      <c r="V3309" s="13">
        <f>IF(AND($B3309&lt;&gt;"",$D3309&lt;&gt;""),IF(COUNTIFS($B$2:$B3309,$B3309,$D$2:$D3309,$D3309)=1,1,0),0)</f>
        <v/>
      </c>
      <c r="W3309">
        <f>IFERROR(INDEX(T_Indicateurs[Domain_code],MATCH($H3309,T_Indicateurs[Stat_code],0)),"")</f>
        <v/>
      </c>
      <c r="X3309" s="13">
        <f>IF(OR($W3309="",$F3309=""),0,IF($F3309&lt;&gt;$W3309,1,0))</f>
        <v/>
      </c>
      <c r="Y3309" s="13">
        <f>IF(OR($J3309="", $K3309="", $L3309=""),0,IF(OR($J3309&lt;0,$J3309&gt;3,$K3309&lt;0,$K3309&gt;3,$L3309&lt;0,$L3309&gt;3),1,0))</f>
        <v/>
      </c>
    </row>
    <row r="3310">
      <c r="G3310">
        <f>IFERROR(INDEX(T_Domaines[Domain_label_fr],MATCH(F3310,T_Domaines[Domain_code],0)),"")</f>
        <v/>
      </c>
      <c r="I3310">
        <f>IFERROR(INDEX(T_Indicateurs[Stat_label_fr],MATCH(H3310,T_Indicateurs[Stat_code],0)),"")</f>
        <v/>
      </c>
      <c r="M3310">
        <f>IF(J3310=0,"",J3310)</f>
        <v/>
      </c>
      <c r="N3310">
        <f>IF(K3310=0,"",K3310)</f>
        <v/>
      </c>
      <c r="O3310">
        <f>IF(L3310=0,"",L3310)</f>
        <v/>
      </c>
      <c r="P3310">
        <f>IF(OR(J3310="",K3310="",L3310=""),"",J3310+K3310+L3310)</f>
        <v/>
      </c>
      <c r="Q3310">
        <f>IF(OR(M3310="",N3310="",O3310=""),"",M3310+N3310+O3310)</f>
        <v/>
      </c>
      <c r="S3310" s="13">
        <f>IF(AND($B3310&lt;&gt;"",$F3310&lt;&gt;""),IF(COUNTIFS($B$2:$B3310,$B3310,$F$2:$F3310,$F3310)=1,1,0),0)</f>
        <v/>
      </c>
      <c r="T3310" s="13">
        <f>IF(AND($B3310&lt;&gt;"",$H3310&lt;&gt;""),IF(COUNTIFS($B$2:$B3310,$B3310,$H$2:$H3310,$H3310)=1,1,0),0)</f>
        <v/>
      </c>
      <c r="U3310" s="13">
        <f>IF(AND($B3310&lt;&gt;"",$C3310&lt;&gt;""),IF(COUNTIFS($B$2:$B3310,$B3310,$C$2:$C3310,$C3310)=1,1,0),0)</f>
        <v/>
      </c>
      <c r="V3310" s="13">
        <f>IF(AND($B3310&lt;&gt;"",$D3310&lt;&gt;""),IF(COUNTIFS($B$2:$B3310,$B3310,$D$2:$D3310,$D3310)=1,1,0),0)</f>
        <v/>
      </c>
      <c r="W3310">
        <f>IFERROR(INDEX(T_Indicateurs[Domain_code],MATCH($H3310,T_Indicateurs[Stat_code],0)),"")</f>
        <v/>
      </c>
      <c r="X3310" s="13">
        <f>IF(OR($W3310="",$F3310=""),0,IF($F3310&lt;&gt;$W3310,1,0))</f>
        <v/>
      </c>
      <c r="Y3310" s="13">
        <f>IF(OR($J3310="", $K3310="", $L3310=""),0,IF(OR($J3310&lt;0,$J3310&gt;3,$K3310&lt;0,$K3310&gt;3,$L3310&lt;0,$L3310&gt;3),1,0))</f>
        <v/>
      </c>
    </row>
    <row r="3311">
      <c r="G3311">
        <f>IFERROR(INDEX(T_Domaines[Domain_label_fr],MATCH(F3311,T_Domaines[Domain_code],0)),"")</f>
        <v/>
      </c>
      <c r="I3311">
        <f>IFERROR(INDEX(T_Indicateurs[Stat_label_fr],MATCH(H3311,T_Indicateurs[Stat_code],0)),"")</f>
        <v/>
      </c>
      <c r="M3311">
        <f>IF(J3311=0,"",J3311)</f>
        <v/>
      </c>
      <c r="N3311">
        <f>IF(K3311=0,"",K3311)</f>
        <v/>
      </c>
      <c r="O3311">
        <f>IF(L3311=0,"",L3311)</f>
        <v/>
      </c>
      <c r="P3311">
        <f>IF(OR(J3311="",K3311="",L3311=""),"",J3311+K3311+L3311)</f>
        <v/>
      </c>
      <c r="Q3311">
        <f>IF(OR(M3311="",N3311="",O3311=""),"",M3311+N3311+O3311)</f>
        <v/>
      </c>
      <c r="S3311" s="13">
        <f>IF(AND($B3311&lt;&gt;"",$F3311&lt;&gt;""),IF(COUNTIFS($B$2:$B3311,$B3311,$F$2:$F3311,$F3311)=1,1,0),0)</f>
        <v/>
      </c>
      <c r="T3311" s="13">
        <f>IF(AND($B3311&lt;&gt;"",$H3311&lt;&gt;""),IF(COUNTIFS($B$2:$B3311,$B3311,$H$2:$H3311,$H3311)=1,1,0),0)</f>
        <v/>
      </c>
      <c r="U3311" s="13">
        <f>IF(AND($B3311&lt;&gt;"",$C3311&lt;&gt;""),IF(COUNTIFS($B$2:$B3311,$B3311,$C$2:$C3311,$C3311)=1,1,0),0)</f>
        <v/>
      </c>
      <c r="V3311" s="13">
        <f>IF(AND($B3311&lt;&gt;"",$D3311&lt;&gt;""),IF(COUNTIFS($B$2:$B3311,$B3311,$D$2:$D3311,$D3311)=1,1,0),0)</f>
        <v/>
      </c>
      <c r="W3311">
        <f>IFERROR(INDEX(T_Indicateurs[Domain_code],MATCH($H3311,T_Indicateurs[Stat_code],0)),"")</f>
        <v/>
      </c>
      <c r="X3311" s="13">
        <f>IF(OR($W3311="",$F3311=""),0,IF($F3311&lt;&gt;$W3311,1,0))</f>
        <v/>
      </c>
      <c r="Y3311" s="13">
        <f>IF(OR($J3311="", $K3311="", $L3311=""),0,IF(OR($J3311&lt;0,$J3311&gt;3,$K3311&lt;0,$K3311&gt;3,$L3311&lt;0,$L3311&gt;3),1,0))</f>
        <v/>
      </c>
    </row>
    <row r="3312">
      <c r="G3312">
        <f>IFERROR(INDEX(T_Domaines[Domain_label_fr],MATCH(F3312,T_Domaines[Domain_code],0)),"")</f>
        <v/>
      </c>
      <c r="I3312">
        <f>IFERROR(INDEX(T_Indicateurs[Stat_label_fr],MATCH(H3312,T_Indicateurs[Stat_code],0)),"")</f>
        <v/>
      </c>
      <c r="M3312">
        <f>IF(J3312=0,"",J3312)</f>
        <v/>
      </c>
      <c r="N3312">
        <f>IF(K3312=0,"",K3312)</f>
        <v/>
      </c>
      <c r="O3312">
        <f>IF(L3312=0,"",L3312)</f>
        <v/>
      </c>
      <c r="P3312">
        <f>IF(OR(J3312="",K3312="",L3312=""),"",J3312+K3312+L3312)</f>
        <v/>
      </c>
      <c r="Q3312">
        <f>IF(OR(M3312="",N3312="",O3312=""),"",M3312+N3312+O3312)</f>
        <v/>
      </c>
      <c r="S3312" s="13">
        <f>IF(AND($B3312&lt;&gt;"",$F3312&lt;&gt;""),IF(COUNTIFS($B$2:$B3312,$B3312,$F$2:$F3312,$F3312)=1,1,0),0)</f>
        <v/>
      </c>
      <c r="T3312" s="13">
        <f>IF(AND($B3312&lt;&gt;"",$H3312&lt;&gt;""),IF(COUNTIFS($B$2:$B3312,$B3312,$H$2:$H3312,$H3312)=1,1,0),0)</f>
        <v/>
      </c>
      <c r="U3312" s="13">
        <f>IF(AND($B3312&lt;&gt;"",$C3312&lt;&gt;""),IF(COUNTIFS($B$2:$B3312,$B3312,$C$2:$C3312,$C3312)=1,1,0),0)</f>
        <v/>
      </c>
      <c r="V3312" s="13">
        <f>IF(AND($B3312&lt;&gt;"",$D3312&lt;&gt;""),IF(COUNTIFS($B$2:$B3312,$B3312,$D$2:$D3312,$D3312)=1,1,0),0)</f>
        <v/>
      </c>
      <c r="W3312">
        <f>IFERROR(INDEX(T_Indicateurs[Domain_code],MATCH($H3312,T_Indicateurs[Stat_code],0)),"")</f>
        <v/>
      </c>
      <c r="X3312" s="13">
        <f>IF(OR($W3312="",$F3312=""),0,IF($F3312&lt;&gt;$W3312,1,0))</f>
        <v/>
      </c>
      <c r="Y3312" s="13">
        <f>IF(OR($J3312="", $K3312="", $L3312=""),0,IF(OR($J3312&lt;0,$J3312&gt;3,$K3312&lt;0,$K3312&gt;3,$L3312&lt;0,$L3312&gt;3),1,0))</f>
        <v/>
      </c>
    </row>
    <row r="3313">
      <c r="G3313">
        <f>IFERROR(INDEX(T_Domaines[Domain_label_fr],MATCH(F3313,T_Domaines[Domain_code],0)),"")</f>
        <v/>
      </c>
      <c r="I3313">
        <f>IFERROR(INDEX(T_Indicateurs[Stat_label_fr],MATCH(H3313,T_Indicateurs[Stat_code],0)),"")</f>
        <v/>
      </c>
      <c r="M3313">
        <f>IF(J3313=0,"",J3313)</f>
        <v/>
      </c>
      <c r="N3313">
        <f>IF(K3313=0,"",K3313)</f>
        <v/>
      </c>
      <c r="O3313">
        <f>IF(L3313=0,"",L3313)</f>
        <v/>
      </c>
      <c r="P3313">
        <f>IF(OR(J3313="",K3313="",L3313=""),"",J3313+K3313+L3313)</f>
        <v/>
      </c>
      <c r="Q3313">
        <f>IF(OR(M3313="",N3313="",O3313=""),"",M3313+N3313+O3313)</f>
        <v/>
      </c>
      <c r="S3313" s="13">
        <f>IF(AND($B3313&lt;&gt;"",$F3313&lt;&gt;""),IF(COUNTIFS($B$2:$B3313,$B3313,$F$2:$F3313,$F3313)=1,1,0),0)</f>
        <v/>
      </c>
      <c r="T3313" s="13">
        <f>IF(AND($B3313&lt;&gt;"",$H3313&lt;&gt;""),IF(COUNTIFS($B$2:$B3313,$B3313,$H$2:$H3313,$H3313)=1,1,0),0)</f>
        <v/>
      </c>
      <c r="U3313" s="13">
        <f>IF(AND($B3313&lt;&gt;"",$C3313&lt;&gt;""),IF(COUNTIFS($B$2:$B3313,$B3313,$C$2:$C3313,$C3313)=1,1,0),0)</f>
        <v/>
      </c>
      <c r="V3313" s="13">
        <f>IF(AND($B3313&lt;&gt;"",$D3313&lt;&gt;""),IF(COUNTIFS($B$2:$B3313,$B3313,$D$2:$D3313,$D3313)=1,1,0),0)</f>
        <v/>
      </c>
      <c r="W3313">
        <f>IFERROR(INDEX(T_Indicateurs[Domain_code],MATCH($H3313,T_Indicateurs[Stat_code],0)),"")</f>
        <v/>
      </c>
      <c r="X3313" s="13">
        <f>IF(OR($W3313="",$F3313=""),0,IF($F3313&lt;&gt;$W3313,1,0))</f>
        <v/>
      </c>
      <c r="Y3313" s="13">
        <f>IF(OR($J3313="", $K3313="", $L3313=""),0,IF(OR($J3313&lt;0,$J3313&gt;3,$K3313&lt;0,$K3313&gt;3,$L3313&lt;0,$L3313&gt;3),1,0))</f>
        <v/>
      </c>
    </row>
    <row r="3314">
      <c r="G3314">
        <f>IFERROR(INDEX(T_Domaines[Domain_label_fr],MATCH(F3314,T_Domaines[Domain_code],0)),"")</f>
        <v/>
      </c>
      <c r="I3314">
        <f>IFERROR(INDEX(T_Indicateurs[Stat_label_fr],MATCH(H3314,T_Indicateurs[Stat_code],0)),"")</f>
        <v/>
      </c>
      <c r="M3314">
        <f>IF(J3314=0,"",J3314)</f>
        <v/>
      </c>
      <c r="N3314">
        <f>IF(K3314=0,"",K3314)</f>
        <v/>
      </c>
      <c r="O3314">
        <f>IF(L3314=0,"",L3314)</f>
        <v/>
      </c>
      <c r="P3314">
        <f>IF(OR(J3314="",K3314="",L3314=""),"",J3314+K3314+L3314)</f>
        <v/>
      </c>
      <c r="Q3314">
        <f>IF(OR(M3314="",N3314="",O3314=""),"",M3314+N3314+O3314)</f>
        <v/>
      </c>
      <c r="S3314" s="13">
        <f>IF(AND($B3314&lt;&gt;"",$F3314&lt;&gt;""),IF(COUNTIFS($B$2:$B3314,$B3314,$F$2:$F3314,$F3314)=1,1,0),0)</f>
        <v/>
      </c>
      <c r="T3314" s="13">
        <f>IF(AND($B3314&lt;&gt;"",$H3314&lt;&gt;""),IF(COUNTIFS($B$2:$B3314,$B3314,$H$2:$H3314,$H3314)=1,1,0),0)</f>
        <v/>
      </c>
      <c r="U3314" s="13">
        <f>IF(AND($B3314&lt;&gt;"",$C3314&lt;&gt;""),IF(COUNTIFS($B$2:$B3314,$B3314,$C$2:$C3314,$C3314)=1,1,0),0)</f>
        <v/>
      </c>
      <c r="V3314" s="13">
        <f>IF(AND($B3314&lt;&gt;"",$D3314&lt;&gt;""),IF(COUNTIFS($B$2:$B3314,$B3314,$D$2:$D3314,$D3314)=1,1,0),0)</f>
        <v/>
      </c>
      <c r="W3314">
        <f>IFERROR(INDEX(T_Indicateurs[Domain_code],MATCH($H3314,T_Indicateurs[Stat_code],0)),"")</f>
        <v/>
      </c>
      <c r="X3314" s="13">
        <f>IF(OR($W3314="",$F3314=""),0,IF($F3314&lt;&gt;$W3314,1,0))</f>
        <v/>
      </c>
      <c r="Y3314" s="13">
        <f>IF(OR($J3314="", $K3314="", $L3314=""),0,IF(OR($J3314&lt;0,$J3314&gt;3,$K3314&lt;0,$K3314&gt;3,$L3314&lt;0,$L3314&gt;3),1,0))</f>
        <v/>
      </c>
    </row>
    <row r="3315">
      <c r="G3315">
        <f>IFERROR(INDEX(T_Domaines[Domain_label_fr],MATCH(F3315,T_Domaines[Domain_code],0)),"")</f>
        <v/>
      </c>
      <c r="I3315">
        <f>IFERROR(INDEX(T_Indicateurs[Stat_label_fr],MATCH(H3315,T_Indicateurs[Stat_code],0)),"")</f>
        <v/>
      </c>
      <c r="M3315">
        <f>IF(J3315=0,"",J3315)</f>
        <v/>
      </c>
      <c r="N3315">
        <f>IF(K3315=0,"",K3315)</f>
        <v/>
      </c>
      <c r="O3315">
        <f>IF(L3315=0,"",L3315)</f>
        <v/>
      </c>
      <c r="P3315">
        <f>IF(OR(J3315="",K3315="",L3315=""),"",J3315+K3315+L3315)</f>
        <v/>
      </c>
      <c r="Q3315">
        <f>IF(OR(M3315="",N3315="",O3315=""),"",M3315+N3315+O3315)</f>
        <v/>
      </c>
      <c r="S3315" s="13">
        <f>IF(AND($B3315&lt;&gt;"",$F3315&lt;&gt;""),IF(COUNTIFS($B$2:$B3315,$B3315,$F$2:$F3315,$F3315)=1,1,0),0)</f>
        <v/>
      </c>
      <c r="T3315" s="13">
        <f>IF(AND($B3315&lt;&gt;"",$H3315&lt;&gt;""),IF(COUNTIFS($B$2:$B3315,$B3315,$H$2:$H3315,$H3315)=1,1,0),0)</f>
        <v/>
      </c>
      <c r="U3315" s="13">
        <f>IF(AND($B3315&lt;&gt;"",$C3315&lt;&gt;""),IF(COUNTIFS($B$2:$B3315,$B3315,$C$2:$C3315,$C3315)=1,1,0),0)</f>
        <v/>
      </c>
      <c r="V3315" s="13">
        <f>IF(AND($B3315&lt;&gt;"",$D3315&lt;&gt;""),IF(COUNTIFS($B$2:$B3315,$B3315,$D$2:$D3315,$D3315)=1,1,0),0)</f>
        <v/>
      </c>
      <c r="W3315">
        <f>IFERROR(INDEX(T_Indicateurs[Domain_code],MATCH($H3315,T_Indicateurs[Stat_code],0)),"")</f>
        <v/>
      </c>
      <c r="X3315" s="13">
        <f>IF(OR($W3315="",$F3315=""),0,IF($F3315&lt;&gt;$W3315,1,0))</f>
        <v/>
      </c>
      <c r="Y3315" s="13">
        <f>IF(OR($J3315="", $K3315="", $L3315=""),0,IF(OR($J3315&lt;0,$J3315&gt;3,$K3315&lt;0,$K3315&gt;3,$L3315&lt;0,$L3315&gt;3),1,0))</f>
        <v/>
      </c>
    </row>
    <row r="3316">
      <c r="G3316">
        <f>IFERROR(INDEX(T_Domaines[Domain_label_fr],MATCH(F3316,T_Domaines[Domain_code],0)),"")</f>
        <v/>
      </c>
      <c r="I3316">
        <f>IFERROR(INDEX(T_Indicateurs[Stat_label_fr],MATCH(H3316,T_Indicateurs[Stat_code],0)),"")</f>
        <v/>
      </c>
      <c r="M3316">
        <f>IF(J3316=0,"",J3316)</f>
        <v/>
      </c>
      <c r="N3316">
        <f>IF(K3316=0,"",K3316)</f>
        <v/>
      </c>
      <c r="O3316">
        <f>IF(L3316=0,"",L3316)</f>
        <v/>
      </c>
      <c r="P3316">
        <f>IF(OR(J3316="",K3316="",L3316=""),"",J3316+K3316+L3316)</f>
        <v/>
      </c>
      <c r="Q3316">
        <f>IF(OR(M3316="",N3316="",O3316=""),"",M3316+N3316+O3316)</f>
        <v/>
      </c>
      <c r="S3316" s="13">
        <f>IF(AND($B3316&lt;&gt;"",$F3316&lt;&gt;""),IF(COUNTIFS($B$2:$B3316,$B3316,$F$2:$F3316,$F3316)=1,1,0),0)</f>
        <v/>
      </c>
      <c r="T3316" s="13">
        <f>IF(AND($B3316&lt;&gt;"",$H3316&lt;&gt;""),IF(COUNTIFS($B$2:$B3316,$B3316,$H$2:$H3316,$H3316)=1,1,0),0)</f>
        <v/>
      </c>
      <c r="U3316" s="13">
        <f>IF(AND($B3316&lt;&gt;"",$C3316&lt;&gt;""),IF(COUNTIFS($B$2:$B3316,$B3316,$C$2:$C3316,$C3316)=1,1,0),0)</f>
        <v/>
      </c>
      <c r="V3316" s="13">
        <f>IF(AND($B3316&lt;&gt;"",$D3316&lt;&gt;""),IF(COUNTIFS($B$2:$B3316,$B3316,$D$2:$D3316,$D3316)=1,1,0),0)</f>
        <v/>
      </c>
      <c r="W3316">
        <f>IFERROR(INDEX(T_Indicateurs[Domain_code],MATCH($H3316,T_Indicateurs[Stat_code],0)),"")</f>
        <v/>
      </c>
      <c r="X3316" s="13">
        <f>IF(OR($W3316="",$F3316=""),0,IF($F3316&lt;&gt;$W3316,1,0))</f>
        <v/>
      </c>
      <c r="Y3316" s="13">
        <f>IF(OR($J3316="", $K3316="", $L3316=""),0,IF(OR($J3316&lt;0,$J3316&gt;3,$K3316&lt;0,$K3316&gt;3,$L3316&lt;0,$L3316&gt;3),1,0))</f>
        <v/>
      </c>
    </row>
    <row r="3317">
      <c r="G3317">
        <f>IFERROR(INDEX(T_Domaines[Domain_label_fr],MATCH(F3317,T_Domaines[Domain_code],0)),"")</f>
        <v/>
      </c>
      <c r="I3317">
        <f>IFERROR(INDEX(T_Indicateurs[Stat_label_fr],MATCH(H3317,T_Indicateurs[Stat_code],0)),"")</f>
        <v/>
      </c>
      <c r="M3317">
        <f>IF(J3317=0,"",J3317)</f>
        <v/>
      </c>
      <c r="N3317">
        <f>IF(K3317=0,"",K3317)</f>
        <v/>
      </c>
      <c r="O3317">
        <f>IF(L3317=0,"",L3317)</f>
        <v/>
      </c>
      <c r="P3317">
        <f>IF(OR(J3317="",K3317="",L3317=""),"",J3317+K3317+L3317)</f>
        <v/>
      </c>
      <c r="Q3317">
        <f>IF(OR(M3317="",N3317="",O3317=""),"",M3317+N3317+O3317)</f>
        <v/>
      </c>
      <c r="S3317" s="13">
        <f>IF(AND($B3317&lt;&gt;"",$F3317&lt;&gt;""),IF(COUNTIFS($B$2:$B3317,$B3317,$F$2:$F3317,$F3317)=1,1,0),0)</f>
        <v/>
      </c>
      <c r="T3317" s="13">
        <f>IF(AND($B3317&lt;&gt;"",$H3317&lt;&gt;""),IF(COUNTIFS($B$2:$B3317,$B3317,$H$2:$H3317,$H3317)=1,1,0),0)</f>
        <v/>
      </c>
      <c r="U3317" s="13">
        <f>IF(AND($B3317&lt;&gt;"",$C3317&lt;&gt;""),IF(COUNTIFS($B$2:$B3317,$B3317,$C$2:$C3317,$C3317)=1,1,0),0)</f>
        <v/>
      </c>
      <c r="V3317" s="13">
        <f>IF(AND($B3317&lt;&gt;"",$D3317&lt;&gt;""),IF(COUNTIFS($B$2:$B3317,$B3317,$D$2:$D3317,$D3317)=1,1,0),0)</f>
        <v/>
      </c>
      <c r="W3317">
        <f>IFERROR(INDEX(T_Indicateurs[Domain_code],MATCH($H3317,T_Indicateurs[Stat_code],0)),"")</f>
        <v/>
      </c>
      <c r="X3317" s="13">
        <f>IF(OR($W3317="",$F3317=""),0,IF($F3317&lt;&gt;$W3317,1,0))</f>
        <v/>
      </c>
      <c r="Y3317" s="13">
        <f>IF(OR($J3317="", $K3317="", $L3317=""),0,IF(OR($J3317&lt;0,$J3317&gt;3,$K3317&lt;0,$K3317&gt;3,$L3317&lt;0,$L3317&gt;3),1,0))</f>
        <v/>
      </c>
    </row>
    <row r="3318">
      <c r="G3318">
        <f>IFERROR(INDEX(T_Domaines[Domain_label_fr],MATCH(F3318,T_Domaines[Domain_code],0)),"")</f>
        <v/>
      </c>
      <c r="I3318">
        <f>IFERROR(INDEX(T_Indicateurs[Stat_label_fr],MATCH(H3318,T_Indicateurs[Stat_code],0)),"")</f>
        <v/>
      </c>
      <c r="M3318">
        <f>IF(J3318=0,"",J3318)</f>
        <v/>
      </c>
      <c r="N3318">
        <f>IF(K3318=0,"",K3318)</f>
        <v/>
      </c>
      <c r="O3318">
        <f>IF(L3318=0,"",L3318)</f>
        <v/>
      </c>
      <c r="P3318">
        <f>IF(OR(J3318="",K3318="",L3318=""),"",J3318+K3318+L3318)</f>
        <v/>
      </c>
      <c r="Q3318">
        <f>IF(OR(M3318="",N3318="",O3318=""),"",M3318+N3318+O3318)</f>
        <v/>
      </c>
      <c r="S3318" s="13">
        <f>IF(AND($B3318&lt;&gt;"",$F3318&lt;&gt;""),IF(COUNTIFS($B$2:$B3318,$B3318,$F$2:$F3318,$F3318)=1,1,0),0)</f>
        <v/>
      </c>
      <c r="T3318" s="13">
        <f>IF(AND($B3318&lt;&gt;"",$H3318&lt;&gt;""),IF(COUNTIFS($B$2:$B3318,$B3318,$H$2:$H3318,$H3318)=1,1,0),0)</f>
        <v/>
      </c>
      <c r="U3318" s="13">
        <f>IF(AND($B3318&lt;&gt;"",$C3318&lt;&gt;""),IF(COUNTIFS($B$2:$B3318,$B3318,$C$2:$C3318,$C3318)=1,1,0),0)</f>
        <v/>
      </c>
      <c r="V3318" s="13">
        <f>IF(AND($B3318&lt;&gt;"",$D3318&lt;&gt;""),IF(COUNTIFS($B$2:$B3318,$B3318,$D$2:$D3318,$D3318)=1,1,0),0)</f>
        <v/>
      </c>
      <c r="W3318">
        <f>IFERROR(INDEX(T_Indicateurs[Domain_code],MATCH($H3318,T_Indicateurs[Stat_code],0)),"")</f>
        <v/>
      </c>
      <c r="X3318" s="13">
        <f>IF(OR($W3318="",$F3318=""),0,IF($F3318&lt;&gt;$W3318,1,0))</f>
        <v/>
      </c>
      <c r="Y3318" s="13">
        <f>IF(OR($J3318="", $K3318="", $L3318=""),0,IF(OR($J3318&lt;0,$J3318&gt;3,$K3318&lt;0,$K3318&gt;3,$L3318&lt;0,$L3318&gt;3),1,0))</f>
        <v/>
      </c>
    </row>
    <row r="3319">
      <c r="G3319">
        <f>IFERROR(INDEX(T_Domaines[Domain_label_fr],MATCH(F3319,T_Domaines[Domain_code],0)),"")</f>
        <v/>
      </c>
      <c r="I3319">
        <f>IFERROR(INDEX(T_Indicateurs[Stat_label_fr],MATCH(H3319,T_Indicateurs[Stat_code],0)),"")</f>
        <v/>
      </c>
      <c r="M3319">
        <f>IF(J3319=0,"",J3319)</f>
        <v/>
      </c>
      <c r="N3319">
        <f>IF(K3319=0,"",K3319)</f>
        <v/>
      </c>
      <c r="O3319">
        <f>IF(L3319=0,"",L3319)</f>
        <v/>
      </c>
      <c r="P3319">
        <f>IF(OR(J3319="",K3319="",L3319=""),"",J3319+K3319+L3319)</f>
        <v/>
      </c>
      <c r="Q3319">
        <f>IF(OR(M3319="",N3319="",O3319=""),"",M3319+N3319+O3319)</f>
        <v/>
      </c>
      <c r="S3319" s="13">
        <f>IF(AND($B3319&lt;&gt;"",$F3319&lt;&gt;""),IF(COUNTIFS($B$2:$B3319,$B3319,$F$2:$F3319,$F3319)=1,1,0),0)</f>
        <v/>
      </c>
      <c r="T3319" s="13">
        <f>IF(AND($B3319&lt;&gt;"",$H3319&lt;&gt;""),IF(COUNTIFS($B$2:$B3319,$B3319,$H$2:$H3319,$H3319)=1,1,0),0)</f>
        <v/>
      </c>
      <c r="U3319" s="13">
        <f>IF(AND($B3319&lt;&gt;"",$C3319&lt;&gt;""),IF(COUNTIFS($B$2:$B3319,$B3319,$C$2:$C3319,$C3319)=1,1,0),0)</f>
        <v/>
      </c>
      <c r="V3319" s="13">
        <f>IF(AND($B3319&lt;&gt;"",$D3319&lt;&gt;""),IF(COUNTIFS($B$2:$B3319,$B3319,$D$2:$D3319,$D3319)=1,1,0),0)</f>
        <v/>
      </c>
      <c r="W3319">
        <f>IFERROR(INDEX(T_Indicateurs[Domain_code],MATCH($H3319,T_Indicateurs[Stat_code],0)),"")</f>
        <v/>
      </c>
      <c r="X3319" s="13">
        <f>IF(OR($W3319="",$F3319=""),0,IF($F3319&lt;&gt;$W3319,1,0))</f>
        <v/>
      </c>
      <c r="Y3319" s="13">
        <f>IF(OR($J3319="", $K3319="", $L3319=""),0,IF(OR($J3319&lt;0,$J3319&gt;3,$K3319&lt;0,$K3319&gt;3,$L3319&lt;0,$L3319&gt;3),1,0))</f>
        <v/>
      </c>
    </row>
    <row r="3320">
      <c r="G3320">
        <f>IFERROR(INDEX(T_Domaines[Domain_label_fr],MATCH(F3320,T_Domaines[Domain_code],0)),"")</f>
        <v/>
      </c>
      <c r="I3320">
        <f>IFERROR(INDEX(T_Indicateurs[Stat_label_fr],MATCH(H3320,T_Indicateurs[Stat_code],0)),"")</f>
        <v/>
      </c>
      <c r="M3320">
        <f>IF(J3320=0,"",J3320)</f>
        <v/>
      </c>
      <c r="N3320">
        <f>IF(K3320=0,"",K3320)</f>
        <v/>
      </c>
      <c r="O3320">
        <f>IF(L3320=0,"",L3320)</f>
        <v/>
      </c>
      <c r="P3320">
        <f>IF(OR(J3320="",K3320="",L3320=""),"",J3320+K3320+L3320)</f>
        <v/>
      </c>
      <c r="Q3320">
        <f>IF(OR(M3320="",N3320="",O3320=""),"",M3320+N3320+O3320)</f>
        <v/>
      </c>
      <c r="S3320" s="13">
        <f>IF(AND($B3320&lt;&gt;"",$F3320&lt;&gt;""),IF(COUNTIFS($B$2:$B3320,$B3320,$F$2:$F3320,$F3320)=1,1,0),0)</f>
        <v/>
      </c>
      <c r="T3320" s="13">
        <f>IF(AND($B3320&lt;&gt;"",$H3320&lt;&gt;""),IF(COUNTIFS($B$2:$B3320,$B3320,$H$2:$H3320,$H3320)=1,1,0),0)</f>
        <v/>
      </c>
      <c r="U3320" s="13">
        <f>IF(AND($B3320&lt;&gt;"",$C3320&lt;&gt;""),IF(COUNTIFS($B$2:$B3320,$B3320,$C$2:$C3320,$C3320)=1,1,0),0)</f>
        <v/>
      </c>
      <c r="V3320" s="13">
        <f>IF(AND($B3320&lt;&gt;"",$D3320&lt;&gt;""),IF(COUNTIFS($B$2:$B3320,$B3320,$D$2:$D3320,$D3320)=1,1,0),0)</f>
        <v/>
      </c>
      <c r="W3320">
        <f>IFERROR(INDEX(T_Indicateurs[Domain_code],MATCH($H3320,T_Indicateurs[Stat_code],0)),"")</f>
        <v/>
      </c>
      <c r="X3320" s="13">
        <f>IF(OR($W3320="",$F3320=""),0,IF($F3320&lt;&gt;$W3320,1,0))</f>
        <v/>
      </c>
      <c r="Y3320" s="13">
        <f>IF(OR($J3320="", $K3320="", $L3320=""),0,IF(OR($J3320&lt;0,$J3320&gt;3,$K3320&lt;0,$K3320&gt;3,$L3320&lt;0,$L3320&gt;3),1,0))</f>
        <v/>
      </c>
    </row>
    <row r="3321">
      <c r="G3321">
        <f>IFERROR(INDEX(T_Domaines[Domain_label_fr],MATCH(F3321,T_Domaines[Domain_code],0)),"")</f>
        <v/>
      </c>
      <c r="I3321">
        <f>IFERROR(INDEX(T_Indicateurs[Stat_label_fr],MATCH(H3321,T_Indicateurs[Stat_code],0)),"")</f>
        <v/>
      </c>
      <c r="M3321">
        <f>IF(J3321=0,"",J3321)</f>
        <v/>
      </c>
      <c r="N3321">
        <f>IF(K3321=0,"",K3321)</f>
        <v/>
      </c>
      <c r="O3321">
        <f>IF(L3321=0,"",L3321)</f>
        <v/>
      </c>
      <c r="P3321">
        <f>IF(OR(J3321="",K3321="",L3321=""),"",J3321+K3321+L3321)</f>
        <v/>
      </c>
      <c r="Q3321">
        <f>IF(OR(M3321="",N3321="",O3321=""),"",M3321+N3321+O3321)</f>
        <v/>
      </c>
      <c r="S3321" s="13">
        <f>IF(AND($B3321&lt;&gt;"",$F3321&lt;&gt;""),IF(COUNTIFS($B$2:$B3321,$B3321,$F$2:$F3321,$F3321)=1,1,0),0)</f>
        <v/>
      </c>
      <c r="T3321" s="13">
        <f>IF(AND($B3321&lt;&gt;"",$H3321&lt;&gt;""),IF(COUNTIFS($B$2:$B3321,$B3321,$H$2:$H3321,$H3321)=1,1,0),0)</f>
        <v/>
      </c>
      <c r="U3321" s="13">
        <f>IF(AND($B3321&lt;&gt;"",$C3321&lt;&gt;""),IF(COUNTIFS($B$2:$B3321,$B3321,$C$2:$C3321,$C3321)=1,1,0),0)</f>
        <v/>
      </c>
      <c r="V3321" s="13">
        <f>IF(AND($B3321&lt;&gt;"",$D3321&lt;&gt;""),IF(COUNTIFS($B$2:$B3321,$B3321,$D$2:$D3321,$D3321)=1,1,0),0)</f>
        <v/>
      </c>
      <c r="W3321">
        <f>IFERROR(INDEX(T_Indicateurs[Domain_code],MATCH($H3321,T_Indicateurs[Stat_code],0)),"")</f>
        <v/>
      </c>
      <c r="X3321" s="13">
        <f>IF(OR($W3321="",$F3321=""),0,IF($F3321&lt;&gt;$W3321,1,0))</f>
        <v/>
      </c>
      <c r="Y3321" s="13">
        <f>IF(OR($J3321="", $K3321="", $L3321=""),0,IF(OR($J3321&lt;0,$J3321&gt;3,$K3321&lt;0,$K3321&gt;3,$L3321&lt;0,$L3321&gt;3),1,0))</f>
        <v/>
      </c>
    </row>
    <row r="3322">
      <c r="G3322">
        <f>IFERROR(INDEX(T_Domaines[Domain_label_fr],MATCH(F3322,T_Domaines[Domain_code],0)),"")</f>
        <v/>
      </c>
      <c r="I3322">
        <f>IFERROR(INDEX(T_Indicateurs[Stat_label_fr],MATCH(H3322,T_Indicateurs[Stat_code],0)),"")</f>
        <v/>
      </c>
      <c r="M3322">
        <f>IF(J3322=0,"",J3322)</f>
        <v/>
      </c>
      <c r="N3322">
        <f>IF(K3322=0,"",K3322)</f>
        <v/>
      </c>
      <c r="O3322">
        <f>IF(L3322=0,"",L3322)</f>
        <v/>
      </c>
      <c r="P3322">
        <f>IF(OR(J3322="",K3322="",L3322=""),"",J3322+K3322+L3322)</f>
        <v/>
      </c>
      <c r="Q3322">
        <f>IF(OR(M3322="",N3322="",O3322=""),"",M3322+N3322+O3322)</f>
        <v/>
      </c>
      <c r="S3322" s="13">
        <f>IF(AND($B3322&lt;&gt;"",$F3322&lt;&gt;""),IF(COUNTIFS($B$2:$B3322,$B3322,$F$2:$F3322,$F3322)=1,1,0),0)</f>
        <v/>
      </c>
      <c r="T3322" s="13">
        <f>IF(AND($B3322&lt;&gt;"",$H3322&lt;&gt;""),IF(COUNTIFS($B$2:$B3322,$B3322,$H$2:$H3322,$H3322)=1,1,0),0)</f>
        <v/>
      </c>
      <c r="U3322" s="13">
        <f>IF(AND($B3322&lt;&gt;"",$C3322&lt;&gt;""),IF(COUNTIFS($B$2:$B3322,$B3322,$C$2:$C3322,$C3322)=1,1,0),0)</f>
        <v/>
      </c>
      <c r="V3322" s="13">
        <f>IF(AND($B3322&lt;&gt;"",$D3322&lt;&gt;""),IF(COUNTIFS($B$2:$B3322,$B3322,$D$2:$D3322,$D3322)=1,1,0),0)</f>
        <v/>
      </c>
      <c r="W3322">
        <f>IFERROR(INDEX(T_Indicateurs[Domain_code],MATCH($H3322,T_Indicateurs[Stat_code],0)),"")</f>
        <v/>
      </c>
      <c r="X3322" s="13">
        <f>IF(OR($W3322="",$F3322=""),0,IF($F3322&lt;&gt;$W3322,1,0))</f>
        <v/>
      </c>
      <c r="Y3322" s="13">
        <f>IF(OR($J3322="", $K3322="", $L3322=""),0,IF(OR($J3322&lt;0,$J3322&gt;3,$K3322&lt;0,$K3322&gt;3,$L3322&lt;0,$L3322&gt;3),1,0))</f>
        <v/>
      </c>
    </row>
    <row r="3323">
      <c r="G3323">
        <f>IFERROR(INDEX(T_Domaines[Domain_label_fr],MATCH(F3323,T_Domaines[Domain_code],0)),"")</f>
        <v/>
      </c>
      <c r="I3323">
        <f>IFERROR(INDEX(T_Indicateurs[Stat_label_fr],MATCH(H3323,T_Indicateurs[Stat_code],0)),"")</f>
        <v/>
      </c>
      <c r="M3323">
        <f>IF(J3323=0,"",J3323)</f>
        <v/>
      </c>
      <c r="N3323">
        <f>IF(K3323=0,"",K3323)</f>
        <v/>
      </c>
      <c r="O3323">
        <f>IF(L3323=0,"",L3323)</f>
        <v/>
      </c>
      <c r="P3323">
        <f>IF(OR(J3323="",K3323="",L3323=""),"",J3323+K3323+L3323)</f>
        <v/>
      </c>
      <c r="Q3323">
        <f>IF(OR(M3323="",N3323="",O3323=""),"",M3323+N3323+O3323)</f>
        <v/>
      </c>
      <c r="S3323" s="13">
        <f>IF(AND($B3323&lt;&gt;"",$F3323&lt;&gt;""),IF(COUNTIFS($B$2:$B3323,$B3323,$F$2:$F3323,$F3323)=1,1,0),0)</f>
        <v/>
      </c>
      <c r="T3323" s="13">
        <f>IF(AND($B3323&lt;&gt;"",$H3323&lt;&gt;""),IF(COUNTIFS($B$2:$B3323,$B3323,$H$2:$H3323,$H3323)=1,1,0),0)</f>
        <v/>
      </c>
      <c r="U3323" s="13">
        <f>IF(AND($B3323&lt;&gt;"",$C3323&lt;&gt;""),IF(COUNTIFS($B$2:$B3323,$B3323,$C$2:$C3323,$C3323)=1,1,0),0)</f>
        <v/>
      </c>
      <c r="V3323" s="13">
        <f>IF(AND($B3323&lt;&gt;"",$D3323&lt;&gt;""),IF(COUNTIFS($B$2:$B3323,$B3323,$D$2:$D3323,$D3323)=1,1,0),0)</f>
        <v/>
      </c>
      <c r="W3323">
        <f>IFERROR(INDEX(T_Indicateurs[Domain_code],MATCH($H3323,T_Indicateurs[Stat_code],0)),"")</f>
        <v/>
      </c>
      <c r="X3323" s="13">
        <f>IF(OR($W3323="",$F3323=""),0,IF($F3323&lt;&gt;$W3323,1,0))</f>
        <v/>
      </c>
      <c r="Y3323" s="13">
        <f>IF(OR($J3323="", $K3323="", $L3323=""),0,IF(OR($J3323&lt;0,$J3323&gt;3,$K3323&lt;0,$K3323&gt;3,$L3323&lt;0,$L3323&gt;3),1,0))</f>
        <v/>
      </c>
    </row>
    <row r="3324">
      <c r="G3324">
        <f>IFERROR(INDEX(T_Domaines[Domain_label_fr],MATCH(F3324,T_Domaines[Domain_code],0)),"")</f>
        <v/>
      </c>
      <c r="I3324">
        <f>IFERROR(INDEX(T_Indicateurs[Stat_label_fr],MATCH(H3324,T_Indicateurs[Stat_code],0)),"")</f>
        <v/>
      </c>
      <c r="M3324">
        <f>IF(J3324=0,"",J3324)</f>
        <v/>
      </c>
      <c r="N3324">
        <f>IF(K3324=0,"",K3324)</f>
        <v/>
      </c>
      <c r="O3324">
        <f>IF(L3324=0,"",L3324)</f>
        <v/>
      </c>
      <c r="P3324">
        <f>IF(OR(J3324="",K3324="",L3324=""),"",J3324+K3324+L3324)</f>
        <v/>
      </c>
      <c r="Q3324">
        <f>IF(OR(M3324="",N3324="",O3324=""),"",M3324+N3324+O3324)</f>
        <v/>
      </c>
      <c r="S3324" s="13">
        <f>IF(AND($B3324&lt;&gt;"",$F3324&lt;&gt;""),IF(COUNTIFS($B$2:$B3324,$B3324,$F$2:$F3324,$F3324)=1,1,0),0)</f>
        <v/>
      </c>
      <c r="T3324" s="13">
        <f>IF(AND($B3324&lt;&gt;"",$H3324&lt;&gt;""),IF(COUNTIFS($B$2:$B3324,$B3324,$H$2:$H3324,$H3324)=1,1,0),0)</f>
        <v/>
      </c>
      <c r="U3324" s="13">
        <f>IF(AND($B3324&lt;&gt;"",$C3324&lt;&gt;""),IF(COUNTIFS($B$2:$B3324,$B3324,$C$2:$C3324,$C3324)=1,1,0),0)</f>
        <v/>
      </c>
      <c r="V3324" s="13">
        <f>IF(AND($B3324&lt;&gt;"",$D3324&lt;&gt;""),IF(COUNTIFS($B$2:$B3324,$B3324,$D$2:$D3324,$D3324)=1,1,0),0)</f>
        <v/>
      </c>
      <c r="W3324">
        <f>IFERROR(INDEX(T_Indicateurs[Domain_code],MATCH($H3324,T_Indicateurs[Stat_code],0)),"")</f>
        <v/>
      </c>
      <c r="X3324" s="13">
        <f>IF(OR($W3324="",$F3324=""),0,IF($F3324&lt;&gt;$W3324,1,0))</f>
        <v/>
      </c>
      <c r="Y3324" s="13">
        <f>IF(OR($J3324="", $K3324="", $L3324=""),0,IF(OR($J3324&lt;0,$J3324&gt;3,$K3324&lt;0,$K3324&gt;3,$L3324&lt;0,$L3324&gt;3),1,0))</f>
        <v/>
      </c>
    </row>
    <row r="3325">
      <c r="G3325">
        <f>IFERROR(INDEX(T_Domaines[Domain_label_fr],MATCH(F3325,T_Domaines[Domain_code],0)),"")</f>
        <v/>
      </c>
      <c r="I3325">
        <f>IFERROR(INDEX(T_Indicateurs[Stat_label_fr],MATCH(H3325,T_Indicateurs[Stat_code],0)),"")</f>
        <v/>
      </c>
      <c r="M3325">
        <f>IF(J3325=0,"",J3325)</f>
        <v/>
      </c>
      <c r="N3325">
        <f>IF(K3325=0,"",K3325)</f>
        <v/>
      </c>
      <c r="O3325">
        <f>IF(L3325=0,"",L3325)</f>
        <v/>
      </c>
      <c r="P3325">
        <f>IF(OR(J3325="",K3325="",L3325=""),"",J3325+K3325+L3325)</f>
        <v/>
      </c>
      <c r="Q3325">
        <f>IF(OR(M3325="",N3325="",O3325=""),"",M3325+N3325+O3325)</f>
        <v/>
      </c>
      <c r="S3325" s="13">
        <f>IF(AND($B3325&lt;&gt;"",$F3325&lt;&gt;""),IF(COUNTIFS($B$2:$B3325,$B3325,$F$2:$F3325,$F3325)=1,1,0),0)</f>
        <v/>
      </c>
      <c r="T3325" s="13">
        <f>IF(AND($B3325&lt;&gt;"",$H3325&lt;&gt;""),IF(COUNTIFS($B$2:$B3325,$B3325,$H$2:$H3325,$H3325)=1,1,0),0)</f>
        <v/>
      </c>
      <c r="U3325" s="13">
        <f>IF(AND($B3325&lt;&gt;"",$C3325&lt;&gt;""),IF(COUNTIFS($B$2:$B3325,$B3325,$C$2:$C3325,$C3325)=1,1,0),0)</f>
        <v/>
      </c>
      <c r="V3325" s="13">
        <f>IF(AND($B3325&lt;&gt;"",$D3325&lt;&gt;""),IF(COUNTIFS($B$2:$B3325,$B3325,$D$2:$D3325,$D3325)=1,1,0),0)</f>
        <v/>
      </c>
      <c r="W3325">
        <f>IFERROR(INDEX(T_Indicateurs[Domain_code],MATCH($H3325,T_Indicateurs[Stat_code],0)),"")</f>
        <v/>
      </c>
      <c r="X3325" s="13">
        <f>IF(OR($W3325="",$F3325=""),0,IF($F3325&lt;&gt;$W3325,1,0))</f>
        <v/>
      </c>
      <c r="Y3325" s="13">
        <f>IF(OR($J3325="", $K3325="", $L3325=""),0,IF(OR($J3325&lt;0,$J3325&gt;3,$K3325&lt;0,$K3325&gt;3,$L3325&lt;0,$L3325&gt;3),1,0))</f>
        <v/>
      </c>
    </row>
    <row r="3326">
      <c r="G3326">
        <f>IFERROR(INDEX(T_Domaines[Domain_label_fr],MATCH(F3326,T_Domaines[Domain_code],0)),"")</f>
        <v/>
      </c>
      <c r="I3326">
        <f>IFERROR(INDEX(T_Indicateurs[Stat_label_fr],MATCH(H3326,T_Indicateurs[Stat_code],0)),"")</f>
        <v/>
      </c>
      <c r="M3326">
        <f>IF(J3326=0,"",J3326)</f>
        <v/>
      </c>
      <c r="N3326">
        <f>IF(K3326=0,"",K3326)</f>
        <v/>
      </c>
      <c r="O3326">
        <f>IF(L3326=0,"",L3326)</f>
        <v/>
      </c>
      <c r="P3326">
        <f>IF(OR(J3326="",K3326="",L3326=""),"",J3326+K3326+L3326)</f>
        <v/>
      </c>
      <c r="Q3326">
        <f>IF(OR(M3326="",N3326="",O3326=""),"",M3326+N3326+O3326)</f>
        <v/>
      </c>
      <c r="S3326" s="13">
        <f>IF(AND($B3326&lt;&gt;"",$F3326&lt;&gt;""),IF(COUNTIFS($B$2:$B3326,$B3326,$F$2:$F3326,$F3326)=1,1,0),0)</f>
        <v/>
      </c>
      <c r="T3326" s="13">
        <f>IF(AND($B3326&lt;&gt;"",$H3326&lt;&gt;""),IF(COUNTIFS($B$2:$B3326,$B3326,$H$2:$H3326,$H3326)=1,1,0),0)</f>
        <v/>
      </c>
      <c r="U3326" s="13">
        <f>IF(AND($B3326&lt;&gt;"",$C3326&lt;&gt;""),IF(COUNTIFS($B$2:$B3326,$B3326,$C$2:$C3326,$C3326)=1,1,0),0)</f>
        <v/>
      </c>
      <c r="V3326" s="13">
        <f>IF(AND($B3326&lt;&gt;"",$D3326&lt;&gt;""),IF(COUNTIFS($B$2:$B3326,$B3326,$D$2:$D3326,$D3326)=1,1,0),0)</f>
        <v/>
      </c>
      <c r="W3326">
        <f>IFERROR(INDEX(T_Indicateurs[Domain_code],MATCH($H3326,T_Indicateurs[Stat_code],0)),"")</f>
        <v/>
      </c>
      <c r="X3326" s="13">
        <f>IF(OR($W3326="",$F3326=""),0,IF($F3326&lt;&gt;$W3326,1,0))</f>
        <v/>
      </c>
      <c r="Y3326" s="13">
        <f>IF(OR($J3326="", $K3326="", $L3326=""),0,IF(OR($J3326&lt;0,$J3326&gt;3,$K3326&lt;0,$K3326&gt;3,$L3326&lt;0,$L3326&gt;3),1,0))</f>
        <v/>
      </c>
    </row>
    <row r="3327">
      <c r="G3327">
        <f>IFERROR(INDEX(T_Domaines[Domain_label_fr],MATCH(F3327,T_Domaines[Domain_code],0)),"")</f>
        <v/>
      </c>
      <c r="I3327">
        <f>IFERROR(INDEX(T_Indicateurs[Stat_label_fr],MATCH(H3327,T_Indicateurs[Stat_code],0)),"")</f>
        <v/>
      </c>
      <c r="M3327">
        <f>IF(J3327=0,"",J3327)</f>
        <v/>
      </c>
      <c r="N3327">
        <f>IF(K3327=0,"",K3327)</f>
        <v/>
      </c>
      <c r="O3327">
        <f>IF(L3327=0,"",L3327)</f>
        <v/>
      </c>
      <c r="P3327">
        <f>IF(OR(J3327="",K3327="",L3327=""),"",J3327+K3327+L3327)</f>
        <v/>
      </c>
      <c r="Q3327">
        <f>IF(OR(M3327="",N3327="",O3327=""),"",M3327+N3327+O3327)</f>
        <v/>
      </c>
      <c r="S3327" s="13">
        <f>IF(AND($B3327&lt;&gt;"",$F3327&lt;&gt;""),IF(COUNTIFS($B$2:$B3327,$B3327,$F$2:$F3327,$F3327)=1,1,0),0)</f>
        <v/>
      </c>
      <c r="T3327" s="13">
        <f>IF(AND($B3327&lt;&gt;"",$H3327&lt;&gt;""),IF(COUNTIFS($B$2:$B3327,$B3327,$H$2:$H3327,$H3327)=1,1,0),0)</f>
        <v/>
      </c>
      <c r="U3327" s="13">
        <f>IF(AND($B3327&lt;&gt;"",$C3327&lt;&gt;""),IF(COUNTIFS($B$2:$B3327,$B3327,$C$2:$C3327,$C3327)=1,1,0),0)</f>
        <v/>
      </c>
      <c r="V3327" s="13">
        <f>IF(AND($B3327&lt;&gt;"",$D3327&lt;&gt;""),IF(COUNTIFS($B$2:$B3327,$B3327,$D$2:$D3327,$D3327)=1,1,0),0)</f>
        <v/>
      </c>
      <c r="W3327">
        <f>IFERROR(INDEX(T_Indicateurs[Domain_code],MATCH($H3327,T_Indicateurs[Stat_code],0)),"")</f>
        <v/>
      </c>
      <c r="X3327" s="13">
        <f>IF(OR($W3327="",$F3327=""),0,IF($F3327&lt;&gt;$W3327,1,0))</f>
        <v/>
      </c>
      <c r="Y3327" s="13">
        <f>IF(OR($J3327="", $K3327="", $L3327=""),0,IF(OR($J3327&lt;0,$J3327&gt;3,$K3327&lt;0,$K3327&gt;3,$L3327&lt;0,$L3327&gt;3),1,0))</f>
        <v/>
      </c>
    </row>
    <row r="3328">
      <c r="G3328">
        <f>IFERROR(INDEX(T_Domaines[Domain_label_fr],MATCH(F3328,T_Domaines[Domain_code],0)),"")</f>
        <v/>
      </c>
      <c r="I3328">
        <f>IFERROR(INDEX(T_Indicateurs[Stat_label_fr],MATCH(H3328,T_Indicateurs[Stat_code],0)),"")</f>
        <v/>
      </c>
      <c r="M3328">
        <f>IF(J3328=0,"",J3328)</f>
        <v/>
      </c>
      <c r="N3328">
        <f>IF(K3328=0,"",K3328)</f>
        <v/>
      </c>
      <c r="O3328">
        <f>IF(L3328=0,"",L3328)</f>
        <v/>
      </c>
      <c r="P3328">
        <f>IF(OR(J3328="",K3328="",L3328=""),"",J3328+K3328+L3328)</f>
        <v/>
      </c>
      <c r="Q3328">
        <f>IF(OR(M3328="",N3328="",O3328=""),"",M3328+N3328+O3328)</f>
        <v/>
      </c>
      <c r="S3328" s="13">
        <f>IF(AND($B3328&lt;&gt;"",$F3328&lt;&gt;""),IF(COUNTIFS($B$2:$B3328,$B3328,$F$2:$F3328,$F3328)=1,1,0),0)</f>
        <v/>
      </c>
      <c r="T3328" s="13">
        <f>IF(AND($B3328&lt;&gt;"",$H3328&lt;&gt;""),IF(COUNTIFS($B$2:$B3328,$B3328,$H$2:$H3328,$H3328)=1,1,0),0)</f>
        <v/>
      </c>
      <c r="U3328" s="13">
        <f>IF(AND($B3328&lt;&gt;"",$C3328&lt;&gt;""),IF(COUNTIFS($B$2:$B3328,$B3328,$C$2:$C3328,$C3328)=1,1,0),0)</f>
        <v/>
      </c>
      <c r="V3328" s="13">
        <f>IF(AND($B3328&lt;&gt;"",$D3328&lt;&gt;""),IF(COUNTIFS($B$2:$B3328,$B3328,$D$2:$D3328,$D3328)=1,1,0),0)</f>
        <v/>
      </c>
      <c r="W3328">
        <f>IFERROR(INDEX(T_Indicateurs[Domain_code],MATCH($H3328,T_Indicateurs[Stat_code],0)),"")</f>
        <v/>
      </c>
      <c r="X3328" s="13">
        <f>IF(OR($W3328="",$F3328=""),0,IF($F3328&lt;&gt;$W3328,1,0))</f>
        <v/>
      </c>
      <c r="Y3328" s="13">
        <f>IF(OR($J3328="", $K3328="", $L3328=""),0,IF(OR($J3328&lt;0,$J3328&gt;3,$K3328&lt;0,$K3328&gt;3,$L3328&lt;0,$L3328&gt;3),1,0))</f>
        <v/>
      </c>
    </row>
    <row r="3329">
      <c r="G3329">
        <f>IFERROR(INDEX(T_Domaines[Domain_label_fr],MATCH(F3329,T_Domaines[Domain_code],0)),"")</f>
        <v/>
      </c>
      <c r="I3329">
        <f>IFERROR(INDEX(T_Indicateurs[Stat_label_fr],MATCH(H3329,T_Indicateurs[Stat_code],0)),"")</f>
        <v/>
      </c>
      <c r="M3329">
        <f>IF(J3329=0,"",J3329)</f>
        <v/>
      </c>
      <c r="N3329">
        <f>IF(K3329=0,"",K3329)</f>
        <v/>
      </c>
      <c r="O3329">
        <f>IF(L3329=0,"",L3329)</f>
        <v/>
      </c>
      <c r="P3329">
        <f>IF(OR(J3329="",K3329="",L3329=""),"",J3329+K3329+L3329)</f>
        <v/>
      </c>
      <c r="Q3329">
        <f>IF(OR(M3329="",N3329="",O3329=""),"",M3329+N3329+O3329)</f>
        <v/>
      </c>
      <c r="S3329" s="13">
        <f>IF(AND($B3329&lt;&gt;"",$F3329&lt;&gt;""),IF(COUNTIFS($B$2:$B3329,$B3329,$F$2:$F3329,$F3329)=1,1,0),0)</f>
        <v/>
      </c>
      <c r="T3329" s="13">
        <f>IF(AND($B3329&lt;&gt;"",$H3329&lt;&gt;""),IF(COUNTIFS($B$2:$B3329,$B3329,$H$2:$H3329,$H3329)=1,1,0),0)</f>
        <v/>
      </c>
      <c r="U3329" s="13">
        <f>IF(AND($B3329&lt;&gt;"",$C3329&lt;&gt;""),IF(COUNTIFS($B$2:$B3329,$B3329,$C$2:$C3329,$C3329)=1,1,0),0)</f>
        <v/>
      </c>
      <c r="V3329" s="13">
        <f>IF(AND($B3329&lt;&gt;"",$D3329&lt;&gt;""),IF(COUNTIFS($B$2:$B3329,$B3329,$D$2:$D3329,$D3329)=1,1,0),0)</f>
        <v/>
      </c>
      <c r="W3329">
        <f>IFERROR(INDEX(T_Indicateurs[Domain_code],MATCH($H3329,T_Indicateurs[Stat_code],0)),"")</f>
        <v/>
      </c>
      <c r="X3329" s="13">
        <f>IF(OR($W3329="",$F3329=""),0,IF($F3329&lt;&gt;$W3329,1,0))</f>
        <v/>
      </c>
      <c r="Y3329" s="13">
        <f>IF(OR($J3329="", $K3329="", $L3329=""),0,IF(OR($J3329&lt;0,$J3329&gt;3,$K3329&lt;0,$K3329&gt;3,$L3329&lt;0,$L3329&gt;3),1,0))</f>
        <v/>
      </c>
    </row>
    <row r="3330">
      <c r="G3330">
        <f>IFERROR(INDEX(T_Domaines[Domain_label_fr],MATCH(F3330,T_Domaines[Domain_code],0)),"")</f>
        <v/>
      </c>
      <c r="I3330">
        <f>IFERROR(INDEX(T_Indicateurs[Stat_label_fr],MATCH(H3330,T_Indicateurs[Stat_code],0)),"")</f>
        <v/>
      </c>
      <c r="M3330">
        <f>IF(J3330=0,"",J3330)</f>
        <v/>
      </c>
      <c r="N3330">
        <f>IF(K3330=0,"",K3330)</f>
        <v/>
      </c>
      <c r="O3330">
        <f>IF(L3330=0,"",L3330)</f>
        <v/>
      </c>
      <c r="P3330">
        <f>IF(OR(J3330="",K3330="",L3330=""),"",J3330+K3330+L3330)</f>
        <v/>
      </c>
      <c r="Q3330">
        <f>IF(OR(M3330="",N3330="",O3330=""),"",M3330+N3330+O3330)</f>
        <v/>
      </c>
      <c r="S3330" s="13">
        <f>IF(AND($B3330&lt;&gt;"",$F3330&lt;&gt;""),IF(COUNTIFS($B$2:$B3330,$B3330,$F$2:$F3330,$F3330)=1,1,0),0)</f>
        <v/>
      </c>
      <c r="T3330" s="13">
        <f>IF(AND($B3330&lt;&gt;"",$H3330&lt;&gt;""),IF(COUNTIFS($B$2:$B3330,$B3330,$H$2:$H3330,$H3330)=1,1,0),0)</f>
        <v/>
      </c>
      <c r="U3330" s="13">
        <f>IF(AND($B3330&lt;&gt;"",$C3330&lt;&gt;""),IF(COUNTIFS($B$2:$B3330,$B3330,$C$2:$C3330,$C3330)=1,1,0),0)</f>
        <v/>
      </c>
      <c r="V3330" s="13">
        <f>IF(AND($B3330&lt;&gt;"",$D3330&lt;&gt;""),IF(COUNTIFS($B$2:$B3330,$B3330,$D$2:$D3330,$D3330)=1,1,0),0)</f>
        <v/>
      </c>
      <c r="W3330">
        <f>IFERROR(INDEX(T_Indicateurs[Domain_code],MATCH($H3330,T_Indicateurs[Stat_code],0)),"")</f>
        <v/>
      </c>
      <c r="X3330" s="13">
        <f>IF(OR($W3330="",$F3330=""),0,IF($F3330&lt;&gt;$W3330,1,0))</f>
        <v/>
      </c>
      <c r="Y3330" s="13">
        <f>IF(OR($J3330="", $K3330="", $L3330=""),0,IF(OR($J3330&lt;0,$J3330&gt;3,$K3330&lt;0,$K3330&gt;3,$L3330&lt;0,$L3330&gt;3),1,0))</f>
        <v/>
      </c>
    </row>
    <row r="3331">
      <c r="G3331">
        <f>IFERROR(INDEX(T_Domaines[Domain_label_fr],MATCH(F3331,T_Domaines[Domain_code],0)),"")</f>
        <v/>
      </c>
      <c r="I3331">
        <f>IFERROR(INDEX(T_Indicateurs[Stat_label_fr],MATCH(H3331,T_Indicateurs[Stat_code],0)),"")</f>
        <v/>
      </c>
      <c r="M3331">
        <f>IF(J3331=0,"",J3331)</f>
        <v/>
      </c>
      <c r="N3331">
        <f>IF(K3331=0,"",K3331)</f>
        <v/>
      </c>
      <c r="O3331">
        <f>IF(L3331=0,"",L3331)</f>
        <v/>
      </c>
      <c r="P3331">
        <f>IF(OR(J3331="",K3331="",L3331=""),"",J3331+K3331+L3331)</f>
        <v/>
      </c>
      <c r="Q3331">
        <f>IF(OR(M3331="",N3331="",O3331=""),"",M3331+N3331+O3331)</f>
        <v/>
      </c>
      <c r="S3331" s="13">
        <f>IF(AND($B3331&lt;&gt;"",$F3331&lt;&gt;""),IF(COUNTIFS($B$2:$B3331,$B3331,$F$2:$F3331,$F3331)=1,1,0),0)</f>
        <v/>
      </c>
      <c r="T3331" s="13">
        <f>IF(AND($B3331&lt;&gt;"",$H3331&lt;&gt;""),IF(COUNTIFS($B$2:$B3331,$B3331,$H$2:$H3331,$H3331)=1,1,0),0)</f>
        <v/>
      </c>
      <c r="U3331" s="13">
        <f>IF(AND($B3331&lt;&gt;"",$C3331&lt;&gt;""),IF(COUNTIFS($B$2:$B3331,$B3331,$C$2:$C3331,$C3331)=1,1,0),0)</f>
        <v/>
      </c>
      <c r="V3331" s="13">
        <f>IF(AND($B3331&lt;&gt;"",$D3331&lt;&gt;""),IF(COUNTIFS($B$2:$B3331,$B3331,$D$2:$D3331,$D3331)=1,1,0),0)</f>
        <v/>
      </c>
      <c r="W3331">
        <f>IFERROR(INDEX(T_Indicateurs[Domain_code],MATCH($H3331,T_Indicateurs[Stat_code],0)),"")</f>
        <v/>
      </c>
      <c r="X3331" s="13">
        <f>IF(OR($W3331="",$F3331=""),0,IF($F3331&lt;&gt;$W3331,1,0))</f>
        <v/>
      </c>
      <c r="Y3331" s="13">
        <f>IF(OR($J3331="", $K3331="", $L3331=""),0,IF(OR($J3331&lt;0,$J3331&gt;3,$K3331&lt;0,$K3331&gt;3,$L3331&lt;0,$L3331&gt;3),1,0))</f>
        <v/>
      </c>
    </row>
    <row r="3332">
      <c r="G3332">
        <f>IFERROR(INDEX(T_Domaines[Domain_label_fr],MATCH(F3332,T_Domaines[Domain_code],0)),"")</f>
        <v/>
      </c>
      <c r="I3332">
        <f>IFERROR(INDEX(T_Indicateurs[Stat_label_fr],MATCH(H3332,T_Indicateurs[Stat_code],0)),"")</f>
        <v/>
      </c>
      <c r="M3332">
        <f>IF(J3332=0,"",J3332)</f>
        <v/>
      </c>
      <c r="N3332">
        <f>IF(K3332=0,"",K3332)</f>
        <v/>
      </c>
      <c r="O3332">
        <f>IF(L3332=0,"",L3332)</f>
        <v/>
      </c>
      <c r="P3332">
        <f>IF(OR(J3332="",K3332="",L3332=""),"",J3332+K3332+L3332)</f>
        <v/>
      </c>
      <c r="Q3332">
        <f>IF(OR(M3332="",N3332="",O3332=""),"",M3332+N3332+O3332)</f>
        <v/>
      </c>
      <c r="S3332" s="13">
        <f>IF(AND($B3332&lt;&gt;"",$F3332&lt;&gt;""),IF(COUNTIFS($B$2:$B3332,$B3332,$F$2:$F3332,$F3332)=1,1,0),0)</f>
        <v/>
      </c>
      <c r="T3332" s="13">
        <f>IF(AND($B3332&lt;&gt;"",$H3332&lt;&gt;""),IF(COUNTIFS($B$2:$B3332,$B3332,$H$2:$H3332,$H3332)=1,1,0),0)</f>
        <v/>
      </c>
      <c r="U3332" s="13">
        <f>IF(AND($B3332&lt;&gt;"",$C3332&lt;&gt;""),IF(COUNTIFS($B$2:$B3332,$B3332,$C$2:$C3332,$C3332)=1,1,0),0)</f>
        <v/>
      </c>
      <c r="V3332" s="13">
        <f>IF(AND($B3332&lt;&gt;"",$D3332&lt;&gt;""),IF(COUNTIFS($B$2:$B3332,$B3332,$D$2:$D3332,$D3332)=1,1,0),0)</f>
        <v/>
      </c>
      <c r="W3332">
        <f>IFERROR(INDEX(T_Indicateurs[Domain_code],MATCH($H3332,T_Indicateurs[Stat_code],0)),"")</f>
        <v/>
      </c>
      <c r="X3332" s="13">
        <f>IF(OR($W3332="",$F3332=""),0,IF($F3332&lt;&gt;$W3332,1,0))</f>
        <v/>
      </c>
      <c r="Y3332" s="13">
        <f>IF(OR($J3332="", $K3332="", $L3332=""),0,IF(OR($J3332&lt;0,$J3332&gt;3,$K3332&lt;0,$K3332&gt;3,$L3332&lt;0,$L3332&gt;3),1,0))</f>
        <v/>
      </c>
    </row>
    <row r="3333">
      <c r="G3333">
        <f>IFERROR(INDEX(T_Domaines[Domain_label_fr],MATCH(F3333,T_Domaines[Domain_code],0)),"")</f>
        <v/>
      </c>
      <c r="I3333">
        <f>IFERROR(INDEX(T_Indicateurs[Stat_label_fr],MATCH(H3333,T_Indicateurs[Stat_code],0)),"")</f>
        <v/>
      </c>
      <c r="M3333">
        <f>IF(J3333=0,"",J3333)</f>
        <v/>
      </c>
      <c r="N3333">
        <f>IF(K3333=0,"",K3333)</f>
        <v/>
      </c>
      <c r="O3333">
        <f>IF(L3333=0,"",L3333)</f>
        <v/>
      </c>
      <c r="P3333">
        <f>IF(OR(J3333="",K3333="",L3333=""),"",J3333+K3333+L3333)</f>
        <v/>
      </c>
      <c r="Q3333">
        <f>IF(OR(M3333="",N3333="",O3333=""),"",M3333+N3333+O3333)</f>
        <v/>
      </c>
      <c r="S3333" s="13">
        <f>IF(AND($B3333&lt;&gt;"",$F3333&lt;&gt;""),IF(COUNTIFS($B$2:$B3333,$B3333,$F$2:$F3333,$F3333)=1,1,0),0)</f>
        <v/>
      </c>
      <c r="T3333" s="13">
        <f>IF(AND($B3333&lt;&gt;"",$H3333&lt;&gt;""),IF(COUNTIFS($B$2:$B3333,$B3333,$H$2:$H3333,$H3333)=1,1,0),0)</f>
        <v/>
      </c>
      <c r="U3333" s="13">
        <f>IF(AND($B3333&lt;&gt;"",$C3333&lt;&gt;""),IF(COUNTIFS($B$2:$B3333,$B3333,$C$2:$C3333,$C3333)=1,1,0),0)</f>
        <v/>
      </c>
      <c r="V3333" s="13">
        <f>IF(AND($B3333&lt;&gt;"",$D3333&lt;&gt;""),IF(COUNTIFS($B$2:$B3333,$B3333,$D$2:$D3333,$D3333)=1,1,0),0)</f>
        <v/>
      </c>
      <c r="W3333">
        <f>IFERROR(INDEX(T_Indicateurs[Domain_code],MATCH($H3333,T_Indicateurs[Stat_code],0)),"")</f>
        <v/>
      </c>
      <c r="X3333" s="13">
        <f>IF(OR($W3333="",$F3333=""),0,IF($F3333&lt;&gt;$W3333,1,0))</f>
        <v/>
      </c>
      <c r="Y3333" s="13">
        <f>IF(OR($J3333="", $K3333="", $L3333=""),0,IF(OR($J3333&lt;0,$J3333&gt;3,$K3333&lt;0,$K3333&gt;3,$L3333&lt;0,$L3333&gt;3),1,0))</f>
        <v/>
      </c>
    </row>
    <row r="3334">
      <c r="G3334">
        <f>IFERROR(INDEX(T_Domaines[Domain_label_fr],MATCH(F3334,T_Domaines[Domain_code],0)),"")</f>
        <v/>
      </c>
      <c r="I3334">
        <f>IFERROR(INDEX(T_Indicateurs[Stat_label_fr],MATCH(H3334,T_Indicateurs[Stat_code],0)),"")</f>
        <v/>
      </c>
      <c r="M3334">
        <f>IF(J3334=0,"",J3334)</f>
        <v/>
      </c>
      <c r="N3334">
        <f>IF(K3334=0,"",K3334)</f>
        <v/>
      </c>
      <c r="O3334">
        <f>IF(L3334=0,"",L3334)</f>
        <v/>
      </c>
      <c r="P3334">
        <f>IF(OR(J3334="",K3334="",L3334=""),"",J3334+K3334+L3334)</f>
        <v/>
      </c>
      <c r="Q3334">
        <f>IF(OR(M3334="",N3334="",O3334=""),"",M3334+N3334+O3334)</f>
        <v/>
      </c>
      <c r="S3334" s="13">
        <f>IF(AND($B3334&lt;&gt;"",$F3334&lt;&gt;""),IF(COUNTIFS($B$2:$B3334,$B3334,$F$2:$F3334,$F3334)=1,1,0),0)</f>
        <v/>
      </c>
      <c r="T3334" s="13">
        <f>IF(AND($B3334&lt;&gt;"",$H3334&lt;&gt;""),IF(COUNTIFS($B$2:$B3334,$B3334,$H$2:$H3334,$H3334)=1,1,0),0)</f>
        <v/>
      </c>
      <c r="U3334" s="13">
        <f>IF(AND($B3334&lt;&gt;"",$C3334&lt;&gt;""),IF(COUNTIFS($B$2:$B3334,$B3334,$C$2:$C3334,$C3334)=1,1,0),0)</f>
        <v/>
      </c>
      <c r="V3334" s="13">
        <f>IF(AND($B3334&lt;&gt;"",$D3334&lt;&gt;""),IF(COUNTIFS($B$2:$B3334,$B3334,$D$2:$D3334,$D3334)=1,1,0),0)</f>
        <v/>
      </c>
      <c r="W3334">
        <f>IFERROR(INDEX(T_Indicateurs[Domain_code],MATCH($H3334,T_Indicateurs[Stat_code],0)),"")</f>
        <v/>
      </c>
      <c r="X3334" s="13">
        <f>IF(OR($W3334="",$F3334=""),0,IF($F3334&lt;&gt;$W3334,1,0))</f>
        <v/>
      </c>
      <c r="Y3334" s="13">
        <f>IF(OR($J3334="", $K3334="", $L3334=""),0,IF(OR($J3334&lt;0,$J3334&gt;3,$K3334&lt;0,$K3334&gt;3,$L3334&lt;0,$L3334&gt;3),1,0))</f>
        <v/>
      </c>
    </row>
    <row r="3335">
      <c r="G3335">
        <f>IFERROR(INDEX(T_Domaines[Domain_label_fr],MATCH(F3335,T_Domaines[Domain_code],0)),"")</f>
        <v/>
      </c>
      <c r="I3335">
        <f>IFERROR(INDEX(T_Indicateurs[Stat_label_fr],MATCH(H3335,T_Indicateurs[Stat_code],0)),"")</f>
        <v/>
      </c>
      <c r="M3335">
        <f>IF(J3335=0,"",J3335)</f>
        <v/>
      </c>
      <c r="N3335">
        <f>IF(K3335=0,"",K3335)</f>
        <v/>
      </c>
      <c r="O3335">
        <f>IF(L3335=0,"",L3335)</f>
        <v/>
      </c>
      <c r="P3335">
        <f>IF(OR(J3335="",K3335="",L3335=""),"",J3335+K3335+L3335)</f>
        <v/>
      </c>
      <c r="Q3335">
        <f>IF(OR(M3335="",N3335="",O3335=""),"",M3335+N3335+O3335)</f>
        <v/>
      </c>
      <c r="S3335" s="13">
        <f>IF(AND($B3335&lt;&gt;"",$F3335&lt;&gt;""),IF(COUNTIFS($B$2:$B3335,$B3335,$F$2:$F3335,$F3335)=1,1,0),0)</f>
        <v/>
      </c>
      <c r="T3335" s="13">
        <f>IF(AND($B3335&lt;&gt;"",$H3335&lt;&gt;""),IF(COUNTIFS($B$2:$B3335,$B3335,$H$2:$H3335,$H3335)=1,1,0),0)</f>
        <v/>
      </c>
      <c r="U3335" s="13">
        <f>IF(AND($B3335&lt;&gt;"",$C3335&lt;&gt;""),IF(COUNTIFS($B$2:$B3335,$B3335,$C$2:$C3335,$C3335)=1,1,0),0)</f>
        <v/>
      </c>
      <c r="V3335" s="13">
        <f>IF(AND($B3335&lt;&gt;"",$D3335&lt;&gt;""),IF(COUNTIFS($B$2:$B3335,$B3335,$D$2:$D3335,$D3335)=1,1,0),0)</f>
        <v/>
      </c>
      <c r="W3335">
        <f>IFERROR(INDEX(T_Indicateurs[Domain_code],MATCH($H3335,T_Indicateurs[Stat_code],0)),"")</f>
        <v/>
      </c>
      <c r="X3335" s="13">
        <f>IF(OR($W3335="",$F3335=""),0,IF($F3335&lt;&gt;$W3335,1,0))</f>
        <v/>
      </c>
      <c r="Y3335" s="13">
        <f>IF(OR($J3335="", $K3335="", $L3335=""),0,IF(OR($J3335&lt;0,$J3335&gt;3,$K3335&lt;0,$K3335&gt;3,$L3335&lt;0,$L3335&gt;3),1,0))</f>
        <v/>
      </c>
    </row>
    <row r="3336">
      <c r="G3336">
        <f>IFERROR(INDEX(T_Domaines[Domain_label_fr],MATCH(F3336,T_Domaines[Domain_code],0)),"")</f>
        <v/>
      </c>
      <c r="I3336">
        <f>IFERROR(INDEX(T_Indicateurs[Stat_label_fr],MATCH(H3336,T_Indicateurs[Stat_code],0)),"")</f>
        <v/>
      </c>
      <c r="M3336">
        <f>IF(J3336=0,"",J3336)</f>
        <v/>
      </c>
      <c r="N3336">
        <f>IF(K3336=0,"",K3336)</f>
        <v/>
      </c>
      <c r="O3336">
        <f>IF(L3336=0,"",L3336)</f>
        <v/>
      </c>
      <c r="P3336">
        <f>IF(OR(J3336="",K3336="",L3336=""),"",J3336+K3336+L3336)</f>
        <v/>
      </c>
      <c r="Q3336">
        <f>IF(OR(M3336="",N3336="",O3336=""),"",M3336+N3336+O3336)</f>
        <v/>
      </c>
      <c r="S3336" s="13">
        <f>IF(AND($B3336&lt;&gt;"",$F3336&lt;&gt;""),IF(COUNTIFS($B$2:$B3336,$B3336,$F$2:$F3336,$F3336)=1,1,0),0)</f>
        <v/>
      </c>
      <c r="T3336" s="13">
        <f>IF(AND($B3336&lt;&gt;"",$H3336&lt;&gt;""),IF(COUNTIFS($B$2:$B3336,$B3336,$H$2:$H3336,$H3336)=1,1,0),0)</f>
        <v/>
      </c>
      <c r="U3336" s="13">
        <f>IF(AND($B3336&lt;&gt;"",$C3336&lt;&gt;""),IF(COUNTIFS($B$2:$B3336,$B3336,$C$2:$C3336,$C3336)=1,1,0),0)</f>
        <v/>
      </c>
      <c r="V3336" s="13">
        <f>IF(AND($B3336&lt;&gt;"",$D3336&lt;&gt;""),IF(COUNTIFS($B$2:$B3336,$B3336,$D$2:$D3336,$D3336)=1,1,0),0)</f>
        <v/>
      </c>
      <c r="W3336">
        <f>IFERROR(INDEX(T_Indicateurs[Domain_code],MATCH($H3336,T_Indicateurs[Stat_code],0)),"")</f>
        <v/>
      </c>
      <c r="X3336" s="13">
        <f>IF(OR($W3336="",$F3336=""),0,IF($F3336&lt;&gt;$W3336,1,0))</f>
        <v/>
      </c>
      <c r="Y3336" s="13">
        <f>IF(OR($J3336="", $K3336="", $L3336=""),0,IF(OR($J3336&lt;0,$J3336&gt;3,$K3336&lt;0,$K3336&gt;3,$L3336&lt;0,$L3336&gt;3),1,0))</f>
        <v/>
      </c>
    </row>
    <row r="3337">
      <c r="G3337">
        <f>IFERROR(INDEX(T_Domaines[Domain_label_fr],MATCH(F3337,T_Domaines[Domain_code],0)),"")</f>
        <v/>
      </c>
      <c r="I3337">
        <f>IFERROR(INDEX(T_Indicateurs[Stat_label_fr],MATCH(H3337,T_Indicateurs[Stat_code],0)),"")</f>
        <v/>
      </c>
      <c r="M3337">
        <f>IF(J3337=0,"",J3337)</f>
        <v/>
      </c>
      <c r="N3337">
        <f>IF(K3337=0,"",K3337)</f>
        <v/>
      </c>
      <c r="O3337">
        <f>IF(L3337=0,"",L3337)</f>
        <v/>
      </c>
      <c r="P3337">
        <f>IF(OR(J3337="",K3337="",L3337=""),"",J3337+K3337+L3337)</f>
        <v/>
      </c>
      <c r="Q3337">
        <f>IF(OR(M3337="",N3337="",O3337=""),"",M3337+N3337+O3337)</f>
        <v/>
      </c>
      <c r="S3337" s="13">
        <f>IF(AND($B3337&lt;&gt;"",$F3337&lt;&gt;""),IF(COUNTIFS($B$2:$B3337,$B3337,$F$2:$F3337,$F3337)=1,1,0),0)</f>
        <v/>
      </c>
      <c r="T3337" s="13">
        <f>IF(AND($B3337&lt;&gt;"",$H3337&lt;&gt;""),IF(COUNTIFS($B$2:$B3337,$B3337,$H$2:$H3337,$H3337)=1,1,0),0)</f>
        <v/>
      </c>
      <c r="U3337" s="13">
        <f>IF(AND($B3337&lt;&gt;"",$C3337&lt;&gt;""),IF(COUNTIFS($B$2:$B3337,$B3337,$C$2:$C3337,$C3337)=1,1,0),0)</f>
        <v/>
      </c>
      <c r="V3337" s="13">
        <f>IF(AND($B3337&lt;&gt;"",$D3337&lt;&gt;""),IF(COUNTIFS($B$2:$B3337,$B3337,$D$2:$D3337,$D3337)=1,1,0),0)</f>
        <v/>
      </c>
      <c r="W3337">
        <f>IFERROR(INDEX(T_Indicateurs[Domain_code],MATCH($H3337,T_Indicateurs[Stat_code],0)),"")</f>
        <v/>
      </c>
      <c r="X3337" s="13">
        <f>IF(OR($W3337="",$F3337=""),0,IF($F3337&lt;&gt;$W3337,1,0))</f>
        <v/>
      </c>
      <c r="Y3337" s="13">
        <f>IF(OR($J3337="", $K3337="", $L3337=""),0,IF(OR($J3337&lt;0,$J3337&gt;3,$K3337&lt;0,$K3337&gt;3,$L3337&lt;0,$L3337&gt;3),1,0))</f>
        <v/>
      </c>
    </row>
    <row r="3338">
      <c r="G3338">
        <f>IFERROR(INDEX(T_Domaines[Domain_label_fr],MATCH(F3338,T_Domaines[Domain_code],0)),"")</f>
        <v/>
      </c>
      <c r="I3338">
        <f>IFERROR(INDEX(T_Indicateurs[Stat_label_fr],MATCH(H3338,T_Indicateurs[Stat_code],0)),"")</f>
        <v/>
      </c>
      <c r="M3338">
        <f>IF(J3338=0,"",J3338)</f>
        <v/>
      </c>
      <c r="N3338">
        <f>IF(K3338=0,"",K3338)</f>
        <v/>
      </c>
      <c r="O3338">
        <f>IF(L3338=0,"",L3338)</f>
        <v/>
      </c>
      <c r="P3338">
        <f>IF(OR(J3338="",K3338="",L3338=""),"",J3338+K3338+L3338)</f>
        <v/>
      </c>
      <c r="Q3338">
        <f>IF(OR(M3338="",N3338="",O3338=""),"",M3338+N3338+O3338)</f>
        <v/>
      </c>
      <c r="S3338" s="13">
        <f>IF(AND($B3338&lt;&gt;"",$F3338&lt;&gt;""),IF(COUNTIFS($B$2:$B3338,$B3338,$F$2:$F3338,$F3338)=1,1,0),0)</f>
        <v/>
      </c>
      <c r="T3338" s="13">
        <f>IF(AND($B3338&lt;&gt;"",$H3338&lt;&gt;""),IF(COUNTIFS($B$2:$B3338,$B3338,$H$2:$H3338,$H3338)=1,1,0),0)</f>
        <v/>
      </c>
      <c r="U3338" s="13">
        <f>IF(AND($B3338&lt;&gt;"",$C3338&lt;&gt;""),IF(COUNTIFS($B$2:$B3338,$B3338,$C$2:$C3338,$C3338)=1,1,0),0)</f>
        <v/>
      </c>
      <c r="V3338" s="13">
        <f>IF(AND($B3338&lt;&gt;"",$D3338&lt;&gt;""),IF(COUNTIFS($B$2:$B3338,$B3338,$D$2:$D3338,$D3338)=1,1,0),0)</f>
        <v/>
      </c>
      <c r="W3338">
        <f>IFERROR(INDEX(T_Indicateurs[Domain_code],MATCH($H3338,T_Indicateurs[Stat_code],0)),"")</f>
        <v/>
      </c>
      <c r="X3338" s="13">
        <f>IF(OR($W3338="",$F3338=""),0,IF($F3338&lt;&gt;$W3338,1,0))</f>
        <v/>
      </c>
      <c r="Y3338" s="13">
        <f>IF(OR($J3338="", $K3338="", $L3338=""),0,IF(OR($J3338&lt;0,$J3338&gt;3,$K3338&lt;0,$K3338&gt;3,$L3338&lt;0,$L3338&gt;3),1,0))</f>
        <v/>
      </c>
    </row>
    <row r="3339">
      <c r="G3339">
        <f>IFERROR(INDEX(T_Domaines[Domain_label_fr],MATCH(F3339,T_Domaines[Domain_code],0)),"")</f>
        <v/>
      </c>
      <c r="I3339">
        <f>IFERROR(INDEX(T_Indicateurs[Stat_label_fr],MATCH(H3339,T_Indicateurs[Stat_code],0)),"")</f>
        <v/>
      </c>
      <c r="M3339">
        <f>IF(J3339=0,"",J3339)</f>
        <v/>
      </c>
      <c r="N3339">
        <f>IF(K3339=0,"",K3339)</f>
        <v/>
      </c>
      <c r="O3339">
        <f>IF(L3339=0,"",L3339)</f>
        <v/>
      </c>
      <c r="P3339">
        <f>IF(OR(J3339="",K3339="",L3339=""),"",J3339+K3339+L3339)</f>
        <v/>
      </c>
      <c r="Q3339">
        <f>IF(OR(M3339="",N3339="",O3339=""),"",M3339+N3339+O3339)</f>
        <v/>
      </c>
      <c r="S3339" s="13">
        <f>IF(AND($B3339&lt;&gt;"",$F3339&lt;&gt;""),IF(COUNTIFS($B$2:$B3339,$B3339,$F$2:$F3339,$F3339)=1,1,0),0)</f>
        <v/>
      </c>
      <c r="T3339" s="13">
        <f>IF(AND($B3339&lt;&gt;"",$H3339&lt;&gt;""),IF(COUNTIFS($B$2:$B3339,$B3339,$H$2:$H3339,$H3339)=1,1,0),0)</f>
        <v/>
      </c>
      <c r="U3339" s="13">
        <f>IF(AND($B3339&lt;&gt;"",$C3339&lt;&gt;""),IF(COUNTIFS($B$2:$B3339,$B3339,$C$2:$C3339,$C3339)=1,1,0),0)</f>
        <v/>
      </c>
      <c r="V3339" s="13">
        <f>IF(AND($B3339&lt;&gt;"",$D3339&lt;&gt;""),IF(COUNTIFS($B$2:$B3339,$B3339,$D$2:$D3339,$D3339)=1,1,0),0)</f>
        <v/>
      </c>
      <c r="W3339">
        <f>IFERROR(INDEX(T_Indicateurs[Domain_code],MATCH($H3339,T_Indicateurs[Stat_code],0)),"")</f>
        <v/>
      </c>
      <c r="X3339" s="13">
        <f>IF(OR($W3339="",$F3339=""),0,IF($F3339&lt;&gt;$W3339,1,0))</f>
        <v/>
      </c>
      <c r="Y3339" s="13">
        <f>IF(OR($J3339="", $K3339="", $L3339=""),0,IF(OR($J3339&lt;0,$J3339&gt;3,$K3339&lt;0,$K3339&gt;3,$L3339&lt;0,$L3339&gt;3),1,0))</f>
        <v/>
      </c>
    </row>
    <row r="3340">
      <c r="G3340">
        <f>IFERROR(INDEX(T_Domaines[Domain_label_fr],MATCH(F3340,T_Domaines[Domain_code],0)),"")</f>
        <v/>
      </c>
      <c r="I3340">
        <f>IFERROR(INDEX(T_Indicateurs[Stat_label_fr],MATCH(H3340,T_Indicateurs[Stat_code],0)),"")</f>
        <v/>
      </c>
      <c r="M3340">
        <f>IF(J3340=0,"",J3340)</f>
        <v/>
      </c>
      <c r="N3340">
        <f>IF(K3340=0,"",K3340)</f>
        <v/>
      </c>
      <c r="O3340">
        <f>IF(L3340=0,"",L3340)</f>
        <v/>
      </c>
      <c r="P3340">
        <f>IF(OR(J3340="",K3340="",L3340=""),"",J3340+K3340+L3340)</f>
        <v/>
      </c>
      <c r="Q3340">
        <f>IF(OR(M3340="",N3340="",O3340=""),"",M3340+N3340+O3340)</f>
        <v/>
      </c>
      <c r="S3340" s="13">
        <f>IF(AND($B3340&lt;&gt;"",$F3340&lt;&gt;""),IF(COUNTIFS($B$2:$B3340,$B3340,$F$2:$F3340,$F3340)=1,1,0),0)</f>
        <v/>
      </c>
      <c r="T3340" s="13">
        <f>IF(AND($B3340&lt;&gt;"",$H3340&lt;&gt;""),IF(COUNTIFS($B$2:$B3340,$B3340,$H$2:$H3340,$H3340)=1,1,0),0)</f>
        <v/>
      </c>
      <c r="U3340" s="13">
        <f>IF(AND($B3340&lt;&gt;"",$C3340&lt;&gt;""),IF(COUNTIFS($B$2:$B3340,$B3340,$C$2:$C3340,$C3340)=1,1,0),0)</f>
        <v/>
      </c>
      <c r="V3340" s="13">
        <f>IF(AND($B3340&lt;&gt;"",$D3340&lt;&gt;""),IF(COUNTIFS($B$2:$B3340,$B3340,$D$2:$D3340,$D3340)=1,1,0),0)</f>
        <v/>
      </c>
      <c r="W3340">
        <f>IFERROR(INDEX(T_Indicateurs[Domain_code],MATCH($H3340,T_Indicateurs[Stat_code],0)),"")</f>
        <v/>
      </c>
      <c r="X3340" s="13">
        <f>IF(OR($W3340="",$F3340=""),0,IF($F3340&lt;&gt;$W3340,1,0))</f>
        <v/>
      </c>
      <c r="Y3340" s="13">
        <f>IF(OR($J3340="", $K3340="", $L3340=""),0,IF(OR($J3340&lt;0,$J3340&gt;3,$K3340&lt;0,$K3340&gt;3,$L3340&lt;0,$L3340&gt;3),1,0))</f>
        <v/>
      </c>
    </row>
    <row r="3341">
      <c r="G3341">
        <f>IFERROR(INDEX(T_Domaines[Domain_label_fr],MATCH(F3341,T_Domaines[Domain_code],0)),"")</f>
        <v/>
      </c>
      <c r="I3341">
        <f>IFERROR(INDEX(T_Indicateurs[Stat_label_fr],MATCH(H3341,T_Indicateurs[Stat_code],0)),"")</f>
        <v/>
      </c>
      <c r="M3341">
        <f>IF(J3341=0,"",J3341)</f>
        <v/>
      </c>
      <c r="N3341">
        <f>IF(K3341=0,"",K3341)</f>
        <v/>
      </c>
      <c r="O3341">
        <f>IF(L3341=0,"",L3341)</f>
        <v/>
      </c>
      <c r="P3341">
        <f>IF(OR(J3341="",K3341="",L3341=""),"",J3341+K3341+L3341)</f>
        <v/>
      </c>
      <c r="Q3341">
        <f>IF(OR(M3341="",N3341="",O3341=""),"",M3341+N3341+O3341)</f>
        <v/>
      </c>
      <c r="S3341" s="13">
        <f>IF(AND($B3341&lt;&gt;"",$F3341&lt;&gt;""),IF(COUNTIFS($B$2:$B3341,$B3341,$F$2:$F3341,$F3341)=1,1,0),0)</f>
        <v/>
      </c>
      <c r="T3341" s="13">
        <f>IF(AND($B3341&lt;&gt;"",$H3341&lt;&gt;""),IF(COUNTIFS($B$2:$B3341,$B3341,$H$2:$H3341,$H3341)=1,1,0),0)</f>
        <v/>
      </c>
      <c r="U3341" s="13">
        <f>IF(AND($B3341&lt;&gt;"",$C3341&lt;&gt;""),IF(COUNTIFS($B$2:$B3341,$B3341,$C$2:$C3341,$C3341)=1,1,0),0)</f>
        <v/>
      </c>
      <c r="V3341" s="13">
        <f>IF(AND($B3341&lt;&gt;"",$D3341&lt;&gt;""),IF(COUNTIFS($B$2:$B3341,$B3341,$D$2:$D3341,$D3341)=1,1,0),0)</f>
        <v/>
      </c>
      <c r="W3341">
        <f>IFERROR(INDEX(T_Indicateurs[Domain_code],MATCH($H3341,T_Indicateurs[Stat_code],0)),"")</f>
        <v/>
      </c>
      <c r="X3341" s="13">
        <f>IF(OR($W3341="",$F3341=""),0,IF($F3341&lt;&gt;$W3341,1,0))</f>
        <v/>
      </c>
      <c r="Y3341" s="13">
        <f>IF(OR($J3341="", $K3341="", $L3341=""),0,IF(OR($J3341&lt;0,$J3341&gt;3,$K3341&lt;0,$K3341&gt;3,$L3341&lt;0,$L3341&gt;3),1,0))</f>
        <v/>
      </c>
    </row>
    <row r="3342">
      <c r="G3342">
        <f>IFERROR(INDEX(T_Domaines[Domain_label_fr],MATCH(F3342,T_Domaines[Domain_code],0)),"")</f>
        <v/>
      </c>
      <c r="I3342">
        <f>IFERROR(INDEX(T_Indicateurs[Stat_label_fr],MATCH(H3342,T_Indicateurs[Stat_code],0)),"")</f>
        <v/>
      </c>
      <c r="M3342">
        <f>IF(J3342=0,"",J3342)</f>
        <v/>
      </c>
      <c r="N3342">
        <f>IF(K3342=0,"",K3342)</f>
        <v/>
      </c>
      <c r="O3342">
        <f>IF(L3342=0,"",L3342)</f>
        <v/>
      </c>
      <c r="P3342">
        <f>IF(OR(J3342="",K3342="",L3342=""),"",J3342+K3342+L3342)</f>
        <v/>
      </c>
      <c r="Q3342">
        <f>IF(OR(M3342="",N3342="",O3342=""),"",M3342+N3342+O3342)</f>
        <v/>
      </c>
      <c r="S3342" s="13">
        <f>IF(AND($B3342&lt;&gt;"",$F3342&lt;&gt;""),IF(COUNTIFS($B$2:$B3342,$B3342,$F$2:$F3342,$F3342)=1,1,0),0)</f>
        <v/>
      </c>
      <c r="T3342" s="13">
        <f>IF(AND($B3342&lt;&gt;"",$H3342&lt;&gt;""),IF(COUNTIFS($B$2:$B3342,$B3342,$H$2:$H3342,$H3342)=1,1,0),0)</f>
        <v/>
      </c>
      <c r="U3342" s="13">
        <f>IF(AND($B3342&lt;&gt;"",$C3342&lt;&gt;""),IF(COUNTIFS($B$2:$B3342,$B3342,$C$2:$C3342,$C3342)=1,1,0),0)</f>
        <v/>
      </c>
      <c r="V3342" s="13">
        <f>IF(AND($B3342&lt;&gt;"",$D3342&lt;&gt;""),IF(COUNTIFS($B$2:$B3342,$B3342,$D$2:$D3342,$D3342)=1,1,0),0)</f>
        <v/>
      </c>
      <c r="W3342">
        <f>IFERROR(INDEX(T_Indicateurs[Domain_code],MATCH($H3342,T_Indicateurs[Stat_code],0)),"")</f>
        <v/>
      </c>
      <c r="X3342" s="13">
        <f>IF(OR($W3342="",$F3342=""),0,IF($F3342&lt;&gt;$W3342,1,0))</f>
        <v/>
      </c>
      <c r="Y3342" s="13">
        <f>IF(OR($J3342="", $K3342="", $L3342=""),0,IF(OR($J3342&lt;0,$J3342&gt;3,$K3342&lt;0,$K3342&gt;3,$L3342&lt;0,$L3342&gt;3),1,0))</f>
        <v/>
      </c>
    </row>
    <row r="3343">
      <c r="G3343">
        <f>IFERROR(INDEX(T_Domaines[Domain_label_fr],MATCH(F3343,T_Domaines[Domain_code],0)),"")</f>
        <v/>
      </c>
      <c r="I3343">
        <f>IFERROR(INDEX(T_Indicateurs[Stat_label_fr],MATCH(H3343,T_Indicateurs[Stat_code],0)),"")</f>
        <v/>
      </c>
      <c r="M3343">
        <f>IF(J3343=0,"",J3343)</f>
        <v/>
      </c>
      <c r="N3343">
        <f>IF(K3343=0,"",K3343)</f>
        <v/>
      </c>
      <c r="O3343">
        <f>IF(L3343=0,"",L3343)</f>
        <v/>
      </c>
      <c r="P3343">
        <f>IF(OR(J3343="",K3343="",L3343=""),"",J3343+K3343+L3343)</f>
        <v/>
      </c>
      <c r="Q3343">
        <f>IF(OR(M3343="",N3343="",O3343=""),"",M3343+N3343+O3343)</f>
        <v/>
      </c>
      <c r="S3343" s="13">
        <f>IF(AND($B3343&lt;&gt;"",$F3343&lt;&gt;""),IF(COUNTIFS($B$2:$B3343,$B3343,$F$2:$F3343,$F3343)=1,1,0),0)</f>
        <v/>
      </c>
      <c r="T3343" s="13">
        <f>IF(AND($B3343&lt;&gt;"",$H3343&lt;&gt;""),IF(COUNTIFS($B$2:$B3343,$B3343,$H$2:$H3343,$H3343)=1,1,0),0)</f>
        <v/>
      </c>
      <c r="U3343" s="13">
        <f>IF(AND($B3343&lt;&gt;"",$C3343&lt;&gt;""),IF(COUNTIFS($B$2:$B3343,$B3343,$C$2:$C3343,$C3343)=1,1,0),0)</f>
        <v/>
      </c>
      <c r="V3343" s="13">
        <f>IF(AND($B3343&lt;&gt;"",$D3343&lt;&gt;""),IF(COUNTIFS($B$2:$B3343,$B3343,$D$2:$D3343,$D3343)=1,1,0),0)</f>
        <v/>
      </c>
      <c r="W3343">
        <f>IFERROR(INDEX(T_Indicateurs[Domain_code],MATCH($H3343,T_Indicateurs[Stat_code],0)),"")</f>
        <v/>
      </c>
      <c r="X3343" s="13">
        <f>IF(OR($W3343="",$F3343=""),0,IF($F3343&lt;&gt;$W3343,1,0))</f>
        <v/>
      </c>
      <c r="Y3343" s="13">
        <f>IF(OR($J3343="", $K3343="", $L3343=""),0,IF(OR($J3343&lt;0,$J3343&gt;3,$K3343&lt;0,$K3343&gt;3,$L3343&lt;0,$L3343&gt;3),1,0))</f>
        <v/>
      </c>
    </row>
    <row r="3344">
      <c r="G3344">
        <f>IFERROR(INDEX(T_Domaines[Domain_label_fr],MATCH(F3344,T_Domaines[Domain_code],0)),"")</f>
        <v/>
      </c>
      <c r="I3344">
        <f>IFERROR(INDEX(T_Indicateurs[Stat_label_fr],MATCH(H3344,T_Indicateurs[Stat_code],0)),"")</f>
        <v/>
      </c>
      <c r="M3344">
        <f>IF(J3344=0,"",J3344)</f>
        <v/>
      </c>
      <c r="N3344">
        <f>IF(K3344=0,"",K3344)</f>
        <v/>
      </c>
      <c r="O3344">
        <f>IF(L3344=0,"",L3344)</f>
        <v/>
      </c>
      <c r="P3344">
        <f>IF(OR(J3344="",K3344="",L3344=""),"",J3344+K3344+L3344)</f>
        <v/>
      </c>
      <c r="Q3344">
        <f>IF(OR(M3344="",N3344="",O3344=""),"",M3344+N3344+O3344)</f>
        <v/>
      </c>
      <c r="S3344" s="13">
        <f>IF(AND($B3344&lt;&gt;"",$F3344&lt;&gt;""),IF(COUNTIFS($B$2:$B3344,$B3344,$F$2:$F3344,$F3344)=1,1,0),0)</f>
        <v/>
      </c>
      <c r="T3344" s="13">
        <f>IF(AND($B3344&lt;&gt;"",$H3344&lt;&gt;""),IF(COUNTIFS($B$2:$B3344,$B3344,$H$2:$H3344,$H3344)=1,1,0),0)</f>
        <v/>
      </c>
      <c r="U3344" s="13">
        <f>IF(AND($B3344&lt;&gt;"",$C3344&lt;&gt;""),IF(COUNTIFS($B$2:$B3344,$B3344,$C$2:$C3344,$C3344)=1,1,0),0)</f>
        <v/>
      </c>
      <c r="V3344" s="13">
        <f>IF(AND($B3344&lt;&gt;"",$D3344&lt;&gt;""),IF(COUNTIFS($B$2:$B3344,$B3344,$D$2:$D3344,$D3344)=1,1,0),0)</f>
        <v/>
      </c>
      <c r="W3344">
        <f>IFERROR(INDEX(T_Indicateurs[Domain_code],MATCH($H3344,T_Indicateurs[Stat_code],0)),"")</f>
        <v/>
      </c>
      <c r="X3344" s="13">
        <f>IF(OR($W3344="",$F3344=""),0,IF($F3344&lt;&gt;$W3344,1,0))</f>
        <v/>
      </c>
      <c r="Y3344" s="13">
        <f>IF(OR($J3344="", $K3344="", $L3344=""),0,IF(OR($J3344&lt;0,$J3344&gt;3,$K3344&lt;0,$K3344&gt;3,$L3344&lt;0,$L3344&gt;3),1,0))</f>
        <v/>
      </c>
    </row>
    <row r="3345">
      <c r="G3345">
        <f>IFERROR(INDEX(T_Domaines[Domain_label_fr],MATCH(F3345,T_Domaines[Domain_code],0)),"")</f>
        <v/>
      </c>
      <c r="I3345">
        <f>IFERROR(INDEX(T_Indicateurs[Stat_label_fr],MATCH(H3345,T_Indicateurs[Stat_code],0)),"")</f>
        <v/>
      </c>
      <c r="M3345">
        <f>IF(J3345=0,"",J3345)</f>
        <v/>
      </c>
      <c r="N3345">
        <f>IF(K3345=0,"",K3345)</f>
        <v/>
      </c>
      <c r="O3345">
        <f>IF(L3345=0,"",L3345)</f>
        <v/>
      </c>
      <c r="P3345">
        <f>IF(OR(J3345="",K3345="",L3345=""),"",J3345+K3345+L3345)</f>
        <v/>
      </c>
      <c r="Q3345">
        <f>IF(OR(M3345="",N3345="",O3345=""),"",M3345+N3345+O3345)</f>
        <v/>
      </c>
      <c r="S3345" s="13">
        <f>IF(AND($B3345&lt;&gt;"",$F3345&lt;&gt;""),IF(COUNTIFS($B$2:$B3345,$B3345,$F$2:$F3345,$F3345)=1,1,0),0)</f>
        <v/>
      </c>
      <c r="T3345" s="13">
        <f>IF(AND($B3345&lt;&gt;"",$H3345&lt;&gt;""),IF(COUNTIFS($B$2:$B3345,$B3345,$H$2:$H3345,$H3345)=1,1,0),0)</f>
        <v/>
      </c>
      <c r="U3345" s="13">
        <f>IF(AND($B3345&lt;&gt;"",$C3345&lt;&gt;""),IF(COUNTIFS($B$2:$B3345,$B3345,$C$2:$C3345,$C3345)=1,1,0),0)</f>
        <v/>
      </c>
      <c r="V3345" s="13">
        <f>IF(AND($B3345&lt;&gt;"",$D3345&lt;&gt;""),IF(COUNTIFS($B$2:$B3345,$B3345,$D$2:$D3345,$D3345)=1,1,0),0)</f>
        <v/>
      </c>
      <c r="W3345">
        <f>IFERROR(INDEX(T_Indicateurs[Domain_code],MATCH($H3345,T_Indicateurs[Stat_code],0)),"")</f>
        <v/>
      </c>
      <c r="X3345" s="13">
        <f>IF(OR($W3345="",$F3345=""),0,IF($F3345&lt;&gt;$W3345,1,0))</f>
        <v/>
      </c>
      <c r="Y3345" s="13">
        <f>IF(OR($J3345="", $K3345="", $L3345=""),0,IF(OR($J3345&lt;0,$J3345&gt;3,$K3345&lt;0,$K3345&gt;3,$L3345&lt;0,$L3345&gt;3),1,0))</f>
        <v/>
      </c>
    </row>
    <row r="3346">
      <c r="G3346">
        <f>IFERROR(INDEX(T_Domaines[Domain_label_fr],MATCH(F3346,T_Domaines[Domain_code],0)),"")</f>
        <v/>
      </c>
      <c r="I3346">
        <f>IFERROR(INDEX(T_Indicateurs[Stat_label_fr],MATCH(H3346,T_Indicateurs[Stat_code],0)),"")</f>
        <v/>
      </c>
      <c r="M3346">
        <f>IF(J3346=0,"",J3346)</f>
        <v/>
      </c>
      <c r="N3346">
        <f>IF(K3346=0,"",K3346)</f>
        <v/>
      </c>
      <c r="O3346">
        <f>IF(L3346=0,"",L3346)</f>
        <v/>
      </c>
      <c r="P3346">
        <f>IF(OR(J3346="",K3346="",L3346=""),"",J3346+K3346+L3346)</f>
        <v/>
      </c>
      <c r="Q3346">
        <f>IF(OR(M3346="",N3346="",O3346=""),"",M3346+N3346+O3346)</f>
        <v/>
      </c>
      <c r="S3346" s="13">
        <f>IF(AND($B3346&lt;&gt;"",$F3346&lt;&gt;""),IF(COUNTIFS($B$2:$B3346,$B3346,$F$2:$F3346,$F3346)=1,1,0),0)</f>
        <v/>
      </c>
      <c r="T3346" s="13">
        <f>IF(AND($B3346&lt;&gt;"",$H3346&lt;&gt;""),IF(COUNTIFS($B$2:$B3346,$B3346,$H$2:$H3346,$H3346)=1,1,0),0)</f>
        <v/>
      </c>
      <c r="U3346" s="13">
        <f>IF(AND($B3346&lt;&gt;"",$C3346&lt;&gt;""),IF(COUNTIFS($B$2:$B3346,$B3346,$C$2:$C3346,$C3346)=1,1,0),0)</f>
        <v/>
      </c>
      <c r="V3346" s="13">
        <f>IF(AND($B3346&lt;&gt;"",$D3346&lt;&gt;""),IF(COUNTIFS($B$2:$B3346,$B3346,$D$2:$D3346,$D3346)=1,1,0),0)</f>
        <v/>
      </c>
      <c r="W3346">
        <f>IFERROR(INDEX(T_Indicateurs[Domain_code],MATCH($H3346,T_Indicateurs[Stat_code],0)),"")</f>
        <v/>
      </c>
      <c r="X3346" s="13">
        <f>IF(OR($W3346="",$F3346=""),0,IF($F3346&lt;&gt;$W3346,1,0))</f>
        <v/>
      </c>
      <c r="Y3346" s="13">
        <f>IF(OR($J3346="", $K3346="", $L3346=""),0,IF(OR($J3346&lt;0,$J3346&gt;3,$K3346&lt;0,$K3346&gt;3,$L3346&lt;0,$L3346&gt;3),1,0))</f>
        <v/>
      </c>
    </row>
    <row r="3347">
      <c r="G3347">
        <f>IFERROR(INDEX(T_Domaines[Domain_label_fr],MATCH(F3347,T_Domaines[Domain_code],0)),"")</f>
        <v/>
      </c>
      <c r="I3347">
        <f>IFERROR(INDEX(T_Indicateurs[Stat_label_fr],MATCH(H3347,T_Indicateurs[Stat_code],0)),"")</f>
        <v/>
      </c>
      <c r="M3347">
        <f>IF(J3347=0,"",J3347)</f>
        <v/>
      </c>
      <c r="N3347">
        <f>IF(K3347=0,"",K3347)</f>
        <v/>
      </c>
      <c r="O3347">
        <f>IF(L3347=0,"",L3347)</f>
        <v/>
      </c>
      <c r="P3347">
        <f>IF(OR(J3347="",K3347="",L3347=""),"",J3347+K3347+L3347)</f>
        <v/>
      </c>
      <c r="Q3347">
        <f>IF(OR(M3347="",N3347="",O3347=""),"",M3347+N3347+O3347)</f>
        <v/>
      </c>
      <c r="S3347" s="13">
        <f>IF(AND($B3347&lt;&gt;"",$F3347&lt;&gt;""),IF(COUNTIFS($B$2:$B3347,$B3347,$F$2:$F3347,$F3347)=1,1,0),0)</f>
        <v/>
      </c>
      <c r="T3347" s="13">
        <f>IF(AND($B3347&lt;&gt;"",$H3347&lt;&gt;""),IF(COUNTIFS($B$2:$B3347,$B3347,$H$2:$H3347,$H3347)=1,1,0),0)</f>
        <v/>
      </c>
      <c r="U3347" s="13">
        <f>IF(AND($B3347&lt;&gt;"",$C3347&lt;&gt;""),IF(COUNTIFS($B$2:$B3347,$B3347,$C$2:$C3347,$C3347)=1,1,0),0)</f>
        <v/>
      </c>
      <c r="V3347" s="13">
        <f>IF(AND($B3347&lt;&gt;"",$D3347&lt;&gt;""),IF(COUNTIFS($B$2:$B3347,$B3347,$D$2:$D3347,$D3347)=1,1,0),0)</f>
        <v/>
      </c>
      <c r="W3347">
        <f>IFERROR(INDEX(T_Indicateurs[Domain_code],MATCH($H3347,T_Indicateurs[Stat_code],0)),"")</f>
        <v/>
      </c>
      <c r="X3347" s="13">
        <f>IF(OR($W3347="",$F3347=""),0,IF($F3347&lt;&gt;$W3347,1,0))</f>
        <v/>
      </c>
      <c r="Y3347" s="13">
        <f>IF(OR($J3347="", $K3347="", $L3347=""),0,IF(OR($J3347&lt;0,$J3347&gt;3,$K3347&lt;0,$K3347&gt;3,$L3347&lt;0,$L3347&gt;3),1,0))</f>
        <v/>
      </c>
    </row>
    <row r="3348">
      <c r="G3348">
        <f>IFERROR(INDEX(T_Domaines[Domain_label_fr],MATCH(F3348,T_Domaines[Domain_code],0)),"")</f>
        <v/>
      </c>
      <c r="I3348">
        <f>IFERROR(INDEX(T_Indicateurs[Stat_label_fr],MATCH(H3348,T_Indicateurs[Stat_code],0)),"")</f>
        <v/>
      </c>
      <c r="M3348">
        <f>IF(J3348=0,"",J3348)</f>
        <v/>
      </c>
      <c r="N3348">
        <f>IF(K3348=0,"",K3348)</f>
        <v/>
      </c>
      <c r="O3348">
        <f>IF(L3348=0,"",L3348)</f>
        <v/>
      </c>
      <c r="P3348">
        <f>IF(OR(J3348="",K3348="",L3348=""),"",J3348+K3348+L3348)</f>
        <v/>
      </c>
      <c r="Q3348">
        <f>IF(OR(M3348="",N3348="",O3348=""),"",M3348+N3348+O3348)</f>
        <v/>
      </c>
      <c r="S3348" s="13">
        <f>IF(AND($B3348&lt;&gt;"",$F3348&lt;&gt;""),IF(COUNTIFS($B$2:$B3348,$B3348,$F$2:$F3348,$F3348)=1,1,0),0)</f>
        <v/>
      </c>
      <c r="T3348" s="13">
        <f>IF(AND($B3348&lt;&gt;"",$H3348&lt;&gt;""),IF(COUNTIFS($B$2:$B3348,$B3348,$H$2:$H3348,$H3348)=1,1,0),0)</f>
        <v/>
      </c>
      <c r="U3348" s="13">
        <f>IF(AND($B3348&lt;&gt;"",$C3348&lt;&gt;""),IF(COUNTIFS($B$2:$B3348,$B3348,$C$2:$C3348,$C3348)=1,1,0),0)</f>
        <v/>
      </c>
      <c r="V3348" s="13">
        <f>IF(AND($B3348&lt;&gt;"",$D3348&lt;&gt;""),IF(COUNTIFS($B$2:$B3348,$B3348,$D$2:$D3348,$D3348)=1,1,0),0)</f>
        <v/>
      </c>
      <c r="W3348">
        <f>IFERROR(INDEX(T_Indicateurs[Domain_code],MATCH($H3348,T_Indicateurs[Stat_code],0)),"")</f>
        <v/>
      </c>
      <c r="X3348" s="13">
        <f>IF(OR($W3348="",$F3348=""),0,IF($F3348&lt;&gt;$W3348,1,0))</f>
        <v/>
      </c>
      <c r="Y3348" s="13">
        <f>IF(OR($J3348="", $K3348="", $L3348=""),0,IF(OR($J3348&lt;0,$J3348&gt;3,$K3348&lt;0,$K3348&gt;3,$L3348&lt;0,$L3348&gt;3),1,0))</f>
        <v/>
      </c>
    </row>
    <row r="3349">
      <c r="G3349">
        <f>IFERROR(INDEX(T_Domaines[Domain_label_fr],MATCH(F3349,T_Domaines[Domain_code],0)),"")</f>
        <v/>
      </c>
      <c r="I3349">
        <f>IFERROR(INDEX(T_Indicateurs[Stat_label_fr],MATCH(H3349,T_Indicateurs[Stat_code],0)),"")</f>
        <v/>
      </c>
      <c r="M3349">
        <f>IF(J3349=0,"",J3349)</f>
        <v/>
      </c>
      <c r="N3349">
        <f>IF(K3349=0,"",K3349)</f>
        <v/>
      </c>
      <c r="O3349">
        <f>IF(L3349=0,"",L3349)</f>
        <v/>
      </c>
      <c r="P3349">
        <f>IF(OR(J3349="",K3349="",L3349=""),"",J3349+K3349+L3349)</f>
        <v/>
      </c>
      <c r="Q3349">
        <f>IF(OR(M3349="",N3349="",O3349=""),"",M3349+N3349+O3349)</f>
        <v/>
      </c>
      <c r="S3349" s="13">
        <f>IF(AND($B3349&lt;&gt;"",$F3349&lt;&gt;""),IF(COUNTIFS($B$2:$B3349,$B3349,$F$2:$F3349,$F3349)=1,1,0),0)</f>
        <v/>
      </c>
      <c r="T3349" s="13">
        <f>IF(AND($B3349&lt;&gt;"",$H3349&lt;&gt;""),IF(COUNTIFS($B$2:$B3349,$B3349,$H$2:$H3349,$H3349)=1,1,0),0)</f>
        <v/>
      </c>
      <c r="U3349" s="13">
        <f>IF(AND($B3349&lt;&gt;"",$C3349&lt;&gt;""),IF(COUNTIFS($B$2:$B3349,$B3349,$C$2:$C3349,$C3349)=1,1,0),0)</f>
        <v/>
      </c>
      <c r="V3349" s="13">
        <f>IF(AND($B3349&lt;&gt;"",$D3349&lt;&gt;""),IF(COUNTIFS($B$2:$B3349,$B3349,$D$2:$D3349,$D3349)=1,1,0),0)</f>
        <v/>
      </c>
      <c r="W3349">
        <f>IFERROR(INDEX(T_Indicateurs[Domain_code],MATCH($H3349,T_Indicateurs[Stat_code],0)),"")</f>
        <v/>
      </c>
      <c r="X3349" s="13">
        <f>IF(OR($W3349="",$F3349=""),0,IF($F3349&lt;&gt;$W3349,1,0))</f>
        <v/>
      </c>
      <c r="Y3349" s="13">
        <f>IF(OR($J3349="", $K3349="", $L3349=""),0,IF(OR($J3349&lt;0,$J3349&gt;3,$K3349&lt;0,$K3349&gt;3,$L3349&lt;0,$L3349&gt;3),1,0))</f>
        <v/>
      </c>
    </row>
    <row r="3350">
      <c r="G3350">
        <f>IFERROR(INDEX(T_Domaines[Domain_label_fr],MATCH(F3350,T_Domaines[Domain_code],0)),"")</f>
        <v/>
      </c>
      <c r="I3350">
        <f>IFERROR(INDEX(T_Indicateurs[Stat_label_fr],MATCH(H3350,T_Indicateurs[Stat_code],0)),"")</f>
        <v/>
      </c>
      <c r="M3350">
        <f>IF(J3350=0,"",J3350)</f>
        <v/>
      </c>
      <c r="N3350">
        <f>IF(K3350=0,"",K3350)</f>
        <v/>
      </c>
      <c r="O3350">
        <f>IF(L3350=0,"",L3350)</f>
        <v/>
      </c>
      <c r="P3350">
        <f>IF(OR(J3350="",K3350="",L3350=""),"",J3350+K3350+L3350)</f>
        <v/>
      </c>
      <c r="Q3350">
        <f>IF(OR(M3350="",N3350="",O3350=""),"",M3350+N3350+O3350)</f>
        <v/>
      </c>
      <c r="S3350" s="13">
        <f>IF(AND($B3350&lt;&gt;"",$F3350&lt;&gt;""),IF(COUNTIFS($B$2:$B3350,$B3350,$F$2:$F3350,$F3350)=1,1,0),0)</f>
        <v/>
      </c>
      <c r="T3350" s="13">
        <f>IF(AND($B3350&lt;&gt;"",$H3350&lt;&gt;""),IF(COUNTIFS($B$2:$B3350,$B3350,$H$2:$H3350,$H3350)=1,1,0),0)</f>
        <v/>
      </c>
      <c r="U3350" s="13">
        <f>IF(AND($B3350&lt;&gt;"",$C3350&lt;&gt;""),IF(COUNTIFS($B$2:$B3350,$B3350,$C$2:$C3350,$C3350)=1,1,0),0)</f>
        <v/>
      </c>
      <c r="V3350" s="13">
        <f>IF(AND($B3350&lt;&gt;"",$D3350&lt;&gt;""),IF(COUNTIFS($B$2:$B3350,$B3350,$D$2:$D3350,$D3350)=1,1,0),0)</f>
        <v/>
      </c>
      <c r="W3350">
        <f>IFERROR(INDEX(T_Indicateurs[Domain_code],MATCH($H3350,T_Indicateurs[Stat_code],0)),"")</f>
        <v/>
      </c>
      <c r="X3350" s="13">
        <f>IF(OR($W3350="",$F3350=""),0,IF($F3350&lt;&gt;$W3350,1,0))</f>
        <v/>
      </c>
      <c r="Y3350" s="13">
        <f>IF(OR($J3350="", $K3350="", $L3350=""),0,IF(OR($J3350&lt;0,$J3350&gt;3,$K3350&lt;0,$K3350&gt;3,$L3350&lt;0,$L3350&gt;3),1,0))</f>
        <v/>
      </c>
    </row>
    <row r="3351">
      <c r="G3351">
        <f>IFERROR(INDEX(T_Domaines[Domain_label_fr],MATCH(F3351,T_Domaines[Domain_code],0)),"")</f>
        <v/>
      </c>
      <c r="I3351">
        <f>IFERROR(INDEX(T_Indicateurs[Stat_label_fr],MATCH(H3351,T_Indicateurs[Stat_code],0)),"")</f>
        <v/>
      </c>
      <c r="M3351">
        <f>IF(J3351=0,"",J3351)</f>
        <v/>
      </c>
      <c r="N3351">
        <f>IF(K3351=0,"",K3351)</f>
        <v/>
      </c>
      <c r="O3351">
        <f>IF(L3351=0,"",L3351)</f>
        <v/>
      </c>
      <c r="P3351">
        <f>IF(OR(J3351="",K3351="",L3351=""),"",J3351+K3351+L3351)</f>
        <v/>
      </c>
      <c r="Q3351">
        <f>IF(OR(M3351="",N3351="",O3351=""),"",M3351+N3351+O3351)</f>
        <v/>
      </c>
      <c r="S3351" s="13">
        <f>IF(AND($B3351&lt;&gt;"",$F3351&lt;&gt;""),IF(COUNTIFS($B$2:$B3351,$B3351,$F$2:$F3351,$F3351)=1,1,0),0)</f>
        <v/>
      </c>
      <c r="T3351" s="13">
        <f>IF(AND($B3351&lt;&gt;"",$H3351&lt;&gt;""),IF(COUNTIFS($B$2:$B3351,$B3351,$H$2:$H3351,$H3351)=1,1,0),0)</f>
        <v/>
      </c>
      <c r="U3351" s="13">
        <f>IF(AND($B3351&lt;&gt;"",$C3351&lt;&gt;""),IF(COUNTIFS($B$2:$B3351,$B3351,$C$2:$C3351,$C3351)=1,1,0),0)</f>
        <v/>
      </c>
      <c r="V3351" s="13">
        <f>IF(AND($B3351&lt;&gt;"",$D3351&lt;&gt;""),IF(COUNTIFS($B$2:$B3351,$B3351,$D$2:$D3351,$D3351)=1,1,0),0)</f>
        <v/>
      </c>
      <c r="W3351">
        <f>IFERROR(INDEX(T_Indicateurs[Domain_code],MATCH($H3351,T_Indicateurs[Stat_code],0)),"")</f>
        <v/>
      </c>
      <c r="X3351" s="13">
        <f>IF(OR($W3351="",$F3351=""),0,IF($F3351&lt;&gt;$W3351,1,0))</f>
        <v/>
      </c>
      <c r="Y3351" s="13">
        <f>IF(OR($J3351="", $K3351="", $L3351=""),0,IF(OR($J3351&lt;0,$J3351&gt;3,$K3351&lt;0,$K3351&gt;3,$L3351&lt;0,$L3351&gt;3),1,0))</f>
        <v/>
      </c>
    </row>
    <row r="3352">
      <c r="G3352">
        <f>IFERROR(INDEX(T_Domaines[Domain_label_fr],MATCH(F3352,T_Domaines[Domain_code],0)),"")</f>
        <v/>
      </c>
      <c r="I3352">
        <f>IFERROR(INDEX(T_Indicateurs[Stat_label_fr],MATCH(H3352,T_Indicateurs[Stat_code],0)),"")</f>
        <v/>
      </c>
      <c r="M3352">
        <f>IF(J3352=0,"",J3352)</f>
        <v/>
      </c>
      <c r="N3352">
        <f>IF(K3352=0,"",K3352)</f>
        <v/>
      </c>
      <c r="O3352">
        <f>IF(L3352=0,"",L3352)</f>
        <v/>
      </c>
      <c r="P3352">
        <f>IF(OR(J3352="",K3352="",L3352=""),"",J3352+K3352+L3352)</f>
        <v/>
      </c>
      <c r="Q3352">
        <f>IF(OR(M3352="",N3352="",O3352=""),"",M3352+N3352+O3352)</f>
        <v/>
      </c>
      <c r="S3352" s="13">
        <f>IF(AND($B3352&lt;&gt;"",$F3352&lt;&gt;""),IF(COUNTIFS($B$2:$B3352,$B3352,$F$2:$F3352,$F3352)=1,1,0),0)</f>
        <v/>
      </c>
      <c r="T3352" s="13">
        <f>IF(AND($B3352&lt;&gt;"",$H3352&lt;&gt;""),IF(COUNTIFS($B$2:$B3352,$B3352,$H$2:$H3352,$H3352)=1,1,0),0)</f>
        <v/>
      </c>
      <c r="U3352" s="13">
        <f>IF(AND($B3352&lt;&gt;"",$C3352&lt;&gt;""),IF(COUNTIFS($B$2:$B3352,$B3352,$C$2:$C3352,$C3352)=1,1,0),0)</f>
        <v/>
      </c>
      <c r="V3352" s="13">
        <f>IF(AND($B3352&lt;&gt;"",$D3352&lt;&gt;""),IF(COUNTIFS($B$2:$B3352,$B3352,$D$2:$D3352,$D3352)=1,1,0),0)</f>
        <v/>
      </c>
      <c r="W3352">
        <f>IFERROR(INDEX(T_Indicateurs[Domain_code],MATCH($H3352,T_Indicateurs[Stat_code],0)),"")</f>
        <v/>
      </c>
      <c r="X3352" s="13">
        <f>IF(OR($W3352="",$F3352=""),0,IF($F3352&lt;&gt;$W3352,1,0))</f>
        <v/>
      </c>
      <c r="Y3352" s="13">
        <f>IF(OR($J3352="", $K3352="", $L3352=""),0,IF(OR($J3352&lt;0,$J3352&gt;3,$K3352&lt;0,$K3352&gt;3,$L3352&lt;0,$L3352&gt;3),1,0))</f>
        <v/>
      </c>
    </row>
    <row r="3353">
      <c r="G3353">
        <f>IFERROR(INDEX(T_Domaines[Domain_label_fr],MATCH(F3353,T_Domaines[Domain_code],0)),"")</f>
        <v/>
      </c>
      <c r="I3353">
        <f>IFERROR(INDEX(T_Indicateurs[Stat_label_fr],MATCH(H3353,T_Indicateurs[Stat_code],0)),"")</f>
        <v/>
      </c>
      <c r="M3353">
        <f>IF(J3353=0,"",J3353)</f>
        <v/>
      </c>
      <c r="N3353">
        <f>IF(K3353=0,"",K3353)</f>
        <v/>
      </c>
      <c r="O3353">
        <f>IF(L3353=0,"",L3353)</f>
        <v/>
      </c>
      <c r="P3353">
        <f>IF(OR(J3353="",K3353="",L3353=""),"",J3353+K3353+L3353)</f>
        <v/>
      </c>
      <c r="Q3353">
        <f>IF(OR(M3353="",N3353="",O3353=""),"",M3353+N3353+O3353)</f>
        <v/>
      </c>
      <c r="S3353" s="13">
        <f>IF(AND($B3353&lt;&gt;"",$F3353&lt;&gt;""),IF(COUNTIFS($B$2:$B3353,$B3353,$F$2:$F3353,$F3353)=1,1,0),0)</f>
        <v/>
      </c>
      <c r="T3353" s="13">
        <f>IF(AND($B3353&lt;&gt;"",$H3353&lt;&gt;""),IF(COUNTIFS($B$2:$B3353,$B3353,$H$2:$H3353,$H3353)=1,1,0),0)</f>
        <v/>
      </c>
      <c r="U3353" s="13">
        <f>IF(AND($B3353&lt;&gt;"",$C3353&lt;&gt;""),IF(COUNTIFS($B$2:$B3353,$B3353,$C$2:$C3353,$C3353)=1,1,0),0)</f>
        <v/>
      </c>
      <c r="V3353" s="13">
        <f>IF(AND($B3353&lt;&gt;"",$D3353&lt;&gt;""),IF(COUNTIFS($B$2:$B3353,$B3353,$D$2:$D3353,$D3353)=1,1,0),0)</f>
        <v/>
      </c>
      <c r="W3353">
        <f>IFERROR(INDEX(T_Indicateurs[Domain_code],MATCH($H3353,T_Indicateurs[Stat_code],0)),"")</f>
        <v/>
      </c>
      <c r="X3353" s="13">
        <f>IF(OR($W3353="",$F3353=""),0,IF($F3353&lt;&gt;$W3353,1,0))</f>
        <v/>
      </c>
      <c r="Y3353" s="13">
        <f>IF(OR($J3353="", $K3353="", $L3353=""),0,IF(OR($J3353&lt;0,$J3353&gt;3,$K3353&lt;0,$K3353&gt;3,$L3353&lt;0,$L3353&gt;3),1,0))</f>
        <v/>
      </c>
    </row>
    <row r="3354">
      <c r="G3354">
        <f>IFERROR(INDEX(T_Domaines[Domain_label_fr],MATCH(F3354,T_Domaines[Domain_code],0)),"")</f>
        <v/>
      </c>
      <c r="I3354">
        <f>IFERROR(INDEX(T_Indicateurs[Stat_label_fr],MATCH(H3354,T_Indicateurs[Stat_code],0)),"")</f>
        <v/>
      </c>
      <c r="M3354">
        <f>IF(J3354=0,"",J3354)</f>
        <v/>
      </c>
      <c r="N3354">
        <f>IF(K3354=0,"",K3354)</f>
        <v/>
      </c>
      <c r="O3354">
        <f>IF(L3354=0,"",L3354)</f>
        <v/>
      </c>
      <c r="P3354">
        <f>IF(OR(J3354="",K3354="",L3354=""),"",J3354+K3354+L3354)</f>
        <v/>
      </c>
      <c r="Q3354">
        <f>IF(OR(M3354="",N3354="",O3354=""),"",M3354+N3354+O3354)</f>
        <v/>
      </c>
      <c r="S3354" s="13">
        <f>IF(AND($B3354&lt;&gt;"",$F3354&lt;&gt;""),IF(COUNTIFS($B$2:$B3354,$B3354,$F$2:$F3354,$F3354)=1,1,0),0)</f>
        <v/>
      </c>
      <c r="T3354" s="13">
        <f>IF(AND($B3354&lt;&gt;"",$H3354&lt;&gt;""),IF(COUNTIFS($B$2:$B3354,$B3354,$H$2:$H3354,$H3354)=1,1,0),0)</f>
        <v/>
      </c>
      <c r="U3354" s="13">
        <f>IF(AND($B3354&lt;&gt;"",$C3354&lt;&gt;""),IF(COUNTIFS($B$2:$B3354,$B3354,$C$2:$C3354,$C3354)=1,1,0),0)</f>
        <v/>
      </c>
      <c r="V3354" s="13">
        <f>IF(AND($B3354&lt;&gt;"",$D3354&lt;&gt;""),IF(COUNTIFS($B$2:$B3354,$B3354,$D$2:$D3354,$D3354)=1,1,0),0)</f>
        <v/>
      </c>
      <c r="W3354">
        <f>IFERROR(INDEX(T_Indicateurs[Domain_code],MATCH($H3354,T_Indicateurs[Stat_code],0)),"")</f>
        <v/>
      </c>
      <c r="X3354" s="13">
        <f>IF(OR($W3354="",$F3354=""),0,IF($F3354&lt;&gt;$W3354,1,0))</f>
        <v/>
      </c>
      <c r="Y3354" s="13">
        <f>IF(OR($J3354="", $K3354="", $L3354=""),0,IF(OR($J3354&lt;0,$J3354&gt;3,$K3354&lt;0,$K3354&gt;3,$L3354&lt;0,$L3354&gt;3),1,0))</f>
        <v/>
      </c>
    </row>
    <row r="3355">
      <c r="G3355">
        <f>IFERROR(INDEX(T_Domaines[Domain_label_fr],MATCH(F3355,T_Domaines[Domain_code],0)),"")</f>
        <v/>
      </c>
      <c r="I3355">
        <f>IFERROR(INDEX(T_Indicateurs[Stat_label_fr],MATCH(H3355,T_Indicateurs[Stat_code],0)),"")</f>
        <v/>
      </c>
      <c r="M3355">
        <f>IF(J3355=0,"",J3355)</f>
        <v/>
      </c>
      <c r="N3355">
        <f>IF(K3355=0,"",K3355)</f>
        <v/>
      </c>
      <c r="O3355">
        <f>IF(L3355=0,"",L3355)</f>
        <v/>
      </c>
      <c r="P3355">
        <f>IF(OR(J3355="",K3355="",L3355=""),"",J3355+K3355+L3355)</f>
        <v/>
      </c>
      <c r="Q3355">
        <f>IF(OR(M3355="",N3355="",O3355=""),"",M3355+N3355+O3355)</f>
        <v/>
      </c>
      <c r="S3355" s="13">
        <f>IF(AND($B3355&lt;&gt;"",$F3355&lt;&gt;""),IF(COUNTIFS($B$2:$B3355,$B3355,$F$2:$F3355,$F3355)=1,1,0),0)</f>
        <v/>
      </c>
      <c r="T3355" s="13">
        <f>IF(AND($B3355&lt;&gt;"",$H3355&lt;&gt;""),IF(COUNTIFS($B$2:$B3355,$B3355,$H$2:$H3355,$H3355)=1,1,0),0)</f>
        <v/>
      </c>
      <c r="U3355" s="13">
        <f>IF(AND($B3355&lt;&gt;"",$C3355&lt;&gt;""),IF(COUNTIFS($B$2:$B3355,$B3355,$C$2:$C3355,$C3355)=1,1,0),0)</f>
        <v/>
      </c>
      <c r="V3355" s="13">
        <f>IF(AND($B3355&lt;&gt;"",$D3355&lt;&gt;""),IF(COUNTIFS($B$2:$B3355,$B3355,$D$2:$D3355,$D3355)=1,1,0),0)</f>
        <v/>
      </c>
      <c r="W3355">
        <f>IFERROR(INDEX(T_Indicateurs[Domain_code],MATCH($H3355,T_Indicateurs[Stat_code],0)),"")</f>
        <v/>
      </c>
      <c r="X3355" s="13">
        <f>IF(OR($W3355="",$F3355=""),0,IF($F3355&lt;&gt;$W3355,1,0))</f>
        <v/>
      </c>
      <c r="Y3355" s="13">
        <f>IF(OR($J3355="", $K3355="", $L3355=""),0,IF(OR($J3355&lt;0,$J3355&gt;3,$K3355&lt;0,$K3355&gt;3,$L3355&lt;0,$L3355&gt;3),1,0))</f>
        <v/>
      </c>
    </row>
    <row r="3356">
      <c r="G3356">
        <f>IFERROR(INDEX(T_Domaines[Domain_label_fr],MATCH(F3356,T_Domaines[Domain_code],0)),"")</f>
        <v/>
      </c>
      <c r="I3356">
        <f>IFERROR(INDEX(T_Indicateurs[Stat_label_fr],MATCH(H3356,T_Indicateurs[Stat_code],0)),"")</f>
        <v/>
      </c>
      <c r="M3356">
        <f>IF(J3356=0,"",J3356)</f>
        <v/>
      </c>
      <c r="N3356">
        <f>IF(K3356=0,"",K3356)</f>
        <v/>
      </c>
      <c r="O3356">
        <f>IF(L3356=0,"",L3356)</f>
        <v/>
      </c>
      <c r="P3356">
        <f>IF(OR(J3356="",K3356="",L3356=""),"",J3356+K3356+L3356)</f>
        <v/>
      </c>
      <c r="Q3356">
        <f>IF(OR(M3356="",N3356="",O3356=""),"",M3356+N3356+O3356)</f>
        <v/>
      </c>
      <c r="S3356" s="13">
        <f>IF(AND($B3356&lt;&gt;"",$F3356&lt;&gt;""),IF(COUNTIFS($B$2:$B3356,$B3356,$F$2:$F3356,$F3356)=1,1,0),0)</f>
        <v/>
      </c>
      <c r="T3356" s="13">
        <f>IF(AND($B3356&lt;&gt;"",$H3356&lt;&gt;""),IF(COUNTIFS($B$2:$B3356,$B3356,$H$2:$H3356,$H3356)=1,1,0),0)</f>
        <v/>
      </c>
      <c r="U3356" s="13">
        <f>IF(AND($B3356&lt;&gt;"",$C3356&lt;&gt;""),IF(COUNTIFS($B$2:$B3356,$B3356,$C$2:$C3356,$C3356)=1,1,0),0)</f>
        <v/>
      </c>
      <c r="V3356" s="13">
        <f>IF(AND($B3356&lt;&gt;"",$D3356&lt;&gt;""),IF(COUNTIFS($B$2:$B3356,$B3356,$D$2:$D3356,$D3356)=1,1,0),0)</f>
        <v/>
      </c>
      <c r="W3356">
        <f>IFERROR(INDEX(T_Indicateurs[Domain_code],MATCH($H3356,T_Indicateurs[Stat_code],0)),"")</f>
        <v/>
      </c>
      <c r="X3356" s="13">
        <f>IF(OR($W3356="",$F3356=""),0,IF($F3356&lt;&gt;$W3356,1,0))</f>
        <v/>
      </c>
      <c r="Y3356" s="13">
        <f>IF(OR($J3356="", $K3356="", $L3356=""),0,IF(OR($J3356&lt;0,$J3356&gt;3,$K3356&lt;0,$K3356&gt;3,$L3356&lt;0,$L3356&gt;3),1,0))</f>
        <v/>
      </c>
    </row>
    <row r="3357">
      <c r="G3357">
        <f>IFERROR(INDEX(T_Domaines[Domain_label_fr],MATCH(F3357,T_Domaines[Domain_code],0)),"")</f>
        <v/>
      </c>
      <c r="I3357">
        <f>IFERROR(INDEX(T_Indicateurs[Stat_label_fr],MATCH(H3357,T_Indicateurs[Stat_code],0)),"")</f>
        <v/>
      </c>
      <c r="M3357">
        <f>IF(J3357=0,"",J3357)</f>
        <v/>
      </c>
      <c r="N3357">
        <f>IF(K3357=0,"",K3357)</f>
        <v/>
      </c>
      <c r="O3357">
        <f>IF(L3357=0,"",L3357)</f>
        <v/>
      </c>
      <c r="P3357">
        <f>IF(OR(J3357="",K3357="",L3357=""),"",J3357+K3357+L3357)</f>
        <v/>
      </c>
      <c r="Q3357">
        <f>IF(OR(M3357="",N3357="",O3357=""),"",M3357+N3357+O3357)</f>
        <v/>
      </c>
      <c r="S3357" s="13">
        <f>IF(AND($B3357&lt;&gt;"",$F3357&lt;&gt;""),IF(COUNTIFS($B$2:$B3357,$B3357,$F$2:$F3357,$F3357)=1,1,0),0)</f>
        <v/>
      </c>
      <c r="T3357" s="13">
        <f>IF(AND($B3357&lt;&gt;"",$H3357&lt;&gt;""),IF(COUNTIFS($B$2:$B3357,$B3357,$H$2:$H3357,$H3357)=1,1,0),0)</f>
        <v/>
      </c>
      <c r="U3357" s="13">
        <f>IF(AND($B3357&lt;&gt;"",$C3357&lt;&gt;""),IF(COUNTIFS($B$2:$B3357,$B3357,$C$2:$C3357,$C3357)=1,1,0),0)</f>
        <v/>
      </c>
      <c r="V3357" s="13">
        <f>IF(AND($B3357&lt;&gt;"",$D3357&lt;&gt;""),IF(COUNTIFS($B$2:$B3357,$B3357,$D$2:$D3357,$D3357)=1,1,0),0)</f>
        <v/>
      </c>
      <c r="W3357">
        <f>IFERROR(INDEX(T_Indicateurs[Domain_code],MATCH($H3357,T_Indicateurs[Stat_code],0)),"")</f>
        <v/>
      </c>
      <c r="X3357" s="13">
        <f>IF(OR($W3357="",$F3357=""),0,IF($F3357&lt;&gt;$W3357,1,0))</f>
        <v/>
      </c>
      <c r="Y3357" s="13">
        <f>IF(OR($J3357="", $K3357="", $L3357=""),0,IF(OR($J3357&lt;0,$J3357&gt;3,$K3357&lt;0,$K3357&gt;3,$L3357&lt;0,$L3357&gt;3),1,0))</f>
        <v/>
      </c>
    </row>
    <row r="3358">
      <c r="G3358">
        <f>IFERROR(INDEX(T_Domaines[Domain_label_fr],MATCH(F3358,T_Domaines[Domain_code],0)),"")</f>
        <v/>
      </c>
      <c r="I3358">
        <f>IFERROR(INDEX(T_Indicateurs[Stat_label_fr],MATCH(H3358,T_Indicateurs[Stat_code],0)),"")</f>
        <v/>
      </c>
      <c r="M3358">
        <f>IF(J3358=0,"",J3358)</f>
        <v/>
      </c>
      <c r="N3358">
        <f>IF(K3358=0,"",K3358)</f>
        <v/>
      </c>
      <c r="O3358">
        <f>IF(L3358=0,"",L3358)</f>
        <v/>
      </c>
      <c r="P3358">
        <f>IF(OR(J3358="",K3358="",L3358=""),"",J3358+K3358+L3358)</f>
        <v/>
      </c>
      <c r="Q3358">
        <f>IF(OR(M3358="",N3358="",O3358=""),"",M3358+N3358+O3358)</f>
        <v/>
      </c>
      <c r="S3358" s="13">
        <f>IF(AND($B3358&lt;&gt;"",$F3358&lt;&gt;""),IF(COUNTIFS($B$2:$B3358,$B3358,$F$2:$F3358,$F3358)=1,1,0),0)</f>
        <v/>
      </c>
      <c r="T3358" s="13">
        <f>IF(AND($B3358&lt;&gt;"",$H3358&lt;&gt;""),IF(COUNTIFS($B$2:$B3358,$B3358,$H$2:$H3358,$H3358)=1,1,0),0)</f>
        <v/>
      </c>
      <c r="U3358" s="13">
        <f>IF(AND($B3358&lt;&gt;"",$C3358&lt;&gt;""),IF(COUNTIFS($B$2:$B3358,$B3358,$C$2:$C3358,$C3358)=1,1,0),0)</f>
        <v/>
      </c>
      <c r="V3358" s="13">
        <f>IF(AND($B3358&lt;&gt;"",$D3358&lt;&gt;""),IF(COUNTIFS($B$2:$B3358,$B3358,$D$2:$D3358,$D3358)=1,1,0),0)</f>
        <v/>
      </c>
      <c r="W3358">
        <f>IFERROR(INDEX(T_Indicateurs[Domain_code],MATCH($H3358,T_Indicateurs[Stat_code],0)),"")</f>
        <v/>
      </c>
      <c r="X3358" s="13">
        <f>IF(OR($W3358="",$F3358=""),0,IF($F3358&lt;&gt;$W3358,1,0))</f>
        <v/>
      </c>
      <c r="Y3358" s="13">
        <f>IF(OR($J3358="", $K3358="", $L3358=""),0,IF(OR($J3358&lt;0,$J3358&gt;3,$K3358&lt;0,$K3358&gt;3,$L3358&lt;0,$L3358&gt;3),1,0))</f>
        <v/>
      </c>
    </row>
    <row r="3359">
      <c r="G3359">
        <f>IFERROR(INDEX(T_Domaines[Domain_label_fr],MATCH(F3359,T_Domaines[Domain_code],0)),"")</f>
        <v/>
      </c>
      <c r="I3359">
        <f>IFERROR(INDEX(T_Indicateurs[Stat_label_fr],MATCH(H3359,T_Indicateurs[Stat_code],0)),"")</f>
        <v/>
      </c>
      <c r="M3359">
        <f>IF(J3359=0,"",J3359)</f>
        <v/>
      </c>
      <c r="N3359">
        <f>IF(K3359=0,"",K3359)</f>
        <v/>
      </c>
      <c r="O3359">
        <f>IF(L3359=0,"",L3359)</f>
        <v/>
      </c>
      <c r="P3359">
        <f>IF(OR(J3359="",K3359="",L3359=""),"",J3359+K3359+L3359)</f>
        <v/>
      </c>
      <c r="Q3359">
        <f>IF(OR(M3359="",N3359="",O3359=""),"",M3359+N3359+O3359)</f>
        <v/>
      </c>
      <c r="S3359" s="13">
        <f>IF(AND($B3359&lt;&gt;"",$F3359&lt;&gt;""),IF(COUNTIFS($B$2:$B3359,$B3359,$F$2:$F3359,$F3359)=1,1,0),0)</f>
        <v/>
      </c>
      <c r="T3359" s="13">
        <f>IF(AND($B3359&lt;&gt;"",$H3359&lt;&gt;""),IF(COUNTIFS($B$2:$B3359,$B3359,$H$2:$H3359,$H3359)=1,1,0),0)</f>
        <v/>
      </c>
      <c r="U3359" s="13">
        <f>IF(AND($B3359&lt;&gt;"",$C3359&lt;&gt;""),IF(COUNTIFS($B$2:$B3359,$B3359,$C$2:$C3359,$C3359)=1,1,0),0)</f>
        <v/>
      </c>
      <c r="V3359" s="13">
        <f>IF(AND($B3359&lt;&gt;"",$D3359&lt;&gt;""),IF(COUNTIFS($B$2:$B3359,$B3359,$D$2:$D3359,$D3359)=1,1,0),0)</f>
        <v/>
      </c>
      <c r="W3359">
        <f>IFERROR(INDEX(T_Indicateurs[Domain_code],MATCH($H3359,T_Indicateurs[Stat_code],0)),"")</f>
        <v/>
      </c>
      <c r="X3359" s="13">
        <f>IF(OR($W3359="",$F3359=""),0,IF($F3359&lt;&gt;$W3359,1,0))</f>
        <v/>
      </c>
      <c r="Y3359" s="13">
        <f>IF(OR($J3359="", $K3359="", $L3359=""),0,IF(OR($J3359&lt;0,$J3359&gt;3,$K3359&lt;0,$K3359&gt;3,$L3359&lt;0,$L3359&gt;3),1,0))</f>
        <v/>
      </c>
    </row>
    <row r="3360">
      <c r="G3360">
        <f>IFERROR(INDEX(T_Domaines[Domain_label_fr],MATCH(F3360,T_Domaines[Domain_code],0)),"")</f>
        <v/>
      </c>
      <c r="I3360">
        <f>IFERROR(INDEX(T_Indicateurs[Stat_label_fr],MATCH(H3360,T_Indicateurs[Stat_code],0)),"")</f>
        <v/>
      </c>
      <c r="M3360">
        <f>IF(J3360=0,"",J3360)</f>
        <v/>
      </c>
      <c r="N3360">
        <f>IF(K3360=0,"",K3360)</f>
        <v/>
      </c>
      <c r="O3360">
        <f>IF(L3360=0,"",L3360)</f>
        <v/>
      </c>
      <c r="P3360">
        <f>IF(OR(J3360="",K3360="",L3360=""),"",J3360+K3360+L3360)</f>
        <v/>
      </c>
      <c r="Q3360">
        <f>IF(OR(M3360="",N3360="",O3360=""),"",M3360+N3360+O3360)</f>
        <v/>
      </c>
      <c r="S3360" s="13">
        <f>IF(AND($B3360&lt;&gt;"",$F3360&lt;&gt;""),IF(COUNTIFS($B$2:$B3360,$B3360,$F$2:$F3360,$F3360)=1,1,0),0)</f>
        <v/>
      </c>
      <c r="T3360" s="13">
        <f>IF(AND($B3360&lt;&gt;"",$H3360&lt;&gt;""),IF(COUNTIFS($B$2:$B3360,$B3360,$H$2:$H3360,$H3360)=1,1,0),0)</f>
        <v/>
      </c>
      <c r="U3360" s="13">
        <f>IF(AND($B3360&lt;&gt;"",$C3360&lt;&gt;""),IF(COUNTIFS($B$2:$B3360,$B3360,$C$2:$C3360,$C3360)=1,1,0),0)</f>
        <v/>
      </c>
      <c r="V3360" s="13">
        <f>IF(AND($B3360&lt;&gt;"",$D3360&lt;&gt;""),IF(COUNTIFS($B$2:$B3360,$B3360,$D$2:$D3360,$D3360)=1,1,0),0)</f>
        <v/>
      </c>
      <c r="W3360">
        <f>IFERROR(INDEX(T_Indicateurs[Domain_code],MATCH($H3360,T_Indicateurs[Stat_code],0)),"")</f>
        <v/>
      </c>
      <c r="X3360" s="13">
        <f>IF(OR($W3360="",$F3360=""),0,IF($F3360&lt;&gt;$W3360,1,0))</f>
        <v/>
      </c>
      <c r="Y3360" s="13">
        <f>IF(OR($J3360="", $K3360="", $L3360=""),0,IF(OR($J3360&lt;0,$J3360&gt;3,$K3360&lt;0,$K3360&gt;3,$L3360&lt;0,$L3360&gt;3),1,0))</f>
        <v/>
      </c>
    </row>
    <row r="3361">
      <c r="G3361">
        <f>IFERROR(INDEX(T_Domaines[Domain_label_fr],MATCH(F3361,T_Domaines[Domain_code],0)),"")</f>
        <v/>
      </c>
      <c r="I3361">
        <f>IFERROR(INDEX(T_Indicateurs[Stat_label_fr],MATCH(H3361,T_Indicateurs[Stat_code],0)),"")</f>
        <v/>
      </c>
      <c r="M3361">
        <f>IF(J3361=0,"",J3361)</f>
        <v/>
      </c>
      <c r="N3361">
        <f>IF(K3361=0,"",K3361)</f>
        <v/>
      </c>
      <c r="O3361">
        <f>IF(L3361=0,"",L3361)</f>
        <v/>
      </c>
      <c r="P3361">
        <f>IF(OR(J3361="",K3361="",L3361=""),"",J3361+K3361+L3361)</f>
        <v/>
      </c>
      <c r="Q3361">
        <f>IF(OR(M3361="",N3361="",O3361=""),"",M3361+N3361+O3361)</f>
        <v/>
      </c>
      <c r="S3361" s="13">
        <f>IF(AND($B3361&lt;&gt;"",$F3361&lt;&gt;""),IF(COUNTIFS($B$2:$B3361,$B3361,$F$2:$F3361,$F3361)=1,1,0),0)</f>
        <v/>
      </c>
      <c r="T3361" s="13">
        <f>IF(AND($B3361&lt;&gt;"",$H3361&lt;&gt;""),IF(COUNTIFS($B$2:$B3361,$B3361,$H$2:$H3361,$H3361)=1,1,0),0)</f>
        <v/>
      </c>
      <c r="U3361" s="13">
        <f>IF(AND($B3361&lt;&gt;"",$C3361&lt;&gt;""),IF(COUNTIFS($B$2:$B3361,$B3361,$C$2:$C3361,$C3361)=1,1,0),0)</f>
        <v/>
      </c>
      <c r="V3361" s="13">
        <f>IF(AND($B3361&lt;&gt;"",$D3361&lt;&gt;""),IF(COUNTIFS($B$2:$B3361,$B3361,$D$2:$D3361,$D3361)=1,1,0),0)</f>
        <v/>
      </c>
      <c r="W3361">
        <f>IFERROR(INDEX(T_Indicateurs[Domain_code],MATCH($H3361,T_Indicateurs[Stat_code],0)),"")</f>
        <v/>
      </c>
      <c r="X3361" s="13">
        <f>IF(OR($W3361="",$F3361=""),0,IF($F3361&lt;&gt;$W3361,1,0))</f>
        <v/>
      </c>
      <c r="Y3361" s="13">
        <f>IF(OR($J3361="", $K3361="", $L3361=""),0,IF(OR($J3361&lt;0,$J3361&gt;3,$K3361&lt;0,$K3361&gt;3,$L3361&lt;0,$L3361&gt;3),1,0))</f>
        <v/>
      </c>
    </row>
    <row r="3362">
      <c r="G3362">
        <f>IFERROR(INDEX(T_Domaines[Domain_label_fr],MATCH(F3362,T_Domaines[Domain_code],0)),"")</f>
        <v/>
      </c>
      <c r="I3362">
        <f>IFERROR(INDEX(T_Indicateurs[Stat_label_fr],MATCH(H3362,T_Indicateurs[Stat_code],0)),"")</f>
        <v/>
      </c>
      <c r="M3362">
        <f>IF(J3362=0,"",J3362)</f>
        <v/>
      </c>
      <c r="N3362">
        <f>IF(K3362=0,"",K3362)</f>
        <v/>
      </c>
      <c r="O3362">
        <f>IF(L3362=0,"",L3362)</f>
        <v/>
      </c>
      <c r="P3362">
        <f>IF(OR(J3362="",K3362="",L3362=""),"",J3362+K3362+L3362)</f>
        <v/>
      </c>
      <c r="Q3362">
        <f>IF(OR(M3362="",N3362="",O3362=""),"",M3362+N3362+O3362)</f>
        <v/>
      </c>
      <c r="S3362" s="13">
        <f>IF(AND($B3362&lt;&gt;"",$F3362&lt;&gt;""),IF(COUNTIFS($B$2:$B3362,$B3362,$F$2:$F3362,$F3362)=1,1,0),0)</f>
        <v/>
      </c>
      <c r="T3362" s="13">
        <f>IF(AND($B3362&lt;&gt;"",$H3362&lt;&gt;""),IF(COUNTIFS($B$2:$B3362,$B3362,$H$2:$H3362,$H3362)=1,1,0),0)</f>
        <v/>
      </c>
      <c r="U3362" s="13">
        <f>IF(AND($B3362&lt;&gt;"",$C3362&lt;&gt;""),IF(COUNTIFS($B$2:$B3362,$B3362,$C$2:$C3362,$C3362)=1,1,0),0)</f>
        <v/>
      </c>
      <c r="V3362" s="13">
        <f>IF(AND($B3362&lt;&gt;"",$D3362&lt;&gt;""),IF(COUNTIFS($B$2:$B3362,$B3362,$D$2:$D3362,$D3362)=1,1,0),0)</f>
        <v/>
      </c>
      <c r="W3362">
        <f>IFERROR(INDEX(T_Indicateurs[Domain_code],MATCH($H3362,T_Indicateurs[Stat_code],0)),"")</f>
        <v/>
      </c>
      <c r="X3362" s="13">
        <f>IF(OR($W3362="",$F3362=""),0,IF($F3362&lt;&gt;$W3362,1,0))</f>
        <v/>
      </c>
      <c r="Y3362" s="13">
        <f>IF(OR($J3362="", $K3362="", $L3362=""),0,IF(OR($J3362&lt;0,$J3362&gt;3,$K3362&lt;0,$K3362&gt;3,$L3362&lt;0,$L3362&gt;3),1,0))</f>
        <v/>
      </c>
    </row>
    <row r="3363">
      <c r="G3363">
        <f>IFERROR(INDEX(T_Domaines[Domain_label_fr],MATCH(F3363,T_Domaines[Domain_code],0)),"")</f>
        <v/>
      </c>
      <c r="I3363">
        <f>IFERROR(INDEX(T_Indicateurs[Stat_label_fr],MATCH(H3363,T_Indicateurs[Stat_code],0)),"")</f>
        <v/>
      </c>
      <c r="M3363">
        <f>IF(J3363=0,"",J3363)</f>
        <v/>
      </c>
      <c r="N3363">
        <f>IF(K3363=0,"",K3363)</f>
        <v/>
      </c>
      <c r="O3363">
        <f>IF(L3363=0,"",L3363)</f>
        <v/>
      </c>
      <c r="P3363">
        <f>IF(OR(J3363="",K3363="",L3363=""),"",J3363+K3363+L3363)</f>
        <v/>
      </c>
      <c r="Q3363">
        <f>IF(OR(M3363="",N3363="",O3363=""),"",M3363+N3363+O3363)</f>
        <v/>
      </c>
      <c r="S3363" s="13">
        <f>IF(AND($B3363&lt;&gt;"",$F3363&lt;&gt;""),IF(COUNTIFS($B$2:$B3363,$B3363,$F$2:$F3363,$F3363)=1,1,0),0)</f>
        <v/>
      </c>
      <c r="T3363" s="13">
        <f>IF(AND($B3363&lt;&gt;"",$H3363&lt;&gt;""),IF(COUNTIFS($B$2:$B3363,$B3363,$H$2:$H3363,$H3363)=1,1,0),0)</f>
        <v/>
      </c>
      <c r="U3363" s="13">
        <f>IF(AND($B3363&lt;&gt;"",$C3363&lt;&gt;""),IF(COUNTIFS($B$2:$B3363,$B3363,$C$2:$C3363,$C3363)=1,1,0),0)</f>
        <v/>
      </c>
      <c r="V3363" s="13">
        <f>IF(AND($B3363&lt;&gt;"",$D3363&lt;&gt;""),IF(COUNTIFS($B$2:$B3363,$B3363,$D$2:$D3363,$D3363)=1,1,0),0)</f>
        <v/>
      </c>
      <c r="W3363">
        <f>IFERROR(INDEX(T_Indicateurs[Domain_code],MATCH($H3363,T_Indicateurs[Stat_code],0)),"")</f>
        <v/>
      </c>
      <c r="X3363" s="13">
        <f>IF(OR($W3363="",$F3363=""),0,IF($F3363&lt;&gt;$W3363,1,0))</f>
        <v/>
      </c>
      <c r="Y3363" s="13">
        <f>IF(OR($J3363="", $K3363="", $L3363=""),0,IF(OR($J3363&lt;0,$J3363&gt;3,$K3363&lt;0,$K3363&gt;3,$L3363&lt;0,$L3363&gt;3),1,0))</f>
        <v/>
      </c>
    </row>
    <row r="3364">
      <c r="G3364">
        <f>IFERROR(INDEX(T_Domaines[Domain_label_fr],MATCH(F3364,T_Domaines[Domain_code],0)),"")</f>
        <v/>
      </c>
      <c r="I3364">
        <f>IFERROR(INDEX(T_Indicateurs[Stat_label_fr],MATCH(H3364,T_Indicateurs[Stat_code],0)),"")</f>
        <v/>
      </c>
      <c r="M3364">
        <f>IF(J3364=0,"",J3364)</f>
        <v/>
      </c>
      <c r="N3364">
        <f>IF(K3364=0,"",K3364)</f>
        <v/>
      </c>
      <c r="O3364">
        <f>IF(L3364=0,"",L3364)</f>
        <v/>
      </c>
      <c r="P3364">
        <f>IF(OR(J3364="",K3364="",L3364=""),"",J3364+K3364+L3364)</f>
        <v/>
      </c>
      <c r="Q3364">
        <f>IF(OR(M3364="",N3364="",O3364=""),"",M3364+N3364+O3364)</f>
        <v/>
      </c>
      <c r="S3364" s="13">
        <f>IF(AND($B3364&lt;&gt;"",$F3364&lt;&gt;""),IF(COUNTIFS($B$2:$B3364,$B3364,$F$2:$F3364,$F3364)=1,1,0),0)</f>
        <v/>
      </c>
      <c r="T3364" s="13">
        <f>IF(AND($B3364&lt;&gt;"",$H3364&lt;&gt;""),IF(COUNTIFS($B$2:$B3364,$B3364,$H$2:$H3364,$H3364)=1,1,0),0)</f>
        <v/>
      </c>
      <c r="U3364" s="13">
        <f>IF(AND($B3364&lt;&gt;"",$C3364&lt;&gt;""),IF(COUNTIFS($B$2:$B3364,$B3364,$C$2:$C3364,$C3364)=1,1,0),0)</f>
        <v/>
      </c>
      <c r="V3364" s="13">
        <f>IF(AND($B3364&lt;&gt;"",$D3364&lt;&gt;""),IF(COUNTIFS($B$2:$B3364,$B3364,$D$2:$D3364,$D3364)=1,1,0),0)</f>
        <v/>
      </c>
      <c r="W3364">
        <f>IFERROR(INDEX(T_Indicateurs[Domain_code],MATCH($H3364,T_Indicateurs[Stat_code],0)),"")</f>
        <v/>
      </c>
      <c r="X3364" s="13">
        <f>IF(OR($W3364="",$F3364=""),0,IF($F3364&lt;&gt;$W3364,1,0))</f>
        <v/>
      </c>
      <c r="Y3364" s="13">
        <f>IF(OR($J3364="", $K3364="", $L3364=""),0,IF(OR($J3364&lt;0,$J3364&gt;3,$K3364&lt;0,$K3364&gt;3,$L3364&lt;0,$L3364&gt;3),1,0))</f>
        <v/>
      </c>
    </row>
    <row r="3365">
      <c r="G3365">
        <f>IFERROR(INDEX(T_Domaines[Domain_label_fr],MATCH(F3365,T_Domaines[Domain_code],0)),"")</f>
        <v/>
      </c>
      <c r="I3365">
        <f>IFERROR(INDEX(T_Indicateurs[Stat_label_fr],MATCH(H3365,T_Indicateurs[Stat_code],0)),"")</f>
        <v/>
      </c>
      <c r="M3365">
        <f>IF(J3365=0,"",J3365)</f>
        <v/>
      </c>
      <c r="N3365">
        <f>IF(K3365=0,"",K3365)</f>
        <v/>
      </c>
      <c r="O3365">
        <f>IF(L3365=0,"",L3365)</f>
        <v/>
      </c>
      <c r="P3365">
        <f>IF(OR(J3365="",K3365="",L3365=""),"",J3365+K3365+L3365)</f>
        <v/>
      </c>
      <c r="Q3365">
        <f>IF(OR(M3365="",N3365="",O3365=""),"",M3365+N3365+O3365)</f>
        <v/>
      </c>
      <c r="S3365" s="13">
        <f>IF(AND($B3365&lt;&gt;"",$F3365&lt;&gt;""),IF(COUNTIFS($B$2:$B3365,$B3365,$F$2:$F3365,$F3365)=1,1,0),0)</f>
        <v/>
      </c>
      <c r="T3365" s="13">
        <f>IF(AND($B3365&lt;&gt;"",$H3365&lt;&gt;""),IF(COUNTIFS($B$2:$B3365,$B3365,$H$2:$H3365,$H3365)=1,1,0),0)</f>
        <v/>
      </c>
      <c r="U3365" s="13">
        <f>IF(AND($B3365&lt;&gt;"",$C3365&lt;&gt;""),IF(COUNTIFS($B$2:$B3365,$B3365,$C$2:$C3365,$C3365)=1,1,0),0)</f>
        <v/>
      </c>
      <c r="V3365" s="13">
        <f>IF(AND($B3365&lt;&gt;"",$D3365&lt;&gt;""),IF(COUNTIFS($B$2:$B3365,$B3365,$D$2:$D3365,$D3365)=1,1,0),0)</f>
        <v/>
      </c>
      <c r="W3365">
        <f>IFERROR(INDEX(T_Indicateurs[Domain_code],MATCH($H3365,T_Indicateurs[Stat_code],0)),"")</f>
        <v/>
      </c>
      <c r="X3365" s="13">
        <f>IF(OR($W3365="",$F3365=""),0,IF($F3365&lt;&gt;$W3365,1,0))</f>
        <v/>
      </c>
      <c r="Y3365" s="13">
        <f>IF(OR($J3365="", $K3365="", $L3365=""),0,IF(OR($J3365&lt;0,$J3365&gt;3,$K3365&lt;0,$K3365&gt;3,$L3365&lt;0,$L3365&gt;3),1,0))</f>
        <v/>
      </c>
    </row>
    <row r="3366">
      <c r="G3366">
        <f>IFERROR(INDEX(T_Domaines[Domain_label_fr],MATCH(F3366,T_Domaines[Domain_code],0)),"")</f>
        <v/>
      </c>
      <c r="I3366">
        <f>IFERROR(INDEX(T_Indicateurs[Stat_label_fr],MATCH(H3366,T_Indicateurs[Stat_code],0)),"")</f>
        <v/>
      </c>
      <c r="M3366">
        <f>IF(J3366=0,"",J3366)</f>
        <v/>
      </c>
      <c r="N3366">
        <f>IF(K3366=0,"",K3366)</f>
        <v/>
      </c>
      <c r="O3366">
        <f>IF(L3366=0,"",L3366)</f>
        <v/>
      </c>
      <c r="P3366">
        <f>IF(OR(J3366="",K3366="",L3366=""),"",J3366+K3366+L3366)</f>
        <v/>
      </c>
      <c r="Q3366">
        <f>IF(OR(M3366="",N3366="",O3366=""),"",M3366+N3366+O3366)</f>
        <v/>
      </c>
      <c r="S3366" s="13">
        <f>IF(AND($B3366&lt;&gt;"",$F3366&lt;&gt;""),IF(COUNTIFS($B$2:$B3366,$B3366,$F$2:$F3366,$F3366)=1,1,0),0)</f>
        <v/>
      </c>
      <c r="T3366" s="13">
        <f>IF(AND($B3366&lt;&gt;"",$H3366&lt;&gt;""),IF(COUNTIFS($B$2:$B3366,$B3366,$H$2:$H3366,$H3366)=1,1,0),0)</f>
        <v/>
      </c>
      <c r="U3366" s="13">
        <f>IF(AND($B3366&lt;&gt;"",$C3366&lt;&gt;""),IF(COUNTIFS($B$2:$B3366,$B3366,$C$2:$C3366,$C3366)=1,1,0),0)</f>
        <v/>
      </c>
      <c r="V3366" s="13">
        <f>IF(AND($B3366&lt;&gt;"",$D3366&lt;&gt;""),IF(COUNTIFS($B$2:$B3366,$B3366,$D$2:$D3366,$D3366)=1,1,0),0)</f>
        <v/>
      </c>
      <c r="W3366">
        <f>IFERROR(INDEX(T_Indicateurs[Domain_code],MATCH($H3366,T_Indicateurs[Stat_code],0)),"")</f>
        <v/>
      </c>
      <c r="X3366" s="13">
        <f>IF(OR($W3366="",$F3366=""),0,IF($F3366&lt;&gt;$W3366,1,0))</f>
        <v/>
      </c>
      <c r="Y3366" s="13">
        <f>IF(OR($J3366="", $K3366="", $L3366=""),0,IF(OR($J3366&lt;0,$J3366&gt;3,$K3366&lt;0,$K3366&gt;3,$L3366&lt;0,$L3366&gt;3),1,0))</f>
        <v/>
      </c>
    </row>
    <row r="3367">
      <c r="G3367">
        <f>IFERROR(INDEX(T_Domaines[Domain_label_fr],MATCH(F3367,T_Domaines[Domain_code],0)),"")</f>
        <v/>
      </c>
      <c r="I3367">
        <f>IFERROR(INDEX(T_Indicateurs[Stat_label_fr],MATCH(H3367,T_Indicateurs[Stat_code],0)),"")</f>
        <v/>
      </c>
      <c r="M3367">
        <f>IF(J3367=0,"",J3367)</f>
        <v/>
      </c>
      <c r="N3367">
        <f>IF(K3367=0,"",K3367)</f>
        <v/>
      </c>
      <c r="O3367">
        <f>IF(L3367=0,"",L3367)</f>
        <v/>
      </c>
      <c r="P3367">
        <f>IF(OR(J3367="",K3367="",L3367=""),"",J3367+K3367+L3367)</f>
        <v/>
      </c>
      <c r="Q3367">
        <f>IF(OR(M3367="",N3367="",O3367=""),"",M3367+N3367+O3367)</f>
        <v/>
      </c>
      <c r="S3367" s="13">
        <f>IF(AND($B3367&lt;&gt;"",$F3367&lt;&gt;""),IF(COUNTIFS($B$2:$B3367,$B3367,$F$2:$F3367,$F3367)=1,1,0),0)</f>
        <v/>
      </c>
      <c r="T3367" s="13">
        <f>IF(AND($B3367&lt;&gt;"",$H3367&lt;&gt;""),IF(COUNTIFS($B$2:$B3367,$B3367,$H$2:$H3367,$H3367)=1,1,0),0)</f>
        <v/>
      </c>
      <c r="U3367" s="13">
        <f>IF(AND($B3367&lt;&gt;"",$C3367&lt;&gt;""),IF(COUNTIFS($B$2:$B3367,$B3367,$C$2:$C3367,$C3367)=1,1,0),0)</f>
        <v/>
      </c>
      <c r="V3367" s="13">
        <f>IF(AND($B3367&lt;&gt;"",$D3367&lt;&gt;""),IF(COUNTIFS($B$2:$B3367,$B3367,$D$2:$D3367,$D3367)=1,1,0),0)</f>
        <v/>
      </c>
      <c r="W3367">
        <f>IFERROR(INDEX(T_Indicateurs[Domain_code],MATCH($H3367,T_Indicateurs[Stat_code],0)),"")</f>
        <v/>
      </c>
      <c r="X3367" s="13">
        <f>IF(OR($W3367="",$F3367=""),0,IF($F3367&lt;&gt;$W3367,1,0))</f>
        <v/>
      </c>
      <c r="Y3367" s="13">
        <f>IF(OR($J3367="", $K3367="", $L3367=""),0,IF(OR($J3367&lt;0,$J3367&gt;3,$K3367&lt;0,$K3367&gt;3,$L3367&lt;0,$L3367&gt;3),1,0))</f>
        <v/>
      </c>
    </row>
    <row r="3368">
      <c r="G3368">
        <f>IFERROR(INDEX(T_Domaines[Domain_label_fr],MATCH(F3368,T_Domaines[Domain_code],0)),"")</f>
        <v/>
      </c>
      <c r="I3368">
        <f>IFERROR(INDEX(T_Indicateurs[Stat_label_fr],MATCH(H3368,T_Indicateurs[Stat_code],0)),"")</f>
        <v/>
      </c>
      <c r="M3368">
        <f>IF(J3368=0,"",J3368)</f>
        <v/>
      </c>
      <c r="N3368">
        <f>IF(K3368=0,"",K3368)</f>
        <v/>
      </c>
      <c r="O3368">
        <f>IF(L3368=0,"",L3368)</f>
        <v/>
      </c>
      <c r="P3368">
        <f>IF(OR(J3368="",K3368="",L3368=""),"",J3368+K3368+L3368)</f>
        <v/>
      </c>
      <c r="Q3368">
        <f>IF(OR(M3368="",N3368="",O3368=""),"",M3368+N3368+O3368)</f>
        <v/>
      </c>
      <c r="S3368" s="13">
        <f>IF(AND($B3368&lt;&gt;"",$F3368&lt;&gt;""),IF(COUNTIFS($B$2:$B3368,$B3368,$F$2:$F3368,$F3368)=1,1,0),0)</f>
        <v/>
      </c>
      <c r="T3368" s="13">
        <f>IF(AND($B3368&lt;&gt;"",$H3368&lt;&gt;""),IF(COUNTIFS($B$2:$B3368,$B3368,$H$2:$H3368,$H3368)=1,1,0),0)</f>
        <v/>
      </c>
      <c r="U3368" s="13">
        <f>IF(AND($B3368&lt;&gt;"",$C3368&lt;&gt;""),IF(COUNTIFS($B$2:$B3368,$B3368,$C$2:$C3368,$C3368)=1,1,0),0)</f>
        <v/>
      </c>
      <c r="V3368" s="13">
        <f>IF(AND($B3368&lt;&gt;"",$D3368&lt;&gt;""),IF(COUNTIFS($B$2:$B3368,$B3368,$D$2:$D3368,$D3368)=1,1,0),0)</f>
        <v/>
      </c>
      <c r="W3368">
        <f>IFERROR(INDEX(T_Indicateurs[Domain_code],MATCH($H3368,T_Indicateurs[Stat_code],0)),"")</f>
        <v/>
      </c>
      <c r="X3368" s="13">
        <f>IF(OR($W3368="",$F3368=""),0,IF($F3368&lt;&gt;$W3368,1,0))</f>
        <v/>
      </c>
      <c r="Y3368" s="13">
        <f>IF(OR($J3368="", $K3368="", $L3368=""),0,IF(OR($J3368&lt;0,$J3368&gt;3,$K3368&lt;0,$K3368&gt;3,$L3368&lt;0,$L3368&gt;3),1,0))</f>
        <v/>
      </c>
    </row>
    <row r="3369">
      <c r="G3369">
        <f>IFERROR(INDEX(T_Domaines[Domain_label_fr],MATCH(F3369,T_Domaines[Domain_code],0)),"")</f>
        <v/>
      </c>
      <c r="I3369">
        <f>IFERROR(INDEX(T_Indicateurs[Stat_label_fr],MATCH(H3369,T_Indicateurs[Stat_code],0)),"")</f>
        <v/>
      </c>
      <c r="M3369">
        <f>IF(J3369=0,"",J3369)</f>
        <v/>
      </c>
      <c r="N3369">
        <f>IF(K3369=0,"",K3369)</f>
        <v/>
      </c>
      <c r="O3369">
        <f>IF(L3369=0,"",L3369)</f>
        <v/>
      </c>
      <c r="P3369">
        <f>IF(OR(J3369="",K3369="",L3369=""),"",J3369+K3369+L3369)</f>
        <v/>
      </c>
      <c r="Q3369">
        <f>IF(OR(M3369="",N3369="",O3369=""),"",M3369+N3369+O3369)</f>
        <v/>
      </c>
      <c r="S3369" s="13">
        <f>IF(AND($B3369&lt;&gt;"",$F3369&lt;&gt;""),IF(COUNTIFS($B$2:$B3369,$B3369,$F$2:$F3369,$F3369)=1,1,0),0)</f>
        <v/>
      </c>
      <c r="T3369" s="13">
        <f>IF(AND($B3369&lt;&gt;"",$H3369&lt;&gt;""),IF(COUNTIFS($B$2:$B3369,$B3369,$H$2:$H3369,$H3369)=1,1,0),0)</f>
        <v/>
      </c>
      <c r="U3369" s="13">
        <f>IF(AND($B3369&lt;&gt;"",$C3369&lt;&gt;""),IF(COUNTIFS($B$2:$B3369,$B3369,$C$2:$C3369,$C3369)=1,1,0),0)</f>
        <v/>
      </c>
      <c r="V3369" s="13">
        <f>IF(AND($B3369&lt;&gt;"",$D3369&lt;&gt;""),IF(COUNTIFS($B$2:$B3369,$B3369,$D$2:$D3369,$D3369)=1,1,0),0)</f>
        <v/>
      </c>
      <c r="W3369">
        <f>IFERROR(INDEX(T_Indicateurs[Domain_code],MATCH($H3369,T_Indicateurs[Stat_code],0)),"")</f>
        <v/>
      </c>
      <c r="X3369" s="13">
        <f>IF(OR($W3369="",$F3369=""),0,IF($F3369&lt;&gt;$W3369,1,0))</f>
        <v/>
      </c>
      <c r="Y3369" s="13">
        <f>IF(OR($J3369="", $K3369="", $L3369=""),0,IF(OR($J3369&lt;0,$J3369&gt;3,$K3369&lt;0,$K3369&gt;3,$L3369&lt;0,$L3369&gt;3),1,0))</f>
        <v/>
      </c>
    </row>
    <row r="3370">
      <c r="G3370">
        <f>IFERROR(INDEX(T_Domaines[Domain_label_fr],MATCH(F3370,T_Domaines[Domain_code],0)),"")</f>
        <v/>
      </c>
      <c r="I3370">
        <f>IFERROR(INDEX(T_Indicateurs[Stat_label_fr],MATCH(H3370,T_Indicateurs[Stat_code],0)),"")</f>
        <v/>
      </c>
      <c r="M3370">
        <f>IF(J3370=0,"",J3370)</f>
        <v/>
      </c>
      <c r="N3370">
        <f>IF(K3370=0,"",K3370)</f>
        <v/>
      </c>
      <c r="O3370">
        <f>IF(L3370=0,"",L3370)</f>
        <v/>
      </c>
      <c r="P3370">
        <f>IF(OR(J3370="",K3370="",L3370=""),"",J3370+K3370+L3370)</f>
        <v/>
      </c>
      <c r="Q3370">
        <f>IF(OR(M3370="",N3370="",O3370=""),"",M3370+N3370+O3370)</f>
        <v/>
      </c>
      <c r="S3370" s="13">
        <f>IF(AND($B3370&lt;&gt;"",$F3370&lt;&gt;""),IF(COUNTIFS($B$2:$B3370,$B3370,$F$2:$F3370,$F3370)=1,1,0),0)</f>
        <v/>
      </c>
      <c r="T3370" s="13">
        <f>IF(AND($B3370&lt;&gt;"",$H3370&lt;&gt;""),IF(COUNTIFS($B$2:$B3370,$B3370,$H$2:$H3370,$H3370)=1,1,0),0)</f>
        <v/>
      </c>
      <c r="U3370" s="13">
        <f>IF(AND($B3370&lt;&gt;"",$C3370&lt;&gt;""),IF(COUNTIFS($B$2:$B3370,$B3370,$C$2:$C3370,$C3370)=1,1,0),0)</f>
        <v/>
      </c>
      <c r="V3370" s="13">
        <f>IF(AND($B3370&lt;&gt;"",$D3370&lt;&gt;""),IF(COUNTIFS($B$2:$B3370,$B3370,$D$2:$D3370,$D3370)=1,1,0),0)</f>
        <v/>
      </c>
      <c r="W3370">
        <f>IFERROR(INDEX(T_Indicateurs[Domain_code],MATCH($H3370,T_Indicateurs[Stat_code],0)),"")</f>
        <v/>
      </c>
      <c r="X3370" s="13">
        <f>IF(OR($W3370="",$F3370=""),0,IF($F3370&lt;&gt;$W3370,1,0))</f>
        <v/>
      </c>
      <c r="Y3370" s="13">
        <f>IF(OR($J3370="", $K3370="", $L3370=""),0,IF(OR($J3370&lt;0,$J3370&gt;3,$K3370&lt;0,$K3370&gt;3,$L3370&lt;0,$L3370&gt;3),1,0))</f>
        <v/>
      </c>
    </row>
    <row r="3371">
      <c r="G3371">
        <f>IFERROR(INDEX(T_Domaines[Domain_label_fr],MATCH(F3371,T_Domaines[Domain_code],0)),"")</f>
        <v/>
      </c>
      <c r="I3371">
        <f>IFERROR(INDEX(T_Indicateurs[Stat_label_fr],MATCH(H3371,T_Indicateurs[Stat_code],0)),"")</f>
        <v/>
      </c>
      <c r="M3371">
        <f>IF(J3371=0,"",J3371)</f>
        <v/>
      </c>
      <c r="N3371">
        <f>IF(K3371=0,"",K3371)</f>
        <v/>
      </c>
      <c r="O3371">
        <f>IF(L3371=0,"",L3371)</f>
        <v/>
      </c>
      <c r="P3371">
        <f>IF(OR(J3371="",K3371="",L3371=""),"",J3371+K3371+L3371)</f>
        <v/>
      </c>
      <c r="Q3371">
        <f>IF(OR(M3371="",N3371="",O3371=""),"",M3371+N3371+O3371)</f>
        <v/>
      </c>
      <c r="S3371" s="13">
        <f>IF(AND($B3371&lt;&gt;"",$F3371&lt;&gt;""),IF(COUNTIFS($B$2:$B3371,$B3371,$F$2:$F3371,$F3371)=1,1,0),0)</f>
        <v/>
      </c>
      <c r="T3371" s="13">
        <f>IF(AND($B3371&lt;&gt;"",$H3371&lt;&gt;""),IF(COUNTIFS($B$2:$B3371,$B3371,$H$2:$H3371,$H3371)=1,1,0),0)</f>
        <v/>
      </c>
      <c r="U3371" s="13">
        <f>IF(AND($B3371&lt;&gt;"",$C3371&lt;&gt;""),IF(COUNTIFS($B$2:$B3371,$B3371,$C$2:$C3371,$C3371)=1,1,0),0)</f>
        <v/>
      </c>
      <c r="V3371" s="13">
        <f>IF(AND($B3371&lt;&gt;"",$D3371&lt;&gt;""),IF(COUNTIFS($B$2:$B3371,$B3371,$D$2:$D3371,$D3371)=1,1,0),0)</f>
        <v/>
      </c>
      <c r="W3371">
        <f>IFERROR(INDEX(T_Indicateurs[Domain_code],MATCH($H3371,T_Indicateurs[Stat_code],0)),"")</f>
        <v/>
      </c>
      <c r="X3371" s="13">
        <f>IF(OR($W3371="",$F3371=""),0,IF($F3371&lt;&gt;$W3371,1,0))</f>
        <v/>
      </c>
      <c r="Y3371" s="13">
        <f>IF(OR($J3371="", $K3371="", $L3371=""),0,IF(OR($J3371&lt;0,$J3371&gt;3,$K3371&lt;0,$K3371&gt;3,$L3371&lt;0,$L3371&gt;3),1,0))</f>
        <v/>
      </c>
    </row>
    <row r="3372">
      <c r="G3372">
        <f>IFERROR(INDEX(T_Domaines[Domain_label_fr],MATCH(F3372,T_Domaines[Domain_code],0)),"")</f>
        <v/>
      </c>
      <c r="I3372">
        <f>IFERROR(INDEX(T_Indicateurs[Stat_label_fr],MATCH(H3372,T_Indicateurs[Stat_code],0)),"")</f>
        <v/>
      </c>
      <c r="M3372">
        <f>IF(J3372=0,"",J3372)</f>
        <v/>
      </c>
      <c r="N3372">
        <f>IF(K3372=0,"",K3372)</f>
        <v/>
      </c>
      <c r="O3372">
        <f>IF(L3372=0,"",L3372)</f>
        <v/>
      </c>
      <c r="P3372">
        <f>IF(OR(J3372="",K3372="",L3372=""),"",J3372+K3372+L3372)</f>
        <v/>
      </c>
      <c r="Q3372">
        <f>IF(OR(M3372="",N3372="",O3372=""),"",M3372+N3372+O3372)</f>
        <v/>
      </c>
      <c r="S3372" s="13">
        <f>IF(AND($B3372&lt;&gt;"",$F3372&lt;&gt;""),IF(COUNTIFS($B$2:$B3372,$B3372,$F$2:$F3372,$F3372)=1,1,0),0)</f>
        <v/>
      </c>
      <c r="T3372" s="13">
        <f>IF(AND($B3372&lt;&gt;"",$H3372&lt;&gt;""),IF(COUNTIFS($B$2:$B3372,$B3372,$H$2:$H3372,$H3372)=1,1,0),0)</f>
        <v/>
      </c>
      <c r="U3372" s="13">
        <f>IF(AND($B3372&lt;&gt;"",$C3372&lt;&gt;""),IF(COUNTIFS($B$2:$B3372,$B3372,$C$2:$C3372,$C3372)=1,1,0),0)</f>
        <v/>
      </c>
      <c r="V3372" s="13">
        <f>IF(AND($B3372&lt;&gt;"",$D3372&lt;&gt;""),IF(COUNTIFS($B$2:$B3372,$B3372,$D$2:$D3372,$D3372)=1,1,0),0)</f>
        <v/>
      </c>
      <c r="W3372">
        <f>IFERROR(INDEX(T_Indicateurs[Domain_code],MATCH($H3372,T_Indicateurs[Stat_code],0)),"")</f>
        <v/>
      </c>
      <c r="X3372" s="13">
        <f>IF(OR($W3372="",$F3372=""),0,IF($F3372&lt;&gt;$W3372,1,0))</f>
        <v/>
      </c>
      <c r="Y3372" s="13">
        <f>IF(OR($J3372="", $K3372="", $L3372=""),0,IF(OR($J3372&lt;0,$J3372&gt;3,$K3372&lt;0,$K3372&gt;3,$L3372&lt;0,$L3372&gt;3),1,0))</f>
        <v/>
      </c>
    </row>
    <row r="3373">
      <c r="G3373">
        <f>IFERROR(INDEX(T_Domaines[Domain_label_fr],MATCH(F3373,T_Domaines[Domain_code],0)),"")</f>
        <v/>
      </c>
      <c r="I3373">
        <f>IFERROR(INDEX(T_Indicateurs[Stat_label_fr],MATCH(H3373,T_Indicateurs[Stat_code],0)),"")</f>
        <v/>
      </c>
      <c r="M3373">
        <f>IF(J3373=0,"",J3373)</f>
        <v/>
      </c>
      <c r="N3373">
        <f>IF(K3373=0,"",K3373)</f>
        <v/>
      </c>
      <c r="O3373">
        <f>IF(L3373=0,"",L3373)</f>
        <v/>
      </c>
      <c r="P3373">
        <f>IF(OR(J3373="",K3373="",L3373=""),"",J3373+K3373+L3373)</f>
        <v/>
      </c>
      <c r="Q3373">
        <f>IF(OR(M3373="",N3373="",O3373=""),"",M3373+N3373+O3373)</f>
        <v/>
      </c>
      <c r="S3373" s="13">
        <f>IF(AND($B3373&lt;&gt;"",$F3373&lt;&gt;""),IF(COUNTIFS($B$2:$B3373,$B3373,$F$2:$F3373,$F3373)=1,1,0),0)</f>
        <v/>
      </c>
      <c r="T3373" s="13">
        <f>IF(AND($B3373&lt;&gt;"",$H3373&lt;&gt;""),IF(COUNTIFS($B$2:$B3373,$B3373,$H$2:$H3373,$H3373)=1,1,0),0)</f>
        <v/>
      </c>
      <c r="U3373" s="13">
        <f>IF(AND($B3373&lt;&gt;"",$C3373&lt;&gt;""),IF(COUNTIFS($B$2:$B3373,$B3373,$C$2:$C3373,$C3373)=1,1,0),0)</f>
        <v/>
      </c>
      <c r="V3373" s="13">
        <f>IF(AND($B3373&lt;&gt;"",$D3373&lt;&gt;""),IF(COUNTIFS($B$2:$B3373,$B3373,$D$2:$D3373,$D3373)=1,1,0),0)</f>
        <v/>
      </c>
      <c r="W3373">
        <f>IFERROR(INDEX(T_Indicateurs[Domain_code],MATCH($H3373,T_Indicateurs[Stat_code],0)),"")</f>
        <v/>
      </c>
      <c r="X3373" s="13">
        <f>IF(OR($W3373="",$F3373=""),0,IF($F3373&lt;&gt;$W3373,1,0))</f>
        <v/>
      </c>
      <c r="Y3373" s="13">
        <f>IF(OR($J3373="", $K3373="", $L3373=""),0,IF(OR($J3373&lt;0,$J3373&gt;3,$K3373&lt;0,$K3373&gt;3,$L3373&lt;0,$L3373&gt;3),1,0))</f>
        <v/>
      </c>
    </row>
    <row r="3374">
      <c r="G3374">
        <f>IFERROR(INDEX(T_Domaines[Domain_label_fr],MATCH(F3374,T_Domaines[Domain_code],0)),"")</f>
        <v/>
      </c>
      <c r="I3374">
        <f>IFERROR(INDEX(T_Indicateurs[Stat_label_fr],MATCH(H3374,T_Indicateurs[Stat_code],0)),"")</f>
        <v/>
      </c>
      <c r="M3374">
        <f>IF(J3374=0,"",J3374)</f>
        <v/>
      </c>
      <c r="N3374">
        <f>IF(K3374=0,"",K3374)</f>
        <v/>
      </c>
      <c r="O3374">
        <f>IF(L3374=0,"",L3374)</f>
        <v/>
      </c>
      <c r="P3374">
        <f>IF(OR(J3374="",K3374="",L3374=""),"",J3374+K3374+L3374)</f>
        <v/>
      </c>
      <c r="Q3374">
        <f>IF(OR(M3374="",N3374="",O3374=""),"",M3374+N3374+O3374)</f>
        <v/>
      </c>
      <c r="S3374" s="13">
        <f>IF(AND($B3374&lt;&gt;"",$F3374&lt;&gt;""),IF(COUNTIFS($B$2:$B3374,$B3374,$F$2:$F3374,$F3374)=1,1,0),0)</f>
        <v/>
      </c>
      <c r="T3374" s="13">
        <f>IF(AND($B3374&lt;&gt;"",$H3374&lt;&gt;""),IF(COUNTIFS($B$2:$B3374,$B3374,$H$2:$H3374,$H3374)=1,1,0),0)</f>
        <v/>
      </c>
      <c r="U3374" s="13">
        <f>IF(AND($B3374&lt;&gt;"",$C3374&lt;&gt;""),IF(COUNTIFS($B$2:$B3374,$B3374,$C$2:$C3374,$C3374)=1,1,0),0)</f>
        <v/>
      </c>
      <c r="V3374" s="13">
        <f>IF(AND($B3374&lt;&gt;"",$D3374&lt;&gt;""),IF(COUNTIFS($B$2:$B3374,$B3374,$D$2:$D3374,$D3374)=1,1,0),0)</f>
        <v/>
      </c>
      <c r="W3374">
        <f>IFERROR(INDEX(T_Indicateurs[Domain_code],MATCH($H3374,T_Indicateurs[Stat_code],0)),"")</f>
        <v/>
      </c>
      <c r="X3374" s="13">
        <f>IF(OR($W3374="",$F3374=""),0,IF($F3374&lt;&gt;$W3374,1,0))</f>
        <v/>
      </c>
      <c r="Y3374" s="13">
        <f>IF(OR($J3374="", $K3374="", $L3374=""),0,IF(OR($J3374&lt;0,$J3374&gt;3,$K3374&lt;0,$K3374&gt;3,$L3374&lt;0,$L3374&gt;3),1,0))</f>
        <v/>
      </c>
    </row>
    <row r="3375">
      <c r="G3375">
        <f>IFERROR(INDEX(T_Domaines[Domain_label_fr],MATCH(F3375,T_Domaines[Domain_code],0)),"")</f>
        <v/>
      </c>
      <c r="I3375">
        <f>IFERROR(INDEX(T_Indicateurs[Stat_label_fr],MATCH(H3375,T_Indicateurs[Stat_code],0)),"")</f>
        <v/>
      </c>
      <c r="M3375">
        <f>IF(J3375=0,"",J3375)</f>
        <v/>
      </c>
      <c r="N3375">
        <f>IF(K3375=0,"",K3375)</f>
        <v/>
      </c>
      <c r="O3375">
        <f>IF(L3375=0,"",L3375)</f>
        <v/>
      </c>
      <c r="P3375">
        <f>IF(OR(J3375="",K3375="",L3375=""),"",J3375+K3375+L3375)</f>
        <v/>
      </c>
      <c r="Q3375">
        <f>IF(OR(M3375="",N3375="",O3375=""),"",M3375+N3375+O3375)</f>
        <v/>
      </c>
      <c r="S3375" s="13">
        <f>IF(AND($B3375&lt;&gt;"",$F3375&lt;&gt;""),IF(COUNTIFS($B$2:$B3375,$B3375,$F$2:$F3375,$F3375)=1,1,0),0)</f>
        <v/>
      </c>
      <c r="T3375" s="13">
        <f>IF(AND($B3375&lt;&gt;"",$H3375&lt;&gt;""),IF(COUNTIFS($B$2:$B3375,$B3375,$H$2:$H3375,$H3375)=1,1,0),0)</f>
        <v/>
      </c>
      <c r="U3375" s="13">
        <f>IF(AND($B3375&lt;&gt;"",$C3375&lt;&gt;""),IF(COUNTIFS($B$2:$B3375,$B3375,$C$2:$C3375,$C3375)=1,1,0),0)</f>
        <v/>
      </c>
      <c r="V3375" s="13">
        <f>IF(AND($B3375&lt;&gt;"",$D3375&lt;&gt;""),IF(COUNTIFS($B$2:$B3375,$B3375,$D$2:$D3375,$D3375)=1,1,0),0)</f>
        <v/>
      </c>
      <c r="W3375">
        <f>IFERROR(INDEX(T_Indicateurs[Domain_code],MATCH($H3375,T_Indicateurs[Stat_code],0)),"")</f>
        <v/>
      </c>
      <c r="X3375" s="13">
        <f>IF(OR($W3375="",$F3375=""),0,IF($F3375&lt;&gt;$W3375,1,0))</f>
        <v/>
      </c>
      <c r="Y3375" s="13">
        <f>IF(OR($J3375="", $K3375="", $L3375=""),0,IF(OR($J3375&lt;0,$J3375&gt;3,$K3375&lt;0,$K3375&gt;3,$L3375&lt;0,$L3375&gt;3),1,0))</f>
        <v/>
      </c>
    </row>
    <row r="3376">
      <c r="G3376">
        <f>IFERROR(INDEX(T_Domaines[Domain_label_fr],MATCH(F3376,T_Domaines[Domain_code],0)),"")</f>
        <v/>
      </c>
      <c r="I3376">
        <f>IFERROR(INDEX(T_Indicateurs[Stat_label_fr],MATCH(H3376,T_Indicateurs[Stat_code],0)),"")</f>
        <v/>
      </c>
      <c r="M3376">
        <f>IF(J3376=0,"",J3376)</f>
        <v/>
      </c>
      <c r="N3376">
        <f>IF(K3376=0,"",K3376)</f>
        <v/>
      </c>
      <c r="O3376">
        <f>IF(L3376=0,"",L3376)</f>
        <v/>
      </c>
      <c r="P3376">
        <f>IF(OR(J3376="",K3376="",L3376=""),"",J3376+K3376+L3376)</f>
        <v/>
      </c>
      <c r="Q3376">
        <f>IF(OR(M3376="",N3376="",O3376=""),"",M3376+N3376+O3376)</f>
        <v/>
      </c>
      <c r="S3376" s="13">
        <f>IF(AND($B3376&lt;&gt;"",$F3376&lt;&gt;""),IF(COUNTIFS($B$2:$B3376,$B3376,$F$2:$F3376,$F3376)=1,1,0),0)</f>
        <v/>
      </c>
      <c r="T3376" s="13">
        <f>IF(AND($B3376&lt;&gt;"",$H3376&lt;&gt;""),IF(COUNTIFS($B$2:$B3376,$B3376,$H$2:$H3376,$H3376)=1,1,0),0)</f>
        <v/>
      </c>
      <c r="U3376" s="13">
        <f>IF(AND($B3376&lt;&gt;"",$C3376&lt;&gt;""),IF(COUNTIFS($B$2:$B3376,$B3376,$C$2:$C3376,$C3376)=1,1,0),0)</f>
        <v/>
      </c>
      <c r="V3376" s="13">
        <f>IF(AND($B3376&lt;&gt;"",$D3376&lt;&gt;""),IF(COUNTIFS($B$2:$B3376,$B3376,$D$2:$D3376,$D3376)=1,1,0),0)</f>
        <v/>
      </c>
      <c r="W3376">
        <f>IFERROR(INDEX(T_Indicateurs[Domain_code],MATCH($H3376,T_Indicateurs[Stat_code],0)),"")</f>
        <v/>
      </c>
      <c r="X3376" s="13">
        <f>IF(OR($W3376="",$F3376=""),0,IF($F3376&lt;&gt;$W3376,1,0))</f>
        <v/>
      </c>
      <c r="Y3376" s="13">
        <f>IF(OR($J3376="", $K3376="", $L3376=""),0,IF(OR($J3376&lt;0,$J3376&gt;3,$K3376&lt;0,$K3376&gt;3,$L3376&lt;0,$L3376&gt;3),1,0))</f>
        <v/>
      </c>
    </row>
    <row r="3377">
      <c r="G3377">
        <f>IFERROR(INDEX(T_Domaines[Domain_label_fr],MATCH(F3377,T_Domaines[Domain_code],0)),"")</f>
        <v/>
      </c>
      <c r="I3377">
        <f>IFERROR(INDEX(T_Indicateurs[Stat_label_fr],MATCH(H3377,T_Indicateurs[Stat_code],0)),"")</f>
        <v/>
      </c>
      <c r="M3377">
        <f>IF(J3377=0,"",J3377)</f>
        <v/>
      </c>
      <c r="N3377">
        <f>IF(K3377=0,"",K3377)</f>
        <v/>
      </c>
      <c r="O3377">
        <f>IF(L3377=0,"",L3377)</f>
        <v/>
      </c>
      <c r="P3377">
        <f>IF(OR(J3377="",K3377="",L3377=""),"",J3377+K3377+L3377)</f>
        <v/>
      </c>
      <c r="Q3377">
        <f>IF(OR(M3377="",N3377="",O3377=""),"",M3377+N3377+O3377)</f>
        <v/>
      </c>
      <c r="S3377" s="13">
        <f>IF(AND($B3377&lt;&gt;"",$F3377&lt;&gt;""),IF(COUNTIFS($B$2:$B3377,$B3377,$F$2:$F3377,$F3377)=1,1,0),0)</f>
        <v/>
      </c>
      <c r="T3377" s="13">
        <f>IF(AND($B3377&lt;&gt;"",$H3377&lt;&gt;""),IF(COUNTIFS($B$2:$B3377,$B3377,$H$2:$H3377,$H3377)=1,1,0),0)</f>
        <v/>
      </c>
      <c r="U3377" s="13">
        <f>IF(AND($B3377&lt;&gt;"",$C3377&lt;&gt;""),IF(COUNTIFS($B$2:$B3377,$B3377,$C$2:$C3377,$C3377)=1,1,0),0)</f>
        <v/>
      </c>
      <c r="V3377" s="13">
        <f>IF(AND($B3377&lt;&gt;"",$D3377&lt;&gt;""),IF(COUNTIFS($B$2:$B3377,$B3377,$D$2:$D3377,$D3377)=1,1,0),0)</f>
        <v/>
      </c>
      <c r="W3377">
        <f>IFERROR(INDEX(T_Indicateurs[Domain_code],MATCH($H3377,T_Indicateurs[Stat_code],0)),"")</f>
        <v/>
      </c>
      <c r="X3377" s="13">
        <f>IF(OR($W3377="",$F3377=""),0,IF($F3377&lt;&gt;$W3377,1,0))</f>
        <v/>
      </c>
      <c r="Y3377" s="13">
        <f>IF(OR($J3377="", $K3377="", $L3377=""),0,IF(OR($J3377&lt;0,$J3377&gt;3,$K3377&lt;0,$K3377&gt;3,$L3377&lt;0,$L3377&gt;3),1,0))</f>
        <v/>
      </c>
    </row>
    <row r="3378">
      <c r="G3378">
        <f>IFERROR(INDEX(T_Domaines[Domain_label_fr],MATCH(F3378,T_Domaines[Domain_code],0)),"")</f>
        <v/>
      </c>
      <c r="I3378">
        <f>IFERROR(INDEX(T_Indicateurs[Stat_label_fr],MATCH(H3378,T_Indicateurs[Stat_code],0)),"")</f>
        <v/>
      </c>
      <c r="M3378">
        <f>IF(J3378=0,"",J3378)</f>
        <v/>
      </c>
      <c r="N3378">
        <f>IF(K3378=0,"",K3378)</f>
        <v/>
      </c>
      <c r="O3378">
        <f>IF(L3378=0,"",L3378)</f>
        <v/>
      </c>
      <c r="P3378">
        <f>IF(OR(J3378="",K3378="",L3378=""),"",J3378+K3378+L3378)</f>
        <v/>
      </c>
      <c r="Q3378">
        <f>IF(OR(M3378="",N3378="",O3378=""),"",M3378+N3378+O3378)</f>
        <v/>
      </c>
      <c r="S3378" s="13">
        <f>IF(AND($B3378&lt;&gt;"",$F3378&lt;&gt;""),IF(COUNTIFS($B$2:$B3378,$B3378,$F$2:$F3378,$F3378)=1,1,0),0)</f>
        <v/>
      </c>
      <c r="T3378" s="13">
        <f>IF(AND($B3378&lt;&gt;"",$H3378&lt;&gt;""),IF(COUNTIFS($B$2:$B3378,$B3378,$H$2:$H3378,$H3378)=1,1,0),0)</f>
        <v/>
      </c>
      <c r="U3378" s="13">
        <f>IF(AND($B3378&lt;&gt;"",$C3378&lt;&gt;""),IF(COUNTIFS($B$2:$B3378,$B3378,$C$2:$C3378,$C3378)=1,1,0),0)</f>
        <v/>
      </c>
      <c r="V3378" s="13">
        <f>IF(AND($B3378&lt;&gt;"",$D3378&lt;&gt;""),IF(COUNTIFS($B$2:$B3378,$B3378,$D$2:$D3378,$D3378)=1,1,0),0)</f>
        <v/>
      </c>
      <c r="W3378">
        <f>IFERROR(INDEX(T_Indicateurs[Domain_code],MATCH($H3378,T_Indicateurs[Stat_code],0)),"")</f>
        <v/>
      </c>
      <c r="X3378" s="13">
        <f>IF(OR($W3378="",$F3378=""),0,IF($F3378&lt;&gt;$W3378,1,0))</f>
        <v/>
      </c>
      <c r="Y3378" s="13">
        <f>IF(OR($J3378="", $K3378="", $L3378=""),0,IF(OR($J3378&lt;0,$J3378&gt;3,$K3378&lt;0,$K3378&gt;3,$L3378&lt;0,$L3378&gt;3),1,0))</f>
        <v/>
      </c>
    </row>
    <row r="3379">
      <c r="G3379">
        <f>IFERROR(INDEX(T_Domaines[Domain_label_fr],MATCH(F3379,T_Domaines[Domain_code],0)),"")</f>
        <v/>
      </c>
      <c r="I3379">
        <f>IFERROR(INDEX(T_Indicateurs[Stat_label_fr],MATCH(H3379,T_Indicateurs[Stat_code],0)),"")</f>
        <v/>
      </c>
      <c r="M3379">
        <f>IF(J3379=0,"",J3379)</f>
        <v/>
      </c>
      <c r="N3379">
        <f>IF(K3379=0,"",K3379)</f>
        <v/>
      </c>
      <c r="O3379">
        <f>IF(L3379=0,"",L3379)</f>
        <v/>
      </c>
      <c r="P3379">
        <f>IF(OR(J3379="",K3379="",L3379=""),"",J3379+K3379+L3379)</f>
        <v/>
      </c>
      <c r="Q3379">
        <f>IF(OR(M3379="",N3379="",O3379=""),"",M3379+N3379+O3379)</f>
        <v/>
      </c>
      <c r="S3379" s="13">
        <f>IF(AND($B3379&lt;&gt;"",$F3379&lt;&gt;""),IF(COUNTIFS($B$2:$B3379,$B3379,$F$2:$F3379,$F3379)=1,1,0),0)</f>
        <v/>
      </c>
      <c r="T3379" s="13">
        <f>IF(AND($B3379&lt;&gt;"",$H3379&lt;&gt;""),IF(COUNTIFS($B$2:$B3379,$B3379,$H$2:$H3379,$H3379)=1,1,0),0)</f>
        <v/>
      </c>
      <c r="U3379" s="13">
        <f>IF(AND($B3379&lt;&gt;"",$C3379&lt;&gt;""),IF(COUNTIFS($B$2:$B3379,$B3379,$C$2:$C3379,$C3379)=1,1,0),0)</f>
        <v/>
      </c>
      <c r="V3379" s="13">
        <f>IF(AND($B3379&lt;&gt;"",$D3379&lt;&gt;""),IF(COUNTIFS($B$2:$B3379,$B3379,$D$2:$D3379,$D3379)=1,1,0),0)</f>
        <v/>
      </c>
      <c r="W3379">
        <f>IFERROR(INDEX(T_Indicateurs[Domain_code],MATCH($H3379,T_Indicateurs[Stat_code],0)),"")</f>
        <v/>
      </c>
      <c r="X3379" s="13">
        <f>IF(OR($W3379="",$F3379=""),0,IF($F3379&lt;&gt;$W3379,1,0))</f>
        <v/>
      </c>
      <c r="Y3379" s="13">
        <f>IF(OR($J3379="", $K3379="", $L3379=""),0,IF(OR($J3379&lt;0,$J3379&gt;3,$K3379&lt;0,$K3379&gt;3,$L3379&lt;0,$L3379&gt;3),1,0))</f>
        <v/>
      </c>
    </row>
    <row r="3380">
      <c r="G3380">
        <f>IFERROR(INDEX(T_Domaines[Domain_label_fr],MATCH(F3380,T_Domaines[Domain_code],0)),"")</f>
        <v/>
      </c>
      <c r="I3380">
        <f>IFERROR(INDEX(T_Indicateurs[Stat_label_fr],MATCH(H3380,T_Indicateurs[Stat_code],0)),"")</f>
        <v/>
      </c>
      <c r="M3380">
        <f>IF(J3380=0,"",J3380)</f>
        <v/>
      </c>
      <c r="N3380">
        <f>IF(K3380=0,"",K3380)</f>
        <v/>
      </c>
      <c r="O3380">
        <f>IF(L3380=0,"",L3380)</f>
        <v/>
      </c>
      <c r="P3380">
        <f>IF(OR(J3380="",K3380="",L3380=""),"",J3380+K3380+L3380)</f>
        <v/>
      </c>
      <c r="Q3380">
        <f>IF(OR(M3380="",N3380="",O3380=""),"",M3380+N3380+O3380)</f>
        <v/>
      </c>
      <c r="S3380" s="13">
        <f>IF(AND($B3380&lt;&gt;"",$F3380&lt;&gt;""),IF(COUNTIFS($B$2:$B3380,$B3380,$F$2:$F3380,$F3380)=1,1,0),0)</f>
        <v/>
      </c>
      <c r="T3380" s="13">
        <f>IF(AND($B3380&lt;&gt;"",$H3380&lt;&gt;""),IF(COUNTIFS($B$2:$B3380,$B3380,$H$2:$H3380,$H3380)=1,1,0),0)</f>
        <v/>
      </c>
      <c r="U3380" s="13">
        <f>IF(AND($B3380&lt;&gt;"",$C3380&lt;&gt;""),IF(COUNTIFS($B$2:$B3380,$B3380,$C$2:$C3380,$C3380)=1,1,0),0)</f>
        <v/>
      </c>
      <c r="V3380" s="13">
        <f>IF(AND($B3380&lt;&gt;"",$D3380&lt;&gt;""),IF(COUNTIFS($B$2:$B3380,$B3380,$D$2:$D3380,$D3380)=1,1,0),0)</f>
        <v/>
      </c>
      <c r="W3380">
        <f>IFERROR(INDEX(T_Indicateurs[Domain_code],MATCH($H3380,T_Indicateurs[Stat_code],0)),"")</f>
        <v/>
      </c>
      <c r="X3380" s="13">
        <f>IF(OR($W3380="",$F3380=""),0,IF($F3380&lt;&gt;$W3380,1,0))</f>
        <v/>
      </c>
      <c r="Y3380" s="13">
        <f>IF(OR($J3380="", $K3380="", $L3380=""),0,IF(OR($J3380&lt;0,$J3380&gt;3,$K3380&lt;0,$K3380&gt;3,$L3380&lt;0,$L3380&gt;3),1,0))</f>
        <v/>
      </c>
    </row>
    <row r="3381">
      <c r="G3381">
        <f>IFERROR(INDEX(T_Domaines[Domain_label_fr],MATCH(F3381,T_Domaines[Domain_code],0)),"")</f>
        <v/>
      </c>
      <c r="I3381">
        <f>IFERROR(INDEX(T_Indicateurs[Stat_label_fr],MATCH(H3381,T_Indicateurs[Stat_code],0)),"")</f>
        <v/>
      </c>
      <c r="M3381">
        <f>IF(J3381=0,"",J3381)</f>
        <v/>
      </c>
      <c r="N3381">
        <f>IF(K3381=0,"",K3381)</f>
        <v/>
      </c>
      <c r="O3381">
        <f>IF(L3381=0,"",L3381)</f>
        <v/>
      </c>
      <c r="P3381">
        <f>IF(OR(J3381="",K3381="",L3381=""),"",J3381+K3381+L3381)</f>
        <v/>
      </c>
      <c r="Q3381">
        <f>IF(OR(M3381="",N3381="",O3381=""),"",M3381+N3381+O3381)</f>
        <v/>
      </c>
      <c r="S3381" s="13">
        <f>IF(AND($B3381&lt;&gt;"",$F3381&lt;&gt;""),IF(COUNTIFS($B$2:$B3381,$B3381,$F$2:$F3381,$F3381)=1,1,0),0)</f>
        <v/>
      </c>
      <c r="T3381" s="13">
        <f>IF(AND($B3381&lt;&gt;"",$H3381&lt;&gt;""),IF(COUNTIFS($B$2:$B3381,$B3381,$H$2:$H3381,$H3381)=1,1,0),0)</f>
        <v/>
      </c>
      <c r="U3381" s="13">
        <f>IF(AND($B3381&lt;&gt;"",$C3381&lt;&gt;""),IF(COUNTIFS($B$2:$B3381,$B3381,$C$2:$C3381,$C3381)=1,1,0),0)</f>
        <v/>
      </c>
      <c r="V3381" s="13">
        <f>IF(AND($B3381&lt;&gt;"",$D3381&lt;&gt;""),IF(COUNTIFS($B$2:$B3381,$B3381,$D$2:$D3381,$D3381)=1,1,0),0)</f>
        <v/>
      </c>
      <c r="W3381">
        <f>IFERROR(INDEX(T_Indicateurs[Domain_code],MATCH($H3381,T_Indicateurs[Stat_code],0)),"")</f>
        <v/>
      </c>
      <c r="X3381" s="13">
        <f>IF(OR($W3381="",$F3381=""),0,IF($F3381&lt;&gt;$W3381,1,0))</f>
        <v/>
      </c>
      <c r="Y3381" s="13">
        <f>IF(OR($J3381="", $K3381="", $L3381=""),0,IF(OR($J3381&lt;0,$J3381&gt;3,$K3381&lt;0,$K3381&gt;3,$L3381&lt;0,$L3381&gt;3),1,0))</f>
        <v/>
      </c>
    </row>
    <row r="3382">
      <c r="G3382">
        <f>IFERROR(INDEX(T_Domaines[Domain_label_fr],MATCH(F3382,T_Domaines[Domain_code],0)),"")</f>
        <v/>
      </c>
      <c r="I3382">
        <f>IFERROR(INDEX(T_Indicateurs[Stat_label_fr],MATCH(H3382,T_Indicateurs[Stat_code],0)),"")</f>
        <v/>
      </c>
      <c r="M3382">
        <f>IF(J3382=0,"",J3382)</f>
        <v/>
      </c>
      <c r="N3382">
        <f>IF(K3382=0,"",K3382)</f>
        <v/>
      </c>
      <c r="O3382">
        <f>IF(L3382=0,"",L3382)</f>
        <v/>
      </c>
      <c r="P3382">
        <f>IF(OR(J3382="",K3382="",L3382=""),"",J3382+K3382+L3382)</f>
        <v/>
      </c>
      <c r="Q3382">
        <f>IF(OR(M3382="",N3382="",O3382=""),"",M3382+N3382+O3382)</f>
        <v/>
      </c>
      <c r="S3382" s="13">
        <f>IF(AND($B3382&lt;&gt;"",$F3382&lt;&gt;""),IF(COUNTIFS($B$2:$B3382,$B3382,$F$2:$F3382,$F3382)=1,1,0),0)</f>
        <v/>
      </c>
      <c r="T3382" s="13">
        <f>IF(AND($B3382&lt;&gt;"",$H3382&lt;&gt;""),IF(COUNTIFS($B$2:$B3382,$B3382,$H$2:$H3382,$H3382)=1,1,0),0)</f>
        <v/>
      </c>
      <c r="U3382" s="13">
        <f>IF(AND($B3382&lt;&gt;"",$C3382&lt;&gt;""),IF(COUNTIFS($B$2:$B3382,$B3382,$C$2:$C3382,$C3382)=1,1,0),0)</f>
        <v/>
      </c>
      <c r="V3382" s="13">
        <f>IF(AND($B3382&lt;&gt;"",$D3382&lt;&gt;""),IF(COUNTIFS($B$2:$B3382,$B3382,$D$2:$D3382,$D3382)=1,1,0),0)</f>
        <v/>
      </c>
      <c r="W3382">
        <f>IFERROR(INDEX(T_Indicateurs[Domain_code],MATCH($H3382,T_Indicateurs[Stat_code],0)),"")</f>
        <v/>
      </c>
      <c r="X3382" s="13">
        <f>IF(OR($W3382="",$F3382=""),0,IF($F3382&lt;&gt;$W3382,1,0))</f>
        <v/>
      </c>
      <c r="Y3382" s="13">
        <f>IF(OR($J3382="", $K3382="", $L3382=""),0,IF(OR($J3382&lt;0,$J3382&gt;3,$K3382&lt;0,$K3382&gt;3,$L3382&lt;0,$L3382&gt;3),1,0))</f>
        <v/>
      </c>
    </row>
    <row r="3383">
      <c r="G3383">
        <f>IFERROR(INDEX(T_Domaines[Domain_label_fr],MATCH(F3383,T_Domaines[Domain_code],0)),"")</f>
        <v/>
      </c>
      <c r="I3383">
        <f>IFERROR(INDEX(T_Indicateurs[Stat_label_fr],MATCH(H3383,T_Indicateurs[Stat_code],0)),"")</f>
        <v/>
      </c>
      <c r="M3383">
        <f>IF(J3383=0,"",J3383)</f>
        <v/>
      </c>
      <c r="N3383">
        <f>IF(K3383=0,"",K3383)</f>
        <v/>
      </c>
      <c r="O3383">
        <f>IF(L3383=0,"",L3383)</f>
        <v/>
      </c>
      <c r="P3383">
        <f>IF(OR(J3383="",K3383="",L3383=""),"",J3383+K3383+L3383)</f>
        <v/>
      </c>
      <c r="Q3383">
        <f>IF(OR(M3383="",N3383="",O3383=""),"",M3383+N3383+O3383)</f>
        <v/>
      </c>
      <c r="S3383" s="13">
        <f>IF(AND($B3383&lt;&gt;"",$F3383&lt;&gt;""),IF(COUNTIFS($B$2:$B3383,$B3383,$F$2:$F3383,$F3383)=1,1,0),0)</f>
        <v/>
      </c>
      <c r="T3383" s="13">
        <f>IF(AND($B3383&lt;&gt;"",$H3383&lt;&gt;""),IF(COUNTIFS($B$2:$B3383,$B3383,$H$2:$H3383,$H3383)=1,1,0),0)</f>
        <v/>
      </c>
      <c r="U3383" s="13">
        <f>IF(AND($B3383&lt;&gt;"",$C3383&lt;&gt;""),IF(COUNTIFS($B$2:$B3383,$B3383,$C$2:$C3383,$C3383)=1,1,0),0)</f>
        <v/>
      </c>
      <c r="V3383" s="13">
        <f>IF(AND($B3383&lt;&gt;"",$D3383&lt;&gt;""),IF(COUNTIFS($B$2:$B3383,$B3383,$D$2:$D3383,$D3383)=1,1,0),0)</f>
        <v/>
      </c>
      <c r="W3383">
        <f>IFERROR(INDEX(T_Indicateurs[Domain_code],MATCH($H3383,T_Indicateurs[Stat_code],0)),"")</f>
        <v/>
      </c>
      <c r="X3383" s="13">
        <f>IF(OR($W3383="",$F3383=""),0,IF($F3383&lt;&gt;$W3383,1,0))</f>
        <v/>
      </c>
      <c r="Y3383" s="13">
        <f>IF(OR($J3383="", $K3383="", $L3383=""),0,IF(OR($J3383&lt;0,$J3383&gt;3,$K3383&lt;0,$K3383&gt;3,$L3383&lt;0,$L3383&gt;3),1,0))</f>
        <v/>
      </c>
    </row>
    <row r="3384">
      <c r="G3384">
        <f>IFERROR(INDEX(T_Domaines[Domain_label_fr],MATCH(F3384,T_Domaines[Domain_code],0)),"")</f>
        <v/>
      </c>
      <c r="I3384">
        <f>IFERROR(INDEX(T_Indicateurs[Stat_label_fr],MATCH(H3384,T_Indicateurs[Stat_code],0)),"")</f>
        <v/>
      </c>
      <c r="M3384">
        <f>IF(J3384=0,"",J3384)</f>
        <v/>
      </c>
      <c r="N3384">
        <f>IF(K3384=0,"",K3384)</f>
        <v/>
      </c>
      <c r="O3384">
        <f>IF(L3384=0,"",L3384)</f>
        <v/>
      </c>
      <c r="P3384">
        <f>IF(OR(J3384="",K3384="",L3384=""),"",J3384+K3384+L3384)</f>
        <v/>
      </c>
      <c r="Q3384">
        <f>IF(OR(M3384="",N3384="",O3384=""),"",M3384+N3384+O3384)</f>
        <v/>
      </c>
      <c r="S3384" s="13">
        <f>IF(AND($B3384&lt;&gt;"",$F3384&lt;&gt;""),IF(COUNTIFS($B$2:$B3384,$B3384,$F$2:$F3384,$F3384)=1,1,0),0)</f>
        <v/>
      </c>
      <c r="T3384" s="13">
        <f>IF(AND($B3384&lt;&gt;"",$H3384&lt;&gt;""),IF(COUNTIFS($B$2:$B3384,$B3384,$H$2:$H3384,$H3384)=1,1,0),0)</f>
        <v/>
      </c>
      <c r="U3384" s="13">
        <f>IF(AND($B3384&lt;&gt;"",$C3384&lt;&gt;""),IF(COUNTIFS($B$2:$B3384,$B3384,$C$2:$C3384,$C3384)=1,1,0),0)</f>
        <v/>
      </c>
      <c r="V3384" s="13">
        <f>IF(AND($B3384&lt;&gt;"",$D3384&lt;&gt;""),IF(COUNTIFS($B$2:$B3384,$B3384,$D$2:$D3384,$D3384)=1,1,0),0)</f>
        <v/>
      </c>
      <c r="W3384">
        <f>IFERROR(INDEX(T_Indicateurs[Domain_code],MATCH($H3384,T_Indicateurs[Stat_code],0)),"")</f>
        <v/>
      </c>
      <c r="X3384" s="13">
        <f>IF(OR($W3384="",$F3384=""),0,IF($F3384&lt;&gt;$W3384,1,0))</f>
        <v/>
      </c>
      <c r="Y3384" s="13">
        <f>IF(OR($J3384="", $K3384="", $L3384=""),0,IF(OR($J3384&lt;0,$J3384&gt;3,$K3384&lt;0,$K3384&gt;3,$L3384&lt;0,$L3384&gt;3),1,0))</f>
        <v/>
      </c>
    </row>
    <row r="3385">
      <c r="G3385">
        <f>IFERROR(INDEX(T_Domaines[Domain_label_fr],MATCH(F3385,T_Domaines[Domain_code],0)),"")</f>
        <v/>
      </c>
      <c r="I3385">
        <f>IFERROR(INDEX(T_Indicateurs[Stat_label_fr],MATCH(H3385,T_Indicateurs[Stat_code],0)),"")</f>
        <v/>
      </c>
      <c r="M3385">
        <f>IF(J3385=0,"",J3385)</f>
        <v/>
      </c>
      <c r="N3385">
        <f>IF(K3385=0,"",K3385)</f>
        <v/>
      </c>
      <c r="O3385">
        <f>IF(L3385=0,"",L3385)</f>
        <v/>
      </c>
      <c r="P3385">
        <f>IF(OR(J3385="",K3385="",L3385=""),"",J3385+K3385+L3385)</f>
        <v/>
      </c>
      <c r="Q3385">
        <f>IF(OR(M3385="",N3385="",O3385=""),"",M3385+N3385+O3385)</f>
        <v/>
      </c>
      <c r="S3385" s="13">
        <f>IF(AND($B3385&lt;&gt;"",$F3385&lt;&gt;""),IF(COUNTIFS($B$2:$B3385,$B3385,$F$2:$F3385,$F3385)=1,1,0),0)</f>
        <v/>
      </c>
      <c r="T3385" s="13">
        <f>IF(AND($B3385&lt;&gt;"",$H3385&lt;&gt;""),IF(COUNTIFS($B$2:$B3385,$B3385,$H$2:$H3385,$H3385)=1,1,0),0)</f>
        <v/>
      </c>
      <c r="U3385" s="13">
        <f>IF(AND($B3385&lt;&gt;"",$C3385&lt;&gt;""),IF(COUNTIFS($B$2:$B3385,$B3385,$C$2:$C3385,$C3385)=1,1,0),0)</f>
        <v/>
      </c>
      <c r="V3385" s="13">
        <f>IF(AND($B3385&lt;&gt;"",$D3385&lt;&gt;""),IF(COUNTIFS($B$2:$B3385,$B3385,$D$2:$D3385,$D3385)=1,1,0),0)</f>
        <v/>
      </c>
      <c r="W3385">
        <f>IFERROR(INDEX(T_Indicateurs[Domain_code],MATCH($H3385,T_Indicateurs[Stat_code],0)),"")</f>
        <v/>
      </c>
      <c r="X3385" s="13">
        <f>IF(OR($W3385="",$F3385=""),0,IF($F3385&lt;&gt;$W3385,1,0))</f>
        <v/>
      </c>
      <c r="Y3385" s="13">
        <f>IF(OR($J3385="", $K3385="", $L3385=""),0,IF(OR($J3385&lt;0,$J3385&gt;3,$K3385&lt;0,$K3385&gt;3,$L3385&lt;0,$L3385&gt;3),1,0))</f>
        <v/>
      </c>
    </row>
    <row r="3386">
      <c r="G3386">
        <f>IFERROR(INDEX(T_Domaines[Domain_label_fr],MATCH(F3386,T_Domaines[Domain_code],0)),"")</f>
        <v/>
      </c>
      <c r="I3386">
        <f>IFERROR(INDEX(T_Indicateurs[Stat_label_fr],MATCH(H3386,T_Indicateurs[Stat_code],0)),"")</f>
        <v/>
      </c>
      <c r="M3386">
        <f>IF(J3386=0,"",J3386)</f>
        <v/>
      </c>
      <c r="N3386">
        <f>IF(K3386=0,"",K3386)</f>
        <v/>
      </c>
      <c r="O3386">
        <f>IF(L3386=0,"",L3386)</f>
        <v/>
      </c>
      <c r="P3386">
        <f>IF(OR(J3386="",K3386="",L3386=""),"",J3386+K3386+L3386)</f>
        <v/>
      </c>
      <c r="Q3386">
        <f>IF(OR(M3386="",N3386="",O3386=""),"",M3386+N3386+O3386)</f>
        <v/>
      </c>
      <c r="S3386" s="13">
        <f>IF(AND($B3386&lt;&gt;"",$F3386&lt;&gt;""),IF(COUNTIFS($B$2:$B3386,$B3386,$F$2:$F3386,$F3386)=1,1,0),0)</f>
        <v/>
      </c>
      <c r="T3386" s="13">
        <f>IF(AND($B3386&lt;&gt;"",$H3386&lt;&gt;""),IF(COUNTIFS($B$2:$B3386,$B3386,$H$2:$H3386,$H3386)=1,1,0),0)</f>
        <v/>
      </c>
      <c r="U3386" s="13">
        <f>IF(AND($B3386&lt;&gt;"",$C3386&lt;&gt;""),IF(COUNTIFS($B$2:$B3386,$B3386,$C$2:$C3386,$C3386)=1,1,0),0)</f>
        <v/>
      </c>
      <c r="V3386" s="13">
        <f>IF(AND($B3386&lt;&gt;"",$D3386&lt;&gt;""),IF(COUNTIFS($B$2:$B3386,$B3386,$D$2:$D3386,$D3386)=1,1,0),0)</f>
        <v/>
      </c>
      <c r="W3386">
        <f>IFERROR(INDEX(T_Indicateurs[Domain_code],MATCH($H3386,T_Indicateurs[Stat_code],0)),"")</f>
        <v/>
      </c>
      <c r="X3386" s="13">
        <f>IF(OR($W3386="",$F3386=""),0,IF($F3386&lt;&gt;$W3386,1,0))</f>
        <v/>
      </c>
      <c r="Y3386" s="13">
        <f>IF(OR($J3386="", $K3386="", $L3386=""),0,IF(OR($J3386&lt;0,$J3386&gt;3,$K3386&lt;0,$K3386&gt;3,$L3386&lt;0,$L3386&gt;3),1,0))</f>
        <v/>
      </c>
    </row>
    <row r="3387">
      <c r="G3387">
        <f>IFERROR(INDEX(T_Domaines[Domain_label_fr],MATCH(F3387,T_Domaines[Domain_code],0)),"")</f>
        <v/>
      </c>
      <c r="I3387">
        <f>IFERROR(INDEX(T_Indicateurs[Stat_label_fr],MATCH(H3387,T_Indicateurs[Stat_code],0)),"")</f>
        <v/>
      </c>
      <c r="M3387">
        <f>IF(J3387=0,"",J3387)</f>
        <v/>
      </c>
      <c r="N3387">
        <f>IF(K3387=0,"",K3387)</f>
        <v/>
      </c>
      <c r="O3387">
        <f>IF(L3387=0,"",L3387)</f>
        <v/>
      </c>
      <c r="P3387">
        <f>IF(OR(J3387="",K3387="",L3387=""),"",J3387+K3387+L3387)</f>
        <v/>
      </c>
      <c r="Q3387">
        <f>IF(OR(M3387="",N3387="",O3387=""),"",M3387+N3387+O3387)</f>
        <v/>
      </c>
      <c r="S3387" s="13">
        <f>IF(AND($B3387&lt;&gt;"",$F3387&lt;&gt;""),IF(COUNTIFS($B$2:$B3387,$B3387,$F$2:$F3387,$F3387)=1,1,0),0)</f>
        <v/>
      </c>
      <c r="T3387" s="13">
        <f>IF(AND($B3387&lt;&gt;"",$H3387&lt;&gt;""),IF(COUNTIFS($B$2:$B3387,$B3387,$H$2:$H3387,$H3387)=1,1,0),0)</f>
        <v/>
      </c>
      <c r="U3387" s="13">
        <f>IF(AND($B3387&lt;&gt;"",$C3387&lt;&gt;""),IF(COUNTIFS($B$2:$B3387,$B3387,$C$2:$C3387,$C3387)=1,1,0),0)</f>
        <v/>
      </c>
      <c r="V3387" s="13">
        <f>IF(AND($B3387&lt;&gt;"",$D3387&lt;&gt;""),IF(COUNTIFS($B$2:$B3387,$B3387,$D$2:$D3387,$D3387)=1,1,0),0)</f>
        <v/>
      </c>
      <c r="W3387">
        <f>IFERROR(INDEX(T_Indicateurs[Domain_code],MATCH($H3387,T_Indicateurs[Stat_code],0)),"")</f>
        <v/>
      </c>
      <c r="X3387" s="13">
        <f>IF(OR($W3387="",$F3387=""),0,IF($F3387&lt;&gt;$W3387,1,0))</f>
        <v/>
      </c>
      <c r="Y3387" s="13">
        <f>IF(OR($J3387="", $K3387="", $L3387=""),0,IF(OR($J3387&lt;0,$J3387&gt;3,$K3387&lt;0,$K3387&gt;3,$L3387&lt;0,$L3387&gt;3),1,0))</f>
        <v/>
      </c>
    </row>
    <row r="3388">
      <c r="G3388">
        <f>IFERROR(INDEX(T_Domaines[Domain_label_fr],MATCH(F3388,T_Domaines[Domain_code],0)),"")</f>
        <v/>
      </c>
      <c r="I3388">
        <f>IFERROR(INDEX(T_Indicateurs[Stat_label_fr],MATCH(H3388,T_Indicateurs[Stat_code],0)),"")</f>
        <v/>
      </c>
      <c r="M3388">
        <f>IF(J3388=0,"",J3388)</f>
        <v/>
      </c>
      <c r="N3388">
        <f>IF(K3388=0,"",K3388)</f>
        <v/>
      </c>
      <c r="O3388">
        <f>IF(L3388=0,"",L3388)</f>
        <v/>
      </c>
      <c r="P3388">
        <f>IF(OR(J3388="",K3388="",L3388=""),"",J3388+K3388+L3388)</f>
        <v/>
      </c>
      <c r="Q3388">
        <f>IF(OR(M3388="",N3388="",O3388=""),"",M3388+N3388+O3388)</f>
        <v/>
      </c>
      <c r="S3388" s="13">
        <f>IF(AND($B3388&lt;&gt;"",$F3388&lt;&gt;""),IF(COUNTIFS($B$2:$B3388,$B3388,$F$2:$F3388,$F3388)=1,1,0),0)</f>
        <v/>
      </c>
      <c r="T3388" s="13">
        <f>IF(AND($B3388&lt;&gt;"",$H3388&lt;&gt;""),IF(COUNTIFS($B$2:$B3388,$B3388,$H$2:$H3388,$H3388)=1,1,0),0)</f>
        <v/>
      </c>
      <c r="U3388" s="13">
        <f>IF(AND($B3388&lt;&gt;"",$C3388&lt;&gt;""),IF(COUNTIFS($B$2:$B3388,$B3388,$C$2:$C3388,$C3388)=1,1,0),0)</f>
        <v/>
      </c>
      <c r="V3388" s="13">
        <f>IF(AND($B3388&lt;&gt;"",$D3388&lt;&gt;""),IF(COUNTIFS($B$2:$B3388,$B3388,$D$2:$D3388,$D3388)=1,1,0),0)</f>
        <v/>
      </c>
      <c r="W3388">
        <f>IFERROR(INDEX(T_Indicateurs[Domain_code],MATCH($H3388,T_Indicateurs[Stat_code],0)),"")</f>
        <v/>
      </c>
      <c r="X3388" s="13">
        <f>IF(OR($W3388="",$F3388=""),0,IF($F3388&lt;&gt;$W3388,1,0))</f>
        <v/>
      </c>
      <c r="Y3388" s="13">
        <f>IF(OR($J3388="", $K3388="", $L3388=""),0,IF(OR($J3388&lt;0,$J3388&gt;3,$K3388&lt;0,$K3388&gt;3,$L3388&lt;0,$L3388&gt;3),1,0))</f>
        <v/>
      </c>
    </row>
    <row r="3389">
      <c r="G3389">
        <f>IFERROR(INDEX(T_Domaines[Domain_label_fr],MATCH(F3389,T_Domaines[Domain_code],0)),"")</f>
        <v/>
      </c>
      <c r="I3389">
        <f>IFERROR(INDEX(T_Indicateurs[Stat_label_fr],MATCH(H3389,T_Indicateurs[Stat_code],0)),"")</f>
        <v/>
      </c>
      <c r="M3389">
        <f>IF(J3389=0,"",J3389)</f>
        <v/>
      </c>
      <c r="N3389">
        <f>IF(K3389=0,"",K3389)</f>
        <v/>
      </c>
      <c r="O3389">
        <f>IF(L3389=0,"",L3389)</f>
        <v/>
      </c>
      <c r="P3389">
        <f>IF(OR(J3389="",K3389="",L3389=""),"",J3389+K3389+L3389)</f>
        <v/>
      </c>
      <c r="Q3389">
        <f>IF(OR(M3389="",N3389="",O3389=""),"",M3389+N3389+O3389)</f>
        <v/>
      </c>
      <c r="S3389" s="13">
        <f>IF(AND($B3389&lt;&gt;"",$F3389&lt;&gt;""),IF(COUNTIFS($B$2:$B3389,$B3389,$F$2:$F3389,$F3389)=1,1,0),0)</f>
        <v/>
      </c>
      <c r="T3389" s="13">
        <f>IF(AND($B3389&lt;&gt;"",$H3389&lt;&gt;""),IF(COUNTIFS($B$2:$B3389,$B3389,$H$2:$H3389,$H3389)=1,1,0),0)</f>
        <v/>
      </c>
      <c r="U3389" s="13">
        <f>IF(AND($B3389&lt;&gt;"",$C3389&lt;&gt;""),IF(COUNTIFS($B$2:$B3389,$B3389,$C$2:$C3389,$C3389)=1,1,0),0)</f>
        <v/>
      </c>
      <c r="V3389" s="13">
        <f>IF(AND($B3389&lt;&gt;"",$D3389&lt;&gt;""),IF(COUNTIFS($B$2:$B3389,$B3389,$D$2:$D3389,$D3389)=1,1,0),0)</f>
        <v/>
      </c>
      <c r="W3389">
        <f>IFERROR(INDEX(T_Indicateurs[Domain_code],MATCH($H3389,T_Indicateurs[Stat_code],0)),"")</f>
        <v/>
      </c>
      <c r="X3389" s="13">
        <f>IF(OR($W3389="",$F3389=""),0,IF($F3389&lt;&gt;$W3389,1,0))</f>
        <v/>
      </c>
      <c r="Y3389" s="13">
        <f>IF(OR($J3389="", $K3389="", $L3389=""),0,IF(OR($J3389&lt;0,$J3389&gt;3,$K3389&lt;0,$K3389&gt;3,$L3389&lt;0,$L3389&gt;3),1,0))</f>
        <v/>
      </c>
    </row>
    <row r="3390">
      <c r="G3390">
        <f>IFERROR(INDEX(T_Domaines[Domain_label_fr],MATCH(F3390,T_Domaines[Domain_code],0)),"")</f>
        <v/>
      </c>
      <c r="I3390">
        <f>IFERROR(INDEX(T_Indicateurs[Stat_label_fr],MATCH(H3390,T_Indicateurs[Stat_code],0)),"")</f>
        <v/>
      </c>
      <c r="M3390">
        <f>IF(J3390=0,"",J3390)</f>
        <v/>
      </c>
      <c r="N3390">
        <f>IF(K3390=0,"",K3390)</f>
        <v/>
      </c>
      <c r="O3390">
        <f>IF(L3390=0,"",L3390)</f>
        <v/>
      </c>
      <c r="P3390">
        <f>IF(OR(J3390="",K3390="",L3390=""),"",J3390+K3390+L3390)</f>
        <v/>
      </c>
      <c r="Q3390">
        <f>IF(OR(M3390="",N3390="",O3390=""),"",M3390+N3390+O3390)</f>
        <v/>
      </c>
      <c r="S3390" s="13">
        <f>IF(AND($B3390&lt;&gt;"",$F3390&lt;&gt;""),IF(COUNTIFS($B$2:$B3390,$B3390,$F$2:$F3390,$F3390)=1,1,0),0)</f>
        <v/>
      </c>
      <c r="T3390" s="13">
        <f>IF(AND($B3390&lt;&gt;"",$H3390&lt;&gt;""),IF(COUNTIFS($B$2:$B3390,$B3390,$H$2:$H3390,$H3390)=1,1,0),0)</f>
        <v/>
      </c>
      <c r="U3390" s="13">
        <f>IF(AND($B3390&lt;&gt;"",$C3390&lt;&gt;""),IF(COUNTIFS($B$2:$B3390,$B3390,$C$2:$C3390,$C3390)=1,1,0),0)</f>
        <v/>
      </c>
      <c r="V3390" s="13">
        <f>IF(AND($B3390&lt;&gt;"",$D3390&lt;&gt;""),IF(COUNTIFS($B$2:$B3390,$B3390,$D$2:$D3390,$D3390)=1,1,0),0)</f>
        <v/>
      </c>
      <c r="W3390">
        <f>IFERROR(INDEX(T_Indicateurs[Domain_code],MATCH($H3390,T_Indicateurs[Stat_code],0)),"")</f>
        <v/>
      </c>
      <c r="X3390" s="13">
        <f>IF(OR($W3390="",$F3390=""),0,IF($F3390&lt;&gt;$W3390,1,0))</f>
        <v/>
      </c>
      <c r="Y3390" s="13">
        <f>IF(OR($J3390="", $K3390="", $L3390=""),0,IF(OR($J3390&lt;0,$J3390&gt;3,$K3390&lt;0,$K3390&gt;3,$L3390&lt;0,$L3390&gt;3),1,0))</f>
        <v/>
      </c>
    </row>
    <row r="3391">
      <c r="G3391">
        <f>IFERROR(INDEX(T_Domaines[Domain_label_fr],MATCH(F3391,T_Domaines[Domain_code],0)),"")</f>
        <v/>
      </c>
      <c r="I3391">
        <f>IFERROR(INDEX(T_Indicateurs[Stat_label_fr],MATCH(H3391,T_Indicateurs[Stat_code],0)),"")</f>
        <v/>
      </c>
      <c r="M3391">
        <f>IF(J3391=0,"",J3391)</f>
        <v/>
      </c>
      <c r="N3391">
        <f>IF(K3391=0,"",K3391)</f>
        <v/>
      </c>
      <c r="O3391">
        <f>IF(L3391=0,"",L3391)</f>
        <v/>
      </c>
      <c r="P3391">
        <f>IF(OR(J3391="",K3391="",L3391=""),"",J3391+K3391+L3391)</f>
        <v/>
      </c>
      <c r="Q3391">
        <f>IF(OR(M3391="",N3391="",O3391=""),"",M3391+N3391+O3391)</f>
        <v/>
      </c>
      <c r="S3391" s="13">
        <f>IF(AND($B3391&lt;&gt;"",$F3391&lt;&gt;""),IF(COUNTIFS($B$2:$B3391,$B3391,$F$2:$F3391,$F3391)=1,1,0),0)</f>
        <v/>
      </c>
      <c r="T3391" s="13">
        <f>IF(AND($B3391&lt;&gt;"",$H3391&lt;&gt;""),IF(COUNTIFS($B$2:$B3391,$B3391,$H$2:$H3391,$H3391)=1,1,0),0)</f>
        <v/>
      </c>
      <c r="U3391" s="13">
        <f>IF(AND($B3391&lt;&gt;"",$C3391&lt;&gt;""),IF(COUNTIFS($B$2:$B3391,$B3391,$C$2:$C3391,$C3391)=1,1,0),0)</f>
        <v/>
      </c>
      <c r="V3391" s="13">
        <f>IF(AND($B3391&lt;&gt;"",$D3391&lt;&gt;""),IF(COUNTIFS($B$2:$B3391,$B3391,$D$2:$D3391,$D3391)=1,1,0),0)</f>
        <v/>
      </c>
      <c r="W3391">
        <f>IFERROR(INDEX(T_Indicateurs[Domain_code],MATCH($H3391,T_Indicateurs[Stat_code],0)),"")</f>
        <v/>
      </c>
      <c r="X3391" s="13">
        <f>IF(OR($W3391="",$F3391=""),0,IF($F3391&lt;&gt;$W3391,1,0))</f>
        <v/>
      </c>
      <c r="Y3391" s="13">
        <f>IF(OR($J3391="", $K3391="", $L3391=""),0,IF(OR($J3391&lt;0,$J3391&gt;3,$K3391&lt;0,$K3391&gt;3,$L3391&lt;0,$L3391&gt;3),1,0))</f>
        <v/>
      </c>
    </row>
    <row r="3392">
      <c r="G3392">
        <f>IFERROR(INDEX(T_Domaines[Domain_label_fr],MATCH(F3392,T_Domaines[Domain_code],0)),"")</f>
        <v/>
      </c>
      <c r="I3392">
        <f>IFERROR(INDEX(T_Indicateurs[Stat_label_fr],MATCH(H3392,T_Indicateurs[Stat_code],0)),"")</f>
        <v/>
      </c>
      <c r="M3392">
        <f>IF(J3392=0,"",J3392)</f>
        <v/>
      </c>
      <c r="N3392">
        <f>IF(K3392=0,"",K3392)</f>
        <v/>
      </c>
      <c r="O3392">
        <f>IF(L3392=0,"",L3392)</f>
        <v/>
      </c>
      <c r="P3392">
        <f>IF(OR(J3392="",K3392="",L3392=""),"",J3392+K3392+L3392)</f>
        <v/>
      </c>
      <c r="Q3392">
        <f>IF(OR(M3392="",N3392="",O3392=""),"",M3392+N3392+O3392)</f>
        <v/>
      </c>
      <c r="S3392" s="13">
        <f>IF(AND($B3392&lt;&gt;"",$F3392&lt;&gt;""),IF(COUNTIFS($B$2:$B3392,$B3392,$F$2:$F3392,$F3392)=1,1,0),0)</f>
        <v/>
      </c>
      <c r="T3392" s="13">
        <f>IF(AND($B3392&lt;&gt;"",$H3392&lt;&gt;""),IF(COUNTIFS($B$2:$B3392,$B3392,$H$2:$H3392,$H3392)=1,1,0),0)</f>
        <v/>
      </c>
      <c r="U3392" s="13">
        <f>IF(AND($B3392&lt;&gt;"",$C3392&lt;&gt;""),IF(COUNTIFS($B$2:$B3392,$B3392,$C$2:$C3392,$C3392)=1,1,0),0)</f>
        <v/>
      </c>
      <c r="V3392" s="13">
        <f>IF(AND($B3392&lt;&gt;"",$D3392&lt;&gt;""),IF(COUNTIFS($B$2:$B3392,$B3392,$D$2:$D3392,$D3392)=1,1,0),0)</f>
        <v/>
      </c>
      <c r="W3392">
        <f>IFERROR(INDEX(T_Indicateurs[Domain_code],MATCH($H3392,T_Indicateurs[Stat_code],0)),"")</f>
        <v/>
      </c>
      <c r="X3392" s="13">
        <f>IF(OR($W3392="",$F3392=""),0,IF($F3392&lt;&gt;$W3392,1,0))</f>
        <v/>
      </c>
      <c r="Y3392" s="13">
        <f>IF(OR($J3392="", $K3392="", $L3392=""),0,IF(OR($J3392&lt;0,$J3392&gt;3,$K3392&lt;0,$K3392&gt;3,$L3392&lt;0,$L3392&gt;3),1,0))</f>
        <v/>
      </c>
    </row>
    <row r="3393">
      <c r="G3393">
        <f>IFERROR(INDEX(T_Domaines[Domain_label_fr],MATCH(F3393,T_Domaines[Domain_code],0)),"")</f>
        <v/>
      </c>
      <c r="I3393">
        <f>IFERROR(INDEX(T_Indicateurs[Stat_label_fr],MATCH(H3393,T_Indicateurs[Stat_code],0)),"")</f>
        <v/>
      </c>
      <c r="M3393">
        <f>IF(J3393=0,"",J3393)</f>
        <v/>
      </c>
      <c r="N3393">
        <f>IF(K3393=0,"",K3393)</f>
        <v/>
      </c>
      <c r="O3393">
        <f>IF(L3393=0,"",L3393)</f>
        <v/>
      </c>
      <c r="P3393">
        <f>IF(OR(J3393="",K3393="",L3393=""),"",J3393+K3393+L3393)</f>
        <v/>
      </c>
      <c r="Q3393">
        <f>IF(OR(M3393="",N3393="",O3393=""),"",M3393+N3393+O3393)</f>
        <v/>
      </c>
      <c r="S3393" s="13">
        <f>IF(AND($B3393&lt;&gt;"",$F3393&lt;&gt;""),IF(COUNTIFS($B$2:$B3393,$B3393,$F$2:$F3393,$F3393)=1,1,0),0)</f>
        <v/>
      </c>
      <c r="T3393" s="13">
        <f>IF(AND($B3393&lt;&gt;"",$H3393&lt;&gt;""),IF(COUNTIFS($B$2:$B3393,$B3393,$H$2:$H3393,$H3393)=1,1,0),0)</f>
        <v/>
      </c>
      <c r="U3393" s="13">
        <f>IF(AND($B3393&lt;&gt;"",$C3393&lt;&gt;""),IF(COUNTIFS($B$2:$B3393,$B3393,$C$2:$C3393,$C3393)=1,1,0),0)</f>
        <v/>
      </c>
      <c r="V3393" s="13">
        <f>IF(AND($B3393&lt;&gt;"",$D3393&lt;&gt;""),IF(COUNTIFS($B$2:$B3393,$B3393,$D$2:$D3393,$D3393)=1,1,0),0)</f>
        <v/>
      </c>
      <c r="W3393">
        <f>IFERROR(INDEX(T_Indicateurs[Domain_code],MATCH($H3393,T_Indicateurs[Stat_code],0)),"")</f>
        <v/>
      </c>
      <c r="X3393" s="13">
        <f>IF(OR($W3393="",$F3393=""),0,IF($F3393&lt;&gt;$W3393,1,0))</f>
        <v/>
      </c>
      <c r="Y3393" s="13">
        <f>IF(OR($J3393="", $K3393="", $L3393=""),0,IF(OR($J3393&lt;0,$J3393&gt;3,$K3393&lt;0,$K3393&gt;3,$L3393&lt;0,$L3393&gt;3),1,0))</f>
        <v/>
      </c>
    </row>
    <row r="3394">
      <c r="G3394">
        <f>IFERROR(INDEX(T_Domaines[Domain_label_fr],MATCH(F3394,T_Domaines[Domain_code],0)),"")</f>
        <v/>
      </c>
      <c r="I3394">
        <f>IFERROR(INDEX(T_Indicateurs[Stat_label_fr],MATCH(H3394,T_Indicateurs[Stat_code],0)),"")</f>
        <v/>
      </c>
      <c r="M3394">
        <f>IF(J3394=0,"",J3394)</f>
        <v/>
      </c>
      <c r="N3394">
        <f>IF(K3394=0,"",K3394)</f>
        <v/>
      </c>
      <c r="O3394">
        <f>IF(L3394=0,"",L3394)</f>
        <v/>
      </c>
      <c r="P3394">
        <f>IF(OR(J3394="",K3394="",L3394=""),"",J3394+K3394+L3394)</f>
        <v/>
      </c>
      <c r="Q3394">
        <f>IF(OR(M3394="",N3394="",O3394=""),"",M3394+N3394+O3394)</f>
        <v/>
      </c>
      <c r="S3394" s="13">
        <f>IF(AND($B3394&lt;&gt;"",$F3394&lt;&gt;""),IF(COUNTIFS($B$2:$B3394,$B3394,$F$2:$F3394,$F3394)=1,1,0),0)</f>
        <v/>
      </c>
      <c r="T3394" s="13">
        <f>IF(AND($B3394&lt;&gt;"",$H3394&lt;&gt;""),IF(COUNTIFS($B$2:$B3394,$B3394,$H$2:$H3394,$H3394)=1,1,0),0)</f>
        <v/>
      </c>
      <c r="U3394" s="13">
        <f>IF(AND($B3394&lt;&gt;"",$C3394&lt;&gt;""),IF(COUNTIFS($B$2:$B3394,$B3394,$C$2:$C3394,$C3394)=1,1,0),0)</f>
        <v/>
      </c>
      <c r="V3394" s="13">
        <f>IF(AND($B3394&lt;&gt;"",$D3394&lt;&gt;""),IF(COUNTIFS($B$2:$B3394,$B3394,$D$2:$D3394,$D3394)=1,1,0),0)</f>
        <v/>
      </c>
      <c r="W3394">
        <f>IFERROR(INDEX(T_Indicateurs[Domain_code],MATCH($H3394,T_Indicateurs[Stat_code],0)),"")</f>
        <v/>
      </c>
      <c r="X3394" s="13">
        <f>IF(OR($W3394="",$F3394=""),0,IF($F3394&lt;&gt;$W3394,1,0))</f>
        <v/>
      </c>
      <c r="Y3394" s="13">
        <f>IF(OR($J3394="", $K3394="", $L3394=""),0,IF(OR($J3394&lt;0,$J3394&gt;3,$K3394&lt;0,$K3394&gt;3,$L3394&lt;0,$L3394&gt;3),1,0))</f>
        <v/>
      </c>
    </row>
    <row r="3395">
      <c r="G3395">
        <f>IFERROR(INDEX(T_Domaines[Domain_label_fr],MATCH(F3395,T_Domaines[Domain_code],0)),"")</f>
        <v/>
      </c>
      <c r="I3395">
        <f>IFERROR(INDEX(T_Indicateurs[Stat_label_fr],MATCH(H3395,T_Indicateurs[Stat_code],0)),"")</f>
        <v/>
      </c>
      <c r="M3395">
        <f>IF(J3395=0,"",J3395)</f>
        <v/>
      </c>
      <c r="N3395">
        <f>IF(K3395=0,"",K3395)</f>
        <v/>
      </c>
      <c r="O3395">
        <f>IF(L3395=0,"",L3395)</f>
        <v/>
      </c>
      <c r="P3395">
        <f>IF(OR(J3395="",K3395="",L3395=""),"",J3395+K3395+L3395)</f>
        <v/>
      </c>
      <c r="Q3395">
        <f>IF(OR(M3395="",N3395="",O3395=""),"",M3395+N3395+O3395)</f>
        <v/>
      </c>
      <c r="S3395" s="13">
        <f>IF(AND($B3395&lt;&gt;"",$F3395&lt;&gt;""),IF(COUNTIFS($B$2:$B3395,$B3395,$F$2:$F3395,$F3395)=1,1,0),0)</f>
        <v/>
      </c>
      <c r="T3395" s="13">
        <f>IF(AND($B3395&lt;&gt;"",$H3395&lt;&gt;""),IF(COUNTIFS($B$2:$B3395,$B3395,$H$2:$H3395,$H3395)=1,1,0),0)</f>
        <v/>
      </c>
      <c r="U3395" s="13">
        <f>IF(AND($B3395&lt;&gt;"",$C3395&lt;&gt;""),IF(COUNTIFS($B$2:$B3395,$B3395,$C$2:$C3395,$C3395)=1,1,0),0)</f>
        <v/>
      </c>
      <c r="V3395" s="13">
        <f>IF(AND($B3395&lt;&gt;"",$D3395&lt;&gt;""),IF(COUNTIFS($B$2:$B3395,$B3395,$D$2:$D3395,$D3395)=1,1,0),0)</f>
        <v/>
      </c>
      <c r="W3395">
        <f>IFERROR(INDEX(T_Indicateurs[Domain_code],MATCH($H3395,T_Indicateurs[Stat_code],0)),"")</f>
        <v/>
      </c>
      <c r="X3395" s="13">
        <f>IF(OR($W3395="",$F3395=""),0,IF($F3395&lt;&gt;$W3395,1,0))</f>
        <v/>
      </c>
      <c r="Y3395" s="13">
        <f>IF(OR($J3395="", $K3395="", $L3395=""),0,IF(OR($J3395&lt;0,$J3395&gt;3,$K3395&lt;0,$K3395&gt;3,$L3395&lt;0,$L3395&gt;3),1,0))</f>
        <v/>
      </c>
    </row>
    <row r="3396">
      <c r="G3396">
        <f>IFERROR(INDEX(T_Domaines[Domain_label_fr],MATCH(F3396,T_Domaines[Domain_code],0)),"")</f>
        <v/>
      </c>
      <c r="I3396">
        <f>IFERROR(INDEX(T_Indicateurs[Stat_label_fr],MATCH(H3396,T_Indicateurs[Stat_code],0)),"")</f>
        <v/>
      </c>
      <c r="M3396">
        <f>IF(J3396=0,"",J3396)</f>
        <v/>
      </c>
      <c r="N3396">
        <f>IF(K3396=0,"",K3396)</f>
        <v/>
      </c>
      <c r="O3396">
        <f>IF(L3396=0,"",L3396)</f>
        <v/>
      </c>
      <c r="P3396">
        <f>IF(OR(J3396="",K3396="",L3396=""),"",J3396+K3396+L3396)</f>
        <v/>
      </c>
      <c r="Q3396">
        <f>IF(OR(M3396="",N3396="",O3396=""),"",M3396+N3396+O3396)</f>
        <v/>
      </c>
      <c r="S3396" s="13">
        <f>IF(AND($B3396&lt;&gt;"",$F3396&lt;&gt;""),IF(COUNTIFS($B$2:$B3396,$B3396,$F$2:$F3396,$F3396)=1,1,0),0)</f>
        <v/>
      </c>
      <c r="T3396" s="13">
        <f>IF(AND($B3396&lt;&gt;"",$H3396&lt;&gt;""),IF(COUNTIFS($B$2:$B3396,$B3396,$H$2:$H3396,$H3396)=1,1,0),0)</f>
        <v/>
      </c>
      <c r="U3396" s="13">
        <f>IF(AND($B3396&lt;&gt;"",$C3396&lt;&gt;""),IF(COUNTIFS($B$2:$B3396,$B3396,$C$2:$C3396,$C3396)=1,1,0),0)</f>
        <v/>
      </c>
      <c r="V3396" s="13">
        <f>IF(AND($B3396&lt;&gt;"",$D3396&lt;&gt;""),IF(COUNTIFS($B$2:$B3396,$B3396,$D$2:$D3396,$D3396)=1,1,0),0)</f>
        <v/>
      </c>
      <c r="W3396">
        <f>IFERROR(INDEX(T_Indicateurs[Domain_code],MATCH($H3396,T_Indicateurs[Stat_code],0)),"")</f>
        <v/>
      </c>
      <c r="X3396" s="13">
        <f>IF(OR($W3396="",$F3396=""),0,IF($F3396&lt;&gt;$W3396,1,0))</f>
        <v/>
      </c>
      <c r="Y3396" s="13">
        <f>IF(OR($J3396="", $K3396="", $L3396=""),0,IF(OR($J3396&lt;0,$J3396&gt;3,$K3396&lt;0,$K3396&gt;3,$L3396&lt;0,$L3396&gt;3),1,0))</f>
        <v/>
      </c>
    </row>
    <row r="3397">
      <c r="G3397">
        <f>IFERROR(INDEX(T_Domaines[Domain_label_fr],MATCH(F3397,T_Domaines[Domain_code],0)),"")</f>
        <v/>
      </c>
      <c r="I3397">
        <f>IFERROR(INDEX(T_Indicateurs[Stat_label_fr],MATCH(H3397,T_Indicateurs[Stat_code],0)),"")</f>
        <v/>
      </c>
      <c r="M3397">
        <f>IF(J3397=0,"",J3397)</f>
        <v/>
      </c>
      <c r="N3397">
        <f>IF(K3397=0,"",K3397)</f>
        <v/>
      </c>
      <c r="O3397">
        <f>IF(L3397=0,"",L3397)</f>
        <v/>
      </c>
      <c r="P3397">
        <f>IF(OR(J3397="",K3397="",L3397=""),"",J3397+K3397+L3397)</f>
        <v/>
      </c>
      <c r="Q3397">
        <f>IF(OR(M3397="",N3397="",O3397=""),"",M3397+N3397+O3397)</f>
        <v/>
      </c>
      <c r="S3397" s="13">
        <f>IF(AND($B3397&lt;&gt;"",$F3397&lt;&gt;""),IF(COUNTIFS($B$2:$B3397,$B3397,$F$2:$F3397,$F3397)=1,1,0),0)</f>
        <v/>
      </c>
      <c r="T3397" s="13">
        <f>IF(AND($B3397&lt;&gt;"",$H3397&lt;&gt;""),IF(COUNTIFS($B$2:$B3397,$B3397,$H$2:$H3397,$H3397)=1,1,0),0)</f>
        <v/>
      </c>
      <c r="U3397" s="13">
        <f>IF(AND($B3397&lt;&gt;"",$C3397&lt;&gt;""),IF(COUNTIFS($B$2:$B3397,$B3397,$C$2:$C3397,$C3397)=1,1,0),0)</f>
        <v/>
      </c>
      <c r="V3397" s="13">
        <f>IF(AND($B3397&lt;&gt;"",$D3397&lt;&gt;""),IF(COUNTIFS($B$2:$B3397,$B3397,$D$2:$D3397,$D3397)=1,1,0),0)</f>
        <v/>
      </c>
      <c r="W3397">
        <f>IFERROR(INDEX(T_Indicateurs[Domain_code],MATCH($H3397,T_Indicateurs[Stat_code],0)),"")</f>
        <v/>
      </c>
      <c r="X3397" s="13">
        <f>IF(OR($W3397="",$F3397=""),0,IF($F3397&lt;&gt;$W3397,1,0))</f>
        <v/>
      </c>
      <c r="Y3397" s="13">
        <f>IF(OR($J3397="", $K3397="", $L3397=""),0,IF(OR($J3397&lt;0,$J3397&gt;3,$K3397&lt;0,$K3397&gt;3,$L3397&lt;0,$L3397&gt;3),1,0))</f>
        <v/>
      </c>
    </row>
    <row r="3398">
      <c r="G3398">
        <f>IFERROR(INDEX(T_Domaines[Domain_label_fr],MATCH(F3398,T_Domaines[Domain_code],0)),"")</f>
        <v/>
      </c>
      <c r="I3398">
        <f>IFERROR(INDEX(T_Indicateurs[Stat_label_fr],MATCH(H3398,T_Indicateurs[Stat_code],0)),"")</f>
        <v/>
      </c>
      <c r="M3398">
        <f>IF(J3398=0,"",J3398)</f>
        <v/>
      </c>
      <c r="N3398">
        <f>IF(K3398=0,"",K3398)</f>
        <v/>
      </c>
      <c r="O3398">
        <f>IF(L3398=0,"",L3398)</f>
        <v/>
      </c>
      <c r="P3398">
        <f>IF(OR(J3398="",K3398="",L3398=""),"",J3398+K3398+L3398)</f>
        <v/>
      </c>
      <c r="Q3398">
        <f>IF(OR(M3398="",N3398="",O3398=""),"",M3398+N3398+O3398)</f>
        <v/>
      </c>
      <c r="S3398" s="13">
        <f>IF(AND($B3398&lt;&gt;"",$F3398&lt;&gt;""),IF(COUNTIFS($B$2:$B3398,$B3398,$F$2:$F3398,$F3398)=1,1,0),0)</f>
        <v/>
      </c>
      <c r="T3398" s="13">
        <f>IF(AND($B3398&lt;&gt;"",$H3398&lt;&gt;""),IF(COUNTIFS($B$2:$B3398,$B3398,$H$2:$H3398,$H3398)=1,1,0),0)</f>
        <v/>
      </c>
      <c r="U3398" s="13">
        <f>IF(AND($B3398&lt;&gt;"",$C3398&lt;&gt;""),IF(COUNTIFS($B$2:$B3398,$B3398,$C$2:$C3398,$C3398)=1,1,0),0)</f>
        <v/>
      </c>
      <c r="V3398" s="13">
        <f>IF(AND($B3398&lt;&gt;"",$D3398&lt;&gt;""),IF(COUNTIFS($B$2:$B3398,$B3398,$D$2:$D3398,$D3398)=1,1,0),0)</f>
        <v/>
      </c>
      <c r="W3398">
        <f>IFERROR(INDEX(T_Indicateurs[Domain_code],MATCH($H3398,T_Indicateurs[Stat_code],0)),"")</f>
        <v/>
      </c>
      <c r="X3398" s="13">
        <f>IF(OR($W3398="",$F3398=""),0,IF($F3398&lt;&gt;$W3398,1,0))</f>
        <v/>
      </c>
      <c r="Y3398" s="13">
        <f>IF(OR($J3398="", $K3398="", $L3398=""),0,IF(OR($J3398&lt;0,$J3398&gt;3,$K3398&lt;0,$K3398&gt;3,$L3398&lt;0,$L3398&gt;3),1,0))</f>
        <v/>
      </c>
    </row>
    <row r="3399">
      <c r="G3399">
        <f>IFERROR(INDEX(T_Domaines[Domain_label_fr],MATCH(F3399,T_Domaines[Domain_code],0)),"")</f>
        <v/>
      </c>
      <c r="I3399">
        <f>IFERROR(INDEX(T_Indicateurs[Stat_label_fr],MATCH(H3399,T_Indicateurs[Stat_code],0)),"")</f>
        <v/>
      </c>
      <c r="M3399">
        <f>IF(J3399=0,"",J3399)</f>
        <v/>
      </c>
      <c r="N3399">
        <f>IF(K3399=0,"",K3399)</f>
        <v/>
      </c>
      <c r="O3399">
        <f>IF(L3399=0,"",L3399)</f>
        <v/>
      </c>
      <c r="P3399">
        <f>IF(OR(J3399="",K3399="",L3399=""),"",J3399+K3399+L3399)</f>
        <v/>
      </c>
      <c r="Q3399">
        <f>IF(OR(M3399="",N3399="",O3399=""),"",M3399+N3399+O3399)</f>
        <v/>
      </c>
      <c r="S3399" s="13">
        <f>IF(AND($B3399&lt;&gt;"",$F3399&lt;&gt;""),IF(COUNTIFS($B$2:$B3399,$B3399,$F$2:$F3399,$F3399)=1,1,0),0)</f>
        <v/>
      </c>
      <c r="T3399" s="13">
        <f>IF(AND($B3399&lt;&gt;"",$H3399&lt;&gt;""),IF(COUNTIFS($B$2:$B3399,$B3399,$H$2:$H3399,$H3399)=1,1,0),0)</f>
        <v/>
      </c>
      <c r="U3399" s="13">
        <f>IF(AND($B3399&lt;&gt;"",$C3399&lt;&gt;""),IF(COUNTIFS($B$2:$B3399,$B3399,$C$2:$C3399,$C3399)=1,1,0),0)</f>
        <v/>
      </c>
      <c r="V3399" s="13">
        <f>IF(AND($B3399&lt;&gt;"",$D3399&lt;&gt;""),IF(COUNTIFS($B$2:$B3399,$B3399,$D$2:$D3399,$D3399)=1,1,0),0)</f>
        <v/>
      </c>
      <c r="W3399">
        <f>IFERROR(INDEX(T_Indicateurs[Domain_code],MATCH($H3399,T_Indicateurs[Stat_code],0)),"")</f>
        <v/>
      </c>
      <c r="X3399" s="13">
        <f>IF(OR($W3399="",$F3399=""),0,IF($F3399&lt;&gt;$W3399,1,0))</f>
        <v/>
      </c>
      <c r="Y3399" s="13">
        <f>IF(OR($J3399="", $K3399="", $L3399=""),0,IF(OR($J3399&lt;0,$J3399&gt;3,$K3399&lt;0,$K3399&gt;3,$L3399&lt;0,$L3399&gt;3),1,0))</f>
        <v/>
      </c>
    </row>
    <row r="3400">
      <c r="G3400">
        <f>IFERROR(INDEX(T_Domaines[Domain_label_fr],MATCH(F3400,T_Domaines[Domain_code],0)),"")</f>
        <v/>
      </c>
      <c r="I3400">
        <f>IFERROR(INDEX(T_Indicateurs[Stat_label_fr],MATCH(H3400,T_Indicateurs[Stat_code],0)),"")</f>
        <v/>
      </c>
      <c r="M3400">
        <f>IF(J3400=0,"",J3400)</f>
        <v/>
      </c>
      <c r="N3400">
        <f>IF(K3400=0,"",K3400)</f>
        <v/>
      </c>
      <c r="O3400">
        <f>IF(L3400=0,"",L3400)</f>
        <v/>
      </c>
      <c r="P3400">
        <f>IF(OR(J3400="",K3400="",L3400=""),"",J3400+K3400+L3400)</f>
        <v/>
      </c>
      <c r="Q3400">
        <f>IF(OR(M3400="",N3400="",O3400=""),"",M3400+N3400+O3400)</f>
        <v/>
      </c>
      <c r="S3400" s="13">
        <f>IF(AND($B3400&lt;&gt;"",$F3400&lt;&gt;""),IF(COUNTIFS($B$2:$B3400,$B3400,$F$2:$F3400,$F3400)=1,1,0),0)</f>
        <v/>
      </c>
      <c r="T3400" s="13">
        <f>IF(AND($B3400&lt;&gt;"",$H3400&lt;&gt;""),IF(COUNTIFS($B$2:$B3400,$B3400,$H$2:$H3400,$H3400)=1,1,0),0)</f>
        <v/>
      </c>
      <c r="U3400" s="13">
        <f>IF(AND($B3400&lt;&gt;"",$C3400&lt;&gt;""),IF(COUNTIFS($B$2:$B3400,$B3400,$C$2:$C3400,$C3400)=1,1,0),0)</f>
        <v/>
      </c>
      <c r="V3400" s="13">
        <f>IF(AND($B3400&lt;&gt;"",$D3400&lt;&gt;""),IF(COUNTIFS($B$2:$B3400,$B3400,$D$2:$D3400,$D3400)=1,1,0),0)</f>
        <v/>
      </c>
      <c r="W3400">
        <f>IFERROR(INDEX(T_Indicateurs[Domain_code],MATCH($H3400,T_Indicateurs[Stat_code],0)),"")</f>
        <v/>
      </c>
      <c r="X3400" s="13">
        <f>IF(OR($W3400="",$F3400=""),0,IF($F3400&lt;&gt;$W3400,1,0))</f>
        <v/>
      </c>
      <c r="Y3400" s="13">
        <f>IF(OR($J3400="", $K3400="", $L3400=""),0,IF(OR($J3400&lt;0,$J3400&gt;3,$K3400&lt;0,$K3400&gt;3,$L3400&lt;0,$L3400&gt;3),1,0))</f>
        <v/>
      </c>
    </row>
    <row r="3401">
      <c r="G3401">
        <f>IFERROR(INDEX(T_Domaines[Domain_label_fr],MATCH(F3401,T_Domaines[Domain_code],0)),"")</f>
        <v/>
      </c>
      <c r="I3401">
        <f>IFERROR(INDEX(T_Indicateurs[Stat_label_fr],MATCH(H3401,T_Indicateurs[Stat_code],0)),"")</f>
        <v/>
      </c>
      <c r="M3401">
        <f>IF(J3401=0,"",J3401)</f>
        <v/>
      </c>
      <c r="N3401">
        <f>IF(K3401=0,"",K3401)</f>
        <v/>
      </c>
      <c r="O3401">
        <f>IF(L3401=0,"",L3401)</f>
        <v/>
      </c>
      <c r="P3401">
        <f>IF(OR(J3401="",K3401="",L3401=""),"",J3401+K3401+L3401)</f>
        <v/>
      </c>
      <c r="Q3401">
        <f>IF(OR(M3401="",N3401="",O3401=""),"",M3401+N3401+O3401)</f>
        <v/>
      </c>
      <c r="S3401" s="13">
        <f>IF(AND($B3401&lt;&gt;"",$F3401&lt;&gt;""),IF(COUNTIFS($B$2:$B3401,$B3401,$F$2:$F3401,$F3401)=1,1,0),0)</f>
        <v/>
      </c>
      <c r="T3401" s="13">
        <f>IF(AND($B3401&lt;&gt;"",$H3401&lt;&gt;""),IF(COUNTIFS($B$2:$B3401,$B3401,$H$2:$H3401,$H3401)=1,1,0),0)</f>
        <v/>
      </c>
      <c r="U3401" s="13">
        <f>IF(AND($B3401&lt;&gt;"",$C3401&lt;&gt;""),IF(COUNTIFS($B$2:$B3401,$B3401,$C$2:$C3401,$C3401)=1,1,0),0)</f>
        <v/>
      </c>
      <c r="V3401" s="13">
        <f>IF(AND($B3401&lt;&gt;"",$D3401&lt;&gt;""),IF(COUNTIFS($B$2:$B3401,$B3401,$D$2:$D3401,$D3401)=1,1,0),0)</f>
        <v/>
      </c>
      <c r="W3401">
        <f>IFERROR(INDEX(T_Indicateurs[Domain_code],MATCH($H3401,T_Indicateurs[Stat_code],0)),"")</f>
        <v/>
      </c>
      <c r="X3401" s="13">
        <f>IF(OR($W3401="",$F3401=""),0,IF($F3401&lt;&gt;$W3401,1,0))</f>
        <v/>
      </c>
      <c r="Y3401" s="13">
        <f>IF(OR($J3401="", $K3401="", $L3401=""),0,IF(OR($J3401&lt;0,$J3401&gt;3,$K3401&lt;0,$K3401&gt;3,$L3401&lt;0,$L3401&gt;3),1,0))</f>
        <v/>
      </c>
    </row>
    <row r="3402">
      <c r="G3402">
        <f>IFERROR(INDEX(T_Domaines[Domain_label_fr],MATCH(F3402,T_Domaines[Domain_code],0)),"")</f>
        <v/>
      </c>
      <c r="I3402">
        <f>IFERROR(INDEX(T_Indicateurs[Stat_label_fr],MATCH(H3402,T_Indicateurs[Stat_code],0)),"")</f>
        <v/>
      </c>
      <c r="M3402">
        <f>IF(J3402=0,"",J3402)</f>
        <v/>
      </c>
      <c r="N3402">
        <f>IF(K3402=0,"",K3402)</f>
        <v/>
      </c>
      <c r="O3402">
        <f>IF(L3402=0,"",L3402)</f>
        <v/>
      </c>
      <c r="P3402">
        <f>IF(OR(J3402="",K3402="",L3402=""),"",J3402+K3402+L3402)</f>
        <v/>
      </c>
      <c r="Q3402">
        <f>IF(OR(M3402="",N3402="",O3402=""),"",M3402+N3402+O3402)</f>
        <v/>
      </c>
      <c r="S3402" s="13">
        <f>IF(AND($B3402&lt;&gt;"",$F3402&lt;&gt;""),IF(COUNTIFS($B$2:$B3402,$B3402,$F$2:$F3402,$F3402)=1,1,0),0)</f>
        <v/>
      </c>
      <c r="T3402" s="13">
        <f>IF(AND($B3402&lt;&gt;"",$H3402&lt;&gt;""),IF(COUNTIFS($B$2:$B3402,$B3402,$H$2:$H3402,$H3402)=1,1,0),0)</f>
        <v/>
      </c>
      <c r="U3402" s="13">
        <f>IF(AND($B3402&lt;&gt;"",$C3402&lt;&gt;""),IF(COUNTIFS($B$2:$B3402,$B3402,$C$2:$C3402,$C3402)=1,1,0),0)</f>
        <v/>
      </c>
      <c r="V3402" s="13">
        <f>IF(AND($B3402&lt;&gt;"",$D3402&lt;&gt;""),IF(COUNTIFS($B$2:$B3402,$B3402,$D$2:$D3402,$D3402)=1,1,0),0)</f>
        <v/>
      </c>
      <c r="W3402">
        <f>IFERROR(INDEX(T_Indicateurs[Domain_code],MATCH($H3402,T_Indicateurs[Stat_code],0)),"")</f>
        <v/>
      </c>
      <c r="X3402" s="13">
        <f>IF(OR($W3402="",$F3402=""),0,IF($F3402&lt;&gt;$W3402,1,0))</f>
        <v/>
      </c>
      <c r="Y3402" s="13">
        <f>IF(OR($J3402="", $K3402="", $L3402=""),0,IF(OR($J3402&lt;0,$J3402&gt;3,$K3402&lt;0,$K3402&gt;3,$L3402&lt;0,$L3402&gt;3),1,0))</f>
        <v/>
      </c>
    </row>
    <row r="3403">
      <c r="G3403">
        <f>IFERROR(INDEX(T_Domaines[Domain_label_fr],MATCH(F3403,T_Domaines[Domain_code],0)),"")</f>
        <v/>
      </c>
      <c r="I3403">
        <f>IFERROR(INDEX(T_Indicateurs[Stat_label_fr],MATCH(H3403,T_Indicateurs[Stat_code],0)),"")</f>
        <v/>
      </c>
      <c r="M3403">
        <f>IF(J3403=0,"",J3403)</f>
        <v/>
      </c>
      <c r="N3403">
        <f>IF(K3403=0,"",K3403)</f>
        <v/>
      </c>
      <c r="O3403">
        <f>IF(L3403=0,"",L3403)</f>
        <v/>
      </c>
      <c r="P3403">
        <f>IF(OR(J3403="",K3403="",L3403=""),"",J3403+K3403+L3403)</f>
        <v/>
      </c>
      <c r="Q3403">
        <f>IF(OR(M3403="",N3403="",O3403=""),"",M3403+N3403+O3403)</f>
        <v/>
      </c>
      <c r="S3403" s="13">
        <f>IF(AND($B3403&lt;&gt;"",$F3403&lt;&gt;""),IF(COUNTIFS($B$2:$B3403,$B3403,$F$2:$F3403,$F3403)=1,1,0),0)</f>
        <v/>
      </c>
      <c r="T3403" s="13">
        <f>IF(AND($B3403&lt;&gt;"",$H3403&lt;&gt;""),IF(COUNTIFS($B$2:$B3403,$B3403,$H$2:$H3403,$H3403)=1,1,0),0)</f>
        <v/>
      </c>
      <c r="U3403" s="13">
        <f>IF(AND($B3403&lt;&gt;"",$C3403&lt;&gt;""),IF(COUNTIFS($B$2:$B3403,$B3403,$C$2:$C3403,$C3403)=1,1,0),0)</f>
        <v/>
      </c>
      <c r="V3403" s="13">
        <f>IF(AND($B3403&lt;&gt;"",$D3403&lt;&gt;""),IF(COUNTIFS($B$2:$B3403,$B3403,$D$2:$D3403,$D3403)=1,1,0),0)</f>
        <v/>
      </c>
      <c r="W3403">
        <f>IFERROR(INDEX(T_Indicateurs[Domain_code],MATCH($H3403,T_Indicateurs[Stat_code],0)),"")</f>
        <v/>
      </c>
      <c r="X3403" s="13">
        <f>IF(OR($W3403="",$F3403=""),0,IF($F3403&lt;&gt;$W3403,1,0))</f>
        <v/>
      </c>
      <c r="Y3403" s="13">
        <f>IF(OR($J3403="", $K3403="", $L3403=""),0,IF(OR($J3403&lt;0,$J3403&gt;3,$K3403&lt;0,$K3403&gt;3,$L3403&lt;0,$L3403&gt;3),1,0))</f>
        <v/>
      </c>
    </row>
    <row r="3404">
      <c r="G3404">
        <f>IFERROR(INDEX(T_Domaines[Domain_label_fr],MATCH(F3404,T_Domaines[Domain_code],0)),"")</f>
        <v/>
      </c>
      <c r="I3404">
        <f>IFERROR(INDEX(T_Indicateurs[Stat_label_fr],MATCH(H3404,T_Indicateurs[Stat_code],0)),"")</f>
        <v/>
      </c>
      <c r="M3404">
        <f>IF(J3404=0,"",J3404)</f>
        <v/>
      </c>
      <c r="N3404">
        <f>IF(K3404=0,"",K3404)</f>
        <v/>
      </c>
      <c r="O3404">
        <f>IF(L3404=0,"",L3404)</f>
        <v/>
      </c>
      <c r="P3404">
        <f>IF(OR(J3404="",K3404="",L3404=""),"",J3404+K3404+L3404)</f>
        <v/>
      </c>
      <c r="Q3404">
        <f>IF(OR(M3404="",N3404="",O3404=""),"",M3404+N3404+O3404)</f>
        <v/>
      </c>
      <c r="S3404" s="13">
        <f>IF(AND($B3404&lt;&gt;"",$F3404&lt;&gt;""),IF(COUNTIFS($B$2:$B3404,$B3404,$F$2:$F3404,$F3404)=1,1,0),0)</f>
        <v/>
      </c>
      <c r="T3404" s="13">
        <f>IF(AND($B3404&lt;&gt;"",$H3404&lt;&gt;""),IF(COUNTIFS($B$2:$B3404,$B3404,$H$2:$H3404,$H3404)=1,1,0),0)</f>
        <v/>
      </c>
      <c r="U3404" s="13">
        <f>IF(AND($B3404&lt;&gt;"",$C3404&lt;&gt;""),IF(COUNTIFS($B$2:$B3404,$B3404,$C$2:$C3404,$C3404)=1,1,0),0)</f>
        <v/>
      </c>
      <c r="V3404" s="13">
        <f>IF(AND($B3404&lt;&gt;"",$D3404&lt;&gt;""),IF(COUNTIFS($B$2:$B3404,$B3404,$D$2:$D3404,$D3404)=1,1,0),0)</f>
        <v/>
      </c>
      <c r="W3404">
        <f>IFERROR(INDEX(T_Indicateurs[Domain_code],MATCH($H3404,T_Indicateurs[Stat_code],0)),"")</f>
        <v/>
      </c>
      <c r="X3404" s="13">
        <f>IF(OR($W3404="",$F3404=""),0,IF($F3404&lt;&gt;$W3404,1,0))</f>
        <v/>
      </c>
      <c r="Y3404" s="13">
        <f>IF(OR($J3404="", $K3404="", $L3404=""),0,IF(OR($J3404&lt;0,$J3404&gt;3,$K3404&lt;0,$K3404&gt;3,$L3404&lt;0,$L3404&gt;3),1,0))</f>
        <v/>
      </c>
    </row>
    <row r="3405">
      <c r="G3405">
        <f>IFERROR(INDEX(T_Domaines[Domain_label_fr],MATCH(F3405,T_Domaines[Domain_code],0)),"")</f>
        <v/>
      </c>
      <c r="I3405">
        <f>IFERROR(INDEX(T_Indicateurs[Stat_label_fr],MATCH(H3405,T_Indicateurs[Stat_code],0)),"")</f>
        <v/>
      </c>
      <c r="M3405">
        <f>IF(J3405=0,"",J3405)</f>
        <v/>
      </c>
      <c r="N3405">
        <f>IF(K3405=0,"",K3405)</f>
        <v/>
      </c>
      <c r="O3405">
        <f>IF(L3405=0,"",L3405)</f>
        <v/>
      </c>
      <c r="P3405">
        <f>IF(OR(J3405="",K3405="",L3405=""),"",J3405+K3405+L3405)</f>
        <v/>
      </c>
      <c r="Q3405">
        <f>IF(OR(M3405="",N3405="",O3405=""),"",M3405+N3405+O3405)</f>
        <v/>
      </c>
      <c r="S3405" s="13">
        <f>IF(AND($B3405&lt;&gt;"",$F3405&lt;&gt;""),IF(COUNTIFS($B$2:$B3405,$B3405,$F$2:$F3405,$F3405)=1,1,0),0)</f>
        <v/>
      </c>
      <c r="T3405" s="13">
        <f>IF(AND($B3405&lt;&gt;"",$H3405&lt;&gt;""),IF(COUNTIFS($B$2:$B3405,$B3405,$H$2:$H3405,$H3405)=1,1,0),0)</f>
        <v/>
      </c>
      <c r="U3405" s="13">
        <f>IF(AND($B3405&lt;&gt;"",$C3405&lt;&gt;""),IF(COUNTIFS($B$2:$B3405,$B3405,$C$2:$C3405,$C3405)=1,1,0),0)</f>
        <v/>
      </c>
      <c r="V3405" s="13">
        <f>IF(AND($B3405&lt;&gt;"",$D3405&lt;&gt;""),IF(COUNTIFS($B$2:$B3405,$B3405,$D$2:$D3405,$D3405)=1,1,0),0)</f>
        <v/>
      </c>
      <c r="W3405">
        <f>IFERROR(INDEX(T_Indicateurs[Domain_code],MATCH($H3405,T_Indicateurs[Stat_code],0)),"")</f>
        <v/>
      </c>
      <c r="X3405" s="13">
        <f>IF(OR($W3405="",$F3405=""),0,IF($F3405&lt;&gt;$W3405,1,0))</f>
        <v/>
      </c>
      <c r="Y3405" s="13">
        <f>IF(OR($J3405="", $K3405="", $L3405=""),0,IF(OR($J3405&lt;0,$J3405&gt;3,$K3405&lt;0,$K3405&gt;3,$L3405&lt;0,$L3405&gt;3),1,0))</f>
        <v/>
      </c>
    </row>
    <row r="3406">
      <c r="G3406">
        <f>IFERROR(INDEX(T_Domaines[Domain_label_fr],MATCH(F3406,T_Domaines[Domain_code],0)),"")</f>
        <v/>
      </c>
      <c r="I3406">
        <f>IFERROR(INDEX(T_Indicateurs[Stat_label_fr],MATCH(H3406,T_Indicateurs[Stat_code],0)),"")</f>
        <v/>
      </c>
      <c r="M3406">
        <f>IF(J3406=0,"",J3406)</f>
        <v/>
      </c>
      <c r="N3406">
        <f>IF(K3406=0,"",K3406)</f>
        <v/>
      </c>
      <c r="O3406">
        <f>IF(L3406=0,"",L3406)</f>
        <v/>
      </c>
      <c r="P3406">
        <f>IF(OR(J3406="",K3406="",L3406=""),"",J3406+K3406+L3406)</f>
        <v/>
      </c>
      <c r="Q3406">
        <f>IF(OR(M3406="",N3406="",O3406=""),"",M3406+N3406+O3406)</f>
        <v/>
      </c>
      <c r="S3406" s="13">
        <f>IF(AND($B3406&lt;&gt;"",$F3406&lt;&gt;""),IF(COUNTIFS($B$2:$B3406,$B3406,$F$2:$F3406,$F3406)=1,1,0),0)</f>
        <v/>
      </c>
      <c r="T3406" s="13">
        <f>IF(AND($B3406&lt;&gt;"",$H3406&lt;&gt;""),IF(COUNTIFS($B$2:$B3406,$B3406,$H$2:$H3406,$H3406)=1,1,0),0)</f>
        <v/>
      </c>
      <c r="U3406" s="13">
        <f>IF(AND($B3406&lt;&gt;"",$C3406&lt;&gt;""),IF(COUNTIFS($B$2:$B3406,$B3406,$C$2:$C3406,$C3406)=1,1,0),0)</f>
        <v/>
      </c>
      <c r="V3406" s="13">
        <f>IF(AND($B3406&lt;&gt;"",$D3406&lt;&gt;""),IF(COUNTIFS($B$2:$B3406,$B3406,$D$2:$D3406,$D3406)=1,1,0),0)</f>
        <v/>
      </c>
      <c r="W3406">
        <f>IFERROR(INDEX(T_Indicateurs[Domain_code],MATCH($H3406,T_Indicateurs[Stat_code],0)),"")</f>
        <v/>
      </c>
      <c r="X3406" s="13">
        <f>IF(OR($W3406="",$F3406=""),0,IF($F3406&lt;&gt;$W3406,1,0))</f>
        <v/>
      </c>
      <c r="Y3406" s="13">
        <f>IF(OR($J3406="", $K3406="", $L3406=""),0,IF(OR($J3406&lt;0,$J3406&gt;3,$K3406&lt;0,$K3406&gt;3,$L3406&lt;0,$L3406&gt;3),1,0))</f>
        <v/>
      </c>
    </row>
    <row r="3407">
      <c r="G3407">
        <f>IFERROR(INDEX(T_Domaines[Domain_label_fr],MATCH(F3407,T_Domaines[Domain_code],0)),"")</f>
        <v/>
      </c>
      <c r="I3407">
        <f>IFERROR(INDEX(T_Indicateurs[Stat_label_fr],MATCH(H3407,T_Indicateurs[Stat_code],0)),"")</f>
        <v/>
      </c>
      <c r="M3407">
        <f>IF(J3407=0,"",J3407)</f>
        <v/>
      </c>
      <c r="N3407">
        <f>IF(K3407=0,"",K3407)</f>
        <v/>
      </c>
      <c r="O3407">
        <f>IF(L3407=0,"",L3407)</f>
        <v/>
      </c>
      <c r="P3407">
        <f>IF(OR(J3407="",K3407="",L3407=""),"",J3407+K3407+L3407)</f>
        <v/>
      </c>
      <c r="Q3407">
        <f>IF(OR(M3407="",N3407="",O3407=""),"",M3407+N3407+O3407)</f>
        <v/>
      </c>
      <c r="S3407" s="13">
        <f>IF(AND($B3407&lt;&gt;"",$F3407&lt;&gt;""),IF(COUNTIFS($B$2:$B3407,$B3407,$F$2:$F3407,$F3407)=1,1,0),0)</f>
        <v/>
      </c>
      <c r="T3407" s="13">
        <f>IF(AND($B3407&lt;&gt;"",$H3407&lt;&gt;""),IF(COUNTIFS($B$2:$B3407,$B3407,$H$2:$H3407,$H3407)=1,1,0),0)</f>
        <v/>
      </c>
      <c r="U3407" s="13">
        <f>IF(AND($B3407&lt;&gt;"",$C3407&lt;&gt;""),IF(COUNTIFS($B$2:$B3407,$B3407,$C$2:$C3407,$C3407)=1,1,0),0)</f>
        <v/>
      </c>
      <c r="V3407" s="13">
        <f>IF(AND($B3407&lt;&gt;"",$D3407&lt;&gt;""),IF(COUNTIFS($B$2:$B3407,$B3407,$D$2:$D3407,$D3407)=1,1,0),0)</f>
        <v/>
      </c>
      <c r="W3407">
        <f>IFERROR(INDEX(T_Indicateurs[Domain_code],MATCH($H3407,T_Indicateurs[Stat_code],0)),"")</f>
        <v/>
      </c>
      <c r="X3407" s="13">
        <f>IF(OR($W3407="",$F3407=""),0,IF($F3407&lt;&gt;$W3407,1,0))</f>
        <v/>
      </c>
      <c r="Y3407" s="13">
        <f>IF(OR($J3407="", $K3407="", $L3407=""),0,IF(OR($J3407&lt;0,$J3407&gt;3,$K3407&lt;0,$K3407&gt;3,$L3407&lt;0,$L3407&gt;3),1,0))</f>
        <v/>
      </c>
    </row>
    <row r="3408">
      <c r="G3408">
        <f>IFERROR(INDEX(T_Domaines[Domain_label_fr],MATCH(F3408,T_Domaines[Domain_code],0)),"")</f>
        <v/>
      </c>
      <c r="I3408">
        <f>IFERROR(INDEX(T_Indicateurs[Stat_label_fr],MATCH(H3408,T_Indicateurs[Stat_code],0)),"")</f>
        <v/>
      </c>
      <c r="M3408">
        <f>IF(J3408=0,"",J3408)</f>
        <v/>
      </c>
      <c r="N3408">
        <f>IF(K3408=0,"",K3408)</f>
        <v/>
      </c>
      <c r="O3408">
        <f>IF(L3408=0,"",L3408)</f>
        <v/>
      </c>
      <c r="P3408">
        <f>IF(OR(J3408="",K3408="",L3408=""),"",J3408+K3408+L3408)</f>
        <v/>
      </c>
      <c r="Q3408">
        <f>IF(OR(M3408="",N3408="",O3408=""),"",M3408+N3408+O3408)</f>
        <v/>
      </c>
      <c r="S3408" s="13">
        <f>IF(AND($B3408&lt;&gt;"",$F3408&lt;&gt;""),IF(COUNTIFS($B$2:$B3408,$B3408,$F$2:$F3408,$F3408)=1,1,0),0)</f>
        <v/>
      </c>
      <c r="T3408" s="13">
        <f>IF(AND($B3408&lt;&gt;"",$H3408&lt;&gt;""),IF(COUNTIFS($B$2:$B3408,$B3408,$H$2:$H3408,$H3408)=1,1,0),0)</f>
        <v/>
      </c>
      <c r="U3408" s="13">
        <f>IF(AND($B3408&lt;&gt;"",$C3408&lt;&gt;""),IF(COUNTIFS($B$2:$B3408,$B3408,$C$2:$C3408,$C3408)=1,1,0),0)</f>
        <v/>
      </c>
      <c r="V3408" s="13">
        <f>IF(AND($B3408&lt;&gt;"",$D3408&lt;&gt;""),IF(COUNTIFS($B$2:$B3408,$B3408,$D$2:$D3408,$D3408)=1,1,0),0)</f>
        <v/>
      </c>
      <c r="W3408">
        <f>IFERROR(INDEX(T_Indicateurs[Domain_code],MATCH($H3408,T_Indicateurs[Stat_code],0)),"")</f>
        <v/>
      </c>
      <c r="X3408" s="13">
        <f>IF(OR($W3408="",$F3408=""),0,IF($F3408&lt;&gt;$W3408,1,0))</f>
        <v/>
      </c>
      <c r="Y3408" s="13">
        <f>IF(OR($J3408="", $K3408="", $L3408=""),0,IF(OR($J3408&lt;0,$J3408&gt;3,$K3408&lt;0,$K3408&gt;3,$L3408&lt;0,$L3408&gt;3),1,0))</f>
        <v/>
      </c>
    </row>
    <row r="3409">
      <c r="G3409">
        <f>IFERROR(INDEX(T_Domaines[Domain_label_fr],MATCH(F3409,T_Domaines[Domain_code],0)),"")</f>
        <v/>
      </c>
      <c r="I3409">
        <f>IFERROR(INDEX(T_Indicateurs[Stat_label_fr],MATCH(H3409,T_Indicateurs[Stat_code],0)),"")</f>
        <v/>
      </c>
      <c r="M3409">
        <f>IF(J3409=0,"",J3409)</f>
        <v/>
      </c>
      <c r="N3409">
        <f>IF(K3409=0,"",K3409)</f>
        <v/>
      </c>
      <c r="O3409">
        <f>IF(L3409=0,"",L3409)</f>
        <v/>
      </c>
      <c r="P3409">
        <f>IF(OR(J3409="",K3409="",L3409=""),"",J3409+K3409+L3409)</f>
        <v/>
      </c>
      <c r="Q3409">
        <f>IF(OR(M3409="",N3409="",O3409=""),"",M3409+N3409+O3409)</f>
        <v/>
      </c>
      <c r="S3409" s="13">
        <f>IF(AND($B3409&lt;&gt;"",$F3409&lt;&gt;""),IF(COUNTIFS($B$2:$B3409,$B3409,$F$2:$F3409,$F3409)=1,1,0),0)</f>
        <v/>
      </c>
      <c r="T3409" s="13">
        <f>IF(AND($B3409&lt;&gt;"",$H3409&lt;&gt;""),IF(COUNTIFS($B$2:$B3409,$B3409,$H$2:$H3409,$H3409)=1,1,0),0)</f>
        <v/>
      </c>
      <c r="U3409" s="13">
        <f>IF(AND($B3409&lt;&gt;"",$C3409&lt;&gt;""),IF(COUNTIFS($B$2:$B3409,$B3409,$C$2:$C3409,$C3409)=1,1,0),0)</f>
        <v/>
      </c>
      <c r="V3409" s="13">
        <f>IF(AND($B3409&lt;&gt;"",$D3409&lt;&gt;""),IF(COUNTIFS($B$2:$B3409,$B3409,$D$2:$D3409,$D3409)=1,1,0),0)</f>
        <v/>
      </c>
      <c r="W3409">
        <f>IFERROR(INDEX(T_Indicateurs[Domain_code],MATCH($H3409,T_Indicateurs[Stat_code],0)),"")</f>
        <v/>
      </c>
      <c r="X3409" s="13">
        <f>IF(OR($W3409="",$F3409=""),0,IF($F3409&lt;&gt;$W3409,1,0))</f>
        <v/>
      </c>
      <c r="Y3409" s="13">
        <f>IF(OR($J3409="", $K3409="", $L3409=""),0,IF(OR($J3409&lt;0,$J3409&gt;3,$K3409&lt;0,$K3409&gt;3,$L3409&lt;0,$L3409&gt;3),1,0))</f>
        <v/>
      </c>
    </row>
    <row r="3410">
      <c r="G3410">
        <f>IFERROR(INDEX(T_Domaines[Domain_label_fr],MATCH(F3410,T_Domaines[Domain_code],0)),"")</f>
        <v/>
      </c>
      <c r="I3410">
        <f>IFERROR(INDEX(T_Indicateurs[Stat_label_fr],MATCH(H3410,T_Indicateurs[Stat_code],0)),"")</f>
        <v/>
      </c>
      <c r="M3410">
        <f>IF(J3410=0,"",J3410)</f>
        <v/>
      </c>
      <c r="N3410">
        <f>IF(K3410=0,"",K3410)</f>
        <v/>
      </c>
      <c r="O3410">
        <f>IF(L3410=0,"",L3410)</f>
        <v/>
      </c>
      <c r="P3410">
        <f>IF(OR(J3410="",K3410="",L3410=""),"",J3410+K3410+L3410)</f>
        <v/>
      </c>
      <c r="Q3410">
        <f>IF(OR(M3410="",N3410="",O3410=""),"",M3410+N3410+O3410)</f>
        <v/>
      </c>
      <c r="S3410" s="13">
        <f>IF(AND($B3410&lt;&gt;"",$F3410&lt;&gt;""),IF(COUNTIFS($B$2:$B3410,$B3410,$F$2:$F3410,$F3410)=1,1,0),0)</f>
        <v/>
      </c>
      <c r="T3410" s="13">
        <f>IF(AND($B3410&lt;&gt;"",$H3410&lt;&gt;""),IF(COUNTIFS($B$2:$B3410,$B3410,$H$2:$H3410,$H3410)=1,1,0),0)</f>
        <v/>
      </c>
      <c r="U3410" s="13">
        <f>IF(AND($B3410&lt;&gt;"",$C3410&lt;&gt;""),IF(COUNTIFS($B$2:$B3410,$B3410,$C$2:$C3410,$C3410)=1,1,0),0)</f>
        <v/>
      </c>
      <c r="V3410" s="13">
        <f>IF(AND($B3410&lt;&gt;"",$D3410&lt;&gt;""),IF(COUNTIFS($B$2:$B3410,$B3410,$D$2:$D3410,$D3410)=1,1,0),0)</f>
        <v/>
      </c>
      <c r="W3410">
        <f>IFERROR(INDEX(T_Indicateurs[Domain_code],MATCH($H3410,T_Indicateurs[Stat_code],0)),"")</f>
        <v/>
      </c>
      <c r="X3410" s="13">
        <f>IF(OR($W3410="",$F3410=""),0,IF($F3410&lt;&gt;$W3410,1,0))</f>
        <v/>
      </c>
      <c r="Y3410" s="13">
        <f>IF(OR($J3410="", $K3410="", $L3410=""),0,IF(OR($J3410&lt;0,$J3410&gt;3,$K3410&lt;0,$K3410&gt;3,$L3410&lt;0,$L3410&gt;3),1,0))</f>
        <v/>
      </c>
    </row>
    <row r="3411">
      <c r="G3411">
        <f>IFERROR(INDEX(T_Domaines[Domain_label_fr],MATCH(F3411,T_Domaines[Domain_code],0)),"")</f>
        <v/>
      </c>
      <c r="I3411">
        <f>IFERROR(INDEX(T_Indicateurs[Stat_label_fr],MATCH(H3411,T_Indicateurs[Stat_code],0)),"")</f>
        <v/>
      </c>
      <c r="M3411">
        <f>IF(J3411=0,"",J3411)</f>
        <v/>
      </c>
      <c r="N3411">
        <f>IF(K3411=0,"",K3411)</f>
        <v/>
      </c>
      <c r="O3411">
        <f>IF(L3411=0,"",L3411)</f>
        <v/>
      </c>
      <c r="P3411">
        <f>IF(OR(J3411="",K3411="",L3411=""),"",J3411+K3411+L3411)</f>
        <v/>
      </c>
      <c r="Q3411">
        <f>IF(OR(M3411="",N3411="",O3411=""),"",M3411+N3411+O3411)</f>
        <v/>
      </c>
      <c r="S3411" s="13">
        <f>IF(AND($B3411&lt;&gt;"",$F3411&lt;&gt;""),IF(COUNTIFS($B$2:$B3411,$B3411,$F$2:$F3411,$F3411)=1,1,0),0)</f>
        <v/>
      </c>
      <c r="T3411" s="13">
        <f>IF(AND($B3411&lt;&gt;"",$H3411&lt;&gt;""),IF(COUNTIFS($B$2:$B3411,$B3411,$H$2:$H3411,$H3411)=1,1,0),0)</f>
        <v/>
      </c>
      <c r="U3411" s="13">
        <f>IF(AND($B3411&lt;&gt;"",$C3411&lt;&gt;""),IF(COUNTIFS($B$2:$B3411,$B3411,$C$2:$C3411,$C3411)=1,1,0),0)</f>
        <v/>
      </c>
      <c r="V3411" s="13">
        <f>IF(AND($B3411&lt;&gt;"",$D3411&lt;&gt;""),IF(COUNTIFS($B$2:$B3411,$B3411,$D$2:$D3411,$D3411)=1,1,0),0)</f>
        <v/>
      </c>
      <c r="W3411">
        <f>IFERROR(INDEX(T_Indicateurs[Domain_code],MATCH($H3411,T_Indicateurs[Stat_code],0)),"")</f>
        <v/>
      </c>
      <c r="X3411" s="13">
        <f>IF(OR($W3411="",$F3411=""),0,IF($F3411&lt;&gt;$W3411,1,0))</f>
        <v/>
      </c>
      <c r="Y3411" s="13">
        <f>IF(OR($J3411="", $K3411="", $L3411=""),0,IF(OR($J3411&lt;0,$J3411&gt;3,$K3411&lt;0,$K3411&gt;3,$L3411&lt;0,$L3411&gt;3),1,0))</f>
        <v/>
      </c>
    </row>
    <row r="3412">
      <c r="G3412">
        <f>IFERROR(INDEX(T_Domaines[Domain_label_fr],MATCH(F3412,T_Domaines[Domain_code],0)),"")</f>
        <v/>
      </c>
      <c r="I3412">
        <f>IFERROR(INDEX(T_Indicateurs[Stat_label_fr],MATCH(H3412,T_Indicateurs[Stat_code],0)),"")</f>
        <v/>
      </c>
      <c r="M3412">
        <f>IF(J3412=0,"",J3412)</f>
        <v/>
      </c>
      <c r="N3412">
        <f>IF(K3412=0,"",K3412)</f>
        <v/>
      </c>
      <c r="O3412">
        <f>IF(L3412=0,"",L3412)</f>
        <v/>
      </c>
      <c r="P3412">
        <f>IF(OR(J3412="",K3412="",L3412=""),"",J3412+K3412+L3412)</f>
        <v/>
      </c>
      <c r="Q3412">
        <f>IF(OR(M3412="",N3412="",O3412=""),"",M3412+N3412+O3412)</f>
        <v/>
      </c>
      <c r="S3412" s="13">
        <f>IF(AND($B3412&lt;&gt;"",$F3412&lt;&gt;""),IF(COUNTIFS($B$2:$B3412,$B3412,$F$2:$F3412,$F3412)=1,1,0),0)</f>
        <v/>
      </c>
      <c r="T3412" s="13">
        <f>IF(AND($B3412&lt;&gt;"",$H3412&lt;&gt;""),IF(COUNTIFS($B$2:$B3412,$B3412,$H$2:$H3412,$H3412)=1,1,0),0)</f>
        <v/>
      </c>
      <c r="U3412" s="13">
        <f>IF(AND($B3412&lt;&gt;"",$C3412&lt;&gt;""),IF(COUNTIFS($B$2:$B3412,$B3412,$C$2:$C3412,$C3412)=1,1,0),0)</f>
        <v/>
      </c>
      <c r="V3412" s="13">
        <f>IF(AND($B3412&lt;&gt;"",$D3412&lt;&gt;""),IF(COUNTIFS($B$2:$B3412,$B3412,$D$2:$D3412,$D3412)=1,1,0),0)</f>
        <v/>
      </c>
      <c r="W3412">
        <f>IFERROR(INDEX(T_Indicateurs[Domain_code],MATCH($H3412,T_Indicateurs[Stat_code],0)),"")</f>
        <v/>
      </c>
      <c r="X3412" s="13">
        <f>IF(OR($W3412="",$F3412=""),0,IF($F3412&lt;&gt;$W3412,1,0))</f>
        <v/>
      </c>
      <c r="Y3412" s="13">
        <f>IF(OR($J3412="", $K3412="", $L3412=""),0,IF(OR($J3412&lt;0,$J3412&gt;3,$K3412&lt;0,$K3412&gt;3,$L3412&lt;0,$L3412&gt;3),1,0))</f>
        <v/>
      </c>
    </row>
    <row r="3413">
      <c r="G3413">
        <f>IFERROR(INDEX(T_Domaines[Domain_label_fr],MATCH(F3413,T_Domaines[Domain_code],0)),"")</f>
        <v/>
      </c>
      <c r="I3413">
        <f>IFERROR(INDEX(T_Indicateurs[Stat_label_fr],MATCH(H3413,T_Indicateurs[Stat_code],0)),"")</f>
        <v/>
      </c>
      <c r="M3413">
        <f>IF(J3413=0,"",J3413)</f>
        <v/>
      </c>
      <c r="N3413">
        <f>IF(K3413=0,"",K3413)</f>
        <v/>
      </c>
      <c r="O3413">
        <f>IF(L3413=0,"",L3413)</f>
        <v/>
      </c>
      <c r="P3413">
        <f>IF(OR(J3413="",K3413="",L3413=""),"",J3413+K3413+L3413)</f>
        <v/>
      </c>
      <c r="Q3413">
        <f>IF(OR(M3413="",N3413="",O3413=""),"",M3413+N3413+O3413)</f>
        <v/>
      </c>
      <c r="S3413" s="13">
        <f>IF(AND($B3413&lt;&gt;"",$F3413&lt;&gt;""),IF(COUNTIFS($B$2:$B3413,$B3413,$F$2:$F3413,$F3413)=1,1,0),0)</f>
        <v/>
      </c>
      <c r="T3413" s="13">
        <f>IF(AND($B3413&lt;&gt;"",$H3413&lt;&gt;""),IF(COUNTIFS($B$2:$B3413,$B3413,$H$2:$H3413,$H3413)=1,1,0),0)</f>
        <v/>
      </c>
      <c r="U3413" s="13">
        <f>IF(AND($B3413&lt;&gt;"",$C3413&lt;&gt;""),IF(COUNTIFS($B$2:$B3413,$B3413,$C$2:$C3413,$C3413)=1,1,0),0)</f>
        <v/>
      </c>
      <c r="V3413" s="13">
        <f>IF(AND($B3413&lt;&gt;"",$D3413&lt;&gt;""),IF(COUNTIFS($B$2:$B3413,$B3413,$D$2:$D3413,$D3413)=1,1,0),0)</f>
        <v/>
      </c>
      <c r="W3413">
        <f>IFERROR(INDEX(T_Indicateurs[Domain_code],MATCH($H3413,T_Indicateurs[Stat_code],0)),"")</f>
        <v/>
      </c>
      <c r="X3413" s="13">
        <f>IF(OR($W3413="",$F3413=""),0,IF($F3413&lt;&gt;$W3413,1,0))</f>
        <v/>
      </c>
      <c r="Y3413" s="13">
        <f>IF(OR($J3413="", $K3413="", $L3413=""),0,IF(OR($J3413&lt;0,$J3413&gt;3,$K3413&lt;0,$K3413&gt;3,$L3413&lt;0,$L3413&gt;3),1,0))</f>
        <v/>
      </c>
    </row>
    <row r="3414">
      <c r="G3414">
        <f>IFERROR(INDEX(T_Domaines[Domain_label_fr],MATCH(F3414,T_Domaines[Domain_code],0)),"")</f>
        <v/>
      </c>
      <c r="I3414">
        <f>IFERROR(INDEX(T_Indicateurs[Stat_label_fr],MATCH(H3414,T_Indicateurs[Stat_code],0)),"")</f>
        <v/>
      </c>
      <c r="M3414">
        <f>IF(J3414=0,"",J3414)</f>
        <v/>
      </c>
      <c r="N3414">
        <f>IF(K3414=0,"",K3414)</f>
        <v/>
      </c>
      <c r="O3414">
        <f>IF(L3414=0,"",L3414)</f>
        <v/>
      </c>
      <c r="P3414">
        <f>IF(OR(J3414="",K3414="",L3414=""),"",J3414+K3414+L3414)</f>
        <v/>
      </c>
      <c r="Q3414">
        <f>IF(OR(M3414="",N3414="",O3414=""),"",M3414+N3414+O3414)</f>
        <v/>
      </c>
      <c r="S3414" s="13">
        <f>IF(AND($B3414&lt;&gt;"",$F3414&lt;&gt;""),IF(COUNTIFS($B$2:$B3414,$B3414,$F$2:$F3414,$F3414)=1,1,0),0)</f>
        <v/>
      </c>
      <c r="T3414" s="13">
        <f>IF(AND($B3414&lt;&gt;"",$H3414&lt;&gt;""),IF(COUNTIFS($B$2:$B3414,$B3414,$H$2:$H3414,$H3414)=1,1,0),0)</f>
        <v/>
      </c>
      <c r="U3414" s="13">
        <f>IF(AND($B3414&lt;&gt;"",$C3414&lt;&gt;""),IF(COUNTIFS($B$2:$B3414,$B3414,$C$2:$C3414,$C3414)=1,1,0),0)</f>
        <v/>
      </c>
      <c r="V3414" s="13">
        <f>IF(AND($B3414&lt;&gt;"",$D3414&lt;&gt;""),IF(COUNTIFS($B$2:$B3414,$B3414,$D$2:$D3414,$D3414)=1,1,0),0)</f>
        <v/>
      </c>
      <c r="W3414">
        <f>IFERROR(INDEX(T_Indicateurs[Domain_code],MATCH($H3414,T_Indicateurs[Stat_code],0)),"")</f>
        <v/>
      </c>
      <c r="X3414" s="13">
        <f>IF(OR($W3414="",$F3414=""),0,IF($F3414&lt;&gt;$W3414,1,0))</f>
        <v/>
      </c>
      <c r="Y3414" s="13">
        <f>IF(OR($J3414="", $K3414="", $L3414=""),0,IF(OR($J3414&lt;0,$J3414&gt;3,$K3414&lt;0,$K3414&gt;3,$L3414&lt;0,$L3414&gt;3),1,0))</f>
        <v/>
      </c>
    </row>
    <row r="3415">
      <c r="G3415">
        <f>IFERROR(INDEX(T_Domaines[Domain_label_fr],MATCH(F3415,T_Domaines[Domain_code],0)),"")</f>
        <v/>
      </c>
      <c r="I3415">
        <f>IFERROR(INDEX(T_Indicateurs[Stat_label_fr],MATCH(H3415,T_Indicateurs[Stat_code],0)),"")</f>
        <v/>
      </c>
      <c r="M3415">
        <f>IF(J3415=0,"",J3415)</f>
        <v/>
      </c>
      <c r="N3415">
        <f>IF(K3415=0,"",K3415)</f>
        <v/>
      </c>
      <c r="O3415">
        <f>IF(L3415=0,"",L3415)</f>
        <v/>
      </c>
      <c r="P3415">
        <f>IF(OR(J3415="",K3415="",L3415=""),"",J3415+K3415+L3415)</f>
        <v/>
      </c>
      <c r="Q3415">
        <f>IF(OR(M3415="",N3415="",O3415=""),"",M3415+N3415+O3415)</f>
        <v/>
      </c>
      <c r="S3415" s="13">
        <f>IF(AND($B3415&lt;&gt;"",$F3415&lt;&gt;""),IF(COUNTIFS($B$2:$B3415,$B3415,$F$2:$F3415,$F3415)=1,1,0),0)</f>
        <v/>
      </c>
      <c r="T3415" s="13">
        <f>IF(AND($B3415&lt;&gt;"",$H3415&lt;&gt;""),IF(COUNTIFS($B$2:$B3415,$B3415,$H$2:$H3415,$H3415)=1,1,0),0)</f>
        <v/>
      </c>
      <c r="U3415" s="13">
        <f>IF(AND($B3415&lt;&gt;"",$C3415&lt;&gt;""),IF(COUNTIFS($B$2:$B3415,$B3415,$C$2:$C3415,$C3415)=1,1,0),0)</f>
        <v/>
      </c>
      <c r="V3415" s="13">
        <f>IF(AND($B3415&lt;&gt;"",$D3415&lt;&gt;""),IF(COUNTIFS($B$2:$B3415,$B3415,$D$2:$D3415,$D3415)=1,1,0),0)</f>
        <v/>
      </c>
      <c r="W3415">
        <f>IFERROR(INDEX(T_Indicateurs[Domain_code],MATCH($H3415,T_Indicateurs[Stat_code],0)),"")</f>
        <v/>
      </c>
      <c r="X3415" s="13">
        <f>IF(OR($W3415="",$F3415=""),0,IF($F3415&lt;&gt;$W3415,1,0))</f>
        <v/>
      </c>
      <c r="Y3415" s="13">
        <f>IF(OR($J3415="", $K3415="", $L3415=""),0,IF(OR($J3415&lt;0,$J3415&gt;3,$K3415&lt;0,$K3415&gt;3,$L3415&lt;0,$L3415&gt;3),1,0))</f>
        <v/>
      </c>
    </row>
    <row r="3416">
      <c r="G3416">
        <f>IFERROR(INDEX(T_Domaines[Domain_label_fr],MATCH(F3416,T_Domaines[Domain_code],0)),"")</f>
        <v/>
      </c>
      <c r="I3416">
        <f>IFERROR(INDEX(T_Indicateurs[Stat_label_fr],MATCH(H3416,T_Indicateurs[Stat_code],0)),"")</f>
        <v/>
      </c>
      <c r="M3416">
        <f>IF(J3416=0,"",J3416)</f>
        <v/>
      </c>
      <c r="N3416">
        <f>IF(K3416=0,"",K3416)</f>
        <v/>
      </c>
      <c r="O3416">
        <f>IF(L3416=0,"",L3416)</f>
        <v/>
      </c>
      <c r="P3416">
        <f>IF(OR(J3416="",K3416="",L3416=""),"",J3416+K3416+L3416)</f>
        <v/>
      </c>
      <c r="Q3416">
        <f>IF(OR(M3416="",N3416="",O3416=""),"",M3416+N3416+O3416)</f>
        <v/>
      </c>
      <c r="S3416" s="13">
        <f>IF(AND($B3416&lt;&gt;"",$F3416&lt;&gt;""),IF(COUNTIFS($B$2:$B3416,$B3416,$F$2:$F3416,$F3416)=1,1,0),0)</f>
        <v/>
      </c>
      <c r="T3416" s="13">
        <f>IF(AND($B3416&lt;&gt;"",$H3416&lt;&gt;""),IF(COUNTIFS($B$2:$B3416,$B3416,$H$2:$H3416,$H3416)=1,1,0),0)</f>
        <v/>
      </c>
      <c r="U3416" s="13">
        <f>IF(AND($B3416&lt;&gt;"",$C3416&lt;&gt;""),IF(COUNTIFS($B$2:$B3416,$B3416,$C$2:$C3416,$C3416)=1,1,0),0)</f>
        <v/>
      </c>
      <c r="V3416" s="13">
        <f>IF(AND($B3416&lt;&gt;"",$D3416&lt;&gt;""),IF(COUNTIFS($B$2:$B3416,$B3416,$D$2:$D3416,$D3416)=1,1,0),0)</f>
        <v/>
      </c>
      <c r="W3416">
        <f>IFERROR(INDEX(T_Indicateurs[Domain_code],MATCH($H3416,T_Indicateurs[Stat_code],0)),"")</f>
        <v/>
      </c>
      <c r="X3416" s="13">
        <f>IF(OR($W3416="",$F3416=""),0,IF($F3416&lt;&gt;$W3416,1,0))</f>
        <v/>
      </c>
      <c r="Y3416" s="13">
        <f>IF(OR($J3416="", $K3416="", $L3416=""),0,IF(OR($J3416&lt;0,$J3416&gt;3,$K3416&lt;0,$K3416&gt;3,$L3416&lt;0,$L3416&gt;3),1,0))</f>
        <v/>
      </c>
    </row>
    <row r="3417">
      <c r="G3417">
        <f>IFERROR(INDEX(T_Domaines[Domain_label_fr],MATCH(F3417,T_Domaines[Domain_code],0)),"")</f>
        <v/>
      </c>
      <c r="I3417">
        <f>IFERROR(INDEX(T_Indicateurs[Stat_label_fr],MATCH(H3417,T_Indicateurs[Stat_code],0)),"")</f>
        <v/>
      </c>
      <c r="M3417">
        <f>IF(J3417=0,"",J3417)</f>
        <v/>
      </c>
      <c r="N3417">
        <f>IF(K3417=0,"",K3417)</f>
        <v/>
      </c>
      <c r="O3417">
        <f>IF(L3417=0,"",L3417)</f>
        <v/>
      </c>
      <c r="P3417">
        <f>IF(OR(J3417="",K3417="",L3417=""),"",J3417+K3417+L3417)</f>
        <v/>
      </c>
      <c r="Q3417">
        <f>IF(OR(M3417="",N3417="",O3417=""),"",M3417+N3417+O3417)</f>
        <v/>
      </c>
      <c r="S3417" s="13">
        <f>IF(AND($B3417&lt;&gt;"",$F3417&lt;&gt;""),IF(COUNTIFS($B$2:$B3417,$B3417,$F$2:$F3417,$F3417)=1,1,0),0)</f>
        <v/>
      </c>
      <c r="T3417" s="13">
        <f>IF(AND($B3417&lt;&gt;"",$H3417&lt;&gt;""),IF(COUNTIFS($B$2:$B3417,$B3417,$H$2:$H3417,$H3417)=1,1,0),0)</f>
        <v/>
      </c>
      <c r="U3417" s="13">
        <f>IF(AND($B3417&lt;&gt;"",$C3417&lt;&gt;""),IF(COUNTIFS($B$2:$B3417,$B3417,$C$2:$C3417,$C3417)=1,1,0),0)</f>
        <v/>
      </c>
      <c r="V3417" s="13">
        <f>IF(AND($B3417&lt;&gt;"",$D3417&lt;&gt;""),IF(COUNTIFS($B$2:$B3417,$B3417,$D$2:$D3417,$D3417)=1,1,0),0)</f>
        <v/>
      </c>
      <c r="W3417">
        <f>IFERROR(INDEX(T_Indicateurs[Domain_code],MATCH($H3417,T_Indicateurs[Stat_code],0)),"")</f>
        <v/>
      </c>
      <c r="X3417" s="13">
        <f>IF(OR($W3417="",$F3417=""),0,IF($F3417&lt;&gt;$W3417,1,0))</f>
        <v/>
      </c>
      <c r="Y3417" s="13">
        <f>IF(OR($J3417="", $K3417="", $L3417=""),0,IF(OR($J3417&lt;0,$J3417&gt;3,$K3417&lt;0,$K3417&gt;3,$L3417&lt;0,$L3417&gt;3),1,0))</f>
        <v/>
      </c>
    </row>
    <row r="3418">
      <c r="G3418">
        <f>IFERROR(INDEX(T_Domaines[Domain_label_fr],MATCH(F3418,T_Domaines[Domain_code],0)),"")</f>
        <v/>
      </c>
      <c r="I3418">
        <f>IFERROR(INDEX(T_Indicateurs[Stat_label_fr],MATCH(H3418,T_Indicateurs[Stat_code],0)),"")</f>
        <v/>
      </c>
      <c r="M3418">
        <f>IF(J3418=0,"",J3418)</f>
        <v/>
      </c>
      <c r="N3418">
        <f>IF(K3418=0,"",K3418)</f>
        <v/>
      </c>
      <c r="O3418">
        <f>IF(L3418=0,"",L3418)</f>
        <v/>
      </c>
      <c r="P3418">
        <f>IF(OR(J3418="",K3418="",L3418=""),"",J3418+K3418+L3418)</f>
        <v/>
      </c>
      <c r="Q3418">
        <f>IF(OR(M3418="",N3418="",O3418=""),"",M3418+N3418+O3418)</f>
        <v/>
      </c>
      <c r="S3418" s="13">
        <f>IF(AND($B3418&lt;&gt;"",$F3418&lt;&gt;""),IF(COUNTIFS($B$2:$B3418,$B3418,$F$2:$F3418,$F3418)=1,1,0),0)</f>
        <v/>
      </c>
      <c r="T3418" s="13">
        <f>IF(AND($B3418&lt;&gt;"",$H3418&lt;&gt;""),IF(COUNTIFS($B$2:$B3418,$B3418,$H$2:$H3418,$H3418)=1,1,0),0)</f>
        <v/>
      </c>
      <c r="U3418" s="13">
        <f>IF(AND($B3418&lt;&gt;"",$C3418&lt;&gt;""),IF(COUNTIFS($B$2:$B3418,$B3418,$C$2:$C3418,$C3418)=1,1,0),0)</f>
        <v/>
      </c>
      <c r="V3418" s="13">
        <f>IF(AND($B3418&lt;&gt;"",$D3418&lt;&gt;""),IF(COUNTIFS($B$2:$B3418,$B3418,$D$2:$D3418,$D3418)=1,1,0),0)</f>
        <v/>
      </c>
      <c r="W3418">
        <f>IFERROR(INDEX(T_Indicateurs[Domain_code],MATCH($H3418,T_Indicateurs[Stat_code],0)),"")</f>
        <v/>
      </c>
      <c r="X3418" s="13">
        <f>IF(OR($W3418="",$F3418=""),0,IF($F3418&lt;&gt;$W3418,1,0))</f>
        <v/>
      </c>
      <c r="Y3418" s="13">
        <f>IF(OR($J3418="", $K3418="", $L3418=""),0,IF(OR($J3418&lt;0,$J3418&gt;3,$K3418&lt;0,$K3418&gt;3,$L3418&lt;0,$L3418&gt;3),1,0))</f>
        <v/>
      </c>
    </row>
    <row r="3419">
      <c r="G3419">
        <f>IFERROR(INDEX(T_Domaines[Domain_label_fr],MATCH(F3419,T_Domaines[Domain_code],0)),"")</f>
        <v/>
      </c>
      <c r="I3419">
        <f>IFERROR(INDEX(T_Indicateurs[Stat_label_fr],MATCH(H3419,T_Indicateurs[Stat_code],0)),"")</f>
        <v/>
      </c>
      <c r="M3419">
        <f>IF(J3419=0,"",J3419)</f>
        <v/>
      </c>
      <c r="N3419">
        <f>IF(K3419=0,"",K3419)</f>
        <v/>
      </c>
      <c r="O3419">
        <f>IF(L3419=0,"",L3419)</f>
        <v/>
      </c>
      <c r="P3419">
        <f>IF(OR(J3419="",K3419="",L3419=""),"",J3419+K3419+L3419)</f>
        <v/>
      </c>
      <c r="Q3419">
        <f>IF(OR(M3419="",N3419="",O3419=""),"",M3419+N3419+O3419)</f>
        <v/>
      </c>
      <c r="S3419" s="13">
        <f>IF(AND($B3419&lt;&gt;"",$F3419&lt;&gt;""),IF(COUNTIFS($B$2:$B3419,$B3419,$F$2:$F3419,$F3419)=1,1,0),0)</f>
        <v/>
      </c>
      <c r="T3419" s="13">
        <f>IF(AND($B3419&lt;&gt;"",$H3419&lt;&gt;""),IF(COUNTIFS($B$2:$B3419,$B3419,$H$2:$H3419,$H3419)=1,1,0),0)</f>
        <v/>
      </c>
      <c r="U3419" s="13">
        <f>IF(AND($B3419&lt;&gt;"",$C3419&lt;&gt;""),IF(COUNTIFS($B$2:$B3419,$B3419,$C$2:$C3419,$C3419)=1,1,0),0)</f>
        <v/>
      </c>
      <c r="V3419" s="13">
        <f>IF(AND($B3419&lt;&gt;"",$D3419&lt;&gt;""),IF(COUNTIFS($B$2:$B3419,$B3419,$D$2:$D3419,$D3419)=1,1,0),0)</f>
        <v/>
      </c>
      <c r="W3419">
        <f>IFERROR(INDEX(T_Indicateurs[Domain_code],MATCH($H3419,T_Indicateurs[Stat_code],0)),"")</f>
        <v/>
      </c>
      <c r="X3419" s="13">
        <f>IF(OR($W3419="",$F3419=""),0,IF($F3419&lt;&gt;$W3419,1,0))</f>
        <v/>
      </c>
      <c r="Y3419" s="13">
        <f>IF(OR($J3419="", $K3419="", $L3419=""),0,IF(OR($J3419&lt;0,$J3419&gt;3,$K3419&lt;0,$K3419&gt;3,$L3419&lt;0,$L3419&gt;3),1,0))</f>
        <v/>
      </c>
    </row>
    <row r="3420">
      <c r="G3420">
        <f>IFERROR(INDEX(T_Domaines[Domain_label_fr],MATCH(F3420,T_Domaines[Domain_code],0)),"")</f>
        <v/>
      </c>
      <c r="I3420">
        <f>IFERROR(INDEX(T_Indicateurs[Stat_label_fr],MATCH(H3420,T_Indicateurs[Stat_code],0)),"")</f>
        <v/>
      </c>
      <c r="M3420">
        <f>IF(J3420=0,"",J3420)</f>
        <v/>
      </c>
      <c r="N3420">
        <f>IF(K3420=0,"",K3420)</f>
        <v/>
      </c>
      <c r="O3420">
        <f>IF(L3420=0,"",L3420)</f>
        <v/>
      </c>
      <c r="P3420">
        <f>IF(OR(J3420="",K3420="",L3420=""),"",J3420+K3420+L3420)</f>
        <v/>
      </c>
      <c r="Q3420">
        <f>IF(OR(M3420="",N3420="",O3420=""),"",M3420+N3420+O3420)</f>
        <v/>
      </c>
      <c r="S3420" s="13">
        <f>IF(AND($B3420&lt;&gt;"",$F3420&lt;&gt;""),IF(COUNTIFS($B$2:$B3420,$B3420,$F$2:$F3420,$F3420)=1,1,0),0)</f>
        <v/>
      </c>
      <c r="T3420" s="13">
        <f>IF(AND($B3420&lt;&gt;"",$H3420&lt;&gt;""),IF(COUNTIFS($B$2:$B3420,$B3420,$H$2:$H3420,$H3420)=1,1,0),0)</f>
        <v/>
      </c>
      <c r="U3420" s="13">
        <f>IF(AND($B3420&lt;&gt;"",$C3420&lt;&gt;""),IF(COUNTIFS($B$2:$B3420,$B3420,$C$2:$C3420,$C3420)=1,1,0),0)</f>
        <v/>
      </c>
      <c r="V3420" s="13">
        <f>IF(AND($B3420&lt;&gt;"",$D3420&lt;&gt;""),IF(COUNTIFS($B$2:$B3420,$B3420,$D$2:$D3420,$D3420)=1,1,0),0)</f>
        <v/>
      </c>
      <c r="W3420">
        <f>IFERROR(INDEX(T_Indicateurs[Domain_code],MATCH($H3420,T_Indicateurs[Stat_code],0)),"")</f>
        <v/>
      </c>
      <c r="X3420" s="13">
        <f>IF(OR($W3420="",$F3420=""),0,IF($F3420&lt;&gt;$W3420,1,0))</f>
        <v/>
      </c>
      <c r="Y3420" s="13">
        <f>IF(OR($J3420="", $K3420="", $L3420=""),0,IF(OR($J3420&lt;0,$J3420&gt;3,$K3420&lt;0,$K3420&gt;3,$L3420&lt;0,$L3420&gt;3),1,0))</f>
        <v/>
      </c>
    </row>
    <row r="3421">
      <c r="G3421">
        <f>IFERROR(INDEX(T_Domaines[Domain_label_fr],MATCH(F3421,T_Domaines[Domain_code],0)),"")</f>
        <v/>
      </c>
      <c r="I3421">
        <f>IFERROR(INDEX(T_Indicateurs[Stat_label_fr],MATCH(H3421,T_Indicateurs[Stat_code],0)),"")</f>
        <v/>
      </c>
      <c r="M3421">
        <f>IF(J3421=0,"",J3421)</f>
        <v/>
      </c>
      <c r="N3421">
        <f>IF(K3421=0,"",K3421)</f>
        <v/>
      </c>
      <c r="O3421">
        <f>IF(L3421=0,"",L3421)</f>
        <v/>
      </c>
      <c r="P3421">
        <f>IF(OR(J3421="",K3421="",L3421=""),"",J3421+K3421+L3421)</f>
        <v/>
      </c>
      <c r="Q3421">
        <f>IF(OR(M3421="",N3421="",O3421=""),"",M3421+N3421+O3421)</f>
        <v/>
      </c>
      <c r="S3421" s="13">
        <f>IF(AND($B3421&lt;&gt;"",$F3421&lt;&gt;""),IF(COUNTIFS($B$2:$B3421,$B3421,$F$2:$F3421,$F3421)=1,1,0),0)</f>
        <v/>
      </c>
      <c r="T3421" s="13">
        <f>IF(AND($B3421&lt;&gt;"",$H3421&lt;&gt;""),IF(COUNTIFS($B$2:$B3421,$B3421,$H$2:$H3421,$H3421)=1,1,0),0)</f>
        <v/>
      </c>
      <c r="U3421" s="13">
        <f>IF(AND($B3421&lt;&gt;"",$C3421&lt;&gt;""),IF(COUNTIFS($B$2:$B3421,$B3421,$C$2:$C3421,$C3421)=1,1,0),0)</f>
        <v/>
      </c>
      <c r="V3421" s="13">
        <f>IF(AND($B3421&lt;&gt;"",$D3421&lt;&gt;""),IF(COUNTIFS($B$2:$B3421,$B3421,$D$2:$D3421,$D3421)=1,1,0),0)</f>
        <v/>
      </c>
      <c r="W3421">
        <f>IFERROR(INDEX(T_Indicateurs[Domain_code],MATCH($H3421,T_Indicateurs[Stat_code],0)),"")</f>
        <v/>
      </c>
      <c r="X3421" s="13">
        <f>IF(OR($W3421="",$F3421=""),0,IF($F3421&lt;&gt;$W3421,1,0))</f>
        <v/>
      </c>
      <c r="Y3421" s="13">
        <f>IF(OR($J3421="", $K3421="", $L3421=""),0,IF(OR($J3421&lt;0,$J3421&gt;3,$K3421&lt;0,$K3421&gt;3,$L3421&lt;0,$L3421&gt;3),1,0))</f>
        <v/>
      </c>
    </row>
    <row r="3422">
      <c r="G3422">
        <f>IFERROR(INDEX(T_Domaines[Domain_label_fr],MATCH(F3422,T_Domaines[Domain_code],0)),"")</f>
        <v/>
      </c>
      <c r="I3422">
        <f>IFERROR(INDEX(T_Indicateurs[Stat_label_fr],MATCH(H3422,T_Indicateurs[Stat_code],0)),"")</f>
        <v/>
      </c>
      <c r="M3422">
        <f>IF(J3422=0,"",J3422)</f>
        <v/>
      </c>
      <c r="N3422">
        <f>IF(K3422=0,"",K3422)</f>
        <v/>
      </c>
      <c r="O3422">
        <f>IF(L3422=0,"",L3422)</f>
        <v/>
      </c>
      <c r="P3422">
        <f>IF(OR(J3422="",K3422="",L3422=""),"",J3422+K3422+L3422)</f>
        <v/>
      </c>
      <c r="Q3422">
        <f>IF(OR(M3422="",N3422="",O3422=""),"",M3422+N3422+O3422)</f>
        <v/>
      </c>
      <c r="S3422" s="13">
        <f>IF(AND($B3422&lt;&gt;"",$F3422&lt;&gt;""),IF(COUNTIFS($B$2:$B3422,$B3422,$F$2:$F3422,$F3422)=1,1,0),0)</f>
        <v/>
      </c>
      <c r="T3422" s="13">
        <f>IF(AND($B3422&lt;&gt;"",$H3422&lt;&gt;""),IF(COUNTIFS($B$2:$B3422,$B3422,$H$2:$H3422,$H3422)=1,1,0),0)</f>
        <v/>
      </c>
      <c r="U3422" s="13">
        <f>IF(AND($B3422&lt;&gt;"",$C3422&lt;&gt;""),IF(COUNTIFS($B$2:$B3422,$B3422,$C$2:$C3422,$C3422)=1,1,0),0)</f>
        <v/>
      </c>
      <c r="V3422" s="13">
        <f>IF(AND($B3422&lt;&gt;"",$D3422&lt;&gt;""),IF(COUNTIFS($B$2:$B3422,$B3422,$D$2:$D3422,$D3422)=1,1,0),0)</f>
        <v/>
      </c>
      <c r="W3422">
        <f>IFERROR(INDEX(T_Indicateurs[Domain_code],MATCH($H3422,T_Indicateurs[Stat_code],0)),"")</f>
        <v/>
      </c>
      <c r="X3422" s="13">
        <f>IF(OR($W3422="",$F3422=""),0,IF($F3422&lt;&gt;$W3422,1,0))</f>
        <v/>
      </c>
      <c r="Y3422" s="13">
        <f>IF(OR($J3422="", $K3422="", $L3422=""),0,IF(OR($J3422&lt;0,$J3422&gt;3,$K3422&lt;0,$K3422&gt;3,$L3422&lt;0,$L3422&gt;3),1,0))</f>
        <v/>
      </c>
    </row>
    <row r="3423">
      <c r="G3423">
        <f>IFERROR(INDEX(T_Domaines[Domain_label_fr],MATCH(F3423,T_Domaines[Domain_code],0)),"")</f>
        <v/>
      </c>
      <c r="I3423">
        <f>IFERROR(INDEX(T_Indicateurs[Stat_label_fr],MATCH(H3423,T_Indicateurs[Stat_code],0)),"")</f>
        <v/>
      </c>
      <c r="M3423">
        <f>IF(J3423=0,"",J3423)</f>
        <v/>
      </c>
      <c r="N3423">
        <f>IF(K3423=0,"",K3423)</f>
        <v/>
      </c>
      <c r="O3423">
        <f>IF(L3423=0,"",L3423)</f>
        <v/>
      </c>
      <c r="P3423">
        <f>IF(OR(J3423="",K3423="",L3423=""),"",J3423+K3423+L3423)</f>
        <v/>
      </c>
      <c r="Q3423">
        <f>IF(OR(M3423="",N3423="",O3423=""),"",M3423+N3423+O3423)</f>
        <v/>
      </c>
      <c r="S3423" s="13">
        <f>IF(AND($B3423&lt;&gt;"",$F3423&lt;&gt;""),IF(COUNTIFS($B$2:$B3423,$B3423,$F$2:$F3423,$F3423)=1,1,0),0)</f>
        <v/>
      </c>
      <c r="T3423" s="13">
        <f>IF(AND($B3423&lt;&gt;"",$H3423&lt;&gt;""),IF(COUNTIFS($B$2:$B3423,$B3423,$H$2:$H3423,$H3423)=1,1,0),0)</f>
        <v/>
      </c>
      <c r="U3423" s="13">
        <f>IF(AND($B3423&lt;&gt;"",$C3423&lt;&gt;""),IF(COUNTIFS($B$2:$B3423,$B3423,$C$2:$C3423,$C3423)=1,1,0),0)</f>
        <v/>
      </c>
      <c r="V3423" s="13">
        <f>IF(AND($B3423&lt;&gt;"",$D3423&lt;&gt;""),IF(COUNTIFS($B$2:$B3423,$B3423,$D$2:$D3423,$D3423)=1,1,0),0)</f>
        <v/>
      </c>
      <c r="W3423">
        <f>IFERROR(INDEX(T_Indicateurs[Domain_code],MATCH($H3423,T_Indicateurs[Stat_code],0)),"")</f>
        <v/>
      </c>
      <c r="X3423" s="13">
        <f>IF(OR($W3423="",$F3423=""),0,IF($F3423&lt;&gt;$W3423,1,0))</f>
        <v/>
      </c>
      <c r="Y3423" s="13">
        <f>IF(OR($J3423="", $K3423="", $L3423=""),0,IF(OR($J3423&lt;0,$J3423&gt;3,$K3423&lt;0,$K3423&gt;3,$L3423&lt;0,$L3423&gt;3),1,0))</f>
        <v/>
      </c>
    </row>
    <row r="3424">
      <c r="G3424">
        <f>IFERROR(INDEX(T_Domaines[Domain_label_fr],MATCH(F3424,T_Domaines[Domain_code],0)),"")</f>
        <v/>
      </c>
      <c r="I3424">
        <f>IFERROR(INDEX(T_Indicateurs[Stat_label_fr],MATCH(H3424,T_Indicateurs[Stat_code],0)),"")</f>
        <v/>
      </c>
      <c r="M3424">
        <f>IF(J3424=0,"",J3424)</f>
        <v/>
      </c>
      <c r="N3424">
        <f>IF(K3424=0,"",K3424)</f>
        <v/>
      </c>
      <c r="O3424">
        <f>IF(L3424=0,"",L3424)</f>
        <v/>
      </c>
      <c r="P3424">
        <f>IF(OR(J3424="",K3424="",L3424=""),"",J3424+K3424+L3424)</f>
        <v/>
      </c>
      <c r="Q3424">
        <f>IF(OR(M3424="",N3424="",O3424=""),"",M3424+N3424+O3424)</f>
        <v/>
      </c>
      <c r="S3424" s="13">
        <f>IF(AND($B3424&lt;&gt;"",$F3424&lt;&gt;""),IF(COUNTIFS($B$2:$B3424,$B3424,$F$2:$F3424,$F3424)=1,1,0),0)</f>
        <v/>
      </c>
      <c r="T3424" s="13">
        <f>IF(AND($B3424&lt;&gt;"",$H3424&lt;&gt;""),IF(COUNTIFS($B$2:$B3424,$B3424,$H$2:$H3424,$H3424)=1,1,0),0)</f>
        <v/>
      </c>
      <c r="U3424" s="13">
        <f>IF(AND($B3424&lt;&gt;"",$C3424&lt;&gt;""),IF(COUNTIFS($B$2:$B3424,$B3424,$C$2:$C3424,$C3424)=1,1,0),0)</f>
        <v/>
      </c>
      <c r="V3424" s="13">
        <f>IF(AND($B3424&lt;&gt;"",$D3424&lt;&gt;""),IF(COUNTIFS($B$2:$B3424,$B3424,$D$2:$D3424,$D3424)=1,1,0),0)</f>
        <v/>
      </c>
      <c r="W3424">
        <f>IFERROR(INDEX(T_Indicateurs[Domain_code],MATCH($H3424,T_Indicateurs[Stat_code],0)),"")</f>
        <v/>
      </c>
      <c r="X3424" s="13">
        <f>IF(OR($W3424="",$F3424=""),0,IF($F3424&lt;&gt;$W3424,1,0))</f>
        <v/>
      </c>
      <c r="Y3424" s="13">
        <f>IF(OR($J3424="", $K3424="", $L3424=""),0,IF(OR($J3424&lt;0,$J3424&gt;3,$K3424&lt;0,$K3424&gt;3,$L3424&lt;0,$L3424&gt;3),1,0))</f>
        <v/>
      </c>
    </row>
    <row r="3425">
      <c r="G3425">
        <f>IFERROR(INDEX(T_Domaines[Domain_label_fr],MATCH(F3425,T_Domaines[Domain_code],0)),"")</f>
        <v/>
      </c>
      <c r="I3425">
        <f>IFERROR(INDEX(T_Indicateurs[Stat_label_fr],MATCH(H3425,T_Indicateurs[Stat_code],0)),"")</f>
        <v/>
      </c>
      <c r="M3425">
        <f>IF(J3425=0,"",J3425)</f>
        <v/>
      </c>
      <c r="N3425">
        <f>IF(K3425=0,"",K3425)</f>
        <v/>
      </c>
      <c r="O3425">
        <f>IF(L3425=0,"",L3425)</f>
        <v/>
      </c>
      <c r="P3425">
        <f>IF(OR(J3425="",K3425="",L3425=""),"",J3425+K3425+L3425)</f>
        <v/>
      </c>
      <c r="Q3425">
        <f>IF(OR(M3425="",N3425="",O3425=""),"",M3425+N3425+O3425)</f>
        <v/>
      </c>
      <c r="S3425" s="13">
        <f>IF(AND($B3425&lt;&gt;"",$F3425&lt;&gt;""),IF(COUNTIFS($B$2:$B3425,$B3425,$F$2:$F3425,$F3425)=1,1,0),0)</f>
        <v/>
      </c>
      <c r="T3425" s="13">
        <f>IF(AND($B3425&lt;&gt;"",$H3425&lt;&gt;""),IF(COUNTIFS($B$2:$B3425,$B3425,$H$2:$H3425,$H3425)=1,1,0),0)</f>
        <v/>
      </c>
      <c r="U3425" s="13">
        <f>IF(AND($B3425&lt;&gt;"",$C3425&lt;&gt;""),IF(COUNTIFS($B$2:$B3425,$B3425,$C$2:$C3425,$C3425)=1,1,0),0)</f>
        <v/>
      </c>
      <c r="V3425" s="13">
        <f>IF(AND($B3425&lt;&gt;"",$D3425&lt;&gt;""),IF(COUNTIFS($B$2:$B3425,$B3425,$D$2:$D3425,$D3425)=1,1,0),0)</f>
        <v/>
      </c>
      <c r="W3425">
        <f>IFERROR(INDEX(T_Indicateurs[Domain_code],MATCH($H3425,T_Indicateurs[Stat_code],0)),"")</f>
        <v/>
      </c>
      <c r="X3425" s="13">
        <f>IF(OR($W3425="",$F3425=""),0,IF($F3425&lt;&gt;$W3425,1,0))</f>
        <v/>
      </c>
      <c r="Y3425" s="13">
        <f>IF(OR($J3425="", $K3425="", $L3425=""),0,IF(OR($J3425&lt;0,$J3425&gt;3,$K3425&lt;0,$K3425&gt;3,$L3425&lt;0,$L3425&gt;3),1,0))</f>
        <v/>
      </c>
    </row>
    <row r="3426">
      <c r="G3426">
        <f>IFERROR(INDEX(T_Domaines[Domain_label_fr],MATCH(F3426,T_Domaines[Domain_code],0)),"")</f>
        <v/>
      </c>
      <c r="I3426">
        <f>IFERROR(INDEX(T_Indicateurs[Stat_label_fr],MATCH(H3426,T_Indicateurs[Stat_code],0)),"")</f>
        <v/>
      </c>
      <c r="M3426">
        <f>IF(J3426=0,"",J3426)</f>
        <v/>
      </c>
      <c r="N3426">
        <f>IF(K3426=0,"",K3426)</f>
        <v/>
      </c>
      <c r="O3426">
        <f>IF(L3426=0,"",L3426)</f>
        <v/>
      </c>
      <c r="P3426">
        <f>IF(OR(J3426="",K3426="",L3426=""),"",J3426+K3426+L3426)</f>
        <v/>
      </c>
      <c r="Q3426">
        <f>IF(OR(M3426="",N3426="",O3426=""),"",M3426+N3426+O3426)</f>
        <v/>
      </c>
      <c r="S3426" s="13">
        <f>IF(AND($B3426&lt;&gt;"",$F3426&lt;&gt;""),IF(COUNTIFS($B$2:$B3426,$B3426,$F$2:$F3426,$F3426)=1,1,0),0)</f>
        <v/>
      </c>
      <c r="T3426" s="13">
        <f>IF(AND($B3426&lt;&gt;"",$H3426&lt;&gt;""),IF(COUNTIFS($B$2:$B3426,$B3426,$H$2:$H3426,$H3426)=1,1,0),0)</f>
        <v/>
      </c>
      <c r="U3426" s="13">
        <f>IF(AND($B3426&lt;&gt;"",$C3426&lt;&gt;""),IF(COUNTIFS($B$2:$B3426,$B3426,$C$2:$C3426,$C3426)=1,1,0),0)</f>
        <v/>
      </c>
      <c r="V3426" s="13">
        <f>IF(AND($B3426&lt;&gt;"",$D3426&lt;&gt;""),IF(COUNTIFS($B$2:$B3426,$B3426,$D$2:$D3426,$D3426)=1,1,0),0)</f>
        <v/>
      </c>
      <c r="W3426">
        <f>IFERROR(INDEX(T_Indicateurs[Domain_code],MATCH($H3426,T_Indicateurs[Stat_code],0)),"")</f>
        <v/>
      </c>
      <c r="X3426" s="13">
        <f>IF(OR($W3426="",$F3426=""),0,IF($F3426&lt;&gt;$W3426,1,0))</f>
        <v/>
      </c>
      <c r="Y3426" s="13">
        <f>IF(OR($J3426="", $K3426="", $L3426=""),0,IF(OR($J3426&lt;0,$J3426&gt;3,$K3426&lt;0,$K3426&gt;3,$L3426&lt;0,$L3426&gt;3),1,0))</f>
        <v/>
      </c>
    </row>
    <row r="3427">
      <c r="G3427">
        <f>IFERROR(INDEX(T_Domaines[Domain_label_fr],MATCH(F3427,T_Domaines[Domain_code],0)),"")</f>
        <v/>
      </c>
      <c r="I3427">
        <f>IFERROR(INDEX(T_Indicateurs[Stat_label_fr],MATCH(H3427,T_Indicateurs[Stat_code],0)),"")</f>
        <v/>
      </c>
      <c r="M3427">
        <f>IF(J3427=0,"",J3427)</f>
        <v/>
      </c>
      <c r="N3427">
        <f>IF(K3427=0,"",K3427)</f>
        <v/>
      </c>
      <c r="O3427">
        <f>IF(L3427=0,"",L3427)</f>
        <v/>
      </c>
      <c r="P3427">
        <f>IF(OR(J3427="",K3427="",L3427=""),"",J3427+K3427+L3427)</f>
        <v/>
      </c>
      <c r="Q3427">
        <f>IF(OR(M3427="",N3427="",O3427=""),"",M3427+N3427+O3427)</f>
        <v/>
      </c>
      <c r="S3427" s="13">
        <f>IF(AND($B3427&lt;&gt;"",$F3427&lt;&gt;""),IF(COUNTIFS($B$2:$B3427,$B3427,$F$2:$F3427,$F3427)=1,1,0),0)</f>
        <v/>
      </c>
      <c r="T3427" s="13">
        <f>IF(AND($B3427&lt;&gt;"",$H3427&lt;&gt;""),IF(COUNTIFS($B$2:$B3427,$B3427,$H$2:$H3427,$H3427)=1,1,0),0)</f>
        <v/>
      </c>
      <c r="U3427" s="13">
        <f>IF(AND($B3427&lt;&gt;"",$C3427&lt;&gt;""),IF(COUNTIFS($B$2:$B3427,$B3427,$C$2:$C3427,$C3427)=1,1,0),0)</f>
        <v/>
      </c>
      <c r="V3427" s="13">
        <f>IF(AND($B3427&lt;&gt;"",$D3427&lt;&gt;""),IF(COUNTIFS($B$2:$B3427,$B3427,$D$2:$D3427,$D3427)=1,1,0),0)</f>
        <v/>
      </c>
      <c r="W3427">
        <f>IFERROR(INDEX(T_Indicateurs[Domain_code],MATCH($H3427,T_Indicateurs[Stat_code],0)),"")</f>
        <v/>
      </c>
      <c r="X3427" s="13">
        <f>IF(OR($W3427="",$F3427=""),0,IF($F3427&lt;&gt;$W3427,1,0))</f>
        <v/>
      </c>
      <c r="Y3427" s="13">
        <f>IF(OR($J3427="", $K3427="", $L3427=""),0,IF(OR($J3427&lt;0,$J3427&gt;3,$K3427&lt;0,$K3427&gt;3,$L3427&lt;0,$L3427&gt;3),1,0))</f>
        <v/>
      </c>
    </row>
    <row r="3428">
      <c r="G3428">
        <f>IFERROR(INDEX(T_Domaines[Domain_label_fr],MATCH(F3428,T_Domaines[Domain_code],0)),"")</f>
        <v/>
      </c>
      <c r="I3428">
        <f>IFERROR(INDEX(T_Indicateurs[Stat_label_fr],MATCH(H3428,T_Indicateurs[Stat_code],0)),"")</f>
        <v/>
      </c>
      <c r="M3428">
        <f>IF(J3428=0,"",J3428)</f>
        <v/>
      </c>
      <c r="N3428">
        <f>IF(K3428=0,"",K3428)</f>
        <v/>
      </c>
      <c r="O3428">
        <f>IF(L3428=0,"",L3428)</f>
        <v/>
      </c>
      <c r="P3428">
        <f>IF(OR(J3428="",K3428="",L3428=""),"",J3428+K3428+L3428)</f>
        <v/>
      </c>
      <c r="Q3428">
        <f>IF(OR(M3428="",N3428="",O3428=""),"",M3428+N3428+O3428)</f>
        <v/>
      </c>
      <c r="S3428" s="13">
        <f>IF(AND($B3428&lt;&gt;"",$F3428&lt;&gt;""),IF(COUNTIFS($B$2:$B3428,$B3428,$F$2:$F3428,$F3428)=1,1,0),0)</f>
        <v/>
      </c>
      <c r="T3428" s="13">
        <f>IF(AND($B3428&lt;&gt;"",$H3428&lt;&gt;""),IF(COUNTIFS($B$2:$B3428,$B3428,$H$2:$H3428,$H3428)=1,1,0),0)</f>
        <v/>
      </c>
      <c r="U3428" s="13">
        <f>IF(AND($B3428&lt;&gt;"",$C3428&lt;&gt;""),IF(COUNTIFS($B$2:$B3428,$B3428,$C$2:$C3428,$C3428)=1,1,0),0)</f>
        <v/>
      </c>
      <c r="V3428" s="13">
        <f>IF(AND($B3428&lt;&gt;"",$D3428&lt;&gt;""),IF(COUNTIFS($B$2:$B3428,$B3428,$D$2:$D3428,$D3428)=1,1,0),0)</f>
        <v/>
      </c>
      <c r="W3428">
        <f>IFERROR(INDEX(T_Indicateurs[Domain_code],MATCH($H3428,T_Indicateurs[Stat_code],0)),"")</f>
        <v/>
      </c>
      <c r="X3428" s="13">
        <f>IF(OR($W3428="",$F3428=""),0,IF($F3428&lt;&gt;$W3428,1,0))</f>
        <v/>
      </c>
      <c r="Y3428" s="13">
        <f>IF(OR($J3428="", $K3428="", $L3428=""),0,IF(OR($J3428&lt;0,$J3428&gt;3,$K3428&lt;0,$K3428&gt;3,$L3428&lt;0,$L3428&gt;3),1,0))</f>
        <v/>
      </c>
    </row>
    <row r="3429">
      <c r="G3429">
        <f>IFERROR(INDEX(T_Domaines[Domain_label_fr],MATCH(F3429,T_Domaines[Domain_code],0)),"")</f>
        <v/>
      </c>
      <c r="I3429">
        <f>IFERROR(INDEX(T_Indicateurs[Stat_label_fr],MATCH(H3429,T_Indicateurs[Stat_code],0)),"")</f>
        <v/>
      </c>
      <c r="M3429">
        <f>IF(J3429=0,"",J3429)</f>
        <v/>
      </c>
      <c r="N3429">
        <f>IF(K3429=0,"",K3429)</f>
        <v/>
      </c>
      <c r="O3429">
        <f>IF(L3429=0,"",L3429)</f>
        <v/>
      </c>
      <c r="P3429">
        <f>IF(OR(J3429="",K3429="",L3429=""),"",J3429+K3429+L3429)</f>
        <v/>
      </c>
      <c r="Q3429">
        <f>IF(OR(M3429="",N3429="",O3429=""),"",M3429+N3429+O3429)</f>
        <v/>
      </c>
      <c r="S3429" s="13">
        <f>IF(AND($B3429&lt;&gt;"",$F3429&lt;&gt;""),IF(COUNTIFS($B$2:$B3429,$B3429,$F$2:$F3429,$F3429)=1,1,0),0)</f>
        <v/>
      </c>
      <c r="T3429" s="13">
        <f>IF(AND($B3429&lt;&gt;"",$H3429&lt;&gt;""),IF(COUNTIFS($B$2:$B3429,$B3429,$H$2:$H3429,$H3429)=1,1,0),0)</f>
        <v/>
      </c>
      <c r="U3429" s="13">
        <f>IF(AND($B3429&lt;&gt;"",$C3429&lt;&gt;""),IF(COUNTIFS($B$2:$B3429,$B3429,$C$2:$C3429,$C3429)=1,1,0),0)</f>
        <v/>
      </c>
      <c r="V3429" s="13">
        <f>IF(AND($B3429&lt;&gt;"",$D3429&lt;&gt;""),IF(COUNTIFS($B$2:$B3429,$B3429,$D$2:$D3429,$D3429)=1,1,0),0)</f>
        <v/>
      </c>
      <c r="W3429">
        <f>IFERROR(INDEX(T_Indicateurs[Domain_code],MATCH($H3429,T_Indicateurs[Stat_code],0)),"")</f>
        <v/>
      </c>
      <c r="X3429" s="13">
        <f>IF(OR($W3429="",$F3429=""),0,IF($F3429&lt;&gt;$W3429,1,0))</f>
        <v/>
      </c>
      <c r="Y3429" s="13">
        <f>IF(OR($J3429="", $K3429="", $L3429=""),0,IF(OR($J3429&lt;0,$J3429&gt;3,$K3429&lt;0,$K3429&gt;3,$L3429&lt;0,$L3429&gt;3),1,0))</f>
        <v/>
      </c>
    </row>
    <row r="3430">
      <c r="G3430">
        <f>IFERROR(INDEX(T_Domaines[Domain_label_fr],MATCH(F3430,T_Domaines[Domain_code],0)),"")</f>
        <v/>
      </c>
      <c r="I3430">
        <f>IFERROR(INDEX(T_Indicateurs[Stat_label_fr],MATCH(H3430,T_Indicateurs[Stat_code],0)),"")</f>
        <v/>
      </c>
      <c r="M3430">
        <f>IF(J3430=0,"",J3430)</f>
        <v/>
      </c>
      <c r="N3430">
        <f>IF(K3430=0,"",K3430)</f>
        <v/>
      </c>
      <c r="O3430">
        <f>IF(L3430=0,"",L3430)</f>
        <v/>
      </c>
      <c r="P3430">
        <f>IF(OR(J3430="",K3430="",L3430=""),"",J3430+K3430+L3430)</f>
        <v/>
      </c>
      <c r="Q3430">
        <f>IF(OR(M3430="",N3430="",O3430=""),"",M3430+N3430+O3430)</f>
        <v/>
      </c>
      <c r="S3430" s="13">
        <f>IF(AND($B3430&lt;&gt;"",$F3430&lt;&gt;""),IF(COUNTIFS($B$2:$B3430,$B3430,$F$2:$F3430,$F3430)=1,1,0),0)</f>
        <v/>
      </c>
      <c r="T3430" s="13">
        <f>IF(AND($B3430&lt;&gt;"",$H3430&lt;&gt;""),IF(COUNTIFS($B$2:$B3430,$B3430,$H$2:$H3430,$H3430)=1,1,0),0)</f>
        <v/>
      </c>
      <c r="U3430" s="13">
        <f>IF(AND($B3430&lt;&gt;"",$C3430&lt;&gt;""),IF(COUNTIFS($B$2:$B3430,$B3430,$C$2:$C3430,$C3430)=1,1,0),0)</f>
        <v/>
      </c>
      <c r="V3430" s="13">
        <f>IF(AND($B3430&lt;&gt;"",$D3430&lt;&gt;""),IF(COUNTIFS($B$2:$B3430,$B3430,$D$2:$D3430,$D3430)=1,1,0),0)</f>
        <v/>
      </c>
      <c r="W3430">
        <f>IFERROR(INDEX(T_Indicateurs[Domain_code],MATCH($H3430,T_Indicateurs[Stat_code],0)),"")</f>
        <v/>
      </c>
      <c r="X3430" s="13">
        <f>IF(OR($W3430="",$F3430=""),0,IF($F3430&lt;&gt;$W3430,1,0))</f>
        <v/>
      </c>
      <c r="Y3430" s="13">
        <f>IF(OR($J3430="", $K3430="", $L3430=""),0,IF(OR($J3430&lt;0,$J3430&gt;3,$K3430&lt;0,$K3430&gt;3,$L3430&lt;0,$L3430&gt;3),1,0))</f>
        <v/>
      </c>
    </row>
    <row r="3431">
      <c r="G3431">
        <f>IFERROR(INDEX(T_Domaines[Domain_label_fr],MATCH(F3431,T_Domaines[Domain_code],0)),"")</f>
        <v/>
      </c>
      <c r="I3431">
        <f>IFERROR(INDEX(T_Indicateurs[Stat_label_fr],MATCH(H3431,T_Indicateurs[Stat_code],0)),"")</f>
        <v/>
      </c>
      <c r="M3431">
        <f>IF(J3431=0,"",J3431)</f>
        <v/>
      </c>
      <c r="N3431">
        <f>IF(K3431=0,"",K3431)</f>
        <v/>
      </c>
      <c r="O3431">
        <f>IF(L3431=0,"",L3431)</f>
        <v/>
      </c>
      <c r="P3431">
        <f>IF(OR(J3431="",K3431="",L3431=""),"",J3431+K3431+L3431)</f>
        <v/>
      </c>
      <c r="Q3431">
        <f>IF(OR(M3431="",N3431="",O3431=""),"",M3431+N3431+O3431)</f>
        <v/>
      </c>
      <c r="S3431" s="13">
        <f>IF(AND($B3431&lt;&gt;"",$F3431&lt;&gt;""),IF(COUNTIFS($B$2:$B3431,$B3431,$F$2:$F3431,$F3431)=1,1,0),0)</f>
        <v/>
      </c>
      <c r="T3431" s="13">
        <f>IF(AND($B3431&lt;&gt;"",$H3431&lt;&gt;""),IF(COUNTIFS($B$2:$B3431,$B3431,$H$2:$H3431,$H3431)=1,1,0),0)</f>
        <v/>
      </c>
      <c r="U3431" s="13">
        <f>IF(AND($B3431&lt;&gt;"",$C3431&lt;&gt;""),IF(COUNTIFS($B$2:$B3431,$B3431,$C$2:$C3431,$C3431)=1,1,0),0)</f>
        <v/>
      </c>
      <c r="V3431" s="13">
        <f>IF(AND($B3431&lt;&gt;"",$D3431&lt;&gt;""),IF(COUNTIFS($B$2:$B3431,$B3431,$D$2:$D3431,$D3431)=1,1,0),0)</f>
        <v/>
      </c>
      <c r="W3431">
        <f>IFERROR(INDEX(T_Indicateurs[Domain_code],MATCH($H3431,T_Indicateurs[Stat_code],0)),"")</f>
        <v/>
      </c>
      <c r="X3431" s="13">
        <f>IF(OR($W3431="",$F3431=""),0,IF($F3431&lt;&gt;$W3431,1,0))</f>
        <v/>
      </c>
      <c r="Y3431" s="13">
        <f>IF(OR($J3431="", $K3431="", $L3431=""),0,IF(OR($J3431&lt;0,$J3431&gt;3,$K3431&lt;0,$K3431&gt;3,$L3431&lt;0,$L3431&gt;3),1,0))</f>
        <v/>
      </c>
    </row>
    <row r="3432">
      <c r="G3432">
        <f>IFERROR(INDEX(T_Domaines[Domain_label_fr],MATCH(F3432,T_Domaines[Domain_code],0)),"")</f>
        <v/>
      </c>
      <c r="I3432">
        <f>IFERROR(INDEX(T_Indicateurs[Stat_label_fr],MATCH(H3432,T_Indicateurs[Stat_code],0)),"")</f>
        <v/>
      </c>
      <c r="M3432">
        <f>IF(J3432=0,"",J3432)</f>
        <v/>
      </c>
      <c r="N3432">
        <f>IF(K3432=0,"",K3432)</f>
        <v/>
      </c>
      <c r="O3432">
        <f>IF(L3432=0,"",L3432)</f>
        <v/>
      </c>
      <c r="P3432">
        <f>IF(OR(J3432="",K3432="",L3432=""),"",J3432+K3432+L3432)</f>
        <v/>
      </c>
      <c r="Q3432">
        <f>IF(OR(M3432="",N3432="",O3432=""),"",M3432+N3432+O3432)</f>
        <v/>
      </c>
      <c r="S3432" s="13">
        <f>IF(AND($B3432&lt;&gt;"",$F3432&lt;&gt;""),IF(COUNTIFS($B$2:$B3432,$B3432,$F$2:$F3432,$F3432)=1,1,0),0)</f>
        <v/>
      </c>
      <c r="T3432" s="13">
        <f>IF(AND($B3432&lt;&gt;"",$H3432&lt;&gt;""),IF(COUNTIFS($B$2:$B3432,$B3432,$H$2:$H3432,$H3432)=1,1,0),0)</f>
        <v/>
      </c>
      <c r="U3432" s="13">
        <f>IF(AND($B3432&lt;&gt;"",$C3432&lt;&gt;""),IF(COUNTIFS($B$2:$B3432,$B3432,$C$2:$C3432,$C3432)=1,1,0),0)</f>
        <v/>
      </c>
      <c r="V3432" s="13">
        <f>IF(AND($B3432&lt;&gt;"",$D3432&lt;&gt;""),IF(COUNTIFS($B$2:$B3432,$B3432,$D$2:$D3432,$D3432)=1,1,0),0)</f>
        <v/>
      </c>
      <c r="W3432">
        <f>IFERROR(INDEX(T_Indicateurs[Domain_code],MATCH($H3432,T_Indicateurs[Stat_code],0)),"")</f>
        <v/>
      </c>
      <c r="X3432" s="13">
        <f>IF(OR($W3432="",$F3432=""),0,IF($F3432&lt;&gt;$W3432,1,0))</f>
        <v/>
      </c>
      <c r="Y3432" s="13">
        <f>IF(OR($J3432="", $K3432="", $L3432=""),0,IF(OR($J3432&lt;0,$J3432&gt;3,$K3432&lt;0,$K3432&gt;3,$L3432&lt;0,$L3432&gt;3),1,0))</f>
        <v/>
      </c>
    </row>
    <row r="3433">
      <c r="G3433">
        <f>IFERROR(INDEX(T_Domaines[Domain_label_fr],MATCH(F3433,T_Domaines[Domain_code],0)),"")</f>
        <v/>
      </c>
      <c r="I3433">
        <f>IFERROR(INDEX(T_Indicateurs[Stat_label_fr],MATCH(H3433,T_Indicateurs[Stat_code],0)),"")</f>
        <v/>
      </c>
      <c r="M3433">
        <f>IF(J3433=0,"",J3433)</f>
        <v/>
      </c>
      <c r="N3433">
        <f>IF(K3433=0,"",K3433)</f>
        <v/>
      </c>
      <c r="O3433">
        <f>IF(L3433=0,"",L3433)</f>
        <v/>
      </c>
      <c r="P3433">
        <f>IF(OR(J3433="",K3433="",L3433=""),"",J3433+K3433+L3433)</f>
        <v/>
      </c>
      <c r="Q3433">
        <f>IF(OR(M3433="",N3433="",O3433=""),"",M3433+N3433+O3433)</f>
        <v/>
      </c>
      <c r="S3433" s="13">
        <f>IF(AND($B3433&lt;&gt;"",$F3433&lt;&gt;""),IF(COUNTIFS($B$2:$B3433,$B3433,$F$2:$F3433,$F3433)=1,1,0),0)</f>
        <v/>
      </c>
      <c r="T3433" s="13">
        <f>IF(AND($B3433&lt;&gt;"",$H3433&lt;&gt;""),IF(COUNTIFS($B$2:$B3433,$B3433,$H$2:$H3433,$H3433)=1,1,0),0)</f>
        <v/>
      </c>
      <c r="U3433" s="13">
        <f>IF(AND($B3433&lt;&gt;"",$C3433&lt;&gt;""),IF(COUNTIFS($B$2:$B3433,$B3433,$C$2:$C3433,$C3433)=1,1,0),0)</f>
        <v/>
      </c>
      <c r="V3433" s="13">
        <f>IF(AND($B3433&lt;&gt;"",$D3433&lt;&gt;""),IF(COUNTIFS($B$2:$B3433,$B3433,$D$2:$D3433,$D3433)=1,1,0),0)</f>
        <v/>
      </c>
      <c r="W3433">
        <f>IFERROR(INDEX(T_Indicateurs[Domain_code],MATCH($H3433,T_Indicateurs[Stat_code],0)),"")</f>
        <v/>
      </c>
      <c r="X3433" s="13">
        <f>IF(OR($W3433="",$F3433=""),0,IF($F3433&lt;&gt;$W3433,1,0))</f>
        <v/>
      </c>
      <c r="Y3433" s="13">
        <f>IF(OR($J3433="", $K3433="", $L3433=""),0,IF(OR($J3433&lt;0,$J3433&gt;3,$K3433&lt;0,$K3433&gt;3,$L3433&lt;0,$L3433&gt;3),1,0))</f>
        <v/>
      </c>
    </row>
    <row r="3434">
      <c r="G3434">
        <f>IFERROR(INDEX(T_Domaines[Domain_label_fr],MATCH(F3434,T_Domaines[Domain_code],0)),"")</f>
        <v/>
      </c>
      <c r="I3434">
        <f>IFERROR(INDEX(T_Indicateurs[Stat_label_fr],MATCH(H3434,T_Indicateurs[Stat_code],0)),"")</f>
        <v/>
      </c>
      <c r="M3434">
        <f>IF(J3434=0,"",J3434)</f>
        <v/>
      </c>
      <c r="N3434">
        <f>IF(K3434=0,"",K3434)</f>
        <v/>
      </c>
      <c r="O3434">
        <f>IF(L3434=0,"",L3434)</f>
        <v/>
      </c>
      <c r="P3434">
        <f>IF(OR(J3434="",K3434="",L3434=""),"",J3434+K3434+L3434)</f>
        <v/>
      </c>
      <c r="Q3434">
        <f>IF(OR(M3434="",N3434="",O3434=""),"",M3434+N3434+O3434)</f>
        <v/>
      </c>
      <c r="S3434" s="13">
        <f>IF(AND($B3434&lt;&gt;"",$F3434&lt;&gt;""),IF(COUNTIFS($B$2:$B3434,$B3434,$F$2:$F3434,$F3434)=1,1,0),0)</f>
        <v/>
      </c>
      <c r="T3434" s="13">
        <f>IF(AND($B3434&lt;&gt;"",$H3434&lt;&gt;""),IF(COUNTIFS($B$2:$B3434,$B3434,$H$2:$H3434,$H3434)=1,1,0),0)</f>
        <v/>
      </c>
      <c r="U3434" s="13">
        <f>IF(AND($B3434&lt;&gt;"",$C3434&lt;&gt;""),IF(COUNTIFS($B$2:$B3434,$B3434,$C$2:$C3434,$C3434)=1,1,0),0)</f>
        <v/>
      </c>
      <c r="V3434" s="13">
        <f>IF(AND($B3434&lt;&gt;"",$D3434&lt;&gt;""),IF(COUNTIFS($B$2:$B3434,$B3434,$D$2:$D3434,$D3434)=1,1,0),0)</f>
        <v/>
      </c>
      <c r="W3434">
        <f>IFERROR(INDEX(T_Indicateurs[Domain_code],MATCH($H3434,T_Indicateurs[Stat_code],0)),"")</f>
        <v/>
      </c>
      <c r="X3434" s="13">
        <f>IF(OR($W3434="",$F3434=""),0,IF($F3434&lt;&gt;$W3434,1,0))</f>
        <v/>
      </c>
      <c r="Y3434" s="13">
        <f>IF(OR($J3434="", $K3434="", $L3434=""),0,IF(OR($J3434&lt;0,$J3434&gt;3,$K3434&lt;0,$K3434&gt;3,$L3434&lt;0,$L3434&gt;3),1,0))</f>
        <v/>
      </c>
    </row>
    <row r="3435">
      <c r="G3435">
        <f>IFERROR(INDEX(T_Domaines[Domain_label_fr],MATCH(F3435,T_Domaines[Domain_code],0)),"")</f>
        <v/>
      </c>
      <c r="I3435">
        <f>IFERROR(INDEX(T_Indicateurs[Stat_label_fr],MATCH(H3435,T_Indicateurs[Stat_code],0)),"")</f>
        <v/>
      </c>
      <c r="M3435">
        <f>IF(J3435=0,"",J3435)</f>
        <v/>
      </c>
      <c r="N3435">
        <f>IF(K3435=0,"",K3435)</f>
        <v/>
      </c>
      <c r="O3435">
        <f>IF(L3435=0,"",L3435)</f>
        <v/>
      </c>
      <c r="P3435">
        <f>IF(OR(J3435="",K3435="",L3435=""),"",J3435+K3435+L3435)</f>
        <v/>
      </c>
      <c r="Q3435">
        <f>IF(OR(M3435="",N3435="",O3435=""),"",M3435+N3435+O3435)</f>
        <v/>
      </c>
      <c r="S3435" s="13">
        <f>IF(AND($B3435&lt;&gt;"",$F3435&lt;&gt;""),IF(COUNTIFS($B$2:$B3435,$B3435,$F$2:$F3435,$F3435)=1,1,0),0)</f>
        <v/>
      </c>
      <c r="T3435" s="13">
        <f>IF(AND($B3435&lt;&gt;"",$H3435&lt;&gt;""),IF(COUNTIFS($B$2:$B3435,$B3435,$H$2:$H3435,$H3435)=1,1,0),0)</f>
        <v/>
      </c>
      <c r="U3435" s="13">
        <f>IF(AND($B3435&lt;&gt;"",$C3435&lt;&gt;""),IF(COUNTIFS($B$2:$B3435,$B3435,$C$2:$C3435,$C3435)=1,1,0),0)</f>
        <v/>
      </c>
      <c r="V3435" s="13">
        <f>IF(AND($B3435&lt;&gt;"",$D3435&lt;&gt;""),IF(COUNTIFS($B$2:$B3435,$B3435,$D$2:$D3435,$D3435)=1,1,0),0)</f>
        <v/>
      </c>
      <c r="W3435">
        <f>IFERROR(INDEX(T_Indicateurs[Domain_code],MATCH($H3435,T_Indicateurs[Stat_code],0)),"")</f>
        <v/>
      </c>
      <c r="X3435" s="13">
        <f>IF(OR($W3435="",$F3435=""),0,IF($F3435&lt;&gt;$W3435,1,0))</f>
        <v/>
      </c>
      <c r="Y3435" s="13">
        <f>IF(OR($J3435="", $K3435="", $L3435=""),0,IF(OR($J3435&lt;0,$J3435&gt;3,$K3435&lt;0,$K3435&gt;3,$L3435&lt;0,$L3435&gt;3),1,0))</f>
        <v/>
      </c>
    </row>
    <row r="3436">
      <c r="G3436">
        <f>IFERROR(INDEX(T_Domaines[Domain_label_fr],MATCH(F3436,T_Domaines[Domain_code],0)),"")</f>
        <v/>
      </c>
      <c r="I3436">
        <f>IFERROR(INDEX(T_Indicateurs[Stat_label_fr],MATCH(H3436,T_Indicateurs[Stat_code],0)),"")</f>
        <v/>
      </c>
      <c r="M3436">
        <f>IF(J3436=0,"",J3436)</f>
        <v/>
      </c>
      <c r="N3436">
        <f>IF(K3436=0,"",K3436)</f>
        <v/>
      </c>
      <c r="O3436">
        <f>IF(L3436=0,"",L3436)</f>
        <v/>
      </c>
      <c r="P3436">
        <f>IF(OR(J3436="",K3436="",L3436=""),"",J3436+K3436+L3436)</f>
        <v/>
      </c>
      <c r="Q3436">
        <f>IF(OR(M3436="",N3436="",O3436=""),"",M3436+N3436+O3436)</f>
        <v/>
      </c>
      <c r="S3436" s="13">
        <f>IF(AND($B3436&lt;&gt;"",$F3436&lt;&gt;""),IF(COUNTIFS($B$2:$B3436,$B3436,$F$2:$F3436,$F3436)=1,1,0),0)</f>
        <v/>
      </c>
      <c r="T3436" s="13">
        <f>IF(AND($B3436&lt;&gt;"",$H3436&lt;&gt;""),IF(COUNTIFS($B$2:$B3436,$B3436,$H$2:$H3436,$H3436)=1,1,0),0)</f>
        <v/>
      </c>
      <c r="U3436" s="13">
        <f>IF(AND($B3436&lt;&gt;"",$C3436&lt;&gt;""),IF(COUNTIFS($B$2:$B3436,$B3436,$C$2:$C3436,$C3436)=1,1,0),0)</f>
        <v/>
      </c>
      <c r="V3436" s="13">
        <f>IF(AND($B3436&lt;&gt;"",$D3436&lt;&gt;""),IF(COUNTIFS($B$2:$B3436,$B3436,$D$2:$D3436,$D3436)=1,1,0),0)</f>
        <v/>
      </c>
      <c r="W3436">
        <f>IFERROR(INDEX(T_Indicateurs[Domain_code],MATCH($H3436,T_Indicateurs[Stat_code],0)),"")</f>
        <v/>
      </c>
      <c r="X3436" s="13">
        <f>IF(OR($W3436="",$F3436=""),0,IF($F3436&lt;&gt;$W3436,1,0))</f>
        <v/>
      </c>
      <c r="Y3436" s="13">
        <f>IF(OR($J3436="", $K3436="", $L3436=""),0,IF(OR($J3436&lt;0,$J3436&gt;3,$K3436&lt;0,$K3436&gt;3,$L3436&lt;0,$L3436&gt;3),1,0))</f>
        <v/>
      </c>
    </row>
    <row r="3437">
      <c r="G3437">
        <f>IFERROR(INDEX(T_Domaines[Domain_label_fr],MATCH(F3437,T_Domaines[Domain_code],0)),"")</f>
        <v/>
      </c>
      <c r="I3437">
        <f>IFERROR(INDEX(T_Indicateurs[Stat_label_fr],MATCH(H3437,T_Indicateurs[Stat_code],0)),"")</f>
        <v/>
      </c>
      <c r="M3437">
        <f>IF(J3437=0,"",J3437)</f>
        <v/>
      </c>
      <c r="N3437">
        <f>IF(K3437=0,"",K3437)</f>
        <v/>
      </c>
      <c r="O3437">
        <f>IF(L3437=0,"",L3437)</f>
        <v/>
      </c>
      <c r="P3437">
        <f>IF(OR(J3437="",K3437="",L3437=""),"",J3437+K3437+L3437)</f>
        <v/>
      </c>
      <c r="Q3437">
        <f>IF(OR(M3437="",N3437="",O3437=""),"",M3437+N3437+O3437)</f>
        <v/>
      </c>
      <c r="S3437" s="13">
        <f>IF(AND($B3437&lt;&gt;"",$F3437&lt;&gt;""),IF(COUNTIFS($B$2:$B3437,$B3437,$F$2:$F3437,$F3437)=1,1,0),0)</f>
        <v/>
      </c>
      <c r="T3437" s="13">
        <f>IF(AND($B3437&lt;&gt;"",$H3437&lt;&gt;""),IF(COUNTIFS($B$2:$B3437,$B3437,$H$2:$H3437,$H3437)=1,1,0),0)</f>
        <v/>
      </c>
      <c r="U3437" s="13">
        <f>IF(AND($B3437&lt;&gt;"",$C3437&lt;&gt;""),IF(COUNTIFS($B$2:$B3437,$B3437,$C$2:$C3437,$C3437)=1,1,0),0)</f>
        <v/>
      </c>
      <c r="V3437" s="13">
        <f>IF(AND($B3437&lt;&gt;"",$D3437&lt;&gt;""),IF(COUNTIFS($B$2:$B3437,$B3437,$D$2:$D3437,$D3437)=1,1,0),0)</f>
        <v/>
      </c>
      <c r="W3437">
        <f>IFERROR(INDEX(T_Indicateurs[Domain_code],MATCH($H3437,T_Indicateurs[Stat_code],0)),"")</f>
        <v/>
      </c>
      <c r="X3437" s="13">
        <f>IF(OR($W3437="",$F3437=""),0,IF($F3437&lt;&gt;$W3437,1,0))</f>
        <v/>
      </c>
      <c r="Y3437" s="13">
        <f>IF(OR($J3437="", $K3437="", $L3437=""),0,IF(OR($J3437&lt;0,$J3437&gt;3,$K3437&lt;0,$K3437&gt;3,$L3437&lt;0,$L3437&gt;3),1,0))</f>
        <v/>
      </c>
    </row>
    <row r="3438">
      <c r="G3438">
        <f>IFERROR(INDEX(T_Domaines[Domain_label_fr],MATCH(F3438,T_Domaines[Domain_code],0)),"")</f>
        <v/>
      </c>
      <c r="I3438">
        <f>IFERROR(INDEX(T_Indicateurs[Stat_label_fr],MATCH(H3438,T_Indicateurs[Stat_code],0)),"")</f>
        <v/>
      </c>
      <c r="M3438">
        <f>IF(J3438=0,"",J3438)</f>
        <v/>
      </c>
      <c r="N3438">
        <f>IF(K3438=0,"",K3438)</f>
        <v/>
      </c>
      <c r="O3438">
        <f>IF(L3438=0,"",L3438)</f>
        <v/>
      </c>
      <c r="P3438">
        <f>IF(OR(J3438="",K3438="",L3438=""),"",J3438+K3438+L3438)</f>
        <v/>
      </c>
      <c r="Q3438">
        <f>IF(OR(M3438="",N3438="",O3438=""),"",M3438+N3438+O3438)</f>
        <v/>
      </c>
      <c r="S3438" s="13">
        <f>IF(AND($B3438&lt;&gt;"",$F3438&lt;&gt;""),IF(COUNTIFS($B$2:$B3438,$B3438,$F$2:$F3438,$F3438)=1,1,0),0)</f>
        <v/>
      </c>
      <c r="T3438" s="13">
        <f>IF(AND($B3438&lt;&gt;"",$H3438&lt;&gt;""),IF(COUNTIFS($B$2:$B3438,$B3438,$H$2:$H3438,$H3438)=1,1,0),0)</f>
        <v/>
      </c>
      <c r="U3438" s="13">
        <f>IF(AND($B3438&lt;&gt;"",$C3438&lt;&gt;""),IF(COUNTIFS($B$2:$B3438,$B3438,$C$2:$C3438,$C3438)=1,1,0),0)</f>
        <v/>
      </c>
      <c r="V3438" s="13">
        <f>IF(AND($B3438&lt;&gt;"",$D3438&lt;&gt;""),IF(COUNTIFS($B$2:$B3438,$B3438,$D$2:$D3438,$D3438)=1,1,0),0)</f>
        <v/>
      </c>
      <c r="W3438">
        <f>IFERROR(INDEX(T_Indicateurs[Domain_code],MATCH($H3438,T_Indicateurs[Stat_code],0)),"")</f>
        <v/>
      </c>
      <c r="X3438" s="13">
        <f>IF(OR($W3438="",$F3438=""),0,IF($F3438&lt;&gt;$W3438,1,0))</f>
        <v/>
      </c>
      <c r="Y3438" s="13">
        <f>IF(OR($J3438="", $K3438="", $L3438=""),0,IF(OR($J3438&lt;0,$J3438&gt;3,$K3438&lt;0,$K3438&gt;3,$L3438&lt;0,$L3438&gt;3),1,0))</f>
        <v/>
      </c>
    </row>
    <row r="3439">
      <c r="G3439">
        <f>IFERROR(INDEX(T_Domaines[Domain_label_fr],MATCH(F3439,T_Domaines[Domain_code],0)),"")</f>
        <v/>
      </c>
      <c r="I3439">
        <f>IFERROR(INDEX(T_Indicateurs[Stat_label_fr],MATCH(H3439,T_Indicateurs[Stat_code],0)),"")</f>
        <v/>
      </c>
      <c r="M3439">
        <f>IF(J3439=0,"",J3439)</f>
        <v/>
      </c>
      <c r="N3439">
        <f>IF(K3439=0,"",K3439)</f>
        <v/>
      </c>
      <c r="O3439">
        <f>IF(L3439=0,"",L3439)</f>
        <v/>
      </c>
      <c r="P3439">
        <f>IF(OR(J3439="",K3439="",L3439=""),"",J3439+K3439+L3439)</f>
        <v/>
      </c>
      <c r="Q3439">
        <f>IF(OR(M3439="",N3439="",O3439=""),"",M3439+N3439+O3439)</f>
        <v/>
      </c>
      <c r="S3439" s="13">
        <f>IF(AND($B3439&lt;&gt;"",$F3439&lt;&gt;""),IF(COUNTIFS($B$2:$B3439,$B3439,$F$2:$F3439,$F3439)=1,1,0),0)</f>
        <v/>
      </c>
      <c r="T3439" s="13">
        <f>IF(AND($B3439&lt;&gt;"",$H3439&lt;&gt;""),IF(COUNTIFS($B$2:$B3439,$B3439,$H$2:$H3439,$H3439)=1,1,0),0)</f>
        <v/>
      </c>
      <c r="U3439" s="13">
        <f>IF(AND($B3439&lt;&gt;"",$C3439&lt;&gt;""),IF(COUNTIFS($B$2:$B3439,$B3439,$C$2:$C3439,$C3439)=1,1,0),0)</f>
        <v/>
      </c>
      <c r="V3439" s="13">
        <f>IF(AND($B3439&lt;&gt;"",$D3439&lt;&gt;""),IF(COUNTIFS($B$2:$B3439,$B3439,$D$2:$D3439,$D3439)=1,1,0),0)</f>
        <v/>
      </c>
      <c r="W3439">
        <f>IFERROR(INDEX(T_Indicateurs[Domain_code],MATCH($H3439,T_Indicateurs[Stat_code],0)),"")</f>
        <v/>
      </c>
      <c r="X3439" s="13">
        <f>IF(OR($W3439="",$F3439=""),0,IF($F3439&lt;&gt;$W3439,1,0))</f>
        <v/>
      </c>
      <c r="Y3439" s="13">
        <f>IF(OR($J3439="", $K3439="", $L3439=""),0,IF(OR($J3439&lt;0,$J3439&gt;3,$K3439&lt;0,$K3439&gt;3,$L3439&lt;0,$L3439&gt;3),1,0))</f>
        <v/>
      </c>
    </row>
    <row r="3440">
      <c r="G3440">
        <f>IFERROR(INDEX(T_Domaines[Domain_label_fr],MATCH(F3440,T_Domaines[Domain_code],0)),"")</f>
        <v/>
      </c>
      <c r="I3440">
        <f>IFERROR(INDEX(T_Indicateurs[Stat_label_fr],MATCH(H3440,T_Indicateurs[Stat_code],0)),"")</f>
        <v/>
      </c>
      <c r="M3440">
        <f>IF(J3440=0,"",J3440)</f>
        <v/>
      </c>
      <c r="N3440">
        <f>IF(K3440=0,"",K3440)</f>
        <v/>
      </c>
      <c r="O3440">
        <f>IF(L3440=0,"",L3440)</f>
        <v/>
      </c>
      <c r="P3440">
        <f>IF(OR(J3440="",K3440="",L3440=""),"",J3440+K3440+L3440)</f>
        <v/>
      </c>
      <c r="Q3440">
        <f>IF(OR(M3440="",N3440="",O3440=""),"",M3440+N3440+O3440)</f>
        <v/>
      </c>
      <c r="S3440" s="13">
        <f>IF(AND($B3440&lt;&gt;"",$F3440&lt;&gt;""),IF(COUNTIFS($B$2:$B3440,$B3440,$F$2:$F3440,$F3440)=1,1,0),0)</f>
        <v/>
      </c>
      <c r="T3440" s="13">
        <f>IF(AND($B3440&lt;&gt;"",$H3440&lt;&gt;""),IF(COUNTIFS($B$2:$B3440,$B3440,$H$2:$H3440,$H3440)=1,1,0),0)</f>
        <v/>
      </c>
      <c r="U3440" s="13">
        <f>IF(AND($B3440&lt;&gt;"",$C3440&lt;&gt;""),IF(COUNTIFS($B$2:$B3440,$B3440,$C$2:$C3440,$C3440)=1,1,0),0)</f>
        <v/>
      </c>
      <c r="V3440" s="13">
        <f>IF(AND($B3440&lt;&gt;"",$D3440&lt;&gt;""),IF(COUNTIFS($B$2:$B3440,$B3440,$D$2:$D3440,$D3440)=1,1,0),0)</f>
        <v/>
      </c>
      <c r="W3440">
        <f>IFERROR(INDEX(T_Indicateurs[Domain_code],MATCH($H3440,T_Indicateurs[Stat_code],0)),"")</f>
        <v/>
      </c>
      <c r="X3440" s="13">
        <f>IF(OR($W3440="",$F3440=""),0,IF($F3440&lt;&gt;$W3440,1,0))</f>
        <v/>
      </c>
      <c r="Y3440" s="13">
        <f>IF(OR($J3440="", $K3440="", $L3440=""),0,IF(OR($J3440&lt;0,$J3440&gt;3,$K3440&lt;0,$K3440&gt;3,$L3440&lt;0,$L3440&gt;3),1,0))</f>
        <v/>
      </c>
    </row>
    <row r="3441">
      <c r="G3441">
        <f>IFERROR(INDEX(T_Domaines[Domain_label_fr],MATCH(F3441,T_Domaines[Domain_code],0)),"")</f>
        <v/>
      </c>
      <c r="I3441">
        <f>IFERROR(INDEX(T_Indicateurs[Stat_label_fr],MATCH(H3441,T_Indicateurs[Stat_code],0)),"")</f>
        <v/>
      </c>
      <c r="M3441">
        <f>IF(J3441=0,"",J3441)</f>
        <v/>
      </c>
      <c r="N3441">
        <f>IF(K3441=0,"",K3441)</f>
        <v/>
      </c>
      <c r="O3441">
        <f>IF(L3441=0,"",L3441)</f>
        <v/>
      </c>
      <c r="P3441">
        <f>IF(OR(J3441="",K3441="",L3441=""),"",J3441+K3441+L3441)</f>
        <v/>
      </c>
      <c r="Q3441">
        <f>IF(OR(M3441="",N3441="",O3441=""),"",M3441+N3441+O3441)</f>
        <v/>
      </c>
      <c r="S3441" s="13">
        <f>IF(AND($B3441&lt;&gt;"",$F3441&lt;&gt;""),IF(COUNTIFS($B$2:$B3441,$B3441,$F$2:$F3441,$F3441)=1,1,0),0)</f>
        <v/>
      </c>
      <c r="T3441" s="13">
        <f>IF(AND($B3441&lt;&gt;"",$H3441&lt;&gt;""),IF(COUNTIFS($B$2:$B3441,$B3441,$H$2:$H3441,$H3441)=1,1,0),0)</f>
        <v/>
      </c>
      <c r="U3441" s="13">
        <f>IF(AND($B3441&lt;&gt;"",$C3441&lt;&gt;""),IF(COUNTIFS($B$2:$B3441,$B3441,$C$2:$C3441,$C3441)=1,1,0),0)</f>
        <v/>
      </c>
      <c r="V3441" s="13">
        <f>IF(AND($B3441&lt;&gt;"",$D3441&lt;&gt;""),IF(COUNTIFS($B$2:$B3441,$B3441,$D$2:$D3441,$D3441)=1,1,0),0)</f>
        <v/>
      </c>
      <c r="W3441">
        <f>IFERROR(INDEX(T_Indicateurs[Domain_code],MATCH($H3441,T_Indicateurs[Stat_code],0)),"")</f>
        <v/>
      </c>
      <c r="X3441" s="13">
        <f>IF(OR($W3441="",$F3441=""),0,IF($F3441&lt;&gt;$W3441,1,0))</f>
        <v/>
      </c>
      <c r="Y3441" s="13">
        <f>IF(OR($J3441="", $K3441="", $L3441=""),0,IF(OR($J3441&lt;0,$J3441&gt;3,$K3441&lt;0,$K3441&gt;3,$L3441&lt;0,$L3441&gt;3),1,0))</f>
        <v/>
      </c>
    </row>
    <row r="3442">
      <c r="G3442">
        <f>IFERROR(INDEX(T_Domaines[Domain_label_fr],MATCH(F3442,T_Domaines[Domain_code],0)),"")</f>
        <v/>
      </c>
      <c r="I3442">
        <f>IFERROR(INDEX(T_Indicateurs[Stat_label_fr],MATCH(H3442,T_Indicateurs[Stat_code],0)),"")</f>
        <v/>
      </c>
      <c r="M3442">
        <f>IF(J3442=0,"",J3442)</f>
        <v/>
      </c>
      <c r="N3442">
        <f>IF(K3442=0,"",K3442)</f>
        <v/>
      </c>
      <c r="O3442">
        <f>IF(L3442=0,"",L3442)</f>
        <v/>
      </c>
      <c r="P3442">
        <f>IF(OR(J3442="",K3442="",L3442=""),"",J3442+K3442+L3442)</f>
        <v/>
      </c>
      <c r="Q3442">
        <f>IF(OR(M3442="",N3442="",O3442=""),"",M3442+N3442+O3442)</f>
        <v/>
      </c>
      <c r="S3442" s="13">
        <f>IF(AND($B3442&lt;&gt;"",$F3442&lt;&gt;""),IF(COUNTIFS($B$2:$B3442,$B3442,$F$2:$F3442,$F3442)=1,1,0),0)</f>
        <v/>
      </c>
      <c r="T3442" s="13">
        <f>IF(AND($B3442&lt;&gt;"",$H3442&lt;&gt;""),IF(COUNTIFS($B$2:$B3442,$B3442,$H$2:$H3442,$H3442)=1,1,0),0)</f>
        <v/>
      </c>
      <c r="U3442" s="13">
        <f>IF(AND($B3442&lt;&gt;"",$C3442&lt;&gt;""),IF(COUNTIFS($B$2:$B3442,$B3442,$C$2:$C3442,$C3442)=1,1,0),0)</f>
        <v/>
      </c>
      <c r="V3442" s="13">
        <f>IF(AND($B3442&lt;&gt;"",$D3442&lt;&gt;""),IF(COUNTIFS($B$2:$B3442,$B3442,$D$2:$D3442,$D3442)=1,1,0),0)</f>
        <v/>
      </c>
      <c r="W3442">
        <f>IFERROR(INDEX(T_Indicateurs[Domain_code],MATCH($H3442,T_Indicateurs[Stat_code],0)),"")</f>
        <v/>
      </c>
      <c r="X3442" s="13">
        <f>IF(OR($W3442="",$F3442=""),0,IF($F3442&lt;&gt;$W3442,1,0))</f>
        <v/>
      </c>
      <c r="Y3442" s="13">
        <f>IF(OR($J3442="", $K3442="", $L3442=""),0,IF(OR($J3442&lt;0,$J3442&gt;3,$K3442&lt;0,$K3442&gt;3,$L3442&lt;0,$L3442&gt;3),1,0))</f>
        <v/>
      </c>
    </row>
    <row r="3443">
      <c r="G3443">
        <f>IFERROR(INDEX(T_Domaines[Domain_label_fr],MATCH(F3443,T_Domaines[Domain_code],0)),"")</f>
        <v/>
      </c>
      <c r="I3443">
        <f>IFERROR(INDEX(T_Indicateurs[Stat_label_fr],MATCH(H3443,T_Indicateurs[Stat_code],0)),"")</f>
        <v/>
      </c>
      <c r="M3443">
        <f>IF(J3443=0,"",J3443)</f>
        <v/>
      </c>
      <c r="N3443">
        <f>IF(K3443=0,"",K3443)</f>
        <v/>
      </c>
      <c r="O3443">
        <f>IF(L3443=0,"",L3443)</f>
        <v/>
      </c>
      <c r="P3443">
        <f>IF(OR(J3443="",K3443="",L3443=""),"",J3443+K3443+L3443)</f>
        <v/>
      </c>
      <c r="Q3443">
        <f>IF(OR(M3443="",N3443="",O3443=""),"",M3443+N3443+O3443)</f>
        <v/>
      </c>
      <c r="S3443" s="13">
        <f>IF(AND($B3443&lt;&gt;"",$F3443&lt;&gt;""),IF(COUNTIFS($B$2:$B3443,$B3443,$F$2:$F3443,$F3443)=1,1,0),0)</f>
        <v/>
      </c>
      <c r="T3443" s="13">
        <f>IF(AND($B3443&lt;&gt;"",$H3443&lt;&gt;""),IF(COUNTIFS($B$2:$B3443,$B3443,$H$2:$H3443,$H3443)=1,1,0),0)</f>
        <v/>
      </c>
      <c r="U3443" s="13">
        <f>IF(AND($B3443&lt;&gt;"",$C3443&lt;&gt;""),IF(COUNTIFS($B$2:$B3443,$B3443,$C$2:$C3443,$C3443)=1,1,0),0)</f>
        <v/>
      </c>
      <c r="V3443" s="13">
        <f>IF(AND($B3443&lt;&gt;"",$D3443&lt;&gt;""),IF(COUNTIFS($B$2:$B3443,$B3443,$D$2:$D3443,$D3443)=1,1,0),0)</f>
        <v/>
      </c>
      <c r="W3443">
        <f>IFERROR(INDEX(T_Indicateurs[Domain_code],MATCH($H3443,T_Indicateurs[Stat_code],0)),"")</f>
        <v/>
      </c>
      <c r="X3443" s="13">
        <f>IF(OR($W3443="",$F3443=""),0,IF($F3443&lt;&gt;$W3443,1,0))</f>
        <v/>
      </c>
      <c r="Y3443" s="13">
        <f>IF(OR($J3443="", $K3443="", $L3443=""),0,IF(OR($J3443&lt;0,$J3443&gt;3,$K3443&lt;0,$K3443&gt;3,$L3443&lt;0,$L3443&gt;3),1,0))</f>
        <v/>
      </c>
    </row>
    <row r="3444">
      <c r="G3444">
        <f>IFERROR(INDEX(T_Domaines[Domain_label_fr],MATCH(F3444,T_Domaines[Domain_code],0)),"")</f>
        <v/>
      </c>
      <c r="I3444">
        <f>IFERROR(INDEX(T_Indicateurs[Stat_label_fr],MATCH(H3444,T_Indicateurs[Stat_code],0)),"")</f>
        <v/>
      </c>
      <c r="M3444">
        <f>IF(J3444=0,"",J3444)</f>
        <v/>
      </c>
      <c r="N3444">
        <f>IF(K3444=0,"",K3444)</f>
        <v/>
      </c>
      <c r="O3444">
        <f>IF(L3444=0,"",L3444)</f>
        <v/>
      </c>
      <c r="P3444">
        <f>IF(OR(J3444="",K3444="",L3444=""),"",J3444+K3444+L3444)</f>
        <v/>
      </c>
      <c r="Q3444">
        <f>IF(OR(M3444="",N3444="",O3444=""),"",M3444+N3444+O3444)</f>
        <v/>
      </c>
      <c r="S3444" s="13">
        <f>IF(AND($B3444&lt;&gt;"",$F3444&lt;&gt;""),IF(COUNTIFS($B$2:$B3444,$B3444,$F$2:$F3444,$F3444)=1,1,0),0)</f>
        <v/>
      </c>
      <c r="T3444" s="13">
        <f>IF(AND($B3444&lt;&gt;"",$H3444&lt;&gt;""),IF(COUNTIFS($B$2:$B3444,$B3444,$H$2:$H3444,$H3444)=1,1,0),0)</f>
        <v/>
      </c>
      <c r="U3444" s="13">
        <f>IF(AND($B3444&lt;&gt;"",$C3444&lt;&gt;""),IF(COUNTIFS($B$2:$B3444,$B3444,$C$2:$C3444,$C3444)=1,1,0),0)</f>
        <v/>
      </c>
      <c r="V3444" s="13">
        <f>IF(AND($B3444&lt;&gt;"",$D3444&lt;&gt;""),IF(COUNTIFS($B$2:$B3444,$B3444,$D$2:$D3444,$D3444)=1,1,0),0)</f>
        <v/>
      </c>
      <c r="W3444">
        <f>IFERROR(INDEX(T_Indicateurs[Domain_code],MATCH($H3444,T_Indicateurs[Stat_code],0)),"")</f>
        <v/>
      </c>
      <c r="X3444" s="13">
        <f>IF(OR($W3444="",$F3444=""),0,IF($F3444&lt;&gt;$W3444,1,0))</f>
        <v/>
      </c>
      <c r="Y3444" s="13">
        <f>IF(OR($J3444="", $K3444="", $L3444=""),0,IF(OR($J3444&lt;0,$J3444&gt;3,$K3444&lt;0,$K3444&gt;3,$L3444&lt;0,$L3444&gt;3),1,0))</f>
        <v/>
      </c>
    </row>
    <row r="3445">
      <c r="G3445">
        <f>IFERROR(INDEX(T_Domaines[Domain_label_fr],MATCH(F3445,T_Domaines[Domain_code],0)),"")</f>
        <v/>
      </c>
      <c r="I3445">
        <f>IFERROR(INDEX(T_Indicateurs[Stat_label_fr],MATCH(H3445,T_Indicateurs[Stat_code],0)),"")</f>
        <v/>
      </c>
      <c r="M3445">
        <f>IF(J3445=0,"",J3445)</f>
        <v/>
      </c>
      <c r="N3445">
        <f>IF(K3445=0,"",K3445)</f>
        <v/>
      </c>
      <c r="O3445">
        <f>IF(L3445=0,"",L3445)</f>
        <v/>
      </c>
      <c r="P3445">
        <f>IF(OR(J3445="",K3445="",L3445=""),"",J3445+K3445+L3445)</f>
        <v/>
      </c>
      <c r="Q3445">
        <f>IF(OR(M3445="",N3445="",O3445=""),"",M3445+N3445+O3445)</f>
        <v/>
      </c>
      <c r="S3445" s="13">
        <f>IF(AND($B3445&lt;&gt;"",$F3445&lt;&gt;""),IF(COUNTIFS($B$2:$B3445,$B3445,$F$2:$F3445,$F3445)=1,1,0),0)</f>
        <v/>
      </c>
      <c r="T3445" s="13">
        <f>IF(AND($B3445&lt;&gt;"",$H3445&lt;&gt;""),IF(COUNTIFS($B$2:$B3445,$B3445,$H$2:$H3445,$H3445)=1,1,0),0)</f>
        <v/>
      </c>
      <c r="U3445" s="13">
        <f>IF(AND($B3445&lt;&gt;"",$C3445&lt;&gt;""),IF(COUNTIFS($B$2:$B3445,$B3445,$C$2:$C3445,$C3445)=1,1,0),0)</f>
        <v/>
      </c>
      <c r="V3445" s="13">
        <f>IF(AND($B3445&lt;&gt;"",$D3445&lt;&gt;""),IF(COUNTIFS($B$2:$B3445,$B3445,$D$2:$D3445,$D3445)=1,1,0),0)</f>
        <v/>
      </c>
      <c r="W3445">
        <f>IFERROR(INDEX(T_Indicateurs[Domain_code],MATCH($H3445,T_Indicateurs[Stat_code],0)),"")</f>
        <v/>
      </c>
      <c r="X3445" s="13">
        <f>IF(OR($W3445="",$F3445=""),0,IF($F3445&lt;&gt;$W3445,1,0))</f>
        <v/>
      </c>
      <c r="Y3445" s="13">
        <f>IF(OR($J3445="", $K3445="", $L3445=""),0,IF(OR($J3445&lt;0,$J3445&gt;3,$K3445&lt;0,$K3445&gt;3,$L3445&lt;0,$L3445&gt;3),1,0))</f>
        <v/>
      </c>
    </row>
    <row r="3446">
      <c r="G3446">
        <f>IFERROR(INDEX(T_Domaines[Domain_label_fr],MATCH(F3446,T_Domaines[Domain_code],0)),"")</f>
        <v/>
      </c>
      <c r="I3446">
        <f>IFERROR(INDEX(T_Indicateurs[Stat_label_fr],MATCH(H3446,T_Indicateurs[Stat_code],0)),"")</f>
        <v/>
      </c>
      <c r="M3446">
        <f>IF(J3446=0,"",J3446)</f>
        <v/>
      </c>
      <c r="N3446">
        <f>IF(K3446=0,"",K3446)</f>
        <v/>
      </c>
      <c r="O3446">
        <f>IF(L3446=0,"",L3446)</f>
        <v/>
      </c>
      <c r="P3446">
        <f>IF(OR(J3446="",K3446="",L3446=""),"",J3446+K3446+L3446)</f>
        <v/>
      </c>
      <c r="Q3446">
        <f>IF(OR(M3446="",N3446="",O3446=""),"",M3446+N3446+O3446)</f>
        <v/>
      </c>
      <c r="S3446" s="13">
        <f>IF(AND($B3446&lt;&gt;"",$F3446&lt;&gt;""),IF(COUNTIFS($B$2:$B3446,$B3446,$F$2:$F3446,$F3446)=1,1,0),0)</f>
        <v/>
      </c>
      <c r="T3446" s="13">
        <f>IF(AND($B3446&lt;&gt;"",$H3446&lt;&gt;""),IF(COUNTIFS($B$2:$B3446,$B3446,$H$2:$H3446,$H3446)=1,1,0),0)</f>
        <v/>
      </c>
      <c r="U3446" s="13">
        <f>IF(AND($B3446&lt;&gt;"",$C3446&lt;&gt;""),IF(COUNTIFS($B$2:$B3446,$B3446,$C$2:$C3446,$C3446)=1,1,0),0)</f>
        <v/>
      </c>
      <c r="V3446" s="13">
        <f>IF(AND($B3446&lt;&gt;"",$D3446&lt;&gt;""),IF(COUNTIFS($B$2:$B3446,$B3446,$D$2:$D3446,$D3446)=1,1,0),0)</f>
        <v/>
      </c>
      <c r="W3446">
        <f>IFERROR(INDEX(T_Indicateurs[Domain_code],MATCH($H3446,T_Indicateurs[Stat_code],0)),"")</f>
        <v/>
      </c>
      <c r="X3446" s="13">
        <f>IF(OR($W3446="",$F3446=""),0,IF($F3446&lt;&gt;$W3446,1,0))</f>
        <v/>
      </c>
      <c r="Y3446" s="13">
        <f>IF(OR($J3446="", $K3446="", $L3446=""),0,IF(OR($J3446&lt;0,$J3446&gt;3,$K3446&lt;0,$K3446&gt;3,$L3446&lt;0,$L3446&gt;3),1,0))</f>
        <v/>
      </c>
    </row>
    <row r="3447">
      <c r="G3447">
        <f>IFERROR(INDEX(T_Domaines[Domain_label_fr],MATCH(F3447,T_Domaines[Domain_code],0)),"")</f>
        <v/>
      </c>
      <c r="I3447">
        <f>IFERROR(INDEX(T_Indicateurs[Stat_label_fr],MATCH(H3447,T_Indicateurs[Stat_code],0)),"")</f>
        <v/>
      </c>
      <c r="M3447">
        <f>IF(J3447=0,"",J3447)</f>
        <v/>
      </c>
      <c r="N3447">
        <f>IF(K3447=0,"",K3447)</f>
        <v/>
      </c>
      <c r="O3447">
        <f>IF(L3447=0,"",L3447)</f>
        <v/>
      </c>
      <c r="P3447">
        <f>IF(OR(J3447="",K3447="",L3447=""),"",J3447+K3447+L3447)</f>
        <v/>
      </c>
      <c r="Q3447">
        <f>IF(OR(M3447="",N3447="",O3447=""),"",M3447+N3447+O3447)</f>
        <v/>
      </c>
      <c r="S3447" s="13">
        <f>IF(AND($B3447&lt;&gt;"",$F3447&lt;&gt;""),IF(COUNTIFS($B$2:$B3447,$B3447,$F$2:$F3447,$F3447)=1,1,0),0)</f>
        <v/>
      </c>
      <c r="T3447" s="13">
        <f>IF(AND($B3447&lt;&gt;"",$H3447&lt;&gt;""),IF(COUNTIFS($B$2:$B3447,$B3447,$H$2:$H3447,$H3447)=1,1,0),0)</f>
        <v/>
      </c>
      <c r="U3447" s="13">
        <f>IF(AND($B3447&lt;&gt;"",$C3447&lt;&gt;""),IF(COUNTIFS($B$2:$B3447,$B3447,$C$2:$C3447,$C3447)=1,1,0),0)</f>
        <v/>
      </c>
      <c r="V3447" s="13">
        <f>IF(AND($B3447&lt;&gt;"",$D3447&lt;&gt;""),IF(COUNTIFS($B$2:$B3447,$B3447,$D$2:$D3447,$D3447)=1,1,0),0)</f>
        <v/>
      </c>
      <c r="W3447">
        <f>IFERROR(INDEX(T_Indicateurs[Domain_code],MATCH($H3447,T_Indicateurs[Stat_code],0)),"")</f>
        <v/>
      </c>
      <c r="X3447" s="13">
        <f>IF(OR($W3447="",$F3447=""),0,IF($F3447&lt;&gt;$W3447,1,0))</f>
        <v/>
      </c>
      <c r="Y3447" s="13">
        <f>IF(OR($J3447="", $K3447="", $L3447=""),0,IF(OR($J3447&lt;0,$J3447&gt;3,$K3447&lt;0,$K3447&gt;3,$L3447&lt;0,$L3447&gt;3),1,0))</f>
        <v/>
      </c>
    </row>
    <row r="3448">
      <c r="G3448">
        <f>IFERROR(INDEX(T_Domaines[Domain_label_fr],MATCH(F3448,T_Domaines[Domain_code],0)),"")</f>
        <v/>
      </c>
      <c r="I3448">
        <f>IFERROR(INDEX(T_Indicateurs[Stat_label_fr],MATCH(H3448,T_Indicateurs[Stat_code],0)),"")</f>
        <v/>
      </c>
      <c r="M3448">
        <f>IF(J3448=0,"",J3448)</f>
        <v/>
      </c>
      <c r="N3448">
        <f>IF(K3448=0,"",K3448)</f>
        <v/>
      </c>
      <c r="O3448">
        <f>IF(L3448=0,"",L3448)</f>
        <v/>
      </c>
      <c r="P3448">
        <f>IF(OR(J3448="",K3448="",L3448=""),"",J3448+K3448+L3448)</f>
        <v/>
      </c>
      <c r="Q3448">
        <f>IF(OR(M3448="",N3448="",O3448=""),"",M3448+N3448+O3448)</f>
        <v/>
      </c>
      <c r="S3448" s="13">
        <f>IF(AND($B3448&lt;&gt;"",$F3448&lt;&gt;""),IF(COUNTIFS($B$2:$B3448,$B3448,$F$2:$F3448,$F3448)=1,1,0),0)</f>
        <v/>
      </c>
      <c r="T3448" s="13">
        <f>IF(AND($B3448&lt;&gt;"",$H3448&lt;&gt;""),IF(COUNTIFS($B$2:$B3448,$B3448,$H$2:$H3448,$H3448)=1,1,0),0)</f>
        <v/>
      </c>
      <c r="U3448" s="13">
        <f>IF(AND($B3448&lt;&gt;"",$C3448&lt;&gt;""),IF(COUNTIFS($B$2:$B3448,$B3448,$C$2:$C3448,$C3448)=1,1,0),0)</f>
        <v/>
      </c>
      <c r="V3448" s="13">
        <f>IF(AND($B3448&lt;&gt;"",$D3448&lt;&gt;""),IF(COUNTIFS($B$2:$B3448,$B3448,$D$2:$D3448,$D3448)=1,1,0),0)</f>
        <v/>
      </c>
      <c r="W3448">
        <f>IFERROR(INDEX(T_Indicateurs[Domain_code],MATCH($H3448,T_Indicateurs[Stat_code],0)),"")</f>
        <v/>
      </c>
      <c r="X3448" s="13">
        <f>IF(OR($W3448="",$F3448=""),0,IF($F3448&lt;&gt;$W3448,1,0))</f>
        <v/>
      </c>
      <c r="Y3448" s="13">
        <f>IF(OR($J3448="", $K3448="", $L3448=""),0,IF(OR($J3448&lt;0,$J3448&gt;3,$K3448&lt;0,$K3448&gt;3,$L3448&lt;0,$L3448&gt;3),1,0))</f>
        <v/>
      </c>
    </row>
    <row r="3449">
      <c r="G3449">
        <f>IFERROR(INDEX(T_Domaines[Domain_label_fr],MATCH(F3449,T_Domaines[Domain_code],0)),"")</f>
        <v/>
      </c>
      <c r="I3449">
        <f>IFERROR(INDEX(T_Indicateurs[Stat_label_fr],MATCH(H3449,T_Indicateurs[Stat_code],0)),"")</f>
        <v/>
      </c>
      <c r="M3449">
        <f>IF(J3449=0,"",J3449)</f>
        <v/>
      </c>
      <c r="N3449">
        <f>IF(K3449=0,"",K3449)</f>
        <v/>
      </c>
      <c r="O3449">
        <f>IF(L3449=0,"",L3449)</f>
        <v/>
      </c>
      <c r="P3449">
        <f>IF(OR(J3449="",K3449="",L3449=""),"",J3449+K3449+L3449)</f>
        <v/>
      </c>
      <c r="Q3449">
        <f>IF(OR(M3449="",N3449="",O3449=""),"",M3449+N3449+O3449)</f>
        <v/>
      </c>
      <c r="S3449" s="13">
        <f>IF(AND($B3449&lt;&gt;"",$F3449&lt;&gt;""),IF(COUNTIFS($B$2:$B3449,$B3449,$F$2:$F3449,$F3449)=1,1,0),0)</f>
        <v/>
      </c>
      <c r="T3449" s="13">
        <f>IF(AND($B3449&lt;&gt;"",$H3449&lt;&gt;""),IF(COUNTIFS($B$2:$B3449,$B3449,$H$2:$H3449,$H3449)=1,1,0),0)</f>
        <v/>
      </c>
      <c r="U3449" s="13">
        <f>IF(AND($B3449&lt;&gt;"",$C3449&lt;&gt;""),IF(COUNTIFS($B$2:$B3449,$B3449,$C$2:$C3449,$C3449)=1,1,0),0)</f>
        <v/>
      </c>
      <c r="V3449" s="13">
        <f>IF(AND($B3449&lt;&gt;"",$D3449&lt;&gt;""),IF(COUNTIFS($B$2:$B3449,$B3449,$D$2:$D3449,$D3449)=1,1,0),0)</f>
        <v/>
      </c>
      <c r="W3449">
        <f>IFERROR(INDEX(T_Indicateurs[Domain_code],MATCH($H3449,T_Indicateurs[Stat_code],0)),"")</f>
        <v/>
      </c>
      <c r="X3449" s="13">
        <f>IF(OR($W3449="",$F3449=""),0,IF($F3449&lt;&gt;$W3449,1,0))</f>
        <v/>
      </c>
      <c r="Y3449" s="13">
        <f>IF(OR($J3449="", $K3449="", $L3449=""),0,IF(OR($J3449&lt;0,$J3449&gt;3,$K3449&lt;0,$K3449&gt;3,$L3449&lt;0,$L3449&gt;3),1,0))</f>
        <v/>
      </c>
    </row>
    <row r="3450">
      <c r="G3450">
        <f>IFERROR(INDEX(T_Domaines[Domain_label_fr],MATCH(F3450,T_Domaines[Domain_code],0)),"")</f>
        <v/>
      </c>
      <c r="I3450">
        <f>IFERROR(INDEX(T_Indicateurs[Stat_label_fr],MATCH(H3450,T_Indicateurs[Stat_code],0)),"")</f>
        <v/>
      </c>
      <c r="M3450">
        <f>IF(J3450=0,"",J3450)</f>
        <v/>
      </c>
      <c r="N3450">
        <f>IF(K3450=0,"",K3450)</f>
        <v/>
      </c>
      <c r="O3450">
        <f>IF(L3450=0,"",L3450)</f>
        <v/>
      </c>
      <c r="P3450">
        <f>IF(OR(J3450="",K3450="",L3450=""),"",J3450+K3450+L3450)</f>
        <v/>
      </c>
      <c r="Q3450">
        <f>IF(OR(M3450="",N3450="",O3450=""),"",M3450+N3450+O3450)</f>
        <v/>
      </c>
      <c r="S3450" s="13">
        <f>IF(AND($B3450&lt;&gt;"",$F3450&lt;&gt;""),IF(COUNTIFS($B$2:$B3450,$B3450,$F$2:$F3450,$F3450)=1,1,0),0)</f>
        <v/>
      </c>
      <c r="T3450" s="13">
        <f>IF(AND($B3450&lt;&gt;"",$H3450&lt;&gt;""),IF(COUNTIFS($B$2:$B3450,$B3450,$H$2:$H3450,$H3450)=1,1,0),0)</f>
        <v/>
      </c>
      <c r="U3450" s="13">
        <f>IF(AND($B3450&lt;&gt;"",$C3450&lt;&gt;""),IF(COUNTIFS($B$2:$B3450,$B3450,$C$2:$C3450,$C3450)=1,1,0),0)</f>
        <v/>
      </c>
      <c r="V3450" s="13">
        <f>IF(AND($B3450&lt;&gt;"",$D3450&lt;&gt;""),IF(COUNTIFS($B$2:$B3450,$B3450,$D$2:$D3450,$D3450)=1,1,0),0)</f>
        <v/>
      </c>
      <c r="W3450">
        <f>IFERROR(INDEX(T_Indicateurs[Domain_code],MATCH($H3450,T_Indicateurs[Stat_code],0)),"")</f>
        <v/>
      </c>
      <c r="X3450" s="13">
        <f>IF(OR($W3450="",$F3450=""),0,IF($F3450&lt;&gt;$W3450,1,0))</f>
        <v/>
      </c>
      <c r="Y3450" s="13">
        <f>IF(OR($J3450="", $K3450="", $L3450=""),0,IF(OR($J3450&lt;0,$J3450&gt;3,$K3450&lt;0,$K3450&gt;3,$L3450&lt;0,$L3450&gt;3),1,0))</f>
        <v/>
      </c>
    </row>
    <row r="3451">
      <c r="G3451">
        <f>IFERROR(INDEX(T_Domaines[Domain_label_fr],MATCH(F3451,T_Domaines[Domain_code],0)),"")</f>
        <v/>
      </c>
      <c r="I3451">
        <f>IFERROR(INDEX(T_Indicateurs[Stat_label_fr],MATCH(H3451,T_Indicateurs[Stat_code],0)),"")</f>
        <v/>
      </c>
      <c r="M3451">
        <f>IF(J3451=0,"",J3451)</f>
        <v/>
      </c>
      <c r="N3451">
        <f>IF(K3451=0,"",K3451)</f>
        <v/>
      </c>
      <c r="O3451">
        <f>IF(L3451=0,"",L3451)</f>
        <v/>
      </c>
      <c r="P3451">
        <f>IF(OR(J3451="",K3451="",L3451=""),"",J3451+K3451+L3451)</f>
        <v/>
      </c>
      <c r="Q3451">
        <f>IF(OR(M3451="",N3451="",O3451=""),"",M3451+N3451+O3451)</f>
        <v/>
      </c>
      <c r="S3451" s="13">
        <f>IF(AND($B3451&lt;&gt;"",$F3451&lt;&gt;""),IF(COUNTIFS($B$2:$B3451,$B3451,$F$2:$F3451,$F3451)=1,1,0),0)</f>
        <v/>
      </c>
      <c r="T3451" s="13">
        <f>IF(AND($B3451&lt;&gt;"",$H3451&lt;&gt;""),IF(COUNTIFS($B$2:$B3451,$B3451,$H$2:$H3451,$H3451)=1,1,0),0)</f>
        <v/>
      </c>
      <c r="U3451" s="13">
        <f>IF(AND($B3451&lt;&gt;"",$C3451&lt;&gt;""),IF(COUNTIFS($B$2:$B3451,$B3451,$C$2:$C3451,$C3451)=1,1,0),0)</f>
        <v/>
      </c>
      <c r="V3451" s="13">
        <f>IF(AND($B3451&lt;&gt;"",$D3451&lt;&gt;""),IF(COUNTIFS($B$2:$B3451,$B3451,$D$2:$D3451,$D3451)=1,1,0),0)</f>
        <v/>
      </c>
      <c r="W3451">
        <f>IFERROR(INDEX(T_Indicateurs[Domain_code],MATCH($H3451,T_Indicateurs[Stat_code],0)),"")</f>
        <v/>
      </c>
      <c r="X3451" s="13">
        <f>IF(OR($W3451="",$F3451=""),0,IF($F3451&lt;&gt;$W3451,1,0))</f>
        <v/>
      </c>
      <c r="Y3451" s="13">
        <f>IF(OR($J3451="", $K3451="", $L3451=""),0,IF(OR($J3451&lt;0,$J3451&gt;3,$K3451&lt;0,$K3451&gt;3,$L3451&lt;0,$L3451&gt;3),1,0))</f>
        <v/>
      </c>
    </row>
    <row r="3452">
      <c r="G3452">
        <f>IFERROR(INDEX(T_Domaines[Domain_label_fr],MATCH(F3452,T_Domaines[Domain_code],0)),"")</f>
        <v/>
      </c>
      <c r="I3452">
        <f>IFERROR(INDEX(T_Indicateurs[Stat_label_fr],MATCH(H3452,T_Indicateurs[Stat_code],0)),"")</f>
        <v/>
      </c>
      <c r="M3452">
        <f>IF(J3452=0,"",J3452)</f>
        <v/>
      </c>
      <c r="N3452">
        <f>IF(K3452=0,"",K3452)</f>
        <v/>
      </c>
      <c r="O3452">
        <f>IF(L3452=0,"",L3452)</f>
        <v/>
      </c>
      <c r="P3452">
        <f>IF(OR(J3452="",K3452="",L3452=""),"",J3452+K3452+L3452)</f>
        <v/>
      </c>
      <c r="Q3452">
        <f>IF(OR(M3452="",N3452="",O3452=""),"",M3452+N3452+O3452)</f>
        <v/>
      </c>
      <c r="S3452" s="13">
        <f>IF(AND($B3452&lt;&gt;"",$F3452&lt;&gt;""),IF(COUNTIFS($B$2:$B3452,$B3452,$F$2:$F3452,$F3452)=1,1,0),0)</f>
        <v/>
      </c>
      <c r="T3452" s="13">
        <f>IF(AND($B3452&lt;&gt;"",$H3452&lt;&gt;""),IF(COUNTIFS($B$2:$B3452,$B3452,$H$2:$H3452,$H3452)=1,1,0),0)</f>
        <v/>
      </c>
      <c r="U3452" s="13">
        <f>IF(AND($B3452&lt;&gt;"",$C3452&lt;&gt;""),IF(COUNTIFS($B$2:$B3452,$B3452,$C$2:$C3452,$C3452)=1,1,0),0)</f>
        <v/>
      </c>
      <c r="V3452" s="13">
        <f>IF(AND($B3452&lt;&gt;"",$D3452&lt;&gt;""),IF(COUNTIFS($B$2:$B3452,$B3452,$D$2:$D3452,$D3452)=1,1,0),0)</f>
        <v/>
      </c>
      <c r="W3452">
        <f>IFERROR(INDEX(T_Indicateurs[Domain_code],MATCH($H3452,T_Indicateurs[Stat_code],0)),"")</f>
        <v/>
      </c>
      <c r="X3452" s="13">
        <f>IF(OR($W3452="",$F3452=""),0,IF($F3452&lt;&gt;$W3452,1,0))</f>
        <v/>
      </c>
      <c r="Y3452" s="13">
        <f>IF(OR($J3452="", $K3452="", $L3452=""),0,IF(OR($J3452&lt;0,$J3452&gt;3,$K3452&lt;0,$K3452&gt;3,$L3452&lt;0,$L3452&gt;3),1,0))</f>
        <v/>
      </c>
    </row>
    <row r="3453">
      <c r="G3453">
        <f>IFERROR(INDEX(T_Domaines[Domain_label_fr],MATCH(F3453,T_Domaines[Domain_code],0)),"")</f>
        <v/>
      </c>
      <c r="I3453">
        <f>IFERROR(INDEX(T_Indicateurs[Stat_label_fr],MATCH(H3453,T_Indicateurs[Stat_code],0)),"")</f>
        <v/>
      </c>
      <c r="M3453">
        <f>IF(J3453=0,"",J3453)</f>
        <v/>
      </c>
      <c r="N3453">
        <f>IF(K3453=0,"",K3453)</f>
        <v/>
      </c>
      <c r="O3453">
        <f>IF(L3453=0,"",L3453)</f>
        <v/>
      </c>
      <c r="P3453">
        <f>IF(OR(J3453="",K3453="",L3453=""),"",J3453+K3453+L3453)</f>
        <v/>
      </c>
      <c r="Q3453">
        <f>IF(OR(M3453="",N3453="",O3453=""),"",M3453+N3453+O3453)</f>
        <v/>
      </c>
      <c r="S3453" s="13">
        <f>IF(AND($B3453&lt;&gt;"",$F3453&lt;&gt;""),IF(COUNTIFS($B$2:$B3453,$B3453,$F$2:$F3453,$F3453)=1,1,0),0)</f>
        <v/>
      </c>
      <c r="T3453" s="13">
        <f>IF(AND($B3453&lt;&gt;"",$H3453&lt;&gt;""),IF(COUNTIFS($B$2:$B3453,$B3453,$H$2:$H3453,$H3453)=1,1,0),0)</f>
        <v/>
      </c>
      <c r="U3453" s="13">
        <f>IF(AND($B3453&lt;&gt;"",$C3453&lt;&gt;""),IF(COUNTIFS($B$2:$B3453,$B3453,$C$2:$C3453,$C3453)=1,1,0),0)</f>
        <v/>
      </c>
      <c r="V3453" s="13">
        <f>IF(AND($B3453&lt;&gt;"",$D3453&lt;&gt;""),IF(COUNTIFS($B$2:$B3453,$B3453,$D$2:$D3453,$D3453)=1,1,0),0)</f>
        <v/>
      </c>
      <c r="W3453">
        <f>IFERROR(INDEX(T_Indicateurs[Domain_code],MATCH($H3453,T_Indicateurs[Stat_code],0)),"")</f>
        <v/>
      </c>
      <c r="X3453" s="13">
        <f>IF(OR($W3453="",$F3453=""),0,IF($F3453&lt;&gt;$W3453,1,0))</f>
        <v/>
      </c>
      <c r="Y3453" s="13">
        <f>IF(OR($J3453="", $K3453="", $L3453=""),0,IF(OR($J3453&lt;0,$J3453&gt;3,$K3453&lt;0,$K3453&gt;3,$L3453&lt;0,$L3453&gt;3),1,0))</f>
        <v/>
      </c>
    </row>
    <row r="3454">
      <c r="G3454">
        <f>IFERROR(INDEX(T_Domaines[Domain_label_fr],MATCH(F3454,T_Domaines[Domain_code],0)),"")</f>
        <v/>
      </c>
      <c r="I3454">
        <f>IFERROR(INDEX(T_Indicateurs[Stat_label_fr],MATCH(H3454,T_Indicateurs[Stat_code],0)),"")</f>
        <v/>
      </c>
      <c r="M3454">
        <f>IF(J3454=0,"",J3454)</f>
        <v/>
      </c>
      <c r="N3454">
        <f>IF(K3454=0,"",K3454)</f>
        <v/>
      </c>
      <c r="O3454">
        <f>IF(L3454=0,"",L3454)</f>
        <v/>
      </c>
      <c r="P3454">
        <f>IF(OR(J3454="",K3454="",L3454=""),"",J3454+K3454+L3454)</f>
        <v/>
      </c>
      <c r="Q3454">
        <f>IF(OR(M3454="",N3454="",O3454=""),"",M3454+N3454+O3454)</f>
        <v/>
      </c>
      <c r="S3454" s="13">
        <f>IF(AND($B3454&lt;&gt;"",$F3454&lt;&gt;""),IF(COUNTIFS($B$2:$B3454,$B3454,$F$2:$F3454,$F3454)=1,1,0),0)</f>
        <v/>
      </c>
      <c r="T3454" s="13">
        <f>IF(AND($B3454&lt;&gt;"",$H3454&lt;&gt;""),IF(COUNTIFS($B$2:$B3454,$B3454,$H$2:$H3454,$H3454)=1,1,0),0)</f>
        <v/>
      </c>
      <c r="U3454" s="13">
        <f>IF(AND($B3454&lt;&gt;"",$C3454&lt;&gt;""),IF(COUNTIFS($B$2:$B3454,$B3454,$C$2:$C3454,$C3454)=1,1,0),0)</f>
        <v/>
      </c>
      <c r="V3454" s="13">
        <f>IF(AND($B3454&lt;&gt;"",$D3454&lt;&gt;""),IF(COUNTIFS($B$2:$B3454,$B3454,$D$2:$D3454,$D3454)=1,1,0),0)</f>
        <v/>
      </c>
      <c r="W3454">
        <f>IFERROR(INDEX(T_Indicateurs[Domain_code],MATCH($H3454,T_Indicateurs[Stat_code],0)),"")</f>
        <v/>
      </c>
      <c r="X3454" s="13">
        <f>IF(OR($W3454="",$F3454=""),0,IF($F3454&lt;&gt;$W3454,1,0))</f>
        <v/>
      </c>
      <c r="Y3454" s="13">
        <f>IF(OR($J3454="", $K3454="", $L3454=""),0,IF(OR($J3454&lt;0,$J3454&gt;3,$K3454&lt;0,$K3454&gt;3,$L3454&lt;0,$L3454&gt;3),1,0))</f>
        <v/>
      </c>
    </row>
    <row r="3455">
      <c r="G3455">
        <f>IFERROR(INDEX(T_Domaines[Domain_label_fr],MATCH(F3455,T_Domaines[Domain_code],0)),"")</f>
        <v/>
      </c>
      <c r="I3455">
        <f>IFERROR(INDEX(T_Indicateurs[Stat_label_fr],MATCH(H3455,T_Indicateurs[Stat_code],0)),"")</f>
        <v/>
      </c>
      <c r="M3455">
        <f>IF(J3455=0,"",J3455)</f>
        <v/>
      </c>
      <c r="N3455">
        <f>IF(K3455=0,"",K3455)</f>
        <v/>
      </c>
      <c r="O3455">
        <f>IF(L3455=0,"",L3455)</f>
        <v/>
      </c>
      <c r="P3455">
        <f>IF(OR(J3455="",K3455="",L3455=""),"",J3455+K3455+L3455)</f>
        <v/>
      </c>
      <c r="Q3455">
        <f>IF(OR(M3455="",N3455="",O3455=""),"",M3455+N3455+O3455)</f>
        <v/>
      </c>
      <c r="S3455" s="13">
        <f>IF(AND($B3455&lt;&gt;"",$F3455&lt;&gt;""),IF(COUNTIFS($B$2:$B3455,$B3455,$F$2:$F3455,$F3455)=1,1,0),0)</f>
        <v/>
      </c>
      <c r="T3455" s="13">
        <f>IF(AND($B3455&lt;&gt;"",$H3455&lt;&gt;""),IF(COUNTIFS($B$2:$B3455,$B3455,$H$2:$H3455,$H3455)=1,1,0),0)</f>
        <v/>
      </c>
      <c r="U3455" s="13">
        <f>IF(AND($B3455&lt;&gt;"",$C3455&lt;&gt;""),IF(COUNTIFS($B$2:$B3455,$B3455,$C$2:$C3455,$C3455)=1,1,0),0)</f>
        <v/>
      </c>
      <c r="V3455" s="13">
        <f>IF(AND($B3455&lt;&gt;"",$D3455&lt;&gt;""),IF(COUNTIFS($B$2:$B3455,$B3455,$D$2:$D3455,$D3455)=1,1,0),0)</f>
        <v/>
      </c>
      <c r="W3455">
        <f>IFERROR(INDEX(T_Indicateurs[Domain_code],MATCH($H3455,T_Indicateurs[Stat_code],0)),"")</f>
        <v/>
      </c>
      <c r="X3455" s="13">
        <f>IF(OR($W3455="",$F3455=""),0,IF($F3455&lt;&gt;$W3455,1,0))</f>
        <v/>
      </c>
      <c r="Y3455" s="13">
        <f>IF(OR($J3455="", $K3455="", $L3455=""),0,IF(OR($J3455&lt;0,$J3455&gt;3,$K3455&lt;0,$K3455&gt;3,$L3455&lt;0,$L3455&gt;3),1,0))</f>
        <v/>
      </c>
    </row>
    <row r="3456">
      <c r="G3456">
        <f>IFERROR(INDEX(T_Domaines[Domain_label_fr],MATCH(F3456,T_Domaines[Domain_code],0)),"")</f>
        <v/>
      </c>
      <c r="I3456">
        <f>IFERROR(INDEX(T_Indicateurs[Stat_label_fr],MATCH(H3456,T_Indicateurs[Stat_code],0)),"")</f>
        <v/>
      </c>
      <c r="M3456">
        <f>IF(J3456=0,"",J3456)</f>
        <v/>
      </c>
      <c r="N3456">
        <f>IF(K3456=0,"",K3456)</f>
        <v/>
      </c>
      <c r="O3456">
        <f>IF(L3456=0,"",L3456)</f>
        <v/>
      </c>
      <c r="P3456">
        <f>IF(OR(J3456="",K3456="",L3456=""),"",J3456+K3456+L3456)</f>
        <v/>
      </c>
      <c r="Q3456">
        <f>IF(OR(M3456="",N3456="",O3456=""),"",M3456+N3456+O3456)</f>
        <v/>
      </c>
      <c r="S3456" s="13">
        <f>IF(AND($B3456&lt;&gt;"",$F3456&lt;&gt;""),IF(COUNTIFS($B$2:$B3456,$B3456,$F$2:$F3456,$F3456)=1,1,0),0)</f>
        <v/>
      </c>
      <c r="T3456" s="13">
        <f>IF(AND($B3456&lt;&gt;"",$H3456&lt;&gt;""),IF(COUNTIFS($B$2:$B3456,$B3456,$H$2:$H3456,$H3456)=1,1,0),0)</f>
        <v/>
      </c>
      <c r="U3456" s="13">
        <f>IF(AND($B3456&lt;&gt;"",$C3456&lt;&gt;""),IF(COUNTIFS($B$2:$B3456,$B3456,$C$2:$C3456,$C3456)=1,1,0),0)</f>
        <v/>
      </c>
      <c r="V3456" s="13">
        <f>IF(AND($B3456&lt;&gt;"",$D3456&lt;&gt;""),IF(COUNTIFS($B$2:$B3456,$B3456,$D$2:$D3456,$D3456)=1,1,0),0)</f>
        <v/>
      </c>
      <c r="W3456">
        <f>IFERROR(INDEX(T_Indicateurs[Domain_code],MATCH($H3456,T_Indicateurs[Stat_code],0)),"")</f>
        <v/>
      </c>
      <c r="X3456" s="13">
        <f>IF(OR($W3456="",$F3456=""),0,IF($F3456&lt;&gt;$W3456,1,0))</f>
        <v/>
      </c>
      <c r="Y3456" s="13">
        <f>IF(OR($J3456="", $K3456="", $L3456=""),0,IF(OR($J3456&lt;0,$J3456&gt;3,$K3456&lt;0,$K3456&gt;3,$L3456&lt;0,$L3456&gt;3),1,0))</f>
        <v/>
      </c>
    </row>
    <row r="3457">
      <c r="G3457">
        <f>IFERROR(INDEX(T_Domaines[Domain_label_fr],MATCH(F3457,T_Domaines[Domain_code],0)),"")</f>
        <v/>
      </c>
      <c r="I3457">
        <f>IFERROR(INDEX(T_Indicateurs[Stat_label_fr],MATCH(H3457,T_Indicateurs[Stat_code],0)),"")</f>
        <v/>
      </c>
      <c r="M3457">
        <f>IF(J3457=0,"",J3457)</f>
        <v/>
      </c>
      <c r="N3457">
        <f>IF(K3457=0,"",K3457)</f>
        <v/>
      </c>
      <c r="O3457">
        <f>IF(L3457=0,"",L3457)</f>
        <v/>
      </c>
      <c r="P3457">
        <f>IF(OR(J3457="",K3457="",L3457=""),"",J3457+K3457+L3457)</f>
        <v/>
      </c>
      <c r="Q3457">
        <f>IF(OR(M3457="",N3457="",O3457=""),"",M3457+N3457+O3457)</f>
        <v/>
      </c>
      <c r="S3457" s="13">
        <f>IF(AND($B3457&lt;&gt;"",$F3457&lt;&gt;""),IF(COUNTIFS($B$2:$B3457,$B3457,$F$2:$F3457,$F3457)=1,1,0),0)</f>
        <v/>
      </c>
      <c r="T3457" s="13">
        <f>IF(AND($B3457&lt;&gt;"",$H3457&lt;&gt;""),IF(COUNTIFS($B$2:$B3457,$B3457,$H$2:$H3457,$H3457)=1,1,0),0)</f>
        <v/>
      </c>
      <c r="U3457" s="13">
        <f>IF(AND($B3457&lt;&gt;"",$C3457&lt;&gt;""),IF(COUNTIFS($B$2:$B3457,$B3457,$C$2:$C3457,$C3457)=1,1,0),0)</f>
        <v/>
      </c>
      <c r="V3457" s="13">
        <f>IF(AND($B3457&lt;&gt;"",$D3457&lt;&gt;""),IF(COUNTIFS($B$2:$B3457,$B3457,$D$2:$D3457,$D3457)=1,1,0),0)</f>
        <v/>
      </c>
      <c r="W3457">
        <f>IFERROR(INDEX(T_Indicateurs[Domain_code],MATCH($H3457,T_Indicateurs[Stat_code],0)),"")</f>
        <v/>
      </c>
      <c r="X3457" s="13">
        <f>IF(OR($W3457="",$F3457=""),0,IF($F3457&lt;&gt;$W3457,1,0))</f>
        <v/>
      </c>
      <c r="Y3457" s="13">
        <f>IF(OR($J3457="", $K3457="", $L3457=""),0,IF(OR($J3457&lt;0,$J3457&gt;3,$K3457&lt;0,$K3457&gt;3,$L3457&lt;0,$L3457&gt;3),1,0))</f>
        <v/>
      </c>
    </row>
    <row r="3458">
      <c r="G3458">
        <f>IFERROR(INDEX(T_Domaines[Domain_label_fr],MATCH(F3458,T_Domaines[Domain_code],0)),"")</f>
        <v/>
      </c>
      <c r="I3458">
        <f>IFERROR(INDEX(T_Indicateurs[Stat_label_fr],MATCH(H3458,T_Indicateurs[Stat_code],0)),"")</f>
        <v/>
      </c>
      <c r="M3458">
        <f>IF(J3458=0,"",J3458)</f>
        <v/>
      </c>
      <c r="N3458">
        <f>IF(K3458=0,"",K3458)</f>
        <v/>
      </c>
      <c r="O3458">
        <f>IF(L3458=0,"",L3458)</f>
        <v/>
      </c>
      <c r="P3458">
        <f>IF(OR(J3458="",K3458="",L3458=""),"",J3458+K3458+L3458)</f>
        <v/>
      </c>
      <c r="Q3458">
        <f>IF(OR(M3458="",N3458="",O3458=""),"",M3458+N3458+O3458)</f>
        <v/>
      </c>
      <c r="S3458" s="13">
        <f>IF(AND($B3458&lt;&gt;"",$F3458&lt;&gt;""),IF(COUNTIFS($B$2:$B3458,$B3458,$F$2:$F3458,$F3458)=1,1,0),0)</f>
        <v/>
      </c>
      <c r="T3458" s="13">
        <f>IF(AND($B3458&lt;&gt;"",$H3458&lt;&gt;""),IF(COUNTIFS($B$2:$B3458,$B3458,$H$2:$H3458,$H3458)=1,1,0),0)</f>
        <v/>
      </c>
      <c r="U3458" s="13">
        <f>IF(AND($B3458&lt;&gt;"",$C3458&lt;&gt;""),IF(COUNTIFS($B$2:$B3458,$B3458,$C$2:$C3458,$C3458)=1,1,0),0)</f>
        <v/>
      </c>
      <c r="V3458" s="13">
        <f>IF(AND($B3458&lt;&gt;"",$D3458&lt;&gt;""),IF(COUNTIFS($B$2:$B3458,$B3458,$D$2:$D3458,$D3458)=1,1,0),0)</f>
        <v/>
      </c>
      <c r="W3458">
        <f>IFERROR(INDEX(T_Indicateurs[Domain_code],MATCH($H3458,T_Indicateurs[Stat_code],0)),"")</f>
        <v/>
      </c>
      <c r="X3458" s="13">
        <f>IF(OR($W3458="",$F3458=""),0,IF($F3458&lt;&gt;$W3458,1,0))</f>
        <v/>
      </c>
      <c r="Y3458" s="13">
        <f>IF(OR($J3458="", $K3458="", $L3458=""),0,IF(OR($J3458&lt;0,$J3458&gt;3,$K3458&lt;0,$K3458&gt;3,$L3458&lt;0,$L3458&gt;3),1,0))</f>
        <v/>
      </c>
    </row>
    <row r="3459">
      <c r="G3459">
        <f>IFERROR(INDEX(T_Domaines[Domain_label_fr],MATCH(F3459,T_Domaines[Domain_code],0)),"")</f>
        <v/>
      </c>
      <c r="I3459">
        <f>IFERROR(INDEX(T_Indicateurs[Stat_label_fr],MATCH(H3459,T_Indicateurs[Stat_code],0)),"")</f>
        <v/>
      </c>
      <c r="M3459">
        <f>IF(J3459=0,"",J3459)</f>
        <v/>
      </c>
      <c r="N3459">
        <f>IF(K3459=0,"",K3459)</f>
        <v/>
      </c>
      <c r="O3459">
        <f>IF(L3459=0,"",L3459)</f>
        <v/>
      </c>
      <c r="P3459">
        <f>IF(OR(J3459="",K3459="",L3459=""),"",J3459+K3459+L3459)</f>
        <v/>
      </c>
      <c r="Q3459">
        <f>IF(OR(M3459="",N3459="",O3459=""),"",M3459+N3459+O3459)</f>
        <v/>
      </c>
      <c r="S3459" s="13">
        <f>IF(AND($B3459&lt;&gt;"",$F3459&lt;&gt;""),IF(COUNTIFS($B$2:$B3459,$B3459,$F$2:$F3459,$F3459)=1,1,0),0)</f>
        <v/>
      </c>
      <c r="T3459" s="13">
        <f>IF(AND($B3459&lt;&gt;"",$H3459&lt;&gt;""),IF(COUNTIFS($B$2:$B3459,$B3459,$H$2:$H3459,$H3459)=1,1,0),0)</f>
        <v/>
      </c>
      <c r="U3459" s="13">
        <f>IF(AND($B3459&lt;&gt;"",$C3459&lt;&gt;""),IF(COUNTIFS($B$2:$B3459,$B3459,$C$2:$C3459,$C3459)=1,1,0),0)</f>
        <v/>
      </c>
      <c r="V3459" s="13">
        <f>IF(AND($B3459&lt;&gt;"",$D3459&lt;&gt;""),IF(COUNTIFS($B$2:$B3459,$B3459,$D$2:$D3459,$D3459)=1,1,0),0)</f>
        <v/>
      </c>
      <c r="W3459">
        <f>IFERROR(INDEX(T_Indicateurs[Domain_code],MATCH($H3459,T_Indicateurs[Stat_code],0)),"")</f>
        <v/>
      </c>
      <c r="X3459" s="13">
        <f>IF(OR($W3459="",$F3459=""),0,IF($F3459&lt;&gt;$W3459,1,0))</f>
        <v/>
      </c>
      <c r="Y3459" s="13">
        <f>IF(OR($J3459="", $K3459="", $L3459=""),0,IF(OR($J3459&lt;0,$J3459&gt;3,$K3459&lt;0,$K3459&gt;3,$L3459&lt;0,$L3459&gt;3),1,0))</f>
        <v/>
      </c>
    </row>
    <row r="3460">
      <c r="G3460">
        <f>IFERROR(INDEX(T_Domaines[Domain_label_fr],MATCH(F3460,T_Domaines[Domain_code],0)),"")</f>
        <v/>
      </c>
      <c r="I3460">
        <f>IFERROR(INDEX(T_Indicateurs[Stat_label_fr],MATCH(H3460,T_Indicateurs[Stat_code],0)),"")</f>
        <v/>
      </c>
      <c r="M3460">
        <f>IF(J3460=0,"",J3460)</f>
        <v/>
      </c>
      <c r="N3460">
        <f>IF(K3460=0,"",K3460)</f>
        <v/>
      </c>
      <c r="O3460">
        <f>IF(L3460=0,"",L3460)</f>
        <v/>
      </c>
      <c r="P3460">
        <f>IF(OR(J3460="",K3460="",L3460=""),"",J3460+K3460+L3460)</f>
        <v/>
      </c>
      <c r="Q3460">
        <f>IF(OR(M3460="",N3460="",O3460=""),"",M3460+N3460+O3460)</f>
        <v/>
      </c>
      <c r="S3460" s="13">
        <f>IF(AND($B3460&lt;&gt;"",$F3460&lt;&gt;""),IF(COUNTIFS($B$2:$B3460,$B3460,$F$2:$F3460,$F3460)=1,1,0),0)</f>
        <v/>
      </c>
      <c r="T3460" s="13">
        <f>IF(AND($B3460&lt;&gt;"",$H3460&lt;&gt;""),IF(COUNTIFS($B$2:$B3460,$B3460,$H$2:$H3460,$H3460)=1,1,0),0)</f>
        <v/>
      </c>
      <c r="U3460" s="13">
        <f>IF(AND($B3460&lt;&gt;"",$C3460&lt;&gt;""),IF(COUNTIFS($B$2:$B3460,$B3460,$C$2:$C3460,$C3460)=1,1,0),0)</f>
        <v/>
      </c>
      <c r="V3460" s="13">
        <f>IF(AND($B3460&lt;&gt;"",$D3460&lt;&gt;""),IF(COUNTIFS($B$2:$B3460,$B3460,$D$2:$D3460,$D3460)=1,1,0),0)</f>
        <v/>
      </c>
      <c r="W3460">
        <f>IFERROR(INDEX(T_Indicateurs[Domain_code],MATCH($H3460,T_Indicateurs[Stat_code],0)),"")</f>
        <v/>
      </c>
      <c r="X3460" s="13">
        <f>IF(OR($W3460="",$F3460=""),0,IF($F3460&lt;&gt;$W3460,1,0))</f>
        <v/>
      </c>
      <c r="Y3460" s="13">
        <f>IF(OR($J3460="", $K3460="", $L3460=""),0,IF(OR($J3460&lt;0,$J3460&gt;3,$K3460&lt;0,$K3460&gt;3,$L3460&lt;0,$L3460&gt;3),1,0))</f>
        <v/>
      </c>
    </row>
    <row r="3461">
      <c r="G3461">
        <f>IFERROR(INDEX(T_Domaines[Domain_label_fr],MATCH(F3461,T_Domaines[Domain_code],0)),"")</f>
        <v/>
      </c>
      <c r="I3461">
        <f>IFERROR(INDEX(T_Indicateurs[Stat_label_fr],MATCH(H3461,T_Indicateurs[Stat_code],0)),"")</f>
        <v/>
      </c>
      <c r="M3461">
        <f>IF(J3461=0,"",J3461)</f>
        <v/>
      </c>
      <c r="N3461">
        <f>IF(K3461=0,"",K3461)</f>
        <v/>
      </c>
      <c r="O3461">
        <f>IF(L3461=0,"",L3461)</f>
        <v/>
      </c>
      <c r="P3461">
        <f>IF(OR(J3461="",K3461="",L3461=""),"",J3461+K3461+L3461)</f>
        <v/>
      </c>
      <c r="Q3461">
        <f>IF(OR(M3461="",N3461="",O3461=""),"",M3461+N3461+O3461)</f>
        <v/>
      </c>
      <c r="S3461" s="13">
        <f>IF(AND($B3461&lt;&gt;"",$F3461&lt;&gt;""),IF(COUNTIFS($B$2:$B3461,$B3461,$F$2:$F3461,$F3461)=1,1,0),0)</f>
        <v/>
      </c>
      <c r="T3461" s="13">
        <f>IF(AND($B3461&lt;&gt;"",$H3461&lt;&gt;""),IF(COUNTIFS($B$2:$B3461,$B3461,$H$2:$H3461,$H3461)=1,1,0),0)</f>
        <v/>
      </c>
      <c r="U3461" s="13">
        <f>IF(AND($B3461&lt;&gt;"",$C3461&lt;&gt;""),IF(COUNTIFS($B$2:$B3461,$B3461,$C$2:$C3461,$C3461)=1,1,0),0)</f>
        <v/>
      </c>
      <c r="V3461" s="13">
        <f>IF(AND($B3461&lt;&gt;"",$D3461&lt;&gt;""),IF(COUNTIFS($B$2:$B3461,$B3461,$D$2:$D3461,$D3461)=1,1,0),0)</f>
        <v/>
      </c>
      <c r="W3461">
        <f>IFERROR(INDEX(T_Indicateurs[Domain_code],MATCH($H3461,T_Indicateurs[Stat_code],0)),"")</f>
        <v/>
      </c>
      <c r="X3461" s="13">
        <f>IF(OR($W3461="",$F3461=""),0,IF($F3461&lt;&gt;$W3461,1,0))</f>
        <v/>
      </c>
      <c r="Y3461" s="13">
        <f>IF(OR($J3461="", $K3461="", $L3461=""),0,IF(OR($J3461&lt;0,$J3461&gt;3,$K3461&lt;0,$K3461&gt;3,$L3461&lt;0,$L3461&gt;3),1,0))</f>
        <v/>
      </c>
    </row>
    <row r="3462">
      <c r="G3462">
        <f>IFERROR(INDEX(T_Domaines[Domain_label_fr],MATCH(F3462,T_Domaines[Domain_code],0)),"")</f>
        <v/>
      </c>
      <c r="I3462">
        <f>IFERROR(INDEX(T_Indicateurs[Stat_label_fr],MATCH(H3462,T_Indicateurs[Stat_code],0)),"")</f>
        <v/>
      </c>
      <c r="M3462">
        <f>IF(J3462=0,"",J3462)</f>
        <v/>
      </c>
      <c r="N3462">
        <f>IF(K3462=0,"",K3462)</f>
        <v/>
      </c>
      <c r="O3462">
        <f>IF(L3462=0,"",L3462)</f>
        <v/>
      </c>
      <c r="P3462">
        <f>IF(OR(J3462="",K3462="",L3462=""),"",J3462+K3462+L3462)</f>
        <v/>
      </c>
      <c r="Q3462">
        <f>IF(OR(M3462="",N3462="",O3462=""),"",M3462+N3462+O3462)</f>
        <v/>
      </c>
      <c r="S3462" s="13">
        <f>IF(AND($B3462&lt;&gt;"",$F3462&lt;&gt;""),IF(COUNTIFS($B$2:$B3462,$B3462,$F$2:$F3462,$F3462)=1,1,0),0)</f>
        <v/>
      </c>
      <c r="T3462" s="13">
        <f>IF(AND($B3462&lt;&gt;"",$H3462&lt;&gt;""),IF(COUNTIFS($B$2:$B3462,$B3462,$H$2:$H3462,$H3462)=1,1,0),0)</f>
        <v/>
      </c>
      <c r="U3462" s="13">
        <f>IF(AND($B3462&lt;&gt;"",$C3462&lt;&gt;""),IF(COUNTIFS($B$2:$B3462,$B3462,$C$2:$C3462,$C3462)=1,1,0),0)</f>
        <v/>
      </c>
      <c r="V3462" s="13">
        <f>IF(AND($B3462&lt;&gt;"",$D3462&lt;&gt;""),IF(COUNTIFS($B$2:$B3462,$B3462,$D$2:$D3462,$D3462)=1,1,0),0)</f>
        <v/>
      </c>
      <c r="W3462">
        <f>IFERROR(INDEX(T_Indicateurs[Domain_code],MATCH($H3462,T_Indicateurs[Stat_code],0)),"")</f>
        <v/>
      </c>
      <c r="X3462" s="13">
        <f>IF(OR($W3462="",$F3462=""),0,IF($F3462&lt;&gt;$W3462,1,0))</f>
        <v/>
      </c>
      <c r="Y3462" s="13">
        <f>IF(OR($J3462="", $K3462="", $L3462=""),0,IF(OR($J3462&lt;0,$J3462&gt;3,$K3462&lt;0,$K3462&gt;3,$L3462&lt;0,$L3462&gt;3),1,0))</f>
        <v/>
      </c>
    </row>
    <row r="3463">
      <c r="G3463">
        <f>IFERROR(INDEX(T_Domaines[Domain_label_fr],MATCH(F3463,T_Domaines[Domain_code],0)),"")</f>
        <v/>
      </c>
      <c r="I3463">
        <f>IFERROR(INDEX(T_Indicateurs[Stat_label_fr],MATCH(H3463,T_Indicateurs[Stat_code],0)),"")</f>
        <v/>
      </c>
      <c r="M3463">
        <f>IF(J3463=0,"",J3463)</f>
        <v/>
      </c>
      <c r="N3463">
        <f>IF(K3463=0,"",K3463)</f>
        <v/>
      </c>
      <c r="O3463">
        <f>IF(L3463=0,"",L3463)</f>
        <v/>
      </c>
      <c r="P3463">
        <f>IF(OR(J3463="",K3463="",L3463=""),"",J3463+K3463+L3463)</f>
        <v/>
      </c>
      <c r="Q3463">
        <f>IF(OR(M3463="",N3463="",O3463=""),"",M3463+N3463+O3463)</f>
        <v/>
      </c>
      <c r="S3463" s="13">
        <f>IF(AND($B3463&lt;&gt;"",$F3463&lt;&gt;""),IF(COUNTIFS($B$2:$B3463,$B3463,$F$2:$F3463,$F3463)=1,1,0),0)</f>
        <v/>
      </c>
      <c r="T3463" s="13">
        <f>IF(AND($B3463&lt;&gt;"",$H3463&lt;&gt;""),IF(COUNTIFS($B$2:$B3463,$B3463,$H$2:$H3463,$H3463)=1,1,0),0)</f>
        <v/>
      </c>
      <c r="U3463" s="13">
        <f>IF(AND($B3463&lt;&gt;"",$C3463&lt;&gt;""),IF(COUNTIFS($B$2:$B3463,$B3463,$C$2:$C3463,$C3463)=1,1,0),0)</f>
        <v/>
      </c>
      <c r="V3463" s="13">
        <f>IF(AND($B3463&lt;&gt;"",$D3463&lt;&gt;""),IF(COUNTIFS($B$2:$B3463,$B3463,$D$2:$D3463,$D3463)=1,1,0),0)</f>
        <v/>
      </c>
      <c r="W3463">
        <f>IFERROR(INDEX(T_Indicateurs[Domain_code],MATCH($H3463,T_Indicateurs[Stat_code],0)),"")</f>
        <v/>
      </c>
      <c r="X3463" s="13">
        <f>IF(OR($W3463="",$F3463=""),0,IF($F3463&lt;&gt;$W3463,1,0))</f>
        <v/>
      </c>
      <c r="Y3463" s="13">
        <f>IF(OR($J3463="", $K3463="", $L3463=""),0,IF(OR($J3463&lt;0,$J3463&gt;3,$K3463&lt;0,$K3463&gt;3,$L3463&lt;0,$L3463&gt;3),1,0))</f>
        <v/>
      </c>
    </row>
    <row r="3464">
      <c r="G3464">
        <f>IFERROR(INDEX(T_Domaines[Domain_label_fr],MATCH(F3464,T_Domaines[Domain_code],0)),"")</f>
        <v/>
      </c>
      <c r="I3464">
        <f>IFERROR(INDEX(T_Indicateurs[Stat_label_fr],MATCH(H3464,T_Indicateurs[Stat_code],0)),"")</f>
        <v/>
      </c>
      <c r="M3464">
        <f>IF(J3464=0,"",J3464)</f>
        <v/>
      </c>
      <c r="N3464">
        <f>IF(K3464=0,"",K3464)</f>
        <v/>
      </c>
      <c r="O3464">
        <f>IF(L3464=0,"",L3464)</f>
        <v/>
      </c>
      <c r="P3464">
        <f>IF(OR(J3464="",K3464="",L3464=""),"",J3464+K3464+L3464)</f>
        <v/>
      </c>
      <c r="Q3464">
        <f>IF(OR(M3464="",N3464="",O3464=""),"",M3464+N3464+O3464)</f>
        <v/>
      </c>
      <c r="S3464" s="13">
        <f>IF(AND($B3464&lt;&gt;"",$F3464&lt;&gt;""),IF(COUNTIFS($B$2:$B3464,$B3464,$F$2:$F3464,$F3464)=1,1,0),0)</f>
        <v/>
      </c>
      <c r="T3464" s="13">
        <f>IF(AND($B3464&lt;&gt;"",$H3464&lt;&gt;""),IF(COUNTIFS($B$2:$B3464,$B3464,$H$2:$H3464,$H3464)=1,1,0),0)</f>
        <v/>
      </c>
      <c r="U3464" s="13">
        <f>IF(AND($B3464&lt;&gt;"",$C3464&lt;&gt;""),IF(COUNTIFS($B$2:$B3464,$B3464,$C$2:$C3464,$C3464)=1,1,0),0)</f>
        <v/>
      </c>
      <c r="V3464" s="13">
        <f>IF(AND($B3464&lt;&gt;"",$D3464&lt;&gt;""),IF(COUNTIFS($B$2:$B3464,$B3464,$D$2:$D3464,$D3464)=1,1,0),0)</f>
        <v/>
      </c>
      <c r="W3464">
        <f>IFERROR(INDEX(T_Indicateurs[Domain_code],MATCH($H3464,T_Indicateurs[Stat_code],0)),"")</f>
        <v/>
      </c>
      <c r="X3464" s="13">
        <f>IF(OR($W3464="",$F3464=""),0,IF($F3464&lt;&gt;$W3464,1,0))</f>
        <v/>
      </c>
      <c r="Y3464" s="13">
        <f>IF(OR($J3464="", $K3464="", $L3464=""),0,IF(OR($J3464&lt;0,$J3464&gt;3,$K3464&lt;0,$K3464&gt;3,$L3464&lt;0,$L3464&gt;3),1,0))</f>
        <v/>
      </c>
    </row>
    <row r="3465">
      <c r="G3465">
        <f>IFERROR(INDEX(T_Domaines[Domain_label_fr],MATCH(F3465,T_Domaines[Domain_code],0)),"")</f>
        <v/>
      </c>
      <c r="I3465">
        <f>IFERROR(INDEX(T_Indicateurs[Stat_label_fr],MATCH(H3465,T_Indicateurs[Stat_code],0)),"")</f>
        <v/>
      </c>
      <c r="M3465">
        <f>IF(J3465=0,"",J3465)</f>
        <v/>
      </c>
      <c r="N3465">
        <f>IF(K3465=0,"",K3465)</f>
        <v/>
      </c>
      <c r="O3465">
        <f>IF(L3465=0,"",L3465)</f>
        <v/>
      </c>
      <c r="P3465">
        <f>IF(OR(J3465="",K3465="",L3465=""),"",J3465+K3465+L3465)</f>
        <v/>
      </c>
      <c r="Q3465">
        <f>IF(OR(M3465="",N3465="",O3465=""),"",M3465+N3465+O3465)</f>
        <v/>
      </c>
      <c r="S3465" s="13">
        <f>IF(AND($B3465&lt;&gt;"",$F3465&lt;&gt;""),IF(COUNTIFS($B$2:$B3465,$B3465,$F$2:$F3465,$F3465)=1,1,0),0)</f>
        <v/>
      </c>
      <c r="T3465" s="13">
        <f>IF(AND($B3465&lt;&gt;"",$H3465&lt;&gt;""),IF(COUNTIFS($B$2:$B3465,$B3465,$H$2:$H3465,$H3465)=1,1,0),0)</f>
        <v/>
      </c>
      <c r="U3465" s="13">
        <f>IF(AND($B3465&lt;&gt;"",$C3465&lt;&gt;""),IF(COUNTIFS($B$2:$B3465,$B3465,$C$2:$C3465,$C3465)=1,1,0),0)</f>
        <v/>
      </c>
      <c r="V3465" s="13">
        <f>IF(AND($B3465&lt;&gt;"",$D3465&lt;&gt;""),IF(COUNTIFS($B$2:$B3465,$B3465,$D$2:$D3465,$D3465)=1,1,0),0)</f>
        <v/>
      </c>
      <c r="W3465">
        <f>IFERROR(INDEX(T_Indicateurs[Domain_code],MATCH($H3465,T_Indicateurs[Stat_code],0)),"")</f>
        <v/>
      </c>
      <c r="X3465" s="13">
        <f>IF(OR($W3465="",$F3465=""),0,IF($F3465&lt;&gt;$W3465,1,0))</f>
        <v/>
      </c>
      <c r="Y3465" s="13">
        <f>IF(OR($J3465="", $K3465="", $L3465=""),0,IF(OR($J3465&lt;0,$J3465&gt;3,$K3465&lt;0,$K3465&gt;3,$L3465&lt;0,$L3465&gt;3),1,0))</f>
        <v/>
      </c>
    </row>
    <row r="3466">
      <c r="G3466">
        <f>IFERROR(INDEX(T_Domaines[Domain_label_fr],MATCH(F3466,T_Domaines[Domain_code],0)),"")</f>
        <v/>
      </c>
      <c r="I3466">
        <f>IFERROR(INDEX(T_Indicateurs[Stat_label_fr],MATCH(H3466,T_Indicateurs[Stat_code],0)),"")</f>
        <v/>
      </c>
      <c r="M3466">
        <f>IF(J3466=0,"",J3466)</f>
        <v/>
      </c>
      <c r="N3466">
        <f>IF(K3466=0,"",K3466)</f>
        <v/>
      </c>
      <c r="O3466">
        <f>IF(L3466=0,"",L3466)</f>
        <v/>
      </c>
      <c r="P3466">
        <f>IF(OR(J3466="",K3466="",L3466=""),"",J3466+K3466+L3466)</f>
        <v/>
      </c>
      <c r="Q3466">
        <f>IF(OR(M3466="",N3466="",O3466=""),"",M3466+N3466+O3466)</f>
        <v/>
      </c>
      <c r="S3466" s="13">
        <f>IF(AND($B3466&lt;&gt;"",$F3466&lt;&gt;""),IF(COUNTIFS($B$2:$B3466,$B3466,$F$2:$F3466,$F3466)=1,1,0),0)</f>
        <v/>
      </c>
      <c r="T3466" s="13">
        <f>IF(AND($B3466&lt;&gt;"",$H3466&lt;&gt;""),IF(COUNTIFS($B$2:$B3466,$B3466,$H$2:$H3466,$H3466)=1,1,0),0)</f>
        <v/>
      </c>
      <c r="U3466" s="13">
        <f>IF(AND($B3466&lt;&gt;"",$C3466&lt;&gt;""),IF(COUNTIFS($B$2:$B3466,$B3466,$C$2:$C3466,$C3466)=1,1,0),0)</f>
        <v/>
      </c>
      <c r="V3466" s="13">
        <f>IF(AND($B3466&lt;&gt;"",$D3466&lt;&gt;""),IF(COUNTIFS($B$2:$B3466,$B3466,$D$2:$D3466,$D3466)=1,1,0),0)</f>
        <v/>
      </c>
      <c r="W3466">
        <f>IFERROR(INDEX(T_Indicateurs[Domain_code],MATCH($H3466,T_Indicateurs[Stat_code],0)),"")</f>
        <v/>
      </c>
      <c r="X3466" s="13">
        <f>IF(OR($W3466="",$F3466=""),0,IF($F3466&lt;&gt;$W3466,1,0))</f>
        <v/>
      </c>
      <c r="Y3466" s="13">
        <f>IF(OR($J3466="", $K3466="", $L3466=""),0,IF(OR($J3466&lt;0,$J3466&gt;3,$K3466&lt;0,$K3466&gt;3,$L3466&lt;0,$L3466&gt;3),1,0))</f>
        <v/>
      </c>
    </row>
    <row r="3467">
      <c r="G3467">
        <f>IFERROR(INDEX(T_Domaines[Domain_label_fr],MATCH(F3467,T_Domaines[Domain_code],0)),"")</f>
        <v/>
      </c>
      <c r="I3467">
        <f>IFERROR(INDEX(T_Indicateurs[Stat_label_fr],MATCH(H3467,T_Indicateurs[Stat_code],0)),"")</f>
        <v/>
      </c>
      <c r="M3467">
        <f>IF(J3467=0,"",J3467)</f>
        <v/>
      </c>
      <c r="N3467">
        <f>IF(K3467=0,"",K3467)</f>
        <v/>
      </c>
      <c r="O3467">
        <f>IF(L3467=0,"",L3467)</f>
        <v/>
      </c>
      <c r="P3467">
        <f>IF(OR(J3467="",K3467="",L3467=""),"",J3467+K3467+L3467)</f>
        <v/>
      </c>
      <c r="Q3467">
        <f>IF(OR(M3467="",N3467="",O3467=""),"",M3467+N3467+O3467)</f>
        <v/>
      </c>
      <c r="S3467" s="13">
        <f>IF(AND($B3467&lt;&gt;"",$F3467&lt;&gt;""),IF(COUNTIFS($B$2:$B3467,$B3467,$F$2:$F3467,$F3467)=1,1,0),0)</f>
        <v/>
      </c>
      <c r="T3467" s="13">
        <f>IF(AND($B3467&lt;&gt;"",$H3467&lt;&gt;""),IF(COUNTIFS($B$2:$B3467,$B3467,$H$2:$H3467,$H3467)=1,1,0),0)</f>
        <v/>
      </c>
      <c r="U3467" s="13">
        <f>IF(AND($B3467&lt;&gt;"",$C3467&lt;&gt;""),IF(COUNTIFS($B$2:$B3467,$B3467,$C$2:$C3467,$C3467)=1,1,0),0)</f>
        <v/>
      </c>
      <c r="V3467" s="13">
        <f>IF(AND($B3467&lt;&gt;"",$D3467&lt;&gt;""),IF(COUNTIFS($B$2:$B3467,$B3467,$D$2:$D3467,$D3467)=1,1,0),0)</f>
        <v/>
      </c>
      <c r="W3467">
        <f>IFERROR(INDEX(T_Indicateurs[Domain_code],MATCH($H3467,T_Indicateurs[Stat_code],0)),"")</f>
        <v/>
      </c>
      <c r="X3467" s="13">
        <f>IF(OR($W3467="",$F3467=""),0,IF($F3467&lt;&gt;$W3467,1,0))</f>
        <v/>
      </c>
      <c r="Y3467" s="13">
        <f>IF(OR($J3467="", $K3467="", $L3467=""),0,IF(OR($J3467&lt;0,$J3467&gt;3,$K3467&lt;0,$K3467&gt;3,$L3467&lt;0,$L3467&gt;3),1,0))</f>
        <v/>
      </c>
    </row>
    <row r="3468">
      <c r="G3468">
        <f>IFERROR(INDEX(T_Domaines[Domain_label_fr],MATCH(F3468,T_Domaines[Domain_code],0)),"")</f>
        <v/>
      </c>
      <c r="I3468">
        <f>IFERROR(INDEX(T_Indicateurs[Stat_label_fr],MATCH(H3468,T_Indicateurs[Stat_code],0)),"")</f>
        <v/>
      </c>
      <c r="M3468">
        <f>IF(J3468=0,"",J3468)</f>
        <v/>
      </c>
      <c r="N3468">
        <f>IF(K3468=0,"",K3468)</f>
        <v/>
      </c>
      <c r="O3468">
        <f>IF(L3468=0,"",L3468)</f>
        <v/>
      </c>
      <c r="P3468">
        <f>IF(OR(J3468="",K3468="",L3468=""),"",J3468+K3468+L3468)</f>
        <v/>
      </c>
      <c r="Q3468">
        <f>IF(OR(M3468="",N3468="",O3468=""),"",M3468+N3468+O3468)</f>
        <v/>
      </c>
      <c r="S3468" s="13">
        <f>IF(AND($B3468&lt;&gt;"",$F3468&lt;&gt;""),IF(COUNTIFS($B$2:$B3468,$B3468,$F$2:$F3468,$F3468)=1,1,0),0)</f>
        <v/>
      </c>
      <c r="T3468" s="13">
        <f>IF(AND($B3468&lt;&gt;"",$H3468&lt;&gt;""),IF(COUNTIFS($B$2:$B3468,$B3468,$H$2:$H3468,$H3468)=1,1,0),0)</f>
        <v/>
      </c>
      <c r="U3468" s="13">
        <f>IF(AND($B3468&lt;&gt;"",$C3468&lt;&gt;""),IF(COUNTIFS($B$2:$B3468,$B3468,$C$2:$C3468,$C3468)=1,1,0),0)</f>
        <v/>
      </c>
      <c r="V3468" s="13">
        <f>IF(AND($B3468&lt;&gt;"",$D3468&lt;&gt;""),IF(COUNTIFS($B$2:$B3468,$B3468,$D$2:$D3468,$D3468)=1,1,0),0)</f>
        <v/>
      </c>
      <c r="W3468">
        <f>IFERROR(INDEX(T_Indicateurs[Domain_code],MATCH($H3468,T_Indicateurs[Stat_code],0)),"")</f>
        <v/>
      </c>
      <c r="X3468" s="13">
        <f>IF(OR($W3468="",$F3468=""),0,IF($F3468&lt;&gt;$W3468,1,0))</f>
        <v/>
      </c>
      <c r="Y3468" s="13">
        <f>IF(OR($J3468="", $K3468="", $L3468=""),0,IF(OR($J3468&lt;0,$J3468&gt;3,$K3468&lt;0,$K3468&gt;3,$L3468&lt;0,$L3468&gt;3),1,0))</f>
        <v/>
      </c>
    </row>
    <row r="3469">
      <c r="G3469">
        <f>IFERROR(INDEX(T_Domaines[Domain_label_fr],MATCH(F3469,T_Domaines[Domain_code],0)),"")</f>
        <v/>
      </c>
      <c r="I3469">
        <f>IFERROR(INDEX(T_Indicateurs[Stat_label_fr],MATCH(H3469,T_Indicateurs[Stat_code],0)),"")</f>
        <v/>
      </c>
      <c r="M3469">
        <f>IF(J3469=0,"",J3469)</f>
        <v/>
      </c>
      <c r="N3469">
        <f>IF(K3469=0,"",K3469)</f>
        <v/>
      </c>
      <c r="O3469">
        <f>IF(L3469=0,"",L3469)</f>
        <v/>
      </c>
      <c r="P3469">
        <f>IF(OR(J3469="",K3469="",L3469=""),"",J3469+K3469+L3469)</f>
        <v/>
      </c>
      <c r="Q3469">
        <f>IF(OR(M3469="",N3469="",O3469=""),"",M3469+N3469+O3469)</f>
        <v/>
      </c>
      <c r="S3469" s="13">
        <f>IF(AND($B3469&lt;&gt;"",$F3469&lt;&gt;""),IF(COUNTIFS($B$2:$B3469,$B3469,$F$2:$F3469,$F3469)=1,1,0),0)</f>
        <v/>
      </c>
      <c r="T3469" s="13">
        <f>IF(AND($B3469&lt;&gt;"",$H3469&lt;&gt;""),IF(COUNTIFS($B$2:$B3469,$B3469,$H$2:$H3469,$H3469)=1,1,0),0)</f>
        <v/>
      </c>
      <c r="U3469" s="13">
        <f>IF(AND($B3469&lt;&gt;"",$C3469&lt;&gt;""),IF(COUNTIFS($B$2:$B3469,$B3469,$C$2:$C3469,$C3469)=1,1,0),0)</f>
        <v/>
      </c>
      <c r="V3469" s="13">
        <f>IF(AND($B3469&lt;&gt;"",$D3469&lt;&gt;""),IF(COUNTIFS($B$2:$B3469,$B3469,$D$2:$D3469,$D3469)=1,1,0),0)</f>
        <v/>
      </c>
      <c r="W3469">
        <f>IFERROR(INDEX(T_Indicateurs[Domain_code],MATCH($H3469,T_Indicateurs[Stat_code],0)),"")</f>
        <v/>
      </c>
      <c r="X3469" s="13">
        <f>IF(OR($W3469="",$F3469=""),0,IF($F3469&lt;&gt;$W3469,1,0))</f>
        <v/>
      </c>
      <c r="Y3469" s="13">
        <f>IF(OR($J3469="", $K3469="", $L3469=""),0,IF(OR($J3469&lt;0,$J3469&gt;3,$K3469&lt;0,$K3469&gt;3,$L3469&lt;0,$L3469&gt;3),1,0))</f>
        <v/>
      </c>
    </row>
    <row r="3470">
      <c r="G3470">
        <f>IFERROR(INDEX(T_Domaines[Domain_label_fr],MATCH(F3470,T_Domaines[Domain_code],0)),"")</f>
        <v/>
      </c>
      <c r="I3470">
        <f>IFERROR(INDEX(T_Indicateurs[Stat_label_fr],MATCH(H3470,T_Indicateurs[Stat_code],0)),"")</f>
        <v/>
      </c>
      <c r="M3470">
        <f>IF(J3470=0,"",J3470)</f>
        <v/>
      </c>
      <c r="N3470">
        <f>IF(K3470=0,"",K3470)</f>
        <v/>
      </c>
      <c r="O3470">
        <f>IF(L3470=0,"",L3470)</f>
        <v/>
      </c>
      <c r="P3470">
        <f>IF(OR(J3470="",K3470="",L3470=""),"",J3470+K3470+L3470)</f>
        <v/>
      </c>
      <c r="Q3470">
        <f>IF(OR(M3470="",N3470="",O3470=""),"",M3470+N3470+O3470)</f>
        <v/>
      </c>
      <c r="S3470" s="13">
        <f>IF(AND($B3470&lt;&gt;"",$F3470&lt;&gt;""),IF(COUNTIFS($B$2:$B3470,$B3470,$F$2:$F3470,$F3470)=1,1,0),0)</f>
        <v/>
      </c>
      <c r="T3470" s="13">
        <f>IF(AND($B3470&lt;&gt;"",$H3470&lt;&gt;""),IF(COUNTIFS($B$2:$B3470,$B3470,$H$2:$H3470,$H3470)=1,1,0),0)</f>
        <v/>
      </c>
      <c r="U3470" s="13">
        <f>IF(AND($B3470&lt;&gt;"",$C3470&lt;&gt;""),IF(COUNTIFS($B$2:$B3470,$B3470,$C$2:$C3470,$C3470)=1,1,0),0)</f>
        <v/>
      </c>
      <c r="V3470" s="13">
        <f>IF(AND($B3470&lt;&gt;"",$D3470&lt;&gt;""),IF(COUNTIFS($B$2:$B3470,$B3470,$D$2:$D3470,$D3470)=1,1,0),0)</f>
        <v/>
      </c>
      <c r="W3470">
        <f>IFERROR(INDEX(T_Indicateurs[Domain_code],MATCH($H3470,T_Indicateurs[Stat_code],0)),"")</f>
        <v/>
      </c>
      <c r="X3470" s="13">
        <f>IF(OR($W3470="",$F3470=""),0,IF($F3470&lt;&gt;$W3470,1,0))</f>
        <v/>
      </c>
      <c r="Y3470" s="13">
        <f>IF(OR($J3470="", $K3470="", $L3470=""),0,IF(OR($J3470&lt;0,$J3470&gt;3,$K3470&lt;0,$K3470&gt;3,$L3470&lt;0,$L3470&gt;3),1,0))</f>
        <v/>
      </c>
    </row>
    <row r="3471">
      <c r="G3471">
        <f>IFERROR(INDEX(T_Domaines[Domain_label_fr],MATCH(F3471,T_Domaines[Domain_code],0)),"")</f>
        <v/>
      </c>
      <c r="I3471">
        <f>IFERROR(INDEX(T_Indicateurs[Stat_label_fr],MATCH(H3471,T_Indicateurs[Stat_code],0)),"")</f>
        <v/>
      </c>
      <c r="M3471">
        <f>IF(J3471=0,"",J3471)</f>
        <v/>
      </c>
      <c r="N3471">
        <f>IF(K3471=0,"",K3471)</f>
        <v/>
      </c>
      <c r="O3471">
        <f>IF(L3471=0,"",L3471)</f>
        <v/>
      </c>
      <c r="P3471">
        <f>IF(OR(J3471="",K3471="",L3471=""),"",J3471+K3471+L3471)</f>
        <v/>
      </c>
      <c r="Q3471">
        <f>IF(OR(M3471="",N3471="",O3471=""),"",M3471+N3471+O3471)</f>
        <v/>
      </c>
      <c r="S3471" s="13">
        <f>IF(AND($B3471&lt;&gt;"",$F3471&lt;&gt;""),IF(COUNTIFS($B$2:$B3471,$B3471,$F$2:$F3471,$F3471)=1,1,0),0)</f>
        <v/>
      </c>
      <c r="T3471" s="13">
        <f>IF(AND($B3471&lt;&gt;"",$H3471&lt;&gt;""),IF(COUNTIFS($B$2:$B3471,$B3471,$H$2:$H3471,$H3471)=1,1,0),0)</f>
        <v/>
      </c>
      <c r="U3471" s="13">
        <f>IF(AND($B3471&lt;&gt;"",$C3471&lt;&gt;""),IF(COUNTIFS($B$2:$B3471,$B3471,$C$2:$C3471,$C3471)=1,1,0),0)</f>
        <v/>
      </c>
      <c r="V3471" s="13">
        <f>IF(AND($B3471&lt;&gt;"",$D3471&lt;&gt;""),IF(COUNTIFS($B$2:$B3471,$B3471,$D$2:$D3471,$D3471)=1,1,0),0)</f>
        <v/>
      </c>
      <c r="W3471">
        <f>IFERROR(INDEX(T_Indicateurs[Domain_code],MATCH($H3471,T_Indicateurs[Stat_code],0)),"")</f>
        <v/>
      </c>
      <c r="X3471" s="13">
        <f>IF(OR($W3471="",$F3471=""),0,IF($F3471&lt;&gt;$W3471,1,0))</f>
        <v/>
      </c>
      <c r="Y3471" s="13">
        <f>IF(OR($J3471="", $K3471="", $L3471=""),0,IF(OR($J3471&lt;0,$J3471&gt;3,$K3471&lt;0,$K3471&gt;3,$L3471&lt;0,$L3471&gt;3),1,0))</f>
        <v/>
      </c>
    </row>
    <row r="3472">
      <c r="G3472">
        <f>IFERROR(INDEX(T_Domaines[Domain_label_fr],MATCH(F3472,T_Domaines[Domain_code],0)),"")</f>
        <v/>
      </c>
      <c r="I3472">
        <f>IFERROR(INDEX(T_Indicateurs[Stat_label_fr],MATCH(H3472,T_Indicateurs[Stat_code],0)),"")</f>
        <v/>
      </c>
      <c r="M3472">
        <f>IF(J3472=0,"",J3472)</f>
        <v/>
      </c>
      <c r="N3472">
        <f>IF(K3472=0,"",K3472)</f>
        <v/>
      </c>
      <c r="O3472">
        <f>IF(L3472=0,"",L3472)</f>
        <v/>
      </c>
      <c r="P3472">
        <f>IF(OR(J3472="",K3472="",L3472=""),"",J3472+K3472+L3472)</f>
        <v/>
      </c>
      <c r="Q3472">
        <f>IF(OR(M3472="",N3472="",O3472=""),"",M3472+N3472+O3472)</f>
        <v/>
      </c>
      <c r="S3472" s="13">
        <f>IF(AND($B3472&lt;&gt;"",$F3472&lt;&gt;""),IF(COUNTIFS($B$2:$B3472,$B3472,$F$2:$F3472,$F3472)=1,1,0),0)</f>
        <v/>
      </c>
      <c r="T3472" s="13">
        <f>IF(AND($B3472&lt;&gt;"",$H3472&lt;&gt;""),IF(COUNTIFS($B$2:$B3472,$B3472,$H$2:$H3472,$H3472)=1,1,0),0)</f>
        <v/>
      </c>
      <c r="U3472" s="13">
        <f>IF(AND($B3472&lt;&gt;"",$C3472&lt;&gt;""),IF(COUNTIFS($B$2:$B3472,$B3472,$C$2:$C3472,$C3472)=1,1,0),0)</f>
        <v/>
      </c>
      <c r="V3472" s="13">
        <f>IF(AND($B3472&lt;&gt;"",$D3472&lt;&gt;""),IF(COUNTIFS($B$2:$B3472,$B3472,$D$2:$D3472,$D3472)=1,1,0),0)</f>
        <v/>
      </c>
      <c r="W3472">
        <f>IFERROR(INDEX(T_Indicateurs[Domain_code],MATCH($H3472,T_Indicateurs[Stat_code],0)),"")</f>
        <v/>
      </c>
      <c r="X3472" s="13">
        <f>IF(OR($W3472="",$F3472=""),0,IF($F3472&lt;&gt;$W3472,1,0))</f>
        <v/>
      </c>
      <c r="Y3472" s="13">
        <f>IF(OR($J3472="", $K3472="", $L3472=""),0,IF(OR($J3472&lt;0,$J3472&gt;3,$K3472&lt;0,$K3472&gt;3,$L3472&lt;0,$L3472&gt;3),1,0))</f>
        <v/>
      </c>
    </row>
    <row r="3473">
      <c r="G3473">
        <f>IFERROR(INDEX(T_Domaines[Domain_label_fr],MATCH(F3473,T_Domaines[Domain_code],0)),"")</f>
        <v/>
      </c>
      <c r="I3473">
        <f>IFERROR(INDEX(T_Indicateurs[Stat_label_fr],MATCH(H3473,T_Indicateurs[Stat_code],0)),"")</f>
        <v/>
      </c>
      <c r="M3473">
        <f>IF(J3473=0,"",J3473)</f>
        <v/>
      </c>
      <c r="N3473">
        <f>IF(K3473=0,"",K3473)</f>
        <v/>
      </c>
      <c r="O3473">
        <f>IF(L3473=0,"",L3473)</f>
        <v/>
      </c>
      <c r="P3473">
        <f>IF(OR(J3473="",K3473="",L3473=""),"",J3473+K3473+L3473)</f>
        <v/>
      </c>
      <c r="Q3473">
        <f>IF(OR(M3473="",N3473="",O3473=""),"",M3473+N3473+O3473)</f>
        <v/>
      </c>
      <c r="S3473" s="13">
        <f>IF(AND($B3473&lt;&gt;"",$F3473&lt;&gt;""),IF(COUNTIFS($B$2:$B3473,$B3473,$F$2:$F3473,$F3473)=1,1,0),0)</f>
        <v/>
      </c>
      <c r="T3473" s="13">
        <f>IF(AND($B3473&lt;&gt;"",$H3473&lt;&gt;""),IF(COUNTIFS($B$2:$B3473,$B3473,$H$2:$H3473,$H3473)=1,1,0),0)</f>
        <v/>
      </c>
      <c r="U3473" s="13">
        <f>IF(AND($B3473&lt;&gt;"",$C3473&lt;&gt;""),IF(COUNTIFS($B$2:$B3473,$B3473,$C$2:$C3473,$C3473)=1,1,0),0)</f>
        <v/>
      </c>
      <c r="V3473" s="13">
        <f>IF(AND($B3473&lt;&gt;"",$D3473&lt;&gt;""),IF(COUNTIFS($B$2:$B3473,$B3473,$D$2:$D3473,$D3473)=1,1,0),0)</f>
        <v/>
      </c>
      <c r="W3473">
        <f>IFERROR(INDEX(T_Indicateurs[Domain_code],MATCH($H3473,T_Indicateurs[Stat_code],0)),"")</f>
        <v/>
      </c>
      <c r="X3473" s="13">
        <f>IF(OR($W3473="",$F3473=""),0,IF($F3473&lt;&gt;$W3473,1,0))</f>
        <v/>
      </c>
      <c r="Y3473" s="13">
        <f>IF(OR($J3473="", $K3473="", $L3473=""),0,IF(OR($J3473&lt;0,$J3473&gt;3,$K3473&lt;0,$K3473&gt;3,$L3473&lt;0,$L3473&gt;3),1,0))</f>
        <v/>
      </c>
    </row>
    <row r="3474">
      <c r="G3474">
        <f>IFERROR(INDEX(T_Domaines[Domain_label_fr],MATCH(F3474,T_Domaines[Domain_code],0)),"")</f>
        <v/>
      </c>
      <c r="I3474">
        <f>IFERROR(INDEX(T_Indicateurs[Stat_label_fr],MATCH(H3474,T_Indicateurs[Stat_code],0)),"")</f>
        <v/>
      </c>
      <c r="M3474">
        <f>IF(J3474=0,"",J3474)</f>
        <v/>
      </c>
      <c r="N3474">
        <f>IF(K3474=0,"",K3474)</f>
        <v/>
      </c>
      <c r="O3474">
        <f>IF(L3474=0,"",L3474)</f>
        <v/>
      </c>
      <c r="P3474">
        <f>IF(OR(J3474="",K3474="",L3474=""),"",J3474+K3474+L3474)</f>
        <v/>
      </c>
      <c r="Q3474">
        <f>IF(OR(M3474="",N3474="",O3474=""),"",M3474+N3474+O3474)</f>
        <v/>
      </c>
      <c r="S3474" s="13">
        <f>IF(AND($B3474&lt;&gt;"",$F3474&lt;&gt;""),IF(COUNTIFS($B$2:$B3474,$B3474,$F$2:$F3474,$F3474)=1,1,0),0)</f>
        <v/>
      </c>
      <c r="T3474" s="13">
        <f>IF(AND($B3474&lt;&gt;"",$H3474&lt;&gt;""),IF(COUNTIFS($B$2:$B3474,$B3474,$H$2:$H3474,$H3474)=1,1,0),0)</f>
        <v/>
      </c>
      <c r="U3474" s="13">
        <f>IF(AND($B3474&lt;&gt;"",$C3474&lt;&gt;""),IF(COUNTIFS($B$2:$B3474,$B3474,$C$2:$C3474,$C3474)=1,1,0),0)</f>
        <v/>
      </c>
      <c r="V3474" s="13">
        <f>IF(AND($B3474&lt;&gt;"",$D3474&lt;&gt;""),IF(COUNTIFS($B$2:$B3474,$B3474,$D$2:$D3474,$D3474)=1,1,0),0)</f>
        <v/>
      </c>
      <c r="W3474">
        <f>IFERROR(INDEX(T_Indicateurs[Domain_code],MATCH($H3474,T_Indicateurs[Stat_code],0)),"")</f>
        <v/>
      </c>
      <c r="X3474" s="13">
        <f>IF(OR($W3474="",$F3474=""),0,IF($F3474&lt;&gt;$W3474,1,0))</f>
        <v/>
      </c>
      <c r="Y3474" s="13">
        <f>IF(OR($J3474="", $K3474="", $L3474=""),0,IF(OR($J3474&lt;0,$J3474&gt;3,$K3474&lt;0,$K3474&gt;3,$L3474&lt;0,$L3474&gt;3),1,0))</f>
        <v/>
      </c>
    </row>
    <row r="3475">
      <c r="G3475">
        <f>IFERROR(INDEX(T_Domaines[Domain_label_fr],MATCH(F3475,T_Domaines[Domain_code],0)),"")</f>
        <v/>
      </c>
      <c r="I3475">
        <f>IFERROR(INDEX(T_Indicateurs[Stat_label_fr],MATCH(H3475,T_Indicateurs[Stat_code],0)),"")</f>
        <v/>
      </c>
      <c r="M3475">
        <f>IF(J3475=0,"",J3475)</f>
        <v/>
      </c>
      <c r="N3475">
        <f>IF(K3475=0,"",K3475)</f>
        <v/>
      </c>
      <c r="O3475">
        <f>IF(L3475=0,"",L3475)</f>
        <v/>
      </c>
      <c r="P3475">
        <f>IF(OR(J3475="",K3475="",L3475=""),"",J3475+K3475+L3475)</f>
        <v/>
      </c>
      <c r="Q3475">
        <f>IF(OR(M3475="",N3475="",O3475=""),"",M3475+N3475+O3475)</f>
        <v/>
      </c>
      <c r="S3475" s="13">
        <f>IF(AND($B3475&lt;&gt;"",$F3475&lt;&gt;""),IF(COUNTIFS($B$2:$B3475,$B3475,$F$2:$F3475,$F3475)=1,1,0),0)</f>
        <v/>
      </c>
      <c r="T3475" s="13">
        <f>IF(AND($B3475&lt;&gt;"",$H3475&lt;&gt;""),IF(COUNTIFS($B$2:$B3475,$B3475,$H$2:$H3475,$H3475)=1,1,0),0)</f>
        <v/>
      </c>
      <c r="U3475" s="13">
        <f>IF(AND($B3475&lt;&gt;"",$C3475&lt;&gt;""),IF(COUNTIFS($B$2:$B3475,$B3475,$C$2:$C3475,$C3475)=1,1,0),0)</f>
        <v/>
      </c>
      <c r="V3475" s="13">
        <f>IF(AND($B3475&lt;&gt;"",$D3475&lt;&gt;""),IF(COUNTIFS($B$2:$B3475,$B3475,$D$2:$D3475,$D3475)=1,1,0),0)</f>
        <v/>
      </c>
      <c r="W3475">
        <f>IFERROR(INDEX(T_Indicateurs[Domain_code],MATCH($H3475,T_Indicateurs[Stat_code],0)),"")</f>
        <v/>
      </c>
      <c r="X3475" s="13">
        <f>IF(OR($W3475="",$F3475=""),0,IF($F3475&lt;&gt;$W3475,1,0))</f>
        <v/>
      </c>
      <c r="Y3475" s="13">
        <f>IF(OR($J3475="", $K3475="", $L3475=""),0,IF(OR($J3475&lt;0,$J3475&gt;3,$K3475&lt;0,$K3475&gt;3,$L3475&lt;0,$L3475&gt;3),1,0))</f>
        <v/>
      </c>
    </row>
    <row r="3476">
      <c r="G3476">
        <f>IFERROR(INDEX(T_Domaines[Domain_label_fr],MATCH(F3476,T_Domaines[Domain_code],0)),"")</f>
        <v/>
      </c>
      <c r="I3476">
        <f>IFERROR(INDEX(T_Indicateurs[Stat_label_fr],MATCH(H3476,T_Indicateurs[Stat_code],0)),"")</f>
        <v/>
      </c>
      <c r="M3476">
        <f>IF(J3476=0,"",J3476)</f>
        <v/>
      </c>
      <c r="N3476">
        <f>IF(K3476=0,"",K3476)</f>
        <v/>
      </c>
      <c r="O3476">
        <f>IF(L3476=0,"",L3476)</f>
        <v/>
      </c>
      <c r="P3476">
        <f>IF(OR(J3476="",K3476="",L3476=""),"",J3476+K3476+L3476)</f>
        <v/>
      </c>
      <c r="Q3476">
        <f>IF(OR(M3476="",N3476="",O3476=""),"",M3476+N3476+O3476)</f>
        <v/>
      </c>
      <c r="S3476" s="13">
        <f>IF(AND($B3476&lt;&gt;"",$F3476&lt;&gt;""),IF(COUNTIFS($B$2:$B3476,$B3476,$F$2:$F3476,$F3476)=1,1,0),0)</f>
        <v/>
      </c>
      <c r="T3476" s="13">
        <f>IF(AND($B3476&lt;&gt;"",$H3476&lt;&gt;""),IF(COUNTIFS($B$2:$B3476,$B3476,$H$2:$H3476,$H3476)=1,1,0),0)</f>
        <v/>
      </c>
      <c r="U3476" s="13">
        <f>IF(AND($B3476&lt;&gt;"",$C3476&lt;&gt;""),IF(COUNTIFS($B$2:$B3476,$B3476,$C$2:$C3476,$C3476)=1,1,0),0)</f>
        <v/>
      </c>
      <c r="V3476" s="13">
        <f>IF(AND($B3476&lt;&gt;"",$D3476&lt;&gt;""),IF(COUNTIFS($B$2:$B3476,$B3476,$D$2:$D3476,$D3476)=1,1,0),0)</f>
        <v/>
      </c>
      <c r="W3476">
        <f>IFERROR(INDEX(T_Indicateurs[Domain_code],MATCH($H3476,T_Indicateurs[Stat_code],0)),"")</f>
        <v/>
      </c>
      <c r="X3476" s="13">
        <f>IF(OR($W3476="",$F3476=""),0,IF($F3476&lt;&gt;$W3476,1,0))</f>
        <v/>
      </c>
      <c r="Y3476" s="13">
        <f>IF(OR($J3476="", $K3476="", $L3476=""),0,IF(OR($J3476&lt;0,$J3476&gt;3,$K3476&lt;0,$K3476&gt;3,$L3476&lt;0,$L3476&gt;3),1,0))</f>
        <v/>
      </c>
    </row>
    <row r="3477">
      <c r="G3477">
        <f>IFERROR(INDEX(T_Domaines[Domain_label_fr],MATCH(F3477,T_Domaines[Domain_code],0)),"")</f>
        <v/>
      </c>
      <c r="I3477">
        <f>IFERROR(INDEX(T_Indicateurs[Stat_label_fr],MATCH(H3477,T_Indicateurs[Stat_code],0)),"")</f>
        <v/>
      </c>
      <c r="M3477">
        <f>IF(J3477=0,"",J3477)</f>
        <v/>
      </c>
      <c r="N3477">
        <f>IF(K3477=0,"",K3477)</f>
        <v/>
      </c>
      <c r="O3477">
        <f>IF(L3477=0,"",L3477)</f>
        <v/>
      </c>
      <c r="P3477">
        <f>IF(OR(J3477="",K3477="",L3477=""),"",J3477+K3477+L3477)</f>
        <v/>
      </c>
      <c r="Q3477">
        <f>IF(OR(M3477="",N3477="",O3477=""),"",M3477+N3477+O3477)</f>
        <v/>
      </c>
      <c r="S3477" s="13">
        <f>IF(AND($B3477&lt;&gt;"",$F3477&lt;&gt;""),IF(COUNTIFS($B$2:$B3477,$B3477,$F$2:$F3477,$F3477)=1,1,0),0)</f>
        <v/>
      </c>
      <c r="T3477" s="13">
        <f>IF(AND($B3477&lt;&gt;"",$H3477&lt;&gt;""),IF(COUNTIFS($B$2:$B3477,$B3477,$H$2:$H3477,$H3477)=1,1,0),0)</f>
        <v/>
      </c>
      <c r="U3477" s="13">
        <f>IF(AND($B3477&lt;&gt;"",$C3477&lt;&gt;""),IF(COUNTIFS($B$2:$B3477,$B3477,$C$2:$C3477,$C3477)=1,1,0),0)</f>
        <v/>
      </c>
      <c r="V3477" s="13">
        <f>IF(AND($B3477&lt;&gt;"",$D3477&lt;&gt;""),IF(COUNTIFS($B$2:$B3477,$B3477,$D$2:$D3477,$D3477)=1,1,0),0)</f>
        <v/>
      </c>
      <c r="W3477">
        <f>IFERROR(INDEX(T_Indicateurs[Domain_code],MATCH($H3477,T_Indicateurs[Stat_code],0)),"")</f>
        <v/>
      </c>
      <c r="X3477" s="13">
        <f>IF(OR($W3477="",$F3477=""),0,IF($F3477&lt;&gt;$W3477,1,0))</f>
        <v/>
      </c>
      <c r="Y3477" s="13">
        <f>IF(OR($J3477="", $K3477="", $L3477=""),0,IF(OR($J3477&lt;0,$J3477&gt;3,$K3477&lt;0,$K3477&gt;3,$L3477&lt;0,$L3477&gt;3),1,0))</f>
        <v/>
      </c>
    </row>
    <row r="3478">
      <c r="G3478">
        <f>IFERROR(INDEX(T_Domaines[Domain_label_fr],MATCH(F3478,T_Domaines[Domain_code],0)),"")</f>
        <v/>
      </c>
      <c r="I3478">
        <f>IFERROR(INDEX(T_Indicateurs[Stat_label_fr],MATCH(H3478,T_Indicateurs[Stat_code],0)),"")</f>
        <v/>
      </c>
      <c r="M3478">
        <f>IF(J3478=0,"",J3478)</f>
        <v/>
      </c>
      <c r="N3478">
        <f>IF(K3478=0,"",K3478)</f>
        <v/>
      </c>
      <c r="O3478">
        <f>IF(L3478=0,"",L3478)</f>
        <v/>
      </c>
      <c r="P3478">
        <f>IF(OR(J3478="",K3478="",L3478=""),"",J3478+K3478+L3478)</f>
        <v/>
      </c>
      <c r="Q3478">
        <f>IF(OR(M3478="",N3478="",O3478=""),"",M3478+N3478+O3478)</f>
        <v/>
      </c>
      <c r="S3478" s="13">
        <f>IF(AND($B3478&lt;&gt;"",$F3478&lt;&gt;""),IF(COUNTIFS($B$2:$B3478,$B3478,$F$2:$F3478,$F3478)=1,1,0),0)</f>
        <v/>
      </c>
      <c r="T3478" s="13">
        <f>IF(AND($B3478&lt;&gt;"",$H3478&lt;&gt;""),IF(COUNTIFS($B$2:$B3478,$B3478,$H$2:$H3478,$H3478)=1,1,0),0)</f>
        <v/>
      </c>
      <c r="U3478" s="13">
        <f>IF(AND($B3478&lt;&gt;"",$C3478&lt;&gt;""),IF(COUNTIFS($B$2:$B3478,$B3478,$C$2:$C3478,$C3478)=1,1,0),0)</f>
        <v/>
      </c>
      <c r="V3478" s="13">
        <f>IF(AND($B3478&lt;&gt;"",$D3478&lt;&gt;""),IF(COUNTIFS($B$2:$B3478,$B3478,$D$2:$D3478,$D3478)=1,1,0),0)</f>
        <v/>
      </c>
      <c r="W3478">
        <f>IFERROR(INDEX(T_Indicateurs[Domain_code],MATCH($H3478,T_Indicateurs[Stat_code],0)),"")</f>
        <v/>
      </c>
      <c r="X3478" s="13">
        <f>IF(OR($W3478="",$F3478=""),0,IF($F3478&lt;&gt;$W3478,1,0))</f>
        <v/>
      </c>
      <c r="Y3478" s="13">
        <f>IF(OR($J3478="", $K3478="", $L3478=""),0,IF(OR($J3478&lt;0,$J3478&gt;3,$K3478&lt;0,$K3478&gt;3,$L3478&lt;0,$L3478&gt;3),1,0))</f>
        <v/>
      </c>
    </row>
    <row r="3479">
      <c r="G3479">
        <f>IFERROR(INDEX(T_Domaines[Domain_label_fr],MATCH(F3479,T_Domaines[Domain_code],0)),"")</f>
        <v/>
      </c>
      <c r="I3479">
        <f>IFERROR(INDEX(T_Indicateurs[Stat_label_fr],MATCH(H3479,T_Indicateurs[Stat_code],0)),"")</f>
        <v/>
      </c>
      <c r="M3479">
        <f>IF(J3479=0,"",J3479)</f>
        <v/>
      </c>
      <c r="N3479">
        <f>IF(K3479=0,"",K3479)</f>
        <v/>
      </c>
      <c r="O3479">
        <f>IF(L3479=0,"",L3479)</f>
        <v/>
      </c>
      <c r="P3479">
        <f>IF(OR(J3479="",K3479="",L3479=""),"",J3479+K3479+L3479)</f>
        <v/>
      </c>
      <c r="Q3479">
        <f>IF(OR(M3479="",N3479="",O3479=""),"",M3479+N3479+O3479)</f>
        <v/>
      </c>
      <c r="S3479" s="13">
        <f>IF(AND($B3479&lt;&gt;"",$F3479&lt;&gt;""),IF(COUNTIFS($B$2:$B3479,$B3479,$F$2:$F3479,$F3479)=1,1,0),0)</f>
        <v/>
      </c>
      <c r="T3479" s="13">
        <f>IF(AND($B3479&lt;&gt;"",$H3479&lt;&gt;""),IF(COUNTIFS($B$2:$B3479,$B3479,$H$2:$H3479,$H3479)=1,1,0),0)</f>
        <v/>
      </c>
      <c r="U3479" s="13">
        <f>IF(AND($B3479&lt;&gt;"",$C3479&lt;&gt;""),IF(COUNTIFS($B$2:$B3479,$B3479,$C$2:$C3479,$C3479)=1,1,0),0)</f>
        <v/>
      </c>
      <c r="V3479" s="13">
        <f>IF(AND($B3479&lt;&gt;"",$D3479&lt;&gt;""),IF(COUNTIFS($B$2:$B3479,$B3479,$D$2:$D3479,$D3479)=1,1,0),0)</f>
        <v/>
      </c>
      <c r="W3479">
        <f>IFERROR(INDEX(T_Indicateurs[Domain_code],MATCH($H3479,T_Indicateurs[Stat_code],0)),"")</f>
        <v/>
      </c>
      <c r="X3479" s="13">
        <f>IF(OR($W3479="",$F3479=""),0,IF($F3479&lt;&gt;$W3479,1,0))</f>
        <v/>
      </c>
      <c r="Y3479" s="13">
        <f>IF(OR($J3479="", $K3479="", $L3479=""),0,IF(OR($J3479&lt;0,$J3479&gt;3,$K3479&lt;0,$K3479&gt;3,$L3479&lt;0,$L3479&gt;3),1,0))</f>
        <v/>
      </c>
    </row>
    <row r="3480">
      <c r="G3480">
        <f>IFERROR(INDEX(T_Domaines[Domain_label_fr],MATCH(F3480,T_Domaines[Domain_code],0)),"")</f>
        <v/>
      </c>
      <c r="I3480">
        <f>IFERROR(INDEX(T_Indicateurs[Stat_label_fr],MATCH(H3480,T_Indicateurs[Stat_code],0)),"")</f>
        <v/>
      </c>
      <c r="M3480">
        <f>IF(J3480=0,"",J3480)</f>
        <v/>
      </c>
      <c r="N3480">
        <f>IF(K3480=0,"",K3480)</f>
        <v/>
      </c>
      <c r="O3480">
        <f>IF(L3480=0,"",L3480)</f>
        <v/>
      </c>
      <c r="P3480">
        <f>IF(OR(J3480="",K3480="",L3480=""),"",J3480+K3480+L3480)</f>
        <v/>
      </c>
      <c r="Q3480">
        <f>IF(OR(M3480="",N3480="",O3480=""),"",M3480+N3480+O3480)</f>
        <v/>
      </c>
      <c r="S3480" s="13">
        <f>IF(AND($B3480&lt;&gt;"",$F3480&lt;&gt;""),IF(COUNTIFS($B$2:$B3480,$B3480,$F$2:$F3480,$F3480)=1,1,0),0)</f>
        <v/>
      </c>
      <c r="T3480" s="13">
        <f>IF(AND($B3480&lt;&gt;"",$H3480&lt;&gt;""),IF(COUNTIFS($B$2:$B3480,$B3480,$H$2:$H3480,$H3480)=1,1,0),0)</f>
        <v/>
      </c>
      <c r="U3480" s="13">
        <f>IF(AND($B3480&lt;&gt;"",$C3480&lt;&gt;""),IF(COUNTIFS($B$2:$B3480,$B3480,$C$2:$C3480,$C3480)=1,1,0),0)</f>
        <v/>
      </c>
      <c r="V3480" s="13">
        <f>IF(AND($B3480&lt;&gt;"",$D3480&lt;&gt;""),IF(COUNTIFS($B$2:$B3480,$B3480,$D$2:$D3480,$D3480)=1,1,0),0)</f>
        <v/>
      </c>
      <c r="W3480">
        <f>IFERROR(INDEX(T_Indicateurs[Domain_code],MATCH($H3480,T_Indicateurs[Stat_code],0)),"")</f>
        <v/>
      </c>
      <c r="X3480" s="13">
        <f>IF(OR($W3480="",$F3480=""),0,IF($F3480&lt;&gt;$W3480,1,0))</f>
        <v/>
      </c>
      <c r="Y3480" s="13">
        <f>IF(OR($J3480="", $K3480="", $L3480=""),0,IF(OR($J3480&lt;0,$J3480&gt;3,$K3480&lt;0,$K3480&gt;3,$L3480&lt;0,$L3480&gt;3),1,0))</f>
        <v/>
      </c>
    </row>
    <row r="3481">
      <c r="G3481">
        <f>IFERROR(INDEX(T_Domaines[Domain_label_fr],MATCH(F3481,T_Domaines[Domain_code],0)),"")</f>
        <v/>
      </c>
      <c r="I3481">
        <f>IFERROR(INDEX(T_Indicateurs[Stat_label_fr],MATCH(H3481,T_Indicateurs[Stat_code],0)),"")</f>
        <v/>
      </c>
      <c r="M3481">
        <f>IF(J3481=0,"",J3481)</f>
        <v/>
      </c>
      <c r="N3481">
        <f>IF(K3481=0,"",K3481)</f>
        <v/>
      </c>
      <c r="O3481">
        <f>IF(L3481=0,"",L3481)</f>
        <v/>
      </c>
      <c r="P3481">
        <f>IF(OR(J3481="",K3481="",L3481=""),"",J3481+K3481+L3481)</f>
        <v/>
      </c>
      <c r="Q3481">
        <f>IF(OR(M3481="",N3481="",O3481=""),"",M3481+N3481+O3481)</f>
        <v/>
      </c>
      <c r="S3481" s="13">
        <f>IF(AND($B3481&lt;&gt;"",$F3481&lt;&gt;""),IF(COUNTIFS($B$2:$B3481,$B3481,$F$2:$F3481,$F3481)=1,1,0),0)</f>
        <v/>
      </c>
      <c r="T3481" s="13">
        <f>IF(AND($B3481&lt;&gt;"",$H3481&lt;&gt;""),IF(COUNTIFS($B$2:$B3481,$B3481,$H$2:$H3481,$H3481)=1,1,0),0)</f>
        <v/>
      </c>
      <c r="U3481" s="13">
        <f>IF(AND($B3481&lt;&gt;"",$C3481&lt;&gt;""),IF(COUNTIFS($B$2:$B3481,$B3481,$C$2:$C3481,$C3481)=1,1,0),0)</f>
        <v/>
      </c>
      <c r="V3481" s="13">
        <f>IF(AND($B3481&lt;&gt;"",$D3481&lt;&gt;""),IF(COUNTIFS($B$2:$B3481,$B3481,$D$2:$D3481,$D3481)=1,1,0),0)</f>
        <v/>
      </c>
      <c r="W3481">
        <f>IFERROR(INDEX(T_Indicateurs[Domain_code],MATCH($H3481,T_Indicateurs[Stat_code],0)),"")</f>
        <v/>
      </c>
      <c r="X3481" s="13">
        <f>IF(OR($W3481="",$F3481=""),0,IF($F3481&lt;&gt;$W3481,1,0))</f>
        <v/>
      </c>
      <c r="Y3481" s="13">
        <f>IF(OR($J3481="", $K3481="", $L3481=""),0,IF(OR($J3481&lt;0,$J3481&gt;3,$K3481&lt;0,$K3481&gt;3,$L3481&lt;0,$L3481&gt;3),1,0))</f>
        <v/>
      </c>
    </row>
    <row r="3482">
      <c r="G3482">
        <f>IFERROR(INDEX(T_Domaines[Domain_label_fr],MATCH(F3482,T_Domaines[Domain_code],0)),"")</f>
        <v/>
      </c>
      <c r="I3482">
        <f>IFERROR(INDEX(T_Indicateurs[Stat_label_fr],MATCH(H3482,T_Indicateurs[Stat_code],0)),"")</f>
        <v/>
      </c>
      <c r="M3482">
        <f>IF(J3482=0,"",J3482)</f>
        <v/>
      </c>
      <c r="N3482">
        <f>IF(K3482=0,"",K3482)</f>
        <v/>
      </c>
      <c r="O3482">
        <f>IF(L3482=0,"",L3482)</f>
        <v/>
      </c>
      <c r="P3482">
        <f>IF(OR(J3482="",K3482="",L3482=""),"",J3482+K3482+L3482)</f>
        <v/>
      </c>
      <c r="Q3482">
        <f>IF(OR(M3482="",N3482="",O3482=""),"",M3482+N3482+O3482)</f>
        <v/>
      </c>
      <c r="S3482" s="13">
        <f>IF(AND($B3482&lt;&gt;"",$F3482&lt;&gt;""),IF(COUNTIFS($B$2:$B3482,$B3482,$F$2:$F3482,$F3482)=1,1,0),0)</f>
        <v/>
      </c>
      <c r="T3482" s="13">
        <f>IF(AND($B3482&lt;&gt;"",$H3482&lt;&gt;""),IF(COUNTIFS($B$2:$B3482,$B3482,$H$2:$H3482,$H3482)=1,1,0),0)</f>
        <v/>
      </c>
      <c r="U3482" s="13">
        <f>IF(AND($B3482&lt;&gt;"",$C3482&lt;&gt;""),IF(COUNTIFS($B$2:$B3482,$B3482,$C$2:$C3482,$C3482)=1,1,0),0)</f>
        <v/>
      </c>
      <c r="V3482" s="13">
        <f>IF(AND($B3482&lt;&gt;"",$D3482&lt;&gt;""),IF(COUNTIFS($B$2:$B3482,$B3482,$D$2:$D3482,$D3482)=1,1,0),0)</f>
        <v/>
      </c>
      <c r="W3482">
        <f>IFERROR(INDEX(T_Indicateurs[Domain_code],MATCH($H3482,T_Indicateurs[Stat_code],0)),"")</f>
        <v/>
      </c>
      <c r="X3482" s="13">
        <f>IF(OR($W3482="",$F3482=""),0,IF($F3482&lt;&gt;$W3482,1,0))</f>
        <v/>
      </c>
      <c r="Y3482" s="13">
        <f>IF(OR($J3482="", $K3482="", $L3482=""),0,IF(OR($J3482&lt;0,$J3482&gt;3,$K3482&lt;0,$K3482&gt;3,$L3482&lt;0,$L3482&gt;3),1,0))</f>
        <v/>
      </c>
    </row>
    <row r="3483">
      <c r="G3483">
        <f>IFERROR(INDEX(T_Domaines[Domain_label_fr],MATCH(F3483,T_Domaines[Domain_code],0)),"")</f>
        <v/>
      </c>
      <c r="I3483">
        <f>IFERROR(INDEX(T_Indicateurs[Stat_label_fr],MATCH(H3483,T_Indicateurs[Stat_code],0)),"")</f>
        <v/>
      </c>
      <c r="M3483">
        <f>IF(J3483=0,"",J3483)</f>
        <v/>
      </c>
      <c r="N3483">
        <f>IF(K3483=0,"",K3483)</f>
        <v/>
      </c>
      <c r="O3483">
        <f>IF(L3483=0,"",L3483)</f>
        <v/>
      </c>
      <c r="P3483">
        <f>IF(OR(J3483="",K3483="",L3483=""),"",J3483+K3483+L3483)</f>
        <v/>
      </c>
      <c r="Q3483">
        <f>IF(OR(M3483="",N3483="",O3483=""),"",M3483+N3483+O3483)</f>
        <v/>
      </c>
      <c r="S3483" s="13">
        <f>IF(AND($B3483&lt;&gt;"",$F3483&lt;&gt;""),IF(COUNTIFS($B$2:$B3483,$B3483,$F$2:$F3483,$F3483)=1,1,0),0)</f>
        <v/>
      </c>
      <c r="T3483" s="13">
        <f>IF(AND($B3483&lt;&gt;"",$H3483&lt;&gt;""),IF(COUNTIFS($B$2:$B3483,$B3483,$H$2:$H3483,$H3483)=1,1,0),0)</f>
        <v/>
      </c>
      <c r="U3483" s="13">
        <f>IF(AND($B3483&lt;&gt;"",$C3483&lt;&gt;""),IF(COUNTIFS($B$2:$B3483,$B3483,$C$2:$C3483,$C3483)=1,1,0),0)</f>
        <v/>
      </c>
      <c r="V3483" s="13">
        <f>IF(AND($B3483&lt;&gt;"",$D3483&lt;&gt;""),IF(COUNTIFS($B$2:$B3483,$B3483,$D$2:$D3483,$D3483)=1,1,0),0)</f>
        <v/>
      </c>
      <c r="W3483">
        <f>IFERROR(INDEX(T_Indicateurs[Domain_code],MATCH($H3483,T_Indicateurs[Stat_code],0)),"")</f>
        <v/>
      </c>
      <c r="X3483" s="13">
        <f>IF(OR($W3483="",$F3483=""),0,IF($F3483&lt;&gt;$W3483,1,0))</f>
        <v/>
      </c>
      <c r="Y3483" s="13">
        <f>IF(OR($J3483="", $K3483="", $L3483=""),0,IF(OR($J3483&lt;0,$J3483&gt;3,$K3483&lt;0,$K3483&gt;3,$L3483&lt;0,$L3483&gt;3),1,0))</f>
        <v/>
      </c>
    </row>
    <row r="3484">
      <c r="G3484">
        <f>IFERROR(INDEX(T_Domaines[Domain_label_fr],MATCH(F3484,T_Domaines[Domain_code],0)),"")</f>
        <v/>
      </c>
      <c r="I3484">
        <f>IFERROR(INDEX(T_Indicateurs[Stat_label_fr],MATCH(H3484,T_Indicateurs[Stat_code],0)),"")</f>
        <v/>
      </c>
      <c r="M3484">
        <f>IF(J3484=0,"",J3484)</f>
        <v/>
      </c>
      <c r="N3484">
        <f>IF(K3484=0,"",K3484)</f>
        <v/>
      </c>
      <c r="O3484">
        <f>IF(L3484=0,"",L3484)</f>
        <v/>
      </c>
      <c r="P3484">
        <f>IF(OR(J3484="",K3484="",L3484=""),"",J3484+K3484+L3484)</f>
        <v/>
      </c>
      <c r="Q3484">
        <f>IF(OR(M3484="",N3484="",O3484=""),"",M3484+N3484+O3484)</f>
        <v/>
      </c>
      <c r="S3484" s="13">
        <f>IF(AND($B3484&lt;&gt;"",$F3484&lt;&gt;""),IF(COUNTIFS($B$2:$B3484,$B3484,$F$2:$F3484,$F3484)=1,1,0),0)</f>
        <v/>
      </c>
      <c r="T3484" s="13">
        <f>IF(AND($B3484&lt;&gt;"",$H3484&lt;&gt;""),IF(COUNTIFS($B$2:$B3484,$B3484,$H$2:$H3484,$H3484)=1,1,0),0)</f>
        <v/>
      </c>
      <c r="U3484" s="13">
        <f>IF(AND($B3484&lt;&gt;"",$C3484&lt;&gt;""),IF(COUNTIFS($B$2:$B3484,$B3484,$C$2:$C3484,$C3484)=1,1,0),0)</f>
        <v/>
      </c>
      <c r="V3484" s="13">
        <f>IF(AND($B3484&lt;&gt;"",$D3484&lt;&gt;""),IF(COUNTIFS($B$2:$B3484,$B3484,$D$2:$D3484,$D3484)=1,1,0),0)</f>
        <v/>
      </c>
      <c r="W3484">
        <f>IFERROR(INDEX(T_Indicateurs[Domain_code],MATCH($H3484,T_Indicateurs[Stat_code],0)),"")</f>
        <v/>
      </c>
      <c r="X3484" s="13">
        <f>IF(OR($W3484="",$F3484=""),0,IF($F3484&lt;&gt;$W3484,1,0))</f>
        <v/>
      </c>
      <c r="Y3484" s="13">
        <f>IF(OR($J3484="", $K3484="", $L3484=""),0,IF(OR($J3484&lt;0,$J3484&gt;3,$K3484&lt;0,$K3484&gt;3,$L3484&lt;0,$L3484&gt;3),1,0))</f>
        <v/>
      </c>
    </row>
    <row r="3485">
      <c r="G3485">
        <f>IFERROR(INDEX(T_Domaines[Domain_label_fr],MATCH(F3485,T_Domaines[Domain_code],0)),"")</f>
        <v/>
      </c>
      <c r="I3485">
        <f>IFERROR(INDEX(T_Indicateurs[Stat_label_fr],MATCH(H3485,T_Indicateurs[Stat_code],0)),"")</f>
        <v/>
      </c>
      <c r="M3485">
        <f>IF(J3485=0,"",J3485)</f>
        <v/>
      </c>
      <c r="N3485">
        <f>IF(K3485=0,"",K3485)</f>
        <v/>
      </c>
      <c r="O3485">
        <f>IF(L3485=0,"",L3485)</f>
        <v/>
      </c>
      <c r="P3485">
        <f>IF(OR(J3485="",K3485="",L3485=""),"",J3485+K3485+L3485)</f>
        <v/>
      </c>
      <c r="Q3485">
        <f>IF(OR(M3485="",N3485="",O3485=""),"",M3485+N3485+O3485)</f>
        <v/>
      </c>
      <c r="S3485" s="13">
        <f>IF(AND($B3485&lt;&gt;"",$F3485&lt;&gt;""),IF(COUNTIFS($B$2:$B3485,$B3485,$F$2:$F3485,$F3485)=1,1,0),0)</f>
        <v/>
      </c>
      <c r="T3485" s="13">
        <f>IF(AND($B3485&lt;&gt;"",$H3485&lt;&gt;""),IF(COUNTIFS($B$2:$B3485,$B3485,$H$2:$H3485,$H3485)=1,1,0),0)</f>
        <v/>
      </c>
      <c r="U3485" s="13">
        <f>IF(AND($B3485&lt;&gt;"",$C3485&lt;&gt;""),IF(COUNTIFS($B$2:$B3485,$B3485,$C$2:$C3485,$C3485)=1,1,0),0)</f>
        <v/>
      </c>
      <c r="V3485" s="13">
        <f>IF(AND($B3485&lt;&gt;"",$D3485&lt;&gt;""),IF(COUNTIFS($B$2:$B3485,$B3485,$D$2:$D3485,$D3485)=1,1,0),0)</f>
        <v/>
      </c>
      <c r="W3485">
        <f>IFERROR(INDEX(T_Indicateurs[Domain_code],MATCH($H3485,T_Indicateurs[Stat_code],0)),"")</f>
        <v/>
      </c>
      <c r="X3485" s="13">
        <f>IF(OR($W3485="",$F3485=""),0,IF($F3485&lt;&gt;$W3485,1,0))</f>
        <v/>
      </c>
      <c r="Y3485" s="13">
        <f>IF(OR($J3485="", $K3485="", $L3485=""),0,IF(OR($J3485&lt;0,$J3485&gt;3,$K3485&lt;0,$K3485&gt;3,$L3485&lt;0,$L3485&gt;3),1,0))</f>
        <v/>
      </c>
    </row>
    <row r="3486">
      <c r="G3486">
        <f>IFERROR(INDEX(T_Domaines[Domain_label_fr],MATCH(F3486,T_Domaines[Domain_code],0)),"")</f>
        <v/>
      </c>
      <c r="I3486">
        <f>IFERROR(INDEX(T_Indicateurs[Stat_label_fr],MATCH(H3486,T_Indicateurs[Stat_code],0)),"")</f>
        <v/>
      </c>
      <c r="M3486">
        <f>IF(J3486=0,"",J3486)</f>
        <v/>
      </c>
      <c r="N3486">
        <f>IF(K3486=0,"",K3486)</f>
        <v/>
      </c>
      <c r="O3486">
        <f>IF(L3486=0,"",L3486)</f>
        <v/>
      </c>
      <c r="P3486">
        <f>IF(OR(J3486="",K3486="",L3486=""),"",J3486+K3486+L3486)</f>
        <v/>
      </c>
      <c r="Q3486">
        <f>IF(OR(M3486="",N3486="",O3486=""),"",M3486+N3486+O3486)</f>
        <v/>
      </c>
      <c r="S3486" s="13">
        <f>IF(AND($B3486&lt;&gt;"",$F3486&lt;&gt;""),IF(COUNTIFS($B$2:$B3486,$B3486,$F$2:$F3486,$F3486)=1,1,0),0)</f>
        <v/>
      </c>
      <c r="T3486" s="13">
        <f>IF(AND($B3486&lt;&gt;"",$H3486&lt;&gt;""),IF(COUNTIFS($B$2:$B3486,$B3486,$H$2:$H3486,$H3486)=1,1,0),0)</f>
        <v/>
      </c>
      <c r="U3486" s="13">
        <f>IF(AND($B3486&lt;&gt;"",$C3486&lt;&gt;""),IF(COUNTIFS($B$2:$B3486,$B3486,$C$2:$C3486,$C3486)=1,1,0),0)</f>
        <v/>
      </c>
      <c r="V3486" s="13">
        <f>IF(AND($B3486&lt;&gt;"",$D3486&lt;&gt;""),IF(COUNTIFS($B$2:$B3486,$B3486,$D$2:$D3486,$D3486)=1,1,0),0)</f>
        <v/>
      </c>
      <c r="W3486">
        <f>IFERROR(INDEX(T_Indicateurs[Domain_code],MATCH($H3486,T_Indicateurs[Stat_code],0)),"")</f>
        <v/>
      </c>
      <c r="X3486" s="13">
        <f>IF(OR($W3486="",$F3486=""),0,IF($F3486&lt;&gt;$W3486,1,0))</f>
        <v/>
      </c>
      <c r="Y3486" s="13">
        <f>IF(OR($J3486="", $K3486="", $L3486=""),0,IF(OR($J3486&lt;0,$J3486&gt;3,$K3486&lt;0,$K3486&gt;3,$L3486&lt;0,$L3486&gt;3),1,0))</f>
        <v/>
      </c>
    </row>
    <row r="3487">
      <c r="G3487">
        <f>IFERROR(INDEX(T_Domaines[Domain_label_fr],MATCH(F3487,T_Domaines[Domain_code],0)),"")</f>
        <v/>
      </c>
      <c r="I3487">
        <f>IFERROR(INDEX(T_Indicateurs[Stat_label_fr],MATCH(H3487,T_Indicateurs[Stat_code],0)),"")</f>
        <v/>
      </c>
      <c r="M3487">
        <f>IF(J3487=0,"",J3487)</f>
        <v/>
      </c>
      <c r="N3487">
        <f>IF(K3487=0,"",K3487)</f>
        <v/>
      </c>
      <c r="O3487">
        <f>IF(L3487=0,"",L3487)</f>
        <v/>
      </c>
      <c r="P3487">
        <f>IF(OR(J3487="",K3487="",L3487=""),"",J3487+K3487+L3487)</f>
        <v/>
      </c>
      <c r="Q3487">
        <f>IF(OR(M3487="",N3487="",O3487=""),"",M3487+N3487+O3487)</f>
        <v/>
      </c>
      <c r="S3487" s="13">
        <f>IF(AND($B3487&lt;&gt;"",$F3487&lt;&gt;""),IF(COUNTIFS($B$2:$B3487,$B3487,$F$2:$F3487,$F3487)=1,1,0),0)</f>
        <v/>
      </c>
      <c r="T3487" s="13">
        <f>IF(AND($B3487&lt;&gt;"",$H3487&lt;&gt;""),IF(COUNTIFS($B$2:$B3487,$B3487,$H$2:$H3487,$H3487)=1,1,0),0)</f>
        <v/>
      </c>
      <c r="U3487" s="13">
        <f>IF(AND($B3487&lt;&gt;"",$C3487&lt;&gt;""),IF(COUNTIFS($B$2:$B3487,$B3487,$C$2:$C3487,$C3487)=1,1,0),0)</f>
        <v/>
      </c>
      <c r="V3487" s="13">
        <f>IF(AND($B3487&lt;&gt;"",$D3487&lt;&gt;""),IF(COUNTIFS($B$2:$B3487,$B3487,$D$2:$D3487,$D3487)=1,1,0),0)</f>
        <v/>
      </c>
      <c r="W3487">
        <f>IFERROR(INDEX(T_Indicateurs[Domain_code],MATCH($H3487,T_Indicateurs[Stat_code],0)),"")</f>
        <v/>
      </c>
      <c r="X3487" s="13">
        <f>IF(OR($W3487="",$F3487=""),0,IF($F3487&lt;&gt;$W3487,1,0))</f>
        <v/>
      </c>
      <c r="Y3487" s="13">
        <f>IF(OR($J3487="", $K3487="", $L3487=""),0,IF(OR($J3487&lt;0,$J3487&gt;3,$K3487&lt;0,$K3487&gt;3,$L3487&lt;0,$L3487&gt;3),1,0))</f>
        <v/>
      </c>
    </row>
    <row r="3488">
      <c r="G3488">
        <f>IFERROR(INDEX(T_Domaines[Domain_label_fr],MATCH(F3488,T_Domaines[Domain_code],0)),"")</f>
        <v/>
      </c>
      <c r="I3488">
        <f>IFERROR(INDEX(T_Indicateurs[Stat_label_fr],MATCH(H3488,T_Indicateurs[Stat_code],0)),"")</f>
        <v/>
      </c>
      <c r="M3488">
        <f>IF(J3488=0,"",J3488)</f>
        <v/>
      </c>
      <c r="N3488">
        <f>IF(K3488=0,"",K3488)</f>
        <v/>
      </c>
      <c r="O3488">
        <f>IF(L3488=0,"",L3488)</f>
        <v/>
      </c>
      <c r="P3488">
        <f>IF(OR(J3488="",K3488="",L3488=""),"",J3488+K3488+L3488)</f>
        <v/>
      </c>
      <c r="Q3488">
        <f>IF(OR(M3488="",N3488="",O3488=""),"",M3488+N3488+O3488)</f>
        <v/>
      </c>
      <c r="S3488" s="13">
        <f>IF(AND($B3488&lt;&gt;"",$F3488&lt;&gt;""),IF(COUNTIFS($B$2:$B3488,$B3488,$F$2:$F3488,$F3488)=1,1,0),0)</f>
        <v/>
      </c>
      <c r="T3488" s="13">
        <f>IF(AND($B3488&lt;&gt;"",$H3488&lt;&gt;""),IF(COUNTIFS($B$2:$B3488,$B3488,$H$2:$H3488,$H3488)=1,1,0),0)</f>
        <v/>
      </c>
      <c r="U3488" s="13">
        <f>IF(AND($B3488&lt;&gt;"",$C3488&lt;&gt;""),IF(COUNTIFS($B$2:$B3488,$B3488,$C$2:$C3488,$C3488)=1,1,0),0)</f>
        <v/>
      </c>
      <c r="V3488" s="13">
        <f>IF(AND($B3488&lt;&gt;"",$D3488&lt;&gt;""),IF(COUNTIFS($B$2:$B3488,$B3488,$D$2:$D3488,$D3488)=1,1,0),0)</f>
        <v/>
      </c>
      <c r="W3488">
        <f>IFERROR(INDEX(T_Indicateurs[Domain_code],MATCH($H3488,T_Indicateurs[Stat_code],0)),"")</f>
        <v/>
      </c>
      <c r="X3488" s="13">
        <f>IF(OR($W3488="",$F3488=""),0,IF($F3488&lt;&gt;$W3488,1,0))</f>
        <v/>
      </c>
      <c r="Y3488" s="13">
        <f>IF(OR($J3488="", $K3488="", $L3488=""),0,IF(OR($J3488&lt;0,$J3488&gt;3,$K3488&lt;0,$K3488&gt;3,$L3488&lt;0,$L3488&gt;3),1,0))</f>
        <v/>
      </c>
    </row>
    <row r="3489">
      <c r="G3489">
        <f>IFERROR(INDEX(T_Domaines[Domain_label_fr],MATCH(F3489,T_Domaines[Domain_code],0)),"")</f>
        <v/>
      </c>
      <c r="I3489">
        <f>IFERROR(INDEX(T_Indicateurs[Stat_label_fr],MATCH(H3489,T_Indicateurs[Stat_code],0)),"")</f>
        <v/>
      </c>
      <c r="M3489">
        <f>IF(J3489=0,"",J3489)</f>
        <v/>
      </c>
      <c r="N3489">
        <f>IF(K3489=0,"",K3489)</f>
        <v/>
      </c>
      <c r="O3489">
        <f>IF(L3489=0,"",L3489)</f>
        <v/>
      </c>
      <c r="P3489">
        <f>IF(OR(J3489="",K3489="",L3489=""),"",J3489+K3489+L3489)</f>
        <v/>
      </c>
      <c r="Q3489">
        <f>IF(OR(M3489="",N3489="",O3489=""),"",M3489+N3489+O3489)</f>
        <v/>
      </c>
      <c r="S3489" s="13">
        <f>IF(AND($B3489&lt;&gt;"",$F3489&lt;&gt;""),IF(COUNTIFS($B$2:$B3489,$B3489,$F$2:$F3489,$F3489)=1,1,0),0)</f>
        <v/>
      </c>
      <c r="T3489" s="13">
        <f>IF(AND($B3489&lt;&gt;"",$H3489&lt;&gt;""),IF(COUNTIFS($B$2:$B3489,$B3489,$H$2:$H3489,$H3489)=1,1,0),0)</f>
        <v/>
      </c>
      <c r="U3489" s="13">
        <f>IF(AND($B3489&lt;&gt;"",$C3489&lt;&gt;""),IF(COUNTIFS($B$2:$B3489,$B3489,$C$2:$C3489,$C3489)=1,1,0),0)</f>
        <v/>
      </c>
      <c r="V3489" s="13">
        <f>IF(AND($B3489&lt;&gt;"",$D3489&lt;&gt;""),IF(COUNTIFS($B$2:$B3489,$B3489,$D$2:$D3489,$D3489)=1,1,0),0)</f>
        <v/>
      </c>
      <c r="W3489">
        <f>IFERROR(INDEX(T_Indicateurs[Domain_code],MATCH($H3489,T_Indicateurs[Stat_code],0)),"")</f>
        <v/>
      </c>
      <c r="X3489" s="13">
        <f>IF(OR($W3489="",$F3489=""),0,IF($F3489&lt;&gt;$W3489,1,0))</f>
        <v/>
      </c>
      <c r="Y3489" s="13">
        <f>IF(OR($J3489="", $K3489="", $L3489=""),0,IF(OR($J3489&lt;0,$J3489&gt;3,$K3489&lt;0,$K3489&gt;3,$L3489&lt;0,$L3489&gt;3),1,0))</f>
        <v/>
      </c>
    </row>
    <row r="3490">
      <c r="G3490">
        <f>IFERROR(INDEX(T_Domaines[Domain_label_fr],MATCH(F3490,T_Domaines[Domain_code],0)),"")</f>
        <v/>
      </c>
      <c r="I3490">
        <f>IFERROR(INDEX(T_Indicateurs[Stat_label_fr],MATCH(H3490,T_Indicateurs[Stat_code],0)),"")</f>
        <v/>
      </c>
      <c r="M3490">
        <f>IF(J3490=0,"",J3490)</f>
        <v/>
      </c>
      <c r="N3490">
        <f>IF(K3490=0,"",K3490)</f>
        <v/>
      </c>
      <c r="O3490">
        <f>IF(L3490=0,"",L3490)</f>
        <v/>
      </c>
      <c r="P3490">
        <f>IF(OR(J3490="",K3490="",L3490=""),"",J3490+K3490+L3490)</f>
        <v/>
      </c>
      <c r="Q3490">
        <f>IF(OR(M3490="",N3490="",O3490=""),"",M3490+N3490+O3490)</f>
        <v/>
      </c>
      <c r="S3490" s="13">
        <f>IF(AND($B3490&lt;&gt;"",$F3490&lt;&gt;""),IF(COUNTIFS($B$2:$B3490,$B3490,$F$2:$F3490,$F3490)=1,1,0),0)</f>
        <v/>
      </c>
      <c r="T3490" s="13">
        <f>IF(AND($B3490&lt;&gt;"",$H3490&lt;&gt;""),IF(COUNTIFS($B$2:$B3490,$B3490,$H$2:$H3490,$H3490)=1,1,0),0)</f>
        <v/>
      </c>
      <c r="U3490" s="13">
        <f>IF(AND($B3490&lt;&gt;"",$C3490&lt;&gt;""),IF(COUNTIFS($B$2:$B3490,$B3490,$C$2:$C3490,$C3490)=1,1,0),0)</f>
        <v/>
      </c>
      <c r="V3490" s="13">
        <f>IF(AND($B3490&lt;&gt;"",$D3490&lt;&gt;""),IF(COUNTIFS($B$2:$B3490,$B3490,$D$2:$D3490,$D3490)=1,1,0),0)</f>
        <v/>
      </c>
      <c r="W3490">
        <f>IFERROR(INDEX(T_Indicateurs[Domain_code],MATCH($H3490,T_Indicateurs[Stat_code],0)),"")</f>
        <v/>
      </c>
      <c r="X3490" s="13">
        <f>IF(OR($W3490="",$F3490=""),0,IF($F3490&lt;&gt;$W3490,1,0))</f>
        <v/>
      </c>
      <c r="Y3490" s="13">
        <f>IF(OR($J3490="", $K3490="", $L3490=""),0,IF(OR($J3490&lt;0,$J3490&gt;3,$K3490&lt;0,$K3490&gt;3,$L3490&lt;0,$L3490&gt;3),1,0))</f>
        <v/>
      </c>
    </row>
    <row r="3491">
      <c r="G3491">
        <f>IFERROR(INDEX(T_Domaines[Domain_label_fr],MATCH(F3491,T_Domaines[Domain_code],0)),"")</f>
        <v/>
      </c>
      <c r="I3491">
        <f>IFERROR(INDEX(T_Indicateurs[Stat_label_fr],MATCH(H3491,T_Indicateurs[Stat_code],0)),"")</f>
        <v/>
      </c>
      <c r="M3491">
        <f>IF(J3491=0,"",J3491)</f>
        <v/>
      </c>
      <c r="N3491">
        <f>IF(K3491=0,"",K3491)</f>
        <v/>
      </c>
      <c r="O3491">
        <f>IF(L3491=0,"",L3491)</f>
        <v/>
      </c>
      <c r="P3491">
        <f>IF(OR(J3491="",K3491="",L3491=""),"",J3491+K3491+L3491)</f>
        <v/>
      </c>
      <c r="Q3491">
        <f>IF(OR(M3491="",N3491="",O3491=""),"",M3491+N3491+O3491)</f>
        <v/>
      </c>
      <c r="S3491" s="13">
        <f>IF(AND($B3491&lt;&gt;"",$F3491&lt;&gt;""),IF(COUNTIFS($B$2:$B3491,$B3491,$F$2:$F3491,$F3491)=1,1,0),0)</f>
        <v/>
      </c>
      <c r="T3491" s="13">
        <f>IF(AND($B3491&lt;&gt;"",$H3491&lt;&gt;""),IF(COUNTIFS($B$2:$B3491,$B3491,$H$2:$H3491,$H3491)=1,1,0),0)</f>
        <v/>
      </c>
      <c r="U3491" s="13">
        <f>IF(AND($B3491&lt;&gt;"",$C3491&lt;&gt;""),IF(COUNTIFS($B$2:$B3491,$B3491,$C$2:$C3491,$C3491)=1,1,0),0)</f>
        <v/>
      </c>
      <c r="V3491" s="13">
        <f>IF(AND($B3491&lt;&gt;"",$D3491&lt;&gt;""),IF(COUNTIFS($B$2:$B3491,$B3491,$D$2:$D3491,$D3491)=1,1,0),0)</f>
        <v/>
      </c>
      <c r="W3491">
        <f>IFERROR(INDEX(T_Indicateurs[Domain_code],MATCH($H3491,T_Indicateurs[Stat_code],0)),"")</f>
        <v/>
      </c>
      <c r="X3491" s="13">
        <f>IF(OR($W3491="",$F3491=""),0,IF($F3491&lt;&gt;$W3491,1,0))</f>
        <v/>
      </c>
      <c r="Y3491" s="13">
        <f>IF(OR($J3491="", $K3491="", $L3491=""),0,IF(OR($J3491&lt;0,$J3491&gt;3,$K3491&lt;0,$K3491&gt;3,$L3491&lt;0,$L3491&gt;3),1,0))</f>
        <v/>
      </c>
    </row>
    <row r="3492">
      <c r="G3492">
        <f>IFERROR(INDEX(T_Domaines[Domain_label_fr],MATCH(F3492,T_Domaines[Domain_code],0)),"")</f>
        <v/>
      </c>
      <c r="I3492">
        <f>IFERROR(INDEX(T_Indicateurs[Stat_label_fr],MATCH(H3492,T_Indicateurs[Stat_code],0)),"")</f>
        <v/>
      </c>
      <c r="M3492">
        <f>IF(J3492=0,"",J3492)</f>
        <v/>
      </c>
      <c r="N3492">
        <f>IF(K3492=0,"",K3492)</f>
        <v/>
      </c>
      <c r="O3492">
        <f>IF(L3492=0,"",L3492)</f>
        <v/>
      </c>
      <c r="P3492">
        <f>IF(OR(J3492="",K3492="",L3492=""),"",J3492+K3492+L3492)</f>
        <v/>
      </c>
      <c r="Q3492">
        <f>IF(OR(M3492="",N3492="",O3492=""),"",M3492+N3492+O3492)</f>
        <v/>
      </c>
      <c r="S3492" s="13">
        <f>IF(AND($B3492&lt;&gt;"",$F3492&lt;&gt;""),IF(COUNTIFS($B$2:$B3492,$B3492,$F$2:$F3492,$F3492)=1,1,0),0)</f>
        <v/>
      </c>
      <c r="T3492" s="13">
        <f>IF(AND($B3492&lt;&gt;"",$H3492&lt;&gt;""),IF(COUNTIFS($B$2:$B3492,$B3492,$H$2:$H3492,$H3492)=1,1,0),0)</f>
        <v/>
      </c>
      <c r="U3492" s="13">
        <f>IF(AND($B3492&lt;&gt;"",$C3492&lt;&gt;""),IF(COUNTIFS($B$2:$B3492,$B3492,$C$2:$C3492,$C3492)=1,1,0),0)</f>
        <v/>
      </c>
      <c r="V3492" s="13">
        <f>IF(AND($B3492&lt;&gt;"",$D3492&lt;&gt;""),IF(COUNTIFS($B$2:$B3492,$B3492,$D$2:$D3492,$D3492)=1,1,0),0)</f>
        <v/>
      </c>
      <c r="W3492">
        <f>IFERROR(INDEX(T_Indicateurs[Domain_code],MATCH($H3492,T_Indicateurs[Stat_code],0)),"")</f>
        <v/>
      </c>
      <c r="X3492" s="13">
        <f>IF(OR($W3492="",$F3492=""),0,IF($F3492&lt;&gt;$W3492,1,0))</f>
        <v/>
      </c>
      <c r="Y3492" s="13">
        <f>IF(OR($J3492="", $K3492="", $L3492=""),0,IF(OR($J3492&lt;0,$J3492&gt;3,$K3492&lt;0,$K3492&gt;3,$L3492&lt;0,$L3492&gt;3),1,0))</f>
        <v/>
      </c>
    </row>
    <row r="3493">
      <c r="G3493">
        <f>IFERROR(INDEX(T_Domaines[Domain_label_fr],MATCH(F3493,T_Domaines[Domain_code],0)),"")</f>
        <v/>
      </c>
      <c r="I3493">
        <f>IFERROR(INDEX(T_Indicateurs[Stat_label_fr],MATCH(H3493,T_Indicateurs[Stat_code],0)),"")</f>
        <v/>
      </c>
      <c r="M3493">
        <f>IF(J3493=0,"",J3493)</f>
        <v/>
      </c>
      <c r="N3493">
        <f>IF(K3493=0,"",K3493)</f>
        <v/>
      </c>
      <c r="O3493">
        <f>IF(L3493=0,"",L3493)</f>
        <v/>
      </c>
      <c r="P3493">
        <f>IF(OR(J3493="",K3493="",L3493=""),"",J3493+K3493+L3493)</f>
        <v/>
      </c>
      <c r="Q3493">
        <f>IF(OR(M3493="",N3493="",O3493=""),"",M3493+N3493+O3493)</f>
        <v/>
      </c>
      <c r="S3493" s="13">
        <f>IF(AND($B3493&lt;&gt;"",$F3493&lt;&gt;""),IF(COUNTIFS($B$2:$B3493,$B3493,$F$2:$F3493,$F3493)=1,1,0),0)</f>
        <v/>
      </c>
      <c r="T3493" s="13">
        <f>IF(AND($B3493&lt;&gt;"",$H3493&lt;&gt;""),IF(COUNTIFS($B$2:$B3493,$B3493,$H$2:$H3493,$H3493)=1,1,0),0)</f>
        <v/>
      </c>
      <c r="U3493" s="13">
        <f>IF(AND($B3493&lt;&gt;"",$C3493&lt;&gt;""),IF(COUNTIFS($B$2:$B3493,$B3493,$C$2:$C3493,$C3493)=1,1,0),0)</f>
        <v/>
      </c>
      <c r="V3493" s="13">
        <f>IF(AND($B3493&lt;&gt;"",$D3493&lt;&gt;""),IF(COUNTIFS($B$2:$B3493,$B3493,$D$2:$D3493,$D3493)=1,1,0),0)</f>
        <v/>
      </c>
      <c r="W3493">
        <f>IFERROR(INDEX(T_Indicateurs[Domain_code],MATCH($H3493,T_Indicateurs[Stat_code],0)),"")</f>
        <v/>
      </c>
      <c r="X3493" s="13">
        <f>IF(OR($W3493="",$F3493=""),0,IF($F3493&lt;&gt;$W3493,1,0))</f>
        <v/>
      </c>
      <c r="Y3493" s="13">
        <f>IF(OR($J3493="", $K3493="", $L3493=""),0,IF(OR($J3493&lt;0,$J3493&gt;3,$K3493&lt;0,$K3493&gt;3,$L3493&lt;0,$L3493&gt;3),1,0))</f>
        <v/>
      </c>
    </row>
    <row r="3494">
      <c r="G3494">
        <f>IFERROR(INDEX(T_Domaines[Domain_label_fr],MATCH(F3494,T_Domaines[Domain_code],0)),"")</f>
        <v/>
      </c>
      <c r="I3494">
        <f>IFERROR(INDEX(T_Indicateurs[Stat_label_fr],MATCH(H3494,T_Indicateurs[Stat_code],0)),"")</f>
        <v/>
      </c>
      <c r="M3494">
        <f>IF(J3494=0,"",J3494)</f>
        <v/>
      </c>
      <c r="N3494">
        <f>IF(K3494=0,"",K3494)</f>
        <v/>
      </c>
      <c r="O3494">
        <f>IF(L3494=0,"",L3494)</f>
        <v/>
      </c>
      <c r="P3494">
        <f>IF(OR(J3494="",K3494="",L3494=""),"",J3494+K3494+L3494)</f>
        <v/>
      </c>
      <c r="Q3494">
        <f>IF(OR(M3494="",N3494="",O3494=""),"",M3494+N3494+O3494)</f>
        <v/>
      </c>
      <c r="S3494" s="13">
        <f>IF(AND($B3494&lt;&gt;"",$F3494&lt;&gt;""),IF(COUNTIFS($B$2:$B3494,$B3494,$F$2:$F3494,$F3494)=1,1,0),0)</f>
        <v/>
      </c>
      <c r="T3494" s="13">
        <f>IF(AND($B3494&lt;&gt;"",$H3494&lt;&gt;""),IF(COUNTIFS($B$2:$B3494,$B3494,$H$2:$H3494,$H3494)=1,1,0),0)</f>
        <v/>
      </c>
      <c r="U3494" s="13">
        <f>IF(AND($B3494&lt;&gt;"",$C3494&lt;&gt;""),IF(COUNTIFS($B$2:$B3494,$B3494,$C$2:$C3494,$C3494)=1,1,0),0)</f>
        <v/>
      </c>
      <c r="V3494" s="13">
        <f>IF(AND($B3494&lt;&gt;"",$D3494&lt;&gt;""),IF(COUNTIFS($B$2:$B3494,$B3494,$D$2:$D3494,$D3494)=1,1,0),0)</f>
        <v/>
      </c>
      <c r="W3494">
        <f>IFERROR(INDEX(T_Indicateurs[Domain_code],MATCH($H3494,T_Indicateurs[Stat_code],0)),"")</f>
        <v/>
      </c>
      <c r="X3494" s="13">
        <f>IF(OR($W3494="",$F3494=""),0,IF($F3494&lt;&gt;$W3494,1,0))</f>
        <v/>
      </c>
      <c r="Y3494" s="13">
        <f>IF(OR($J3494="", $K3494="", $L3494=""),0,IF(OR($J3494&lt;0,$J3494&gt;3,$K3494&lt;0,$K3494&gt;3,$L3494&lt;0,$L3494&gt;3),1,0))</f>
        <v/>
      </c>
    </row>
    <row r="3495">
      <c r="G3495">
        <f>IFERROR(INDEX(T_Domaines[Domain_label_fr],MATCH(F3495,T_Domaines[Domain_code],0)),"")</f>
        <v/>
      </c>
      <c r="I3495">
        <f>IFERROR(INDEX(T_Indicateurs[Stat_label_fr],MATCH(H3495,T_Indicateurs[Stat_code],0)),"")</f>
        <v/>
      </c>
      <c r="M3495">
        <f>IF(J3495=0,"",J3495)</f>
        <v/>
      </c>
      <c r="N3495">
        <f>IF(K3495=0,"",K3495)</f>
        <v/>
      </c>
      <c r="O3495">
        <f>IF(L3495=0,"",L3495)</f>
        <v/>
      </c>
      <c r="P3495">
        <f>IF(OR(J3495="",K3495="",L3495=""),"",J3495+K3495+L3495)</f>
        <v/>
      </c>
      <c r="Q3495">
        <f>IF(OR(M3495="",N3495="",O3495=""),"",M3495+N3495+O3495)</f>
        <v/>
      </c>
      <c r="S3495" s="13">
        <f>IF(AND($B3495&lt;&gt;"",$F3495&lt;&gt;""),IF(COUNTIFS($B$2:$B3495,$B3495,$F$2:$F3495,$F3495)=1,1,0),0)</f>
        <v/>
      </c>
      <c r="T3495" s="13">
        <f>IF(AND($B3495&lt;&gt;"",$H3495&lt;&gt;""),IF(COUNTIFS($B$2:$B3495,$B3495,$H$2:$H3495,$H3495)=1,1,0),0)</f>
        <v/>
      </c>
      <c r="U3495" s="13">
        <f>IF(AND($B3495&lt;&gt;"",$C3495&lt;&gt;""),IF(COUNTIFS($B$2:$B3495,$B3495,$C$2:$C3495,$C3495)=1,1,0),0)</f>
        <v/>
      </c>
      <c r="V3495" s="13">
        <f>IF(AND($B3495&lt;&gt;"",$D3495&lt;&gt;""),IF(COUNTIFS($B$2:$B3495,$B3495,$D$2:$D3495,$D3495)=1,1,0),0)</f>
        <v/>
      </c>
      <c r="W3495">
        <f>IFERROR(INDEX(T_Indicateurs[Domain_code],MATCH($H3495,T_Indicateurs[Stat_code],0)),"")</f>
        <v/>
      </c>
      <c r="X3495" s="13">
        <f>IF(OR($W3495="",$F3495=""),0,IF($F3495&lt;&gt;$W3495,1,0))</f>
        <v/>
      </c>
      <c r="Y3495" s="13">
        <f>IF(OR($J3495="", $K3495="", $L3495=""),0,IF(OR($J3495&lt;0,$J3495&gt;3,$K3495&lt;0,$K3495&gt;3,$L3495&lt;0,$L3495&gt;3),1,0))</f>
        <v/>
      </c>
    </row>
    <row r="3496">
      <c r="G3496">
        <f>IFERROR(INDEX(T_Domaines[Domain_label_fr],MATCH(F3496,T_Domaines[Domain_code],0)),"")</f>
        <v/>
      </c>
      <c r="I3496">
        <f>IFERROR(INDEX(T_Indicateurs[Stat_label_fr],MATCH(H3496,T_Indicateurs[Stat_code],0)),"")</f>
        <v/>
      </c>
      <c r="M3496">
        <f>IF(J3496=0,"",J3496)</f>
        <v/>
      </c>
      <c r="N3496">
        <f>IF(K3496=0,"",K3496)</f>
        <v/>
      </c>
      <c r="O3496">
        <f>IF(L3496=0,"",L3496)</f>
        <v/>
      </c>
      <c r="P3496">
        <f>IF(OR(J3496="",K3496="",L3496=""),"",J3496+K3496+L3496)</f>
        <v/>
      </c>
      <c r="Q3496">
        <f>IF(OR(M3496="",N3496="",O3496=""),"",M3496+N3496+O3496)</f>
        <v/>
      </c>
      <c r="S3496" s="13">
        <f>IF(AND($B3496&lt;&gt;"",$F3496&lt;&gt;""),IF(COUNTIFS($B$2:$B3496,$B3496,$F$2:$F3496,$F3496)=1,1,0),0)</f>
        <v/>
      </c>
      <c r="T3496" s="13">
        <f>IF(AND($B3496&lt;&gt;"",$H3496&lt;&gt;""),IF(COUNTIFS($B$2:$B3496,$B3496,$H$2:$H3496,$H3496)=1,1,0),0)</f>
        <v/>
      </c>
      <c r="U3496" s="13">
        <f>IF(AND($B3496&lt;&gt;"",$C3496&lt;&gt;""),IF(COUNTIFS($B$2:$B3496,$B3496,$C$2:$C3496,$C3496)=1,1,0),0)</f>
        <v/>
      </c>
      <c r="V3496" s="13">
        <f>IF(AND($B3496&lt;&gt;"",$D3496&lt;&gt;""),IF(COUNTIFS($B$2:$B3496,$B3496,$D$2:$D3496,$D3496)=1,1,0),0)</f>
        <v/>
      </c>
      <c r="W3496">
        <f>IFERROR(INDEX(T_Indicateurs[Domain_code],MATCH($H3496,T_Indicateurs[Stat_code],0)),"")</f>
        <v/>
      </c>
      <c r="X3496" s="13">
        <f>IF(OR($W3496="",$F3496=""),0,IF($F3496&lt;&gt;$W3496,1,0))</f>
        <v/>
      </c>
      <c r="Y3496" s="13">
        <f>IF(OR($J3496="", $K3496="", $L3496=""),0,IF(OR($J3496&lt;0,$J3496&gt;3,$K3496&lt;0,$K3496&gt;3,$L3496&lt;0,$L3496&gt;3),1,0))</f>
        <v/>
      </c>
    </row>
    <row r="3497">
      <c r="G3497">
        <f>IFERROR(INDEX(T_Domaines[Domain_label_fr],MATCH(F3497,T_Domaines[Domain_code],0)),"")</f>
        <v/>
      </c>
      <c r="I3497">
        <f>IFERROR(INDEX(T_Indicateurs[Stat_label_fr],MATCH(H3497,T_Indicateurs[Stat_code],0)),"")</f>
        <v/>
      </c>
      <c r="M3497">
        <f>IF(J3497=0,"",J3497)</f>
        <v/>
      </c>
      <c r="N3497">
        <f>IF(K3497=0,"",K3497)</f>
        <v/>
      </c>
      <c r="O3497">
        <f>IF(L3497=0,"",L3497)</f>
        <v/>
      </c>
      <c r="P3497">
        <f>IF(OR(J3497="",K3497="",L3497=""),"",J3497+K3497+L3497)</f>
        <v/>
      </c>
      <c r="Q3497">
        <f>IF(OR(M3497="",N3497="",O3497=""),"",M3497+N3497+O3497)</f>
        <v/>
      </c>
      <c r="S3497" s="13">
        <f>IF(AND($B3497&lt;&gt;"",$F3497&lt;&gt;""),IF(COUNTIFS($B$2:$B3497,$B3497,$F$2:$F3497,$F3497)=1,1,0),0)</f>
        <v/>
      </c>
      <c r="T3497" s="13">
        <f>IF(AND($B3497&lt;&gt;"",$H3497&lt;&gt;""),IF(COUNTIFS($B$2:$B3497,$B3497,$H$2:$H3497,$H3497)=1,1,0),0)</f>
        <v/>
      </c>
      <c r="U3497" s="13">
        <f>IF(AND($B3497&lt;&gt;"",$C3497&lt;&gt;""),IF(COUNTIFS($B$2:$B3497,$B3497,$C$2:$C3497,$C3497)=1,1,0),0)</f>
        <v/>
      </c>
      <c r="V3497" s="13">
        <f>IF(AND($B3497&lt;&gt;"",$D3497&lt;&gt;""),IF(COUNTIFS($B$2:$B3497,$B3497,$D$2:$D3497,$D3497)=1,1,0),0)</f>
        <v/>
      </c>
      <c r="W3497">
        <f>IFERROR(INDEX(T_Indicateurs[Domain_code],MATCH($H3497,T_Indicateurs[Stat_code],0)),"")</f>
        <v/>
      </c>
      <c r="X3497" s="13">
        <f>IF(OR($W3497="",$F3497=""),0,IF($F3497&lt;&gt;$W3497,1,0))</f>
        <v/>
      </c>
      <c r="Y3497" s="13">
        <f>IF(OR($J3497="", $K3497="", $L3497=""),0,IF(OR($J3497&lt;0,$J3497&gt;3,$K3497&lt;0,$K3497&gt;3,$L3497&lt;0,$L3497&gt;3),1,0))</f>
        <v/>
      </c>
    </row>
    <row r="3498">
      <c r="G3498">
        <f>IFERROR(INDEX(T_Domaines[Domain_label_fr],MATCH(F3498,T_Domaines[Domain_code],0)),"")</f>
        <v/>
      </c>
      <c r="I3498">
        <f>IFERROR(INDEX(T_Indicateurs[Stat_label_fr],MATCH(H3498,T_Indicateurs[Stat_code],0)),"")</f>
        <v/>
      </c>
      <c r="M3498">
        <f>IF(J3498=0,"",J3498)</f>
        <v/>
      </c>
      <c r="N3498">
        <f>IF(K3498=0,"",K3498)</f>
        <v/>
      </c>
      <c r="O3498">
        <f>IF(L3498=0,"",L3498)</f>
        <v/>
      </c>
      <c r="P3498">
        <f>IF(OR(J3498="",K3498="",L3498=""),"",J3498+K3498+L3498)</f>
        <v/>
      </c>
      <c r="Q3498">
        <f>IF(OR(M3498="",N3498="",O3498=""),"",M3498+N3498+O3498)</f>
        <v/>
      </c>
      <c r="S3498" s="13">
        <f>IF(AND($B3498&lt;&gt;"",$F3498&lt;&gt;""),IF(COUNTIFS($B$2:$B3498,$B3498,$F$2:$F3498,$F3498)=1,1,0),0)</f>
        <v/>
      </c>
      <c r="T3498" s="13">
        <f>IF(AND($B3498&lt;&gt;"",$H3498&lt;&gt;""),IF(COUNTIFS($B$2:$B3498,$B3498,$H$2:$H3498,$H3498)=1,1,0),0)</f>
        <v/>
      </c>
      <c r="U3498" s="13">
        <f>IF(AND($B3498&lt;&gt;"",$C3498&lt;&gt;""),IF(COUNTIFS($B$2:$B3498,$B3498,$C$2:$C3498,$C3498)=1,1,0),0)</f>
        <v/>
      </c>
      <c r="V3498" s="13">
        <f>IF(AND($B3498&lt;&gt;"",$D3498&lt;&gt;""),IF(COUNTIFS($B$2:$B3498,$B3498,$D$2:$D3498,$D3498)=1,1,0),0)</f>
        <v/>
      </c>
      <c r="W3498">
        <f>IFERROR(INDEX(T_Indicateurs[Domain_code],MATCH($H3498,T_Indicateurs[Stat_code],0)),"")</f>
        <v/>
      </c>
      <c r="X3498" s="13">
        <f>IF(OR($W3498="",$F3498=""),0,IF($F3498&lt;&gt;$W3498,1,0))</f>
        <v/>
      </c>
      <c r="Y3498" s="13">
        <f>IF(OR($J3498="", $K3498="", $L3498=""),0,IF(OR($J3498&lt;0,$J3498&gt;3,$K3498&lt;0,$K3498&gt;3,$L3498&lt;0,$L3498&gt;3),1,0))</f>
        <v/>
      </c>
    </row>
    <row r="3499">
      <c r="G3499">
        <f>IFERROR(INDEX(T_Domaines[Domain_label_fr],MATCH(F3499,T_Domaines[Domain_code],0)),"")</f>
        <v/>
      </c>
      <c r="I3499">
        <f>IFERROR(INDEX(T_Indicateurs[Stat_label_fr],MATCH(H3499,T_Indicateurs[Stat_code],0)),"")</f>
        <v/>
      </c>
      <c r="M3499">
        <f>IF(J3499=0,"",J3499)</f>
        <v/>
      </c>
      <c r="N3499">
        <f>IF(K3499=0,"",K3499)</f>
        <v/>
      </c>
      <c r="O3499">
        <f>IF(L3499=0,"",L3499)</f>
        <v/>
      </c>
      <c r="P3499">
        <f>IF(OR(J3499="",K3499="",L3499=""),"",J3499+K3499+L3499)</f>
        <v/>
      </c>
      <c r="Q3499">
        <f>IF(OR(M3499="",N3499="",O3499=""),"",M3499+N3499+O3499)</f>
        <v/>
      </c>
      <c r="S3499" s="13">
        <f>IF(AND($B3499&lt;&gt;"",$F3499&lt;&gt;""),IF(COUNTIFS($B$2:$B3499,$B3499,$F$2:$F3499,$F3499)=1,1,0),0)</f>
        <v/>
      </c>
      <c r="T3499" s="13">
        <f>IF(AND($B3499&lt;&gt;"",$H3499&lt;&gt;""),IF(COUNTIFS($B$2:$B3499,$B3499,$H$2:$H3499,$H3499)=1,1,0),0)</f>
        <v/>
      </c>
      <c r="U3499" s="13">
        <f>IF(AND($B3499&lt;&gt;"",$C3499&lt;&gt;""),IF(COUNTIFS($B$2:$B3499,$B3499,$C$2:$C3499,$C3499)=1,1,0),0)</f>
        <v/>
      </c>
      <c r="V3499" s="13">
        <f>IF(AND($B3499&lt;&gt;"",$D3499&lt;&gt;""),IF(COUNTIFS($B$2:$B3499,$B3499,$D$2:$D3499,$D3499)=1,1,0),0)</f>
        <v/>
      </c>
      <c r="W3499">
        <f>IFERROR(INDEX(T_Indicateurs[Domain_code],MATCH($H3499,T_Indicateurs[Stat_code],0)),"")</f>
        <v/>
      </c>
      <c r="X3499" s="13">
        <f>IF(OR($W3499="",$F3499=""),0,IF($F3499&lt;&gt;$W3499,1,0))</f>
        <v/>
      </c>
      <c r="Y3499" s="13">
        <f>IF(OR($J3499="", $K3499="", $L3499=""),0,IF(OR($J3499&lt;0,$J3499&gt;3,$K3499&lt;0,$K3499&gt;3,$L3499&lt;0,$L3499&gt;3),1,0))</f>
        <v/>
      </c>
    </row>
    <row r="3500">
      <c r="G3500">
        <f>IFERROR(INDEX(T_Domaines[Domain_label_fr],MATCH(F3500,T_Domaines[Domain_code],0)),"")</f>
        <v/>
      </c>
      <c r="I3500">
        <f>IFERROR(INDEX(T_Indicateurs[Stat_label_fr],MATCH(H3500,T_Indicateurs[Stat_code],0)),"")</f>
        <v/>
      </c>
      <c r="M3500">
        <f>IF(J3500=0,"",J3500)</f>
        <v/>
      </c>
      <c r="N3500">
        <f>IF(K3500=0,"",K3500)</f>
        <v/>
      </c>
      <c r="O3500">
        <f>IF(L3500=0,"",L3500)</f>
        <v/>
      </c>
      <c r="P3500">
        <f>IF(OR(J3500="",K3500="",L3500=""),"",J3500+K3500+L3500)</f>
        <v/>
      </c>
      <c r="Q3500">
        <f>IF(OR(M3500="",N3500="",O3500=""),"",M3500+N3500+O3500)</f>
        <v/>
      </c>
      <c r="S3500" s="13">
        <f>IF(AND($B3500&lt;&gt;"",$F3500&lt;&gt;""),IF(COUNTIFS($B$2:$B3500,$B3500,$F$2:$F3500,$F3500)=1,1,0),0)</f>
        <v/>
      </c>
      <c r="T3500" s="13">
        <f>IF(AND($B3500&lt;&gt;"",$H3500&lt;&gt;""),IF(COUNTIFS($B$2:$B3500,$B3500,$H$2:$H3500,$H3500)=1,1,0),0)</f>
        <v/>
      </c>
      <c r="U3500" s="13">
        <f>IF(AND($B3500&lt;&gt;"",$C3500&lt;&gt;""),IF(COUNTIFS($B$2:$B3500,$B3500,$C$2:$C3500,$C3500)=1,1,0),0)</f>
        <v/>
      </c>
      <c r="V3500" s="13">
        <f>IF(AND($B3500&lt;&gt;"",$D3500&lt;&gt;""),IF(COUNTIFS($B$2:$B3500,$B3500,$D$2:$D3500,$D3500)=1,1,0),0)</f>
        <v/>
      </c>
      <c r="W3500">
        <f>IFERROR(INDEX(T_Indicateurs[Domain_code],MATCH($H3500,T_Indicateurs[Stat_code],0)),"")</f>
        <v/>
      </c>
      <c r="X3500" s="13">
        <f>IF(OR($W3500="",$F3500=""),0,IF($F3500&lt;&gt;$W3500,1,0))</f>
        <v/>
      </c>
      <c r="Y3500" s="13">
        <f>IF(OR($J3500="", $K3500="", $L3500=""),0,IF(OR($J3500&lt;0,$J3500&gt;3,$K3500&lt;0,$K3500&gt;3,$L3500&lt;0,$L3500&gt;3),1,0))</f>
        <v/>
      </c>
    </row>
    <row r="3501">
      <c r="G3501">
        <f>IFERROR(INDEX(T_Domaines[Domain_label_fr],MATCH(F3501,T_Domaines[Domain_code],0)),"")</f>
        <v/>
      </c>
      <c r="I3501">
        <f>IFERROR(INDEX(T_Indicateurs[Stat_label_fr],MATCH(H3501,T_Indicateurs[Stat_code],0)),"")</f>
        <v/>
      </c>
      <c r="M3501">
        <f>IF(J3501=0,"",J3501)</f>
        <v/>
      </c>
      <c r="N3501">
        <f>IF(K3501=0,"",K3501)</f>
        <v/>
      </c>
      <c r="O3501">
        <f>IF(L3501=0,"",L3501)</f>
        <v/>
      </c>
      <c r="P3501">
        <f>IF(OR(J3501="",K3501="",L3501=""),"",J3501+K3501+L3501)</f>
        <v/>
      </c>
      <c r="Q3501">
        <f>IF(OR(M3501="",N3501="",O3501=""),"",M3501+N3501+O3501)</f>
        <v/>
      </c>
      <c r="S3501" s="13">
        <f>IF(AND($B3501&lt;&gt;"",$F3501&lt;&gt;""),IF(COUNTIFS($B$2:$B3501,$B3501,$F$2:$F3501,$F3501)=1,1,0),0)</f>
        <v/>
      </c>
      <c r="T3501" s="13">
        <f>IF(AND($B3501&lt;&gt;"",$H3501&lt;&gt;""),IF(COUNTIFS($B$2:$B3501,$B3501,$H$2:$H3501,$H3501)=1,1,0),0)</f>
        <v/>
      </c>
      <c r="U3501" s="13">
        <f>IF(AND($B3501&lt;&gt;"",$C3501&lt;&gt;""),IF(COUNTIFS($B$2:$B3501,$B3501,$C$2:$C3501,$C3501)=1,1,0),0)</f>
        <v/>
      </c>
      <c r="V3501" s="13">
        <f>IF(AND($B3501&lt;&gt;"",$D3501&lt;&gt;""),IF(COUNTIFS($B$2:$B3501,$B3501,$D$2:$D3501,$D3501)=1,1,0),0)</f>
        <v/>
      </c>
      <c r="W3501">
        <f>IFERROR(INDEX(T_Indicateurs[Domain_code],MATCH($H3501,T_Indicateurs[Stat_code],0)),"")</f>
        <v/>
      </c>
      <c r="X3501" s="13">
        <f>IF(OR($W3501="",$F3501=""),0,IF($F3501&lt;&gt;$W3501,1,0))</f>
        <v/>
      </c>
      <c r="Y3501" s="13">
        <f>IF(OR($J3501="", $K3501="", $L3501=""),0,IF(OR($J3501&lt;0,$J3501&gt;3,$K3501&lt;0,$K3501&gt;3,$L3501&lt;0,$L3501&gt;3),1,0))</f>
        <v/>
      </c>
    </row>
    <row r="3502">
      <c r="G3502">
        <f>IFERROR(INDEX(T_Domaines[Domain_label_fr],MATCH(F3502,T_Domaines[Domain_code],0)),"")</f>
        <v/>
      </c>
      <c r="I3502">
        <f>IFERROR(INDEX(T_Indicateurs[Stat_label_fr],MATCH(H3502,T_Indicateurs[Stat_code],0)),"")</f>
        <v/>
      </c>
      <c r="M3502">
        <f>IF(J3502=0,"",J3502)</f>
        <v/>
      </c>
      <c r="N3502">
        <f>IF(K3502=0,"",K3502)</f>
        <v/>
      </c>
      <c r="O3502">
        <f>IF(L3502=0,"",L3502)</f>
        <v/>
      </c>
      <c r="P3502">
        <f>IF(OR(J3502="",K3502="",L3502=""),"",J3502+K3502+L3502)</f>
        <v/>
      </c>
      <c r="Q3502">
        <f>IF(OR(M3502="",N3502="",O3502=""),"",M3502+N3502+O3502)</f>
        <v/>
      </c>
      <c r="S3502" s="13">
        <f>IF(AND($B3502&lt;&gt;"",$F3502&lt;&gt;""),IF(COUNTIFS($B$2:$B3502,$B3502,$F$2:$F3502,$F3502)=1,1,0),0)</f>
        <v/>
      </c>
      <c r="T3502" s="13">
        <f>IF(AND($B3502&lt;&gt;"",$H3502&lt;&gt;""),IF(COUNTIFS($B$2:$B3502,$B3502,$H$2:$H3502,$H3502)=1,1,0),0)</f>
        <v/>
      </c>
      <c r="U3502" s="13">
        <f>IF(AND($B3502&lt;&gt;"",$C3502&lt;&gt;""),IF(COUNTIFS($B$2:$B3502,$B3502,$C$2:$C3502,$C3502)=1,1,0),0)</f>
        <v/>
      </c>
      <c r="V3502" s="13">
        <f>IF(AND($B3502&lt;&gt;"",$D3502&lt;&gt;""),IF(COUNTIFS($B$2:$B3502,$B3502,$D$2:$D3502,$D3502)=1,1,0),0)</f>
        <v/>
      </c>
      <c r="W3502">
        <f>IFERROR(INDEX(T_Indicateurs[Domain_code],MATCH($H3502,T_Indicateurs[Stat_code],0)),"")</f>
        <v/>
      </c>
      <c r="X3502" s="13">
        <f>IF(OR($W3502="",$F3502=""),0,IF($F3502&lt;&gt;$W3502,1,0))</f>
        <v/>
      </c>
      <c r="Y3502" s="13">
        <f>IF(OR($J3502="", $K3502="", $L3502=""),0,IF(OR($J3502&lt;0,$J3502&gt;3,$K3502&lt;0,$K3502&gt;3,$L3502&lt;0,$L3502&gt;3),1,0))</f>
        <v/>
      </c>
    </row>
    <row r="3503">
      <c r="G3503">
        <f>IFERROR(INDEX(T_Domaines[Domain_label_fr],MATCH(F3503,T_Domaines[Domain_code],0)),"")</f>
        <v/>
      </c>
      <c r="I3503">
        <f>IFERROR(INDEX(T_Indicateurs[Stat_label_fr],MATCH(H3503,T_Indicateurs[Stat_code],0)),"")</f>
        <v/>
      </c>
      <c r="M3503">
        <f>IF(J3503=0,"",J3503)</f>
        <v/>
      </c>
      <c r="N3503">
        <f>IF(K3503=0,"",K3503)</f>
        <v/>
      </c>
      <c r="O3503">
        <f>IF(L3503=0,"",L3503)</f>
        <v/>
      </c>
      <c r="P3503">
        <f>IF(OR(J3503="",K3503="",L3503=""),"",J3503+K3503+L3503)</f>
        <v/>
      </c>
      <c r="Q3503">
        <f>IF(OR(M3503="",N3503="",O3503=""),"",M3503+N3503+O3503)</f>
        <v/>
      </c>
      <c r="S3503" s="13">
        <f>IF(AND($B3503&lt;&gt;"",$F3503&lt;&gt;""),IF(COUNTIFS($B$2:$B3503,$B3503,$F$2:$F3503,$F3503)=1,1,0),0)</f>
        <v/>
      </c>
      <c r="T3503" s="13">
        <f>IF(AND($B3503&lt;&gt;"",$H3503&lt;&gt;""),IF(COUNTIFS($B$2:$B3503,$B3503,$H$2:$H3503,$H3503)=1,1,0),0)</f>
        <v/>
      </c>
      <c r="U3503" s="13">
        <f>IF(AND($B3503&lt;&gt;"",$C3503&lt;&gt;""),IF(COUNTIFS($B$2:$B3503,$B3503,$C$2:$C3503,$C3503)=1,1,0),0)</f>
        <v/>
      </c>
      <c r="V3503" s="13">
        <f>IF(AND($B3503&lt;&gt;"",$D3503&lt;&gt;""),IF(COUNTIFS($B$2:$B3503,$B3503,$D$2:$D3503,$D3503)=1,1,0),0)</f>
        <v/>
      </c>
      <c r="W3503">
        <f>IFERROR(INDEX(T_Indicateurs[Domain_code],MATCH($H3503,T_Indicateurs[Stat_code],0)),"")</f>
        <v/>
      </c>
      <c r="X3503" s="13">
        <f>IF(OR($W3503="",$F3503=""),0,IF($F3503&lt;&gt;$W3503,1,0))</f>
        <v/>
      </c>
      <c r="Y3503" s="13">
        <f>IF(OR($J3503="", $K3503="", $L3503=""),0,IF(OR($J3503&lt;0,$J3503&gt;3,$K3503&lt;0,$K3503&gt;3,$L3503&lt;0,$L3503&gt;3),1,0))</f>
        <v/>
      </c>
    </row>
    <row r="3504">
      <c r="G3504">
        <f>IFERROR(INDEX(T_Domaines[Domain_label_fr],MATCH(F3504,T_Domaines[Domain_code],0)),"")</f>
        <v/>
      </c>
      <c r="I3504">
        <f>IFERROR(INDEX(T_Indicateurs[Stat_label_fr],MATCH(H3504,T_Indicateurs[Stat_code],0)),"")</f>
        <v/>
      </c>
      <c r="M3504">
        <f>IF(J3504=0,"",J3504)</f>
        <v/>
      </c>
      <c r="N3504">
        <f>IF(K3504=0,"",K3504)</f>
        <v/>
      </c>
      <c r="O3504">
        <f>IF(L3504=0,"",L3504)</f>
        <v/>
      </c>
      <c r="P3504">
        <f>IF(OR(J3504="",K3504="",L3504=""),"",J3504+K3504+L3504)</f>
        <v/>
      </c>
      <c r="Q3504">
        <f>IF(OR(M3504="",N3504="",O3504=""),"",M3504+N3504+O3504)</f>
        <v/>
      </c>
      <c r="S3504" s="13">
        <f>IF(AND($B3504&lt;&gt;"",$F3504&lt;&gt;""),IF(COUNTIFS($B$2:$B3504,$B3504,$F$2:$F3504,$F3504)=1,1,0),0)</f>
        <v/>
      </c>
      <c r="T3504" s="13">
        <f>IF(AND($B3504&lt;&gt;"",$H3504&lt;&gt;""),IF(COUNTIFS($B$2:$B3504,$B3504,$H$2:$H3504,$H3504)=1,1,0),0)</f>
        <v/>
      </c>
      <c r="U3504" s="13">
        <f>IF(AND($B3504&lt;&gt;"",$C3504&lt;&gt;""),IF(COUNTIFS($B$2:$B3504,$B3504,$C$2:$C3504,$C3504)=1,1,0),0)</f>
        <v/>
      </c>
      <c r="V3504" s="13">
        <f>IF(AND($B3504&lt;&gt;"",$D3504&lt;&gt;""),IF(COUNTIFS($B$2:$B3504,$B3504,$D$2:$D3504,$D3504)=1,1,0),0)</f>
        <v/>
      </c>
      <c r="W3504">
        <f>IFERROR(INDEX(T_Indicateurs[Domain_code],MATCH($H3504,T_Indicateurs[Stat_code],0)),"")</f>
        <v/>
      </c>
      <c r="X3504" s="13">
        <f>IF(OR($W3504="",$F3504=""),0,IF($F3504&lt;&gt;$W3504,1,0))</f>
        <v/>
      </c>
      <c r="Y3504" s="13">
        <f>IF(OR($J3504="", $K3504="", $L3504=""),0,IF(OR($J3504&lt;0,$J3504&gt;3,$K3504&lt;0,$K3504&gt;3,$L3504&lt;0,$L3504&gt;3),1,0))</f>
        <v/>
      </c>
    </row>
    <row r="3505">
      <c r="G3505">
        <f>IFERROR(INDEX(T_Domaines[Domain_label_fr],MATCH(F3505,T_Domaines[Domain_code],0)),"")</f>
        <v/>
      </c>
      <c r="I3505">
        <f>IFERROR(INDEX(T_Indicateurs[Stat_label_fr],MATCH(H3505,T_Indicateurs[Stat_code],0)),"")</f>
        <v/>
      </c>
      <c r="M3505">
        <f>IF(J3505=0,"",J3505)</f>
        <v/>
      </c>
      <c r="N3505">
        <f>IF(K3505=0,"",K3505)</f>
        <v/>
      </c>
      <c r="O3505">
        <f>IF(L3505=0,"",L3505)</f>
        <v/>
      </c>
      <c r="P3505">
        <f>IF(OR(J3505="",K3505="",L3505=""),"",J3505+K3505+L3505)</f>
        <v/>
      </c>
      <c r="Q3505">
        <f>IF(OR(M3505="",N3505="",O3505=""),"",M3505+N3505+O3505)</f>
        <v/>
      </c>
      <c r="S3505" s="13">
        <f>IF(AND($B3505&lt;&gt;"",$F3505&lt;&gt;""),IF(COUNTIFS($B$2:$B3505,$B3505,$F$2:$F3505,$F3505)=1,1,0),0)</f>
        <v/>
      </c>
      <c r="T3505" s="13">
        <f>IF(AND($B3505&lt;&gt;"",$H3505&lt;&gt;""),IF(COUNTIFS($B$2:$B3505,$B3505,$H$2:$H3505,$H3505)=1,1,0),0)</f>
        <v/>
      </c>
      <c r="U3505" s="13">
        <f>IF(AND($B3505&lt;&gt;"",$C3505&lt;&gt;""),IF(COUNTIFS($B$2:$B3505,$B3505,$C$2:$C3505,$C3505)=1,1,0),0)</f>
        <v/>
      </c>
      <c r="V3505" s="13">
        <f>IF(AND($B3505&lt;&gt;"",$D3505&lt;&gt;""),IF(COUNTIFS($B$2:$B3505,$B3505,$D$2:$D3505,$D3505)=1,1,0),0)</f>
        <v/>
      </c>
      <c r="W3505">
        <f>IFERROR(INDEX(T_Indicateurs[Domain_code],MATCH($H3505,T_Indicateurs[Stat_code],0)),"")</f>
        <v/>
      </c>
      <c r="X3505" s="13">
        <f>IF(OR($W3505="",$F3505=""),0,IF($F3505&lt;&gt;$W3505,1,0))</f>
        <v/>
      </c>
      <c r="Y3505" s="13">
        <f>IF(OR($J3505="", $K3505="", $L3505=""),0,IF(OR($J3505&lt;0,$J3505&gt;3,$K3505&lt;0,$K3505&gt;3,$L3505&lt;0,$L3505&gt;3),1,0))</f>
        <v/>
      </c>
    </row>
    <row r="3506">
      <c r="G3506">
        <f>IFERROR(INDEX(T_Domaines[Domain_label_fr],MATCH(F3506,T_Domaines[Domain_code],0)),"")</f>
        <v/>
      </c>
      <c r="I3506">
        <f>IFERROR(INDEX(T_Indicateurs[Stat_label_fr],MATCH(H3506,T_Indicateurs[Stat_code],0)),"")</f>
        <v/>
      </c>
      <c r="M3506">
        <f>IF(J3506=0,"",J3506)</f>
        <v/>
      </c>
      <c r="N3506">
        <f>IF(K3506=0,"",K3506)</f>
        <v/>
      </c>
      <c r="O3506">
        <f>IF(L3506=0,"",L3506)</f>
        <v/>
      </c>
      <c r="P3506">
        <f>IF(OR(J3506="",K3506="",L3506=""),"",J3506+K3506+L3506)</f>
        <v/>
      </c>
      <c r="Q3506">
        <f>IF(OR(M3506="",N3506="",O3506=""),"",M3506+N3506+O3506)</f>
        <v/>
      </c>
      <c r="S3506" s="13">
        <f>IF(AND($B3506&lt;&gt;"",$F3506&lt;&gt;""),IF(COUNTIFS($B$2:$B3506,$B3506,$F$2:$F3506,$F3506)=1,1,0),0)</f>
        <v/>
      </c>
      <c r="T3506" s="13">
        <f>IF(AND($B3506&lt;&gt;"",$H3506&lt;&gt;""),IF(COUNTIFS($B$2:$B3506,$B3506,$H$2:$H3506,$H3506)=1,1,0),0)</f>
        <v/>
      </c>
      <c r="U3506" s="13">
        <f>IF(AND($B3506&lt;&gt;"",$C3506&lt;&gt;""),IF(COUNTIFS($B$2:$B3506,$B3506,$C$2:$C3506,$C3506)=1,1,0),0)</f>
        <v/>
      </c>
      <c r="V3506" s="13">
        <f>IF(AND($B3506&lt;&gt;"",$D3506&lt;&gt;""),IF(COUNTIFS($B$2:$B3506,$B3506,$D$2:$D3506,$D3506)=1,1,0),0)</f>
        <v/>
      </c>
      <c r="W3506">
        <f>IFERROR(INDEX(T_Indicateurs[Domain_code],MATCH($H3506,T_Indicateurs[Stat_code],0)),"")</f>
        <v/>
      </c>
      <c r="X3506" s="13">
        <f>IF(OR($W3506="",$F3506=""),0,IF($F3506&lt;&gt;$W3506,1,0))</f>
        <v/>
      </c>
      <c r="Y3506" s="13">
        <f>IF(OR($J3506="", $K3506="", $L3506=""),0,IF(OR($J3506&lt;0,$J3506&gt;3,$K3506&lt;0,$K3506&gt;3,$L3506&lt;0,$L3506&gt;3),1,0))</f>
        <v/>
      </c>
    </row>
    <row r="3507">
      <c r="G3507">
        <f>IFERROR(INDEX(T_Domaines[Domain_label_fr],MATCH(F3507,T_Domaines[Domain_code],0)),"")</f>
        <v/>
      </c>
      <c r="I3507">
        <f>IFERROR(INDEX(T_Indicateurs[Stat_label_fr],MATCH(H3507,T_Indicateurs[Stat_code],0)),"")</f>
        <v/>
      </c>
      <c r="M3507">
        <f>IF(J3507=0,"",J3507)</f>
        <v/>
      </c>
      <c r="N3507">
        <f>IF(K3507=0,"",K3507)</f>
        <v/>
      </c>
      <c r="O3507">
        <f>IF(L3507=0,"",L3507)</f>
        <v/>
      </c>
      <c r="P3507">
        <f>IF(OR(J3507="",K3507="",L3507=""),"",J3507+K3507+L3507)</f>
        <v/>
      </c>
      <c r="Q3507">
        <f>IF(OR(M3507="",N3507="",O3507=""),"",M3507+N3507+O3507)</f>
        <v/>
      </c>
      <c r="S3507" s="13">
        <f>IF(AND($B3507&lt;&gt;"",$F3507&lt;&gt;""),IF(COUNTIFS($B$2:$B3507,$B3507,$F$2:$F3507,$F3507)=1,1,0),0)</f>
        <v/>
      </c>
      <c r="T3507" s="13">
        <f>IF(AND($B3507&lt;&gt;"",$H3507&lt;&gt;""),IF(COUNTIFS($B$2:$B3507,$B3507,$H$2:$H3507,$H3507)=1,1,0),0)</f>
        <v/>
      </c>
      <c r="U3507" s="13">
        <f>IF(AND($B3507&lt;&gt;"",$C3507&lt;&gt;""),IF(COUNTIFS($B$2:$B3507,$B3507,$C$2:$C3507,$C3507)=1,1,0),0)</f>
        <v/>
      </c>
      <c r="V3507" s="13">
        <f>IF(AND($B3507&lt;&gt;"",$D3507&lt;&gt;""),IF(COUNTIFS($B$2:$B3507,$B3507,$D$2:$D3507,$D3507)=1,1,0),0)</f>
        <v/>
      </c>
      <c r="W3507">
        <f>IFERROR(INDEX(T_Indicateurs[Domain_code],MATCH($H3507,T_Indicateurs[Stat_code],0)),"")</f>
        <v/>
      </c>
      <c r="X3507" s="13">
        <f>IF(OR($W3507="",$F3507=""),0,IF($F3507&lt;&gt;$W3507,1,0))</f>
        <v/>
      </c>
      <c r="Y3507" s="13">
        <f>IF(OR($J3507="", $K3507="", $L3507=""),0,IF(OR($J3507&lt;0,$J3507&gt;3,$K3507&lt;0,$K3507&gt;3,$L3507&lt;0,$L3507&gt;3),1,0))</f>
        <v/>
      </c>
    </row>
    <row r="3508">
      <c r="G3508">
        <f>IFERROR(INDEX(T_Domaines[Domain_label_fr],MATCH(F3508,T_Domaines[Domain_code],0)),"")</f>
        <v/>
      </c>
      <c r="I3508">
        <f>IFERROR(INDEX(T_Indicateurs[Stat_label_fr],MATCH(H3508,T_Indicateurs[Stat_code],0)),"")</f>
        <v/>
      </c>
      <c r="M3508">
        <f>IF(J3508=0,"",J3508)</f>
        <v/>
      </c>
      <c r="N3508">
        <f>IF(K3508=0,"",K3508)</f>
        <v/>
      </c>
      <c r="O3508">
        <f>IF(L3508=0,"",L3508)</f>
        <v/>
      </c>
      <c r="P3508">
        <f>IF(OR(J3508="",K3508="",L3508=""),"",J3508+K3508+L3508)</f>
        <v/>
      </c>
      <c r="Q3508">
        <f>IF(OR(M3508="",N3508="",O3508=""),"",M3508+N3508+O3508)</f>
        <v/>
      </c>
      <c r="S3508" s="13">
        <f>IF(AND($B3508&lt;&gt;"",$F3508&lt;&gt;""),IF(COUNTIFS($B$2:$B3508,$B3508,$F$2:$F3508,$F3508)=1,1,0),0)</f>
        <v/>
      </c>
      <c r="T3508" s="13">
        <f>IF(AND($B3508&lt;&gt;"",$H3508&lt;&gt;""),IF(COUNTIFS($B$2:$B3508,$B3508,$H$2:$H3508,$H3508)=1,1,0),0)</f>
        <v/>
      </c>
      <c r="U3508" s="13">
        <f>IF(AND($B3508&lt;&gt;"",$C3508&lt;&gt;""),IF(COUNTIFS($B$2:$B3508,$B3508,$C$2:$C3508,$C3508)=1,1,0),0)</f>
        <v/>
      </c>
      <c r="V3508" s="13">
        <f>IF(AND($B3508&lt;&gt;"",$D3508&lt;&gt;""),IF(COUNTIFS($B$2:$B3508,$B3508,$D$2:$D3508,$D3508)=1,1,0),0)</f>
        <v/>
      </c>
      <c r="W3508">
        <f>IFERROR(INDEX(T_Indicateurs[Domain_code],MATCH($H3508,T_Indicateurs[Stat_code],0)),"")</f>
        <v/>
      </c>
      <c r="X3508" s="13">
        <f>IF(OR($W3508="",$F3508=""),0,IF($F3508&lt;&gt;$W3508,1,0))</f>
        <v/>
      </c>
      <c r="Y3508" s="13">
        <f>IF(OR($J3508="", $K3508="", $L3508=""),0,IF(OR($J3508&lt;0,$J3508&gt;3,$K3508&lt;0,$K3508&gt;3,$L3508&lt;0,$L3508&gt;3),1,0))</f>
        <v/>
      </c>
    </row>
    <row r="3509">
      <c r="G3509">
        <f>IFERROR(INDEX(T_Domaines[Domain_label_fr],MATCH(F3509,T_Domaines[Domain_code],0)),"")</f>
        <v/>
      </c>
      <c r="I3509">
        <f>IFERROR(INDEX(T_Indicateurs[Stat_label_fr],MATCH(H3509,T_Indicateurs[Stat_code],0)),"")</f>
        <v/>
      </c>
      <c r="M3509">
        <f>IF(J3509=0,"",J3509)</f>
        <v/>
      </c>
      <c r="N3509">
        <f>IF(K3509=0,"",K3509)</f>
        <v/>
      </c>
      <c r="O3509">
        <f>IF(L3509=0,"",L3509)</f>
        <v/>
      </c>
      <c r="P3509">
        <f>IF(OR(J3509="",K3509="",L3509=""),"",J3509+K3509+L3509)</f>
        <v/>
      </c>
      <c r="Q3509">
        <f>IF(OR(M3509="",N3509="",O3509=""),"",M3509+N3509+O3509)</f>
        <v/>
      </c>
      <c r="S3509" s="13">
        <f>IF(AND($B3509&lt;&gt;"",$F3509&lt;&gt;""),IF(COUNTIFS($B$2:$B3509,$B3509,$F$2:$F3509,$F3509)=1,1,0),0)</f>
        <v/>
      </c>
      <c r="T3509" s="13">
        <f>IF(AND($B3509&lt;&gt;"",$H3509&lt;&gt;""),IF(COUNTIFS($B$2:$B3509,$B3509,$H$2:$H3509,$H3509)=1,1,0),0)</f>
        <v/>
      </c>
      <c r="U3509" s="13">
        <f>IF(AND($B3509&lt;&gt;"",$C3509&lt;&gt;""),IF(COUNTIFS($B$2:$B3509,$B3509,$C$2:$C3509,$C3509)=1,1,0),0)</f>
        <v/>
      </c>
      <c r="V3509" s="13">
        <f>IF(AND($B3509&lt;&gt;"",$D3509&lt;&gt;""),IF(COUNTIFS($B$2:$B3509,$B3509,$D$2:$D3509,$D3509)=1,1,0),0)</f>
        <v/>
      </c>
      <c r="W3509">
        <f>IFERROR(INDEX(T_Indicateurs[Domain_code],MATCH($H3509,T_Indicateurs[Stat_code],0)),"")</f>
        <v/>
      </c>
      <c r="X3509" s="13">
        <f>IF(OR($W3509="",$F3509=""),0,IF($F3509&lt;&gt;$W3509,1,0))</f>
        <v/>
      </c>
      <c r="Y3509" s="13">
        <f>IF(OR($J3509="", $K3509="", $L3509=""),0,IF(OR($J3509&lt;0,$J3509&gt;3,$K3509&lt;0,$K3509&gt;3,$L3509&lt;0,$L3509&gt;3),1,0))</f>
        <v/>
      </c>
    </row>
    <row r="3510">
      <c r="G3510">
        <f>IFERROR(INDEX(T_Domaines[Domain_label_fr],MATCH(F3510,T_Domaines[Domain_code],0)),"")</f>
        <v/>
      </c>
      <c r="I3510">
        <f>IFERROR(INDEX(T_Indicateurs[Stat_label_fr],MATCH(H3510,T_Indicateurs[Stat_code],0)),"")</f>
        <v/>
      </c>
      <c r="M3510">
        <f>IF(J3510=0,"",J3510)</f>
        <v/>
      </c>
      <c r="N3510">
        <f>IF(K3510=0,"",K3510)</f>
        <v/>
      </c>
      <c r="O3510">
        <f>IF(L3510=0,"",L3510)</f>
        <v/>
      </c>
      <c r="P3510">
        <f>IF(OR(J3510="",K3510="",L3510=""),"",J3510+K3510+L3510)</f>
        <v/>
      </c>
      <c r="Q3510">
        <f>IF(OR(M3510="",N3510="",O3510=""),"",M3510+N3510+O3510)</f>
        <v/>
      </c>
      <c r="S3510" s="13">
        <f>IF(AND($B3510&lt;&gt;"",$F3510&lt;&gt;""),IF(COUNTIFS($B$2:$B3510,$B3510,$F$2:$F3510,$F3510)=1,1,0),0)</f>
        <v/>
      </c>
      <c r="T3510" s="13">
        <f>IF(AND($B3510&lt;&gt;"",$H3510&lt;&gt;""),IF(COUNTIFS($B$2:$B3510,$B3510,$H$2:$H3510,$H3510)=1,1,0),0)</f>
        <v/>
      </c>
      <c r="U3510" s="13">
        <f>IF(AND($B3510&lt;&gt;"",$C3510&lt;&gt;""),IF(COUNTIFS($B$2:$B3510,$B3510,$C$2:$C3510,$C3510)=1,1,0),0)</f>
        <v/>
      </c>
      <c r="V3510" s="13">
        <f>IF(AND($B3510&lt;&gt;"",$D3510&lt;&gt;""),IF(COUNTIFS($B$2:$B3510,$B3510,$D$2:$D3510,$D3510)=1,1,0),0)</f>
        <v/>
      </c>
      <c r="W3510">
        <f>IFERROR(INDEX(T_Indicateurs[Domain_code],MATCH($H3510,T_Indicateurs[Stat_code],0)),"")</f>
        <v/>
      </c>
      <c r="X3510" s="13">
        <f>IF(OR($W3510="",$F3510=""),0,IF($F3510&lt;&gt;$W3510,1,0))</f>
        <v/>
      </c>
      <c r="Y3510" s="13">
        <f>IF(OR($J3510="", $K3510="", $L3510=""),0,IF(OR($J3510&lt;0,$J3510&gt;3,$K3510&lt;0,$K3510&gt;3,$L3510&lt;0,$L3510&gt;3),1,0))</f>
        <v/>
      </c>
    </row>
    <row r="3511">
      <c r="G3511">
        <f>IFERROR(INDEX(T_Domaines[Domain_label_fr],MATCH(F3511,T_Domaines[Domain_code],0)),"")</f>
        <v/>
      </c>
      <c r="I3511">
        <f>IFERROR(INDEX(T_Indicateurs[Stat_label_fr],MATCH(H3511,T_Indicateurs[Stat_code],0)),"")</f>
        <v/>
      </c>
      <c r="M3511">
        <f>IF(J3511=0,"",J3511)</f>
        <v/>
      </c>
      <c r="N3511">
        <f>IF(K3511=0,"",K3511)</f>
        <v/>
      </c>
      <c r="O3511">
        <f>IF(L3511=0,"",L3511)</f>
        <v/>
      </c>
      <c r="P3511">
        <f>IF(OR(J3511="",K3511="",L3511=""),"",J3511+K3511+L3511)</f>
        <v/>
      </c>
      <c r="Q3511">
        <f>IF(OR(M3511="",N3511="",O3511=""),"",M3511+N3511+O3511)</f>
        <v/>
      </c>
      <c r="S3511" s="13">
        <f>IF(AND($B3511&lt;&gt;"",$F3511&lt;&gt;""),IF(COUNTIFS($B$2:$B3511,$B3511,$F$2:$F3511,$F3511)=1,1,0),0)</f>
        <v/>
      </c>
      <c r="T3511" s="13">
        <f>IF(AND($B3511&lt;&gt;"",$H3511&lt;&gt;""),IF(COUNTIFS($B$2:$B3511,$B3511,$H$2:$H3511,$H3511)=1,1,0),0)</f>
        <v/>
      </c>
      <c r="U3511" s="13">
        <f>IF(AND($B3511&lt;&gt;"",$C3511&lt;&gt;""),IF(COUNTIFS($B$2:$B3511,$B3511,$C$2:$C3511,$C3511)=1,1,0),0)</f>
        <v/>
      </c>
      <c r="V3511" s="13">
        <f>IF(AND($B3511&lt;&gt;"",$D3511&lt;&gt;""),IF(COUNTIFS($B$2:$B3511,$B3511,$D$2:$D3511,$D3511)=1,1,0),0)</f>
        <v/>
      </c>
      <c r="W3511">
        <f>IFERROR(INDEX(T_Indicateurs[Domain_code],MATCH($H3511,T_Indicateurs[Stat_code],0)),"")</f>
        <v/>
      </c>
      <c r="X3511" s="13">
        <f>IF(OR($W3511="",$F3511=""),0,IF($F3511&lt;&gt;$W3511,1,0))</f>
        <v/>
      </c>
      <c r="Y3511" s="13">
        <f>IF(OR($J3511="", $K3511="", $L3511=""),0,IF(OR($J3511&lt;0,$J3511&gt;3,$K3511&lt;0,$K3511&gt;3,$L3511&lt;0,$L3511&gt;3),1,0))</f>
        <v/>
      </c>
    </row>
    <row r="3512">
      <c r="G3512">
        <f>IFERROR(INDEX(T_Domaines[Domain_label_fr],MATCH(F3512,T_Domaines[Domain_code],0)),"")</f>
        <v/>
      </c>
      <c r="I3512">
        <f>IFERROR(INDEX(T_Indicateurs[Stat_label_fr],MATCH(H3512,T_Indicateurs[Stat_code],0)),"")</f>
        <v/>
      </c>
      <c r="M3512">
        <f>IF(J3512=0,"",J3512)</f>
        <v/>
      </c>
      <c r="N3512">
        <f>IF(K3512=0,"",K3512)</f>
        <v/>
      </c>
      <c r="O3512">
        <f>IF(L3512=0,"",L3512)</f>
        <v/>
      </c>
      <c r="P3512">
        <f>IF(OR(J3512="",K3512="",L3512=""),"",J3512+K3512+L3512)</f>
        <v/>
      </c>
      <c r="Q3512">
        <f>IF(OR(M3512="",N3512="",O3512=""),"",M3512+N3512+O3512)</f>
        <v/>
      </c>
      <c r="S3512" s="13">
        <f>IF(AND($B3512&lt;&gt;"",$F3512&lt;&gt;""),IF(COUNTIFS($B$2:$B3512,$B3512,$F$2:$F3512,$F3512)=1,1,0),0)</f>
        <v/>
      </c>
      <c r="T3512" s="13">
        <f>IF(AND($B3512&lt;&gt;"",$H3512&lt;&gt;""),IF(COUNTIFS($B$2:$B3512,$B3512,$H$2:$H3512,$H3512)=1,1,0),0)</f>
        <v/>
      </c>
      <c r="U3512" s="13">
        <f>IF(AND($B3512&lt;&gt;"",$C3512&lt;&gt;""),IF(COUNTIFS($B$2:$B3512,$B3512,$C$2:$C3512,$C3512)=1,1,0),0)</f>
        <v/>
      </c>
      <c r="V3512" s="13">
        <f>IF(AND($B3512&lt;&gt;"",$D3512&lt;&gt;""),IF(COUNTIFS($B$2:$B3512,$B3512,$D$2:$D3512,$D3512)=1,1,0),0)</f>
        <v/>
      </c>
      <c r="W3512">
        <f>IFERROR(INDEX(T_Indicateurs[Domain_code],MATCH($H3512,T_Indicateurs[Stat_code],0)),"")</f>
        <v/>
      </c>
      <c r="X3512" s="13">
        <f>IF(OR($W3512="",$F3512=""),0,IF($F3512&lt;&gt;$W3512,1,0))</f>
        <v/>
      </c>
      <c r="Y3512" s="13">
        <f>IF(OR($J3512="", $K3512="", $L3512=""),0,IF(OR($J3512&lt;0,$J3512&gt;3,$K3512&lt;0,$K3512&gt;3,$L3512&lt;0,$L3512&gt;3),1,0))</f>
        <v/>
      </c>
    </row>
    <row r="3513">
      <c r="G3513">
        <f>IFERROR(INDEX(T_Domaines[Domain_label_fr],MATCH(F3513,T_Domaines[Domain_code],0)),"")</f>
        <v/>
      </c>
      <c r="I3513">
        <f>IFERROR(INDEX(T_Indicateurs[Stat_label_fr],MATCH(H3513,T_Indicateurs[Stat_code],0)),"")</f>
        <v/>
      </c>
      <c r="M3513">
        <f>IF(J3513=0,"",J3513)</f>
        <v/>
      </c>
      <c r="N3513">
        <f>IF(K3513=0,"",K3513)</f>
        <v/>
      </c>
      <c r="O3513">
        <f>IF(L3513=0,"",L3513)</f>
        <v/>
      </c>
      <c r="P3513">
        <f>IF(OR(J3513="",K3513="",L3513=""),"",J3513+K3513+L3513)</f>
        <v/>
      </c>
      <c r="Q3513">
        <f>IF(OR(M3513="",N3513="",O3513=""),"",M3513+N3513+O3513)</f>
        <v/>
      </c>
      <c r="S3513" s="13">
        <f>IF(AND($B3513&lt;&gt;"",$F3513&lt;&gt;""),IF(COUNTIFS($B$2:$B3513,$B3513,$F$2:$F3513,$F3513)=1,1,0),0)</f>
        <v/>
      </c>
      <c r="T3513" s="13">
        <f>IF(AND($B3513&lt;&gt;"",$H3513&lt;&gt;""),IF(COUNTIFS($B$2:$B3513,$B3513,$H$2:$H3513,$H3513)=1,1,0),0)</f>
        <v/>
      </c>
      <c r="U3513" s="13">
        <f>IF(AND($B3513&lt;&gt;"",$C3513&lt;&gt;""),IF(COUNTIFS($B$2:$B3513,$B3513,$C$2:$C3513,$C3513)=1,1,0),0)</f>
        <v/>
      </c>
      <c r="V3513" s="13">
        <f>IF(AND($B3513&lt;&gt;"",$D3513&lt;&gt;""),IF(COUNTIFS($B$2:$B3513,$B3513,$D$2:$D3513,$D3513)=1,1,0),0)</f>
        <v/>
      </c>
      <c r="W3513">
        <f>IFERROR(INDEX(T_Indicateurs[Domain_code],MATCH($H3513,T_Indicateurs[Stat_code],0)),"")</f>
        <v/>
      </c>
      <c r="X3513" s="13">
        <f>IF(OR($W3513="",$F3513=""),0,IF($F3513&lt;&gt;$W3513,1,0))</f>
        <v/>
      </c>
      <c r="Y3513" s="13">
        <f>IF(OR($J3513="", $K3513="", $L3513=""),0,IF(OR($J3513&lt;0,$J3513&gt;3,$K3513&lt;0,$K3513&gt;3,$L3513&lt;0,$L3513&gt;3),1,0))</f>
        <v/>
      </c>
    </row>
    <row r="3514">
      <c r="G3514">
        <f>IFERROR(INDEX(T_Domaines[Domain_label_fr],MATCH(F3514,T_Domaines[Domain_code],0)),"")</f>
        <v/>
      </c>
      <c r="I3514">
        <f>IFERROR(INDEX(T_Indicateurs[Stat_label_fr],MATCH(H3514,T_Indicateurs[Stat_code],0)),"")</f>
        <v/>
      </c>
      <c r="M3514">
        <f>IF(J3514=0,"",J3514)</f>
        <v/>
      </c>
      <c r="N3514">
        <f>IF(K3514=0,"",K3514)</f>
        <v/>
      </c>
      <c r="O3514">
        <f>IF(L3514=0,"",L3514)</f>
        <v/>
      </c>
      <c r="P3514">
        <f>IF(OR(J3514="",K3514="",L3514=""),"",J3514+K3514+L3514)</f>
        <v/>
      </c>
      <c r="Q3514">
        <f>IF(OR(M3514="",N3514="",O3514=""),"",M3514+N3514+O3514)</f>
        <v/>
      </c>
      <c r="S3514" s="13">
        <f>IF(AND($B3514&lt;&gt;"",$F3514&lt;&gt;""),IF(COUNTIFS($B$2:$B3514,$B3514,$F$2:$F3514,$F3514)=1,1,0),0)</f>
        <v/>
      </c>
      <c r="T3514" s="13">
        <f>IF(AND($B3514&lt;&gt;"",$H3514&lt;&gt;""),IF(COUNTIFS($B$2:$B3514,$B3514,$H$2:$H3514,$H3514)=1,1,0),0)</f>
        <v/>
      </c>
      <c r="U3514" s="13">
        <f>IF(AND($B3514&lt;&gt;"",$C3514&lt;&gt;""),IF(COUNTIFS($B$2:$B3514,$B3514,$C$2:$C3514,$C3514)=1,1,0),0)</f>
        <v/>
      </c>
      <c r="V3514" s="13">
        <f>IF(AND($B3514&lt;&gt;"",$D3514&lt;&gt;""),IF(COUNTIFS($B$2:$B3514,$B3514,$D$2:$D3514,$D3514)=1,1,0),0)</f>
        <v/>
      </c>
      <c r="W3514">
        <f>IFERROR(INDEX(T_Indicateurs[Domain_code],MATCH($H3514,T_Indicateurs[Stat_code],0)),"")</f>
        <v/>
      </c>
      <c r="X3514" s="13">
        <f>IF(OR($W3514="",$F3514=""),0,IF($F3514&lt;&gt;$W3514,1,0))</f>
        <v/>
      </c>
      <c r="Y3514" s="13">
        <f>IF(OR($J3514="", $K3514="", $L3514=""),0,IF(OR($J3514&lt;0,$J3514&gt;3,$K3514&lt;0,$K3514&gt;3,$L3514&lt;0,$L3514&gt;3),1,0))</f>
        <v/>
      </c>
    </row>
    <row r="3515">
      <c r="G3515">
        <f>IFERROR(INDEX(T_Domaines[Domain_label_fr],MATCH(F3515,T_Domaines[Domain_code],0)),"")</f>
        <v/>
      </c>
      <c r="I3515">
        <f>IFERROR(INDEX(T_Indicateurs[Stat_label_fr],MATCH(H3515,T_Indicateurs[Stat_code],0)),"")</f>
        <v/>
      </c>
      <c r="M3515">
        <f>IF(J3515=0,"",J3515)</f>
        <v/>
      </c>
      <c r="N3515">
        <f>IF(K3515=0,"",K3515)</f>
        <v/>
      </c>
      <c r="O3515">
        <f>IF(L3515=0,"",L3515)</f>
        <v/>
      </c>
      <c r="P3515">
        <f>IF(OR(J3515="",K3515="",L3515=""),"",J3515+K3515+L3515)</f>
        <v/>
      </c>
      <c r="Q3515">
        <f>IF(OR(M3515="",N3515="",O3515=""),"",M3515+N3515+O3515)</f>
        <v/>
      </c>
      <c r="S3515" s="13">
        <f>IF(AND($B3515&lt;&gt;"",$F3515&lt;&gt;""),IF(COUNTIFS($B$2:$B3515,$B3515,$F$2:$F3515,$F3515)=1,1,0),0)</f>
        <v/>
      </c>
      <c r="T3515" s="13">
        <f>IF(AND($B3515&lt;&gt;"",$H3515&lt;&gt;""),IF(COUNTIFS($B$2:$B3515,$B3515,$H$2:$H3515,$H3515)=1,1,0),0)</f>
        <v/>
      </c>
      <c r="U3515" s="13">
        <f>IF(AND($B3515&lt;&gt;"",$C3515&lt;&gt;""),IF(COUNTIFS($B$2:$B3515,$B3515,$C$2:$C3515,$C3515)=1,1,0),0)</f>
        <v/>
      </c>
      <c r="V3515" s="13">
        <f>IF(AND($B3515&lt;&gt;"",$D3515&lt;&gt;""),IF(COUNTIFS($B$2:$B3515,$B3515,$D$2:$D3515,$D3515)=1,1,0),0)</f>
        <v/>
      </c>
      <c r="W3515">
        <f>IFERROR(INDEX(T_Indicateurs[Domain_code],MATCH($H3515,T_Indicateurs[Stat_code],0)),"")</f>
        <v/>
      </c>
      <c r="X3515" s="13">
        <f>IF(OR($W3515="",$F3515=""),0,IF($F3515&lt;&gt;$W3515,1,0))</f>
        <v/>
      </c>
      <c r="Y3515" s="13">
        <f>IF(OR($J3515="", $K3515="", $L3515=""),0,IF(OR($J3515&lt;0,$J3515&gt;3,$K3515&lt;0,$K3515&gt;3,$L3515&lt;0,$L3515&gt;3),1,0))</f>
        <v/>
      </c>
    </row>
    <row r="3516">
      <c r="G3516">
        <f>IFERROR(INDEX(T_Domaines[Domain_label_fr],MATCH(F3516,T_Domaines[Domain_code],0)),"")</f>
        <v/>
      </c>
      <c r="I3516">
        <f>IFERROR(INDEX(T_Indicateurs[Stat_label_fr],MATCH(H3516,T_Indicateurs[Stat_code],0)),"")</f>
        <v/>
      </c>
      <c r="M3516">
        <f>IF(J3516=0,"",J3516)</f>
        <v/>
      </c>
      <c r="N3516">
        <f>IF(K3516=0,"",K3516)</f>
        <v/>
      </c>
      <c r="O3516">
        <f>IF(L3516=0,"",L3516)</f>
        <v/>
      </c>
      <c r="P3516">
        <f>IF(OR(J3516="",K3516="",L3516=""),"",J3516+K3516+L3516)</f>
        <v/>
      </c>
      <c r="Q3516">
        <f>IF(OR(M3516="",N3516="",O3516=""),"",M3516+N3516+O3516)</f>
        <v/>
      </c>
      <c r="S3516" s="13">
        <f>IF(AND($B3516&lt;&gt;"",$F3516&lt;&gt;""),IF(COUNTIFS($B$2:$B3516,$B3516,$F$2:$F3516,$F3516)=1,1,0),0)</f>
        <v/>
      </c>
      <c r="T3516" s="13">
        <f>IF(AND($B3516&lt;&gt;"",$H3516&lt;&gt;""),IF(COUNTIFS($B$2:$B3516,$B3516,$H$2:$H3516,$H3516)=1,1,0),0)</f>
        <v/>
      </c>
      <c r="U3516" s="13">
        <f>IF(AND($B3516&lt;&gt;"",$C3516&lt;&gt;""),IF(COUNTIFS($B$2:$B3516,$B3516,$C$2:$C3516,$C3516)=1,1,0),0)</f>
        <v/>
      </c>
      <c r="V3516" s="13">
        <f>IF(AND($B3516&lt;&gt;"",$D3516&lt;&gt;""),IF(COUNTIFS($B$2:$B3516,$B3516,$D$2:$D3516,$D3516)=1,1,0),0)</f>
        <v/>
      </c>
      <c r="W3516">
        <f>IFERROR(INDEX(T_Indicateurs[Domain_code],MATCH($H3516,T_Indicateurs[Stat_code],0)),"")</f>
        <v/>
      </c>
      <c r="X3516" s="13">
        <f>IF(OR($W3516="",$F3516=""),0,IF($F3516&lt;&gt;$W3516,1,0))</f>
        <v/>
      </c>
      <c r="Y3516" s="13">
        <f>IF(OR($J3516="", $K3516="", $L3516=""),0,IF(OR($J3516&lt;0,$J3516&gt;3,$K3516&lt;0,$K3516&gt;3,$L3516&lt;0,$L3516&gt;3),1,0))</f>
        <v/>
      </c>
    </row>
    <row r="3517">
      <c r="G3517">
        <f>IFERROR(INDEX(T_Domaines[Domain_label_fr],MATCH(F3517,T_Domaines[Domain_code],0)),"")</f>
        <v/>
      </c>
      <c r="I3517">
        <f>IFERROR(INDEX(T_Indicateurs[Stat_label_fr],MATCH(H3517,T_Indicateurs[Stat_code],0)),"")</f>
        <v/>
      </c>
      <c r="M3517">
        <f>IF(J3517=0,"",J3517)</f>
        <v/>
      </c>
      <c r="N3517">
        <f>IF(K3517=0,"",K3517)</f>
        <v/>
      </c>
      <c r="O3517">
        <f>IF(L3517=0,"",L3517)</f>
        <v/>
      </c>
      <c r="P3517">
        <f>IF(OR(J3517="",K3517="",L3517=""),"",J3517+K3517+L3517)</f>
        <v/>
      </c>
      <c r="Q3517">
        <f>IF(OR(M3517="",N3517="",O3517=""),"",M3517+N3517+O3517)</f>
        <v/>
      </c>
      <c r="S3517" s="13">
        <f>IF(AND($B3517&lt;&gt;"",$F3517&lt;&gt;""),IF(COUNTIFS($B$2:$B3517,$B3517,$F$2:$F3517,$F3517)=1,1,0),0)</f>
        <v/>
      </c>
      <c r="T3517" s="13">
        <f>IF(AND($B3517&lt;&gt;"",$H3517&lt;&gt;""),IF(COUNTIFS($B$2:$B3517,$B3517,$H$2:$H3517,$H3517)=1,1,0),0)</f>
        <v/>
      </c>
      <c r="U3517" s="13">
        <f>IF(AND($B3517&lt;&gt;"",$C3517&lt;&gt;""),IF(COUNTIFS($B$2:$B3517,$B3517,$C$2:$C3517,$C3517)=1,1,0),0)</f>
        <v/>
      </c>
      <c r="V3517" s="13">
        <f>IF(AND($B3517&lt;&gt;"",$D3517&lt;&gt;""),IF(COUNTIFS($B$2:$B3517,$B3517,$D$2:$D3517,$D3517)=1,1,0),0)</f>
        <v/>
      </c>
      <c r="W3517">
        <f>IFERROR(INDEX(T_Indicateurs[Domain_code],MATCH($H3517,T_Indicateurs[Stat_code],0)),"")</f>
        <v/>
      </c>
      <c r="X3517" s="13">
        <f>IF(OR($W3517="",$F3517=""),0,IF($F3517&lt;&gt;$W3517,1,0))</f>
        <v/>
      </c>
      <c r="Y3517" s="13">
        <f>IF(OR($J3517="", $K3517="", $L3517=""),0,IF(OR($J3517&lt;0,$J3517&gt;3,$K3517&lt;0,$K3517&gt;3,$L3517&lt;0,$L3517&gt;3),1,0))</f>
        <v/>
      </c>
    </row>
    <row r="3518">
      <c r="G3518">
        <f>IFERROR(INDEX(T_Domaines[Domain_label_fr],MATCH(F3518,T_Domaines[Domain_code],0)),"")</f>
        <v/>
      </c>
      <c r="I3518">
        <f>IFERROR(INDEX(T_Indicateurs[Stat_label_fr],MATCH(H3518,T_Indicateurs[Stat_code],0)),"")</f>
        <v/>
      </c>
      <c r="M3518">
        <f>IF(J3518=0,"",J3518)</f>
        <v/>
      </c>
      <c r="N3518">
        <f>IF(K3518=0,"",K3518)</f>
        <v/>
      </c>
      <c r="O3518">
        <f>IF(L3518=0,"",L3518)</f>
        <v/>
      </c>
      <c r="P3518">
        <f>IF(OR(J3518="",K3518="",L3518=""),"",J3518+K3518+L3518)</f>
        <v/>
      </c>
      <c r="Q3518">
        <f>IF(OR(M3518="",N3518="",O3518=""),"",M3518+N3518+O3518)</f>
        <v/>
      </c>
      <c r="S3518" s="13">
        <f>IF(AND($B3518&lt;&gt;"",$F3518&lt;&gt;""),IF(COUNTIFS($B$2:$B3518,$B3518,$F$2:$F3518,$F3518)=1,1,0),0)</f>
        <v/>
      </c>
      <c r="T3518" s="13">
        <f>IF(AND($B3518&lt;&gt;"",$H3518&lt;&gt;""),IF(COUNTIFS($B$2:$B3518,$B3518,$H$2:$H3518,$H3518)=1,1,0),0)</f>
        <v/>
      </c>
      <c r="U3518" s="13">
        <f>IF(AND($B3518&lt;&gt;"",$C3518&lt;&gt;""),IF(COUNTIFS($B$2:$B3518,$B3518,$C$2:$C3518,$C3518)=1,1,0),0)</f>
        <v/>
      </c>
      <c r="V3518" s="13">
        <f>IF(AND($B3518&lt;&gt;"",$D3518&lt;&gt;""),IF(COUNTIFS($B$2:$B3518,$B3518,$D$2:$D3518,$D3518)=1,1,0),0)</f>
        <v/>
      </c>
      <c r="W3518">
        <f>IFERROR(INDEX(T_Indicateurs[Domain_code],MATCH($H3518,T_Indicateurs[Stat_code],0)),"")</f>
        <v/>
      </c>
      <c r="X3518" s="13">
        <f>IF(OR($W3518="",$F3518=""),0,IF($F3518&lt;&gt;$W3518,1,0))</f>
        <v/>
      </c>
      <c r="Y3518" s="13">
        <f>IF(OR($J3518="", $K3518="", $L3518=""),0,IF(OR($J3518&lt;0,$J3518&gt;3,$K3518&lt;0,$K3518&gt;3,$L3518&lt;0,$L3518&gt;3),1,0))</f>
        <v/>
      </c>
    </row>
    <row r="3519">
      <c r="G3519">
        <f>IFERROR(INDEX(T_Domaines[Domain_label_fr],MATCH(F3519,T_Domaines[Domain_code],0)),"")</f>
        <v/>
      </c>
      <c r="I3519">
        <f>IFERROR(INDEX(T_Indicateurs[Stat_label_fr],MATCH(H3519,T_Indicateurs[Stat_code],0)),"")</f>
        <v/>
      </c>
      <c r="M3519">
        <f>IF(J3519=0,"",J3519)</f>
        <v/>
      </c>
      <c r="N3519">
        <f>IF(K3519=0,"",K3519)</f>
        <v/>
      </c>
      <c r="O3519">
        <f>IF(L3519=0,"",L3519)</f>
        <v/>
      </c>
      <c r="P3519">
        <f>IF(OR(J3519="",K3519="",L3519=""),"",J3519+K3519+L3519)</f>
        <v/>
      </c>
      <c r="Q3519">
        <f>IF(OR(M3519="",N3519="",O3519=""),"",M3519+N3519+O3519)</f>
        <v/>
      </c>
      <c r="S3519" s="13">
        <f>IF(AND($B3519&lt;&gt;"",$F3519&lt;&gt;""),IF(COUNTIFS($B$2:$B3519,$B3519,$F$2:$F3519,$F3519)=1,1,0),0)</f>
        <v/>
      </c>
      <c r="T3519" s="13">
        <f>IF(AND($B3519&lt;&gt;"",$H3519&lt;&gt;""),IF(COUNTIFS($B$2:$B3519,$B3519,$H$2:$H3519,$H3519)=1,1,0),0)</f>
        <v/>
      </c>
      <c r="U3519" s="13">
        <f>IF(AND($B3519&lt;&gt;"",$C3519&lt;&gt;""),IF(COUNTIFS($B$2:$B3519,$B3519,$C$2:$C3519,$C3519)=1,1,0),0)</f>
        <v/>
      </c>
      <c r="V3519" s="13">
        <f>IF(AND($B3519&lt;&gt;"",$D3519&lt;&gt;""),IF(COUNTIFS($B$2:$B3519,$B3519,$D$2:$D3519,$D3519)=1,1,0),0)</f>
        <v/>
      </c>
      <c r="W3519">
        <f>IFERROR(INDEX(T_Indicateurs[Domain_code],MATCH($H3519,T_Indicateurs[Stat_code],0)),"")</f>
        <v/>
      </c>
      <c r="X3519" s="13">
        <f>IF(OR($W3519="",$F3519=""),0,IF($F3519&lt;&gt;$W3519,1,0))</f>
        <v/>
      </c>
      <c r="Y3519" s="13">
        <f>IF(OR($J3519="", $K3519="", $L3519=""),0,IF(OR($J3519&lt;0,$J3519&gt;3,$K3519&lt;0,$K3519&gt;3,$L3519&lt;0,$L3519&gt;3),1,0))</f>
        <v/>
      </c>
    </row>
    <row r="3520">
      <c r="G3520">
        <f>IFERROR(INDEX(T_Domaines[Domain_label_fr],MATCH(F3520,T_Domaines[Domain_code],0)),"")</f>
        <v/>
      </c>
      <c r="I3520">
        <f>IFERROR(INDEX(T_Indicateurs[Stat_label_fr],MATCH(H3520,T_Indicateurs[Stat_code],0)),"")</f>
        <v/>
      </c>
      <c r="M3520">
        <f>IF(J3520=0,"",J3520)</f>
        <v/>
      </c>
      <c r="N3520">
        <f>IF(K3520=0,"",K3520)</f>
        <v/>
      </c>
      <c r="O3520">
        <f>IF(L3520=0,"",L3520)</f>
        <v/>
      </c>
      <c r="P3520">
        <f>IF(OR(J3520="",K3520="",L3520=""),"",J3520+K3520+L3520)</f>
        <v/>
      </c>
      <c r="Q3520">
        <f>IF(OR(M3520="",N3520="",O3520=""),"",M3520+N3520+O3520)</f>
        <v/>
      </c>
      <c r="S3520" s="13">
        <f>IF(AND($B3520&lt;&gt;"",$F3520&lt;&gt;""),IF(COUNTIFS($B$2:$B3520,$B3520,$F$2:$F3520,$F3520)=1,1,0),0)</f>
        <v/>
      </c>
      <c r="T3520" s="13">
        <f>IF(AND($B3520&lt;&gt;"",$H3520&lt;&gt;""),IF(COUNTIFS($B$2:$B3520,$B3520,$H$2:$H3520,$H3520)=1,1,0),0)</f>
        <v/>
      </c>
      <c r="U3520" s="13">
        <f>IF(AND($B3520&lt;&gt;"",$C3520&lt;&gt;""),IF(COUNTIFS($B$2:$B3520,$B3520,$C$2:$C3520,$C3520)=1,1,0),0)</f>
        <v/>
      </c>
      <c r="V3520" s="13">
        <f>IF(AND($B3520&lt;&gt;"",$D3520&lt;&gt;""),IF(COUNTIFS($B$2:$B3520,$B3520,$D$2:$D3520,$D3520)=1,1,0),0)</f>
        <v/>
      </c>
      <c r="W3520">
        <f>IFERROR(INDEX(T_Indicateurs[Domain_code],MATCH($H3520,T_Indicateurs[Stat_code],0)),"")</f>
        <v/>
      </c>
      <c r="X3520" s="13">
        <f>IF(OR($W3520="",$F3520=""),0,IF($F3520&lt;&gt;$W3520,1,0))</f>
        <v/>
      </c>
      <c r="Y3520" s="13">
        <f>IF(OR($J3520="", $K3520="", $L3520=""),0,IF(OR($J3520&lt;0,$J3520&gt;3,$K3520&lt;0,$K3520&gt;3,$L3520&lt;0,$L3520&gt;3),1,0))</f>
        <v/>
      </c>
    </row>
    <row r="3521">
      <c r="G3521">
        <f>IFERROR(INDEX(T_Domaines[Domain_label_fr],MATCH(F3521,T_Domaines[Domain_code],0)),"")</f>
        <v/>
      </c>
      <c r="I3521">
        <f>IFERROR(INDEX(T_Indicateurs[Stat_label_fr],MATCH(H3521,T_Indicateurs[Stat_code],0)),"")</f>
        <v/>
      </c>
      <c r="M3521">
        <f>IF(J3521=0,"",J3521)</f>
        <v/>
      </c>
      <c r="N3521">
        <f>IF(K3521=0,"",K3521)</f>
        <v/>
      </c>
      <c r="O3521">
        <f>IF(L3521=0,"",L3521)</f>
        <v/>
      </c>
      <c r="P3521">
        <f>IF(OR(J3521="",K3521="",L3521=""),"",J3521+K3521+L3521)</f>
        <v/>
      </c>
      <c r="Q3521">
        <f>IF(OR(M3521="",N3521="",O3521=""),"",M3521+N3521+O3521)</f>
        <v/>
      </c>
      <c r="S3521" s="13">
        <f>IF(AND($B3521&lt;&gt;"",$F3521&lt;&gt;""),IF(COUNTIFS($B$2:$B3521,$B3521,$F$2:$F3521,$F3521)=1,1,0),0)</f>
        <v/>
      </c>
      <c r="T3521" s="13">
        <f>IF(AND($B3521&lt;&gt;"",$H3521&lt;&gt;""),IF(COUNTIFS($B$2:$B3521,$B3521,$H$2:$H3521,$H3521)=1,1,0),0)</f>
        <v/>
      </c>
      <c r="U3521" s="13">
        <f>IF(AND($B3521&lt;&gt;"",$C3521&lt;&gt;""),IF(COUNTIFS($B$2:$B3521,$B3521,$C$2:$C3521,$C3521)=1,1,0),0)</f>
        <v/>
      </c>
      <c r="V3521" s="13">
        <f>IF(AND($B3521&lt;&gt;"",$D3521&lt;&gt;""),IF(COUNTIFS($B$2:$B3521,$B3521,$D$2:$D3521,$D3521)=1,1,0),0)</f>
        <v/>
      </c>
      <c r="W3521">
        <f>IFERROR(INDEX(T_Indicateurs[Domain_code],MATCH($H3521,T_Indicateurs[Stat_code],0)),"")</f>
        <v/>
      </c>
      <c r="X3521" s="13">
        <f>IF(OR($W3521="",$F3521=""),0,IF($F3521&lt;&gt;$W3521,1,0))</f>
        <v/>
      </c>
      <c r="Y3521" s="13">
        <f>IF(OR($J3521="", $K3521="", $L3521=""),0,IF(OR($J3521&lt;0,$J3521&gt;3,$K3521&lt;0,$K3521&gt;3,$L3521&lt;0,$L3521&gt;3),1,0))</f>
        <v/>
      </c>
    </row>
    <row r="3522">
      <c r="G3522">
        <f>IFERROR(INDEX(T_Domaines[Domain_label_fr],MATCH(F3522,T_Domaines[Domain_code],0)),"")</f>
        <v/>
      </c>
      <c r="I3522">
        <f>IFERROR(INDEX(T_Indicateurs[Stat_label_fr],MATCH(H3522,T_Indicateurs[Stat_code],0)),"")</f>
        <v/>
      </c>
      <c r="M3522">
        <f>IF(J3522=0,"",J3522)</f>
        <v/>
      </c>
      <c r="N3522">
        <f>IF(K3522=0,"",K3522)</f>
        <v/>
      </c>
      <c r="O3522">
        <f>IF(L3522=0,"",L3522)</f>
        <v/>
      </c>
      <c r="P3522">
        <f>IF(OR(J3522="",K3522="",L3522=""),"",J3522+K3522+L3522)</f>
        <v/>
      </c>
      <c r="Q3522">
        <f>IF(OR(M3522="",N3522="",O3522=""),"",M3522+N3522+O3522)</f>
        <v/>
      </c>
      <c r="S3522" s="13">
        <f>IF(AND($B3522&lt;&gt;"",$F3522&lt;&gt;""),IF(COUNTIFS($B$2:$B3522,$B3522,$F$2:$F3522,$F3522)=1,1,0),0)</f>
        <v/>
      </c>
      <c r="T3522" s="13">
        <f>IF(AND($B3522&lt;&gt;"",$H3522&lt;&gt;""),IF(COUNTIFS($B$2:$B3522,$B3522,$H$2:$H3522,$H3522)=1,1,0),0)</f>
        <v/>
      </c>
      <c r="U3522" s="13">
        <f>IF(AND($B3522&lt;&gt;"",$C3522&lt;&gt;""),IF(COUNTIFS($B$2:$B3522,$B3522,$C$2:$C3522,$C3522)=1,1,0),0)</f>
        <v/>
      </c>
      <c r="V3522" s="13">
        <f>IF(AND($B3522&lt;&gt;"",$D3522&lt;&gt;""),IF(COUNTIFS($B$2:$B3522,$B3522,$D$2:$D3522,$D3522)=1,1,0),0)</f>
        <v/>
      </c>
      <c r="W3522">
        <f>IFERROR(INDEX(T_Indicateurs[Domain_code],MATCH($H3522,T_Indicateurs[Stat_code],0)),"")</f>
        <v/>
      </c>
      <c r="X3522" s="13">
        <f>IF(OR($W3522="",$F3522=""),0,IF($F3522&lt;&gt;$W3522,1,0))</f>
        <v/>
      </c>
      <c r="Y3522" s="13">
        <f>IF(OR($J3522="", $K3522="", $L3522=""),0,IF(OR($J3522&lt;0,$J3522&gt;3,$K3522&lt;0,$K3522&gt;3,$L3522&lt;0,$L3522&gt;3),1,0))</f>
        <v/>
      </c>
    </row>
    <row r="3523">
      <c r="G3523">
        <f>IFERROR(INDEX(T_Domaines[Domain_label_fr],MATCH(F3523,T_Domaines[Domain_code],0)),"")</f>
        <v/>
      </c>
      <c r="I3523">
        <f>IFERROR(INDEX(T_Indicateurs[Stat_label_fr],MATCH(H3523,T_Indicateurs[Stat_code],0)),"")</f>
        <v/>
      </c>
      <c r="M3523">
        <f>IF(J3523=0,"",J3523)</f>
        <v/>
      </c>
      <c r="N3523">
        <f>IF(K3523=0,"",K3523)</f>
        <v/>
      </c>
      <c r="O3523">
        <f>IF(L3523=0,"",L3523)</f>
        <v/>
      </c>
      <c r="P3523">
        <f>IF(OR(J3523="",K3523="",L3523=""),"",J3523+K3523+L3523)</f>
        <v/>
      </c>
      <c r="Q3523">
        <f>IF(OR(M3523="",N3523="",O3523=""),"",M3523+N3523+O3523)</f>
        <v/>
      </c>
      <c r="S3523" s="13">
        <f>IF(AND($B3523&lt;&gt;"",$F3523&lt;&gt;""),IF(COUNTIFS($B$2:$B3523,$B3523,$F$2:$F3523,$F3523)=1,1,0),0)</f>
        <v/>
      </c>
      <c r="T3523" s="13">
        <f>IF(AND($B3523&lt;&gt;"",$H3523&lt;&gt;""),IF(COUNTIFS($B$2:$B3523,$B3523,$H$2:$H3523,$H3523)=1,1,0),0)</f>
        <v/>
      </c>
      <c r="U3523" s="13">
        <f>IF(AND($B3523&lt;&gt;"",$C3523&lt;&gt;""),IF(COUNTIFS($B$2:$B3523,$B3523,$C$2:$C3523,$C3523)=1,1,0),0)</f>
        <v/>
      </c>
      <c r="V3523" s="13">
        <f>IF(AND($B3523&lt;&gt;"",$D3523&lt;&gt;""),IF(COUNTIFS($B$2:$B3523,$B3523,$D$2:$D3523,$D3523)=1,1,0),0)</f>
        <v/>
      </c>
      <c r="W3523">
        <f>IFERROR(INDEX(T_Indicateurs[Domain_code],MATCH($H3523,T_Indicateurs[Stat_code],0)),"")</f>
        <v/>
      </c>
      <c r="X3523" s="13">
        <f>IF(OR($W3523="",$F3523=""),0,IF($F3523&lt;&gt;$W3523,1,0))</f>
        <v/>
      </c>
      <c r="Y3523" s="13">
        <f>IF(OR($J3523="", $K3523="", $L3523=""),0,IF(OR($J3523&lt;0,$J3523&gt;3,$K3523&lt;0,$K3523&gt;3,$L3523&lt;0,$L3523&gt;3),1,0))</f>
        <v/>
      </c>
    </row>
    <row r="3524">
      <c r="G3524">
        <f>IFERROR(INDEX(T_Domaines[Domain_label_fr],MATCH(F3524,T_Domaines[Domain_code],0)),"")</f>
        <v/>
      </c>
      <c r="I3524">
        <f>IFERROR(INDEX(T_Indicateurs[Stat_label_fr],MATCH(H3524,T_Indicateurs[Stat_code],0)),"")</f>
        <v/>
      </c>
      <c r="M3524">
        <f>IF(J3524=0,"",J3524)</f>
        <v/>
      </c>
      <c r="N3524">
        <f>IF(K3524=0,"",K3524)</f>
        <v/>
      </c>
      <c r="O3524">
        <f>IF(L3524=0,"",L3524)</f>
        <v/>
      </c>
      <c r="P3524">
        <f>IF(OR(J3524="",K3524="",L3524=""),"",J3524+K3524+L3524)</f>
        <v/>
      </c>
      <c r="Q3524">
        <f>IF(OR(M3524="",N3524="",O3524=""),"",M3524+N3524+O3524)</f>
        <v/>
      </c>
      <c r="S3524" s="13">
        <f>IF(AND($B3524&lt;&gt;"",$F3524&lt;&gt;""),IF(COUNTIFS($B$2:$B3524,$B3524,$F$2:$F3524,$F3524)=1,1,0),0)</f>
        <v/>
      </c>
      <c r="T3524" s="13">
        <f>IF(AND($B3524&lt;&gt;"",$H3524&lt;&gt;""),IF(COUNTIFS($B$2:$B3524,$B3524,$H$2:$H3524,$H3524)=1,1,0),0)</f>
        <v/>
      </c>
      <c r="U3524" s="13">
        <f>IF(AND($B3524&lt;&gt;"",$C3524&lt;&gt;""),IF(COUNTIFS($B$2:$B3524,$B3524,$C$2:$C3524,$C3524)=1,1,0),0)</f>
        <v/>
      </c>
      <c r="V3524" s="13">
        <f>IF(AND($B3524&lt;&gt;"",$D3524&lt;&gt;""),IF(COUNTIFS($B$2:$B3524,$B3524,$D$2:$D3524,$D3524)=1,1,0),0)</f>
        <v/>
      </c>
      <c r="W3524">
        <f>IFERROR(INDEX(T_Indicateurs[Domain_code],MATCH($H3524,T_Indicateurs[Stat_code],0)),"")</f>
        <v/>
      </c>
      <c r="X3524" s="13">
        <f>IF(OR($W3524="",$F3524=""),0,IF($F3524&lt;&gt;$W3524,1,0))</f>
        <v/>
      </c>
      <c r="Y3524" s="13">
        <f>IF(OR($J3524="", $K3524="", $L3524=""),0,IF(OR($J3524&lt;0,$J3524&gt;3,$K3524&lt;0,$K3524&gt;3,$L3524&lt;0,$L3524&gt;3),1,0))</f>
        <v/>
      </c>
    </row>
    <row r="3525">
      <c r="G3525">
        <f>IFERROR(INDEX(T_Domaines[Domain_label_fr],MATCH(F3525,T_Domaines[Domain_code],0)),"")</f>
        <v/>
      </c>
      <c r="I3525">
        <f>IFERROR(INDEX(T_Indicateurs[Stat_label_fr],MATCH(H3525,T_Indicateurs[Stat_code],0)),"")</f>
        <v/>
      </c>
      <c r="M3525">
        <f>IF(J3525=0,"",J3525)</f>
        <v/>
      </c>
      <c r="N3525">
        <f>IF(K3525=0,"",K3525)</f>
        <v/>
      </c>
      <c r="O3525">
        <f>IF(L3525=0,"",L3525)</f>
        <v/>
      </c>
      <c r="P3525">
        <f>IF(OR(J3525="",K3525="",L3525=""),"",J3525+K3525+L3525)</f>
        <v/>
      </c>
      <c r="Q3525">
        <f>IF(OR(M3525="",N3525="",O3525=""),"",M3525+N3525+O3525)</f>
        <v/>
      </c>
      <c r="S3525" s="13">
        <f>IF(AND($B3525&lt;&gt;"",$F3525&lt;&gt;""),IF(COUNTIFS($B$2:$B3525,$B3525,$F$2:$F3525,$F3525)=1,1,0),0)</f>
        <v/>
      </c>
      <c r="T3525" s="13">
        <f>IF(AND($B3525&lt;&gt;"",$H3525&lt;&gt;""),IF(COUNTIFS($B$2:$B3525,$B3525,$H$2:$H3525,$H3525)=1,1,0),0)</f>
        <v/>
      </c>
      <c r="U3525" s="13">
        <f>IF(AND($B3525&lt;&gt;"",$C3525&lt;&gt;""),IF(COUNTIFS($B$2:$B3525,$B3525,$C$2:$C3525,$C3525)=1,1,0),0)</f>
        <v/>
      </c>
      <c r="V3525" s="13">
        <f>IF(AND($B3525&lt;&gt;"",$D3525&lt;&gt;""),IF(COUNTIFS($B$2:$B3525,$B3525,$D$2:$D3525,$D3525)=1,1,0),0)</f>
        <v/>
      </c>
      <c r="W3525">
        <f>IFERROR(INDEX(T_Indicateurs[Domain_code],MATCH($H3525,T_Indicateurs[Stat_code],0)),"")</f>
        <v/>
      </c>
      <c r="X3525" s="13">
        <f>IF(OR($W3525="",$F3525=""),0,IF($F3525&lt;&gt;$W3525,1,0))</f>
        <v/>
      </c>
      <c r="Y3525" s="13">
        <f>IF(OR($J3525="", $K3525="", $L3525=""),0,IF(OR($J3525&lt;0,$J3525&gt;3,$K3525&lt;0,$K3525&gt;3,$L3525&lt;0,$L3525&gt;3),1,0))</f>
        <v/>
      </c>
    </row>
    <row r="3526">
      <c r="G3526">
        <f>IFERROR(INDEX(T_Domaines[Domain_label_fr],MATCH(F3526,T_Domaines[Domain_code],0)),"")</f>
        <v/>
      </c>
      <c r="I3526">
        <f>IFERROR(INDEX(T_Indicateurs[Stat_label_fr],MATCH(H3526,T_Indicateurs[Stat_code],0)),"")</f>
        <v/>
      </c>
      <c r="M3526">
        <f>IF(J3526=0,"",J3526)</f>
        <v/>
      </c>
      <c r="N3526">
        <f>IF(K3526=0,"",K3526)</f>
        <v/>
      </c>
      <c r="O3526">
        <f>IF(L3526=0,"",L3526)</f>
        <v/>
      </c>
      <c r="P3526">
        <f>IF(OR(J3526="",K3526="",L3526=""),"",J3526+K3526+L3526)</f>
        <v/>
      </c>
      <c r="Q3526">
        <f>IF(OR(M3526="",N3526="",O3526=""),"",M3526+N3526+O3526)</f>
        <v/>
      </c>
      <c r="S3526" s="13">
        <f>IF(AND($B3526&lt;&gt;"",$F3526&lt;&gt;""),IF(COUNTIFS($B$2:$B3526,$B3526,$F$2:$F3526,$F3526)=1,1,0),0)</f>
        <v/>
      </c>
      <c r="T3526" s="13">
        <f>IF(AND($B3526&lt;&gt;"",$H3526&lt;&gt;""),IF(COUNTIFS($B$2:$B3526,$B3526,$H$2:$H3526,$H3526)=1,1,0),0)</f>
        <v/>
      </c>
      <c r="U3526" s="13">
        <f>IF(AND($B3526&lt;&gt;"",$C3526&lt;&gt;""),IF(COUNTIFS($B$2:$B3526,$B3526,$C$2:$C3526,$C3526)=1,1,0),0)</f>
        <v/>
      </c>
      <c r="V3526" s="13">
        <f>IF(AND($B3526&lt;&gt;"",$D3526&lt;&gt;""),IF(COUNTIFS($B$2:$B3526,$B3526,$D$2:$D3526,$D3526)=1,1,0),0)</f>
        <v/>
      </c>
      <c r="W3526">
        <f>IFERROR(INDEX(T_Indicateurs[Domain_code],MATCH($H3526,T_Indicateurs[Stat_code],0)),"")</f>
        <v/>
      </c>
      <c r="X3526" s="13">
        <f>IF(OR($W3526="",$F3526=""),0,IF($F3526&lt;&gt;$W3526,1,0))</f>
        <v/>
      </c>
      <c r="Y3526" s="13">
        <f>IF(OR($J3526="", $K3526="", $L3526=""),0,IF(OR($J3526&lt;0,$J3526&gt;3,$K3526&lt;0,$K3526&gt;3,$L3526&lt;0,$L3526&gt;3),1,0))</f>
        <v/>
      </c>
    </row>
    <row r="3527">
      <c r="G3527">
        <f>IFERROR(INDEX(T_Domaines[Domain_label_fr],MATCH(F3527,T_Domaines[Domain_code],0)),"")</f>
        <v/>
      </c>
      <c r="I3527">
        <f>IFERROR(INDEX(T_Indicateurs[Stat_label_fr],MATCH(H3527,T_Indicateurs[Stat_code],0)),"")</f>
        <v/>
      </c>
      <c r="M3527">
        <f>IF(J3527=0,"",J3527)</f>
        <v/>
      </c>
      <c r="N3527">
        <f>IF(K3527=0,"",K3527)</f>
        <v/>
      </c>
      <c r="O3527">
        <f>IF(L3527=0,"",L3527)</f>
        <v/>
      </c>
      <c r="P3527">
        <f>IF(OR(J3527="",K3527="",L3527=""),"",J3527+K3527+L3527)</f>
        <v/>
      </c>
      <c r="Q3527">
        <f>IF(OR(M3527="",N3527="",O3527=""),"",M3527+N3527+O3527)</f>
        <v/>
      </c>
      <c r="S3527" s="13">
        <f>IF(AND($B3527&lt;&gt;"",$F3527&lt;&gt;""),IF(COUNTIFS($B$2:$B3527,$B3527,$F$2:$F3527,$F3527)=1,1,0),0)</f>
        <v/>
      </c>
      <c r="T3527" s="13">
        <f>IF(AND($B3527&lt;&gt;"",$H3527&lt;&gt;""),IF(COUNTIFS($B$2:$B3527,$B3527,$H$2:$H3527,$H3527)=1,1,0),0)</f>
        <v/>
      </c>
      <c r="U3527" s="13">
        <f>IF(AND($B3527&lt;&gt;"",$C3527&lt;&gt;""),IF(COUNTIFS($B$2:$B3527,$B3527,$C$2:$C3527,$C3527)=1,1,0),0)</f>
        <v/>
      </c>
      <c r="V3527" s="13">
        <f>IF(AND($B3527&lt;&gt;"",$D3527&lt;&gt;""),IF(COUNTIFS($B$2:$B3527,$B3527,$D$2:$D3527,$D3527)=1,1,0),0)</f>
        <v/>
      </c>
      <c r="W3527">
        <f>IFERROR(INDEX(T_Indicateurs[Domain_code],MATCH($H3527,T_Indicateurs[Stat_code],0)),"")</f>
        <v/>
      </c>
      <c r="X3527" s="13">
        <f>IF(OR($W3527="",$F3527=""),0,IF($F3527&lt;&gt;$W3527,1,0))</f>
        <v/>
      </c>
      <c r="Y3527" s="13">
        <f>IF(OR($J3527="", $K3527="", $L3527=""),0,IF(OR($J3527&lt;0,$J3527&gt;3,$K3527&lt;0,$K3527&gt;3,$L3527&lt;0,$L3527&gt;3),1,0))</f>
        <v/>
      </c>
    </row>
    <row r="3528">
      <c r="G3528">
        <f>IFERROR(INDEX(T_Domaines[Domain_label_fr],MATCH(F3528,T_Domaines[Domain_code],0)),"")</f>
        <v/>
      </c>
      <c r="I3528">
        <f>IFERROR(INDEX(T_Indicateurs[Stat_label_fr],MATCH(H3528,T_Indicateurs[Stat_code],0)),"")</f>
        <v/>
      </c>
      <c r="M3528">
        <f>IF(J3528=0,"",J3528)</f>
        <v/>
      </c>
      <c r="N3528">
        <f>IF(K3528=0,"",K3528)</f>
        <v/>
      </c>
      <c r="O3528">
        <f>IF(L3528=0,"",L3528)</f>
        <v/>
      </c>
      <c r="P3528">
        <f>IF(OR(J3528="",K3528="",L3528=""),"",J3528+K3528+L3528)</f>
        <v/>
      </c>
      <c r="Q3528">
        <f>IF(OR(M3528="",N3528="",O3528=""),"",M3528+N3528+O3528)</f>
        <v/>
      </c>
      <c r="S3528" s="13">
        <f>IF(AND($B3528&lt;&gt;"",$F3528&lt;&gt;""),IF(COUNTIFS($B$2:$B3528,$B3528,$F$2:$F3528,$F3528)=1,1,0),0)</f>
        <v/>
      </c>
      <c r="T3528" s="13">
        <f>IF(AND($B3528&lt;&gt;"",$H3528&lt;&gt;""),IF(COUNTIFS($B$2:$B3528,$B3528,$H$2:$H3528,$H3528)=1,1,0),0)</f>
        <v/>
      </c>
      <c r="U3528" s="13">
        <f>IF(AND($B3528&lt;&gt;"",$C3528&lt;&gt;""),IF(COUNTIFS($B$2:$B3528,$B3528,$C$2:$C3528,$C3528)=1,1,0),0)</f>
        <v/>
      </c>
      <c r="V3528" s="13">
        <f>IF(AND($B3528&lt;&gt;"",$D3528&lt;&gt;""),IF(COUNTIFS($B$2:$B3528,$B3528,$D$2:$D3528,$D3528)=1,1,0),0)</f>
        <v/>
      </c>
      <c r="W3528">
        <f>IFERROR(INDEX(T_Indicateurs[Domain_code],MATCH($H3528,T_Indicateurs[Stat_code],0)),"")</f>
        <v/>
      </c>
      <c r="X3528" s="13">
        <f>IF(OR($W3528="",$F3528=""),0,IF($F3528&lt;&gt;$W3528,1,0))</f>
        <v/>
      </c>
      <c r="Y3528" s="13">
        <f>IF(OR($J3528="", $K3528="", $L3528=""),0,IF(OR($J3528&lt;0,$J3528&gt;3,$K3528&lt;0,$K3528&gt;3,$L3528&lt;0,$L3528&gt;3),1,0))</f>
        <v/>
      </c>
    </row>
    <row r="3529">
      <c r="G3529">
        <f>IFERROR(INDEX(T_Domaines[Domain_label_fr],MATCH(F3529,T_Domaines[Domain_code],0)),"")</f>
        <v/>
      </c>
      <c r="I3529">
        <f>IFERROR(INDEX(T_Indicateurs[Stat_label_fr],MATCH(H3529,T_Indicateurs[Stat_code],0)),"")</f>
        <v/>
      </c>
      <c r="M3529">
        <f>IF(J3529=0,"",J3529)</f>
        <v/>
      </c>
      <c r="N3529">
        <f>IF(K3529=0,"",K3529)</f>
        <v/>
      </c>
      <c r="O3529">
        <f>IF(L3529=0,"",L3529)</f>
        <v/>
      </c>
      <c r="P3529">
        <f>IF(OR(J3529="",K3529="",L3529=""),"",J3529+K3529+L3529)</f>
        <v/>
      </c>
      <c r="Q3529">
        <f>IF(OR(M3529="",N3529="",O3529=""),"",M3529+N3529+O3529)</f>
        <v/>
      </c>
      <c r="S3529" s="13">
        <f>IF(AND($B3529&lt;&gt;"",$F3529&lt;&gt;""),IF(COUNTIFS($B$2:$B3529,$B3529,$F$2:$F3529,$F3529)=1,1,0),0)</f>
        <v/>
      </c>
      <c r="T3529" s="13">
        <f>IF(AND($B3529&lt;&gt;"",$H3529&lt;&gt;""),IF(COUNTIFS($B$2:$B3529,$B3529,$H$2:$H3529,$H3529)=1,1,0),0)</f>
        <v/>
      </c>
      <c r="U3529" s="13">
        <f>IF(AND($B3529&lt;&gt;"",$C3529&lt;&gt;""),IF(COUNTIFS($B$2:$B3529,$B3529,$C$2:$C3529,$C3529)=1,1,0),0)</f>
        <v/>
      </c>
      <c r="V3529" s="13">
        <f>IF(AND($B3529&lt;&gt;"",$D3529&lt;&gt;""),IF(COUNTIFS($B$2:$B3529,$B3529,$D$2:$D3529,$D3529)=1,1,0),0)</f>
        <v/>
      </c>
      <c r="W3529">
        <f>IFERROR(INDEX(T_Indicateurs[Domain_code],MATCH($H3529,T_Indicateurs[Stat_code],0)),"")</f>
        <v/>
      </c>
      <c r="X3529" s="13">
        <f>IF(OR($W3529="",$F3529=""),0,IF($F3529&lt;&gt;$W3529,1,0))</f>
        <v/>
      </c>
      <c r="Y3529" s="13">
        <f>IF(OR($J3529="", $K3529="", $L3529=""),0,IF(OR($J3529&lt;0,$J3529&gt;3,$K3529&lt;0,$K3529&gt;3,$L3529&lt;0,$L3529&gt;3),1,0))</f>
        <v/>
      </c>
    </row>
    <row r="3530">
      <c r="G3530">
        <f>IFERROR(INDEX(T_Domaines[Domain_label_fr],MATCH(F3530,T_Domaines[Domain_code],0)),"")</f>
        <v/>
      </c>
      <c r="I3530">
        <f>IFERROR(INDEX(T_Indicateurs[Stat_label_fr],MATCH(H3530,T_Indicateurs[Stat_code],0)),"")</f>
        <v/>
      </c>
      <c r="M3530">
        <f>IF(J3530=0,"",J3530)</f>
        <v/>
      </c>
      <c r="N3530">
        <f>IF(K3530=0,"",K3530)</f>
        <v/>
      </c>
      <c r="O3530">
        <f>IF(L3530=0,"",L3530)</f>
        <v/>
      </c>
      <c r="P3530">
        <f>IF(OR(J3530="",K3530="",L3530=""),"",J3530+K3530+L3530)</f>
        <v/>
      </c>
      <c r="Q3530">
        <f>IF(OR(M3530="",N3530="",O3530=""),"",M3530+N3530+O3530)</f>
        <v/>
      </c>
      <c r="S3530" s="13">
        <f>IF(AND($B3530&lt;&gt;"",$F3530&lt;&gt;""),IF(COUNTIFS($B$2:$B3530,$B3530,$F$2:$F3530,$F3530)=1,1,0),0)</f>
        <v/>
      </c>
      <c r="T3530" s="13">
        <f>IF(AND($B3530&lt;&gt;"",$H3530&lt;&gt;""),IF(COUNTIFS($B$2:$B3530,$B3530,$H$2:$H3530,$H3530)=1,1,0),0)</f>
        <v/>
      </c>
      <c r="U3530" s="13">
        <f>IF(AND($B3530&lt;&gt;"",$C3530&lt;&gt;""),IF(COUNTIFS($B$2:$B3530,$B3530,$C$2:$C3530,$C3530)=1,1,0),0)</f>
        <v/>
      </c>
      <c r="V3530" s="13">
        <f>IF(AND($B3530&lt;&gt;"",$D3530&lt;&gt;""),IF(COUNTIFS($B$2:$B3530,$B3530,$D$2:$D3530,$D3530)=1,1,0),0)</f>
        <v/>
      </c>
      <c r="W3530">
        <f>IFERROR(INDEX(T_Indicateurs[Domain_code],MATCH($H3530,T_Indicateurs[Stat_code],0)),"")</f>
        <v/>
      </c>
      <c r="X3530" s="13">
        <f>IF(OR($W3530="",$F3530=""),0,IF($F3530&lt;&gt;$W3530,1,0))</f>
        <v/>
      </c>
      <c r="Y3530" s="13">
        <f>IF(OR($J3530="", $K3530="", $L3530=""),0,IF(OR($J3530&lt;0,$J3530&gt;3,$K3530&lt;0,$K3530&gt;3,$L3530&lt;0,$L3530&gt;3),1,0))</f>
        <v/>
      </c>
    </row>
    <row r="3531">
      <c r="G3531">
        <f>IFERROR(INDEX(T_Domaines[Domain_label_fr],MATCH(F3531,T_Domaines[Domain_code],0)),"")</f>
        <v/>
      </c>
      <c r="I3531">
        <f>IFERROR(INDEX(T_Indicateurs[Stat_label_fr],MATCH(H3531,T_Indicateurs[Stat_code],0)),"")</f>
        <v/>
      </c>
      <c r="M3531">
        <f>IF(J3531=0,"",J3531)</f>
        <v/>
      </c>
      <c r="N3531">
        <f>IF(K3531=0,"",K3531)</f>
        <v/>
      </c>
      <c r="O3531">
        <f>IF(L3531=0,"",L3531)</f>
        <v/>
      </c>
      <c r="P3531">
        <f>IF(OR(J3531="",K3531="",L3531=""),"",J3531+K3531+L3531)</f>
        <v/>
      </c>
      <c r="Q3531">
        <f>IF(OR(M3531="",N3531="",O3531=""),"",M3531+N3531+O3531)</f>
        <v/>
      </c>
      <c r="S3531" s="13">
        <f>IF(AND($B3531&lt;&gt;"",$F3531&lt;&gt;""),IF(COUNTIFS($B$2:$B3531,$B3531,$F$2:$F3531,$F3531)=1,1,0),0)</f>
        <v/>
      </c>
      <c r="T3531" s="13">
        <f>IF(AND($B3531&lt;&gt;"",$H3531&lt;&gt;""),IF(COUNTIFS($B$2:$B3531,$B3531,$H$2:$H3531,$H3531)=1,1,0),0)</f>
        <v/>
      </c>
      <c r="U3531" s="13">
        <f>IF(AND($B3531&lt;&gt;"",$C3531&lt;&gt;""),IF(COUNTIFS($B$2:$B3531,$B3531,$C$2:$C3531,$C3531)=1,1,0),0)</f>
        <v/>
      </c>
      <c r="V3531" s="13">
        <f>IF(AND($B3531&lt;&gt;"",$D3531&lt;&gt;""),IF(COUNTIFS($B$2:$B3531,$B3531,$D$2:$D3531,$D3531)=1,1,0),0)</f>
        <v/>
      </c>
      <c r="W3531">
        <f>IFERROR(INDEX(T_Indicateurs[Domain_code],MATCH($H3531,T_Indicateurs[Stat_code],0)),"")</f>
        <v/>
      </c>
      <c r="X3531" s="13">
        <f>IF(OR($W3531="",$F3531=""),0,IF($F3531&lt;&gt;$W3531,1,0))</f>
        <v/>
      </c>
      <c r="Y3531" s="13">
        <f>IF(OR($J3531="", $K3531="", $L3531=""),0,IF(OR($J3531&lt;0,$J3531&gt;3,$K3531&lt;0,$K3531&gt;3,$L3531&lt;0,$L3531&gt;3),1,0))</f>
        <v/>
      </c>
    </row>
    <row r="3532">
      <c r="G3532">
        <f>IFERROR(INDEX(T_Domaines[Domain_label_fr],MATCH(F3532,T_Domaines[Domain_code],0)),"")</f>
        <v/>
      </c>
      <c r="I3532">
        <f>IFERROR(INDEX(T_Indicateurs[Stat_label_fr],MATCH(H3532,T_Indicateurs[Stat_code],0)),"")</f>
        <v/>
      </c>
      <c r="M3532">
        <f>IF(J3532=0,"",J3532)</f>
        <v/>
      </c>
      <c r="N3532">
        <f>IF(K3532=0,"",K3532)</f>
        <v/>
      </c>
      <c r="O3532">
        <f>IF(L3532=0,"",L3532)</f>
        <v/>
      </c>
      <c r="P3532">
        <f>IF(OR(J3532="",K3532="",L3532=""),"",J3532+K3532+L3532)</f>
        <v/>
      </c>
      <c r="Q3532">
        <f>IF(OR(M3532="",N3532="",O3532=""),"",M3532+N3532+O3532)</f>
        <v/>
      </c>
      <c r="S3532" s="13">
        <f>IF(AND($B3532&lt;&gt;"",$F3532&lt;&gt;""),IF(COUNTIFS($B$2:$B3532,$B3532,$F$2:$F3532,$F3532)=1,1,0),0)</f>
        <v/>
      </c>
      <c r="T3532" s="13">
        <f>IF(AND($B3532&lt;&gt;"",$H3532&lt;&gt;""),IF(COUNTIFS($B$2:$B3532,$B3532,$H$2:$H3532,$H3532)=1,1,0),0)</f>
        <v/>
      </c>
      <c r="U3532" s="13">
        <f>IF(AND($B3532&lt;&gt;"",$C3532&lt;&gt;""),IF(COUNTIFS($B$2:$B3532,$B3532,$C$2:$C3532,$C3532)=1,1,0),0)</f>
        <v/>
      </c>
      <c r="V3532" s="13">
        <f>IF(AND($B3532&lt;&gt;"",$D3532&lt;&gt;""),IF(COUNTIFS($B$2:$B3532,$B3532,$D$2:$D3532,$D3532)=1,1,0),0)</f>
        <v/>
      </c>
      <c r="W3532">
        <f>IFERROR(INDEX(T_Indicateurs[Domain_code],MATCH($H3532,T_Indicateurs[Stat_code],0)),"")</f>
        <v/>
      </c>
      <c r="X3532" s="13">
        <f>IF(OR($W3532="",$F3532=""),0,IF($F3532&lt;&gt;$W3532,1,0))</f>
        <v/>
      </c>
      <c r="Y3532" s="13">
        <f>IF(OR($J3532="", $K3532="", $L3532=""),0,IF(OR($J3532&lt;0,$J3532&gt;3,$K3532&lt;0,$K3532&gt;3,$L3532&lt;0,$L3532&gt;3),1,0))</f>
        <v/>
      </c>
    </row>
    <row r="3533">
      <c r="G3533">
        <f>IFERROR(INDEX(T_Domaines[Domain_label_fr],MATCH(F3533,T_Domaines[Domain_code],0)),"")</f>
        <v/>
      </c>
      <c r="I3533">
        <f>IFERROR(INDEX(T_Indicateurs[Stat_label_fr],MATCH(H3533,T_Indicateurs[Stat_code],0)),"")</f>
        <v/>
      </c>
      <c r="M3533">
        <f>IF(J3533=0,"",J3533)</f>
        <v/>
      </c>
      <c r="N3533">
        <f>IF(K3533=0,"",K3533)</f>
        <v/>
      </c>
      <c r="O3533">
        <f>IF(L3533=0,"",L3533)</f>
        <v/>
      </c>
      <c r="P3533">
        <f>IF(OR(J3533="",K3533="",L3533=""),"",J3533+K3533+L3533)</f>
        <v/>
      </c>
      <c r="Q3533">
        <f>IF(OR(M3533="",N3533="",O3533=""),"",M3533+N3533+O3533)</f>
        <v/>
      </c>
      <c r="S3533" s="13">
        <f>IF(AND($B3533&lt;&gt;"",$F3533&lt;&gt;""),IF(COUNTIFS($B$2:$B3533,$B3533,$F$2:$F3533,$F3533)=1,1,0),0)</f>
        <v/>
      </c>
      <c r="T3533" s="13">
        <f>IF(AND($B3533&lt;&gt;"",$H3533&lt;&gt;""),IF(COUNTIFS($B$2:$B3533,$B3533,$H$2:$H3533,$H3533)=1,1,0),0)</f>
        <v/>
      </c>
      <c r="U3533" s="13">
        <f>IF(AND($B3533&lt;&gt;"",$C3533&lt;&gt;""),IF(COUNTIFS($B$2:$B3533,$B3533,$C$2:$C3533,$C3533)=1,1,0),0)</f>
        <v/>
      </c>
      <c r="V3533" s="13">
        <f>IF(AND($B3533&lt;&gt;"",$D3533&lt;&gt;""),IF(COUNTIFS($B$2:$B3533,$B3533,$D$2:$D3533,$D3533)=1,1,0),0)</f>
        <v/>
      </c>
      <c r="W3533">
        <f>IFERROR(INDEX(T_Indicateurs[Domain_code],MATCH($H3533,T_Indicateurs[Stat_code],0)),"")</f>
        <v/>
      </c>
      <c r="X3533" s="13">
        <f>IF(OR($W3533="",$F3533=""),0,IF($F3533&lt;&gt;$W3533,1,0))</f>
        <v/>
      </c>
      <c r="Y3533" s="13">
        <f>IF(OR($J3533="", $K3533="", $L3533=""),0,IF(OR($J3533&lt;0,$J3533&gt;3,$K3533&lt;0,$K3533&gt;3,$L3533&lt;0,$L3533&gt;3),1,0))</f>
        <v/>
      </c>
    </row>
    <row r="3534">
      <c r="G3534">
        <f>IFERROR(INDEX(T_Domaines[Domain_label_fr],MATCH(F3534,T_Domaines[Domain_code],0)),"")</f>
        <v/>
      </c>
      <c r="I3534">
        <f>IFERROR(INDEX(T_Indicateurs[Stat_label_fr],MATCH(H3534,T_Indicateurs[Stat_code],0)),"")</f>
        <v/>
      </c>
      <c r="M3534">
        <f>IF(J3534=0,"",J3534)</f>
        <v/>
      </c>
      <c r="N3534">
        <f>IF(K3534=0,"",K3534)</f>
        <v/>
      </c>
      <c r="O3534">
        <f>IF(L3534=0,"",L3534)</f>
        <v/>
      </c>
      <c r="P3534">
        <f>IF(OR(J3534="",K3534="",L3534=""),"",J3534+K3534+L3534)</f>
        <v/>
      </c>
      <c r="Q3534">
        <f>IF(OR(M3534="",N3534="",O3534=""),"",M3534+N3534+O3534)</f>
        <v/>
      </c>
      <c r="S3534" s="13">
        <f>IF(AND($B3534&lt;&gt;"",$F3534&lt;&gt;""),IF(COUNTIFS($B$2:$B3534,$B3534,$F$2:$F3534,$F3534)=1,1,0),0)</f>
        <v/>
      </c>
      <c r="T3534" s="13">
        <f>IF(AND($B3534&lt;&gt;"",$H3534&lt;&gt;""),IF(COUNTIFS($B$2:$B3534,$B3534,$H$2:$H3534,$H3534)=1,1,0),0)</f>
        <v/>
      </c>
      <c r="U3534" s="13">
        <f>IF(AND($B3534&lt;&gt;"",$C3534&lt;&gt;""),IF(COUNTIFS($B$2:$B3534,$B3534,$C$2:$C3534,$C3534)=1,1,0),0)</f>
        <v/>
      </c>
      <c r="V3534" s="13">
        <f>IF(AND($B3534&lt;&gt;"",$D3534&lt;&gt;""),IF(COUNTIFS($B$2:$B3534,$B3534,$D$2:$D3534,$D3534)=1,1,0),0)</f>
        <v/>
      </c>
      <c r="W3534">
        <f>IFERROR(INDEX(T_Indicateurs[Domain_code],MATCH($H3534,T_Indicateurs[Stat_code],0)),"")</f>
        <v/>
      </c>
      <c r="X3534" s="13">
        <f>IF(OR($W3534="",$F3534=""),0,IF($F3534&lt;&gt;$W3534,1,0))</f>
        <v/>
      </c>
      <c r="Y3534" s="13">
        <f>IF(OR($J3534="", $K3534="", $L3534=""),0,IF(OR($J3534&lt;0,$J3534&gt;3,$K3534&lt;0,$K3534&gt;3,$L3534&lt;0,$L3534&gt;3),1,0))</f>
        <v/>
      </c>
    </row>
    <row r="3535">
      <c r="G3535">
        <f>IFERROR(INDEX(T_Domaines[Domain_label_fr],MATCH(F3535,T_Domaines[Domain_code],0)),"")</f>
        <v/>
      </c>
      <c r="I3535">
        <f>IFERROR(INDEX(T_Indicateurs[Stat_label_fr],MATCH(H3535,T_Indicateurs[Stat_code],0)),"")</f>
        <v/>
      </c>
      <c r="M3535">
        <f>IF(J3535=0,"",J3535)</f>
        <v/>
      </c>
      <c r="N3535">
        <f>IF(K3535=0,"",K3535)</f>
        <v/>
      </c>
      <c r="O3535">
        <f>IF(L3535=0,"",L3535)</f>
        <v/>
      </c>
      <c r="P3535">
        <f>IF(OR(J3535="",K3535="",L3535=""),"",J3535+K3535+L3535)</f>
        <v/>
      </c>
      <c r="Q3535">
        <f>IF(OR(M3535="",N3535="",O3535=""),"",M3535+N3535+O3535)</f>
        <v/>
      </c>
      <c r="S3535" s="13">
        <f>IF(AND($B3535&lt;&gt;"",$F3535&lt;&gt;""),IF(COUNTIFS($B$2:$B3535,$B3535,$F$2:$F3535,$F3535)=1,1,0),0)</f>
        <v/>
      </c>
      <c r="T3535" s="13">
        <f>IF(AND($B3535&lt;&gt;"",$H3535&lt;&gt;""),IF(COUNTIFS($B$2:$B3535,$B3535,$H$2:$H3535,$H3535)=1,1,0),0)</f>
        <v/>
      </c>
      <c r="U3535" s="13">
        <f>IF(AND($B3535&lt;&gt;"",$C3535&lt;&gt;""),IF(COUNTIFS($B$2:$B3535,$B3535,$C$2:$C3535,$C3535)=1,1,0),0)</f>
        <v/>
      </c>
      <c r="V3535" s="13">
        <f>IF(AND($B3535&lt;&gt;"",$D3535&lt;&gt;""),IF(COUNTIFS($B$2:$B3535,$B3535,$D$2:$D3535,$D3535)=1,1,0),0)</f>
        <v/>
      </c>
      <c r="W3535">
        <f>IFERROR(INDEX(T_Indicateurs[Domain_code],MATCH($H3535,T_Indicateurs[Stat_code],0)),"")</f>
        <v/>
      </c>
      <c r="X3535" s="13">
        <f>IF(OR($W3535="",$F3535=""),0,IF($F3535&lt;&gt;$W3535,1,0))</f>
        <v/>
      </c>
      <c r="Y3535" s="13">
        <f>IF(OR($J3535="", $K3535="", $L3535=""),0,IF(OR($J3535&lt;0,$J3535&gt;3,$K3535&lt;0,$K3535&gt;3,$L3535&lt;0,$L3535&gt;3),1,0))</f>
        <v/>
      </c>
    </row>
    <row r="3536">
      <c r="G3536">
        <f>IFERROR(INDEX(T_Domaines[Domain_label_fr],MATCH(F3536,T_Domaines[Domain_code],0)),"")</f>
        <v/>
      </c>
      <c r="I3536">
        <f>IFERROR(INDEX(T_Indicateurs[Stat_label_fr],MATCH(H3536,T_Indicateurs[Stat_code],0)),"")</f>
        <v/>
      </c>
      <c r="M3536">
        <f>IF(J3536=0,"",J3536)</f>
        <v/>
      </c>
      <c r="N3536">
        <f>IF(K3536=0,"",K3536)</f>
        <v/>
      </c>
      <c r="O3536">
        <f>IF(L3536=0,"",L3536)</f>
        <v/>
      </c>
      <c r="P3536">
        <f>IF(OR(J3536="",K3536="",L3536=""),"",J3536+K3536+L3536)</f>
        <v/>
      </c>
      <c r="Q3536">
        <f>IF(OR(M3536="",N3536="",O3536=""),"",M3536+N3536+O3536)</f>
        <v/>
      </c>
      <c r="S3536" s="13">
        <f>IF(AND($B3536&lt;&gt;"",$F3536&lt;&gt;""),IF(COUNTIFS($B$2:$B3536,$B3536,$F$2:$F3536,$F3536)=1,1,0),0)</f>
        <v/>
      </c>
      <c r="T3536" s="13">
        <f>IF(AND($B3536&lt;&gt;"",$H3536&lt;&gt;""),IF(COUNTIFS($B$2:$B3536,$B3536,$H$2:$H3536,$H3536)=1,1,0),0)</f>
        <v/>
      </c>
      <c r="U3536" s="13">
        <f>IF(AND($B3536&lt;&gt;"",$C3536&lt;&gt;""),IF(COUNTIFS($B$2:$B3536,$B3536,$C$2:$C3536,$C3536)=1,1,0),0)</f>
        <v/>
      </c>
      <c r="V3536" s="13">
        <f>IF(AND($B3536&lt;&gt;"",$D3536&lt;&gt;""),IF(COUNTIFS($B$2:$B3536,$B3536,$D$2:$D3536,$D3536)=1,1,0),0)</f>
        <v/>
      </c>
      <c r="W3536">
        <f>IFERROR(INDEX(T_Indicateurs[Domain_code],MATCH($H3536,T_Indicateurs[Stat_code],0)),"")</f>
        <v/>
      </c>
      <c r="X3536" s="13">
        <f>IF(OR($W3536="",$F3536=""),0,IF($F3536&lt;&gt;$W3536,1,0))</f>
        <v/>
      </c>
      <c r="Y3536" s="13">
        <f>IF(OR($J3536="", $K3536="", $L3536=""),0,IF(OR($J3536&lt;0,$J3536&gt;3,$K3536&lt;0,$K3536&gt;3,$L3536&lt;0,$L3536&gt;3),1,0))</f>
        <v/>
      </c>
    </row>
    <row r="3537">
      <c r="G3537">
        <f>IFERROR(INDEX(T_Domaines[Domain_label_fr],MATCH(F3537,T_Domaines[Domain_code],0)),"")</f>
        <v/>
      </c>
      <c r="I3537">
        <f>IFERROR(INDEX(T_Indicateurs[Stat_label_fr],MATCH(H3537,T_Indicateurs[Stat_code],0)),"")</f>
        <v/>
      </c>
      <c r="M3537">
        <f>IF(J3537=0,"",J3537)</f>
        <v/>
      </c>
      <c r="N3537">
        <f>IF(K3537=0,"",K3537)</f>
        <v/>
      </c>
      <c r="O3537">
        <f>IF(L3537=0,"",L3537)</f>
        <v/>
      </c>
      <c r="P3537">
        <f>IF(OR(J3537="",K3537="",L3537=""),"",J3537+K3537+L3537)</f>
        <v/>
      </c>
      <c r="Q3537">
        <f>IF(OR(M3537="",N3537="",O3537=""),"",M3537+N3537+O3537)</f>
        <v/>
      </c>
      <c r="S3537" s="13">
        <f>IF(AND($B3537&lt;&gt;"",$F3537&lt;&gt;""),IF(COUNTIFS($B$2:$B3537,$B3537,$F$2:$F3537,$F3537)=1,1,0),0)</f>
        <v/>
      </c>
      <c r="T3537" s="13">
        <f>IF(AND($B3537&lt;&gt;"",$H3537&lt;&gt;""),IF(COUNTIFS($B$2:$B3537,$B3537,$H$2:$H3537,$H3537)=1,1,0),0)</f>
        <v/>
      </c>
      <c r="U3537" s="13">
        <f>IF(AND($B3537&lt;&gt;"",$C3537&lt;&gt;""),IF(COUNTIFS($B$2:$B3537,$B3537,$C$2:$C3537,$C3537)=1,1,0),0)</f>
        <v/>
      </c>
      <c r="V3537" s="13">
        <f>IF(AND($B3537&lt;&gt;"",$D3537&lt;&gt;""),IF(COUNTIFS($B$2:$B3537,$B3537,$D$2:$D3537,$D3537)=1,1,0),0)</f>
        <v/>
      </c>
      <c r="W3537">
        <f>IFERROR(INDEX(T_Indicateurs[Domain_code],MATCH($H3537,T_Indicateurs[Stat_code],0)),"")</f>
        <v/>
      </c>
      <c r="X3537" s="13">
        <f>IF(OR($W3537="",$F3537=""),0,IF($F3537&lt;&gt;$W3537,1,0))</f>
        <v/>
      </c>
      <c r="Y3537" s="13">
        <f>IF(OR($J3537="", $K3537="", $L3537=""),0,IF(OR($J3537&lt;0,$J3537&gt;3,$K3537&lt;0,$K3537&gt;3,$L3537&lt;0,$L3537&gt;3),1,0))</f>
        <v/>
      </c>
    </row>
    <row r="3538">
      <c r="G3538">
        <f>IFERROR(INDEX(T_Domaines[Domain_label_fr],MATCH(F3538,T_Domaines[Domain_code],0)),"")</f>
        <v/>
      </c>
      <c r="I3538">
        <f>IFERROR(INDEX(T_Indicateurs[Stat_label_fr],MATCH(H3538,T_Indicateurs[Stat_code],0)),"")</f>
        <v/>
      </c>
      <c r="M3538">
        <f>IF(J3538=0,"",J3538)</f>
        <v/>
      </c>
      <c r="N3538">
        <f>IF(K3538=0,"",K3538)</f>
        <v/>
      </c>
      <c r="O3538">
        <f>IF(L3538=0,"",L3538)</f>
        <v/>
      </c>
      <c r="P3538">
        <f>IF(OR(J3538="",K3538="",L3538=""),"",J3538+K3538+L3538)</f>
        <v/>
      </c>
      <c r="Q3538">
        <f>IF(OR(M3538="",N3538="",O3538=""),"",M3538+N3538+O3538)</f>
        <v/>
      </c>
      <c r="S3538" s="13">
        <f>IF(AND($B3538&lt;&gt;"",$F3538&lt;&gt;""),IF(COUNTIFS($B$2:$B3538,$B3538,$F$2:$F3538,$F3538)=1,1,0),0)</f>
        <v/>
      </c>
      <c r="T3538" s="13">
        <f>IF(AND($B3538&lt;&gt;"",$H3538&lt;&gt;""),IF(COUNTIFS($B$2:$B3538,$B3538,$H$2:$H3538,$H3538)=1,1,0),0)</f>
        <v/>
      </c>
      <c r="U3538" s="13">
        <f>IF(AND($B3538&lt;&gt;"",$C3538&lt;&gt;""),IF(COUNTIFS($B$2:$B3538,$B3538,$C$2:$C3538,$C3538)=1,1,0),0)</f>
        <v/>
      </c>
      <c r="V3538" s="13">
        <f>IF(AND($B3538&lt;&gt;"",$D3538&lt;&gt;""),IF(COUNTIFS($B$2:$B3538,$B3538,$D$2:$D3538,$D3538)=1,1,0),0)</f>
        <v/>
      </c>
      <c r="W3538">
        <f>IFERROR(INDEX(T_Indicateurs[Domain_code],MATCH($H3538,T_Indicateurs[Stat_code],0)),"")</f>
        <v/>
      </c>
      <c r="X3538" s="13">
        <f>IF(OR($W3538="",$F3538=""),0,IF($F3538&lt;&gt;$W3538,1,0))</f>
        <v/>
      </c>
      <c r="Y3538" s="13">
        <f>IF(OR($J3538="", $K3538="", $L3538=""),0,IF(OR($J3538&lt;0,$J3538&gt;3,$K3538&lt;0,$K3538&gt;3,$L3538&lt;0,$L3538&gt;3),1,0))</f>
        <v/>
      </c>
    </row>
    <row r="3539">
      <c r="G3539">
        <f>IFERROR(INDEX(T_Domaines[Domain_label_fr],MATCH(F3539,T_Domaines[Domain_code],0)),"")</f>
        <v/>
      </c>
      <c r="I3539">
        <f>IFERROR(INDEX(T_Indicateurs[Stat_label_fr],MATCH(H3539,T_Indicateurs[Stat_code],0)),"")</f>
        <v/>
      </c>
      <c r="M3539">
        <f>IF(J3539=0,"",J3539)</f>
        <v/>
      </c>
      <c r="N3539">
        <f>IF(K3539=0,"",K3539)</f>
        <v/>
      </c>
      <c r="O3539">
        <f>IF(L3539=0,"",L3539)</f>
        <v/>
      </c>
      <c r="P3539">
        <f>IF(OR(J3539="",K3539="",L3539=""),"",J3539+K3539+L3539)</f>
        <v/>
      </c>
      <c r="Q3539">
        <f>IF(OR(M3539="",N3539="",O3539=""),"",M3539+N3539+O3539)</f>
        <v/>
      </c>
      <c r="S3539" s="13">
        <f>IF(AND($B3539&lt;&gt;"",$F3539&lt;&gt;""),IF(COUNTIFS($B$2:$B3539,$B3539,$F$2:$F3539,$F3539)=1,1,0),0)</f>
        <v/>
      </c>
      <c r="T3539" s="13">
        <f>IF(AND($B3539&lt;&gt;"",$H3539&lt;&gt;""),IF(COUNTIFS($B$2:$B3539,$B3539,$H$2:$H3539,$H3539)=1,1,0),0)</f>
        <v/>
      </c>
      <c r="U3539" s="13">
        <f>IF(AND($B3539&lt;&gt;"",$C3539&lt;&gt;""),IF(COUNTIFS($B$2:$B3539,$B3539,$C$2:$C3539,$C3539)=1,1,0),0)</f>
        <v/>
      </c>
      <c r="V3539" s="13">
        <f>IF(AND($B3539&lt;&gt;"",$D3539&lt;&gt;""),IF(COUNTIFS($B$2:$B3539,$B3539,$D$2:$D3539,$D3539)=1,1,0),0)</f>
        <v/>
      </c>
      <c r="W3539">
        <f>IFERROR(INDEX(T_Indicateurs[Domain_code],MATCH($H3539,T_Indicateurs[Stat_code],0)),"")</f>
        <v/>
      </c>
      <c r="X3539" s="13">
        <f>IF(OR($W3539="",$F3539=""),0,IF($F3539&lt;&gt;$W3539,1,0))</f>
        <v/>
      </c>
      <c r="Y3539" s="13">
        <f>IF(OR($J3539="", $K3539="", $L3539=""),0,IF(OR($J3539&lt;0,$J3539&gt;3,$K3539&lt;0,$K3539&gt;3,$L3539&lt;0,$L3539&gt;3),1,0))</f>
        <v/>
      </c>
    </row>
    <row r="3540">
      <c r="G3540">
        <f>IFERROR(INDEX(T_Domaines[Domain_label_fr],MATCH(F3540,T_Domaines[Domain_code],0)),"")</f>
        <v/>
      </c>
      <c r="I3540">
        <f>IFERROR(INDEX(T_Indicateurs[Stat_label_fr],MATCH(H3540,T_Indicateurs[Stat_code],0)),"")</f>
        <v/>
      </c>
      <c r="M3540">
        <f>IF(J3540=0,"",J3540)</f>
        <v/>
      </c>
      <c r="N3540">
        <f>IF(K3540=0,"",K3540)</f>
        <v/>
      </c>
      <c r="O3540">
        <f>IF(L3540=0,"",L3540)</f>
        <v/>
      </c>
      <c r="P3540">
        <f>IF(OR(J3540="",K3540="",L3540=""),"",J3540+K3540+L3540)</f>
        <v/>
      </c>
      <c r="Q3540">
        <f>IF(OR(M3540="",N3540="",O3540=""),"",M3540+N3540+O3540)</f>
        <v/>
      </c>
      <c r="S3540" s="13">
        <f>IF(AND($B3540&lt;&gt;"",$F3540&lt;&gt;""),IF(COUNTIFS($B$2:$B3540,$B3540,$F$2:$F3540,$F3540)=1,1,0),0)</f>
        <v/>
      </c>
      <c r="T3540" s="13">
        <f>IF(AND($B3540&lt;&gt;"",$H3540&lt;&gt;""),IF(COUNTIFS($B$2:$B3540,$B3540,$H$2:$H3540,$H3540)=1,1,0),0)</f>
        <v/>
      </c>
      <c r="U3540" s="13">
        <f>IF(AND($B3540&lt;&gt;"",$C3540&lt;&gt;""),IF(COUNTIFS($B$2:$B3540,$B3540,$C$2:$C3540,$C3540)=1,1,0),0)</f>
        <v/>
      </c>
      <c r="V3540" s="13">
        <f>IF(AND($B3540&lt;&gt;"",$D3540&lt;&gt;""),IF(COUNTIFS($B$2:$B3540,$B3540,$D$2:$D3540,$D3540)=1,1,0),0)</f>
        <v/>
      </c>
      <c r="W3540">
        <f>IFERROR(INDEX(T_Indicateurs[Domain_code],MATCH($H3540,T_Indicateurs[Stat_code],0)),"")</f>
        <v/>
      </c>
      <c r="X3540" s="13">
        <f>IF(OR($W3540="",$F3540=""),0,IF($F3540&lt;&gt;$W3540,1,0))</f>
        <v/>
      </c>
      <c r="Y3540" s="13">
        <f>IF(OR($J3540="", $K3540="", $L3540=""),0,IF(OR($J3540&lt;0,$J3540&gt;3,$K3540&lt;0,$K3540&gt;3,$L3540&lt;0,$L3540&gt;3),1,0))</f>
        <v/>
      </c>
    </row>
    <row r="3541">
      <c r="G3541">
        <f>IFERROR(INDEX(T_Domaines[Domain_label_fr],MATCH(F3541,T_Domaines[Domain_code],0)),"")</f>
        <v/>
      </c>
      <c r="I3541">
        <f>IFERROR(INDEX(T_Indicateurs[Stat_label_fr],MATCH(H3541,T_Indicateurs[Stat_code],0)),"")</f>
        <v/>
      </c>
      <c r="M3541">
        <f>IF(J3541=0,"",J3541)</f>
        <v/>
      </c>
      <c r="N3541">
        <f>IF(K3541=0,"",K3541)</f>
        <v/>
      </c>
      <c r="O3541">
        <f>IF(L3541=0,"",L3541)</f>
        <v/>
      </c>
      <c r="P3541">
        <f>IF(OR(J3541="",K3541="",L3541=""),"",J3541+K3541+L3541)</f>
        <v/>
      </c>
      <c r="Q3541">
        <f>IF(OR(M3541="",N3541="",O3541=""),"",M3541+N3541+O3541)</f>
        <v/>
      </c>
      <c r="S3541" s="13">
        <f>IF(AND($B3541&lt;&gt;"",$F3541&lt;&gt;""),IF(COUNTIFS($B$2:$B3541,$B3541,$F$2:$F3541,$F3541)=1,1,0),0)</f>
        <v/>
      </c>
      <c r="T3541" s="13">
        <f>IF(AND($B3541&lt;&gt;"",$H3541&lt;&gt;""),IF(COUNTIFS($B$2:$B3541,$B3541,$H$2:$H3541,$H3541)=1,1,0),0)</f>
        <v/>
      </c>
      <c r="U3541" s="13">
        <f>IF(AND($B3541&lt;&gt;"",$C3541&lt;&gt;""),IF(COUNTIFS($B$2:$B3541,$B3541,$C$2:$C3541,$C3541)=1,1,0),0)</f>
        <v/>
      </c>
      <c r="V3541" s="13">
        <f>IF(AND($B3541&lt;&gt;"",$D3541&lt;&gt;""),IF(COUNTIFS($B$2:$B3541,$B3541,$D$2:$D3541,$D3541)=1,1,0),0)</f>
        <v/>
      </c>
      <c r="W3541">
        <f>IFERROR(INDEX(T_Indicateurs[Domain_code],MATCH($H3541,T_Indicateurs[Stat_code],0)),"")</f>
        <v/>
      </c>
      <c r="X3541" s="13">
        <f>IF(OR($W3541="",$F3541=""),0,IF($F3541&lt;&gt;$W3541,1,0))</f>
        <v/>
      </c>
      <c r="Y3541" s="13">
        <f>IF(OR($J3541="", $K3541="", $L3541=""),0,IF(OR($J3541&lt;0,$J3541&gt;3,$K3541&lt;0,$K3541&gt;3,$L3541&lt;0,$L3541&gt;3),1,0))</f>
        <v/>
      </c>
    </row>
    <row r="3542">
      <c r="G3542">
        <f>IFERROR(INDEX(T_Domaines[Domain_label_fr],MATCH(F3542,T_Domaines[Domain_code],0)),"")</f>
        <v/>
      </c>
      <c r="I3542">
        <f>IFERROR(INDEX(T_Indicateurs[Stat_label_fr],MATCH(H3542,T_Indicateurs[Stat_code],0)),"")</f>
        <v/>
      </c>
      <c r="M3542">
        <f>IF(J3542=0,"",J3542)</f>
        <v/>
      </c>
      <c r="N3542">
        <f>IF(K3542=0,"",K3542)</f>
        <v/>
      </c>
      <c r="O3542">
        <f>IF(L3542=0,"",L3542)</f>
        <v/>
      </c>
      <c r="P3542">
        <f>IF(OR(J3542="",K3542="",L3542=""),"",J3542+K3542+L3542)</f>
        <v/>
      </c>
      <c r="Q3542">
        <f>IF(OR(M3542="",N3542="",O3542=""),"",M3542+N3542+O3542)</f>
        <v/>
      </c>
      <c r="S3542" s="13">
        <f>IF(AND($B3542&lt;&gt;"",$F3542&lt;&gt;""),IF(COUNTIFS($B$2:$B3542,$B3542,$F$2:$F3542,$F3542)=1,1,0),0)</f>
        <v/>
      </c>
      <c r="T3542" s="13">
        <f>IF(AND($B3542&lt;&gt;"",$H3542&lt;&gt;""),IF(COUNTIFS($B$2:$B3542,$B3542,$H$2:$H3542,$H3542)=1,1,0),0)</f>
        <v/>
      </c>
      <c r="U3542" s="13">
        <f>IF(AND($B3542&lt;&gt;"",$C3542&lt;&gt;""),IF(COUNTIFS($B$2:$B3542,$B3542,$C$2:$C3542,$C3542)=1,1,0),0)</f>
        <v/>
      </c>
      <c r="V3542" s="13">
        <f>IF(AND($B3542&lt;&gt;"",$D3542&lt;&gt;""),IF(COUNTIFS($B$2:$B3542,$B3542,$D$2:$D3542,$D3542)=1,1,0),0)</f>
        <v/>
      </c>
      <c r="W3542">
        <f>IFERROR(INDEX(T_Indicateurs[Domain_code],MATCH($H3542,T_Indicateurs[Stat_code],0)),"")</f>
        <v/>
      </c>
      <c r="X3542" s="13">
        <f>IF(OR($W3542="",$F3542=""),0,IF($F3542&lt;&gt;$W3542,1,0))</f>
        <v/>
      </c>
      <c r="Y3542" s="13">
        <f>IF(OR($J3542="", $K3542="", $L3542=""),0,IF(OR($J3542&lt;0,$J3542&gt;3,$K3542&lt;0,$K3542&gt;3,$L3542&lt;0,$L3542&gt;3),1,0))</f>
        <v/>
      </c>
    </row>
    <row r="3543">
      <c r="G3543">
        <f>IFERROR(INDEX(T_Domaines[Domain_label_fr],MATCH(F3543,T_Domaines[Domain_code],0)),"")</f>
        <v/>
      </c>
      <c r="I3543">
        <f>IFERROR(INDEX(T_Indicateurs[Stat_label_fr],MATCH(H3543,T_Indicateurs[Stat_code],0)),"")</f>
        <v/>
      </c>
      <c r="M3543">
        <f>IF(J3543=0,"",J3543)</f>
        <v/>
      </c>
      <c r="N3543">
        <f>IF(K3543=0,"",K3543)</f>
        <v/>
      </c>
      <c r="O3543">
        <f>IF(L3543=0,"",L3543)</f>
        <v/>
      </c>
      <c r="P3543">
        <f>IF(OR(J3543="",K3543="",L3543=""),"",J3543+K3543+L3543)</f>
        <v/>
      </c>
      <c r="Q3543">
        <f>IF(OR(M3543="",N3543="",O3543=""),"",M3543+N3543+O3543)</f>
        <v/>
      </c>
      <c r="S3543" s="13">
        <f>IF(AND($B3543&lt;&gt;"",$F3543&lt;&gt;""),IF(COUNTIFS($B$2:$B3543,$B3543,$F$2:$F3543,$F3543)=1,1,0),0)</f>
        <v/>
      </c>
      <c r="T3543" s="13">
        <f>IF(AND($B3543&lt;&gt;"",$H3543&lt;&gt;""),IF(COUNTIFS($B$2:$B3543,$B3543,$H$2:$H3543,$H3543)=1,1,0),0)</f>
        <v/>
      </c>
      <c r="U3543" s="13">
        <f>IF(AND($B3543&lt;&gt;"",$C3543&lt;&gt;""),IF(COUNTIFS($B$2:$B3543,$B3543,$C$2:$C3543,$C3543)=1,1,0),0)</f>
        <v/>
      </c>
      <c r="V3543" s="13">
        <f>IF(AND($B3543&lt;&gt;"",$D3543&lt;&gt;""),IF(COUNTIFS($B$2:$B3543,$B3543,$D$2:$D3543,$D3543)=1,1,0),0)</f>
        <v/>
      </c>
      <c r="W3543">
        <f>IFERROR(INDEX(T_Indicateurs[Domain_code],MATCH($H3543,T_Indicateurs[Stat_code],0)),"")</f>
        <v/>
      </c>
      <c r="X3543" s="13">
        <f>IF(OR($W3543="",$F3543=""),0,IF($F3543&lt;&gt;$W3543,1,0))</f>
        <v/>
      </c>
      <c r="Y3543" s="13">
        <f>IF(OR($J3543="", $K3543="", $L3543=""),0,IF(OR($J3543&lt;0,$J3543&gt;3,$K3543&lt;0,$K3543&gt;3,$L3543&lt;0,$L3543&gt;3),1,0))</f>
        <v/>
      </c>
    </row>
    <row r="3544">
      <c r="G3544">
        <f>IFERROR(INDEX(T_Domaines[Domain_label_fr],MATCH(F3544,T_Domaines[Domain_code],0)),"")</f>
        <v/>
      </c>
      <c r="I3544">
        <f>IFERROR(INDEX(T_Indicateurs[Stat_label_fr],MATCH(H3544,T_Indicateurs[Stat_code],0)),"")</f>
        <v/>
      </c>
      <c r="M3544">
        <f>IF(J3544=0,"",J3544)</f>
        <v/>
      </c>
      <c r="N3544">
        <f>IF(K3544=0,"",K3544)</f>
        <v/>
      </c>
      <c r="O3544">
        <f>IF(L3544=0,"",L3544)</f>
        <v/>
      </c>
      <c r="P3544">
        <f>IF(OR(J3544="",K3544="",L3544=""),"",J3544+K3544+L3544)</f>
        <v/>
      </c>
      <c r="Q3544">
        <f>IF(OR(M3544="",N3544="",O3544=""),"",M3544+N3544+O3544)</f>
        <v/>
      </c>
      <c r="S3544" s="13">
        <f>IF(AND($B3544&lt;&gt;"",$F3544&lt;&gt;""),IF(COUNTIFS($B$2:$B3544,$B3544,$F$2:$F3544,$F3544)=1,1,0),0)</f>
        <v/>
      </c>
      <c r="T3544" s="13">
        <f>IF(AND($B3544&lt;&gt;"",$H3544&lt;&gt;""),IF(COUNTIFS($B$2:$B3544,$B3544,$H$2:$H3544,$H3544)=1,1,0),0)</f>
        <v/>
      </c>
      <c r="U3544" s="13">
        <f>IF(AND($B3544&lt;&gt;"",$C3544&lt;&gt;""),IF(COUNTIFS($B$2:$B3544,$B3544,$C$2:$C3544,$C3544)=1,1,0),0)</f>
        <v/>
      </c>
      <c r="V3544" s="13">
        <f>IF(AND($B3544&lt;&gt;"",$D3544&lt;&gt;""),IF(COUNTIFS($B$2:$B3544,$B3544,$D$2:$D3544,$D3544)=1,1,0),0)</f>
        <v/>
      </c>
      <c r="W3544">
        <f>IFERROR(INDEX(T_Indicateurs[Domain_code],MATCH($H3544,T_Indicateurs[Stat_code],0)),"")</f>
        <v/>
      </c>
      <c r="X3544" s="13">
        <f>IF(OR($W3544="",$F3544=""),0,IF($F3544&lt;&gt;$W3544,1,0))</f>
        <v/>
      </c>
      <c r="Y3544" s="13">
        <f>IF(OR($J3544="", $K3544="", $L3544=""),0,IF(OR($J3544&lt;0,$J3544&gt;3,$K3544&lt;0,$K3544&gt;3,$L3544&lt;0,$L3544&gt;3),1,0))</f>
        <v/>
      </c>
    </row>
    <row r="3545">
      <c r="G3545">
        <f>IFERROR(INDEX(T_Domaines[Domain_label_fr],MATCH(F3545,T_Domaines[Domain_code],0)),"")</f>
        <v/>
      </c>
      <c r="I3545">
        <f>IFERROR(INDEX(T_Indicateurs[Stat_label_fr],MATCH(H3545,T_Indicateurs[Stat_code],0)),"")</f>
        <v/>
      </c>
      <c r="M3545">
        <f>IF(J3545=0,"",J3545)</f>
        <v/>
      </c>
      <c r="N3545">
        <f>IF(K3545=0,"",K3545)</f>
        <v/>
      </c>
      <c r="O3545">
        <f>IF(L3545=0,"",L3545)</f>
        <v/>
      </c>
      <c r="P3545">
        <f>IF(OR(J3545="",K3545="",L3545=""),"",J3545+K3545+L3545)</f>
        <v/>
      </c>
      <c r="Q3545">
        <f>IF(OR(M3545="",N3545="",O3545=""),"",M3545+N3545+O3545)</f>
        <v/>
      </c>
      <c r="S3545" s="13">
        <f>IF(AND($B3545&lt;&gt;"",$F3545&lt;&gt;""),IF(COUNTIFS($B$2:$B3545,$B3545,$F$2:$F3545,$F3545)=1,1,0),0)</f>
        <v/>
      </c>
      <c r="T3545" s="13">
        <f>IF(AND($B3545&lt;&gt;"",$H3545&lt;&gt;""),IF(COUNTIFS($B$2:$B3545,$B3545,$H$2:$H3545,$H3545)=1,1,0),0)</f>
        <v/>
      </c>
      <c r="U3545" s="13">
        <f>IF(AND($B3545&lt;&gt;"",$C3545&lt;&gt;""),IF(COUNTIFS($B$2:$B3545,$B3545,$C$2:$C3545,$C3545)=1,1,0),0)</f>
        <v/>
      </c>
      <c r="V3545" s="13">
        <f>IF(AND($B3545&lt;&gt;"",$D3545&lt;&gt;""),IF(COUNTIFS($B$2:$B3545,$B3545,$D$2:$D3545,$D3545)=1,1,0),0)</f>
        <v/>
      </c>
      <c r="W3545">
        <f>IFERROR(INDEX(T_Indicateurs[Domain_code],MATCH($H3545,T_Indicateurs[Stat_code],0)),"")</f>
        <v/>
      </c>
      <c r="X3545" s="13">
        <f>IF(OR($W3545="",$F3545=""),0,IF($F3545&lt;&gt;$W3545,1,0))</f>
        <v/>
      </c>
      <c r="Y3545" s="13">
        <f>IF(OR($J3545="", $K3545="", $L3545=""),0,IF(OR($J3545&lt;0,$J3545&gt;3,$K3545&lt;0,$K3545&gt;3,$L3545&lt;0,$L3545&gt;3),1,0))</f>
        <v/>
      </c>
    </row>
    <row r="3546">
      <c r="G3546">
        <f>IFERROR(INDEX(T_Domaines[Domain_label_fr],MATCH(F3546,T_Domaines[Domain_code],0)),"")</f>
        <v/>
      </c>
      <c r="I3546">
        <f>IFERROR(INDEX(T_Indicateurs[Stat_label_fr],MATCH(H3546,T_Indicateurs[Stat_code],0)),"")</f>
        <v/>
      </c>
      <c r="M3546">
        <f>IF(J3546=0,"",J3546)</f>
        <v/>
      </c>
      <c r="N3546">
        <f>IF(K3546=0,"",K3546)</f>
        <v/>
      </c>
      <c r="O3546">
        <f>IF(L3546=0,"",L3546)</f>
        <v/>
      </c>
      <c r="P3546">
        <f>IF(OR(J3546="",K3546="",L3546=""),"",J3546+K3546+L3546)</f>
        <v/>
      </c>
      <c r="Q3546">
        <f>IF(OR(M3546="",N3546="",O3546=""),"",M3546+N3546+O3546)</f>
        <v/>
      </c>
      <c r="S3546" s="13">
        <f>IF(AND($B3546&lt;&gt;"",$F3546&lt;&gt;""),IF(COUNTIFS($B$2:$B3546,$B3546,$F$2:$F3546,$F3546)=1,1,0),0)</f>
        <v/>
      </c>
      <c r="T3546" s="13">
        <f>IF(AND($B3546&lt;&gt;"",$H3546&lt;&gt;""),IF(COUNTIFS($B$2:$B3546,$B3546,$H$2:$H3546,$H3546)=1,1,0),0)</f>
        <v/>
      </c>
      <c r="U3546" s="13">
        <f>IF(AND($B3546&lt;&gt;"",$C3546&lt;&gt;""),IF(COUNTIFS($B$2:$B3546,$B3546,$C$2:$C3546,$C3546)=1,1,0),0)</f>
        <v/>
      </c>
      <c r="V3546" s="13">
        <f>IF(AND($B3546&lt;&gt;"",$D3546&lt;&gt;""),IF(COUNTIFS($B$2:$B3546,$B3546,$D$2:$D3546,$D3546)=1,1,0),0)</f>
        <v/>
      </c>
      <c r="W3546">
        <f>IFERROR(INDEX(T_Indicateurs[Domain_code],MATCH($H3546,T_Indicateurs[Stat_code],0)),"")</f>
        <v/>
      </c>
      <c r="X3546" s="13">
        <f>IF(OR($W3546="",$F3546=""),0,IF($F3546&lt;&gt;$W3546,1,0))</f>
        <v/>
      </c>
      <c r="Y3546" s="13">
        <f>IF(OR($J3546="", $K3546="", $L3546=""),0,IF(OR($J3546&lt;0,$J3546&gt;3,$K3546&lt;0,$K3546&gt;3,$L3546&lt;0,$L3546&gt;3),1,0))</f>
        <v/>
      </c>
    </row>
    <row r="3547">
      <c r="G3547">
        <f>IFERROR(INDEX(T_Domaines[Domain_label_fr],MATCH(F3547,T_Domaines[Domain_code],0)),"")</f>
        <v/>
      </c>
      <c r="I3547">
        <f>IFERROR(INDEX(T_Indicateurs[Stat_label_fr],MATCH(H3547,T_Indicateurs[Stat_code],0)),"")</f>
        <v/>
      </c>
      <c r="M3547">
        <f>IF(J3547=0,"",J3547)</f>
        <v/>
      </c>
      <c r="N3547">
        <f>IF(K3547=0,"",K3547)</f>
        <v/>
      </c>
      <c r="O3547">
        <f>IF(L3547=0,"",L3547)</f>
        <v/>
      </c>
      <c r="P3547">
        <f>IF(OR(J3547="",K3547="",L3547=""),"",J3547+K3547+L3547)</f>
        <v/>
      </c>
      <c r="Q3547">
        <f>IF(OR(M3547="",N3547="",O3547=""),"",M3547+N3547+O3547)</f>
        <v/>
      </c>
      <c r="S3547" s="13">
        <f>IF(AND($B3547&lt;&gt;"",$F3547&lt;&gt;""),IF(COUNTIFS($B$2:$B3547,$B3547,$F$2:$F3547,$F3547)=1,1,0),0)</f>
        <v/>
      </c>
      <c r="T3547" s="13">
        <f>IF(AND($B3547&lt;&gt;"",$H3547&lt;&gt;""),IF(COUNTIFS($B$2:$B3547,$B3547,$H$2:$H3547,$H3547)=1,1,0),0)</f>
        <v/>
      </c>
      <c r="U3547" s="13">
        <f>IF(AND($B3547&lt;&gt;"",$C3547&lt;&gt;""),IF(COUNTIFS($B$2:$B3547,$B3547,$C$2:$C3547,$C3547)=1,1,0),0)</f>
        <v/>
      </c>
      <c r="V3547" s="13">
        <f>IF(AND($B3547&lt;&gt;"",$D3547&lt;&gt;""),IF(COUNTIFS($B$2:$B3547,$B3547,$D$2:$D3547,$D3547)=1,1,0),0)</f>
        <v/>
      </c>
      <c r="W3547">
        <f>IFERROR(INDEX(T_Indicateurs[Domain_code],MATCH($H3547,T_Indicateurs[Stat_code],0)),"")</f>
        <v/>
      </c>
      <c r="X3547" s="13">
        <f>IF(OR($W3547="",$F3547=""),0,IF($F3547&lt;&gt;$W3547,1,0))</f>
        <v/>
      </c>
      <c r="Y3547" s="13">
        <f>IF(OR($J3547="", $K3547="", $L3547=""),0,IF(OR($J3547&lt;0,$J3547&gt;3,$K3547&lt;0,$K3547&gt;3,$L3547&lt;0,$L3547&gt;3),1,0))</f>
        <v/>
      </c>
    </row>
    <row r="3548">
      <c r="G3548">
        <f>IFERROR(INDEX(T_Domaines[Domain_label_fr],MATCH(F3548,T_Domaines[Domain_code],0)),"")</f>
        <v/>
      </c>
      <c r="I3548">
        <f>IFERROR(INDEX(T_Indicateurs[Stat_label_fr],MATCH(H3548,T_Indicateurs[Stat_code],0)),"")</f>
        <v/>
      </c>
      <c r="M3548">
        <f>IF(J3548=0,"",J3548)</f>
        <v/>
      </c>
      <c r="N3548">
        <f>IF(K3548=0,"",K3548)</f>
        <v/>
      </c>
      <c r="O3548">
        <f>IF(L3548=0,"",L3548)</f>
        <v/>
      </c>
      <c r="P3548">
        <f>IF(OR(J3548="",K3548="",L3548=""),"",J3548+K3548+L3548)</f>
        <v/>
      </c>
      <c r="Q3548">
        <f>IF(OR(M3548="",N3548="",O3548=""),"",M3548+N3548+O3548)</f>
        <v/>
      </c>
      <c r="S3548" s="13">
        <f>IF(AND($B3548&lt;&gt;"",$F3548&lt;&gt;""),IF(COUNTIFS($B$2:$B3548,$B3548,$F$2:$F3548,$F3548)=1,1,0),0)</f>
        <v/>
      </c>
      <c r="T3548" s="13">
        <f>IF(AND($B3548&lt;&gt;"",$H3548&lt;&gt;""),IF(COUNTIFS($B$2:$B3548,$B3548,$H$2:$H3548,$H3548)=1,1,0),0)</f>
        <v/>
      </c>
      <c r="U3548" s="13">
        <f>IF(AND($B3548&lt;&gt;"",$C3548&lt;&gt;""),IF(COUNTIFS($B$2:$B3548,$B3548,$C$2:$C3548,$C3548)=1,1,0),0)</f>
        <v/>
      </c>
      <c r="V3548" s="13">
        <f>IF(AND($B3548&lt;&gt;"",$D3548&lt;&gt;""),IF(COUNTIFS($B$2:$B3548,$B3548,$D$2:$D3548,$D3548)=1,1,0),0)</f>
        <v/>
      </c>
      <c r="W3548">
        <f>IFERROR(INDEX(T_Indicateurs[Domain_code],MATCH($H3548,T_Indicateurs[Stat_code],0)),"")</f>
        <v/>
      </c>
      <c r="X3548" s="13">
        <f>IF(OR($W3548="",$F3548=""),0,IF($F3548&lt;&gt;$W3548,1,0))</f>
        <v/>
      </c>
      <c r="Y3548" s="13">
        <f>IF(OR($J3548="", $K3548="", $L3548=""),0,IF(OR($J3548&lt;0,$J3548&gt;3,$K3548&lt;0,$K3548&gt;3,$L3548&lt;0,$L3548&gt;3),1,0))</f>
        <v/>
      </c>
    </row>
    <row r="3549">
      <c r="G3549">
        <f>IFERROR(INDEX(T_Domaines[Domain_label_fr],MATCH(F3549,T_Domaines[Domain_code],0)),"")</f>
        <v/>
      </c>
      <c r="I3549">
        <f>IFERROR(INDEX(T_Indicateurs[Stat_label_fr],MATCH(H3549,T_Indicateurs[Stat_code],0)),"")</f>
        <v/>
      </c>
      <c r="M3549">
        <f>IF(J3549=0,"",J3549)</f>
        <v/>
      </c>
      <c r="N3549">
        <f>IF(K3549=0,"",K3549)</f>
        <v/>
      </c>
      <c r="O3549">
        <f>IF(L3549=0,"",L3549)</f>
        <v/>
      </c>
      <c r="P3549">
        <f>IF(OR(J3549="",K3549="",L3549=""),"",J3549+K3549+L3549)</f>
        <v/>
      </c>
      <c r="Q3549">
        <f>IF(OR(M3549="",N3549="",O3549=""),"",M3549+N3549+O3549)</f>
        <v/>
      </c>
      <c r="S3549" s="13">
        <f>IF(AND($B3549&lt;&gt;"",$F3549&lt;&gt;""),IF(COUNTIFS($B$2:$B3549,$B3549,$F$2:$F3549,$F3549)=1,1,0),0)</f>
        <v/>
      </c>
      <c r="T3549" s="13">
        <f>IF(AND($B3549&lt;&gt;"",$H3549&lt;&gt;""),IF(COUNTIFS($B$2:$B3549,$B3549,$H$2:$H3549,$H3549)=1,1,0),0)</f>
        <v/>
      </c>
      <c r="U3549" s="13">
        <f>IF(AND($B3549&lt;&gt;"",$C3549&lt;&gt;""),IF(COUNTIFS($B$2:$B3549,$B3549,$C$2:$C3549,$C3549)=1,1,0),0)</f>
        <v/>
      </c>
      <c r="V3549" s="13">
        <f>IF(AND($B3549&lt;&gt;"",$D3549&lt;&gt;""),IF(COUNTIFS($B$2:$B3549,$B3549,$D$2:$D3549,$D3549)=1,1,0),0)</f>
        <v/>
      </c>
      <c r="W3549">
        <f>IFERROR(INDEX(T_Indicateurs[Domain_code],MATCH($H3549,T_Indicateurs[Stat_code],0)),"")</f>
        <v/>
      </c>
      <c r="X3549" s="13">
        <f>IF(OR($W3549="",$F3549=""),0,IF($F3549&lt;&gt;$W3549,1,0))</f>
        <v/>
      </c>
      <c r="Y3549" s="13">
        <f>IF(OR($J3549="", $K3549="", $L3549=""),0,IF(OR($J3549&lt;0,$J3549&gt;3,$K3549&lt;0,$K3549&gt;3,$L3549&lt;0,$L3549&gt;3),1,0))</f>
        <v/>
      </c>
    </row>
    <row r="3550">
      <c r="G3550">
        <f>IFERROR(INDEX(T_Domaines[Domain_label_fr],MATCH(F3550,T_Domaines[Domain_code],0)),"")</f>
        <v/>
      </c>
      <c r="I3550">
        <f>IFERROR(INDEX(T_Indicateurs[Stat_label_fr],MATCH(H3550,T_Indicateurs[Stat_code],0)),"")</f>
        <v/>
      </c>
      <c r="M3550">
        <f>IF(J3550=0,"",J3550)</f>
        <v/>
      </c>
      <c r="N3550">
        <f>IF(K3550=0,"",K3550)</f>
        <v/>
      </c>
      <c r="O3550">
        <f>IF(L3550=0,"",L3550)</f>
        <v/>
      </c>
      <c r="P3550">
        <f>IF(OR(J3550="",K3550="",L3550=""),"",J3550+K3550+L3550)</f>
        <v/>
      </c>
      <c r="Q3550">
        <f>IF(OR(M3550="",N3550="",O3550=""),"",M3550+N3550+O3550)</f>
        <v/>
      </c>
      <c r="S3550" s="13">
        <f>IF(AND($B3550&lt;&gt;"",$F3550&lt;&gt;""),IF(COUNTIFS($B$2:$B3550,$B3550,$F$2:$F3550,$F3550)=1,1,0),0)</f>
        <v/>
      </c>
      <c r="T3550" s="13">
        <f>IF(AND($B3550&lt;&gt;"",$H3550&lt;&gt;""),IF(COUNTIFS($B$2:$B3550,$B3550,$H$2:$H3550,$H3550)=1,1,0),0)</f>
        <v/>
      </c>
      <c r="U3550" s="13">
        <f>IF(AND($B3550&lt;&gt;"",$C3550&lt;&gt;""),IF(COUNTIFS($B$2:$B3550,$B3550,$C$2:$C3550,$C3550)=1,1,0),0)</f>
        <v/>
      </c>
      <c r="V3550" s="13">
        <f>IF(AND($B3550&lt;&gt;"",$D3550&lt;&gt;""),IF(COUNTIFS($B$2:$B3550,$B3550,$D$2:$D3550,$D3550)=1,1,0),0)</f>
        <v/>
      </c>
      <c r="W3550">
        <f>IFERROR(INDEX(T_Indicateurs[Domain_code],MATCH($H3550,T_Indicateurs[Stat_code],0)),"")</f>
        <v/>
      </c>
      <c r="X3550" s="13">
        <f>IF(OR($W3550="",$F3550=""),0,IF($F3550&lt;&gt;$W3550,1,0))</f>
        <v/>
      </c>
      <c r="Y3550" s="13">
        <f>IF(OR($J3550="", $K3550="", $L3550=""),0,IF(OR($J3550&lt;0,$J3550&gt;3,$K3550&lt;0,$K3550&gt;3,$L3550&lt;0,$L3550&gt;3),1,0))</f>
        <v/>
      </c>
    </row>
    <row r="3551">
      <c r="G3551">
        <f>IFERROR(INDEX(T_Domaines[Domain_label_fr],MATCH(F3551,T_Domaines[Domain_code],0)),"")</f>
        <v/>
      </c>
      <c r="I3551">
        <f>IFERROR(INDEX(T_Indicateurs[Stat_label_fr],MATCH(H3551,T_Indicateurs[Stat_code],0)),"")</f>
        <v/>
      </c>
      <c r="M3551">
        <f>IF(J3551=0,"",J3551)</f>
        <v/>
      </c>
      <c r="N3551">
        <f>IF(K3551=0,"",K3551)</f>
        <v/>
      </c>
      <c r="O3551">
        <f>IF(L3551=0,"",L3551)</f>
        <v/>
      </c>
      <c r="P3551">
        <f>IF(OR(J3551="",K3551="",L3551=""),"",J3551+K3551+L3551)</f>
        <v/>
      </c>
      <c r="Q3551">
        <f>IF(OR(M3551="",N3551="",O3551=""),"",M3551+N3551+O3551)</f>
        <v/>
      </c>
      <c r="S3551" s="13">
        <f>IF(AND($B3551&lt;&gt;"",$F3551&lt;&gt;""),IF(COUNTIFS($B$2:$B3551,$B3551,$F$2:$F3551,$F3551)=1,1,0),0)</f>
        <v/>
      </c>
      <c r="T3551" s="13">
        <f>IF(AND($B3551&lt;&gt;"",$H3551&lt;&gt;""),IF(COUNTIFS($B$2:$B3551,$B3551,$H$2:$H3551,$H3551)=1,1,0),0)</f>
        <v/>
      </c>
      <c r="U3551" s="13">
        <f>IF(AND($B3551&lt;&gt;"",$C3551&lt;&gt;""),IF(COUNTIFS($B$2:$B3551,$B3551,$C$2:$C3551,$C3551)=1,1,0),0)</f>
        <v/>
      </c>
      <c r="V3551" s="13">
        <f>IF(AND($B3551&lt;&gt;"",$D3551&lt;&gt;""),IF(COUNTIFS($B$2:$B3551,$B3551,$D$2:$D3551,$D3551)=1,1,0),0)</f>
        <v/>
      </c>
      <c r="W3551">
        <f>IFERROR(INDEX(T_Indicateurs[Domain_code],MATCH($H3551,T_Indicateurs[Stat_code],0)),"")</f>
        <v/>
      </c>
      <c r="X3551" s="13">
        <f>IF(OR($W3551="",$F3551=""),0,IF($F3551&lt;&gt;$W3551,1,0))</f>
        <v/>
      </c>
      <c r="Y3551" s="13">
        <f>IF(OR($J3551="", $K3551="", $L3551=""),0,IF(OR($J3551&lt;0,$J3551&gt;3,$K3551&lt;0,$K3551&gt;3,$L3551&lt;0,$L3551&gt;3),1,0))</f>
        <v/>
      </c>
    </row>
    <row r="3552">
      <c r="G3552">
        <f>IFERROR(INDEX(T_Domaines[Domain_label_fr],MATCH(F3552,T_Domaines[Domain_code],0)),"")</f>
        <v/>
      </c>
      <c r="I3552">
        <f>IFERROR(INDEX(T_Indicateurs[Stat_label_fr],MATCH(H3552,T_Indicateurs[Stat_code],0)),"")</f>
        <v/>
      </c>
      <c r="M3552">
        <f>IF(J3552=0,"",J3552)</f>
        <v/>
      </c>
      <c r="N3552">
        <f>IF(K3552=0,"",K3552)</f>
        <v/>
      </c>
      <c r="O3552">
        <f>IF(L3552=0,"",L3552)</f>
        <v/>
      </c>
      <c r="P3552">
        <f>IF(OR(J3552="",K3552="",L3552=""),"",J3552+K3552+L3552)</f>
        <v/>
      </c>
      <c r="Q3552">
        <f>IF(OR(M3552="",N3552="",O3552=""),"",M3552+N3552+O3552)</f>
        <v/>
      </c>
      <c r="S3552" s="13">
        <f>IF(AND($B3552&lt;&gt;"",$F3552&lt;&gt;""),IF(COUNTIFS($B$2:$B3552,$B3552,$F$2:$F3552,$F3552)=1,1,0),0)</f>
        <v/>
      </c>
      <c r="T3552" s="13">
        <f>IF(AND($B3552&lt;&gt;"",$H3552&lt;&gt;""),IF(COUNTIFS($B$2:$B3552,$B3552,$H$2:$H3552,$H3552)=1,1,0),0)</f>
        <v/>
      </c>
      <c r="U3552" s="13">
        <f>IF(AND($B3552&lt;&gt;"",$C3552&lt;&gt;""),IF(COUNTIFS($B$2:$B3552,$B3552,$C$2:$C3552,$C3552)=1,1,0),0)</f>
        <v/>
      </c>
      <c r="V3552" s="13">
        <f>IF(AND($B3552&lt;&gt;"",$D3552&lt;&gt;""),IF(COUNTIFS($B$2:$B3552,$B3552,$D$2:$D3552,$D3552)=1,1,0),0)</f>
        <v/>
      </c>
      <c r="W3552">
        <f>IFERROR(INDEX(T_Indicateurs[Domain_code],MATCH($H3552,T_Indicateurs[Stat_code],0)),"")</f>
        <v/>
      </c>
      <c r="X3552" s="13">
        <f>IF(OR($W3552="",$F3552=""),0,IF($F3552&lt;&gt;$W3552,1,0))</f>
        <v/>
      </c>
      <c r="Y3552" s="13">
        <f>IF(OR($J3552="", $K3552="", $L3552=""),0,IF(OR($J3552&lt;0,$J3552&gt;3,$K3552&lt;0,$K3552&gt;3,$L3552&lt;0,$L3552&gt;3),1,0))</f>
        <v/>
      </c>
    </row>
    <row r="3553">
      <c r="G3553">
        <f>IFERROR(INDEX(T_Domaines[Domain_label_fr],MATCH(F3553,T_Domaines[Domain_code],0)),"")</f>
        <v/>
      </c>
      <c r="I3553">
        <f>IFERROR(INDEX(T_Indicateurs[Stat_label_fr],MATCH(H3553,T_Indicateurs[Stat_code],0)),"")</f>
        <v/>
      </c>
      <c r="M3553">
        <f>IF(J3553=0,"",J3553)</f>
        <v/>
      </c>
      <c r="N3553">
        <f>IF(K3553=0,"",K3553)</f>
        <v/>
      </c>
      <c r="O3553">
        <f>IF(L3553=0,"",L3553)</f>
        <v/>
      </c>
      <c r="P3553">
        <f>IF(OR(J3553="",K3553="",L3553=""),"",J3553+K3553+L3553)</f>
        <v/>
      </c>
      <c r="Q3553">
        <f>IF(OR(M3553="",N3553="",O3553=""),"",M3553+N3553+O3553)</f>
        <v/>
      </c>
      <c r="S3553" s="13">
        <f>IF(AND($B3553&lt;&gt;"",$F3553&lt;&gt;""),IF(COUNTIFS($B$2:$B3553,$B3553,$F$2:$F3553,$F3553)=1,1,0),0)</f>
        <v/>
      </c>
      <c r="T3553" s="13">
        <f>IF(AND($B3553&lt;&gt;"",$H3553&lt;&gt;""),IF(COUNTIFS($B$2:$B3553,$B3553,$H$2:$H3553,$H3553)=1,1,0),0)</f>
        <v/>
      </c>
      <c r="U3553" s="13">
        <f>IF(AND($B3553&lt;&gt;"",$C3553&lt;&gt;""),IF(COUNTIFS($B$2:$B3553,$B3553,$C$2:$C3553,$C3553)=1,1,0),0)</f>
        <v/>
      </c>
      <c r="V3553" s="13">
        <f>IF(AND($B3553&lt;&gt;"",$D3553&lt;&gt;""),IF(COUNTIFS($B$2:$B3553,$B3553,$D$2:$D3553,$D3553)=1,1,0),0)</f>
        <v/>
      </c>
      <c r="W3553">
        <f>IFERROR(INDEX(T_Indicateurs[Domain_code],MATCH($H3553,T_Indicateurs[Stat_code],0)),"")</f>
        <v/>
      </c>
      <c r="X3553" s="13">
        <f>IF(OR($W3553="",$F3553=""),0,IF($F3553&lt;&gt;$W3553,1,0))</f>
        <v/>
      </c>
      <c r="Y3553" s="13">
        <f>IF(OR($J3553="", $K3553="", $L3553=""),0,IF(OR($J3553&lt;0,$J3553&gt;3,$K3553&lt;0,$K3553&gt;3,$L3553&lt;0,$L3553&gt;3),1,0))</f>
        <v/>
      </c>
    </row>
    <row r="3554">
      <c r="G3554">
        <f>IFERROR(INDEX(T_Domaines[Domain_label_fr],MATCH(F3554,T_Domaines[Domain_code],0)),"")</f>
        <v/>
      </c>
      <c r="I3554">
        <f>IFERROR(INDEX(T_Indicateurs[Stat_label_fr],MATCH(H3554,T_Indicateurs[Stat_code],0)),"")</f>
        <v/>
      </c>
      <c r="M3554">
        <f>IF(J3554=0,"",J3554)</f>
        <v/>
      </c>
      <c r="N3554">
        <f>IF(K3554=0,"",K3554)</f>
        <v/>
      </c>
      <c r="O3554">
        <f>IF(L3554=0,"",L3554)</f>
        <v/>
      </c>
      <c r="P3554">
        <f>IF(OR(J3554="",K3554="",L3554=""),"",J3554+K3554+L3554)</f>
        <v/>
      </c>
      <c r="Q3554">
        <f>IF(OR(M3554="",N3554="",O3554=""),"",M3554+N3554+O3554)</f>
        <v/>
      </c>
      <c r="S3554" s="13">
        <f>IF(AND($B3554&lt;&gt;"",$F3554&lt;&gt;""),IF(COUNTIFS($B$2:$B3554,$B3554,$F$2:$F3554,$F3554)=1,1,0),0)</f>
        <v/>
      </c>
      <c r="T3554" s="13">
        <f>IF(AND($B3554&lt;&gt;"",$H3554&lt;&gt;""),IF(COUNTIFS($B$2:$B3554,$B3554,$H$2:$H3554,$H3554)=1,1,0),0)</f>
        <v/>
      </c>
      <c r="U3554" s="13">
        <f>IF(AND($B3554&lt;&gt;"",$C3554&lt;&gt;""),IF(COUNTIFS($B$2:$B3554,$B3554,$C$2:$C3554,$C3554)=1,1,0),0)</f>
        <v/>
      </c>
      <c r="V3554" s="13">
        <f>IF(AND($B3554&lt;&gt;"",$D3554&lt;&gt;""),IF(COUNTIFS($B$2:$B3554,$B3554,$D$2:$D3554,$D3554)=1,1,0),0)</f>
        <v/>
      </c>
      <c r="W3554">
        <f>IFERROR(INDEX(T_Indicateurs[Domain_code],MATCH($H3554,T_Indicateurs[Stat_code],0)),"")</f>
        <v/>
      </c>
      <c r="X3554" s="13">
        <f>IF(OR($W3554="",$F3554=""),0,IF($F3554&lt;&gt;$W3554,1,0))</f>
        <v/>
      </c>
      <c r="Y3554" s="13">
        <f>IF(OR($J3554="", $K3554="", $L3554=""),0,IF(OR($J3554&lt;0,$J3554&gt;3,$K3554&lt;0,$K3554&gt;3,$L3554&lt;0,$L3554&gt;3),1,0))</f>
        <v/>
      </c>
    </row>
    <row r="3555">
      <c r="G3555">
        <f>IFERROR(INDEX(T_Domaines[Domain_label_fr],MATCH(F3555,T_Domaines[Domain_code],0)),"")</f>
        <v/>
      </c>
      <c r="I3555">
        <f>IFERROR(INDEX(T_Indicateurs[Stat_label_fr],MATCH(H3555,T_Indicateurs[Stat_code],0)),"")</f>
        <v/>
      </c>
      <c r="M3555">
        <f>IF(J3555=0,"",J3555)</f>
        <v/>
      </c>
      <c r="N3555">
        <f>IF(K3555=0,"",K3555)</f>
        <v/>
      </c>
      <c r="O3555">
        <f>IF(L3555=0,"",L3555)</f>
        <v/>
      </c>
      <c r="P3555">
        <f>IF(OR(J3555="",K3555="",L3555=""),"",J3555+K3555+L3555)</f>
        <v/>
      </c>
      <c r="Q3555">
        <f>IF(OR(M3555="",N3555="",O3555=""),"",M3555+N3555+O3555)</f>
        <v/>
      </c>
      <c r="S3555" s="13">
        <f>IF(AND($B3555&lt;&gt;"",$F3555&lt;&gt;""),IF(COUNTIFS($B$2:$B3555,$B3555,$F$2:$F3555,$F3555)=1,1,0),0)</f>
        <v/>
      </c>
      <c r="T3555" s="13">
        <f>IF(AND($B3555&lt;&gt;"",$H3555&lt;&gt;""),IF(COUNTIFS($B$2:$B3555,$B3555,$H$2:$H3555,$H3555)=1,1,0),0)</f>
        <v/>
      </c>
      <c r="U3555" s="13">
        <f>IF(AND($B3555&lt;&gt;"",$C3555&lt;&gt;""),IF(COUNTIFS($B$2:$B3555,$B3555,$C$2:$C3555,$C3555)=1,1,0),0)</f>
        <v/>
      </c>
      <c r="V3555" s="13">
        <f>IF(AND($B3555&lt;&gt;"",$D3555&lt;&gt;""),IF(COUNTIFS($B$2:$B3555,$B3555,$D$2:$D3555,$D3555)=1,1,0),0)</f>
        <v/>
      </c>
      <c r="W3555">
        <f>IFERROR(INDEX(T_Indicateurs[Domain_code],MATCH($H3555,T_Indicateurs[Stat_code],0)),"")</f>
        <v/>
      </c>
      <c r="X3555" s="13">
        <f>IF(OR($W3555="",$F3555=""),0,IF($F3555&lt;&gt;$W3555,1,0))</f>
        <v/>
      </c>
      <c r="Y3555" s="13">
        <f>IF(OR($J3555="", $K3555="", $L3555=""),0,IF(OR($J3555&lt;0,$J3555&gt;3,$K3555&lt;0,$K3555&gt;3,$L3555&lt;0,$L3555&gt;3),1,0))</f>
        <v/>
      </c>
    </row>
    <row r="3556">
      <c r="G3556">
        <f>IFERROR(INDEX(T_Domaines[Domain_label_fr],MATCH(F3556,T_Domaines[Domain_code],0)),"")</f>
        <v/>
      </c>
      <c r="I3556">
        <f>IFERROR(INDEX(T_Indicateurs[Stat_label_fr],MATCH(H3556,T_Indicateurs[Stat_code],0)),"")</f>
        <v/>
      </c>
      <c r="M3556">
        <f>IF(J3556=0,"",J3556)</f>
        <v/>
      </c>
      <c r="N3556">
        <f>IF(K3556=0,"",K3556)</f>
        <v/>
      </c>
      <c r="O3556">
        <f>IF(L3556=0,"",L3556)</f>
        <v/>
      </c>
      <c r="P3556">
        <f>IF(OR(J3556="",K3556="",L3556=""),"",J3556+K3556+L3556)</f>
        <v/>
      </c>
      <c r="Q3556">
        <f>IF(OR(M3556="",N3556="",O3556=""),"",M3556+N3556+O3556)</f>
        <v/>
      </c>
      <c r="S3556" s="13">
        <f>IF(AND($B3556&lt;&gt;"",$F3556&lt;&gt;""),IF(COUNTIFS($B$2:$B3556,$B3556,$F$2:$F3556,$F3556)=1,1,0),0)</f>
        <v/>
      </c>
      <c r="T3556" s="13">
        <f>IF(AND($B3556&lt;&gt;"",$H3556&lt;&gt;""),IF(COUNTIFS($B$2:$B3556,$B3556,$H$2:$H3556,$H3556)=1,1,0),0)</f>
        <v/>
      </c>
      <c r="U3556" s="13">
        <f>IF(AND($B3556&lt;&gt;"",$C3556&lt;&gt;""),IF(COUNTIFS($B$2:$B3556,$B3556,$C$2:$C3556,$C3556)=1,1,0),0)</f>
        <v/>
      </c>
      <c r="V3556" s="13">
        <f>IF(AND($B3556&lt;&gt;"",$D3556&lt;&gt;""),IF(COUNTIFS($B$2:$B3556,$B3556,$D$2:$D3556,$D3556)=1,1,0),0)</f>
        <v/>
      </c>
      <c r="W3556">
        <f>IFERROR(INDEX(T_Indicateurs[Domain_code],MATCH($H3556,T_Indicateurs[Stat_code],0)),"")</f>
        <v/>
      </c>
      <c r="X3556" s="13">
        <f>IF(OR($W3556="",$F3556=""),0,IF($F3556&lt;&gt;$W3556,1,0))</f>
        <v/>
      </c>
      <c r="Y3556" s="13">
        <f>IF(OR($J3556="", $K3556="", $L3556=""),0,IF(OR($J3556&lt;0,$J3556&gt;3,$K3556&lt;0,$K3556&gt;3,$L3556&lt;0,$L3556&gt;3),1,0))</f>
        <v/>
      </c>
    </row>
    <row r="3557">
      <c r="G3557">
        <f>IFERROR(INDEX(T_Domaines[Domain_label_fr],MATCH(F3557,T_Domaines[Domain_code],0)),"")</f>
        <v/>
      </c>
      <c r="I3557">
        <f>IFERROR(INDEX(T_Indicateurs[Stat_label_fr],MATCH(H3557,T_Indicateurs[Stat_code],0)),"")</f>
        <v/>
      </c>
      <c r="M3557">
        <f>IF(J3557=0,"",J3557)</f>
        <v/>
      </c>
      <c r="N3557">
        <f>IF(K3557=0,"",K3557)</f>
        <v/>
      </c>
      <c r="O3557">
        <f>IF(L3557=0,"",L3557)</f>
        <v/>
      </c>
      <c r="P3557">
        <f>IF(OR(J3557="",K3557="",L3557=""),"",J3557+K3557+L3557)</f>
        <v/>
      </c>
      <c r="Q3557">
        <f>IF(OR(M3557="",N3557="",O3557=""),"",M3557+N3557+O3557)</f>
        <v/>
      </c>
      <c r="S3557" s="13">
        <f>IF(AND($B3557&lt;&gt;"",$F3557&lt;&gt;""),IF(COUNTIFS($B$2:$B3557,$B3557,$F$2:$F3557,$F3557)=1,1,0),0)</f>
        <v/>
      </c>
      <c r="T3557" s="13">
        <f>IF(AND($B3557&lt;&gt;"",$H3557&lt;&gt;""),IF(COUNTIFS($B$2:$B3557,$B3557,$H$2:$H3557,$H3557)=1,1,0),0)</f>
        <v/>
      </c>
      <c r="U3557" s="13">
        <f>IF(AND($B3557&lt;&gt;"",$C3557&lt;&gt;""),IF(COUNTIFS($B$2:$B3557,$B3557,$C$2:$C3557,$C3557)=1,1,0),0)</f>
        <v/>
      </c>
      <c r="V3557" s="13">
        <f>IF(AND($B3557&lt;&gt;"",$D3557&lt;&gt;""),IF(COUNTIFS($B$2:$B3557,$B3557,$D$2:$D3557,$D3557)=1,1,0),0)</f>
        <v/>
      </c>
      <c r="W3557">
        <f>IFERROR(INDEX(T_Indicateurs[Domain_code],MATCH($H3557,T_Indicateurs[Stat_code],0)),"")</f>
        <v/>
      </c>
      <c r="X3557" s="13">
        <f>IF(OR($W3557="",$F3557=""),0,IF($F3557&lt;&gt;$W3557,1,0))</f>
        <v/>
      </c>
      <c r="Y3557" s="13">
        <f>IF(OR($J3557="", $K3557="", $L3557=""),0,IF(OR($J3557&lt;0,$J3557&gt;3,$K3557&lt;0,$K3557&gt;3,$L3557&lt;0,$L3557&gt;3),1,0))</f>
        <v/>
      </c>
    </row>
    <row r="3558">
      <c r="G3558">
        <f>IFERROR(INDEX(T_Domaines[Domain_label_fr],MATCH(F3558,T_Domaines[Domain_code],0)),"")</f>
        <v/>
      </c>
      <c r="I3558">
        <f>IFERROR(INDEX(T_Indicateurs[Stat_label_fr],MATCH(H3558,T_Indicateurs[Stat_code],0)),"")</f>
        <v/>
      </c>
      <c r="M3558">
        <f>IF(J3558=0,"",J3558)</f>
        <v/>
      </c>
      <c r="N3558">
        <f>IF(K3558=0,"",K3558)</f>
        <v/>
      </c>
      <c r="O3558">
        <f>IF(L3558=0,"",L3558)</f>
        <v/>
      </c>
      <c r="P3558">
        <f>IF(OR(J3558="",K3558="",L3558=""),"",J3558+K3558+L3558)</f>
        <v/>
      </c>
      <c r="Q3558">
        <f>IF(OR(M3558="",N3558="",O3558=""),"",M3558+N3558+O3558)</f>
        <v/>
      </c>
      <c r="S3558" s="13">
        <f>IF(AND($B3558&lt;&gt;"",$F3558&lt;&gt;""),IF(COUNTIFS($B$2:$B3558,$B3558,$F$2:$F3558,$F3558)=1,1,0),0)</f>
        <v/>
      </c>
      <c r="T3558" s="13">
        <f>IF(AND($B3558&lt;&gt;"",$H3558&lt;&gt;""),IF(COUNTIFS($B$2:$B3558,$B3558,$H$2:$H3558,$H3558)=1,1,0),0)</f>
        <v/>
      </c>
      <c r="U3558" s="13">
        <f>IF(AND($B3558&lt;&gt;"",$C3558&lt;&gt;""),IF(COUNTIFS($B$2:$B3558,$B3558,$C$2:$C3558,$C3558)=1,1,0),0)</f>
        <v/>
      </c>
      <c r="V3558" s="13">
        <f>IF(AND($B3558&lt;&gt;"",$D3558&lt;&gt;""),IF(COUNTIFS($B$2:$B3558,$B3558,$D$2:$D3558,$D3558)=1,1,0),0)</f>
        <v/>
      </c>
      <c r="W3558">
        <f>IFERROR(INDEX(T_Indicateurs[Domain_code],MATCH($H3558,T_Indicateurs[Stat_code],0)),"")</f>
        <v/>
      </c>
      <c r="X3558" s="13">
        <f>IF(OR($W3558="",$F3558=""),0,IF($F3558&lt;&gt;$W3558,1,0))</f>
        <v/>
      </c>
      <c r="Y3558" s="13">
        <f>IF(OR($J3558="", $K3558="", $L3558=""),0,IF(OR($J3558&lt;0,$J3558&gt;3,$K3558&lt;0,$K3558&gt;3,$L3558&lt;0,$L3558&gt;3),1,0))</f>
        <v/>
      </c>
    </row>
    <row r="3559">
      <c r="G3559">
        <f>IFERROR(INDEX(T_Domaines[Domain_label_fr],MATCH(F3559,T_Domaines[Domain_code],0)),"")</f>
        <v/>
      </c>
      <c r="I3559">
        <f>IFERROR(INDEX(T_Indicateurs[Stat_label_fr],MATCH(H3559,T_Indicateurs[Stat_code],0)),"")</f>
        <v/>
      </c>
      <c r="M3559">
        <f>IF(J3559=0,"",J3559)</f>
        <v/>
      </c>
      <c r="N3559">
        <f>IF(K3559=0,"",K3559)</f>
        <v/>
      </c>
      <c r="O3559">
        <f>IF(L3559=0,"",L3559)</f>
        <v/>
      </c>
      <c r="P3559">
        <f>IF(OR(J3559="",K3559="",L3559=""),"",J3559+K3559+L3559)</f>
        <v/>
      </c>
      <c r="Q3559">
        <f>IF(OR(M3559="",N3559="",O3559=""),"",M3559+N3559+O3559)</f>
        <v/>
      </c>
      <c r="S3559" s="13">
        <f>IF(AND($B3559&lt;&gt;"",$F3559&lt;&gt;""),IF(COUNTIFS($B$2:$B3559,$B3559,$F$2:$F3559,$F3559)=1,1,0),0)</f>
        <v/>
      </c>
      <c r="T3559" s="13">
        <f>IF(AND($B3559&lt;&gt;"",$H3559&lt;&gt;""),IF(COUNTIFS($B$2:$B3559,$B3559,$H$2:$H3559,$H3559)=1,1,0),0)</f>
        <v/>
      </c>
      <c r="U3559" s="13">
        <f>IF(AND($B3559&lt;&gt;"",$C3559&lt;&gt;""),IF(COUNTIFS($B$2:$B3559,$B3559,$C$2:$C3559,$C3559)=1,1,0),0)</f>
        <v/>
      </c>
      <c r="V3559" s="13">
        <f>IF(AND($B3559&lt;&gt;"",$D3559&lt;&gt;""),IF(COUNTIFS($B$2:$B3559,$B3559,$D$2:$D3559,$D3559)=1,1,0),0)</f>
        <v/>
      </c>
      <c r="W3559">
        <f>IFERROR(INDEX(T_Indicateurs[Domain_code],MATCH($H3559,T_Indicateurs[Stat_code],0)),"")</f>
        <v/>
      </c>
      <c r="X3559" s="13">
        <f>IF(OR($W3559="",$F3559=""),0,IF($F3559&lt;&gt;$W3559,1,0))</f>
        <v/>
      </c>
      <c r="Y3559" s="13">
        <f>IF(OR($J3559="", $K3559="", $L3559=""),0,IF(OR($J3559&lt;0,$J3559&gt;3,$K3559&lt;0,$K3559&gt;3,$L3559&lt;0,$L3559&gt;3),1,0))</f>
        <v/>
      </c>
    </row>
    <row r="3560">
      <c r="G3560">
        <f>IFERROR(INDEX(T_Domaines[Domain_label_fr],MATCH(F3560,T_Domaines[Domain_code],0)),"")</f>
        <v/>
      </c>
      <c r="I3560">
        <f>IFERROR(INDEX(T_Indicateurs[Stat_label_fr],MATCH(H3560,T_Indicateurs[Stat_code],0)),"")</f>
        <v/>
      </c>
      <c r="M3560">
        <f>IF(J3560=0,"",J3560)</f>
        <v/>
      </c>
      <c r="N3560">
        <f>IF(K3560=0,"",K3560)</f>
        <v/>
      </c>
      <c r="O3560">
        <f>IF(L3560=0,"",L3560)</f>
        <v/>
      </c>
      <c r="P3560">
        <f>IF(OR(J3560="",K3560="",L3560=""),"",J3560+K3560+L3560)</f>
        <v/>
      </c>
      <c r="Q3560">
        <f>IF(OR(M3560="",N3560="",O3560=""),"",M3560+N3560+O3560)</f>
        <v/>
      </c>
      <c r="S3560" s="13">
        <f>IF(AND($B3560&lt;&gt;"",$F3560&lt;&gt;""),IF(COUNTIFS($B$2:$B3560,$B3560,$F$2:$F3560,$F3560)=1,1,0),0)</f>
        <v/>
      </c>
      <c r="T3560" s="13">
        <f>IF(AND($B3560&lt;&gt;"",$H3560&lt;&gt;""),IF(COUNTIFS($B$2:$B3560,$B3560,$H$2:$H3560,$H3560)=1,1,0),0)</f>
        <v/>
      </c>
      <c r="U3560" s="13">
        <f>IF(AND($B3560&lt;&gt;"",$C3560&lt;&gt;""),IF(COUNTIFS($B$2:$B3560,$B3560,$C$2:$C3560,$C3560)=1,1,0),0)</f>
        <v/>
      </c>
      <c r="V3560" s="13">
        <f>IF(AND($B3560&lt;&gt;"",$D3560&lt;&gt;""),IF(COUNTIFS($B$2:$B3560,$B3560,$D$2:$D3560,$D3560)=1,1,0),0)</f>
        <v/>
      </c>
      <c r="W3560">
        <f>IFERROR(INDEX(T_Indicateurs[Domain_code],MATCH($H3560,T_Indicateurs[Stat_code],0)),"")</f>
        <v/>
      </c>
      <c r="X3560" s="13">
        <f>IF(OR($W3560="",$F3560=""),0,IF($F3560&lt;&gt;$W3560,1,0))</f>
        <v/>
      </c>
      <c r="Y3560" s="13">
        <f>IF(OR($J3560="", $K3560="", $L3560=""),0,IF(OR($J3560&lt;0,$J3560&gt;3,$K3560&lt;0,$K3560&gt;3,$L3560&lt;0,$L3560&gt;3),1,0))</f>
        <v/>
      </c>
    </row>
    <row r="3561">
      <c r="G3561">
        <f>IFERROR(INDEX(T_Domaines[Domain_label_fr],MATCH(F3561,T_Domaines[Domain_code],0)),"")</f>
        <v/>
      </c>
      <c r="I3561">
        <f>IFERROR(INDEX(T_Indicateurs[Stat_label_fr],MATCH(H3561,T_Indicateurs[Stat_code],0)),"")</f>
        <v/>
      </c>
      <c r="M3561">
        <f>IF(J3561=0,"",J3561)</f>
        <v/>
      </c>
      <c r="N3561">
        <f>IF(K3561=0,"",K3561)</f>
        <v/>
      </c>
      <c r="O3561">
        <f>IF(L3561=0,"",L3561)</f>
        <v/>
      </c>
      <c r="P3561">
        <f>IF(OR(J3561="",K3561="",L3561=""),"",J3561+K3561+L3561)</f>
        <v/>
      </c>
      <c r="Q3561">
        <f>IF(OR(M3561="",N3561="",O3561=""),"",M3561+N3561+O3561)</f>
        <v/>
      </c>
      <c r="S3561" s="13">
        <f>IF(AND($B3561&lt;&gt;"",$F3561&lt;&gt;""),IF(COUNTIFS($B$2:$B3561,$B3561,$F$2:$F3561,$F3561)=1,1,0),0)</f>
        <v/>
      </c>
      <c r="T3561" s="13">
        <f>IF(AND($B3561&lt;&gt;"",$H3561&lt;&gt;""),IF(COUNTIFS($B$2:$B3561,$B3561,$H$2:$H3561,$H3561)=1,1,0),0)</f>
        <v/>
      </c>
      <c r="U3561" s="13">
        <f>IF(AND($B3561&lt;&gt;"",$C3561&lt;&gt;""),IF(COUNTIFS($B$2:$B3561,$B3561,$C$2:$C3561,$C3561)=1,1,0),0)</f>
        <v/>
      </c>
      <c r="V3561" s="13">
        <f>IF(AND($B3561&lt;&gt;"",$D3561&lt;&gt;""),IF(COUNTIFS($B$2:$B3561,$B3561,$D$2:$D3561,$D3561)=1,1,0),0)</f>
        <v/>
      </c>
      <c r="W3561">
        <f>IFERROR(INDEX(T_Indicateurs[Domain_code],MATCH($H3561,T_Indicateurs[Stat_code],0)),"")</f>
        <v/>
      </c>
      <c r="X3561" s="13">
        <f>IF(OR($W3561="",$F3561=""),0,IF($F3561&lt;&gt;$W3561,1,0))</f>
        <v/>
      </c>
      <c r="Y3561" s="13">
        <f>IF(OR($J3561="", $K3561="", $L3561=""),0,IF(OR($J3561&lt;0,$J3561&gt;3,$K3561&lt;0,$K3561&gt;3,$L3561&lt;0,$L3561&gt;3),1,0))</f>
        <v/>
      </c>
    </row>
    <row r="3562">
      <c r="G3562">
        <f>IFERROR(INDEX(T_Domaines[Domain_label_fr],MATCH(F3562,T_Domaines[Domain_code],0)),"")</f>
        <v/>
      </c>
      <c r="I3562">
        <f>IFERROR(INDEX(T_Indicateurs[Stat_label_fr],MATCH(H3562,T_Indicateurs[Stat_code],0)),"")</f>
        <v/>
      </c>
      <c r="M3562">
        <f>IF(J3562=0,"",J3562)</f>
        <v/>
      </c>
      <c r="N3562">
        <f>IF(K3562=0,"",K3562)</f>
        <v/>
      </c>
      <c r="O3562">
        <f>IF(L3562=0,"",L3562)</f>
        <v/>
      </c>
      <c r="P3562">
        <f>IF(OR(J3562="",K3562="",L3562=""),"",J3562+K3562+L3562)</f>
        <v/>
      </c>
      <c r="Q3562">
        <f>IF(OR(M3562="",N3562="",O3562=""),"",M3562+N3562+O3562)</f>
        <v/>
      </c>
      <c r="S3562" s="13">
        <f>IF(AND($B3562&lt;&gt;"",$F3562&lt;&gt;""),IF(COUNTIFS($B$2:$B3562,$B3562,$F$2:$F3562,$F3562)=1,1,0),0)</f>
        <v/>
      </c>
      <c r="T3562" s="13">
        <f>IF(AND($B3562&lt;&gt;"",$H3562&lt;&gt;""),IF(COUNTIFS($B$2:$B3562,$B3562,$H$2:$H3562,$H3562)=1,1,0),0)</f>
        <v/>
      </c>
      <c r="U3562" s="13">
        <f>IF(AND($B3562&lt;&gt;"",$C3562&lt;&gt;""),IF(COUNTIFS($B$2:$B3562,$B3562,$C$2:$C3562,$C3562)=1,1,0),0)</f>
        <v/>
      </c>
      <c r="V3562" s="13">
        <f>IF(AND($B3562&lt;&gt;"",$D3562&lt;&gt;""),IF(COUNTIFS($B$2:$B3562,$B3562,$D$2:$D3562,$D3562)=1,1,0),0)</f>
        <v/>
      </c>
      <c r="W3562">
        <f>IFERROR(INDEX(T_Indicateurs[Domain_code],MATCH($H3562,T_Indicateurs[Stat_code],0)),"")</f>
        <v/>
      </c>
      <c r="X3562" s="13">
        <f>IF(OR($W3562="",$F3562=""),0,IF($F3562&lt;&gt;$W3562,1,0))</f>
        <v/>
      </c>
      <c r="Y3562" s="13">
        <f>IF(OR($J3562="", $K3562="", $L3562=""),0,IF(OR($J3562&lt;0,$J3562&gt;3,$K3562&lt;0,$K3562&gt;3,$L3562&lt;0,$L3562&gt;3),1,0))</f>
        <v/>
      </c>
    </row>
    <row r="3563">
      <c r="G3563">
        <f>IFERROR(INDEX(T_Domaines[Domain_label_fr],MATCH(F3563,T_Domaines[Domain_code],0)),"")</f>
        <v/>
      </c>
      <c r="I3563">
        <f>IFERROR(INDEX(T_Indicateurs[Stat_label_fr],MATCH(H3563,T_Indicateurs[Stat_code],0)),"")</f>
        <v/>
      </c>
      <c r="M3563">
        <f>IF(J3563=0,"",J3563)</f>
        <v/>
      </c>
      <c r="N3563">
        <f>IF(K3563=0,"",K3563)</f>
        <v/>
      </c>
      <c r="O3563">
        <f>IF(L3563=0,"",L3563)</f>
        <v/>
      </c>
      <c r="P3563">
        <f>IF(OR(J3563="",K3563="",L3563=""),"",J3563+K3563+L3563)</f>
        <v/>
      </c>
      <c r="Q3563">
        <f>IF(OR(M3563="",N3563="",O3563=""),"",M3563+N3563+O3563)</f>
        <v/>
      </c>
      <c r="S3563" s="13">
        <f>IF(AND($B3563&lt;&gt;"",$F3563&lt;&gt;""),IF(COUNTIFS($B$2:$B3563,$B3563,$F$2:$F3563,$F3563)=1,1,0),0)</f>
        <v/>
      </c>
      <c r="T3563" s="13">
        <f>IF(AND($B3563&lt;&gt;"",$H3563&lt;&gt;""),IF(COUNTIFS($B$2:$B3563,$B3563,$H$2:$H3563,$H3563)=1,1,0),0)</f>
        <v/>
      </c>
      <c r="U3563" s="13">
        <f>IF(AND($B3563&lt;&gt;"",$C3563&lt;&gt;""),IF(COUNTIFS($B$2:$B3563,$B3563,$C$2:$C3563,$C3563)=1,1,0),0)</f>
        <v/>
      </c>
      <c r="V3563" s="13">
        <f>IF(AND($B3563&lt;&gt;"",$D3563&lt;&gt;""),IF(COUNTIFS($B$2:$B3563,$B3563,$D$2:$D3563,$D3563)=1,1,0),0)</f>
        <v/>
      </c>
      <c r="W3563">
        <f>IFERROR(INDEX(T_Indicateurs[Domain_code],MATCH($H3563,T_Indicateurs[Stat_code],0)),"")</f>
        <v/>
      </c>
      <c r="X3563" s="13">
        <f>IF(OR($W3563="",$F3563=""),0,IF($F3563&lt;&gt;$W3563,1,0))</f>
        <v/>
      </c>
      <c r="Y3563" s="13">
        <f>IF(OR($J3563="", $K3563="", $L3563=""),0,IF(OR($J3563&lt;0,$J3563&gt;3,$K3563&lt;0,$K3563&gt;3,$L3563&lt;0,$L3563&gt;3),1,0))</f>
        <v/>
      </c>
    </row>
    <row r="3564">
      <c r="G3564">
        <f>IFERROR(INDEX(T_Domaines[Domain_label_fr],MATCH(F3564,T_Domaines[Domain_code],0)),"")</f>
        <v/>
      </c>
      <c r="I3564">
        <f>IFERROR(INDEX(T_Indicateurs[Stat_label_fr],MATCH(H3564,T_Indicateurs[Stat_code],0)),"")</f>
        <v/>
      </c>
      <c r="M3564">
        <f>IF(J3564=0,"",J3564)</f>
        <v/>
      </c>
      <c r="N3564">
        <f>IF(K3564=0,"",K3564)</f>
        <v/>
      </c>
      <c r="O3564">
        <f>IF(L3564=0,"",L3564)</f>
        <v/>
      </c>
      <c r="P3564">
        <f>IF(OR(J3564="",K3564="",L3564=""),"",J3564+K3564+L3564)</f>
        <v/>
      </c>
      <c r="Q3564">
        <f>IF(OR(M3564="",N3564="",O3564=""),"",M3564+N3564+O3564)</f>
        <v/>
      </c>
      <c r="S3564" s="13">
        <f>IF(AND($B3564&lt;&gt;"",$F3564&lt;&gt;""),IF(COUNTIFS($B$2:$B3564,$B3564,$F$2:$F3564,$F3564)=1,1,0),0)</f>
        <v/>
      </c>
      <c r="T3564" s="13">
        <f>IF(AND($B3564&lt;&gt;"",$H3564&lt;&gt;""),IF(COUNTIFS($B$2:$B3564,$B3564,$H$2:$H3564,$H3564)=1,1,0),0)</f>
        <v/>
      </c>
      <c r="U3564" s="13">
        <f>IF(AND($B3564&lt;&gt;"",$C3564&lt;&gt;""),IF(COUNTIFS($B$2:$B3564,$B3564,$C$2:$C3564,$C3564)=1,1,0),0)</f>
        <v/>
      </c>
      <c r="V3564" s="13">
        <f>IF(AND($B3564&lt;&gt;"",$D3564&lt;&gt;""),IF(COUNTIFS($B$2:$B3564,$B3564,$D$2:$D3564,$D3564)=1,1,0),0)</f>
        <v/>
      </c>
      <c r="W3564">
        <f>IFERROR(INDEX(T_Indicateurs[Domain_code],MATCH($H3564,T_Indicateurs[Stat_code],0)),"")</f>
        <v/>
      </c>
      <c r="X3564" s="13">
        <f>IF(OR($W3564="",$F3564=""),0,IF($F3564&lt;&gt;$W3564,1,0))</f>
        <v/>
      </c>
      <c r="Y3564" s="13">
        <f>IF(OR($J3564="", $K3564="", $L3564=""),0,IF(OR($J3564&lt;0,$J3564&gt;3,$K3564&lt;0,$K3564&gt;3,$L3564&lt;0,$L3564&gt;3),1,0))</f>
        <v/>
      </c>
    </row>
    <row r="3565">
      <c r="G3565">
        <f>IFERROR(INDEX(T_Domaines[Domain_label_fr],MATCH(F3565,T_Domaines[Domain_code],0)),"")</f>
        <v/>
      </c>
      <c r="I3565">
        <f>IFERROR(INDEX(T_Indicateurs[Stat_label_fr],MATCH(H3565,T_Indicateurs[Stat_code],0)),"")</f>
        <v/>
      </c>
      <c r="M3565">
        <f>IF(J3565=0,"",J3565)</f>
        <v/>
      </c>
      <c r="N3565">
        <f>IF(K3565=0,"",K3565)</f>
        <v/>
      </c>
      <c r="O3565">
        <f>IF(L3565=0,"",L3565)</f>
        <v/>
      </c>
      <c r="P3565">
        <f>IF(OR(J3565="",K3565="",L3565=""),"",J3565+K3565+L3565)</f>
        <v/>
      </c>
      <c r="Q3565">
        <f>IF(OR(M3565="",N3565="",O3565=""),"",M3565+N3565+O3565)</f>
        <v/>
      </c>
      <c r="S3565" s="13">
        <f>IF(AND($B3565&lt;&gt;"",$F3565&lt;&gt;""),IF(COUNTIFS($B$2:$B3565,$B3565,$F$2:$F3565,$F3565)=1,1,0),0)</f>
        <v/>
      </c>
      <c r="T3565" s="13">
        <f>IF(AND($B3565&lt;&gt;"",$H3565&lt;&gt;""),IF(COUNTIFS($B$2:$B3565,$B3565,$H$2:$H3565,$H3565)=1,1,0),0)</f>
        <v/>
      </c>
      <c r="U3565" s="13">
        <f>IF(AND($B3565&lt;&gt;"",$C3565&lt;&gt;""),IF(COUNTIFS($B$2:$B3565,$B3565,$C$2:$C3565,$C3565)=1,1,0),0)</f>
        <v/>
      </c>
      <c r="V3565" s="13">
        <f>IF(AND($B3565&lt;&gt;"",$D3565&lt;&gt;""),IF(COUNTIFS($B$2:$B3565,$B3565,$D$2:$D3565,$D3565)=1,1,0),0)</f>
        <v/>
      </c>
      <c r="W3565">
        <f>IFERROR(INDEX(T_Indicateurs[Domain_code],MATCH($H3565,T_Indicateurs[Stat_code],0)),"")</f>
        <v/>
      </c>
      <c r="X3565" s="13">
        <f>IF(OR($W3565="",$F3565=""),0,IF($F3565&lt;&gt;$W3565,1,0))</f>
        <v/>
      </c>
      <c r="Y3565" s="13">
        <f>IF(OR($J3565="", $K3565="", $L3565=""),0,IF(OR($J3565&lt;0,$J3565&gt;3,$K3565&lt;0,$K3565&gt;3,$L3565&lt;0,$L3565&gt;3),1,0))</f>
        <v/>
      </c>
    </row>
    <row r="3566">
      <c r="G3566">
        <f>IFERROR(INDEX(T_Domaines[Domain_label_fr],MATCH(F3566,T_Domaines[Domain_code],0)),"")</f>
        <v/>
      </c>
      <c r="I3566">
        <f>IFERROR(INDEX(T_Indicateurs[Stat_label_fr],MATCH(H3566,T_Indicateurs[Stat_code],0)),"")</f>
        <v/>
      </c>
      <c r="M3566">
        <f>IF(J3566=0,"",J3566)</f>
        <v/>
      </c>
      <c r="N3566">
        <f>IF(K3566=0,"",K3566)</f>
        <v/>
      </c>
      <c r="O3566">
        <f>IF(L3566=0,"",L3566)</f>
        <v/>
      </c>
      <c r="P3566">
        <f>IF(OR(J3566="",K3566="",L3566=""),"",J3566+K3566+L3566)</f>
        <v/>
      </c>
      <c r="Q3566">
        <f>IF(OR(M3566="",N3566="",O3566=""),"",M3566+N3566+O3566)</f>
        <v/>
      </c>
      <c r="S3566" s="13">
        <f>IF(AND($B3566&lt;&gt;"",$F3566&lt;&gt;""),IF(COUNTIFS($B$2:$B3566,$B3566,$F$2:$F3566,$F3566)=1,1,0),0)</f>
        <v/>
      </c>
      <c r="T3566" s="13">
        <f>IF(AND($B3566&lt;&gt;"",$H3566&lt;&gt;""),IF(COUNTIFS($B$2:$B3566,$B3566,$H$2:$H3566,$H3566)=1,1,0),0)</f>
        <v/>
      </c>
      <c r="U3566" s="13">
        <f>IF(AND($B3566&lt;&gt;"",$C3566&lt;&gt;""),IF(COUNTIFS($B$2:$B3566,$B3566,$C$2:$C3566,$C3566)=1,1,0),0)</f>
        <v/>
      </c>
      <c r="V3566" s="13">
        <f>IF(AND($B3566&lt;&gt;"",$D3566&lt;&gt;""),IF(COUNTIFS($B$2:$B3566,$B3566,$D$2:$D3566,$D3566)=1,1,0),0)</f>
        <v/>
      </c>
      <c r="W3566">
        <f>IFERROR(INDEX(T_Indicateurs[Domain_code],MATCH($H3566,T_Indicateurs[Stat_code],0)),"")</f>
        <v/>
      </c>
      <c r="X3566" s="13">
        <f>IF(OR($W3566="",$F3566=""),0,IF($F3566&lt;&gt;$W3566,1,0))</f>
        <v/>
      </c>
      <c r="Y3566" s="13">
        <f>IF(OR($J3566="", $K3566="", $L3566=""),0,IF(OR($J3566&lt;0,$J3566&gt;3,$K3566&lt;0,$K3566&gt;3,$L3566&lt;0,$L3566&gt;3),1,0))</f>
        <v/>
      </c>
    </row>
    <row r="3567">
      <c r="G3567">
        <f>IFERROR(INDEX(T_Domaines[Domain_label_fr],MATCH(F3567,T_Domaines[Domain_code],0)),"")</f>
        <v/>
      </c>
      <c r="I3567">
        <f>IFERROR(INDEX(T_Indicateurs[Stat_label_fr],MATCH(H3567,T_Indicateurs[Stat_code],0)),"")</f>
        <v/>
      </c>
      <c r="M3567">
        <f>IF(J3567=0,"",J3567)</f>
        <v/>
      </c>
      <c r="N3567">
        <f>IF(K3567=0,"",K3567)</f>
        <v/>
      </c>
      <c r="O3567">
        <f>IF(L3567=0,"",L3567)</f>
        <v/>
      </c>
      <c r="P3567">
        <f>IF(OR(J3567="",K3567="",L3567=""),"",J3567+K3567+L3567)</f>
        <v/>
      </c>
      <c r="Q3567">
        <f>IF(OR(M3567="",N3567="",O3567=""),"",M3567+N3567+O3567)</f>
        <v/>
      </c>
      <c r="S3567" s="13">
        <f>IF(AND($B3567&lt;&gt;"",$F3567&lt;&gt;""),IF(COUNTIFS($B$2:$B3567,$B3567,$F$2:$F3567,$F3567)=1,1,0),0)</f>
        <v/>
      </c>
      <c r="T3567" s="13">
        <f>IF(AND($B3567&lt;&gt;"",$H3567&lt;&gt;""),IF(COUNTIFS($B$2:$B3567,$B3567,$H$2:$H3567,$H3567)=1,1,0),0)</f>
        <v/>
      </c>
      <c r="U3567" s="13">
        <f>IF(AND($B3567&lt;&gt;"",$C3567&lt;&gt;""),IF(COUNTIFS($B$2:$B3567,$B3567,$C$2:$C3567,$C3567)=1,1,0),0)</f>
        <v/>
      </c>
      <c r="V3567" s="13">
        <f>IF(AND($B3567&lt;&gt;"",$D3567&lt;&gt;""),IF(COUNTIFS($B$2:$B3567,$B3567,$D$2:$D3567,$D3567)=1,1,0),0)</f>
        <v/>
      </c>
      <c r="W3567">
        <f>IFERROR(INDEX(T_Indicateurs[Domain_code],MATCH($H3567,T_Indicateurs[Stat_code],0)),"")</f>
        <v/>
      </c>
      <c r="X3567" s="13">
        <f>IF(OR($W3567="",$F3567=""),0,IF($F3567&lt;&gt;$W3567,1,0))</f>
        <v/>
      </c>
      <c r="Y3567" s="13">
        <f>IF(OR($J3567="", $K3567="", $L3567=""),0,IF(OR($J3567&lt;0,$J3567&gt;3,$K3567&lt;0,$K3567&gt;3,$L3567&lt;0,$L3567&gt;3),1,0))</f>
        <v/>
      </c>
    </row>
    <row r="3568">
      <c r="G3568">
        <f>IFERROR(INDEX(T_Domaines[Domain_label_fr],MATCH(F3568,T_Domaines[Domain_code],0)),"")</f>
        <v/>
      </c>
      <c r="I3568">
        <f>IFERROR(INDEX(T_Indicateurs[Stat_label_fr],MATCH(H3568,T_Indicateurs[Stat_code],0)),"")</f>
        <v/>
      </c>
      <c r="M3568">
        <f>IF(J3568=0,"",J3568)</f>
        <v/>
      </c>
      <c r="N3568">
        <f>IF(K3568=0,"",K3568)</f>
        <v/>
      </c>
      <c r="O3568">
        <f>IF(L3568=0,"",L3568)</f>
        <v/>
      </c>
      <c r="P3568">
        <f>IF(OR(J3568="",K3568="",L3568=""),"",J3568+K3568+L3568)</f>
        <v/>
      </c>
      <c r="Q3568">
        <f>IF(OR(M3568="",N3568="",O3568=""),"",M3568+N3568+O3568)</f>
        <v/>
      </c>
      <c r="S3568" s="13">
        <f>IF(AND($B3568&lt;&gt;"",$F3568&lt;&gt;""),IF(COUNTIFS($B$2:$B3568,$B3568,$F$2:$F3568,$F3568)=1,1,0),0)</f>
        <v/>
      </c>
      <c r="T3568" s="13">
        <f>IF(AND($B3568&lt;&gt;"",$H3568&lt;&gt;""),IF(COUNTIFS($B$2:$B3568,$B3568,$H$2:$H3568,$H3568)=1,1,0),0)</f>
        <v/>
      </c>
      <c r="U3568" s="13">
        <f>IF(AND($B3568&lt;&gt;"",$C3568&lt;&gt;""),IF(COUNTIFS($B$2:$B3568,$B3568,$C$2:$C3568,$C3568)=1,1,0),0)</f>
        <v/>
      </c>
      <c r="V3568" s="13">
        <f>IF(AND($B3568&lt;&gt;"",$D3568&lt;&gt;""),IF(COUNTIFS($B$2:$B3568,$B3568,$D$2:$D3568,$D3568)=1,1,0),0)</f>
        <v/>
      </c>
      <c r="W3568">
        <f>IFERROR(INDEX(T_Indicateurs[Domain_code],MATCH($H3568,T_Indicateurs[Stat_code],0)),"")</f>
        <v/>
      </c>
      <c r="X3568" s="13">
        <f>IF(OR($W3568="",$F3568=""),0,IF($F3568&lt;&gt;$W3568,1,0))</f>
        <v/>
      </c>
      <c r="Y3568" s="13">
        <f>IF(OR($J3568="", $K3568="", $L3568=""),0,IF(OR($J3568&lt;0,$J3568&gt;3,$K3568&lt;0,$K3568&gt;3,$L3568&lt;0,$L3568&gt;3),1,0))</f>
        <v/>
      </c>
    </row>
    <row r="3569">
      <c r="G3569">
        <f>IFERROR(INDEX(T_Domaines[Domain_label_fr],MATCH(F3569,T_Domaines[Domain_code],0)),"")</f>
        <v/>
      </c>
      <c r="I3569">
        <f>IFERROR(INDEX(T_Indicateurs[Stat_label_fr],MATCH(H3569,T_Indicateurs[Stat_code],0)),"")</f>
        <v/>
      </c>
      <c r="M3569">
        <f>IF(J3569=0,"",J3569)</f>
        <v/>
      </c>
      <c r="N3569">
        <f>IF(K3569=0,"",K3569)</f>
        <v/>
      </c>
      <c r="O3569">
        <f>IF(L3569=0,"",L3569)</f>
        <v/>
      </c>
      <c r="P3569">
        <f>IF(OR(J3569="",K3569="",L3569=""),"",J3569+K3569+L3569)</f>
        <v/>
      </c>
      <c r="Q3569">
        <f>IF(OR(M3569="",N3569="",O3569=""),"",M3569+N3569+O3569)</f>
        <v/>
      </c>
      <c r="S3569" s="13">
        <f>IF(AND($B3569&lt;&gt;"",$F3569&lt;&gt;""),IF(COUNTIFS($B$2:$B3569,$B3569,$F$2:$F3569,$F3569)=1,1,0),0)</f>
        <v/>
      </c>
      <c r="T3569" s="13">
        <f>IF(AND($B3569&lt;&gt;"",$H3569&lt;&gt;""),IF(COUNTIFS($B$2:$B3569,$B3569,$H$2:$H3569,$H3569)=1,1,0),0)</f>
        <v/>
      </c>
      <c r="U3569" s="13">
        <f>IF(AND($B3569&lt;&gt;"",$C3569&lt;&gt;""),IF(COUNTIFS($B$2:$B3569,$B3569,$C$2:$C3569,$C3569)=1,1,0),0)</f>
        <v/>
      </c>
      <c r="V3569" s="13">
        <f>IF(AND($B3569&lt;&gt;"",$D3569&lt;&gt;""),IF(COUNTIFS($B$2:$B3569,$B3569,$D$2:$D3569,$D3569)=1,1,0),0)</f>
        <v/>
      </c>
      <c r="W3569">
        <f>IFERROR(INDEX(T_Indicateurs[Domain_code],MATCH($H3569,T_Indicateurs[Stat_code],0)),"")</f>
        <v/>
      </c>
      <c r="X3569" s="13">
        <f>IF(OR($W3569="",$F3569=""),0,IF($F3569&lt;&gt;$W3569,1,0))</f>
        <v/>
      </c>
      <c r="Y3569" s="13">
        <f>IF(OR($J3569="", $K3569="", $L3569=""),0,IF(OR($J3569&lt;0,$J3569&gt;3,$K3569&lt;0,$K3569&gt;3,$L3569&lt;0,$L3569&gt;3),1,0))</f>
        <v/>
      </c>
    </row>
    <row r="3570">
      <c r="G3570">
        <f>IFERROR(INDEX(T_Domaines[Domain_label_fr],MATCH(F3570,T_Domaines[Domain_code],0)),"")</f>
        <v/>
      </c>
      <c r="I3570">
        <f>IFERROR(INDEX(T_Indicateurs[Stat_label_fr],MATCH(H3570,T_Indicateurs[Stat_code],0)),"")</f>
        <v/>
      </c>
      <c r="M3570">
        <f>IF(J3570=0,"",J3570)</f>
        <v/>
      </c>
      <c r="N3570">
        <f>IF(K3570=0,"",K3570)</f>
        <v/>
      </c>
      <c r="O3570">
        <f>IF(L3570=0,"",L3570)</f>
        <v/>
      </c>
      <c r="P3570">
        <f>IF(OR(J3570="",K3570="",L3570=""),"",J3570+K3570+L3570)</f>
        <v/>
      </c>
      <c r="Q3570">
        <f>IF(OR(M3570="",N3570="",O3570=""),"",M3570+N3570+O3570)</f>
        <v/>
      </c>
      <c r="S3570" s="13">
        <f>IF(AND($B3570&lt;&gt;"",$F3570&lt;&gt;""),IF(COUNTIFS($B$2:$B3570,$B3570,$F$2:$F3570,$F3570)=1,1,0),0)</f>
        <v/>
      </c>
      <c r="T3570" s="13">
        <f>IF(AND($B3570&lt;&gt;"",$H3570&lt;&gt;""),IF(COUNTIFS($B$2:$B3570,$B3570,$H$2:$H3570,$H3570)=1,1,0),0)</f>
        <v/>
      </c>
      <c r="U3570" s="13">
        <f>IF(AND($B3570&lt;&gt;"",$C3570&lt;&gt;""),IF(COUNTIFS($B$2:$B3570,$B3570,$C$2:$C3570,$C3570)=1,1,0),0)</f>
        <v/>
      </c>
      <c r="V3570" s="13">
        <f>IF(AND($B3570&lt;&gt;"",$D3570&lt;&gt;""),IF(COUNTIFS($B$2:$B3570,$B3570,$D$2:$D3570,$D3570)=1,1,0),0)</f>
        <v/>
      </c>
      <c r="W3570">
        <f>IFERROR(INDEX(T_Indicateurs[Domain_code],MATCH($H3570,T_Indicateurs[Stat_code],0)),"")</f>
        <v/>
      </c>
      <c r="X3570" s="13">
        <f>IF(OR($W3570="",$F3570=""),0,IF($F3570&lt;&gt;$W3570,1,0))</f>
        <v/>
      </c>
      <c r="Y3570" s="13">
        <f>IF(OR($J3570="", $K3570="", $L3570=""),0,IF(OR($J3570&lt;0,$J3570&gt;3,$K3570&lt;0,$K3570&gt;3,$L3570&lt;0,$L3570&gt;3),1,0))</f>
        <v/>
      </c>
    </row>
    <row r="3571">
      <c r="G3571">
        <f>IFERROR(INDEX(T_Domaines[Domain_label_fr],MATCH(F3571,T_Domaines[Domain_code],0)),"")</f>
        <v/>
      </c>
      <c r="I3571">
        <f>IFERROR(INDEX(T_Indicateurs[Stat_label_fr],MATCH(H3571,T_Indicateurs[Stat_code],0)),"")</f>
        <v/>
      </c>
      <c r="M3571">
        <f>IF(J3571=0,"",J3571)</f>
        <v/>
      </c>
      <c r="N3571">
        <f>IF(K3571=0,"",K3571)</f>
        <v/>
      </c>
      <c r="O3571">
        <f>IF(L3571=0,"",L3571)</f>
        <v/>
      </c>
      <c r="P3571">
        <f>IF(OR(J3571="",K3571="",L3571=""),"",J3571+K3571+L3571)</f>
        <v/>
      </c>
      <c r="Q3571">
        <f>IF(OR(M3571="",N3571="",O3571=""),"",M3571+N3571+O3571)</f>
        <v/>
      </c>
      <c r="S3571" s="13">
        <f>IF(AND($B3571&lt;&gt;"",$F3571&lt;&gt;""),IF(COUNTIFS($B$2:$B3571,$B3571,$F$2:$F3571,$F3571)=1,1,0),0)</f>
        <v/>
      </c>
      <c r="T3571" s="13">
        <f>IF(AND($B3571&lt;&gt;"",$H3571&lt;&gt;""),IF(COUNTIFS($B$2:$B3571,$B3571,$H$2:$H3571,$H3571)=1,1,0),0)</f>
        <v/>
      </c>
      <c r="U3571" s="13">
        <f>IF(AND($B3571&lt;&gt;"",$C3571&lt;&gt;""),IF(COUNTIFS($B$2:$B3571,$B3571,$C$2:$C3571,$C3571)=1,1,0),0)</f>
        <v/>
      </c>
      <c r="V3571" s="13">
        <f>IF(AND($B3571&lt;&gt;"",$D3571&lt;&gt;""),IF(COUNTIFS($B$2:$B3571,$B3571,$D$2:$D3571,$D3571)=1,1,0),0)</f>
        <v/>
      </c>
      <c r="W3571">
        <f>IFERROR(INDEX(T_Indicateurs[Domain_code],MATCH($H3571,T_Indicateurs[Stat_code],0)),"")</f>
        <v/>
      </c>
      <c r="X3571" s="13">
        <f>IF(OR($W3571="",$F3571=""),0,IF($F3571&lt;&gt;$W3571,1,0))</f>
        <v/>
      </c>
      <c r="Y3571" s="13">
        <f>IF(OR($J3571="", $K3571="", $L3571=""),0,IF(OR($J3571&lt;0,$J3571&gt;3,$K3571&lt;0,$K3571&gt;3,$L3571&lt;0,$L3571&gt;3),1,0))</f>
        <v/>
      </c>
    </row>
    <row r="3572">
      <c r="G3572">
        <f>IFERROR(INDEX(T_Domaines[Domain_label_fr],MATCH(F3572,T_Domaines[Domain_code],0)),"")</f>
        <v/>
      </c>
      <c r="I3572">
        <f>IFERROR(INDEX(T_Indicateurs[Stat_label_fr],MATCH(H3572,T_Indicateurs[Stat_code],0)),"")</f>
        <v/>
      </c>
      <c r="M3572">
        <f>IF(J3572=0,"",J3572)</f>
        <v/>
      </c>
      <c r="N3572">
        <f>IF(K3572=0,"",K3572)</f>
        <v/>
      </c>
      <c r="O3572">
        <f>IF(L3572=0,"",L3572)</f>
        <v/>
      </c>
      <c r="P3572">
        <f>IF(OR(J3572="",K3572="",L3572=""),"",J3572+K3572+L3572)</f>
        <v/>
      </c>
      <c r="Q3572">
        <f>IF(OR(M3572="",N3572="",O3572=""),"",M3572+N3572+O3572)</f>
        <v/>
      </c>
      <c r="S3572" s="13">
        <f>IF(AND($B3572&lt;&gt;"",$F3572&lt;&gt;""),IF(COUNTIFS($B$2:$B3572,$B3572,$F$2:$F3572,$F3572)=1,1,0),0)</f>
        <v/>
      </c>
      <c r="T3572" s="13">
        <f>IF(AND($B3572&lt;&gt;"",$H3572&lt;&gt;""),IF(COUNTIFS($B$2:$B3572,$B3572,$H$2:$H3572,$H3572)=1,1,0),0)</f>
        <v/>
      </c>
      <c r="U3572" s="13">
        <f>IF(AND($B3572&lt;&gt;"",$C3572&lt;&gt;""),IF(COUNTIFS($B$2:$B3572,$B3572,$C$2:$C3572,$C3572)=1,1,0),0)</f>
        <v/>
      </c>
      <c r="V3572" s="13">
        <f>IF(AND($B3572&lt;&gt;"",$D3572&lt;&gt;""),IF(COUNTIFS($B$2:$B3572,$B3572,$D$2:$D3572,$D3572)=1,1,0),0)</f>
        <v/>
      </c>
      <c r="W3572">
        <f>IFERROR(INDEX(T_Indicateurs[Domain_code],MATCH($H3572,T_Indicateurs[Stat_code],0)),"")</f>
        <v/>
      </c>
      <c r="X3572" s="13">
        <f>IF(OR($W3572="",$F3572=""),0,IF($F3572&lt;&gt;$W3572,1,0))</f>
        <v/>
      </c>
      <c r="Y3572" s="13">
        <f>IF(OR($J3572="", $K3572="", $L3572=""),0,IF(OR($J3572&lt;0,$J3572&gt;3,$K3572&lt;0,$K3572&gt;3,$L3572&lt;0,$L3572&gt;3),1,0))</f>
        <v/>
      </c>
    </row>
    <row r="3573">
      <c r="G3573">
        <f>IFERROR(INDEX(T_Domaines[Domain_label_fr],MATCH(F3573,T_Domaines[Domain_code],0)),"")</f>
        <v/>
      </c>
      <c r="I3573">
        <f>IFERROR(INDEX(T_Indicateurs[Stat_label_fr],MATCH(H3573,T_Indicateurs[Stat_code],0)),"")</f>
        <v/>
      </c>
      <c r="M3573">
        <f>IF(J3573=0,"",J3573)</f>
        <v/>
      </c>
      <c r="N3573">
        <f>IF(K3573=0,"",K3573)</f>
        <v/>
      </c>
      <c r="O3573">
        <f>IF(L3573=0,"",L3573)</f>
        <v/>
      </c>
      <c r="P3573">
        <f>IF(OR(J3573="",K3573="",L3573=""),"",J3573+K3573+L3573)</f>
        <v/>
      </c>
      <c r="Q3573">
        <f>IF(OR(M3573="",N3573="",O3573=""),"",M3573+N3573+O3573)</f>
        <v/>
      </c>
      <c r="S3573" s="13">
        <f>IF(AND($B3573&lt;&gt;"",$F3573&lt;&gt;""),IF(COUNTIFS($B$2:$B3573,$B3573,$F$2:$F3573,$F3573)=1,1,0),0)</f>
        <v/>
      </c>
      <c r="T3573" s="13">
        <f>IF(AND($B3573&lt;&gt;"",$H3573&lt;&gt;""),IF(COUNTIFS($B$2:$B3573,$B3573,$H$2:$H3573,$H3573)=1,1,0),0)</f>
        <v/>
      </c>
      <c r="U3573" s="13">
        <f>IF(AND($B3573&lt;&gt;"",$C3573&lt;&gt;""),IF(COUNTIFS($B$2:$B3573,$B3573,$C$2:$C3573,$C3573)=1,1,0),0)</f>
        <v/>
      </c>
      <c r="V3573" s="13">
        <f>IF(AND($B3573&lt;&gt;"",$D3573&lt;&gt;""),IF(COUNTIFS($B$2:$B3573,$B3573,$D$2:$D3573,$D3573)=1,1,0),0)</f>
        <v/>
      </c>
      <c r="W3573">
        <f>IFERROR(INDEX(T_Indicateurs[Domain_code],MATCH($H3573,T_Indicateurs[Stat_code],0)),"")</f>
        <v/>
      </c>
      <c r="X3573" s="13">
        <f>IF(OR($W3573="",$F3573=""),0,IF($F3573&lt;&gt;$W3573,1,0))</f>
        <v/>
      </c>
      <c r="Y3573" s="13">
        <f>IF(OR($J3573="", $K3573="", $L3573=""),0,IF(OR($J3573&lt;0,$J3573&gt;3,$K3573&lt;0,$K3573&gt;3,$L3573&lt;0,$L3573&gt;3),1,0))</f>
        <v/>
      </c>
    </row>
    <row r="3574">
      <c r="G3574">
        <f>IFERROR(INDEX(T_Domaines[Domain_label_fr],MATCH(F3574,T_Domaines[Domain_code],0)),"")</f>
        <v/>
      </c>
      <c r="I3574">
        <f>IFERROR(INDEX(T_Indicateurs[Stat_label_fr],MATCH(H3574,T_Indicateurs[Stat_code],0)),"")</f>
        <v/>
      </c>
      <c r="M3574">
        <f>IF(J3574=0,"",J3574)</f>
        <v/>
      </c>
      <c r="N3574">
        <f>IF(K3574=0,"",K3574)</f>
        <v/>
      </c>
      <c r="O3574">
        <f>IF(L3574=0,"",L3574)</f>
        <v/>
      </c>
      <c r="P3574">
        <f>IF(OR(J3574="",K3574="",L3574=""),"",J3574+K3574+L3574)</f>
        <v/>
      </c>
      <c r="Q3574">
        <f>IF(OR(M3574="",N3574="",O3574=""),"",M3574+N3574+O3574)</f>
        <v/>
      </c>
      <c r="S3574" s="13">
        <f>IF(AND($B3574&lt;&gt;"",$F3574&lt;&gt;""),IF(COUNTIFS($B$2:$B3574,$B3574,$F$2:$F3574,$F3574)=1,1,0),0)</f>
        <v/>
      </c>
      <c r="T3574" s="13">
        <f>IF(AND($B3574&lt;&gt;"",$H3574&lt;&gt;""),IF(COUNTIFS($B$2:$B3574,$B3574,$H$2:$H3574,$H3574)=1,1,0),0)</f>
        <v/>
      </c>
      <c r="U3574" s="13">
        <f>IF(AND($B3574&lt;&gt;"",$C3574&lt;&gt;""),IF(COUNTIFS($B$2:$B3574,$B3574,$C$2:$C3574,$C3574)=1,1,0),0)</f>
        <v/>
      </c>
      <c r="V3574" s="13">
        <f>IF(AND($B3574&lt;&gt;"",$D3574&lt;&gt;""),IF(COUNTIFS($B$2:$B3574,$B3574,$D$2:$D3574,$D3574)=1,1,0),0)</f>
        <v/>
      </c>
      <c r="W3574">
        <f>IFERROR(INDEX(T_Indicateurs[Domain_code],MATCH($H3574,T_Indicateurs[Stat_code],0)),"")</f>
        <v/>
      </c>
      <c r="X3574" s="13">
        <f>IF(OR($W3574="",$F3574=""),0,IF($F3574&lt;&gt;$W3574,1,0))</f>
        <v/>
      </c>
      <c r="Y3574" s="13">
        <f>IF(OR($J3574="", $K3574="", $L3574=""),0,IF(OR($J3574&lt;0,$J3574&gt;3,$K3574&lt;0,$K3574&gt;3,$L3574&lt;0,$L3574&gt;3),1,0))</f>
        <v/>
      </c>
    </row>
    <row r="3575">
      <c r="G3575">
        <f>IFERROR(INDEX(T_Domaines[Domain_label_fr],MATCH(F3575,T_Domaines[Domain_code],0)),"")</f>
        <v/>
      </c>
      <c r="I3575">
        <f>IFERROR(INDEX(T_Indicateurs[Stat_label_fr],MATCH(H3575,T_Indicateurs[Stat_code],0)),"")</f>
        <v/>
      </c>
      <c r="M3575">
        <f>IF(J3575=0,"",J3575)</f>
        <v/>
      </c>
      <c r="N3575">
        <f>IF(K3575=0,"",K3575)</f>
        <v/>
      </c>
      <c r="O3575">
        <f>IF(L3575=0,"",L3575)</f>
        <v/>
      </c>
      <c r="P3575">
        <f>IF(OR(J3575="",K3575="",L3575=""),"",J3575+K3575+L3575)</f>
        <v/>
      </c>
      <c r="Q3575">
        <f>IF(OR(M3575="",N3575="",O3575=""),"",M3575+N3575+O3575)</f>
        <v/>
      </c>
      <c r="S3575" s="13">
        <f>IF(AND($B3575&lt;&gt;"",$F3575&lt;&gt;""),IF(COUNTIFS($B$2:$B3575,$B3575,$F$2:$F3575,$F3575)=1,1,0),0)</f>
        <v/>
      </c>
      <c r="T3575" s="13">
        <f>IF(AND($B3575&lt;&gt;"",$H3575&lt;&gt;""),IF(COUNTIFS($B$2:$B3575,$B3575,$H$2:$H3575,$H3575)=1,1,0),0)</f>
        <v/>
      </c>
      <c r="U3575" s="13">
        <f>IF(AND($B3575&lt;&gt;"",$C3575&lt;&gt;""),IF(COUNTIFS($B$2:$B3575,$B3575,$C$2:$C3575,$C3575)=1,1,0),0)</f>
        <v/>
      </c>
      <c r="V3575" s="13">
        <f>IF(AND($B3575&lt;&gt;"",$D3575&lt;&gt;""),IF(COUNTIFS($B$2:$B3575,$B3575,$D$2:$D3575,$D3575)=1,1,0),0)</f>
        <v/>
      </c>
      <c r="W3575">
        <f>IFERROR(INDEX(T_Indicateurs[Domain_code],MATCH($H3575,T_Indicateurs[Stat_code],0)),"")</f>
        <v/>
      </c>
      <c r="X3575" s="13">
        <f>IF(OR($W3575="",$F3575=""),0,IF($F3575&lt;&gt;$W3575,1,0))</f>
        <v/>
      </c>
      <c r="Y3575" s="13">
        <f>IF(OR($J3575="", $K3575="", $L3575=""),0,IF(OR($J3575&lt;0,$J3575&gt;3,$K3575&lt;0,$K3575&gt;3,$L3575&lt;0,$L3575&gt;3),1,0))</f>
        <v/>
      </c>
    </row>
    <row r="3576">
      <c r="G3576">
        <f>IFERROR(INDEX(T_Domaines[Domain_label_fr],MATCH(F3576,T_Domaines[Domain_code],0)),"")</f>
        <v/>
      </c>
      <c r="I3576">
        <f>IFERROR(INDEX(T_Indicateurs[Stat_label_fr],MATCH(H3576,T_Indicateurs[Stat_code],0)),"")</f>
        <v/>
      </c>
      <c r="M3576">
        <f>IF(J3576=0,"",J3576)</f>
        <v/>
      </c>
      <c r="N3576">
        <f>IF(K3576=0,"",K3576)</f>
        <v/>
      </c>
      <c r="O3576">
        <f>IF(L3576=0,"",L3576)</f>
        <v/>
      </c>
      <c r="P3576">
        <f>IF(OR(J3576="",K3576="",L3576=""),"",J3576+K3576+L3576)</f>
        <v/>
      </c>
      <c r="Q3576">
        <f>IF(OR(M3576="",N3576="",O3576=""),"",M3576+N3576+O3576)</f>
        <v/>
      </c>
      <c r="S3576" s="13">
        <f>IF(AND($B3576&lt;&gt;"",$F3576&lt;&gt;""),IF(COUNTIFS($B$2:$B3576,$B3576,$F$2:$F3576,$F3576)=1,1,0),0)</f>
        <v/>
      </c>
      <c r="T3576" s="13">
        <f>IF(AND($B3576&lt;&gt;"",$H3576&lt;&gt;""),IF(COUNTIFS($B$2:$B3576,$B3576,$H$2:$H3576,$H3576)=1,1,0),0)</f>
        <v/>
      </c>
      <c r="U3576" s="13">
        <f>IF(AND($B3576&lt;&gt;"",$C3576&lt;&gt;""),IF(COUNTIFS($B$2:$B3576,$B3576,$C$2:$C3576,$C3576)=1,1,0),0)</f>
        <v/>
      </c>
      <c r="V3576" s="13">
        <f>IF(AND($B3576&lt;&gt;"",$D3576&lt;&gt;""),IF(COUNTIFS($B$2:$B3576,$B3576,$D$2:$D3576,$D3576)=1,1,0),0)</f>
        <v/>
      </c>
      <c r="W3576">
        <f>IFERROR(INDEX(T_Indicateurs[Domain_code],MATCH($H3576,T_Indicateurs[Stat_code],0)),"")</f>
        <v/>
      </c>
      <c r="X3576" s="13">
        <f>IF(OR($W3576="",$F3576=""),0,IF($F3576&lt;&gt;$W3576,1,0))</f>
        <v/>
      </c>
      <c r="Y3576" s="13">
        <f>IF(OR($J3576="", $K3576="", $L3576=""),0,IF(OR($J3576&lt;0,$J3576&gt;3,$K3576&lt;0,$K3576&gt;3,$L3576&lt;0,$L3576&gt;3),1,0))</f>
        <v/>
      </c>
    </row>
    <row r="3577">
      <c r="G3577">
        <f>IFERROR(INDEX(T_Domaines[Domain_label_fr],MATCH(F3577,T_Domaines[Domain_code],0)),"")</f>
        <v/>
      </c>
      <c r="I3577">
        <f>IFERROR(INDEX(T_Indicateurs[Stat_label_fr],MATCH(H3577,T_Indicateurs[Stat_code],0)),"")</f>
        <v/>
      </c>
      <c r="M3577">
        <f>IF(J3577=0,"",J3577)</f>
        <v/>
      </c>
      <c r="N3577">
        <f>IF(K3577=0,"",K3577)</f>
        <v/>
      </c>
      <c r="O3577">
        <f>IF(L3577=0,"",L3577)</f>
        <v/>
      </c>
      <c r="P3577">
        <f>IF(OR(J3577="",K3577="",L3577=""),"",J3577+K3577+L3577)</f>
        <v/>
      </c>
      <c r="Q3577">
        <f>IF(OR(M3577="",N3577="",O3577=""),"",M3577+N3577+O3577)</f>
        <v/>
      </c>
      <c r="S3577" s="13">
        <f>IF(AND($B3577&lt;&gt;"",$F3577&lt;&gt;""),IF(COUNTIFS($B$2:$B3577,$B3577,$F$2:$F3577,$F3577)=1,1,0),0)</f>
        <v/>
      </c>
      <c r="T3577" s="13">
        <f>IF(AND($B3577&lt;&gt;"",$H3577&lt;&gt;""),IF(COUNTIFS($B$2:$B3577,$B3577,$H$2:$H3577,$H3577)=1,1,0),0)</f>
        <v/>
      </c>
      <c r="U3577" s="13">
        <f>IF(AND($B3577&lt;&gt;"",$C3577&lt;&gt;""),IF(COUNTIFS($B$2:$B3577,$B3577,$C$2:$C3577,$C3577)=1,1,0),0)</f>
        <v/>
      </c>
      <c r="V3577" s="13">
        <f>IF(AND($B3577&lt;&gt;"",$D3577&lt;&gt;""),IF(COUNTIFS($B$2:$B3577,$B3577,$D$2:$D3577,$D3577)=1,1,0),0)</f>
        <v/>
      </c>
      <c r="W3577">
        <f>IFERROR(INDEX(T_Indicateurs[Domain_code],MATCH($H3577,T_Indicateurs[Stat_code],0)),"")</f>
        <v/>
      </c>
      <c r="X3577" s="13">
        <f>IF(OR($W3577="",$F3577=""),0,IF($F3577&lt;&gt;$W3577,1,0))</f>
        <v/>
      </c>
      <c r="Y3577" s="13">
        <f>IF(OR($J3577="", $K3577="", $L3577=""),0,IF(OR($J3577&lt;0,$J3577&gt;3,$K3577&lt;0,$K3577&gt;3,$L3577&lt;0,$L3577&gt;3),1,0))</f>
        <v/>
      </c>
    </row>
    <row r="3578">
      <c r="G3578">
        <f>IFERROR(INDEX(T_Domaines[Domain_label_fr],MATCH(F3578,T_Domaines[Domain_code],0)),"")</f>
        <v/>
      </c>
      <c r="I3578">
        <f>IFERROR(INDEX(T_Indicateurs[Stat_label_fr],MATCH(H3578,T_Indicateurs[Stat_code],0)),"")</f>
        <v/>
      </c>
      <c r="M3578">
        <f>IF(J3578=0,"",J3578)</f>
        <v/>
      </c>
      <c r="N3578">
        <f>IF(K3578=0,"",K3578)</f>
        <v/>
      </c>
      <c r="O3578">
        <f>IF(L3578=0,"",L3578)</f>
        <v/>
      </c>
      <c r="P3578">
        <f>IF(OR(J3578="",K3578="",L3578=""),"",J3578+K3578+L3578)</f>
        <v/>
      </c>
      <c r="Q3578">
        <f>IF(OR(M3578="",N3578="",O3578=""),"",M3578+N3578+O3578)</f>
        <v/>
      </c>
      <c r="S3578" s="13">
        <f>IF(AND($B3578&lt;&gt;"",$F3578&lt;&gt;""),IF(COUNTIFS($B$2:$B3578,$B3578,$F$2:$F3578,$F3578)=1,1,0),0)</f>
        <v/>
      </c>
      <c r="T3578" s="13">
        <f>IF(AND($B3578&lt;&gt;"",$H3578&lt;&gt;""),IF(COUNTIFS($B$2:$B3578,$B3578,$H$2:$H3578,$H3578)=1,1,0),0)</f>
        <v/>
      </c>
      <c r="U3578" s="13">
        <f>IF(AND($B3578&lt;&gt;"",$C3578&lt;&gt;""),IF(COUNTIFS($B$2:$B3578,$B3578,$C$2:$C3578,$C3578)=1,1,0),0)</f>
        <v/>
      </c>
      <c r="V3578" s="13">
        <f>IF(AND($B3578&lt;&gt;"",$D3578&lt;&gt;""),IF(COUNTIFS($B$2:$B3578,$B3578,$D$2:$D3578,$D3578)=1,1,0),0)</f>
        <v/>
      </c>
      <c r="W3578">
        <f>IFERROR(INDEX(T_Indicateurs[Domain_code],MATCH($H3578,T_Indicateurs[Stat_code],0)),"")</f>
        <v/>
      </c>
      <c r="X3578" s="13">
        <f>IF(OR($W3578="",$F3578=""),0,IF($F3578&lt;&gt;$W3578,1,0))</f>
        <v/>
      </c>
      <c r="Y3578" s="13">
        <f>IF(OR($J3578="", $K3578="", $L3578=""),0,IF(OR($J3578&lt;0,$J3578&gt;3,$K3578&lt;0,$K3578&gt;3,$L3578&lt;0,$L3578&gt;3),1,0))</f>
        <v/>
      </c>
    </row>
    <row r="3579">
      <c r="G3579">
        <f>IFERROR(INDEX(T_Domaines[Domain_label_fr],MATCH(F3579,T_Domaines[Domain_code],0)),"")</f>
        <v/>
      </c>
      <c r="I3579">
        <f>IFERROR(INDEX(T_Indicateurs[Stat_label_fr],MATCH(H3579,T_Indicateurs[Stat_code],0)),"")</f>
        <v/>
      </c>
      <c r="M3579">
        <f>IF(J3579=0,"",J3579)</f>
        <v/>
      </c>
      <c r="N3579">
        <f>IF(K3579=0,"",K3579)</f>
        <v/>
      </c>
      <c r="O3579">
        <f>IF(L3579=0,"",L3579)</f>
        <v/>
      </c>
      <c r="P3579">
        <f>IF(OR(J3579="",K3579="",L3579=""),"",J3579+K3579+L3579)</f>
        <v/>
      </c>
      <c r="Q3579">
        <f>IF(OR(M3579="",N3579="",O3579=""),"",M3579+N3579+O3579)</f>
        <v/>
      </c>
      <c r="S3579" s="13">
        <f>IF(AND($B3579&lt;&gt;"",$F3579&lt;&gt;""),IF(COUNTIFS($B$2:$B3579,$B3579,$F$2:$F3579,$F3579)=1,1,0),0)</f>
        <v/>
      </c>
      <c r="T3579" s="13">
        <f>IF(AND($B3579&lt;&gt;"",$H3579&lt;&gt;""),IF(COUNTIFS($B$2:$B3579,$B3579,$H$2:$H3579,$H3579)=1,1,0),0)</f>
        <v/>
      </c>
      <c r="U3579" s="13">
        <f>IF(AND($B3579&lt;&gt;"",$C3579&lt;&gt;""),IF(COUNTIFS($B$2:$B3579,$B3579,$C$2:$C3579,$C3579)=1,1,0),0)</f>
        <v/>
      </c>
      <c r="V3579" s="13">
        <f>IF(AND($B3579&lt;&gt;"",$D3579&lt;&gt;""),IF(COUNTIFS($B$2:$B3579,$B3579,$D$2:$D3579,$D3579)=1,1,0),0)</f>
        <v/>
      </c>
      <c r="W3579">
        <f>IFERROR(INDEX(T_Indicateurs[Domain_code],MATCH($H3579,T_Indicateurs[Stat_code],0)),"")</f>
        <v/>
      </c>
      <c r="X3579" s="13">
        <f>IF(OR($W3579="",$F3579=""),0,IF($F3579&lt;&gt;$W3579,1,0))</f>
        <v/>
      </c>
      <c r="Y3579" s="13">
        <f>IF(OR($J3579="", $K3579="", $L3579=""),0,IF(OR($J3579&lt;0,$J3579&gt;3,$K3579&lt;0,$K3579&gt;3,$L3579&lt;0,$L3579&gt;3),1,0))</f>
        <v/>
      </c>
    </row>
    <row r="3580">
      <c r="G3580">
        <f>IFERROR(INDEX(T_Domaines[Domain_label_fr],MATCH(F3580,T_Domaines[Domain_code],0)),"")</f>
        <v/>
      </c>
      <c r="I3580">
        <f>IFERROR(INDEX(T_Indicateurs[Stat_label_fr],MATCH(H3580,T_Indicateurs[Stat_code],0)),"")</f>
        <v/>
      </c>
      <c r="M3580">
        <f>IF(J3580=0,"",J3580)</f>
        <v/>
      </c>
      <c r="N3580">
        <f>IF(K3580=0,"",K3580)</f>
        <v/>
      </c>
      <c r="O3580">
        <f>IF(L3580=0,"",L3580)</f>
        <v/>
      </c>
      <c r="P3580">
        <f>IF(OR(J3580="",K3580="",L3580=""),"",J3580+K3580+L3580)</f>
        <v/>
      </c>
      <c r="Q3580">
        <f>IF(OR(M3580="",N3580="",O3580=""),"",M3580+N3580+O3580)</f>
        <v/>
      </c>
      <c r="S3580" s="13">
        <f>IF(AND($B3580&lt;&gt;"",$F3580&lt;&gt;""),IF(COUNTIFS($B$2:$B3580,$B3580,$F$2:$F3580,$F3580)=1,1,0),0)</f>
        <v/>
      </c>
      <c r="T3580" s="13">
        <f>IF(AND($B3580&lt;&gt;"",$H3580&lt;&gt;""),IF(COUNTIFS($B$2:$B3580,$B3580,$H$2:$H3580,$H3580)=1,1,0),0)</f>
        <v/>
      </c>
      <c r="U3580" s="13">
        <f>IF(AND($B3580&lt;&gt;"",$C3580&lt;&gt;""),IF(COUNTIFS($B$2:$B3580,$B3580,$C$2:$C3580,$C3580)=1,1,0),0)</f>
        <v/>
      </c>
      <c r="V3580" s="13">
        <f>IF(AND($B3580&lt;&gt;"",$D3580&lt;&gt;""),IF(COUNTIFS($B$2:$B3580,$B3580,$D$2:$D3580,$D3580)=1,1,0),0)</f>
        <v/>
      </c>
      <c r="W3580">
        <f>IFERROR(INDEX(T_Indicateurs[Domain_code],MATCH($H3580,T_Indicateurs[Stat_code],0)),"")</f>
        <v/>
      </c>
      <c r="X3580" s="13">
        <f>IF(OR($W3580="",$F3580=""),0,IF($F3580&lt;&gt;$W3580,1,0))</f>
        <v/>
      </c>
      <c r="Y3580" s="13">
        <f>IF(OR($J3580="", $K3580="", $L3580=""),0,IF(OR($J3580&lt;0,$J3580&gt;3,$K3580&lt;0,$K3580&gt;3,$L3580&lt;0,$L3580&gt;3),1,0))</f>
        <v/>
      </c>
    </row>
    <row r="3581">
      <c r="G3581">
        <f>IFERROR(INDEX(T_Domaines[Domain_label_fr],MATCH(F3581,T_Domaines[Domain_code],0)),"")</f>
        <v/>
      </c>
      <c r="I3581">
        <f>IFERROR(INDEX(T_Indicateurs[Stat_label_fr],MATCH(H3581,T_Indicateurs[Stat_code],0)),"")</f>
        <v/>
      </c>
      <c r="M3581">
        <f>IF(J3581=0,"",J3581)</f>
        <v/>
      </c>
      <c r="N3581">
        <f>IF(K3581=0,"",K3581)</f>
        <v/>
      </c>
      <c r="O3581">
        <f>IF(L3581=0,"",L3581)</f>
        <v/>
      </c>
      <c r="P3581">
        <f>IF(OR(J3581="",K3581="",L3581=""),"",J3581+K3581+L3581)</f>
        <v/>
      </c>
      <c r="Q3581">
        <f>IF(OR(M3581="",N3581="",O3581=""),"",M3581+N3581+O3581)</f>
        <v/>
      </c>
      <c r="S3581" s="13">
        <f>IF(AND($B3581&lt;&gt;"",$F3581&lt;&gt;""),IF(COUNTIFS($B$2:$B3581,$B3581,$F$2:$F3581,$F3581)=1,1,0),0)</f>
        <v/>
      </c>
      <c r="T3581" s="13">
        <f>IF(AND($B3581&lt;&gt;"",$H3581&lt;&gt;""),IF(COUNTIFS($B$2:$B3581,$B3581,$H$2:$H3581,$H3581)=1,1,0),0)</f>
        <v/>
      </c>
      <c r="U3581" s="13">
        <f>IF(AND($B3581&lt;&gt;"",$C3581&lt;&gt;""),IF(COUNTIFS($B$2:$B3581,$B3581,$C$2:$C3581,$C3581)=1,1,0),0)</f>
        <v/>
      </c>
      <c r="V3581" s="13">
        <f>IF(AND($B3581&lt;&gt;"",$D3581&lt;&gt;""),IF(COUNTIFS($B$2:$B3581,$B3581,$D$2:$D3581,$D3581)=1,1,0),0)</f>
        <v/>
      </c>
      <c r="W3581">
        <f>IFERROR(INDEX(T_Indicateurs[Domain_code],MATCH($H3581,T_Indicateurs[Stat_code],0)),"")</f>
        <v/>
      </c>
      <c r="X3581" s="13">
        <f>IF(OR($W3581="",$F3581=""),0,IF($F3581&lt;&gt;$W3581,1,0))</f>
        <v/>
      </c>
      <c r="Y3581" s="13">
        <f>IF(OR($J3581="", $K3581="", $L3581=""),0,IF(OR($J3581&lt;0,$J3581&gt;3,$K3581&lt;0,$K3581&gt;3,$L3581&lt;0,$L3581&gt;3),1,0))</f>
        <v/>
      </c>
    </row>
    <row r="3582">
      <c r="G3582">
        <f>IFERROR(INDEX(T_Domaines[Domain_label_fr],MATCH(F3582,T_Domaines[Domain_code],0)),"")</f>
        <v/>
      </c>
      <c r="I3582">
        <f>IFERROR(INDEX(T_Indicateurs[Stat_label_fr],MATCH(H3582,T_Indicateurs[Stat_code],0)),"")</f>
        <v/>
      </c>
      <c r="M3582">
        <f>IF(J3582=0,"",J3582)</f>
        <v/>
      </c>
      <c r="N3582">
        <f>IF(K3582=0,"",K3582)</f>
        <v/>
      </c>
      <c r="O3582">
        <f>IF(L3582=0,"",L3582)</f>
        <v/>
      </c>
      <c r="P3582">
        <f>IF(OR(J3582="",K3582="",L3582=""),"",J3582+K3582+L3582)</f>
        <v/>
      </c>
      <c r="Q3582">
        <f>IF(OR(M3582="",N3582="",O3582=""),"",M3582+N3582+O3582)</f>
        <v/>
      </c>
      <c r="S3582" s="13">
        <f>IF(AND($B3582&lt;&gt;"",$F3582&lt;&gt;""),IF(COUNTIFS($B$2:$B3582,$B3582,$F$2:$F3582,$F3582)=1,1,0),0)</f>
        <v/>
      </c>
      <c r="T3582" s="13">
        <f>IF(AND($B3582&lt;&gt;"",$H3582&lt;&gt;""),IF(COUNTIFS($B$2:$B3582,$B3582,$H$2:$H3582,$H3582)=1,1,0),0)</f>
        <v/>
      </c>
      <c r="U3582" s="13">
        <f>IF(AND($B3582&lt;&gt;"",$C3582&lt;&gt;""),IF(COUNTIFS($B$2:$B3582,$B3582,$C$2:$C3582,$C3582)=1,1,0),0)</f>
        <v/>
      </c>
      <c r="V3582" s="13">
        <f>IF(AND($B3582&lt;&gt;"",$D3582&lt;&gt;""),IF(COUNTIFS($B$2:$B3582,$B3582,$D$2:$D3582,$D3582)=1,1,0),0)</f>
        <v/>
      </c>
      <c r="W3582">
        <f>IFERROR(INDEX(T_Indicateurs[Domain_code],MATCH($H3582,T_Indicateurs[Stat_code],0)),"")</f>
        <v/>
      </c>
      <c r="X3582" s="13">
        <f>IF(OR($W3582="",$F3582=""),0,IF($F3582&lt;&gt;$W3582,1,0))</f>
        <v/>
      </c>
      <c r="Y3582" s="13">
        <f>IF(OR($J3582="", $K3582="", $L3582=""),0,IF(OR($J3582&lt;0,$J3582&gt;3,$K3582&lt;0,$K3582&gt;3,$L3582&lt;0,$L3582&gt;3),1,0))</f>
        <v/>
      </c>
    </row>
    <row r="3583">
      <c r="G3583">
        <f>IFERROR(INDEX(T_Domaines[Domain_label_fr],MATCH(F3583,T_Domaines[Domain_code],0)),"")</f>
        <v/>
      </c>
      <c r="I3583">
        <f>IFERROR(INDEX(T_Indicateurs[Stat_label_fr],MATCH(H3583,T_Indicateurs[Stat_code],0)),"")</f>
        <v/>
      </c>
      <c r="M3583">
        <f>IF(J3583=0,"",J3583)</f>
        <v/>
      </c>
      <c r="N3583">
        <f>IF(K3583=0,"",K3583)</f>
        <v/>
      </c>
      <c r="O3583">
        <f>IF(L3583=0,"",L3583)</f>
        <v/>
      </c>
      <c r="P3583">
        <f>IF(OR(J3583="",K3583="",L3583=""),"",J3583+K3583+L3583)</f>
        <v/>
      </c>
      <c r="Q3583">
        <f>IF(OR(M3583="",N3583="",O3583=""),"",M3583+N3583+O3583)</f>
        <v/>
      </c>
      <c r="S3583" s="13">
        <f>IF(AND($B3583&lt;&gt;"",$F3583&lt;&gt;""),IF(COUNTIFS($B$2:$B3583,$B3583,$F$2:$F3583,$F3583)=1,1,0),0)</f>
        <v/>
      </c>
      <c r="T3583" s="13">
        <f>IF(AND($B3583&lt;&gt;"",$H3583&lt;&gt;""),IF(COUNTIFS($B$2:$B3583,$B3583,$H$2:$H3583,$H3583)=1,1,0),0)</f>
        <v/>
      </c>
      <c r="U3583" s="13">
        <f>IF(AND($B3583&lt;&gt;"",$C3583&lt;&gt;""),IF(COUNTIFS($B$2:$B3583,$B3583,$C$2:$C3583,$C3583)=1,1,0),0)</f>
        <v/>
      </c>
      <c r="V3583" s="13">
        <f>IF(AND($B3583&lt;&gt;"",$D3583&lt;&gt;""),IF(COUNTIFS($B$2:$B3583,$B3583,$D$2:$D3583,$D3583)=1,1,0),0)</f>
        <v/>
      </c>
      <c r="W3583">
        <f>IFERROR(INDEX(T_Indicateurs[Domain_code],MATCH($H3583,T_Indicateurs[Stat_code],0)),"")</f>
        <v/>
      </c>
      <c r="X3583" s="13">
        <f>IF(OR($W3583="",$F3583=""),0,IF($F3583&lt;&gt;$W3583,1,0))</f>
        <v/>
      </c>
      <c r="Y3583" s="13">
        <f>IF(OR($J3583="", $K3583="", $L3583=""),0,IF(OR($J3583&lt;0,$J3583&gt;3,$K3583&lt;0,$K3583&gt;3,$L3583&lt;0,$L3583&gt;3),1,0))</f>
        <v/>
      </c>
    </row>
    <row r="3584">
      <c r="G3584">
        <f>IFERROR(INDEX(T_Domaines[Domain_label_fr],MATCH(F3584,T_Domaines[Domain_code],0)),"")</f>
        <v/>
      </c>
      <c r="I3584">
        <f>IFERROR(INDEX(T_Indicateurs[Stat_label_fr],MATCH(H3584,T_Indicateurs[Stat_code],0)),"")</f>
        <v/>
      </c>
      <c r="M3584">
        <f>IF(J3584=0,"",J3584)</f>
        <v/>
      </c>
      <c r="N3584">
        <f>IF(K3584=0,"",K3584)</f>
        <v/>
      </c>
      <c r="O3584">
        <f>IF(L3584=0,"",L3584)</f>
        <v/>
      </c>
      <c r="P3584">
        <f>IF(OR(J3584="",K3584="",L3584=""),"",J3584+K3584+L3584)</f>
        <v/>
      </c>
      <c r="Q3584">
        <f>IF(OR(M3584="",N3584="",O3584=""),"",M3584+N3584+O3584)</f>
        <v/>
      </c>
      <c r="S3584" s="13">
        <f>IF(AND($B3584&lt;&gt;"",$F3584&lt;&gt;""),IF(COUNTIFS($B$2:$B3584,$B3584,$F$2:$F3584,$F3584)=1,1,0),0)</f>
        <v/>
      </c>
      <c r="T3584" s="13">
        <f>IF(AND($B3584&lt;&gt;"",$H3584&lt;&gt;""),IF(COUNTIFS($B$2:$B3584,$B3584,$H$2:$H3584,$H3584)=1,1,0),0)</f>
        <v/>
      </c>
      <c r="U3584" s="13">
        <f>IF(AND($B3584&lt;&gt;"",$C3584&lt;&gt;""),IF(COUNTIFS($B$2:$B3584,$B3584,$C$2:$C3584,$C3584)=1,1,0),0)</f>
        <v/>
      </c>
      <c r="V3584" s="13">
        <f>IF(AND($B3584&lt;&gt;"",$D3584&lt;&gt;""),IF(COUNTIFS($B$2:$B3584,$B3584,$D$2:$D3584,$D3584)=1,1,0),0)</f>
        <v/>
      </c>
      <c r="W3584">
        <f>IFERROR(INDEX(T_Indicateurs[Domain_code],MATCH($H3584,T_Indicateurs[Stat_code],0)),"")</f>
        <v/>
      </c>
      <c r="X3584" s="13">
        <f>IF(OR($W3584="",$F3584=""),0,IF($F3584&lt;&gt;$W3584,1,0))</f>
        <v/>
      </c>
      <c r="Y3584" s="13">
        <f>IF(OR($J3584="", $K3584="", $L3584=""),0,IF(OR($J3584&lt;0,$J3584&gt;3,$K3584&lt;0,$K3584&gt;3,$L3584&lt;0,$L3584&gt;3),1,0))</f>
        <v/>
      </c>
    </row>
    <row r="3585">
      <c r="G3585">
        <f>IFERROR(INDEX(T_Domaines[Domain_label_fr],MATCH(F3585,T_Domaines[Domain_code],0)),"")</f>
        <v/>
      </c>
      <c r="I3585">
        <f>IFERROR(INDEX(T_Indicateurs[Stat_label_fr],MATCH(H3585,T_Indicateurs[Stat_code],0)),"")</f>
        <v/>
      </c>
      <c r="M3585">
        <f>IF(J3585=0,"",J3585)</f>
        <v/>
      </c>
      <c r="N3585">
        <f>IF(K3585=0,"",K3585)</f>
        <v/>
      </c>
      <c r="O3585">
        <f>IF(L3585=0,"",L3585)</f>
        <v/>
      </c>
      <c r="P3585">
        <f>IF(OR(J3585="",K3585="",L3585=""),"",J3585+K3585+L3585)</f>
        <v/>
      </c>
      <c r="Q3585">
        <f>IF(OR(M3585="",N3585="",O3585=""),"",M3585+N3585+O3585)</f>
        <v/>
      </c>
      <c r="S3585" s="13">
        <f>IF(AND($B3585&lt;&gt;"",$F3585&lt;&gt;""),IF(COUNTIFS($B$2:$B3585,$B3585,$F$2:$F3585,$F3585)=1,1,0),0)</f>
        <v/>
      </c>
      <c r="T3585" s="13">
        <f>IF(AND($B3585&lt;&gt;"",$H3585&lt;&gt;""),IF(COUNTIFS($B$2:$B3585,$B3585,$H$2:$H3585,$H3585)=1,1,0),0)</f>
        <v/>
      </c>
      <c r="U3585" s="13">
        <f>IF(AND($B3585&lt;&gt;"",$C3585&lt;&gt;""),IF(COUNTIFS($B$2:$B3585,$B3585,$C$2:$C3585,$C3585)=1,1,0),0)</f>
        <v/>
      </c>
      <c r="V3585" s="13">
        <f>IF(AND($B3585&lt;&gt;"",$D3585&lt;&gt;""),IF(COUNTIFS($B$2:$B3585,$B3585,$D$2:$D3585,$D3585)=1,1,0),0)</f>
        <v/>
      </c>
      <c r="W3585">
        <f>IFERROR(INDEX(T_Indicateurs[Domain_code],MATCH($H3585,T_Indicateurs[Stat_code],0)),"")</f>
        <v/>
      </c>
      <c r="X3585" s="13">
        <f>IF(OR($W3585="",$F3585=""),0,IF($F3585&lt;&gt;$W3585,1,0))</f>
        <v/>
      </c>
      <c r="Y3585" s="13">
        <f>IF(OR($J3585="", $K3585="", $L3585=""),0,IF(OR($J3585&lt;0,$J3585&gt;3,$K3585&lt;0,$K3585&gt;3,$L3585&lt;0,$L3585&gt;3),1,0))</f>
        <v/>
      </c>
    </row>
    <row r="3586">
      <c r="G3586">
        <f>IFERROR(INDEX(T_Domaines[Domain_label_fr],MATCH(F3586,T_Domaines[Domain_code],0)),"")</f>
        <v/>
      </c>
      <c r="I3586">
        <f>IFERROR(INDEX(T_Indicateurs[Stat_label_fr],MATCH(H3586,T_Indicateurs[Stat_code],0)),"")</f>
        <v/>
      </c>
      <c r="M3586">
        <f>IF(J3586=0,"",J3586)</f>
        <v/>
      </c>
      <c r="N3586">
        <f>IF(K3586=0,"",K3586)</f>
        <v/>
      </c>
      <c r="O3586">
        <f>IF(L3586=0,"",L3586)</f>
        <v/>
      </c>
      <c r="P3586">
        <f>IF(OR(J3586="",K3586="",L3586=""),"",J3586+K3586+L3586)</f>
        <v/>
      </c>
      <c r="Q3586">
        <f>IF(OR(M3586="",N3586="",O3586=""),"",M3586+N3586+O3586)</f>
        <v/>
      </c>
      <c r="S3586" s="13">
        <f>IF(AND($B3586&lt;&gt;"",$F3586&lt;&gt;""),IF(COUNTIFS($B$2:$B3586,$B3586,$F$2:$F3586,$F3586)=1,1,0),0)</f>
        <v/>
      </c>
      <c r="T3586" s="13">
        <f>IF(AND($B3586&lt;&gt;"",$H3586&lt;&gt;""),IF(COUNTIFS($B$2:$B3586,$B3586,$H$2:$H3586,$H3586)=1,1,0),0)</f>
        <v/>
      </c>
      <c r="U3586" s="13">
        <f>IF(AND($B3586&lt;&gt;"",$C3586&lt;&gt;""),IF(COUNTIFS($B$2:$B3586,$B3586,$C$2:$C3586,$C3586)=1,1,0),0)</f>
        <v/>
      </c>
      <c r="V3586" s="13">
        <f>IF(AND($B3586&lt;&gt;"",$D3586&lt;&gt;""),IF(COUNTIFS($B$2:$B3586,$B3586,$D$2:$D3586,$D3586)=1,1,0),0)</f>
        <v/>
      </c>
      <c r="W3586">
        <f>IFERROR(INDEX(T_Indicateurs[Domain_code],MATCH($H3586,T_Indicateurs[Stat_code],0)),"")</f>
        <v/>
      </c>
      <c r="X3586" s="13">
        <f>IF(OR($W3586="",$F3586=""),0,IF($F3586&lt;&gt;$W3586,1,0))</f>
        <v/>
      </c>
      <c r="Y3586" s="13">
        <f>IF(OR($J3586="", $K3586="", $L3586=""),0,IF(OR($J3586&lt;0,$J3586&gt;3,$K3586&lt;0,$K3586&gt;3,$L3586&lt;0,$L3586&gt;3),1,0))</f>
        <v/>
      </c>
    </row>
    <row r="3587">
      <c r="G3587">
        <f>IFERROR(INDEX(T_Domaines[Domain_label_fr],MATCH(F3587,T_Domaines[Domain_code],0)),"")</f>
        <v/>
      </c>
      <c r="I3587">
        <f>IFERROR(INDEX(T_Indicateurs[Stat_label_fr],MATCH(H3587,T_Indicateurs[Stat_code],0)),"")</f>
        <v/>
      </c>
      <c r="M3587">
        <f>IF(J3587=0,"",J3587)</f>
        <v/>
      </c>
      <c r="N3587">
        <f>IF(K3587=0,"",K3587)</f>
        <v/>
      </c>
      <c r="O3587">
        <f>IF(L3587=0,"",L3587)</f>
        <v/>
      </c>
      <c r="P3587">
        <f>IF(OR(J3587="",K3587="",L3587=""),"",J3587+K3587+L3587)</f>
        <v/>
      </c>
      <c r="Q3587">
        <f>IF(OR(M3587="",N3587="",O3587=""),"",M3587+N3587+O3587)</f>
        <v/>
      </c>
      <c r="S3587" s="13">
        <f>IF(AND($B3587&lt;&gt;"",$F3587&lt;&gt;""),IF(COUNTIFS($B$2:$B3587,$B3587,$F$2:$F3587,$F3587)=1,1,0),0)</f>
        <v/>
      </c>
      <c r="T3587" s="13">
        <f>IF(AND($B3587&lt;&gt;"",$H3587&lt;&gt;""),IF(COUNTIFS($B$2:$B3587,$B3587,$H$2:$H3587,$H3587)=1,1,0),0)</f>
        <v/>
      </c>
      <c r="U3587" s="13">
        <f>IF(AND($B3587&lt;&gt;"",$C3587&lt;&gt;""),IF(COUNTIFS($B$2:$B3587,$B3587,$C$2:$C3587,$C3587)=1,1,0),0)</f>
        <v/>
      </c>
      <c r="V3587" s="13">
        <f>IF(AND($B3587&lt;&gt;"",$D3587&lt;&gt;""),IF(COUNTIFS($B$2:$B3587,$B3587,$D$2:$D3587,$D3587)=1,1,0),0)</f>
        <v/>
      </c>
      <c r="W3587">
        <f>IFERROR(INDEX(T_Indicateurs[Domain_code],MATCH($H3587,T_Indicateurs[Stat_code],0)),"")</f>
        <v/>
      </c>
      <c r="X3587" s="13">
        <f>IF(OR($W3587="",$F3587=""),0,IF($F3587&lt;&gt;$W3587,1,0))</f>
        <v/>
      </c>
      <c r="Y3587" s="13">
        <f>IF(OR($J3587="", $K3587="", $L3587=""),0,IF(OR($J3587&lt;0,$J3587&gt;3,$K3587&lt;0,$K3587&gt;3,$L3587&lt;0,$L3587&gt;3),1,0))</f>
        <v/>
      </c>
    </row>
    <row r="3588">
      <c r="G3588">
        <f>IFERROR(INDEX(T_Domaines[Domain_label_fr],MATCH(F3588,T_Domaines[Domain_code],0)),"")</f>
        <v/>
      </c>
      <c r="I3588">
        <f>IFERROR(INDEX(T_Indicateurs[Stat_label_fr],MATCH(H3588,T_Indicateurs[Stat_code],0)),"")</f>
        <v/>
      </c>
      <c r="M3588">
        <f>IF(J3588=0,"",J3588)</f>
        <v/>
      </c>
      <c r="N3588">
        <f>IF(K3588=0,"",K3588)</f>
        <v/>
      </c>
      <c r="O3588">
        <f>IF(L3588=0,"",L3588)</f>
        <v/>
      </c>
      <c r="P3588">
        <f>IF(OR(J3588="",K3588="",L3588=""),"",J3588+K3588+L3588)</f>
        <v/>
      </c>
      <c r="Q3588">
        <f>IF(OR(M3588="",N3588="",O3588=""),"",M3588+N3588+O3588)</f>
        <v/>
      </c>
      <c r="S3588" s="13">
        <f>IF(AND($B3588&lt;&gt;"",$F3588&lt;&gt;""),IF(COUNTIFS($B$2:$B3588,$B3588,$F$2:$F3588,$F3588)=1,1,0),0)</f>
        <v/>
      </c>
      <c r="T3588" s="13">
        <f>IF(AND($B3588&lt;&gt;"",$H3588&lt;&gt;""),IF(COUNTIFS($B$2:$B3588,$B3588,$H$2:$H3588,$H3588)=1,1,0),0)</f>
        <v/>
      </c>
      <c r="U3588" s="13">
        <f>IF(AND($B3588&lt;&gt;"",$C3588&lt;&gt;""),IF(COUNTIFS($B$2:$B3588,$B3588,$C$2:$C3588,$C3588)=1,1,0),0)</f>
        <v/>
      </c>
      <c r="V3588" s="13">
        <f>IF(AND($B3588&lt;&gt;"",$D3588&lt;&gt;""),IF(COUNTIFS($B$2:$B3588,$B3588,$D$2:$D3588,$D3588)=1,1,0),0)</f>
        <v/>
      </c>
      <c r="W3588">
        <f>IFERROR(INDEX(T_Indicateurs[Domain_code],MATCH($H3588,T_Indicateurs[Stat_code],0)),"")</f>
        <v/>
      </c>
      <c r="X3588" s="13">
        <f>IF(OR($W3588="",$F3588=""),0,IF($F3588&lt;&gt;$W3588,1,0))</f>
        <v/>
      </c>
      <c r="Y3588" s="13">
        <f>IF(OR($J3588="", $K3588="", $L3588=""),0,IF(OR($J3588&lt;0,$J3588&gt;3,$K3588&lt;0,$K3588&gt;3,$L3588&lt;0,$L3588&gt;3),1,0))</f>
        <v/>
      </c>
    </row>
    <row r="3589">
      <c r="G3589">
        <f>IFERROR(INDEX(T_Domaines[Domain_label_fr],MATCH(F3589,T_Domaines[Domain_code],0)),"")</f>
        <v/>
      </c>
      <c r="I3589">
        <f>IFERROR(INDEX(T_Indicateurs[Stat_label_fr],MATCH(H3589,T_Indicateurs[Stat_code],0)),"")</f>
        <v/>
      </c>
      <c r="M3589">
        <f>IF(J3589=0,"",J3589)</f>
        <v/>
      </c>
      <c r="N3589">
        <f>IF(K3589=0,"",K3589)</f>
        <v/>
      </c>
      <c r="O3589">
        <f>IF(L3589=0,"",L3589)</f>
        <v/>
      </c>
      <c r="P3589">
        <f>IF(OR(J3589="",K3589="",L3589=""),"",J3589+K3589+L3589)</f>
        <v/>
      </c>
      <c r="Q3589">
        <f>IF(OR(M3589="",N3589="",O3589=""),"",M3589+N3589+O3589)</f>
        <v/>
      </c>
      <c r="S3589" s="13">
        <f>IF(AND($B3589&lt;&gt;"",$F3589&lt;&gt;""),IF(COUNTIFS($B$2:$B3589,$B3589,$F$2:$F3589,$F3589)=1,1,0),0)</f>
        <v/>
      </c>
      <c r="T3589" s="13">
        <f>IF(AND($B3589&lt;&gt;"",$H3589&lt;&gt;""),IF(COUNTIFS($B$2:$B3589,$B3589,$H$2:$H3589,$H3589)=1,1,0),0)</f>
        <v/>
      </c>
      <c r="U3589" s="13">
        <f>IF(AND($B3589&lt;&gt;"",$C3589&lt;&gt;""),IF(COUNTIFS($B$2:$B3589,$B3589,$C$2:$C3589,$C3589)=1,1,0),0)</f>
        <v/>
      </c>
      <c r="V3589" s="13">
        <f>IF(AND($B3589&lt;&gt;"",$D3589&lt;&gt;""),IF(COUNTIFS($B$2:$B3589,$B3589,$D$2:$D3589,$D3589)=1,1,0),0)</f>
        <v/>
      </c>
      <c r="W3589">
        <f>IFERROR(INDEX(T_Indicateurs[Domain_code],MATCH($H3589,T_Indicateurs[Stat_code],0)),"")</f>
        <v/>
      </c>
      <c r="X3589" s="13">
        <f>IF(OR($W3589="",$F3589=""),0,IF($F3589&lt;&gt;$W3589,1,0))</f>
        <v/>
      </c>
      <c r="Y3589" s="13">
        <f>IF(OR($J3589="", $K3589="", $L3589=""),0,IF(OR($J3589&lt;0,$J3589&gt;3,$K3589&lt;0,$K3589&gt;3,$L3589&lt;0,$L3589&gt;3),1,0))</f>
        <v/>
      </c>
    </row>
    <row r="3590">
      <c r="G3590">
        <f>IFERROR(INDEX(T_Domaines[Domain_label_fr],MATCH(F3590,T_Domaines[Domain_code],0)),"")</f>
        <v/>
      </c>
      <c r="I3590">
        <f>IFERROR(INDEX(T_Indicateurs[Stat_label_fr],MATCH(H3590,T_Indicateurs[Stat_code],0)),"")</f>
        <v/>
      </c>
      <c r="M3590">
        <f>IF(J3590=0,"",J3590)</f>
        <v/>
      </c>
      <c r="N3590">
        <f>IF(K3590=0,"",K3590)</f>
        <v/>
      </c>
      <c r="O3590">
        <f>IF(L3590=0,"",L3590)</f>
        <v/>
      </c>
      <c r="P3590">
        <f>IF(OR(J3590="",K3590="",L3590=""),"",J3590+K3590+L3590)</f>
        <v/>
      </c>
      <c r="Q3590">
        <f>IF(OR(M3590="",N3590="",O3590=""),"",M3590+N3590+O3590)</f>
        <v/>
      </c>
      <c r="S3590" s="13">
        <f>IF(AND($B3590&lt;&gt;"",$F3590&lt;&gt;""),IF(COUNTIFS($B$2:$B3590,$B3590,$F$2:$F3590,$F3590)=1,1,0),0)</f>
        <v/>
      </c>
      <c r="T3590" s="13">
        <f>IF(AND($B3590&lt;&gt;"",$H3590&lt;&gt;""),IF(COUNTIFS($B$2:$B3590,$B3590,$H$2:$H3590,$H3590)=1,1,0),0)</f>
        <v/>
      </c>
      <c r="U3590" s="13">
        <f>IF(AND($B3590&lt;&gt;"",$C3590&lt;&gt;""),IF(COUNTIFS($B$2:$B3590,$B3590,$C$2:$C3590,$C3590)=1,1,0),0)</f>
        <v/>
      </c>
      <c r="V3590" s="13">
        <f>IF(AND($B3590&lt;&gt;"",$D3590&lt;&gt;""),IF(COUNTIFS($B$2:$B3590,$B3590,$D$2:$D3590,$D3590)=1,1,0),0)</f>
        <v/>
      </c>
      <c r="W3590">
        <f>IFERROR(INDEX(T_Indicateurs[Domain_code],MATCH($H3590,T_Indicateurs[Stat_code],0)),"")</f>
        <v/>
      </c>
      <c r="X3590" s="13">
        <f>IF(OR($W3590="",$F3590=""),0,IF($F3590&lt;&gt;$W3590,1,0))</f>
        <v/>
      </c>
      <c r="Y3590" s="13">
        <f>IF(OR($J3590="", $K3590="", $L3590=""),0,IF(OR($J3590&lt;0,$J3590&gt;3,$K3590&lt;0,$K3590&gt;3,$L3590&lt;0,$L3590&gt;3),1,0))</f>
        <v/>
      </c>
    </row>
    <row r="3591">
      <c r="G3591">
        <f>IFERROR(INDEX(T_Domaines[Domain_label_fr],MATCH(F3591,T_Domaines[Domain_code],0)),"")</f>
        <v/>
      </c>
      <c r="I3591">
        <f>IFERROR(INDEX(T_Indicateurs[Stat_label_fr],MATCH(H3591,T_Indicateurs[Stat_code],0)),"")</f>
        <v/>
      </c>
      <c r="M3591">
        <f>IF(J3591=0,"",J3591)</f>
        <v/>
      </c>
      <c r="N3591">
        <f>IF(K3591=0,"",K3591)</f>
        <v/>
      </c>
      <c r="O3591">
        <f>IF(L3591=0,"",L3591)</f>
        <v/>
      </c>
      <c r="P3591">
        <f>IF(OR(J3591="",K3591="",L3591=""),"",J3591+K3591+L3591)</f>
        <v/>
      </c>
      <c r="Q3591">
        <f>IF(OR(M3591="",N3591="",O3591=""),"",M3591+N3591+O3591)</f>
        <v/>
      </c>
      <c r="S3591" s="13">
        <f>IF(AND($B3591&lt;&gt;"",$F3591&lt;&gt;""),IF(COUNTIFS($B$2:$B3591,$B3591,$F$2:$F3591,$F3591)=1,1,0),0)</f>
        <v/>
      </c>
      <c r="T3591" s="13">
        <f>IF(AND($B3591&lt;&gt;"",$H3591&lt;&gt;""),IF(COUNTIFS($B$2:$B3591,$B3591,$H$2:$H3591,$H3591)=1,1,0),0)</f>
        <v/>
      </c>
      <c r="U3591" s="13">
        <f>IF(AND($B3591&lt;&gt;"",$C3591&lt;&gt;""),IF(COUNTIFS($B$2:$B3591,$B3591,$C$2:$C3591,$C3591)=1,1,0),0)</f>
        <v/>
      </c>
      <c r="V3591" s="13">
        <f>IF(AND($B3591&lt;&gt;"",$D3591&lt;&gt;""),IF(COUNTIFS($B$2:$B3591,$B3591,$D$2:$D3591,$D3591)=1,1,0),0)</f>
        <v/>
      </c>
      <c r="W3591">
        <f>IFERROR(INDEX(T_Indicateurs[Domain_code],MATCH($H3591,T_Indicateurs[Stat_code],0)),"")</f>
        <v/>
      </c>
      <c r="X3591" s="13">
        <f>IF(OR($W3591="",$F3591=""),0,IF($F3591&lt;&gt;$W3591,1,0))</f>
        <v/>
      </c>
      <c r="Y3591" s="13">
        <f>IF(OR($J3591="", $K3591="", $L3591=""),0,IF(OR($J3591&lt;0,$J3591&gt;3,$K3591&lt;0,$K3591&gt;3,$L3591&lt;0,$L3591&gt;3),1,0))</f>
        <v/>
      </c>
    </row>
    <row r="3592">
      <c r="G3592">
        <f>IFERROR(INDEX(T_Domaines[Domain_label_fr],MATCH(F3592,T_Domaines[Domain_code],0)),"")</f>
        <v/>
      </c>
      <c r="I3592">
        <f>IFERROR(INDEX(T_Indicateurs[Stat_label_fr],MATCH(H3592,T_Indicateurs[Stat_code],0)),"")</f>
        <v/>
      </c>
      <c r="M3592">
        <f>IF(J3592=0,"",J3592)</f>
        <v/>
      </c>
      <c r="N3592">
        <f>IF(K3592=0,"",K3592)</f>
        <v/>
      </c>
      <c r="O3592">
        <f>IF(L3592=0,"",L3592)</f>
        <v/>
      </c>
      <c r="P3592">
        <f>IF(OR(J3592="",K3592="",L3592=""),"",J3592+K3592+L3592)</f>
        <v/>
      </c>
      <c r="Q3592">
        <f>IF(OR(M3592="",N3592="",O3592=""),"",M3592+N3592+O3592)</f>
        <v/>
      </c>
      <c r="S3592" s="13">
        <f>IF(AND($B3592&lt;&gt;"",$F3592&lt;&gt;""),IF(COUNTIFS($B$2:$B3592,$B3592,$F$2:$F3592,$F3592)=1,1,0),0)</f>
        <v/>
      </c>
      <c r="T3592" s="13">
        <f>IF(AND($B3592&lt;&gt;"",$H3592&lt;&gt;""),IF(COUNTIFS($B$2:$B3592,$B3592,$H$2:$H3592,$H3592)=1,1,0),0)</f>
        <v/>
      </c>
      <c r="U3592" s="13">
        <f>IF(AND($B3592&lt;&gt;"",$C3592&lt;&gt;""),IF(COUNTIFS($B$2:$B3592,$B3592,$C$2:$C3592,$C3592)=1,1,0),0)</f>
        <v/>
      </c>
      <c r="V3592" s="13">
        <f>IF(AND($B3592&lt;&gt;"",$D3592&lt;&gt;""),IF(COUNTIFS($B$2:$B3592,$B3592,$D$2:$D3592,$D3592)=1,1,0),0)</f>
        <v/>
      </c>
      <c r="W3592">
        <f>IFERROR(INDEX(T_Indicateurs[Domain_code],MATCH($H3592,T_Indicateurs[Stat_code],0)),"")</f>
        <v/>
      </c>
      <c r="X3592" s="13">
        <f>IF(OR($W3592="",$F3592=""),0,IF($F3592&lt;&gt;$W3592,1,0))</f>
        <v/>
      </c>
      <c r="Y3592" s="13">
        <f>IF(OR($J3592="", $K3592="", $L3592=""),0,IF(OR($J3592&lt;0,$J3592&gt;3,$K3592&lt;0,$K3592&gt;3,$L3592&lt;0,$L3592&gt;3),1,0))</f>
        <v/>
      </c>
    </row>
    <row r="3593">
      <c r="G3593">
        <f>IFERROR(INDEX(T_Domaines[Domain_label_fr],MATCH(F3593,T_Domaines[Domain_code],0)),"")</f>
        <v/>
      </c>
      <c r="I3593">
        <f>IFERROR(INDEX(T_Indicateurs[Stat_label_fr],MATCH(H3593,T_Indicateurs[Stat_code],0)),"")</f>
        <v/>
      </c>
      <c r="M3593">
        <f>IF(J3593=0,"",J3593)</f>
        <v/>
      </c>
      <c r="N3593">
        <f>IF(K3593=0,"",K3593)</f>
        <v/>
      </c>
      <c r="O3593">
        <f>IF(L3593=0,"",L3593)</f>
        <v/>
      </c>
      <c r="P3593">
        <f>IF(OR(J3593="",K3593="",L3593=""),"",J3593+K3593+L3593)</f>
        <v/>
      </c>
      <c r="Q3593">
        <f>IF(OR(M3593="",N3593="",O3593=""),"",M3593+N3593+O3593)</f>
        <v/>
      </c>
      <c r="S3593" s="13">
        <f>IF(AND($B3593&lt;&gt;"",$F3593&lt;&gt;""),IF(COUNTIFS($B$2:$B3593,$B3593,$F$2:$F3593,$F3593)=1,1,0),0)</f>
        <v/>
      </c>
      <c r="T3593" s="13">
        <f>IF(AND($B3593&lt;&gt;"",$H3593&lt;&gt;""),IF(COUNTIFS($B$2:$B3593,$B3593,$H$2:$H3593,$H3593)=1,1,0),0)</f>
        <v/>
      </c>
      <c r="U3593" s="13">
        <f>IF(AND($B3593&lt;&gt;"",$C3593&lt;&gt;""),IF(COUNTIFS($B$2:$B3593,$B3593,$C$2:$C3593,$C3593)=1,1,0),0)</f>
        <v/>
      </c>
      <c r="V3593" s="13">
        <f>IF(AND($B3593&lt;&gt;"",$D3593&lt;&gt;""),IF(COUNTIFS($B$2:$B3593,$B3593,$D$2:$D3593,$D3593)=1,1,0),0)</f>
        <v/>
      </c>
      <c r="W3593">
        <f>IFERROR(INDEX(T_Indicateurs[Domain_code],MATCH($H3593,T_Indicateurs[Stat_code],0)),"")</f>
        <v/>
      </c>
      <c r="X3593" s="13">
        <f>IF(OR($W3593="",$F3593=""),0,IF($F3593&lt;&gt;$W3593,1,0))</f>
        <v/>
      </c>
      <c r="Y3593" s="13">
        <f>IF(OR($J3593="", $K3593="", $L3593=""),0,IF(OR($J3593&lt;0,$J3593&gt;3,$K3593&lt;0,$K3593&gt;3,$L3593&lt;0,$L3593&gt;3),1,0))</f>
        <v/>
      </c>
    </row>
    <row r="3594">
      <c r="G3594">
        <f>IFERROR(INDEX(T_Domaines[Domain_label_fr],MATCH(F3594,T_Domaines[Domain_code],0)),"")</f>
        <v/>
      </c>
      <c r="I3594">
        <f>IFERROR(INDEX(T_Indicateurs[Stat_label_fr],MATCH(H3594,T_Indicateurs[Stat_code],0)),"")</f>
        <v/>
      </c>
      <c r="M3594">
        <f>IF(J3594=0,"",J3594)</f>
        <v/>
      </c>
      <c r="N3594">
        <f>IF(K3594=0,"",K3594)</f>
        <v/>
      </c>
      <c r="O3594">
        <f>IF(L3594=0,"",L3594)</f>
        <v/>
      </c>
      <c r="P3594">
        <f>IF(OR(J3594="",K3594="",L3594=""),"",J3594+K3594+L3594)</f>
        <v/>
      </c>
      <c r="Q3594">
        <f>IF(OR(M3594="",N3594="",O3594=""),"",M3594+N3594+O3594)</f>
        <v/>
      </c>
      <c r="S3594" s="13">
        <f>IF(AND($B3594&lt;&gt;"",$F3594&lt;&gt;""),IF(COUNTIFS($B$2:$B3594,$B3594,$F$2:$F3594,$F3594)=1,1,0),0)</f>
        <v/>
      </c>
      <c r="T3594" s="13">
        <f>IF(AND($B3594&lt;&gt;"",$H3594&lt;&gt;""),IF(COUNTIFS($B$2:$B3594,$B3594,$H$2:$H3594,$H3594)=1,1,0),0)</f>
        <v/>
      </c>
      <c r="U3594" s="13">
        <f>IF(AND($B3594&lt;&gt;"",$C3594&lt;&gt;""),IF(COUNTIFS($B$2:$B3594,$B3594,$C$2:$C3594,$C3594)=1,1,0),0)</f>
        <v/>
      </c>
      <c r="V3594" s="13">
        <f>IF(AND($B3594&lt;&gt;"",$D3594&lt;&gt;""),IF(COUNTIFS($B$2:$B3594,$B3594,$D$2:$D3594,$D3594)=1,1,0),0)</f>
        <v/>
      </c>
      <c r="W3594">
        <f>IFERROR(INDEX(T_Indicateurs[Domain_code],MATCH($H3594,T_Indicateurs[Stat_code],0)),"")</f>
        <v/>
      </c>
      <c r="X3594" s="13">
        <f>IF(OR($W3594="",$F3594=""),0,IF($F3594&lt;&gt;$W3594,1,0))</f>
        <v/>
      </c>
      <c r="Y3594" s="13">
        <f>IF(OR($J3594="", $K3594="", $L3594=""),0,IF(OR($J3594&lt;0,$J3594&gt;3,$K3594&lt;0,$K3594&gt;3,$L3594&lt;0,$L3594&gt;3),1,0))</f>
        <v/>
      </c>
    </row>
    <row r="3595">
      <c r="G3595">
        <f>IFERROR(INDEX(T_Domaines[Domain_label_fr],MATCH(F3595,T_Domaines[Domain_code],0)),"")</f>
        <v/>
      </c>
      <c r="I3595">
        <f>IFERROR(INDEX(T_Indicateurs[Stat_label_fr],MATCH(H3595,T_Indicateurs[Stat_code],0)),"")</f>
        <v/>
      </c>
      <c r="M3595">
        <f>IF(J3595=0,"",J3595)</f>
        <v/>
      </c>
      <c r="N3595">
        <f>IF(K3595=0,"",K3595)</f>
        <v/>
      </c>
      <c r="O3595">
        <f>IF(L3595=0,"",L3595)</f>
        <v/>
      </c>
      <c r="P3595">
        <f>IF(OR(J3595="",K3595="",L3595=""),"",J3595+K3595+L3595)</f>
        <v/>
      </c>
      <c r="Q3595">
        <f>IF(OR(M3595="",N3595="",O3595=""),"",M3595+N3595+O3595)</f>
        <v/>
      </c>
      <c r="S3595" s="13">
        <f>IF(AND($B3595&lt;&gt;"",$F3595&lt;&gt;""),IF(COUNTIFS($B$2:$B3595,$B3595,$F$2:$F3595,$F3595)=1,1,0),0)</f>
        <v/>
      </c>
      <c r="T3595" s="13">
        <f>IF(AND($B3595&lt;&gt;"",$H3595&lt;&gt;""),IF(COUNTIFS($B$2:$B3595,$B3595,$H$2:$H3595,$H3595)=1,1,0),0)</f>
        <v/>
      </c>
      <c r="U3595" s="13">
        <f>IF(AND($B3595&lt;&gt;"",$C3595&lt;&gt;""),IF(COUNTIFS($B$2:$B3595,$B3595,$C$2:$C3595,$C3595)=1,1,0),0)</f>
        <v/>
      </c>
      <c r="V3595" s="13">
        <f>IF(AND($B3595&lt;&gt;"",$D3595&lt;&gt;""),IF(COUNTIFS($B$2:$B3595,$B3595,$D$2:$D3595,$D3595)=1,1,0),0)</f>
        <v/>
      </c>
      <c r="W3595">
        <f>IFERROR(INDEX(T_Indicateurs[Domain_code],MATCH($H3595,T_Indicateurs[Stat_code],0)),"")</f>
        <v/>
      </c>
      <c r="X3595" s="13">
        <f>IF(OR($W3595="",$F3595=""),0,IF($F3595&lt;&gt;$W3595,1,0))</f>
        <v/>
      </c>
      <c r="Y3595" s="13">
        <f>IF(OR($J3595="", $K3595="", $L3595=""),0,IF(OR($J3595&lt;0,$J3595&gt;3,$K3595&lt;0,$K3595&gt;3,$L3595&lt;0,$L3595&gt;3),1,0))</f>
        <v/>
      </c>
    </row>
    <row r="3596">
      <c r="G3596">
        <f>IFERROR(INDEX(T_Domaines[Domain_label_fr],MATCH(F3596,T_Domaines[Domain_code],0)),"")</f>
        <v/>
      </c>
      <c r="I3596">
        <f>IFERROR(INDEX(T_Indicateurs[Stat_label_fr],MATCH(H3596,T_Indicateurs[Stat_code],0)),"")</f>
        <v/>
      </c>
      <c r="M3596">
        <f>IF(J3596=0,"",J3596)</f>
        <v/>
      </c>
      <c r="N3596">
        <f>IF(K3596=0,"",K3596)</f>
        <v/>
      </c>
      <c r="O3596">
        <f>IF(L3596=0,"",L3596)</f>
        <v/>
      </c>
      <c r="P3596">
        <f>IF(OR(J3596="",K3596="",L3596=""),"",J3596+K3596+L3596)</f>
        <v/>
      </c>
      <c r="Q3596">
        <f>IF(OR(M3596="",N3596="",O3596=""),"",M3596+N3596+O3596)</f>
        <v/>
      </c>
      <c r="S3596" s="13">
        <f>IF(AND($B3596&lt;&gt;"",$F3596&lt;&gt;""),IF(COUNTIFS($B$2:$B3596,$B3596,$F$2:$F3596,$F3596)=1,1,0),0)</f>
        <v/>
      </c>
      <c r="T3596" s="13">
        <f>IF(AND($B3596&lt;&gt;"",$H3596&lt;&gt;""),IF(COUNTIFS($B$2:$B3596,$B3596,$H$2:$H3596,$H3596)=1,1,0),0)</f>
        <v/>
      </c>
      <c r="U3596" s="13">
        <f>IF(AND($B3596&lt;&gt;"",$C3596&lt;&gt;""),IF(COUNTIFS($B$2:$B3596,$B3596,$C$2:$C3596,$C3596)=1,1,0),0)</f>
        <v/>
      </c>
      <c r="V3596" s="13">
        <f>IF(AND($B3596&lt;&gt;"",$D3596&lt;&gt;""),IF(COUNTIFS($B$2:$B3596,$B3596,$D$2:$D3596,$D3596)=1,1,0),0)</f>
        <v/>
      </c>
      <c r="W3596">
        <f>IFERROR(INDEX(T_Indicateurs[Domain_code],MATCH($H3596,T_Indicateurs[Stat_code],0)),"")</f>
        <v/>
      </c>
      <c r="X3596" s="13">
        <f>IF(OR($W3596="",$F3596=""),0,IF($F3596&lt;&gt;$W3596,1,0))</f>
        <v/>
      </c>
      <c r="Y3596" s="13">
        <f>IF(OR($J3596="", $K3596="", $L3596=""),0,IF(OR($J3596&lt;0,$J3596&gt;3,$K3596&lt;0,$K3596&gt;3,$L3596&lt;0,$L3596&gt;3),1,0))</f>
        <v/>
      </c>
    </row>
    <row r="3597">
      <c r="G3597">
        <f>IFERROR(INDEX(T_Domaines[Domain_label_fr],MATCH(F3597,T_Domaines[Domain_code],0)),"")</f>
        <v/>
      </c>
      <c r="I3597">
        <f>IFERROR(INDEX(T_Indicateurs[Stat_label_fr],MATCH(H3597,T_Indicateurs[Stat_code],0)),"")</f>
        <v/>
      </c>
      <c r="M3597">
        <f>IF(J3597=0,"",J3597)</f>
        <v/>
      </c>
      <c r="N3597">
        <f>IF(K3597=0,"",K3597)</f>
        <v/>
      </c>
      <c r="O3597">
        <f>IF(L3597=0,"",L3597)</f>
        <v/>
      </c>
      <c r="P3597">
        <f>IF(OR(J3597="",K3597="",L3597=""),"",J3597+K3597+L3597)</f>
        <v/>
      </c>
      <c r="Q3597">
        <f>IF(OR(M3597="",N3597="",O3597=""),"",M3597+N3597+O3597)</f>
        <v/>
      </c>
      <c r="S3597" s="13">
        <f>IF(AND($B3597&lt;&gt;"",$F3597&lt;&gt;""),IF(COUNTIFS($B$2:$B3597,$B3597,$F$2:$F3597,$F3597)=1,1,0),0)</f>
        <v/>
      </c>
      <c r="T3597" s="13">
        <f>IF(AND($B3597&lt;&gt;"",$H3597&lt;&gt;""),IF(COUNTIFS($B$2:$B3597,$B3597,$H$2:$H3597,$H3597)=1,1,0),0)</f>
        <v/>
      </c>
      <c r="U3597" s="13">
        <f>IF(AND($B3597&lt;&gt;"",$C3597&lt;&gt;""),IF(COUNTIFS($B$2:$B3597,$B3597,$C$2:$C3597,$C3597)=1,1,0),0)</f>
        <v/>
      </c>
      <c r="V3597" s="13">
        <f>IF(AND($B3597&lt;&gt;"",$D3597&lt;&gt;""),IF(COUNTIFS($B$2:$B3597,$B3597,$D$2:$D3597,$D3597)=1,1,0),0)</f>
        <v/>
      </c>
      <c r="W3597">
        <f>IFERROR(INDEX(T_Indicateurs[Domain_code],MATCH($H3597,T_Indicateurs[Stat_code],0)),"")</f>
        <v/>
      </c>
      <c r="X3597" s="13">
        <f>IF(OR($W3597="",$F3597=""),0,IF($F3597&lt;&gt;$W3597,1,0))</f>
        <v/>
      </c>
      <c r="Y3597" s="13">
        <f>IF(OR($J3597="", $K3597="", $L3597=""),0,IF(OR($J3597&lt;0,$J3597&gt;3,$K3597&lt;0,$K3597&gt;3,$L3597&lt;0,$L3597&gt;3),1,0))</f>
        <v/>
      </c>
    </row>
    <row r="3598">
      <c r="G3598">
        <f>IFERROR(INDEX(T_Domaines[Domain_label_fr],MATCH(F3598,T_Domaines[Domain_code],0)),"")</f>
        <v/>
      </c>
      <c r="I3598">
        <f>IFERROR(INDEX(T_Indicateurs[Stat_label_fr],MATCH(H3598,T_Indicateurs[Stat_code],0)),"")</f>
        <v/>
      </c>
      <c r="M3598">
        <f>IF(J3598=0,"",J3598)</f>
        <v/>
      </c>
      <c r="N3598">
        <f>IF(K3598=0,"",K3598)</f>
        <v/>
      </c>
      <c r="O3598">
        <f>IF(L3598=0,"",L3598)</f>
        <v/>
      </c>
      <c r="P3598">
        <f>IF(OR(J3598="",K3598="",L3598=""),"",J3598+K3598+L3598)</f>
        <v/>
      </c>
      <c r="Q3598">
        <f>IF(OR(M3598="",N3598="",O3598=""),"",M3598+N3598+O3598)</f>
        <v/>
      </c>
      <c r="S3598" s="13">
        <f>IF(AND($B3598&lt;&gt;"",$F3598&lt;&gt;""),IF(COUNTIFS($B$2:$B3598,$B3598,$F$2:$F3598,$F3598)=1,1,0),0)</f>
        <v/>
      </c>
      <c r="T3598" s="13">
        <f>IF(AND($B3598&lt;&gt;"",$H3598&lt;&gt;""),IF(COUNTIFS($B$2:$B3598,$B3598,$H$2:$H3598,$H3598)=1,1,0),0)</f>
        <v/>
      </c>
      <c r="U3598" s="13">
        <f>IF(AND($B3598&lt;&gt;"",$C3598&lt;&gt;""),IF(COUNTIFS($B$2:$B3598,$B3598,$C$2:$C3598,$C3598)=1,1,0),0)</f>
        <v/>
      </c>
      <c r="V3598" s="13">
        <f>IF(AND($B3598&lt;&gt;"",$D3598&lt;&gt;""),IF(COUNTIFS($B$2:$B3598,$B3598,$D$2:$D3598,$D3598)=1,1,0),0)</f>
        <v/>
      </c>
      <c r="W3598">
        <f>IFERROR(INDEX(T_Indicateurs[Domain_code],MATCH($H3598,T_Indicateurs[Stat_code],0)),"")</f>
        <v/>
      </c>
      <c r="X3598" s="13">
        <f>IF(OR($W3598="",$F3598=""),0,IF($F3598&lt;&gt;$W3598,1,0))</f>
        <v/>
      </c>
      <c r="Y3598" s="13">
        <f>IF(OR($J3598="", $K3598="", $L3598=""),0,IF(OR($J3598&lt;0,$J3598&gt;3,$K3598&lt;0,$K3598&gt;3,$L3598&lt;0,$L3598&gt;3),1,0))</f>
        <v/>
      </c>
    </row>
    <row r="3599">
      <c r="G3599">
        <f>IFERROR(INDEX(T_Domaines[Domain_label_fr],MATCH(F3599,T_Domaines[Domain_code],0)),"")</f>
        <v/>
      </c>
      <c r="I3599">
        <f>IFERROR(INDEX(T_Indicateurs[Stat_label_fr],MATCH(H3599,T_Indicateurs[Stat_code],0)),"")</f>
        <v/>
      </c>
      <c r="M3599">
        <f>IF(J3599=0,"",J3599)</f>
        <v/>
      </c>
      <c r="N3599">
        <f>IF(K3599=0,"",K3599)</f>
        <v/>
      </c>
      <c r="O3599">
        <f>IF(L3599=0,"",L3599)</f>
        <v/>
      </c>
      <c r="P3599">
        <f>IF(OR(J3599="",K3599="",L3599=""),"",J3599+K3599+L3599)</f>
        <v/>
      </c>
      <c r="Q3599">
        <f>IF(OR(M3599="",N3599="",O3599=""),"",M3599+N3599+O3599)</f>
        <v/>
      </c>
      <c r="S3599" s="13">
        <f>IF(AND($B3599&lt;&gt;"",$F3599&lt;&gt;""),IF(COUNTIFS($B$2:$B3599,$B3599,$F$2:$F3599,$F3599)=1,1,0),0)</f>
        <v/>
      </c>
      <c r="T3599" s="13">
        <f>IF(AND($B3599&lt;&gt;"",$H3599&lt;&gt;""),IF(COUNTIFS($B$2:$B3599,$B3599,$H$2:$H3599,$H3599)=1,1,0),0)</f>
        <v/>
      </c>
      <c r="U3599" s="13">
        <f>IF(AND($B3599&lt;&gt;"",$C3599&lt;&gt;""),IF(COUNTIFS($B$2:$B3599,$B3599,$C$2:$C3599,$C3599)=1,1,0),0)</f>
        <v/>
      </c>
      <c r="V3599" s="13">
        <f>IF(AND($B3599&lt;&gt;"",$D3599&lt;&gt;""),IF(COUNTIFS($B$2:$B3599,$B3599,$D$2:$D3599,$D3599)=1,1,0),0)</f>
        <v/>
      </c>
      <c r="W3599">
        <f>IFERROR(INDEX(T_Indicateurs[Domain_code],MATCH($H3599,T_Indicateurs[Stat_code],0)),"")</f>
        <v/>
      </c>
      <c r="X3599" s="13">
        <f>IF(OR($W3599="",$F3599=""),0,IF($F3599&lt;&gt;$W3599,1,0))</f>
        <v/>
      </c>
      <c r="Y3599" s="13">
        <f>IF(OR($J3599="", $K3599="", $L3599=""),0,IF(OR($J3599&lt;0,$J3599&gt;3,$K3599&lt;0,$K3599&gt;3,$L3599&lt;0,$L3599&gt;3),1,0))</f>
        <v/>
      </c>
    </row>
    <row r="3600">
      <c r="G3600">
        <f>IFERROR(INDEX(T_Domaines[Domain_label_fr],MATCH(F3600,T_Domaines[Domain_code],0)),"")</f>
        <v/>
      </c>
      <c r="I3600">
        <f>IFERROR(INDEX(T_Indicateurs[Stat_label_fr],MATCH(H3600,T_Indicateurs[Stat_code],0)),"")</f>
        <v/>
      </c>
      <c r="M3600">
        <f>IF(J3600=0,"",J3600)</f>
        <v/>
      </c>
      <c r="N3600">
        <f>IF(K3600=0,"",K3600)</f>
        <v/>
      </c>
      <c r="O3600">
        <f>IF(L3600=0,"",L3600)</f>
        <v/>
      </c>
      <c r="P3600">
        <f>IF(OR(J3600="",K3600="",L3600=""),"",J3600+K3600+L3600)</f>
        <v/>
      </c>
      <c r="Q3600">
        <f>IF(OR(M3600="",N3600="",O3600=""),"",M3600+N3600+O3600)</f>
        <v/>
      </c>
      <c r="S3600" s="13">
        <f>IF(AND($B3600&lt;&gt;"",$F3600&lt;&gt;""),IF(COUNTIFS($B$2:$B3600,$B3600,$F$2:$F3600,$F3600)=1,1,0),0)</f>
        <v/>
      </c>
      <c r="T3600" s="13">
        <f>IF(AND($B3600&lt;&gt;"",$H3600&lt;&gt;""),IF(COUNTIFS($B$2:$B3600,$B3600,$H$2:$H3600,$H3600)=1,1,0),0)</f>
        <v/>
      </c>
      <c r="U3600" s="13">
        <f>IF(AND($B3600&lt;&gt;"",$C3600&lt;&gt;""),IF(COUNTIFS($B$2:$B3600,$B3600,$C$2:$C3600,$C3600)=1,1,0),0)</f>
        <v/>
      </c>
      <c r="V3600" s="13">
        <f>IF(AND($B3600&lt;&gt;"",$D3600&lt;&gt;""),IF(COUNTIFS($B$2:$B3600,$B3600,$D$2:$D3600,$D3600)=1,1,0),0)</f>
        <v/>
      </c>
      <c r="W3600">
        <f>IFERROR(INDEX(T_Indicateurs[Domain_code],MATCH($H3600,T_Indicateurs[Stat_code],0)),"")</f>
        <v/>
      </c>
      <c r="X3600" s="13">
        <f>IF(OR($W3600="",$F3600=""),0,IF($F3600&lt;&gt;$W3600,1,0))</f>
        <v/>
      </c>
      <c r="Y3600" s="13">
        <f>IF(OR($J3600="", $K3600="", $L3600=""),0,IF(OR($J3600&lt;0,$J3600&gt;3,$K3600&lt;0,$K3600&gt;3,$L3600&lt;0,$L3600&gt;3),1,0))</f>
        <v/>
      </c>
    </row>
    <row r="3601">
      <c r="G3601">
        <f>IFERROR(INDEX(T_Domaines[Domain_label_fr],MATCH(F3601,T_Domaines[Domain_code],0)),"")</f>
        <v/>
      </c>
      <c r="I3601">
        <f>IFERROR(INDEX(T_Indicateurs[Stat_label_fr],MATCH(H3601,T_Indicateurs[Stat_code],0)),"")</f>
        <v/>
      </c>
      <c r="M3601">
        <f>IF(J3601=0,"",J3601)</f>
        <v/>
      </c>
      <c r="N3601">
        <f>IF(K3601=0,"",K3601)</f>
        <v/>
      </c>
      <c r="O3601">
        <f>IF(L3601=0,"",L3601)</f>
        <v/>
      </c>
      <c r="P3601">
        <f>IF(OR(J3601="",K3601="",L3601=""),"",J3601+K3601+L3601)</f>
        <v/>
      </c>
      <c r="Q3601">
        <f>IF(OR(M3601="",N3601="",O3601=""),"",M3601+N3601+O3601)</f>
        <v/>
      </c>
      <c r="S3601" s="13">
        <f>IF(AND($B3601&lt;&gt;"",$F3601&lt;&gt;""),IF(COUNTIFS($B$2:$B3601,$B3601,$F$2:$F3601,$F3601)=1,1,0),0)</f>
        <v/>
      </c>
      <c r="T3601" s="13">
        <f>IF(AND($B3601&lt;&gt;"",$H3601&lt;&gt;""),IF(COUNTIFS($B$2:$B3601,$B3601,$H$2:$H3601,$H3601)=1,1,0),0)</f>
        <v/>
      </c>
      <c r="U3601" s="13">
        <f>IF(AND($B3601&lt;&gt;"",$C3601&lt;&gt;""),IF(COUNTIFS($B$2:$B3601,$B3601,$C$2:$C3601,$C3601)=1,1,0),0)</f>
        <v/>
      </c>
      <c r="V3601" s="13">
        <f>IF(AND($B3601&lt;&gt;"",$D3601&lt;&gt;""),IF(COUNTIFS($B$2:$B3601,$B3601,$D$2:$D3601,$D3601)=1,1,0),0)</f>
        <v/>
      </c>
      <c r="W3601">
        <f>IFERROR(INDEX(T_Indicateurs[Domain_code],MATCH($H3601,T_Indicateurs[Stat_code],0)),"")</f>
        <v/>
      </c>
      <c r="X3601" s="13">
        <f>IF(OR($W3601="",$F3601=""),0,IF($F3601&lt;&gt;$W3601,1,0))</f>
        <v/>
      </c>
      <c r="Y3601" s="13">
        <f>IF(OR($J3601="", $K3601="", $L3601=""),0,IF(OR($J3601&lt;0,$J3601&gt;3,$K3601&lt;0,$K3601&gt;3,$L3601&lt;0,$L3601&gt;3),1,0))</f>
        <v/>
      </c>
    </row>
    <row r="3602">
      <c r="G3602">
        <f>IFERROR(INDEX(T_Domaines[Domain_label_fr],MATCH(F3602,T_Domaines[Domain_code],0)),"")</f>
        <v/>
      </c>
      <c r="I3602">
        <f>IFERROR(INDEX(T_Indicateurs[Stat_label_fr],MATCH(H3602,T_Indicateurs[Stat_code],0)),"")</f>
        <v/>
      </c>
      <c r="M3602">
        <f>IF(J3602=0,"",J3602)</f>
        <v/>
      </c>
      <c r="N3602">
        <f>IF(K3602=0,"",K3602)</f>
        <v/>
      </c>
      <c r="O3602">
        <f>IF(L3602=0,"",L3602)</f>
        <v/>
      </c>
      <c r="P3602">
        <f>IF(OR(J3602="",K3602="",L3602=""),"",J3602+K3602+L3602)</f>
        <v/>
      </c>
      <c r="Q3602">
        <f>IF(OR(M3602="",N3602="",O3602=""),"",M3602+N3602+O3602)</f>
        <v/>
      </c>
      <c r="S3602" s="13">
        <f>IF(AND($B3602&lt;&gt;"",$F3602&lt;&gt;""),IF(COUNTIFS($B$2:$B3602,$B3602,$F$2:$F3602,$F3602)=1,1,0),0)</f>
        <v/>
      </c>
      <c r="T3602" s="13">
        <f>IF(AND($B3602&lt;&gt;"",$H3602&lt;&gt;""),IF(COUNTIFS($B$2:$B3602,$B3602,$H$2:$H3602,$H3602)=1,1,0),0)</f>
        <v/>
      </c>
      <c r="U3602" s="13">
        <f>IF(AND($B3602&lt;&gt;"",$C3602&lt;&gt;""),IF(COUNTIFS($B$2:$B3602,$B3602,$C$2:$C3602,$C3602)=1,1,0),0)</f>
        <v/>
      </c>
      <c r="V3602" s="13">
        <f>IF(AND($B3602&lt;&gt;"",$D3602&lt;&gt;""),IF(COUNTIFS($B$2:$B3602,$B3602,$D$2:$D3602,$D3602)=1,1,0),0)</f>
        <v/>
      </c>
      <c r="W3602">
        <f>IFERROR(INDEX(T_Indicateurs[Domain_code],MATCH($H3602,T_Indicateurs[Stat_code],0)),"")</f>
        <v/>
      </c>
      <c r="X3602" s="13">
        <f>IF(OR($W3602="",$F3602=""),0,IF($F3602&lt;&gt;$W3602,1,0))</f>
        <v/>
      </c>
      <c r="Y3602" s="13">
        <f>IF(OR($J3602="", $K3602="", $L3602=""),0,IF(OR($J3602&lt;0,$J3602&gt;3,$K3602&lt;0,$K3602&gt;3,$L3602&lt;0,$L3602&gt;3),1,0))</f>
        <v/>
      </c>
    </row>
    <row r="3603">
      <c r="G3603">
        <f>IFERROR(INDEX(T_Domaines[Domain_label_fr],MATCH(F3603,T_Domaines[Domain_code],0)),"")</f>
        <v/>
      </c>
      <c r="I3603">
        <f>IFERROR(INDEX(T_Indicateurs[Stat_label_fr],MATCH(H3603,T_Indicateurs[Stat_code],0)),"")</f>
        <v/>
      </c>
      <c r="M3603">
        <f>IF(J3603=0,"",J3603)</f>
        <v/>
      </c>
      <c r="N3603">
        <f>IF(K3603=0,"",K3603)</f>
        <v/>
      </c>
      <c r="O3603">
        <f>IF(L3603=0,"",L3603)</f>
        <v/>
      </c>
      <c r="P3603">
        <f>IF(OR(J3603="",K3603="",L3603=""),"",J3603+K3603+L3603)</f>
        <v/>
      </c>
      <c r="Q3603">
        <f>IF(OR(M3603="",N3603="",O3603=""),"",M3603+N3603+O3603)</f>
        <v/>
      </c>
      <c r="S3603" s="13">
        <f>IF(AND($B3603&lt;&gt;"",$F3603&lt;&gt;""),IF(COUNTIFS($B$2:$B3603,$B3603,$F$2:$F3603,$F3603)=1,1,0),0)</f>
        <v/>
      </c>
      <c r="T3603" s="13">
        <f>IF(AND($B3603&lt;&gt;"",$H3603&lt;&gt;""),IF(COUNTIFS($B$2:$B3603,$B3603,$H$2:$H3603,$H3603)=1,1,0),0)</f>
        <v/>
      </c>
      <c r="U3603" s="13">
        <f>IF(AND($B3603&lt;&gt;"",$C3603&lt;&gt;""),IF(COUNTIFS($B$2:$B3603,$B3603,$C$2:$C3603,$C3603)=1,1,0),0)</f>
        <v/>
      </c>
      <c r="V3603" s="13">
        <f>IF(AND($B3603&lt;&gt;"",$D3603&lt;&gt;""),IF(COUNTIFS($B$2:$B3603,$B3603,$D$2:$D3603,$D3603)=1,1,0),0)</f>
        <v/>
      </c>
      <c r="W3603">
        <f>IFERROR(INDEX(T_Indicateurs[Domain_code],MATCH($H3603,T_Indicateurs[Stat_code],0)),"")</f>
        <v/>
      </c>
      <c r="X3603" s="13">
        <f>IF(OR($W3603="",$F3603=""),0,IF($F3603&lt;&gt;$W3603,1,0))</f>
        <v/>
      </c>
      <c r="Y3603" s="13">
        <f>IF(OR($J3603="", $K3603="", $L3603=""),0,IF(OR($J3603&lt;0,$J3603&gt;3,$K3603&lt;0,$K3603&gt;3,$L3603&lt;0,$L3603&gt;3),1,0))</f>
        <v/>
      </c>
    </row>
    <row r="3604">
      <c r="G3604">
        <f>IFERROR(INDEX(T_Domaines[Domain_label_fr],MATCH(F3604,T_Domaines[Domain_code],0)),"")</f>
        <v/>
      </c>
      <c r="I3604">
        <f>IFERROR(INDEX(T_Indicateurs[Stat_label_fr],MATCH(H3604,T_Indicateurs[Stat_code],0)),"")</f>
        <v/>
      </c>
      <c r="M3604">
        <f>IF(J3604=0,"",J3604)</f>
        <v/>
      </c>
      <c r="N3604">
        <f>IF(K3604=0,"",K3604)</f>
        <v/>
      </c>
      <c r="O3604">
        <f>IF(L3604=0,"",L3604)</f>
        <v/>
      </c>
      <c r="P3604">
        <f>IF(OR(J3604="",K3604="",L3604=""),"",J3604+K3604+L3604)</f>
        <v/>
      </c>
      <c r="Q3604">
        <f>IF(OR(M3604="",N3604="",O3604=""),"",M3604+N3604+O3604)</f>
        <v/>
      </c>
      <c r="S3604" s="13">
        <f>IF(AND($B3604&lt;&gt;"",$F3604&lt;&gt;""),IF(COUNTIFS($B$2:$B3604,$B3604,$F$2:$F3604,$F3604)=1,1,0),0)</f>
        <v/>
      </c>
      <c r="T3604" s="13">
        <f>IF(AND($B3604&lt;&gt;"",$H3604&lt;&gt;""),IF(COUNTIFS($B$2:$B3604,$B3604,$H$2:$H3604,$H3604)=1,1,0),0)</f>
        <v/>
      </c>
      <c r="U3604" s="13">
        <f>IF(AND($B3604&lt;&gt;"",$C3604&lt;&gt;""),IF(COUNTIFS($B$2:$B3604,$B3604,$C$2:$C3604,$C3604)=1,1,0),0)</f>
        <v/>
      </c>
      <c r="V3604" s="13">
        <f>IF(AND($B3604&lt;&gt;"",$D3604&lt;&gt;""),IF(COUNTIFS($B$2:$B3604,$B3604,$D$2:$D3604,$D3604)=1,1,0),0)</f>
        <v/>
      </c>
      <c r="W3604">
        <f>IFERROR(INDEX(T_Indicateurs[Domain_code],MATCH($H3604,T_Indicateurs[Stat_code],0)),"")</f>
        <v/>
      </c>
      <c r="X3604" s="13">
        <f>IF(OR($W3604="",$F3604=""),0,IF($F3604&lt;&gt;$W3604,1,0))</f>
        <v/>
      </c>
      <c r="Y3604" s="13">
        <f>IF(OR($J3604="", $K3604="", $L3604=""),0,IF(OR($J3604&lt;0,$J3604&gt;3,$K3604&lt;0,$K3604&gt;3,$L3604&lt;0,$L3604&gt;3),1,0))</f>
        <v/>
      </c>
    </row>
    <row r="3605">
      <c r="G3605">
        <f>IFERROR(INDEX(T_Domaines[Domain_label_fr],MATCH(F3605,T_Domaines[Domain_code],0)),"")</f>
        <v/>
      </c>
      <c r="I3605">
        <f>IFERROR(INDEX(T_Indicateurs[Stat_label_fr],MATCH(H3605,T_Indicateurs[Stat_code],0)),"")</f>
        <v/>
      </c>
      <c r="M3605">
        <f>IF(J3605=0,"",J3605)</f>
        <v/>
      </c>
      <c r="N3605">
        <f>IF(K3605=0,"",K3605)</f>
        <v/>
      </c>
      <c r="O3605">
        <f>IF(L3605=0,"",L3605)</f>
        <v/>
      </c>
      <c r="P3605">
        <f>IF(OR(J3605="",K3605="",L3605=""),"",J3605+K3605+L3605)</f>
        <v/>
      </c>
      <c r="Q3605">
        <f>IF(OR(M3605="",N3605="",O3605=""),"",M3605+N3605+O3605)</f>
        <v/>
      </c>
      <c r="S3605" s="13">
        <f>IF(AND($B3605&lt;&gt;"",$F3605&lt;&gt;""),IF(COUNTIFS($B$2:$B3605,$B3605,$F$2:$F3605,$F3605)=1,1,0),0)</f>
        <v/>
      </c>
      <c r="T3605" s="13">
        <f>IF(AND($B3605&lt;&gt;"",$H3605&lt;&gt;""),IF(COUNTIFS($B$2:$B3605,$B3605,$H$2:$H3605,$H3605)=1,1,0),0)</f>
        <v/>
      </c>
      <c r="U3605" s="13">
        <f>IF(AND($B3605&lt;&gt;"",$C3605&lt;&gt;""),IF(COUNTIFS($B$2:$B3605,$B3605,$C$2:$C3605,$C3605)=1,1,0),0)</f>
        <v/>
      </c>
      <c r="V3605" s="13">
        <f>IF(AND($B3605&lt;&gt;"",$D3605&lt;&gt;""),IF(COUNTIFS($B$2:$B3605,$B3605,$D$2:$D3605,$D3605)=1,1,0),0)</f>
        <v/>
      </c>
      <c r="W3605">
        <f>IFERROR(INDEX(T_Indicateurs[Domain_code],MATCH($H3605,T_Indicateurs[Stat_code],0)),"")</f>
        <v/>
      </c>
      <c r="X3605" s="13">
        <f>IF(OR($W3605="",$F3605=""),0,IF($F3605&lt;&gt;$W3605,1,0))</f>
        <v/>
      </c>
      <c r="Y3605" s="13">
        <f>IF(OR($J3605="", $K3605="", $L3605=""),0,IF(OR($J3605&lt;0,$J3605&gt;3,$K3605&lt;0,$K3605&gt;3,$L3605&lt;0,$L3605&gt;3),1,0))</f>
        <v/>
      </c>
    </row>
    <row r="3606">
      <c r="G3606">
        <f>IFERROR(INDEX(T_Domaines[Domain_label_fr],MATCH(F3606,T_Domaines[Domain_code],0)),"")</f>
        <v/>
      </c>
      <c r="I3606">
        <f>IFERROR(INDEX(T_Indicateurs[Stat_label_fr],MATCH(H3606,T_Indicateurs[Stat_code],0)),"")</f>
        <v/>
      </c>
      <c r="M3606">
        <f>IF(J3606=0,"",J3606)</f>
        <v/>
      </c>
      <c r="N3606">
        <f>IF(K3606=0,"",K3606)</f>
        <v/>
      </c>
      <c r="O3606">
        <f>IF(L3606=0,"",L3606)</f>
        <v/>
      </c>
      <c r="P3606">
        <f>IF(OR(J3606="",K3606="",L3606=""),"",J3606+K3606+L3606)</f>
        <v/>
      </c>
      <c r="Q3606">
        <f>IF(OR(M3606="",N3606="",O3606=""),"",M3606+N3606+O3606)</f>
        <v/>
      </c>
      <c r="S3606" s="13">
        <f>IF(AND($B3606&lt;&gt;"",$F3606&lt;&gt;""),IF(COUNTIFS($B$2:$B3606,$B3606,$F$2:$F3606,$F3606)=1,1,0),0)</f>
        <v/>
      </c>
      <c r="T3606" s="13">
        <f>IF(AND($B3606&lt;&gt;"",$H3606&lt;&gt;""),IF(COUNTIFS($B$2:$B3606,$B3606,$H$2:$H3606,$H3606)=1,1,0),0)</f>
        <v/>
      </c>
      <c r="U3606" s="13">
        <f>IF(AND($B3606&lt;&gt;"",$C3606&lt;&gt;""),IF(COUNTIFS($B$2:$B3606,$B3606,$C$2:$C3606,$C3606)=1,1,0),0)</f>
        <v/>
      </c>
      <c r="V3606" s="13">
        <f>IF(AND($B3606&lt;&gt;"",$D3606&lt;&gt;""),IF(COUNTIFS($B$2:$B3606,$B3606,$D$2:$D3606,$D3606)=1,1,0),0)</f>
        <v/>
      </c>
      <c r="W3606">
        <f>IFERROR(INDEX(T_Indicateurs[Domain_code],MATCH($H3606,T_Indicateurs[Stat_code],0)),"")</f>
        <v/>
      </c>
      <c r="X3606" s="13">
        <f>IF(OR($W3606="",$F3606=""),0,IF($F3606&lt;&gt;$W3606,1,0))</f>
        <v/>
      </c>
      <c r="Y3606" s="13">
        <f>IF(OR($J3606="", $K3606="", $L3606=""),0,IF(OR($J3606&lt;0,$J3606&gt;3,$K3606&lt;0,$K3606&gt;3,$L3606&lt;0,$L3606&gt;3),1,0))</f>
        <v/>
      </c>
    </row>
    <row r="3607">
      <c r="G3607">
        <f>IFERROR(INDEX(T_Domaines[Domain_label_fr],MATCH(F3607,T_Domaines[Domain_code],0)),"")</f>
        <v/>
      </c>
      <c r="I3607">
        <f>IFERROR(INDEX(T_Indicateurs[Stat_label_fr],MATCH(H3607,T_Indicateurs[Stat_code],0)),"")</f>
        <v/>
      </c>
      <c r="M3607">
        <f>IF(J3607=0,"",J3607)</f>
        <v/>
      </c>
      <c r="N3607">
        <f>IF(K3607=0,"",K3607)</f>
        <v/>
      </c>
      <c r="O3607">
        <f>IF(L3607=0,"",L3607)</f>
        <v/>
      </c>
      <c r="P3607">
        <f>IF(OR(J3607="",K3607="",L3607=""),"",J3607+K3607+L3607)</f>
        <v/>
      </c>
      <c r="Q3607">
        <f>IF(OR(M3607="",N3607="",O3607=""),"",M3607+N3607+O3607)</f>
        <v/>
      </c>
      <c r="S3607" s="13">
        <f>IF(AND($B3607&lt;&gt;"",$F3607&lt;&gt;""),IF(COUNTIFS($B$2:$B3607,$B3607,$F$2:$F3607,$F3607)=1,1,0),0)</f>
        <v/>
      </c>
      <c r="T3607" s="13">
        <f>IF(AND($B3607&lt;&gt;"",$H3607&lt;&gt;""),IF(COUNTIFS($B$2:$B3607,$B3607,$H$2:$H3607,$H3607)=1,1,0),0)</f>
        <v/>
      </c>
      <c r="U3607" s="13">
        <f>IF(AND($B3607&lt;&gt;"",$C3607&lt;&gt;""),IF(COUNTIFS($B$2:$B3607,$B3607,$C$2:$C3607,$C3607)=1,1,0),0)</f>
        <v/>
      </c>
      <c r="V3607" s="13">
        <f>IF(AND($B3607&lt;&gt;"",$D3607&lt;&gt;""),IF(COUNTIFS($B$2:$B3607,$B3607,$D$2:$D3607,$D3607)=1,1,0),0)</f>
        <v/>
      </c>
      <c r="W3607">
        <f>IFERROR(INDEX(T_Indicateurs[Domain_code],MATCH($H3607,T_Indicateurs[Stat_code],0)),"")</f>
        <v/>
      </c>
      <c r="X3607" s="13">
        <f>IF(OR($W3607="",$F3607=""),0,IF($F3607&lt;&gt;$W3607,1,0))</f>
        <v/>
      </c>
      <c r="Y3607" s="13">
        <f>IF(OR($J3607="", $K3607="", $L3607=""),0,IF(OR($J3607&lt;0,$J3607&gt;3,$K3607&lt;0,$K3607&gt;3,$L3607&lt;0,$L3607&gt;3),1,0))</f>
        <v/>
      </c>
    </row>
    <row r="3608">
      <c r="G3608">
        <f>IFERROR(INDEX(T_Domaines[Domain_label_fr],MATCH(F3608,T_Domaines[Domain_code],0)),"")</f>
        <v/>
      </c>
      <c r="I3608">
        <f>IFERROR(INDEX(T_Indicateurs[Stat_label_fr],MATCH(H3608,T_Indicateurs[Stat_code],0)),"")</f>
        <v/>
      </c>
      <c r="M3608">
        <f>IF(J3608=0,"",J3608)</f>
        <v/>
      </c>
      <c r="N3608">
        <f>IF(K3608=0,"",K3608)</f>
        <v/>
      </c>
      <c r="O3608">
        <f>IF(L3608=0,"",L3608)</f>
        <v/>
      </c>
      <c r="P3608">
        <f>IF(OR(J3608="",K3608="",L3608=""),"",J3608+K3608+L3608)</f>
        <v/>
      </c>
      <c r="Q3608">
        <f>IF(OR(M3608="",N3608="",O3608=""),"",M3608+N3608+O3608)</f>
        <v/>
      </c>
      <c r="S3608" s="13">
        <f>IF(AND($B3608&lt;&gt;"",$F3608&lt;&gt;""),IF(COUNTIFS($B$2:$B3608,$B3608,$F$2:$F3608,$F3608)=1,1,0),0)</f>
        <v/>
      </c>
      <c r="T3608" s="13">
        <f>IF(AND($B3608&lt;&gt;"",$H3608&lt;&gt;""),IF(COUNTIFS($B$2:$B3608,$B3608,$H$2:$H3608,$H3608)=1,1,0),0)</f>
        <v/>
      </c>
      <c r="U3608" s="13">
        <f>IF(AND($B3608&lt;&gt;"",$C3608&lt;&gt;""),IF(COUNTIFS($B$2:$B3608,$B3608,$C$2:$C3608,$C3608)=1,1,0),0)</f>
        <v/>
      </c>
      <c r="V3608" s="13">
        <f>IF(AND($B3608&lt;&gt;"",$D3608&lt;&gt;""),IF(COUNTIFS($B$2:$B3608,$B3608,$D$2:$D3608,$D3608)=1,1,0),0)</f>
        <v/>
      </c>
      <c r="W3608">
        <f>IFERROR(INDEX(T_Indicateurs[Domain_code],MATCH($H3608,T_Indicateurs[Stat_code],0)),"")</f>
        <v/>
      </c>
      <c r="X3608" s="13">
        <f>IF(OR($W3608="",$F3608=""),0,IF($F3608&lt;&gt;$W3608,1,0))</f>
        <v/>
      </c>
      <c r="Y3608" s="13">
        <f>IF(OR($J3608="", $K3608="", $L3608=""),0,IF(OR($J3608&lt;0,$J3608&gt;3,$K3608&lt;0,$K3608&gt;3,$L3608&lt;0,$L3608&gt;3),1,0))</f>
        <v/>
      </c>
    </row>
    <row r="3609">
      <c r="G3609">
        <f>IFERROR(INDEX(T_Domaines[Domain_label_fr],MATCH(F3609,T_Domaines[Domain_code],0)),"")</f>
        <v/>
      </c>
      <c r="I3609">
        <f>IFERROR(INDEX(T_Indicateurs[Stat_label_fr],MATCH(H3609,T_Indicateurs[Stat_code],0)),"")</f>
        <v/>
      </c>
      <c r="M3609">
        <f>IF(J3609=0,"",J3609)</f>
        <v/>
      </c>
      <c r="N3609">
        <f>IF(K3609=0,"",K3609)</f>
        <v/>
      </c>
      <c r="O3609">
        <f>IF(L3609=0,"",L3609)</f>
        <v/>
      </c>
      <c r="P3609">
        <f>IF(OR(J3609="",K3609="",L3609=""),"",J3609+K3609+L3609)</f>
        <v/>
      </c>
      <c r="Q3609">
        <f>IF(OR(M3609="",N3609="",O3609=""),"",M3609+N3609+O3609)</f>
        <v/>
      </c>
      <c r="S3609" s="13">
        <f>IF(AND($B3609&lt;&gt;"",$F3609&lt;&gt;""),IF(COUNTIFS($B$2:$B3609,$B3609,$F$2:$F3609,$F3609)=1,1,0),0)</f>
        <v/>
      </c>
      <c r="T3609" s="13">
        <f>IF(AND($B3609&lt;&gt;"",$H3609&lt;&gt;""),IF(COUNTIFS($B$2:$B3609,$B3609,$H$2:$H3609,$H3609)=1,1,0),0)</f>
        <v/>
      </c>
      <c r="U3609" s="13">
        <f>IF(AND($B3609&lt;&gt;"",$C3609&lt;&gt;""),IF(COUNTIFS($B$2:$B3609,$B3609,$C$2:$C3609,$C3609)=1,1,0),0)</f>
        <v/>
      </c>
      <c r="V3609" s="13">
        <f>IF(AND($B3609&lt;&gt;"",$D3609&lt;&gt;""),IF(COUNTIFS($B$2:$B3609,$B3609,$D$2:$D3609,$D3609)=1,1,0),0)</f>
        <v/>
      </c>
      <c r="W3609">
        <f>IFERROR(INDEX(T_Indicateurs[Domain_code],MATCH($H3609,T_Indicateurs[Stat_code],0)),"")</f>
        <v/>
      </c>
      <c r="X3609" s="13">
        <f>IF(OR($W3609="",$F3609=""),0,IF($F3609&lt;&gt;$W3609,1,0))</f>
        <v/>
      </c>
      <c r="Y3609" s="13">
        <f>IF(OR($J3609="", $K3609="", $L3609=""),0,IF(OR($J3609&lt;0,$J3609&gt;3,$K3609&lt;0,$K3609&gt;3,$L3609&lt;0,$L3609&gt;3),1,0))</f>
        <v/>
      </c>
    </row>
    <row r="3610">
      <c r="G3610">
        <f>IFERROR(INDEX(T_Domaines[Domain_label_fr],MATCH(F3610,T_Domaines[Domain_code],0)),"")</f>
        <v/>
      </c>
      <c r="I3610">
        <f>IFERROR(INDEX(T_Indicateurs[Stat_label_fr],MATCH(H3610,T_Indicateurs[Stat_code],0)),"")</f>
        <v/>
      </c>
      <c r="M3610">
        <f>IF(J3610=0,"",J3610)</f>
        <v/>
      </c>
      <c r="N3610">
        <f>IF(K3610=0,"",K3610)</f>
        <v/>
      </c>
      <c r="O3610">
        <f>IF(L3610=0,"",L3610)</f>
        <v/>
      </c>
      <c r="P3610">
        <f>IF(OR(J3610="",K3610="",L3610=""),"",J3610+K3610+L3610)</f>
        <v/>
      </c>
      <c r="Q3610">
        <f>IF(OR(M3610="",N3610="",O3610=""),"",M3610+N3610+O3610)</f>
        <v/>
      </c>
      <c r="S3610" s="13">
        <f>IF(AND($B3610&lt;&gt;"",$F3610&lt;&gt;""),IF(COUNTIFS($B$2:$B3610,$B3610,$F$2:$F3610,$F3610)=1,1,0),0)</f>
        <v/>
      </c>
      <c r="T3610" s="13">
        <f>IF(AND($B3610&lt;&gt;"",$H3610&lt;&gt;""),IF(COUNTIFS($B$2:$B3610,$B3610,$H$2:$H3610,$H3610)=1,1,0),0)</f>
        <v/>
      </c>
      <c r="U3610" s="13">
        <f>IF(AND($B3610&lt;&gt;"",$C3610&lt;&gt;""),IF(COUNTIFS($B$2:$B3610,$B3610,$C$2:$C3610,$C3610)=1,1,0),0)</f>
        <v/>
      </c>
      <c r="V3610" s="13">
        <f>IF(AND($B3610&lt;&gt;"",$D3610&lt;&gt;""),IF(COUNTIFS($B$2:$B3610,$B3610,$D$2:$D3610,$D3610)=1,1,0),0)</f>
        <v/>
      </c>
      <c r="W3610">
        <f>IFERROR(INDEX(T_Indicateurs[Domain_code],MATCH($H3610,T_Indicateurs[Stat_code],0)),"")</f>
        <v/>
      </c>
      <c r="X3610" s="13">
        <f>IF(OR($W3610="",$F3610=""),0,IF($F3610&lt;&gt;$W3610,1,0))</f>
        <v/>
      </c>
      <c r="Y3610" s="13">
        <f>IF(OR($J3610="", $K3610="", $L3610=""),0,IF(OR($J3610&lt;0,$J3610&gt;3,$K3610&lt;0,$K3610&gt;3,$L3610&lt;0,$L3610&gt;3),1,0))</f>
        <v/>
      </c>
    </row>
    <row r="3611">
      <c r="G3611">
        <f>IFERROR(INDEX(T_Domaines[Domain_label_fr],MATCH(F3611,T_Domaines[Domain_code],0)),"")</f>
        <v/>
      </c>
      <c r="I3611">
        <f>IFERROR(INDEX(T_Indicateurs[Stat_label_fr],MATCH(H3611,T_Indicateurs[Stat_code],0)),"")</f>
        <v/>
      </c>
      <c r="M3611">
        <f>IF(J3611=0,"",J3611)</f>
        <v/>
      </c>
      <c r="N3611">
        <f>IF(K3611=0,"",K3611)</f>
        <v/>
      </c>
      <c r="O3611">
        <f>IF(L3611=0,"",L3611)</f>
        <v/>
      </c>
      <c r="P3611">
        <f>IF(OR(J3611="",K3611="",L3611=""),"",J3611+K3611+L3611)</f>
        <v/>
      </c>
      <c r="Q3611">
        <f>IF(OR(M3611="",N3611="",O3611=""),"",M3611+N3611+O3611)</f>
        <v/>
      </c>
      <c r="S3611" s="13">
        <f>IF(AND($B3611&lt;&gt;"",$F3611&lt;&gt;""),IF(COUNTIFS($B$2:$B3611,$B3611,$F$2:$F3611,$F3611)=1,1,0),0)</f>
        <v/>
      </c>
      <c r="T3611" s="13">
        <f>IF(AND($B3611&lt;&gt;"",$H3611&lt;&gt;""),IF(COUNTIFS($B$2:$B3611,$B3611,$H$2:$H3611,$H3611)=1,1,0),0)</f>
        <v/>
      </c>
      <c r="U3611" s="13">
        <f>IF(AND($B3611&lt;&gt;"",$C3611&lt;&gt;""),IF(COUNTIFS($B$2:$B3611,$B3611,$C$2:$C3611,$C3611)=1,1,0),0)</f>
        <v/>
      </c>
      <c r="V3611" s="13">
        <f>IF(AND($B3611&lt;&gt;"",$D3611&lt;&gt;""),IF(COUNTIFS($B$2:$B3611,$B3611,$D$2:$D3611,$D3611)=1,1,0),0)</f>
        <v/>
      </c>
      <c r="W3611">
        <f>IFERROR(INDEX(T_Indicateurs[Domain_code],MATCH($H3611,T_Indicateurs[Stat_code],0)),"")</f>
        <v/>
      </c>
      <c r="X3611" s="13">
        <f>IF(OR($W3611="",$F3611=""),0,IF($F3611&lt;&gt;$W3611,1,0))</f>
        <v/>
      </c>
      <c r="Y3611" s="13">
        <f>IF(OR($J3611="", $K3611="", $L3611=""),0,IF(OR($J3611&lt;0,$J3611&gt;3,$K3611&lt;0,$K3611&gt;3,$L3611&lt;0,$L3611&gt;3),1,0))</f>
        <v/>
      </c>
    </row>
    <row r="3612">
      <c r="G3612">
        <f>IFERROR(INDEX(T_Domaines[Domain_label_fr],MATCH(F3612,T_Domaines[Domain_code],0)),"")</f>
        <v/>
      </c>
      <c r="I3612">
        <f>IFERROR(INDEX(T_Indicateurs[Stat_label_fr],MATCH(H3612,T_Indicateurs[Stat_code],0)),"")</f>
        <v/>
      </c>
      <c r="M3612">
        <f>IF(J3612=0,"",J3612)</f>
        <v/>
      </c>
      <c r="N3612">
        <f>IF(K3612=0,"",K3612)</f>
        <v/>
      </c>
      <c r="O3612">
        <f>IF(L3612=0,"",L3612)</f>
        <v/>
      </c>
      <c r="P3612">
        <f>IF(OR(J3612="",K3612="",L3612=""),"",J3612+K3612+L3612)</f>
        <v/>
      </c>
      <c r="Q3612">
        <f>IF(OR(M3612="",N3612="",O3612=""),"",M3612+N3612+O3612)</f>
        <v/>
      </c>
      <c r="S3612" s="13">
        <f>IF(AND($B3612&lt;&gt;"",$F3612&lt;&gt;""),IF(COUNTIFS($B$2:$B3612,$B3612,$F$2:$F3612,$F3612)=1,1,0),0)</f>
        <v/>
      </c>
      <c r="T3612" s="13">
        <f>IF(AND($B3612&lt;&gt;"",$H3612&lt;&gt;""),IF(COUNTIFS($B$2:$B3612,$B3612,$H$2:$H3612,$H3612)=1,1,0),0)</f>
        <v/>
      </c>
      <c r="U3612" s="13">
        <f>IF(AND($B3612&lt;&gt;"",$C3612&lt;&gt;""),IF(COUNTIFS($B$2:$B3612,$B3612,$C$2:$C3612,$C3612)=1,1,0),0)</f>
        <v/>
      </c>
      <c r="V3612" s="13">
        <f>IF(AND($B3612&lt;&gt;"",$D3612&lt;&gt;""),IF(COUNTIFS($B$2:$B3612,$B3612,$D$2:$D3612,$D3612)=1,1,0),0)</f>
        <v/>
      </c>
      <c r="W3612">
        <f>IFERROR(INDEX(T_Indicateurs[Domain_code],MATCH($H3612,T_Indicateurs[Stat_code],0)),"")</f>
        <v/>
      </c>
      <c r="X3612" s="13">
        <f>IF(OR($W3612="",$F3612=""),0,IF($F3612&lt;&gt;$W3612,1,0))</f>
        <v/>
      </c>
      <c r="Y3612" s="13">
        <f>IF(OR($J3612="", $K3612="", $L3612=""),0,IF(OR($J3612&lt;0,$J3612&gt;3,$K3612&lt;0,$K3612&gt;3,$L3612&lt;0,$L3612&gt;3),1,0))</f>
        <v/>
      </c>
    </row>
    <row r="3613">
      <c r="G3613">
        <f>IFERROR(INDEX(T_Domaines[Domain_label_fr],MATCH(F3613,T_Domaines[Domain_code],0)),"")</f>
        <v/>
      </c>
      <c r="I3613">
        <f>IFERROR(INDEX(T_Indicateurs[Stat_label_fr],MATCH(H3613,T_Indicateurs[Stat_code],0)),"")</f>
        <v/>
      </c>
      <c r="M3613">
        <f>IF(J3613=0,"",J3613)</f>
        <v/>
      </c>
      <c r="N3613">
        <f>IF(K3613=0,"",K3613)</f>
        <v/>
      </c>
      <c r="O3613">
        <f>IF(L3613=0,"",L3613)</f>
        <v/>
      </c>
      <c r="P3613">
        <f>IF(OR(J3613="",K3613="",L3613=""),"",J3613+K3613+L3613)</f>
        <v/>
      </c>
      <c r="Q3613">
        <f>IF(OR(M3613="",N3613="",O3613=""),"",M3613+N3613+O3613)</f>
        <v/>
      </c>
      <c r="S3613" s="13">
        <f>IF(AND($B3613&lt;&gt;"",$F3613&lt;&gt;""),IF(COUNTIFS($B$2:$B3613,$B3613,$F$2:$F3613,$F3613)=1,1,0),0)</f>
        <v/>
      </c>
      <c r="T3613" s="13">
        <f>IF(AND($B3613&lt;&gt;"",$H3613&lt;&gt;""),IF(COUNTIFS($B$2:$B3613,$B3613,$H$2:$H3613,$H3613)=1,1,0),0)</f>
        <v/>
      </c>
      <c r="U3613" s="13">
        <f>IF(AND($B3613&lt;&gt;"",$C3613&lt;&gt;""),IF(COUNTIFS($B$2:$B3613,$B3613,$C$2:$C3613,$C3613)=1,1,0),0)</f>
        <v/>
      </c>
      <c r="V3613" s="13">
        <f>IF(AND($B3613&lt;&gt;"",$D3613&lt;&gt;""),IF(COUNTIFS($B$2:$B3613,$B3613,$D$2:$D3613,$D3613)=1,1,0),0)</f>
        <v/>
      </c>
      <c r="W3613">
        <f>IFERROR(INDEX(T_Indicateurs[Domain_code],MATCH($H3613,T_Indicateurs[Stat_code],0)),"")</f>
        <v/>
      </c>
      <c r="X3613" s="13">
        <f>IF(OR($W3613="",$F3613=""),0,IF($F3613&lt;&gt;$W3613,1,0))</f>
        <v/>
      </c>
      <c r="Y3613" s="13">
        <f>IF(OR($J3613="", $K3613="", $L3613=""),0,IF(OR($J3613&lt;0,$J3613&gt;3,$K3613&lt;0,$K3613&gt;3,$L3613&lt;0,$L3613&gt;3),1,0))</f>
        <v/>
      </c>
    </row>
    <row r="3614">
      <c r="G3614">
        <f>IFERROR(INDEX(T_Domaines[Domain_label_fr],MATCH(F3614,T_Domaines[Domain_code],0)),"")</f>
        <v/>
      </c>
      <c r="I3614">
        <f>IFERROR(INDEX(T_Indicateurs[Stat_label_fr],MATCH(H3614,T_Indicateurs[Stat_code],0)),"")</f>
        <v/>
      </c>
      <c r="M3614">
        <f>IF(J3614=0,"",J3614)</f>
        <v/>
      </c>
      <c r="N3614">
        <f>IF(K3614=0,"",K3614)</f>
        <v/>
      </c>
      <c r="O3614">
        <f>IF(L3614=0,"",L3614)</f>
        <v/>
      </c>
      <c r="P3614">
        <f>IF(OR(J3614="",K3614="",L3614=""),"",J3614+K3614+L3614)</f>
        <v/>
      </c>
      <c r="Q3614">
        <f>IF(OR(M3614="",N3614="",O3614=""),"",M3614+N3614+O3614)</f>
        <v/>
      </c>
      <c r="S3614" s="13">
        <f>IF(AND($B3614&lt;&gt;"",$F3614&lt;&gt;""),IF(COUNTIFS($B$2:$B3614,$B3614,$F$2:$F3614,$F3614)=1,1,0),0)</f>
        <v/>
      </c>
      <c r="T3614" s="13">
        <f>IF(AND($B3614&lt;&gt;"",$H3614&lt;&gt;""),IF(COUNTIFS($B$2:$B3614,$B3614,$H$2:$H3614,$H3614)=1,1,0),0)</f>
        <v/>
      </c>
      <c r="U3614" s="13">
        <f>IF(AND($B3614&lt;&gt;"",$C3614&lt;&gt;""),IF(COUNTIFS($B$2:$B3614,$B3614,$C$2:$C3614,$C3614)=1,1,0),0)</f>
        <v/>
      </c>
      <c r="V3614" s="13">
        <f>IF(AND($B3614&lt;&gt;"",$D3614&lt;&gt;""),IF(COUNTIFS($B$2:$B3614,$B3614,$D$2:$D3614,$D3614)=1,1,0),0)</f>
        <v/>
      </c>
      <c r="W3614">
        <f>IFERROR(INDEX(T_Indicateurs[Domain_code],MATCH($H3614,T_Indicateurs[Stat_code],0)),"")</f>
        <v/>
      </c>
      <c r="X3614" s="13">
        <f>IF(OR($W3614="",$F3614=""),0,IF($F3614&lt;&gt;$W3614,1,0))</f>
        <v/>
      </c>
      <c r="Y3614" s="13">
        <f>IF(OR($J3614="", $K3614="", $L3614=""),0,IF(OR($J3614&lt;0,$J3614&gt;3,$K3614&lt;0,$K3614&gt;3,$L3614&lt;0,$L3614&gt;3),1,0))</f>
        <v/>
      </c>
    </row>
    <row r="3615">
      <c r="G3615">
        <f>IFERROR(INDEX(T_Domaines[Domain_label_fr],MATCH(F3615,T_Domaines[Domain_code],0)),"")</f>
        <v/>
      </c>
      <c r="I3615">
        <f>IFERROR(INDEX(T_Indicateurs[Stat_label_fr],MATCH(H3615,T_Indicateurs[Stat_code],0)),"")</f>
        <v/>
      </c>
      <c r="M3615">
        <f>IF(J3615=0,"",J3615)</f>
        <v/>
      </c>
      <c r="N3615">
        <f>IF(K3615=0,"",K3615)</f>
        <v/>
      </c>
      <c r="O3615">
        <f>IF(L3615=0,"",L3615)</f>
        <v/>
      </c>
      <c r="P3615">
        <f>IF(OR(J3615="",K3615="",L3615=""),"",J3615+K3615+L3615)</f>
        <v/>
      </c>
      <c r="Q3615">
        <f>IF(OR(M3615="",N3615="",O3615=""),"",M3615+N3615+O3615)</f>
        <v/>
      </c>
      <c r="S3615" s="13">
        <f>IF(AND($B3615&lt;&gt;"",$F3615&lt;&gt;""),IF(COUNTIFS($B$2:$B3615,$B3615,$F$2:$F3615,$F3615)=1,1,0),0)</f>
        <v/>
      </c>
      <c r="T3615" s="13">
        <f>IF(AND($B3615&lt;&gt;"",$H3615&lt;&gt;""),IF(COUNTIFS($B$2:$B3615,$B3615,$H$2:$H3615,$H3615)=1,1,0),0)</f>
        <v/>
      </c>
      <c r="U3615" s="13">
        <f>IF(AND($B3615&lt;&gt;"",$C3615&lt;&gt;""),IF(COUNTIFS($B$2:$B3615,$B3615,$C$2:$C3615,$C3615)=1,1,0),0)</f>
        <v/>
      </c>
      <c r="V3615" s="13">
        <f>IF(AND($B3615&lt;&gt;"",$D3615&lt;&gt;""),IF(COUNTIFS($B$2:$B3615,$B3615,$D$2:$D3615,$D3615)=1,1,0),0)</f>
        <v/>
      </c>
      <c r="W3615">
        <f>IFERROR(INDEX(T_Indicateurs[Domain_code],MATCH($H3615,T_Indicateurs[Stat_code],0)),"")</f>
        <v/>
      </c>
      <c r="X3615" s="13">
        <f>IF(OR($W3615="",$F3615=""),0,IF($F3615&lt;&gt;$W3615,1,0))</f>
        <v/>
      </c>
      <c r="Y3615" s="13">
        <f>IF(OR($J3615="", $K3615="", $L3615=""),0,IF(OR($J3615&lt;0,$J3615&gt;3,$K3615&lt;0,$K3615&gt;3,$L3615&lt;0,$L3615&gt;3),1,0))</f>
        <v/>
      </c>
    </row>
    <row r="3616">
      <c r="G3616">
        <f>IFERROR(INDEX(T_Domaines[Domain_label_fr],MATCH(F3616,T_Domaines[Domain_code],0)),"")</f>
        <v/>
      </c>
      <c r="I3616">
        <f>IFERROR(INDEX(T_Indicateurs[Stat_label_fr],MATCH(H3616,T_Indicateurs[Stat_code],0)),"")</f>
        <v/>
      </c>
      <c r="M3616">
        <f>IF(J3616=0,"",J3616)</f>
        <v/>
      </c>
      <c r="N3616">
        <f>IF(K3616=0,"",K3616)</f>
        <v/>
      </c>
      <c r="O3616">
        <f>IF(L3616=0,"",L3616)</f>
        <v/>
      </c>
      <c r="P3616">
        <f>IF(OR(J3616="",K3616="",L3616=""),"",J3616+K3616+L3616)</f>
        <v/>
      </c>
      <c r="Q3616">
        <f>IF(OR(M3616="",N3616="",O3616=""),"",M3616+N3616+O3616)</f>
        <v/>
      </c>
      <c r="S3616" s="13">
        <f>IF(AND($B3616&lt;&gt;"",$F3616&lt;&gt;""),IF(COUNTIFS($B$2:$B3616,$B3616,$F$2:$F3616,$F3616)=1,1,0),0)</f>
        <v/>
      </c>
      <c r="T3616" s="13">
        <f>IF(AND($B3616&lt;&gt;"",$H3616&lt;&gt;""),IF(COUNTIFS($B$2:$B3616,$B3616,$H$2:$H3616,$H3616)=1,1,0),0)</f>
        <v/>
      </c>
      <c r="U3616" s="13">
        <f>IF(AND($B3616&lt;&gt;"",$C3616&lt;&gt;""),IF(COUNTIFS($B$2:$B3616,$B3616,$C$2:$C3616,$C3616)=1,1,0),0)</f>
        <v/>
      </c>
      <c r="V3616" s="13">
        <f>IF(AND($B3616&lt;&gt;"",$D3616&lt;&gt;""),IF(COUNTIFS($B$2:$B3616,$B3616,$D$2:$D3616,$D3616)=1,1,0),0)</f>
        <v/>
      </c>
      <c r="W3616">
        <f>IFERROR(INDEX(T_Indicateurs[Domain_code],MATCH($H3616,T_Indicateurs[Stat_code],0)),"")</f>
        <v/>
      </c>
      <c r="X3616" s="13">
        <f>IF(OR($W3616="",$F3616=""),0,IF($F3616&lt;&gt;$W3616,1,0))</f>
        <v/>
      </c>
      <c r="Y3616" s="13">
        <f>IF(OR($J3616="", $K3616="", $L3616=""),0,IF(OR($J3616&lt;0,$J3616&gt;3,$K3616&lt;0,$K3616&gt;3,$L3616&lt;0,$L3616&gt;3),1,0))</f>
        <v/>
      </c>
    </row>
    <row r="3617">
      <c r="G3617">
        <f>IFERROR(INDEX(T_Domaines[Domain_label_fr],MATCH(F3617,T_Domaines[Domain_code],0)),"")</f>
        <v/>
      </c>
      <c r="I3617">
        <f>IFERROR(INDEX(T_Indicateurs[Stat_label_fr],MATCH(H3617,T_Indicateurs[Stat_code],0)),"")</f>
        <v/>
      </c>
      <c r="M3617">
        <f>IF(J3617=0,"",J3617)</f>
        <v/>
      </c>
      <c r="N3617">
        <f>IF(K3617=0,"",K3617)</f>
        <v/>
      </c>
      <c r="O3617">
        <f>IF(L3617=0,"",L3617)</f>
        <v/>
      </c>
      <c r="P3617">
        <f>IF(OR(J3617="",K3617="",L3617=""),"",J3617+K3617+L3617)</f>
        <v/>
      </c>
      <c r="Q3617">
        <f>IF(OR(M3617="",N3617="",O3617=""),"",M3617+N3617+O3617)</f>
        <v/>
      </c>
      <c r="S3617" s="13">
        <f>IF(AND($B3617&lt;&gt;"",$F3617&lt;&gt;""),IF(COUNTIFS($B$2:$B3617,$B3617,$F$2:$F3617,$F3617)=1,1,0),0)</f>
        <v/>
      </c>
      <c r="T3617" s="13">
        <f>IF(AND($B3617&lt;&gt;"",$H3617&lt;&gt;""),IF(COUNTIFS($B$2:$B3617,$B3617,$H$2:$H3617,$H3617)=1,1,0),0)</f>
        <v/>
      </c>
      <c r="U3617" s="13">
        <f>IF(AND($B3617&lt;&gt;"",$C3617&lt;&gt;""),IF(COUNTIFS($B$2:$B3617,$B3617,$C$2:$C3617,$C3617)=1,1,0),0)</f>
        <v/>
      </c>
      <c r="V3617" s="13">
        <f>IF(AND($B3617&lt;&gt;"",$D3617&lt;&gt;""),IF(COUNTIFS($B$2:$B3617,$B3617,$D$2:$D3617,$D3617)=1,1,0),0)</f>
        <v/>
      </c>
      <c r="W3617">
        <f>IFERROR(INDEX(T_Indicateurs[Domain_code],MATCH($H3617,T_Indicateurs[Stat_code],0)),"")</f>
        <v/>
      </c>
      <c r="X3617" s="13">
        <f>IF(OR($W3617="",$F3617=""),0,IF($F3617&lt;&gt;$W3617,1,0))</f>
        <v/>
      </c>
      <c r="Y3617" s="13">
        <f>IF(OR($J3617="", $K3617="", $L3617=""),0,IF(OR($J3617&lt;0,$J3617&gt;3,$K3617&lt;0,$K3617&gt;3,$L3617&lt;0,$L3617&gt;3),1,0))</f>
        <v/>
      </c>
    </row>
    <row r="3618">
      <c r="G3618">
        <f>IFERROR(INDEX(T_Domaines[Domain_label_fr],MATCH(F3618,T_Domaines[Domain_code],0)),"")</f>
        <v/>
      </c>
      <c r="I3618">
        <f>IFERROR(INDEX(T_Indicateurs[Stat_label_fr],MATCH(H3618,T_Indicateurs[Stat_code],0)),"")</f>
        <v/>
      </c>
      <c r="M3618">
        <f>IF(J3618=0,"",J3618)</f>
        <v/>
      </c>
      <c r="N3618">
        <f>IF(K3618=0,"",K3618)</f>
        <v/>
      </c>
      <c r="O3618">
        <f>IF(L3618=0,"",L3618)</f>
        <v/>
      </c>
      <c r="P3618">
        <f>IF(OR(J3618="",K3618="",L3618=""),"",J3618+K3618+L3618)</f>
        <v/>
      </c>
      <c r="Q3618">
        <f>IF(OR(M3618="",N3618="",O3618=""),"",M3618+N3618+O3618)</f>
        <v/>
      </c>
      <c r="S3618" s="13">
        <f>IF(AND($B3618&lt;&gt;"",$F3618&lt;&gt;""),IF(COUNTIFS($B$2:$B3618,$B3618,$F$2:$F3618,$F3618)=1,1,0),0)</f>
        <v/>
      </c>
      <c r="T3618" s="13">
        <f>IF(AND($B3618&lt;&gt;"",$H3618&lt;&gt;""),IF(COUNTIFS($B$2:$B3618,$B3618,$H$2:$H3618,$H3618)=1,1,0),0)</f>
        <v/>
      </c>
      <c r="U3618" s="13">
        <f>IF(AND($B3618&lt;&gt;"",$C3618&lt;&gt;""),IF(COUNTIFS($B$2:$B3618,$B3618,$C$2:$C3618,$C3618)=1,1,0),0)</f>
        <v/>
      </c>
      <c r="V3618" s="13">
        <f>IF(AND($B3618&lt;&gt;"",$D3618&lt;&gt;""),IF(COUNTIFS($B$2:$B3618,$B3618,$D$2:$D3618,$D3618)=1,1,0),0)</f>
        <v/>
      </c>
      <c r="W3618">
        <f>IFERROR(INDEX(T_Indicateurs[Domain_code],MATCH($H3618,T_Indicateurs[Stat_code],0)),"")</f>
        <v/>
      </c>
      <c r="X3618" s="13">
        <f>IF(OR($W3618="",$F3618=""),0,IF($F3618&lt;&gt;$W3618,1,0))</f>
        <v/>
      </c>
      <c r="Y3618" s="13">
        <f>IF(OR($J3618="", $K3618="", $L3618=""),0,IF(OR($J3618&lt;0,$J3618&gt;3,$K3618&lt;0,$K3618&gt;3,$L3618&lt;0,$L3618&gt;3),1,0))</f>
        <v/>
      </c>
    </row>
    <row r="3619">
      <c r="G3619">
        <f>IFERROR(INDEX(T_Domaines[Domain_label_fr],MATCH(F3619,T_Domaines[Domain_code],0)),"")</f>
        <v/>
      </c>
      <c r="I3619">
        <f>IFERROR(INDEX(T_Indicateurs[Stat_label_fr],MATCH(H3619,T_Indicateurs[Stat_code],0)),"")</f>
        <v/>
      </c>
      <c r="M3619">
        <f>IF(J3619=0,"",J3619)</f>
        <v/>
      </c>
      <c r="N3619">
        <f>IF(K3619=0,"",K3619)</f>
        <v/>
      </c>
      <c r="O3619">
        <f>IF(L3619=0,"",L3619)</f>
        <v/>
      </c>
      <c r="P3619">
        <f>IF(OR(J3619="",K3619="",L3619=""),"",J3619+K3619+L3619)</f>
        <v/>
      </c>
      <c r="Q3619">
        <f>IF(OR(M3619="",N3619="",O3619=""),"",M3619+N3619+O3619)</f>
        <v/>
      </c>
      <c r="S3619" s="13">
        <f>IF(AND($B3619&lt;&gt;"",$F3619&lt;&gt;""),IF(COUNTIFS($B$2:$B3619,$B3619,$F$2:$F3619,$F3619)=1,1,0),0)</f>
        <v/>
      </c>
      <c r="T3619" s="13">
        <f>IF(AND($B3619&lt;&gt;"",$H3619&lt;&gt;""),IF(COUNTIFS($B$2:$B3619,$B3619,$H$2:$H3619,$H3619)=1,1,0),0)</f>
        <v/>
      </c>
      <c r="U3619" s="13">
        <f>IF(AND($B3619&lt;&gt;"",$C3619&lt;&gt;""),IF(COUNTIFS($B$2:$B3619,$B3619,$C$2:$C3619,$C3619)=1,1,0),0)</f>
        <v/>
      </c>
      <c r="V3619" s="13">
        <f>IF(AND($B3619&lt;&gt;"",$D3619&lt;&gt;""),IF(COUNTIFS($B$2:$B3619,$B3619,$D$2:$D3619,$D3619)=1,1,0),0)</f>
        <v/>
      </c>
      <c r="W3619">
        <f>IFERROR(INDEX(T_Indicateurs[Domain_code],MATCH($H3619,T_Indicateurs[Stat_code],0)),"")</f>
        <v/>
      </c>
      <c r="X3619" s="13">
        <f>IF(OR($W3619="",$F3619=""),0,IF($F3619&lt;&gt;$W3619,1,0))</f>
        <v/>
      </c>
      <c r="Y3619" s="13">
        <f>IF(OR($J3619="", $K3619="", $L3619=""),0,IF(OR($J3619&lt;0,$J3619&gt;3,$K3619&lt;0,$K3619&gt;3,$L3619&lt;0,$L3619&gt;3),1,0))</f>
        <v/>
      </c>
    </row>
    <row r="3620">
      <c r="G3620">
        <f>IFERROR(INDEX(T_Domaines[Domain_label_fr],MATCH(F3620,T_Domaines[Domain_code],0)),"")</f>
        <v/>
      </c>
      <c r="I3620">
        <f>IFERROR(INDEX(T_Indicateurs[Stat_label_fr],MATCH(H3620,T_Indicateurs[Stat_code],0)),"")</f>
        <v/>
      </c>
      <c r="M3620">
        <f>IF(J3620=0,"",J3620)</f>
        <v/>
      </c>
      <c r="N3620">
        <f>IF(K3620=0,"",K3620)</f>
        <v/>
      </c>
      <c r="O3620">
        <f>IF(L3620=0,"",L3620)</f>
        <v/>
      </c>
      <c r="P3620">
        <f>IF(OR(J3620="",K3620="",L3620=""),"",J3620+K3620+L3620)</f>
        <v/>
      </c>
      <c r="Q3620">
        <f>IF(OR(M3620="",N3620="",O3620=""),"",M3620+N3620+O3620)</f>
        <v/>
      </c>
      <c r="S3620" s="13">
        <f>IF(AND($B3620&lt;&gt;"",$F3620&lt;&gt;""),IF(COUNTIFS($B$2:$B3620,$B3620,$F$2:$F3620,$F3620)=1,1,0),0)</f>
        <v/>
      </c>
      <c r="T3620" s="13">
        <f>IF(AND($B3620&lt;&gt;"",$H3620&lt;&gt;""),IF(COUNTIFS($B$2:$B3620,$B3620,$H$2:$H3620,$H3620)=1,1,0),0)</f>
        <v/>
      </c>
      <c r="U3620" s="13">
        <f>IF(AND($B3620&lt;&gt;"",$C3620&lt;&gt;""),IF(COUNTIFS($B$2:$B3620,$B3620,$C$2:$C3620,$C3620)=1,1,0),0)</f>
        <v/>
      </c>
      <c r="V3620" s="13">
        <f>IF(AND($B3620&lt;&gt;"",$D3620&lt;&gt;""),IF(COUNTIFS($B$2:$B3620,$B3620,$D$2:$D3620,$D3620)=1,1,0),0)</f>
        <v/>
      </c>
      <c r="W3620">
        <f>IFERROR(INDEX(T_Indicateurs[Domain_code],MATCH($H3620,T_Indicateurs[Stat_code],0)),"")</f>
        <v/>
      </c>
      <c r="X3620" s="13">
        <f>IF(OR($W3620="",$F3620=""),0,IF($F3620&lt;&gt;$W3620,1,0))</f>
        <v/>
      </c>
      <c r="Y3620" s="13">
        <f>IF(OR($J3620="", $K3620="", $L3620=""),0,IF(OR($J3620&lt;0,$J3620&gt;3,$K3620&lt;0,$K3620&gt;3,$L3620&lt;0,$L3620&gt;3),1,0))</f>
        <v/>
      </c>
    </row>
    <row r="3621">
      <c r="G3621">
        <f>IFERROR(INDEX(T_Domaines[Domain_label_fr],MATCH(F3621,T_Domaines[Domain_code],0)),"")</f>
        <v/>
      </c>
      <c r="I3621">
        <f>IFERROR(INDEX(T_Indicateurs[Stat_label_fr],MATCH(H3621,T_Indicateurs[Stat_code],0)),"")</f>
        <v/>
      </c>
      <c r="M3621">
        <f>IF(J3621=0,"",J3621)</f>
        <v/>
      </c>
      <c r="N3621">
        <f>IF(K3621=0,"",K3621)</f>
        <v/>
      </c>
      <c r="O3621">
        <f>IF(L3621=0,"",L3621)</f>
        <v/>
      </c>
      <c r="P3621">
        <f>IF(OR(J3621="",K3621="",L3621=""),"",J3621+K3621+L3621)</f>
        <v/>
      </c>
      <c r="Q3621">
        <f>IF(OR(M3621="",N3621="",O3621=""),"",M3621+N3621+O3621)</f>
        <v/>
      </c>
      <c r="S3621" s="13">
        <f>IF(AND($B3621&lt;&gt;"",$F3621&lt;&gt;""),IF(COUNTIFS($B$2:$B3621,$B3621,$F$2:$F3621,$F3621)=1,1,0),0)</f>
        <v/>
      </c>
      <c r="T3621" s="13">
        <f>IF(AND($B3621&lt;&gt;"",$H3621&lt;&gt;""),IF(COUNTIFS($B$2:$B3621,$B3621,$H$2:$H3621,$H3621)=1,1,0),0)</f>
        <v/>
      </c>
      <c r="U3621" s="13">
        <f>IF(AND($B3621&lt;&gt;"",$C3621&lt;&gt;""),IF(COUNTIFS($B$2:$B3621,$B3621,$C$2:$C3621,$C3621)=1,1,0),0)</f>
        <v/>
      </c>
      <c r="V3621" s="13">
        <f>IF(AND($B3621&lt;&gt;"",$D3621&lt;&gt;""),IF(COUNTIFS($B$2:$B3621,$B3621,$D$2:$D3621,$D3621)=1,1,0),0)</f>
        <v/>
      </c>
      <c r="W3621">
        <f>IFERROR(INDEX(T_Indicateurs[Domain_code],MATCH($H3621,T_Indicateurs[Stat_code],0)),"")</f>
        <v/>
      </c>
      <c r="X3621" s="13">
        <f>IF(OR($W3621="",$F3621=""),0,IF($F3621&lt;&gt;$W3621,1,0))</f>
        <v/>
      </c>
      <c r="Y3621" s="13">
        <f>IF(OR($J3621="", $K3621="", $L3621=""),0,IF(OR($J3621&lt;0,$J3621&gt;3,$K3621&lt;0,$K3621&gt;3,$L3621&lt;0,$L3621&gt;3),1,0))</f>
        <v/>
      </c>
    </row>
    <row r="3622">
      <c r="G3622">
        <f>IFERROR(INDEX(T_Domaines[Domain_label_fr],MATCH(F3622,T_Domaines[Domain_code],0)),"")</f>
        <v/>
      </c>
      <c r="I3622">
        <f>IFERROR(INDEX(T_Indicateurs[Stat_label_fr],MATCH(H3622,T_Indicateurs[Stat_code],0)),"")</f>
        <v/>
      </c>
      <c r="M3622">
        <f>IF(J3622=0,"",J3622)</f>
        <v/>
      </c>
      <c r="N3622">
        <f>IF(K3622=0,"",K3622)</f>
        <v/>
      </c>
      <c r="O3622">
        <f>IF(L3622=0,"",L3622)</f>
        <v/>
      </c>
      <c r="P3622">
        <f>IF(OR(J3622="",K3622="",L3622=""),"",J3622+K3622+L3622)</f>
        <v/>
      </c>
      <c r="Q3622">
        <f>IF(OR(M3622="",N3622="",O3622=""),"",M3622+N3622+O3622)</f>
        <v/>
      </c>
      <c r="S3622" s="13">
        <f>IF(AND($B3622&lt;&gt;"",$F3622&lt;&gt;""),IF(COUNTIFS($B$2:$B3622,$B3622,$F$2:$F3622,$F3622)=1,1,0),0)</f>
        <v/>
      </c>
      <c r="T3622" s="13">
        <f>IF(AND($B3622&lt;&gt;"",$H3622&lt;&gt;""),IF(COUNTIFS($B$2:$B3622,$B3622,$H$2:$H3622,$H3622)=1,1,0),0)</f>
        <v/>
      </c>
      <c r="U3622" s="13">
        <f>IF(AND($B3622&lt;&gt;"",$C3622&lt;&gt;""),IF(COUNTIFS($B$2:$B3622,$B3622,$C$2:$C3622,$C3622)=1,1,0),0)</f>
        <v/>
      </c>
      <c r="V3622" s="13">
        <f>IF(AND($B3622&lt;&gt;"",$D3622&lt;&gt;""),IF(COUNTIFS($B$2:$B3622,$B3622,$D$2:$D3622,$D3622)=1,1,0),0)</f>
        <v/>
      </c>
      <c r="W3622">
        <f>IFERROR(INDEX(T_Indicateurs[Domain_code],MATCH($H3622,T_Indicateurs[Stat_code],0)),"")</f>
        <v/>
      </c>
      <c r="X3622" s="13">
        <f>IF(OR($W3622="",$F3622=""),0,IF($F3622&lt;&gt;$W3622,1,0))</f>
        <v/>
      </c>
      <c r="Y3622" s="13">
        <f>IF(OR($J3622="", $K3622="", $L3622=""),0,IF(OR($J3622&lt;0,$J3622&gt;3,$K3622&lt;0,$K3622&gt;3,$L3622&lt;0,$L3622&gt;3),1,0))</f>
        <v/>
      </c>
    </row>
    <row r="3623">
      <c r="G3623">
        <f>IFERROR(INDEX(T_Domaines[Domain_label_fr],MATCH(F3623,T_Domaines[Domain_code],0)),"")</f>
        <v/>
      </c>
      <c r="I3623">
        <f>IFERROR(INDEX(T_Indicateurs[Stat_label_fr],MATCH(H3623,T_Indicateurs[Stat_code],0)),"")</f>
        <v/>
      </c>
      <c r="M3623">
        <f>IF(J3623=0,"",J3623)</f>
        <v/>
      </c>
      <c r="N3623">
        <f>IF(K3623=0,"",K3623)</f>
        <v/>
      </c>
      <c r="O3623">
        <f>IF(L3623=0,"",L3623)</f>
        <v/>
      </c>
      <c r="P3623">
        <f>IF(OR(J3623="",K3623="",L3623=""),"",J3623+K3623+L3623)</f>
        <v/>
      </c>
      <c r="Q3623">
        <f>IF(OR(M3623="",N3623="",O3623=""),"",M3623+N3623+O3623)</f>
        <v/>
      </c>
      <c r="S3623" s="13">
        <f>IF(AND($B3623&lt;&gt;"",$F3623&lt;&gt;""),IF(COUNTIFS($B$2:$B3623,$B3623,$F$2:$F3623,$F3623)=1,1,0),0)</f>
        <v/>
      </c>
      <c r="T3623" s="13">
        <f>IF(AND($B3623&lt;&gt;"",$H3623&lt;&gt;""),IF(COUNTIFS($B$2:$B3623,$B3623,$H$2:$H3623,$H3623)=1,1,0),0)</f>
        <v/>
      </c>
      <c r="U3623" s="13">
        <f>IF(AND($B3623&lt;&gt;"",$C3623&lt;&gt;""),IF(COUNTIFS($B$2:$B3623,$B3623,$C$2:$C3623,$C3623)=1,1,0),0)</f>
        <v/>
      </c>
      <c r="V3623" s="13">
        <f>IF(AND($B3623&lt;&gt;"",$D3623&lt;&gt;""),IF(COUNTIFS($B$2:$B3623,$B3623,$D$2:$D3623,$D3623)=1,1,0),0)</f>
        <v/>
      </c>
      <c r="W3623">
        <f>IFERROR(INDEX(T_Indicateurs[Domain_code],MATCH($H3623,T_Indicateurs[Stat_code],0)),"")</f>
        <v/>
      </c>
      <c r="X3623" s="13">
        <f>IF(OR($W3623="",$F3623=""),0,IF($F3623&lt;&gt;$W3623,1,0))</f>
        <v/>
      </c>
      <c r="Y3623" s="13">
        <f>IF(OR($J3623="", $K3623="", $L3623=""),0,IF(OR($J3623&lt;0,$J3623&gt;3,$K3623&lt;0,$K3623&gt;3,$L3623&lt;0,$L3623&gt;3),1,0))</f>
        <v/>
      </c>
    </row>
    <row r="3624">
      <c r="G3624">
        <f>IFERROR(INDEX(T_Domaines[Domain_label_fr],MATCH(F3624,T_Domaines[Domain_code],0)),"")</f>
        <v/>
      </c>
      <c r="I3624">
        <f>IFERROR(INDEX(T_Indicateurs[Stat_label_fr],MATCH(H3624,T_Indicateurs[Stat_code],0)),"")</f>
        <v/>
      </c>
      <c r="M3624">
        <f>IF(J3624=0,"",J3624)</f>
        <v/>
      </c>
      <c r="N3624">
        <f>IF(K3624=0,"",K3624)</f>
        <v/>
      </c>
      <c r="O3624">
        <f>IF(L3624=0,"",L3624)</f>
        <v/>
      </c>
      <c r="P3624">
        <f>IF(OR(J3624="",K3624="",L3624=""),"",J3624+K3624+L3624)</f>
        <v/>
      </c>
      <c r="Q3624">
        <f>IF(OR(M3624="",N3624="",O3624=""),"",M3624+N3624+O3624)</f>
        <v/>
      </c>
      <c r="S3624" s="13">
        <f>IF(AND($B3624&lt;&gt;"",$F3624&lt;&gt;""),IF(COUNTIFS($B$2:$B3624,$B3624,$F$2:$F3624,$F3624)=1,1,0),0)</f>
        <v/>
      </c>
      <c r="T3624" s="13">
        <f>IF(AND($B3624&lt;&gt;"",$H3624&lt;&gt;""),IF(COUNTIFS($B$2:$B3624,$B3624,$H$2:$H3624,$H3624)=1,1,0),0)</f>
        <v/>
      </c>
      <c r="U3624" s="13">
        <f>IF(AND($B3624&lt;&gt;"",$C3624&lt;&gt;""),IF(COUNTIFS($B$2:$B3624,$B3624,$C$2:$C3624,$C3624)=1,1,0),0)</f>
        <v/>
      </c>
      <c r="V3624" s="13">
        <f>IF(AND($B3624&lt;&gt;"",$D3624&lt;&gt;""),IF(COUNTIFS($B$2:$B3624,$B3624,$D$2:$D3624,$D3624)=1,1,0),0)</f>
        <v/>
      </c>
      <c r="W3624">
        <f>IFERROR(INDEX(T_Indicateurs[Domain_code],MATCH($H3624,T_Indicateurs[Stat_code],0)),"")</f>
        <v/>
      </c>
      <c r="X3624" s="13">
        <f>IF(OR($W3624="",$F3624=""),0,IF($F3624&lt;&gt;$W3624,1,0))</f>
        <v/>
      </c>
      <c r="Y3624" s="13">
        <f>IF(OR($J3624="", $K3624="", $L3624=""),0,IF(OR($J3624&lt;0,$J3624&gt;3,$K3624&lt;0,$K3624&gt;3,$L3624&lt;0,$L3624&gt;3),1,0))</f>
        <v/>
      </c>
    </row>
    <row r="3625">
      <c r="G3625">
        <f>IFERROR(INDEX(T_Domaines[Domain_label_fr],MATCH(F3625,T_Domaines[Domain_code],0)),"")</f>
        <v/>
      </c>
      <c r="I3625">
        <f>IFERROR(INDEX(T_Indicateurs[Stat_label_fr],MATCH(H3625,T_Indicateurs[Stat_code],0)),"")</f>
        <v/>
      </c>
      <c r="M3625">
        <f>IF(J3625=0,"",J3625)</f>
        <v/>
      </c>
      <c r="N3625">
        <f>IF(K3625=0,"",K3625)</f>
        <v/>
      </c>
      <c r="O3625">
        <f>IF(L3625=0,"",L3625)</f>
        <v/>
      </c>
      <c r="P3625">
        <f>IF(OR(J3625="",K3625="",L3625=""),"",J3625+K3625+L3625)</f>
        <v/>
      </c>
      <c r="Q3625">
        <f>IF(OR(M3625="",N3625="",O3625=""),"",M3625+N3625+O3625)</f>
        <v/>
      </c>
      <c r="S3625" s="13">
        <f>IF(AND($B3625&lt;&gt;"",$F3625&lt;&gt;""),IF(COUNTIFS($B$2:$B3625,$B3625,$F$2:$F3625,$F3625)=1,1,0),0)</f>
        <v/>
      </c>
      <c r="T3625" s="13">
        <f>IF(AND($B3625&lt;&gt;"",$H3625&lt;&gt;""),IF(COUNTIFS($B$2:$B3625,$B3625,$H$2:$H3625,$H3625)=1,1,0),0)</f>
        <v/>
      </c>
      <c r="U3625" s="13">
        <f>IF(AND($B3625&lt;&gt;"",$C3625&lt;&gt;""),IF(COUNTIFS($B$2:$B3625,$B3625,$C$2:$C3625,$C3625)=1,1,0),0)</f>
        <v/>
      </c>
      <c r="V3625" s="13">
        <f>IF(AND($B3625&lt;&gt;"",$D3625&lt;&gt;""),IF(COUNTIFS($B$2:$B3625,$B3625,$D$2:$D3625,$D3625)=1,1,0),0)</f>
        <v/>
      </c>
      <c r="W3625">
        <f>IFERROR(INDEX(T_Indicateurs[Domain_code],MATCH($H3625,T_Indicateurs[Stat_code],0)),"")</f>
        <v/>
      </c>
      <c r="X3625" s="13">
        <f>IF(OR($W3625="",$F3625=""),0,IF($F3625&lt;&gt;$W3625,1,0))</f>
        <v/>
      </c>
      <c r="Y3625" s="13">
        <f>IF(OR($J3625="", $K3625="", $L3625=""),0,IF(OR($J3625&lt;0,$J3625&gt;3,$K3625&lt;0,$K3625&gt;3,$L3625&lt;0,$L3625&gt;3),1,0))</f>
        <v/>
      </c>
    </row>
    <row r="3626">
      <c r="G3626">
        <f>IFERROR(INDEX(T_Domaines[Domain_label_fr],MATCH(F3626,T_Domaines[Domain_code],0)),"")</f>
        <v/>
      </c>
      <c r="I3626">
        <f>IFERROR(INDEX(T_Indicateurs[Stat_label_fr],MATCH(H3626,T_Indicateurs[Stat_code],0)),"")</f>
        <v/>
      </c>
      <c r="M3626">
        <f>IF(J3626=0,"",J3626)</f>
        <v/>
      </c>
      <c r="N3626">
        <f>IF(K3626=0,"",K3626)</f>
        <v/>
      </c>
      <c r="O3626">
        <f>IF(L3626=0,"",L3626)</f>
        <v/>
      </c>
      <c r="P3626">
        <f>IF(OR(J3626="",K3626="",L3626=""),"",J3626+K3626+L3626)</f>
        <v/>
      </c>
      <c r="Q3626">
        <f>IF(OR(M3626="",N3626="",O3626=""),"",M3626+N3626+O3626)</f>
        <v/>
      </c>
      <c r="S3626" s="13">
        <f>IF(AND($B3626&lt;&gt;"",$F3626&lt;&gt;""),IF(COUNTIFS($B$2:$B3626,$B3626,$F$2:$F3626,$F3626)=1,1,0),0)</f>
        <v/>
      </c>
      <c r="T3626" s="13">
        <f>IF(AND($B3626&lt;&gt;"",$H3626&lt;&gt;""),IF(COUNTIFS($B$2:$B3626,$B3626,$H$2:$H3626,$H3626)=1,1,0),0)</f>
        <v/>
      </c>
      <c r="U3626" s="13">
        <f>IF(AND($B3626&lt;&gt;"",$C3626&lt;&gt;""),IF(COUNTIFS($B$2:$B3626,$B3626,$C$2:$C3626,$C3626)=1,1,0),0)</f>
        <v/>
      </c>
      <c r="V3626" s="13">
        <f>IF(AND($B3626&lt;&gt;"",$D3626&lt;&gt;""),IF(COUNTIFS($B$2:$B3626,$B3626,$D$2:$D3626,$D3626)=1,1,0),0)</f>
        <v/>
      </c>
      <c r="W3626">
        <f>IFERROR(INDEX(T_Indicateurs[Domain_code],MATCH($H3626,T_Indicateurs[Stat_code],0)),"")</f>
        <v/>
      </c>
      <c r="X3626" s="13">
        <f>IF(OR($W3626="",$F3626=""),0,IF($F3626&lt;&gt;$W3626,1,0))</f>
        <v/>
      </c>
      <c r="Y3626" s="13">
        <f>IF(OR($J3626="", $K3626="", $L3626=""),0,IF(OR($J3626&lt;0,$J3626&gt;3,$K3626&lt;0,$K3626&gt;3,$L3626&lt;0,$L3626&gt;3),1,0))</f>
        <v/>
      </c>
    </row>
    <row r="3627">
      <c r="G3627">
        <f>IFERROR(INDEX(T_Domaines[Domain_label_fr],MATCH(F3627,T_Domaines[Domain_code],0)),"")</f>
        <v/>
      </c>
      <c r="I3627">
        <f>IFERROR(INDEX(T_Indicateurs[Stat_label_fr],MATCH(H3627,T_Indicateurs[Stat_code],0)),"")</f>
        <v/>
      </c>
      <c r="M3627">
        <f>IF(J3627=0,"",J3627)</f>
        <v/>
      </c>
      <c r="N3627">
        <f>IF(K3627=0,"",K3627)</f>
        <v/>
      </c>
      <c r="O3627">
        <f>IF(L3627=0,"",L3627)</f>
        <v/>
      </c>
      <c r="P3627">
        <f>IF(OR(J3627="",K3627="",L3627=""),"",J3627+K3627+L3627)</f>
        <v/>
      </c>
      <c r="Q3627">
        <f>IF(OR(M3627="",N3627="",O3627=""),"",M3627+N3627+O3627)</f>
        <v/>
      </c>
      <c r="S3627" s="13">
        <f>IF(AND($B3627&lt;&gt;"",$F3627&lt;&gt;""),IF(COUNTIFS($B$2:$B3627,$B3627,$F$2:$F3627,$F3627)=1,1,0),0)</f>
        <v/>
      </c>
      <c r="T3627" s="13">
        <f>IF(AND($B3627&lt;&gt;"",$H3627&lt;&gt;""),IF(COUNTIFS($B$2:$B3627,$B3627,$H$2:$H3627,$H3627)=1,1,0),0)</f>
        <v/>
      </c>
      <c r="U3627" s="13">
        <f>IF(AND($B3627&lt;&gt;"",$C3627&lt;&gt;""),IF(COUNTIFS($B$2:$B3627,$B3627,$C$2:$C3627,$C3627)=1,1,0),0)</f>
        <v/>
      </c>
      <c r="V3627" s="13">
        <f>IF(AND($B3627&lt;&gt;"",$D3627&lt;&gt;""),IF(COUNTIFS($B$2:$B3627,$B3627,$D$2:$D3627,$D3627)=1,1,0),0)</f>
        <v/>
      </c>
      <c r="W3627">
        <f>IFERROR(INDEX(T_Indicateurs[Domain_code],MATCH($H3627,T_Indicateurs[Stat_code],0)),"")</f>
        <v/>
      </c>
      <c r="X3627" s="13">
        <f>IF(OR($W3627="",$F3627=""),0,IF($F3627&lt;&gt;$W3627,1,0))</f>
        <v/>
      </c>
      <c r="Y3627" s="13">
        <f>IF(OR($J3627="", $K3627="", $L3627=""),0,IF(OR($J3627&lt;0,$J3627&gt;3,$K3627&lt;0,$K3627&gt;3,$L3627&lt;0,$L3627&gt;3),1,0))</f>
        <v/>
      </c>
    </row>
    <row r="3628">
      <c r="G3628">
        <f>IFERROR(INDEX(T_Domaines[Domain_label_fr],MATCH(F3628,T_Domaines[Domain_code],0)),"")</f>
        <v/>
      </c>
      <c r="I3628">
        <f>IFERROR(INDEX(T_Indicateurs[Stat_label_fr],MATCH(H3628,T_Indicateurs[Stat_code],0)),"")</f>
        <v/>
      </c>
      <c r="M3628">
        <f>IF(J3628=0,"",J3628)</f>
        <v/>
      </c>
      <c r="N3628">
        <f>IF(K3628=0,"",K3628)</f>
        <v/>
      </c>
      <c r="O3628">
        <f>IF(L3628=0,"",L3628)</f>
        <v/>
      </c>
      <c r="P3628">
        <f>IF(OR(J3628="",K3628="",L3628=""),"",J3628+K3628+L3628)</f>
        <v/>
      </c>
      <c r="Q3628">
        <f>IF(OR(M3628="",N3628="",O3628=""),"",M3628+N3628+O3628)</f>
        <v/>
      </c>
      <c r="S3628" s="13">
        <f>IF(AND($B3628&lt;&gt;"",$F3628&lt;&gt;""),IF(COUNTIFS($B$2:$B3628,$B3628,$F$2:$F3628,$F3628)=1,1,0),0)</f>
        <v/>
      </c>
      <c r="T3628" s="13">
        <f>IF(AND($B3628&lt;&gt;"",$H3628&lt;&gt;""),IF(COUNTIFS($B$2:$B3628,$B3628,$H$2:$H3628,$H3628)=1,1,0),0)</f>
        <v/>
      </c>
      <c r="U3628" s="13">
        <f>IF(AND($B3628&lt;&gt;"",$C3628&lt;&gt;""),IF(COUNTIFS($B$2:$B3628,$B3628,$C$2:$C3628,$C3628)=1,1,0),0)</f>
        <v/>
      </c>
      <c r="V3628" s="13">
        <f>IF(AND($B3628&lt;&gt;"",$D3628&lt;&gt;""),IF(COUNTIFS($B$2:$B3628,$B3628,$D$2:$D3628,$D3628)=1,1,0),0)</f>
        <v/>
      </c>
      <c r="W3628">
        <f>IFERROR(INDEX(T_Indicateurs[Domain_code],MATCH($H3628,T_Indicateurs[Stat_code],0)),"")</f>
        <v/>
      </c>
      <c r="X3628" s="13">
        <f>IF(OR($W3628="",$F3628=""),0,IF($F3628&lt;&gt;$W3628,1,0))</f>
        <v/>
      </c>
      <c r="Y3628" s="13">
        <f>IF(OR($J3628="", $K3628="", $L3628=""),0,IF(OR($J3628&lt;0,$J3628&gt;3,$K3628&lt;0,$K3628&gt;3,$L3628&lt;0,$L3628&gt;3),1,0))</f>
        <v/>
      </c>
    </row>
    <row r="3629">
      <c r="G3629">
        <f>IFERROR(INDEX(T_Domaines[Domain_label_fr],MATCH(F3629,T_Domaines[Domain_code],0)),"")</f>
        <v/>
      </c>
      <c r="I3629">
        <f>IFERROR(INDEX(T_Indicateurs[Stat_label_fr],MATCH(H3629,T_Indicateurs[Stat_code],0)),"")</f>
        <v/>
      </c>
      <c r="M3629">
        <f>IF(J3629=0,"",J3629)</f>
        <v/>
      </c>
      <c r="N3629">
        <f>IF(K3629=0,"",K3629)</f>
        <v/>
      </c>
      <c r="O3629">
        <f>IF(L3629=0,"",L3629)</f>
        <v/>
      </c>
      <c r="P3629">
        <f>IF(OR(J3629="",K3629="",L3629=""),"",J3629+K3629+L3629)</f>
        <v/>
      </c>
      <c r="Q3629">
        <f>IF(OR(M3629="",N3629="",O3629=""),"",M3629+N3629+O3629)</f>
        <v/>
      </c>
      <c r="S3629" s="13">
        <f>IF(AND($B3629&lt;&gt;"",$F3629&lt;&gt;""),IF(COUNTIFS($B$2:$B3629,$B3629,$F$2:$F3629,$F3629)=1,1,0),0)</f>
        <v/>
      </c>
      <c r="T3629" s="13">
        <f>IF(AND($B3629&lt;&gt;"",$H3629&lt;&gt;""),IF(COUNTIFS($B$2:$B3629,$B3629,$H$2:$H3629,$H3629)=1,1,0),0)</f>
        <v/>
      </c>
      <c r="U3629" s="13">
        <f>IF(AND($B3629&lt;&gt;"",$C3629&lt;&gt;""),IF(COUNTIFS($B$2:$B3629,$B3629,$C$2:$C3629,$C3629)=1,1,0),0)</f>
        <v/>
      </c>
      <c r="V3629" s="13">
        <f>IF(AND($B3629&lt;&gt;"",$D3629&lt;&gt;""),IF(COUNTIFS($B$2:$B3629,$B3629,$D$2:$D3629,$D3629)=1,1,0),0)</f>
        <v/>
      </c>
      <c r="W3629">
        <f>IFERROR(INDEX(T_Indicateurs[Domain_code],MATCH($H3629,T_Indicateurs[Stat_code],0)),"")</f>
        <v/>
      </c>
      <c r="X3629" s="13">
        <f>IF(OR($W3629="",$F3629=""),0,IF($F3629&lt;&gt;$W3629,1,0))</f>
        <v/>
      </c>
      <c r="Y3629" s="13">
        <f>IF(OR($J3629="", $K3629="", $L3629=""),0,IF(OR($J3629&lt;0,$J3629&gt;3,$K3629&lt;0,$K3629&gt;3,$L3629&lt;0,$L3629&gt;3),1,0))</f>
        <v/>
      </c>
    </row>
    <row r="3630">
      <c r="G3630">
        <f>IFERROR(INDEX(T_Domaines[Domain_label_fr],MATCH(F3630,T_Domaines[Domain_code],0)),"")</f>
        <v/>
      </c>
      <c r="I3630">
        <f>IFERROR(INDEX(T_Indicateurs[Stat_label_fr],MATCH(H3630,T_Indicateurs[Stat_code],0)),"")</f>
        <v/>
      </c>
      <c r="M3630">
        <f>IF(J3630=0,"",J3630)</f>
        <v/>
      </c>
      <c r="N3630">
        <f>IF(K3630=0,"",K3630)</f>
        <v/>
      </c>
      <c r="O3630">
        <f>IF(L3630=0,"",L3630)</f>
        <v/>
      </c>
      <c r="P3630">
        <f>IF(OR(J3630="",K3630="",L3630=""),"",J3630+K3630+L3630)</f>
        <v/>
      </c>
      <c r="Q3630">
        <f>IF(OR(M3630="",N3630="",O3630=""),"",M3630+N3630+O3630)</f>
        <v/>
      </c>
      <c r="S3630" s="13">
        <f>IF(AND($B3630&lt;&gt;"",$F3630&lt;&gt;""),IF(COUNTIFS($B$2:$B3630,$B3630,$F$2:$F3630,$F3630)=1,1,0),0)</f>
        <v/>
      </c>
      <c r="T3630" s="13">
        <f>IF(AND($B3630&lt;&gt;"",$H3630&lt;&gt;""),IF(COUNTIFS($B$2:$B3630,$B3630,$H$2:$H3630,$H3630)=1,1,0),0)</f>
        <v/>
      </c>
      <c r="U3630" s="13">
        <f>IF(AND($B3630&lt;&gt;"",$C3630&lt;&gt;""),IF(COUNTIFS($B$2:$B3630,$B3630,$C$2:$C3630,$C3630)=1,1,0),0)</f>
        <v/>
      </c>
      <c r="V3630" s="13">
        <f>IF(AND($B3630&lt;&gt;"",$D3630&lt;&gt;""),IF(COUNTIFS($B$2:$B3630,$B3630,$D$2:$D3630,$D3630)=1,1,0),0)</f>
        <v/>
      </c>
      <c r="W3630">
        <f>IFERROR(INDEX(T_Indicateurs[Domain_code],MATCH($H3630,T_Indicateurs[Stat_code],0)),"")</f>
        <v/>
      </c>
      <c r="X3630" s="13">
        <f>IF(OR($W3630="",$F3630=""),0,IF($F3630&lt;&gt;$W3630,1,0))</f>
        <v/>
      </c>
      <c r="Y3630" s="13">
        <f>IF(OR($J3630="", $K3630="", $L3630=""),0,IF(OR($J3630&lt;0,$J3630&gt;3,$K3630&lt;0,$K3630&gt;3,$L3630&lt;0,$L3630&gt;3),1,0))</f>
        <v/>
      </c>
    </row>
    <row r="3631">
      <c r="G3631">
        <f>IFERROR(INDEX(T_Domaines[Domain_label_fr],MATCH(F3631,T_Domaines[Domain_code],0)),"")</f>
        <v/>
      </c>
      <c r="I3631">
        <f>IFERROR(INDEX(T_Indicateurs[Stat_label_fr],MATCH(H3631,T_Indicateurs[Stat_code],0)),"")</f>
        <v/>
      </c>
      <c r="M3631">
        <f>IF(J3631=0,"",J3631)</f>
        <v/>
      </c>
      <c r="N3631">
        <f>IF(K3631=0,"",K3631)</f>
        <v/>
      </c>
      <c r="O3631">
        <f>IF(L3631=0,"",L3631)</f>
        <v/>
      </c>
      <c r="P3631">
        <f>IF(OR(J3631="",K3631="",L3631=""),"",J3631+K3631+L3631)</f>
        <v/>
      </c>
      <c r="Q3631">
        <f>IF(OR(M3631="",N3631="",O3631=""),"",M3631+N3631+O3631)</f>
        <v/>
      </c>
      <c r="S3631" s="13">
        <f>IF(AND($B3631&lt;&gt;"",$F3631&lt;&gt;""),IF(COUNTIFS($B$2:$B3631,$B3631,$F$2:$F3631,$F3631)=1,1,0),0)</f>
        <v/>
      </c>
      <c r="T3631" s="13">
        <f>IF(AND($B3631&lt;&gt;"",$H3631&lt;&gt;""),IF(COUNTIFS($B$2:$B3631,$B3631,$H$2:$H3631,$H3631)=1,1,0),0)</f>
        <v/>
      </c>
      <c r="U3631" s="13">
        <f>IF(AND($B3631&lt;&gt;"",$C3631&lt;&gt;""),IF(COUNTIFS($B$2:$B3631,$B3631,$C$2:$C3631,$C3631)=1,1,0),0)</f>
        <v/>
      </c>
      <c r="V3631" s="13">
        <f>IF(AND($B3631&lt;&gt;"",$D3631&lt;&gt;""),IF(COUNTIFS($B$2:$B3631,$B3631,$D$2:$D3631,$D3631)=1,1,0),0)</f>
        <v/>
      </c>
      <c r="W3631">
        <f>IFERROR(INDEX(T_Indicateurs[Domain_code],MATCH($H3631,T_Indicateurs[Stat_code],0)),"")</f>
        <v/>
      </c>
      <c r="X3631" s="13">
        <f>IF(OR($W3631="",$F3631=""),0,IF($F3631&lt;&gt;$W3631,1,0))</f>
        <v/>
      </c>
      <c r="Y3631" s="13">
        <f>IF(OR($J3631="", $K3631="", $L3631=""),0,IF(OR($J3631&lt;0,$J3631&gt;3,$K3631&lt;0,$K3631&gt;3,$L3631&lt;0,$L3631&gt;3),1,0))</f>
        <v/>
      </c>
    </row>
    <row r="3632">
      <c r="G3632">
        <f>IFERROR(INDEX(T_Domaines[Domain_label_fr],MATCH(F3632,T_Domaines[Domain_code],0)),"")</f>
        <v/>
      </c>
      <c r="I3632">
        <f>IFERROR(INDEX(T_Indicateurs[Stat_label_fr],MATCH(H3632,T_Indicateurs[Stat_code],0)),"")</f>
        <v/>
      </c>
      <c r="M3632">
        <f>IF(J3632=0,"",J3632)</f>
        <v/>
      </c>
      <c r="N3632">
        <f>IF(K3632=0,"",K3632)</f>
        <v/>
      </c>
      <c r="O3632">
        <f>IF(L3632=0,"",L3632)</f>
        <v/>
      </c>
      <c r="P3632">
        <f>IF(OR(J3632="",K3632="",L3632=""),"",J3632+K3632+L3632)</f>
        <v/>
      </c>
      <c r="Q3632">
        <f>IF(OR(M3632="",N3632="",O3632=""),"",M3632+N3632+O3632)</f>
        <v/>
      </c>
      <c r="S3632" s="13">
        <f>IF(AND($B3632&lt;&gt;"",$F3632&lt;&gt;""),IF(COUNTIFS($B$2:$B3632,$B3632,$F$2:$F3632,$F3632)=1,1,0),0)</f>
        <v/>
      </c>
      <c r="T3632" s="13">
        <f>IF(AND($B3632&lt;&gt;"",$H3632&lt;&gt;""),IF(COUNTIFS($B$2:$B3632,$B3632,$H$2:$H3632,$H3632)=1,1,0),0)</f>
        <v/>
      </c>
      <c r="U3632" s="13">
        <f>IF(AND($B3632&lt;&gt;"",$C3632&lt;&gt;""),IF(COUNTIFS($B$2:$B3632,$B3632,$C$2:$C3632,$C3632)=1,1,0),0)</f>
        <v/>
      </c>
      <c r="V3632" s="13">
        <f>IF(AND($B3632&lt;&gt;"",$D3632&lt;&gt;""),IF(COUNTIFS($B$2:$B3632,$B3632,$D$2:$D3632,$D3632)=1,1,0),0)</f>
        <v/>
      </c>
      <c r="W3632">
        <f>IFERROR(INDEX(T_Indicateurs[Domain_code],MATCH($H3632,T_Indicateurs[Stat_code],0)),"")</f>
        <v/>
      </c>
      <c r="X3632" s="13">
        <f>IF(OR($W3632="",$F3632=""),0,IF($F3632&lt;&gt;$W3632,1,0))</f>
        <v/>
      </c>
      <c r="Y3632" s="13">
        <f>IF(OR($J3632="", $K3632="", $L3632=""),0,IF(OR($J3632&lt;0,$J3632&gt;3,$K3632&lt;0,$K3632&gt;3,$L3632&lt;0,$L3632&gt;3),1,0))</f>
        <v/>
      </c>
    </row>
    <row r="3633">
      <c r="G3633">
        <f>IFERROR(INDEX(T_Domaines[Domain_label_fr],MATCH(F3633,T_Domaines[Domain_code],0)),"")</f>
        <v/>
      </c>
      <c r="I3633">
        <f>IFERROR(INDEX(T_Indicateurs[Stat_label_fr],MATCH(H3633,T_Indicateurs[Stat_code],0)),"")</f>
        <v/>
      </c>
      <c r="M3633">
        <f>IF(J3633=0,"",J3633)</f>
        <v/>
      </c>
      <c r="N3633">
        <f>IF(K3633=0,"",K3633)</f>
        <v/>
      </c>
      <c r="O3633">
        <f>IF(L3633=0,"",L3633)</f>
        <v/>
      </c>
      <c r="P3633">
        <f>IF(OR(J3633="",K3633="",L3633=""),"",J3633+K3633+L3633)</f>
        <v/>
      </c>
      <c r="Q3633">
        <f>IF(OR(M3633="",N3633="",O3633=""),"",M3633+N3633+O3633)</f>
        <v/>
      </c>
      <c r="S3633" s="13">
        <f>IF(AND($B3633&lt;&gt;"",$F3633&lt;&gt;""),IF(COUNTIFS($B$2:$B3633,$B3633,$F$2:$F3633,$F3633)=1,1,0),0)</f>
        <v/>
      </c>
      <c r="T3633" s="13">
        <f>IF(AND($B3633&lt;&gt;"",$H3633&lt;&gt;""),IF(COUNTIFS($B$2:$B3633,$B3633,$H$2:$H3633,$H3633)=1,1,0),0)</f>
        <v/>
      </c>
      <c r="U3633" s="13">
        <f>IF(AND($B3633&lt;&gt;"",$C3633&lt;&gt;""),IF(COUNTIFS($B$2:$B3633,$B3633,$C$2:$C3633,$C3633)=1,1,0),0)</f>
        <v/>
      </c>
      <c r="V3633" s="13">
        <f>IF(AND($B3633&lt;&gt;"",$D3633&lt;&gt;""),IF(COUNTIFS($B$2:$B3633,$B3633,$D$2:$D3633,$D3633)=1,1,0),0)</f>
        <v/>
      </c>
      <c r="W3633">
        <f>IFERROR(INDEX(T_Indicateurs[Domain_code],MATCH($H3633,T_Indicateurs[Stat_code],0)),"")</f>
        <v/>
      </c>
      <c r="X3633" s="13">
        <f>IF(OR($W3633="",$F3633=""),0,IF($F3633&lt;&gt;$W3633,1,0))</f>
        <v/>
      </c>
      <c r="Y3633" s="13">
        <f>IF(OR($J3633="", $K3633="", $L3633=""),0,IF(OR($J3633&lt;0,$J3633&gt;3,$K3633&lt;0,$K3633&gt;3,$L3633&lt;0,$L3633&gt;3),1,0))</f>
        <v/>
      </c>
    </row>
    <row r="3634">
      <c r="G3634">
        <f>IFERROR(INDEX(T_Domaines[Domain_label_fr],MATCH(F3634,T_Domaines[Domain_code],0)),"")</f>
        <v/>
      </c>
      <c r="I3634">
        <f>IFERROR(INDEX(T_Indicateurs[Stat_label_fr],MATCH(H3634,T_Indicateurs[Stat_code],0)),"")</f>
        <v/>
      </c>
      <c r="M3634">
        <f>IF(J3634=0,"",J3634)</f>
        <v/>
      </c>
      <c r="N3634">
        <f>IF(K3634=0,"",K3634)</f>
        <v/>
      </c>
      <c r="O3634">
        <f>IF(L3634=0,"",L3634)</f>
        <v/>
      </c>
      <c r="P3634">
        <f>IF(OR(J3634="",K3634="",L3634=""),"",J3634+K3634+L3634)</f>
        <v/>
      </c>
      <c r="Q3634">
        <f>IF(OR(M3634="",N3634="",O3634=""),"",M3634+N3634+O3634)</f>
        <v/>
      </c>
      <c r="S3634" s="13">
        <f>IF(AND($B3634&lt;&gt;"",$F3634&lt;&gt;""),IF(COUNTIFS($B$2:$B3634,$B3634,$F$2:$F3634,$F3634)=1,1,0),0)</f>
        <v/>
      </c>
      <c r="T3634" s="13">
        <f>IF(AND($B3634&lt;&gt;"",$H3634&lt;&gt;""),IF(COUNTIFS($B$2:$B3634,$B3634,$H$2:$H3634,$H3634)=1,1,0),0)</f>
        <v/>
      </c>
      <c r="U3634" s="13">
        <f>IF(AND($B3634&lt;&gt;"",$C3634&lt;&gt;""),IF(COUNTIFS($B$2:$B3634,$B3634,$C$2:$C3634,$C3634)=1,1,0),0)</f>
        <v/>
      </c>
      <c r="V3634" s="13">
        <f>IF(AND($B3634&lt;&gt;"",$D3634&lt;&gt;""),IF(COUNTIFS($B$2:$B3634,$B3634,$D$2:$D3634,$D3634)=1,1,0),0)</f>
        <v/>
      </c>
      <c r="W3634">
        <f>IFERROR(INDEX(T_Indicateurs[Domain_code],MATCH($H3634,T_Indicateurs[Stat_code],0)),"")</f>
        <v/>
      </c>
      <c r="X3634" s="13">
        <f>IF(OR($W3634="",$F3634=""),0,IF($F3634&lt;&gt;$W3634,1,0))</f>
        <v/>
      </c>
      <c r="Y3634" s="13">
        <f>IF(OR($J3634="", $K3634="", $L3634=""),0,IF(OR($J3634&lt;0,$J3634&gt;3,$K3634&lt;0,$K3634&gt;3,$L3634&lt;0,$L3634&gt;3),1,0))</f>
        <v/>
      </c>
    </row>
    <row r="3635">
      <c r="G3635">
        <f>IFERROR(INDEX(T_Domaines[Domain_label_fr],MATCH(F3635,T_Domaines[Domain_code],0)),"")</f>
        <v/>
      </c>
      <c r="I3635">
        <f>IFERROR(INDEX(T_Indicateurs[Stat_label_fr],MATCH(H3635,T_Indicateurs[Stat_code],0)),"")</f>
        <v/>
      </c>
      <c r="M3635">
        <f>IF(J3635=0,"",J3635)</f>
        <v/>
      </c>
      <c r="N3635">
        <f>IF(K3635=0,"",K3635)</f>
        <v/>
      </c>
      <c r="O3635">
        <f>IF(L3635=0,"",L3635)</f>
        <v/>
      </c>
      <c r="P3635">
        <f>IF(OR(J3635="",K3635="",L3635=""),"",J3635+K3635+L3635)</f>
        <v/>
      </c>
      <c r="Q3635">
        <f>IF(OR(M3635="",N3635="",O3635=""),"",M3635+N3635+O3635)</f>
        <v/>
      </c>
      <c r="S3635" s="13">
        <f>IF(AND($B3635&lt;&gt;"",$F3635&lt;&gt;""),IF(COUNTIFS($B$2:$B3635,$B3635,$F$2:$F3635,$F3635)=1,1,0),0)</f>
        <v/>
      </c>
      <c r="T3635" s="13">
        <f>IF(AND($B3635&lt;&gt;"",$H3635&lt;&gt;""),IF(COUNTIFS($B$2:$B3635,$B3635,$H$2:$H3635,$H3635)=1,1,0),0)</f>
        <v/>
      </c>
      <c r="U3635" s="13">
        <f>IF(AND($B3635&lt;&gt;"",$C3635&lt;&gt;""),IF(COUNTIFS($B$2:$B3635,$B3635,$C$2:$C3635,$C3635)=1,1,0),0)</f>
        <v/>
      </c>
      <c r="V3635" s="13">
        <f>IF(AND($B3635&lt;&gt;"",$D3635&lt;&gt;""),IF(COUNTIFS($B$2:$B3635,$B3635,$D$2:$D3635,$D3635)=1,1,0),0)</f>
        <v/>
      </c>
      <c r="W3635">
        <f>IFERROR(INDEX(T_Indicateurs[Domain_code],MATCH($H3635,T_Indicateurs[Stat_code],0)),"")</f>
        <v/>
      </c>
      <c r="X3635" s="13">
        <f>IF(OR($W3635="",$F3635=""),0,IF($F3635&lt;&gt;$W3635,1,0))</f>
        <v/>
      </c>
      <c r="Y3635" s="13">
        <f>IF(OR($J3635="", $K3635="", $L3635=""),0,IF(OR($J3635&lt;0,$J3635&gt;3,$K3635&lt;0,$K3635&gt;3,$L3635&lt;0,$L3635&gt;3),1,0))</f>
        <v/>
      </c>
    </row>
    <row r="3636">
      <c r="G3636">
        <f>IFERROR(INDEX(T_Domaines[Domain_label_fr],MATCH(F3636,T_Domaines[Domain_code],0)),"")</f>
        <v/>
      </c>
      <c r="I3636">
        <f>IFERROR(INDEX(T_Indicateurs[Stat_label_fr],MATCH(H3636,T_Indicateurs[Stat_code],0)),"")</f>
        <v/>
      </c>
      <c r="M3636">
        <f>IF(J3636=0,"",J3636)</f>
        <v/>
      </c>
      <c r="N3636">
        <f>IF(K3636=0,"",K3636)</f>
        <v/>
      </c>
      <c r="O3636">
        <f>IF(L3636=0,"",L3636)</f>
        <v/>
      </c>
      <c r="P3636">
        <f>IF(OR(J3636="",K3636="",L3636=""),"",J3636+K3636+L3636)</f>
        <v/>
      </c>
      <c r="Q3636">
        <f>IF(OR(M3636="",N3636="",O3636=""),"",M3636+N3636+O3636)</f>
        <v/>
      </c>
      <c r="S3636" s="13">
        <f>IF(AND($B3636&lt;&gt;"",$F3636&lt;&gt;""),IF(COUNTIFS($B$2:$B3636,$B3636,$F$2:$F3636,$F3636)=1,1,0),0)</f>
        <v/>
      </c>
      <c r="T3636" s="13">
        <f>IF(AND($B3636&lt;&gt;"",$H3636&lt;&gt;""),IF(COUNTIFS($B$2:$B3636,$B3636,$H$2:$H3636,$H3636)=1,1,0),0)</f>
        <v/>
      </c>
      <c r="U3636" s="13">
        <f>IF(AND($B3636&lt;&gt;"",$C3636&lt;&gt;""),IF(COUNTIFS($B$2:$B3636,$B3636,$C$2:$C3636,$C3636)=1,1,0),0)</f>
        <v/>
      </c>
      <c r="V3636" s="13">
        <f>IF(AND($B3636&lt;&gt;"",$D3636&lt;&gt;""),IF(COUNTIFS($B$2:$B3636,$B3636,$D$2:$D3636,$D3636)=1,1,0),0)</f>
        <v/>
      </c>
      <c r="W3636">
        <f>IFERROR(INDEX(T_Indicateurs[Domain_code],MATCH($H3636,T_Indicateurs[Stat_code],0)),"")</f>
        <v/>
      </c>
      <c r="X3636" s="13">
        <f>IF(OR($W3636="",$F3636=""),0,IF($F3636&lt;&gt;$W3636,1,0))</f>
        <v/>
      </c>
      <c r="Y3636" s="13">
        <f>IF(OR($J3636="", $K3636="", $L3636=""),0,IF(OR($J3636&lt;0,$J3636&gt;3,$K3636&lt;0,$K3636&gt;3,$L3636&lt;0,$L3636&gt;3),1,0))</f>
        <v/>
      </c>
    </row>
    <row r="3637">
      <c r="G3637">
        <f>IFERROR(INDEX(T_Domaines[Domain_label_fr],MATCH(F3637,T_Domaines[Domain_code],0)),"")</f>
        <v/>
      </c>
      <c r="I3637">
        <f>IFERROR(INDEX(T_Indicateurs[Stat_label_fr],MATCH(H3637,T_Indicateurs[Stat_code],0)),"")</f>
        <v/>
      </c>
      <c r="M3637">
        <f>IF(J3637=0,"",J3637)</f>
        <v/>
      </c>
      <c r="N3637">
        <f>IF(K3637=0,"",K3637)</f>
        <v/>
      </c>
      <c r="O3637">
        <f>IF(L3637=0,"",L3637)</f>
        <v/>
      </c>
      <c r="P3637">
        <f>IF(OR(J3637="",K3637="",L3637=""),"",J3637+K3637+L3637)</f>
        <v/>
      </c>
      <c r="Q3637">
        <f>IF(OR(M3637="",N3637="",O3637=""),"",M3637+N3637+O3637)</f>
        <v/>
      </c>
      <c r="S3637" s="13">
        <f>IF(AND($B3637&lt;&gt;"",$F3637&lt;&gt;""),IF(COUNTIFS($B$2:$B3637,$B3637,$F$2:$F3637,$F3637)=1,1,0),0)</f>
        <v/>
      </c>
      <c r="T3637" s="13">
        <f>IF(AND($B3637&lt;&gt;"",$H3637&lt;&gt;""),IF(COUNTIFS($B$2:$B3637,$B3637,$H$2:$H3637,$H3637)=1,1,0),0)</f>
        <v/>
      </c>
      <c r="U3637" s="13">
        <f>IF(AND($B3637&lt;&gt;"",$C3637&lt;&gt;""),IF(COUNTIFS($B$2:$B3637,$B3637,$C$2:$C3637,$C3637)=1,1,0),0)</f>
        <v/>
      </c>
      <c r="V3637" s="13">
        <f>IF(AND($B3637&lt;&gt;"",$D3637&lt;&gt;""),IF(COUNTIFS($B$2:$B3637,$B3637,$D$2:$D3637,$D3637)=1,1,0),0)</f>
        <v/>
      </c>
      <c r="W3637">
        <f>IFERROR(INDEX(T_Indicateurs[Domain_code],MATCH($H3637,T_Indicateurs[Stat_code],0)),"")</f>
        <v/>
      </c>
      <c r="X3637" s="13">
        <f>IF(OR($W3637="",$F3637=""),0,IF($F3637&lt;&gt;$W3637,1,0))</f>
        <v/>
      </c>
      <c r="Y3637" s="13">
        <f>IF(OR($J3637="", $K3637="", $L3637=""),0,IF(OR($J3637&lt;0,$J3637&gt;3,$K3637&lt;0,$K3637&gt;3,$L3637&lt;0,$L3637&gt;3),1,0))</f>
        <v/>
      </c>
    </row>
    <row r="3638">
      <c r="G3638">
        <f>IFERROR(INDEX(T_Domaines[Domain_label_fr],MATCH(F3638,T_Domaines[Domain_code],0)),"")</f>
        <v/>
      </c>
      <c r="I3638">
        <f>IFERROR(INDEX(T_Indicateurs[Stat_label_fr],MATCH(H3638,T_Indicateurs[Stat_code],0)),"")</f>
        <v/>
      </c>
      <c r="M3638">
        <f>IF(J3638=0,"",J3638)</f>
        <v/>
      </c>
      <c r="N3638">
        <f>IF(K3638=0,"",K3638)</f>
        <v/>
      </c>
      <c r="O3638">
        <f>IF(L3638=0,"",L3638)</f>
        <v/>
      </c>
      <c r="P3638">
        <f>IF(OR(J3638="",K3638="",L3638=""),"",J3638+K3638+L3638)</f>
        <v/>
      </c>
      <c r="Q3638">
        <f>IF(OR(M3638="",N3638="",O3638=""),"",M3638+N3638+O3638)</f>
        <v/>
      </c>
      <c r="S3638" s="13">
        <f>IF(AND($B3638&lt;&gt;"",$F3638&lt;&gt;""),IF(COUNTIFS($B$2:$B3638,$B3638,$F$2:$F3638,$F3638)=1,1,0),0)</f>
        <v/>
      </c>
      <c r="T3638" s="13">
        <f>IF(AND($B3638&lt;&gt;"",$H3638&lt;&gt;""),IF(COUNTIFS($B$2:$B3638,$B3638,$H$2:$H3638,$H3638)=1,1,0),0)</f>
        <v/>
      </c>
      <c r="U3638" s="13">
        <f>IF(AND($B3638&lt;&gt;"",$C3638&lt;&gt;""),IF(COUNTIFS($B$2:$B3638,$B3638,$C$2:$C3638,$C3638)=1,1,0),0)</f>
        <v/>
      </c>
      <c r="V3638" s="13">
        <f>IF(AND($B3638&lt;&gt;"",$D3638&lt;&gt;""),IF(COUNTIFS($B$2:$B3638,$B3638,$D$2:$D3638,$D3638)=1,1,0),0)</f>
        <v/>
      </c>
      <c r="W3638">
        <f>IFERROR(INDEX(T_Indicateurs[Domain_code],MATCH($H3638,T_Indicateurs[Stat_code],0)),"")</f>
        <v/>
      </c>
      <c r="X3638" s="13">
        <f>IF(OR($W3638="",$F3638=""),0,IF($F3638&lt;&gt;$W3638,1,0))</f>
        <v/>
      </c>
      <c r="Y3638" s="13">
        <f>IF(OR($J3638="", $K3638="", $L3638=""),0,IF(OR($J3638&lt;0,$J3638&gt;3,$K3638&lt;0,$K3638&gt;3,$L3638&lt;0,$L3638&gt;3),1,0))</f>
        <v/>
      </c>
    </row>
    <row r="3639">
      <c r="G3639">
        <f>IFERROR(INDEX(T_Domaines[Domain_label_fr],MATCH(F3639,T_Domaines[Domain_code],0)),"")</f>
        <v/>
      </c>
      <c r="I3639">
        <f>IFERROR(INDEX(T_Indicateurs[Stat_label_fr],MATCH(H3639,T_Indicateurs[Stat_code],0)),"")</f>
        <v/>
      </c>
      <c r="M3639">
        <f>IF(J3639=0,"",J3639)</f>
        <v/>
      </c>
      <c r="N3639">
        <f>IF(K3639=0,"",K3639)</f>
        <v/>
      </c>
      <c r="O3639">
        <f>IF(L3639=0,"",L3639)</f>
        <v/>
      </c>
      <c r="P3639">
        <f>IF(OR(J3639="",K3639="",L3639=""),"",J3639+K3639+L3639)</f>
        <v/>
      </c>
      <c r="Q3639">
        <f>IF(OR(M3639="",N3639="",O3639=""),"",M3639+N3639+O3639)</f>
        <v/>
      </c>
      <c r="S3639" s="13">
        <f>IF(AND($B3639&lt;&gt;"",$F3639&lt;&gt;""),IF(COUNTIFS($B$2:$B3639,$B3639,$F$2:$F3639,$F3639)=1,1,0),0)</f>
        <v/>
      </c>
      <c r="T3639" s="13">
        <f>IF(AND($B3639&lt;&gt;"",$H3639&lt;&gt;""),IF(COUNTIFS($B$2:$B3639,$B3639,$H$2:$H3639,$H3639)=1,1,0),0)</f>
        <v/>
      </c>
      <c r="U3639" s="13">
        <f>IF(AND($B3639&lt;&gt;"",$C3639&lt;&gt;""),IF(COUNTIFS($B$2:$B3639,$B3639,$C$2:$C3639,$C3639)=1,1,0),0)</f>
        <v/>
      </c>
      <c r="V3639" s="13">
        <f>IF(AND($B3639&lt;&gt;"",$D3639&lt;&gt;""),IF(COUNTIFS($B$2:$B3639,$B3639,$D$2:$D3639,$D3639)=1,1,0),0)</f>
        <v/>
      </c>
      <c r="W3639">
        <f>IFERROR(INDEX(T_Indicateurs[Domain_code],MATCH($H3639,T_Indicateurs[Stat_code],0)),"")</f>
        <v/>
      </c>
      <c r="X3639" s="13">
        <f>IF(OR($W3639="",$F3639=""),0,IF($F3639&lt;&gt;$W3639,1,0))</f>
        <v/>
      </c>
      <c r="Y3639" s="13">
        <f>IF(OR($J3639="", $K3639="", $L3639=""),0,IF(OR($J3639&lt;0,$J3639&gt;3,$K3639&lt;0,$K3639&gt;3,$L3639&lt;0,$L3639&gt;3),1,0))</f>
        <v/>
      </c>
    </row>
    <row r="3640">
      <c r="G3640">
        <f>IFERROR(INDEX(T_Domaines[Domain_label_fr],MATCH(F3640,T_Domaines[Domain_code],0)),"")</f>
        <v/>
      </c>
      <c r="I3640">
        <f>IFERROR(INDEX(T_Indicateurs[Stat_label_fr],MATCH(H3640,T_Indicateurs[Stat_code],0)),"")</f>
        <v/>
      </c>
      <c r="M3640">
        <f>IF(J3640=0,"",J3640)</f>
        <v/>
      </c>
      <c r="N3640">
        <f>IF(K3640=0,"",K3640)</f>
        <v/>
      </c>
      <c r="O3640">
        <f>IF(L3640=0,"",L3640)</f>
        <v/>
      </c>
      <c r="P3640">
        <f>IF(OR(J3640="",K3640="",L3640=""),"",J3640+K3640+L3640)</f>
        <v/>
      </c>
      <c r="Q3640">
        <f>IF(OR(M3640="",N3640="",O3640=""),"",M3640+N3640+O3640)</f>
        <v/>
      </c>
      <c r="S3640" s="13">
        <f>IF(AND($B3640&lt;&gt;"",$F3640&lt;&gt;""),IF(COUNTIFS($B$2:$B3640,$B3640,$F$2:$F3640,$F3640)=1,1,0),0)</f>
        <v/>
      </c>
      <c r="T3640" s="13">
        <f>IF(AND($B3640&lt;&gt;"",$H3640&lt;&gt;""),IF(COUNTIFS($B$2:$B3640,$B3640,$H$2:$H3640,$H3640)=1,1,0),0)</f>
        <v/>
      </c>
      <c r="U3640" s="13">
        <f>IF(AND($B3640&lt;&gt;"",$C3640&lt;&gt;""),IF(COUNTIFS($B$2:$B3640,$B3640,$C$2:$C3640,$C3640)=1,1,0),0)</f>
        <v/>
      </c>
      <c r="V3640" s="13">
        <f>IF(AND($B3640&lt;&gt;"",$D3640&lt;&gt;""),IF(COUNTIFS($B$2:$B3640,$B3640,$D$2:$D3640,$D3640)=1,1,0),0)</f>
        <v/>
      </c>
      <c r="W3640">
        <f>IFERROR(INDEX(T_Indicateurs[Domain_code],MATCH($H3640,T_Indicateurs[Stat_code],0)),"")</f>
        <v/>
      </c>
      <c r="X3640" s="13">
        <f>IF(OR($W3640="",$F3640=""),0,IF($F3640&lt;&gt;$W3640,1,0))</f>
        <v/>
      </c>
      <c r="Y3640" s="13">
        <f>IF(OR($J3640="", $K3640="", $L3640=""),0,IF(OR($J3640&lt;0,$J3640&gt;3,$K3640&lt;0,$K3640&gt;3,$L3640&lt;0,$L3640&gt;3),1,0))</f>
        <v/>
      </c>
    </row>
    <row r="3641">
      <c r="G3641">
        <f>IFERROR(INDEX(T_Domaines[Domain_label_fr],MATCH(F3641,T_Domaines[Domain_code],0)),"")</f>
        <v/>
      </c>
      <c r="I3641">
        <f>IFERROR(INDEX(T_Indicateurs[Stat_label_fr],MATCH(H3641,T_Indicateurs[Stat_code],0)),"")</f>
        <v/>
      </c>
      <c r="M3641">
        <f>IF(J3641=0,"",J3641)</f>
        <v/>
      </c>
      <c r="N3641">
        <f>IF(K3641=0,"",K3641)</f>
        <v/>
      </c>
      <c r="O3641">
        <f>IF(L3641=0,"",L3641)</f>
        <v/>
      </c>
      <c r="P3641">
        <f>IF(OR(J3641="",K3641="",L3641=""),"",J3641+K3641+L3641)</f>
        <v/>
      </c>
      <c r="Q3641">
        <f>IF(OR(M3641="",N3641="",O3641=""),"",M3641+N3641+O3641)</f>
        <v/>
      </c>
      <c r="S3641" s="13">
        <f>IF(AND($B3641&lt;&gt;"",$F3641&lt;&gt;""),IF(COUNTIFS($B$2:$B3641,$B3641,$F$2:$F3641,$F3641)=1,1,0),0)</f>
        <v/>
      </c>
      <c r="T3641" s="13">
        <f>IF(AND($B3641&lt;&gt;"",$H3641&lt;&gt;""),IF(COUNTIFS($B$2:$B3641,$B3641,$H$2:$H3641,$H3641)=1,1,0),0)</f>
        <v/>
      </c>
      <c r="U3641" s="13">
        <f>IF(AND($B3641&lt;&gt;"",$C3641&lt;&gt;""),IF(COUNTIFS($B$2:$B3641,$B3641,$C$2:$C3641,$C3641)=1,1,0),0)</f>
        <v/>
      </c>
      <c r="V3641" s="13">
        <f>IF(AND($B3641&lt;&gt;"",$D3641&lt;&gt;""),IF(COUNTIFS($B$2:$B3641,$B3641,$D$2:$D3641,$D3641)=1,1,0),0)</f>
        <v/>
      </c>
      <c r="W3641">
        <f>IFERROR(INDEX(T_Indicateurs[Domain_code],MATCH($H3641,T_Indicateurs[Stat_code],0)),"")</f>
        <v/>
      </c>
      <c r="X3641" s="13">
        <f>IF(OR($W3641="",$F3641=""),0,IF($F3641&lt;&gt;$W3641,1,0))</f>
        <v/>
      </c>
      <c r="Y3641" s="13">
        <f>IF(OR($J3641="", $K3641="", $L3641=""),0,IF(OR($J3641&lt;0,$J3641&gt;3,$K3641&lt;0,$K3641&gt;3,$L3641&lt;0,$L3641&gt;3),1,0))</f>
        <v/>
      </c>
    </row>
    <row r="3642">
      <c r="G3642">
        <f>IFERROR(INDEX(T_Domaines[Domain_label_fr],MATCH(F3642,T_Domaines[Domain_code],0)),"")</f>
        <v/>
      </c>
      <c r="I3642">
        <f>IFERROR(INDEX(T_Indicateurs[Stat_label_fr],MATCH(H3642,T_Indicateurs[Stat_code],0)),"")</f>
        <v/>
      </c>
      <c r="M3642">
        <f>IF(J3642=0,"",J3642)</f>
        <v/>
      </c>
      <c r="N3642">
        <f>IF(K3642=0,"",K3642)</f>
        <v/>
      </c>
      <c r="O3642">
        <f>IF(L3642=0,"",L3642)</f>
        <v/>
      </c>
      <c r="P3642">
        <f>IF(OR(J3642="",K3642="",L3642=""),"",J3642+K3642+L3642)</f>
        <v/>
      </c>
      <c r="Q3642">
        <f>IF(OR(M3642="",N3642="",O3642=""),"",M3642+N3642+O3642)</f>
        <v/>
      </c>
      <c r="S3642" s="13">
        <f>IF(AND($B3642&lt;&gt;"",$F3642&lt;&gt;""),IF(COUNTIFS($B$2:$B3642,$B3642,$F$2:$F3642,$F3642)=1,1,0),0)</f>
        <v/>
      </c>
      <c r="T3642" s="13">
        <f>IF(AND($B3642&lt;&gt;"",$H3642&lt;&gt;""),IF(COUNTIFS($B$2:$B3642,$B3642,$H$2:$H3642,$H3642)=1,1,0),0)</f>
        <v/>
      </c>
      <c r="U3642" s="13">
        <f>IF(AND($B3642&lt;&gt;"",$C3642&lt;&gt;""),IF(COUNTIFS($B$2:$B3642,$B3642,$C$2:$C3642,$C3642)=1,1,0),0)</f>
        <v/>
      </c>
      <c r="V3642" s="13">
        <f>IF(AND($B3642&lt;&gt;"",$D3642&lt;&gt;""),IF(COUNTIFS($B$2:$B3642,$B3642,$D$2:$D3642,$D3642)=1,1,0),0)</f>
        <v/>
      </c>
      <c r="W3642">
        <f>IFERROR(INDEX(T_Indicateurs[Domain_code],MATCH($H3642,T_Indicateurs[Stat_code],0)),"")</f>
        <v/>
      </c>
      <c r="X3642" s="13">
        <f>IF(OR($W3642="",$F3642=""),0,IF($F3642&lt;&gt;$W3642,1,0))</f>
        <v/>
      </c>
      <c r="Y3642" s="13">
        <f>IF(OR($J3642="", $K3642="", $L3642=""),0,IF(OR($J3642&lt;0,$J3642&gt;3,$K3642&lt;0,$K3642&gt;3,$L3642&lt;0,$L3642&gt;3),1,0))</f>
        <v/>
      </c>
    </row>
    <row r="3643">
      <c r="G3643">
        <f>IFERROR(INDEX(T_Domaines[Domain_label_fr],MATCH(F3643,T_Domaines[Domain_code],0)),"")</f>
        <v/>
      </c>
      <c r="I3643">
        <f>IFERROR(INDEX(T_Indicateurs[Stat_label_fr],MATCH(H3643,T_Indicateurs[Stat_code],0)),"")</f>
        <v/>
      </c>
      <c r="M3643">
        <f>IF(J3643=0,"",J3643)</f>
        <v/>
      </c>
      <c r="N3643">
        <f>IF(K3643=0,"",K3643)</f>
        <v/>
      </c>
      <c r="O3643">
        <f>IF(L3643=0,"",L3643)</f>
        <v/>
      </c>
      <c r="P3643">
        <f>IF(OR(J3643="",K3643="",L3643=""),"",J3643+K3643+L3643)</f>
        <v/>
      </c>
      <c r="Q3643">
        <f>IF(OR(M3643="",N3643="",O3643=""),"",M3643+N3643+O3643)</f>
        <v/>
      </c>
      <c r="S3643" s="13">
        <f>IF(AND($B3643&lt;&gt;"",$F3643&lt;&gt;""),IF(COUNTIFS($B$2:$B3643,$B3643,$F$2:$F3643,$F3643)=1,1,0),0)</f>
        <v/>
      </c>
      <c r="T3643" s="13">
        <f>IF(AND($B3643&lt;&gt;"",$H3643&lt;&gt;""),IF(COUNTIFS($B$2:$B3643,$B3643,$H$2:$H3643,$H3643)=1,1,0),0)</f>
        <v/>
      </c>
      <c r="U3643" s="13">
        <f>IF(AND($B3643&lt;&gt;"",$C3643&lt;&gt;""),IF(COUNTIFS($B$2:$B3643,$B3643,$C$2:$C3643,$C3643)=1,1,0),0)</f>
        <v/>
      </c>
      <c r="V3643" s="13">
        <f>IF(AND($B3643&lt;&gt;"",$D3643&lt;&gt;""),IF(COUNTIFS($B$2:$B3643,$B3643,$D$2:$D3643,$D3643)=1,1,0),0)</f>
        <v/>
      </c>
      <c r="W3643">
        <f>IFERROR(INDEX(T_Indicateurs[Domain_code],MATCH($H3643,T_Indicateurs[Stat_code],0)),"")</f>
        <v/>
      </c>
      <c r="X3643" s="13">
        <f>IF(OR($W3643="",$F3643=""),0,IF($F3643&lt;&gt;$W3643,1,0))</f>
        <v/>
      </c>
      <c r="Y3643" s="13">
        <f>IF(OR($J3643="", $K3643="", $L3643=""),0,IF(OR($J3643&lt;0,$J3643&gt;3,$K3643&lt;0,$K3643&gt;3,$L3643&lt;0,$L3643&gt;3),1,0))</f>
        <v/>
      </c>
    </row>
    <row r="3644">
      <c r="G3644">
        <f>IFERROR(INDEX(T_Domaines[Domain_label_fr],MATCH(F3644,T_Domaines[Domain_code],0)),"")</f>
        <v/>
      </c>
      <c r="I3644">
        <f>IFERROR(INDEX(T_Indicateurs[Stat_label_fr],MATCH(H3644,T_Indicateurs[Stat_code],0)),"")</f>
        <v/>
      </c>
      <c r="M3644">
        <f>IF(J3644=0,"",J3644)</f>
        <v/>
      </c>
      <c r="N3644">
        <f>IF(K3644=0,"",K3644)</f>
        <v/>
      </c>
      <c r="O3644">
        <f>IF(L3644=0,"",L3644)</f>
        <v/>
      </c>
      <c r="P3644">
        <f>IF(OR(J3644="",K3644="",L3644=""),"",J3644+K3644+L3644)</f>
        <v/>
      </c>
      <c r="Q3644">
        <f>IF(OR(M3644="",N3644="",O3644=""),"",M3644+N3644+O3644)</f>
        <v/>
      </c>
      <c r="S3644" s="13">
        <f>IF(AND($B3644&lt;&gt;"",$F3644&lt;&gt;""),IF(COUNTIFS($B$2:$B3644,$B3644,$F$2:$F3644,$F3644)=1,1,0),0)</f>
        <v/>
      </c>
      <c r="T3644" s="13">
        <f>IF(AND($B3644&lt;&gt;"",$H3644&lt;&gt;""),IF(COUNTIFS($B$2:$B3644,$B3644,$H$2:$H3644,$H3644)=1,1,0),0)</f>
        <v/>
      </c>
      <c r="U3644" s="13">
        <f>IF(AND($B3644&lt;&gt;"",$C3644&lt;&gt;""),IF(COUNTIFS($B$2:$B3644,$B3644,$C$2:$C3644,$C3644)=1,1,0),0)</f>
        <v/>
      </c>
      <c r="V3644" s="13">
        <f>IF(AND($B3644&lt;&gt;"",$D3644&lt;&gt;""),IF(COUNTIFS($B$2:$B3644,$B3644,$D$2:$D3644,$D3644)=1,1,0),0)</f>
        <v/>
      </c>
      <c r="W3644">
        <f>IFERROR(INDEX(T_Indicateurs[Domain_code],MATCH($H3644,T_Indicateurs[Stat_code],0)),"")</f>
        <v/>
      </c>
      <c r="X3644" s="13">
        <f>IF(OR($W3644="",$F3644=""),0,IF($F3644&lt;&gt;$W3644,1,0))</f>
        <v/>
      </c>
      <c r="Y3644" s="13">
        <f>IF(OR($J3644="", $K3644="", $L3644=""),0,IF(OR($J3644&lt;0,$J3644&gt;3,$K3644&lt;0,$K3644&gt;3,$L3644&lt;0,$L3644&gt;3),1,0))</f>
        <v/>
      </c>
    </row>
    <row r="3645">
      <c r="G3645">
        <f>IFERROR(INDEX(T_Domaines[Domain_label_fr],MATCH(F3645,T_Domaines[Domain_code],0)),"")</f>
        <v/>
      </c>
      <c r="I3645">
        <f>IFERROR(INDEX(T_Indicateurs[Stat_label_fr],MATCH(H3645,T_Indicateurs[Stat_code],0)),"")</f>
        <v/>
      </c>
      <c r="M3645">
        <f>IF(J3645=0,"",J3645)</f>
        <v/>
      </c>
      <c r="N3645">
        <f>IF(K3645=0,"",K3645)</f>
        <v/>
      </c>
      <c r="O3645">
        <f>IF(L3645=0,"",L3645)</f>
        <v/>
      </c>
      <c r="P3645">
        <f>IF(OR(J3645="",K3645="",L3645=""),"",J3645+K3645+L3645)</f>
        <v/>
      </c>
      <c r="Q3645">
        <f>IF(OR(M3645="",N3645="",O3645=""),"",M3645+N3645+O3645)</f>
        <v/>
      </c>
      <c r="S3645" s="13">
        <f>IF(AND($B3645&lt;&gt;"",$F3645&lt;&gt;""),IF(COUNTIFS($B$2:$B3645,$B3645,$F$2:$F3645,$F3645)=1,1,0),0)</f>
        <v/>
      </c>
      <c r="T3645" s="13">
        <f>IF(AND($B3645&lt;&gt;"",$H3645&lt;&gt;""),IF(COUNTIFS($B$2:$B3645,$B3645,$H$2:$H3645,$H3645)=1,1,0),0)</f>
        <v/>
      </c>
      <c r="U3645" s="13">
        <f>IF(AND($B3645&lt;&gt;"",$C3645&lt;&gt;""),IF(COUNTIFS($B$2:$B3645,$B3645,$C$2:$C3645,$C3645)=1,1,0),0)</f>
        <v/>
      </c>
      <c r="V3645" s="13">
        <f>IF(AND($B3645&lt;&gt;"",$D3645&lt;&gt;""),IF(COUNTIFS($B$2:$B3645,$B3645,$D$2:$D3645,$D3645)=1,1,0),0)</f>
        <v/>
      </c>
      <c r="W3645">
        <f>IFERROR(INDEX(T_Indicateurs[Domain_code],MATCH($H3645,T_Indicateurs[Stat_code],0)),"")</f>
        <v/>
      </c>
      <c r="X3645" s="13">
        <f>IF(OR($W3645="",$F3645=""),0,IF($F3645&lt;&gt;$W3645,1,0))</f>
        <v/>
      </c>
      <c r="Y3645" s="13">
        <f>IF(OR($J3645="", $K3645="", $L3645=""),0,IF(OR($J3645&lt;0,$J3645&gt;3,$K3645&lt;0,$K3645&gt;3,$L3645&lt;0,$L3645&gt;3),1,0))</f>
        <v/>
      </c>
    </row>
    <row r="3646">
      <c r="G3646">
        <f>IFERROR(INDEX(T_Domaines[Domain_label_fr],MATCH(F3646,T_Domaines[Domain_code],0)),"")</f>
        <v/>
      </c>
      <c r="I3646">
        <f>IFERROR(INDEX(T_Indicateurs[Stat_label_fr],MATCH(H3646,T_Indicateurs[Stat_code],0)),"")</f>
        <v/>
      </c>
      <c r="M3646">
        <f>IF(J3646=0,"",J3646)</f>
        <v/>
      </c>
      <c r="N3646">
        <f>IF(K3646=0,"",K3646)</f>
        <v/>
      </c>
      <c r="O3646">
        <f>IF(L3646=0,"",L3646)</f>
        <v/>
      </c>
      <c r="P3646">
        <f>IF(OR(J3646="",K3646="",L3646=""),"",J3646+K3646+L3646)</f>
        <v/>
      </c>
      <c r="Q3646">
        <f>IF(OR(M3646="",N3646="",O3646=""),"",M3646+N3646+O3646)</f>
        <v/>
      </c>
      <c r="S3646" s="13">
        <f>IF(AND($B3646&lt;&gt;"",$F3646&lt;&gt;""),IF(COUNTIFS($B$2:$B3646,$B3646,$F$2:$F3646,$F3646)=1,1,0),0)</f>
        <v/>
      </c>
      <c r="T3646" s="13">
        <f>IF(AND($B3646&lt;&gt;"",$H3646&lt;&gt;""),IF(COUNTIFS($B$2:$B3646,$B3646,$H$2:$H3646,$H3646)=1,1,0),0)</f>
        <v/>
      </c>
      <c r="U3646" s="13">
        <f>IF(AND($B3646&lt;&gt;"",$C3646&lt;&gt;""),IF(COUNTIFS($B$2:$B3646,$B3646,$C$2:$C3646,$C3646)=1,1,0),0)</f>
        <v/>
      </c>
      <c r="V3646" s="13">
        <f>IF(AND($B3646&lt;&gt;"",$D3646&lt;&gt;""),IF(COUNTIFS($B$2:$B3646,$B3646,$D$2:$D3646,$D3646)=1,1,0),0)</f>
        <v/>
      </c>
      <c r="W3646">
        <f>IFERROR(INDEX(T_Indicateurs[Domain_code],MATCH($H3646,T_Indicateurs[Stat_code],0)),"")</f>
        <v/>
      </c>
      <c r="X3646" s="13">
        <f>IF(OR($W3646="",$F3646=""),0,IF($F3646&lt;&gt;$W3646,1,0))</f>
        <v/>
      </c>
      <c r="Y3646" s="13">
        <f>IF(OR($J3646="", $K3646="", $L3646=""),0,IF(OR($J3646&lt;0,$J3646&gt;3,$K3646&lt;0,$K3646&gt;3,$L3646&lt;0,$L3646&gt;3),1,0))</f>
        <v/>
      </c>
    </row>
    <row r="3647">
      <c r="G3647">
        <f>IFERROR(INDEX(T_Domaines[Domain_label_fr],MATCH(F3647,T_Domaines[Domain_code],0)),"")</f>
        <v/>
      </c>
      <c r="I3647">
        <f>IFERROR(INDEX(T_Indicateurs[Stat_label_fr],MATCH(H3647,T_Indicateurs[Stat_code],0)),"")</f>
        <v/>
      </c>
      <c r="M3647">
        <f>IF(J3647=0,"",J3647)</f>
        <v/>
      </c>
      <c r="N3647">
        <f>IF(K3647=0,"",K3647)</f>
        <v/>
      </c>
      <c r="O3647">
        <f>IF(L3647=0,"",L3647)</f>
        <v/>
      </c>
      <c r="P3647">
        <f>IF(OR(J3647="",K3647="",L3647=""),"",J3647+K3647+L3647)</f>
        <v/>
      </c>
      <c r="Q3647">
        <f>IF(OR(M3647="",N3647="",O3647=""),"",M3647+N3647+O3647)</f>
        <v/>
      </c>
      <c r="S3647" s="13">
        <f>IF(AND($B3647&lt;&gt;"",$F3647&lt;&gt;""),IF(COUNTIFS($B$2:$B3647,$B3647,$F$2:$F3647,$F3647)=1,1,0),0)</f>
        <v/>
      </c>
      <c r="T3647" s="13">
        <f>IF(AND($B3647&lt;&gt;"",$H3647&lt;&gt;""),IF(COUNTIFS($B$2:$B3647,$B3647,$H$2:$H3647,$H3647)=1,1,0),0)</f>
        <v/>
      </c>
      <c r="U3647" s="13">
        <f>IF(AND($B3647&lt;&gt;"",$C3647&lt;&gt;""),IF(COUNTIFS($B$2:$B3647,$B3647,$C$2:$C3647,$C3647)=1,1,0),0)</f>
        <v/>
      </c>
      <c r="V3647" s="13">
        <f>IF(AND($B3647&lt;&gt;"",$D3647&lt;&gt;""),IF(COUNTIFS($B$2:$B3647,$B3647,$D$2:$D3647,$D3647)=1,1,0),0)</f>
        <v/>
      </c>
      <c r="W3647">
        <f>IFERROR(INDEX(T_Indicateurs[Domain_code],MATCH($H3647,T_Indicateurs[Stat_code],0)),"")</f>
        <v/>
      </c>
      <c r="X3647" s="13">
        <f>IF(OR($W3647="",$F3647=""),0,IF($F3647&lt;&gt;$W3647,1,0))</f>
        <v/>
      </c>
      <c r="Y3647" s="13">
        <f>IF(OR($J3647="", $K3647="", $L3647=""),0,IF(OR($J3647&lt;0,$J3647&gt;3,$K3647&lt;0,$K3647&gt;3,$L3647&lt;0,$L3647&gt;3),1,0))</f>
        <v/>
      </c>
    </row>
    <row r="3648">
      <c r="G3648">
        <f>IFERROR(INDEX(T_Domaines[Domain_label_fr],MATCH(F3648,T_Domaines[Domain_code],0)),"")</f>
        <v/>
      </c>
      <c r="I3648">
        <f>IFERROR(INDEX(T_Indicateurs[Stat_label_fr],MATCH(H3648,T_Indicateurs[Stat_code],0)),"")</f>
        <v/>
      </c>
      <c r="M3648">
        <f>IF(J3648=0,"",J3648)</f>
        <v/>
      </c>
      <c r="N3648">
        <f>IF(K3648=0,"",K3648)</f>
        <v/>
      </c>
      <c r="O3648">
        <f>IF(L3648=0,"",L3648)</f>
        <v/>
      </c>
      <c r="P3648">
        <f>IF(OR(J3648="",K3648="",L3648=""),"",J3648+K3648+L3648)</f>
        <v/>
      </c>
      <c r="Q3648">
        <f>IF(OR(M3648="",N3648="",O3648=""),"",M3648+N3648+O3648)</f>
        <v/>
      </c>
      <c r="S3648" s="13">
        <f>IF(AND($B3648&lt;&gt;"",$F3648&lt;&gt;""),IF(COUNTIFS($B$2:$B3648,$B3648,$F$2:$F3648,$F3648)=1,1,0),0)</f>
        <v/>
      </c>
      <c r="T3648" s="13">
        <f>IF(AND($B3648&lt;&gt;"",$H3648&lt;&gt;""),IF(COUNTIFS($B$2:$B3648,$B3648,$H$2:$H3648,$H3648)=1,1,0),0)</f>
        <v/>
      </c>
      <c r="U3648" s="13">
        <f>IF(AND($B3648&lt;&gt;"",$C3648&lt;&gt;""),IF(COUNTIFS($B$2:$B3648,$B3648,$C$2:$C3648,$C3648)=1,1,0),0)</f>
        <v/>
      </c>
      <c r="V3648" s="13">
        <f>IF(AND($B3648&lt;&gt;"",$D3648&lt;&gt;""),IF(COUNTIFS($B$2:$B3648,$B3648,$D$2:$D3648,$D3648)=1,1,0),0)</f>
        <v/>
      </c>
      <c r="W3648">
        <f>IFERROR(INDEX(T_Indicateurs[Domain_code],MATCH($H3648,T_Indicateurs[Stat_code],0)),"")</f>
        <v/>
      </c>
      <c r="X3648" s="13">
        <f>IF(OR($W3648="",$F3648=""),0,IF($F3648&lt;&gt;$W3648,1,0))</f>
        <v/>
      </c>
      <c r="Y3648" s="13">
        <f>IF(OR($J3648="", $K3648="", $L3648=""),0,IF(OR($J3648&lt;0,$J3648&gt;3,$K3648&lt;0,$K3648&gt;3,$L3648&lt;0,$L3648&gt;3),1,0))</f>
        <v/>
      </c>
    </row>
    <row r="3649">
      <c r="G3649">
        <f>IFERROR(INDEX(T_Domaines[Domain_label_fr],MATCH(F3649,T_Domaines[Domain_code],0)),"")</f>
        <v/>
      </c>
      <c r="I3649">
        <f>IFERROR(INDEX(T_Indicateurs[Stat_label_fr],MATCH(H3649,T_Indicateurs[Stat_code],0)),"")</f>
        <v/>
      </c>
      <c r="M3649">
        <f>IF(J3649=0,"",J3649)</f>
        <v/>
      </c>
      <c r="N3649">
        <f>IF(K3649=0,"",K3649)</f>
        <v/>
      </c>
      <c r="O3649">
        <f>IF(L3649=0,"",L3649)</f>
        <v/>
      </c>
      <c r="P3649">
        <f>IF(OR(J3649="",K3649="",L3649=""),"",J3649+K3649+L3649)</f>
        <v/>
      </c>
      <c r="Q3649">
        <f>IF(OR(M3649="",N3649="",O3649=""),"",M3649+N3649+O3649)</f>
        <v/>
      </c>
      <c r="S3649" s="13">
        <f>IF(AND($B3649&lt;&gt;"",$F3649&lt;&gt;""),IF(COUNTIFS($B$2:$B3649,$B3649,$F$2:$F3649,$F3649)=1,1,0),0)</f>
        <v/>
      </c>
      <c r="T3649" s="13">
        <f>IF(AND($B3649&lt;&gt;"",$H3649&lt;&gt;""),IF(COUNTIFS($B$2:$B3649,$B3649,$H$2:$H3649,$H3649)=1,1,0),0)</f>
        <v/>
      </c>
      <c r="U3649" s="13">
        <f>IF(AND($B3649&lt;&gt;"",$C3649&lt;&gt;""),IF(COUNTIFS($B$2:$B3649,$B3649,$C$2:$C3649,$C3649)=1,1,0),0)</f>
        <v/>
      </c>
      <c r="V3649" s="13">
        <f>IF(AND($B3649&lt;&gt;"",$D3649&lt;&gt;""),IF(COUNTIFS($B$2:$B3649,$B3649,$D$2:$D3649,$D3649)=1,1,0),0)</f>
        <v/>
      </c>
      <c r="W3649">
        <f>IFERROR(INDEX(T_Indicateurs[Domain_code],MATCH($H3649,T_Indicateurs[Stat_code],0)),"")</f>
        <v/>
      </c>
      <c r="X3649" s="13">
        <f>IF(OR($W3649="",$F3649=""),0,IF($F3649&lt;&gt;$W3649,1,0))</f>
        <v/>
      </c>
      <c r="Y3649" s="13">
        <f>IF(OR($J3649="", $K3649="", $L3649=""),0,IF(OR($J3649&lt;0,$J3649&gt;3,$K3649&lt;0,$K3649&gt;3,$L3649&lt;0,$L3649&gt;3),1,0))</f>
        <v/>
      </c>
    </row>
    <row r="3650">
      <c r="G3650">
        <f>IFERROR(INDEX(T_Domaines[Domain_label_fr],MATCH(F3650,T_Domaines[Domain_code],0)),"")</f>
        <v/>
      </c>
      <c r="I3650">
        <f>IFERROR(INDEX(T_Indicateurs[Stat_label_fr],MATCH(H3650,T_Indicateurs[Stat_code],0)),"")</f>
        <v/>
      </c>
      <c r="M3650">
        <f>IF(J3650=0,"",J3650)</f>
        <v/>
      </c>
      <c r="N3650">
        <f>IF(K3650=0,"",K3650)</f>
        <v/>
      </c>
      <c r="O3650">
        <f>IF(L3650=0,"",L3650)</f>
        <v/>
      </c>
      <c r="P3650">
        <f>IF(OR(J3650="",K3650="",L3650=""),"",J3650+K3650+L3650)</f>
        <v/>
      </c>
      <c r="Q3650">
        <f>IF(OR(M3650="",N3650="",O3650=""),"",M3650+N3650+O3650)</f>
        <v/>
      </c>
      <c r="S3650" s="13">
        <f>IF(AND($B3650&lt;&gt;"",$F3650&lt;&gt;""),IF(COUNTIFS($B$2:$B3650,$B3650,$F$2:$F3650,$F3650)=1,1,0),0)</f>
        <v/>
      </c>
      <c r="T3650" s="13">
        <f>IF(AND($B3650&lt;&gt;"",$H3650&lt;&gt;""),IF(COUNTIFS($B$2:$B3650,$B3650,$H$2:$H3650,$H3650)=1,1,0),0)</f>
        <v/>
      </c>
      <c r="U3650" s="13">
        <f>IF(AND($B3650&lt;&gt;"",$C3650&lt;&gt;""),IF(COUNTIFS($B$2:$B3650,$B3650,$C$2:$C3650,$C3650)=1,1,0),0)</f>
        <v/>
      </c>
      <c r="V3650" s="13">
        <f>IF(AND($B3650&lt;&gt;"",$D3650&lt;&gt;""),IF(COUNTIFS($B$2:$B3650,$B3650,$D$2:$D3650,$D3650)=1,1,0),0)</f>
        <v/>
      </c>
      <c r="W3650">
        <f>IFERROR(INDEX(T_Indicateurs[Domain_code],MATCH($H3650,T_Indicateurs[Stat_code],0)),"")</f>
        <v/>
      </c>
      <c r="X3650" s="13">
        <f>IF(OR($W3650="",$F3650=""),0,IF($F3650&lt;&gt;$W3650,1,0))</f>
        <v/>
      </c>
      <c r="Y3650" s="13">
        <f>IF(OR($J3650="", $K3650="", $L3650=""),0,IF(OR($J3650&lt;0,$J3650&gt;3,$K3650&lt;0,$K3650&gt;3,$L3650&lt;0,$L3650&gt;3),1,0))</f>
        <v/>
      </c>
    </row>
    <row r="3651">
      <c r="G3651">
        <f>IFERROR(INDEX(T_Domaines[Domain_label_fr],MATCH(F3651,T_Domaines[Domain_code],0)),"")</f>
        <v/>
      </c>
      <c r="I3651">
        <f>IFERROR(INDEX(T_Indicateurs[Stat_label_fr],MATCH(H3651,T_Indicateurs[Stat_code],0)),"")</f>
        <v/>
      </c>
      <c r="M3651">
        <f>IF(J3651=0,"",J3651)</f>
        <v/>
      </c>
      <c r="N3651">
        <f>IF(K3651=0,"",K3651)</f>
        <v/>
      </c>
      <c r="O3651">
        <f>IF(L3651=0,"",L3651)</f>
        <v/>
      </c>
      <c r="P3651">
        <f>IF(OR(J3651="",K3651="",L3651=""),"",J3651+K3651+L3651)</f>
        <v/>
      </c>
      <c r="Q3651">
        <f>IF(OR(M3651="",N3651="",O3651=""),"",M3651+N3651+O3651)</f>
        <v/>
      </c>
      <c r="S3651" s="13">
        <f>IF(AND($B3651&lt;&gt;"",$F3651&lt;&gt;""),IF(COUNTIFS($B$2:$B3651,$B3651,$F$2:$F3651,$F3651)=1,1,0),0)</f>
        <v/>
      </c>
      <c r="T3651" s="13">
        <f>IF(AND($B3651&lt;&gt;"",$H3651&lt;&gt;""),IF(COUNTIFS($B$2:$B3651,$B3651,$H$2:$H3651,$H3651)=1,1,0),0)</f>
        <v/>
      </c>
      <c r="U3651" s="13">
        <f>IF(AND($B3651&lt;&gt;"",$C3651&lt;&gt;""),IF(COUNTIFS($B$2:$B3651,$B3651,$C$2:$C3651,$C3651)=1,1,0),0)</f>
        <v/>
      </c>
      <c r="V3651" s="13">
        <f>IF(AND($B3651&lt;&gt;"",$D3651&lt;&gt;""),IF(COUNTIFS($B$2:$B3651,$B3651,$D$2:$D3651,$D3651)=1,1,0),0)</f>
        <v/>
      </c>
      <c r="W3651">
        <f>IFERROR(INDEX(T_Indicateurs[Domain_code],MATCH($H3651,T_Indicateurs[Stat_code],0)),"")</f>
        <v/>
      </c>
      <c r="X3651" s="13">
        <f>IF(OR($W3651="",$F3651=""),0,IF($F3651&lt;&gt;$W3651,1,0))</f>
        <v/>
      </c>
      <c r="Y3651" s="13">
        <f>IF(OR($J3651="", $K3651="", $L3651=""),0,IF(OR($J3651&lt;0,$J3651&gt;3,$K3651&lt;0,$K3651&gt;3,$L3651&lt;0,$L3651&gt;3),1,0))</f>
        <v/>
      </c>
    </row>
    <row r="3652">
      <c r="G3652">
        <f>IFERROR(INDEX(T_Domaines[Domain_label_fr],MATCH(F3652,T_Domaines[Domain_code],0)),"")</f>
        <v/>
      </c>
      <c r="I3652">
        <f>IFERROR(INDEX(T_Indicateurs[Stat_label_fr],MATCH(H3652,T_Indicateurs[Stat_code],0)),"")</f>
        <v/>
      </c>
      <c r="M3652">
        <f>IF(J3652=0,"",J3652)</f>
        <v/>
      </c>
      <c r="N3652">
        <f>IF(K3652=0,"",K3652)</f>
        <v/>
      </c>
      <c r="O3652">
        <f>IF(L3652=0,"",L3652)</f>
        <v/>
      </c>
      <c r="P3652">
        <f>IF(OR(J3652="",K3652="",L3652=""),"",J3652+K3652+L3652)</f>
        <v/>
      </c>
      <c r="Q3652">
        <f>IF(OR(M3652="",N3652="",O3652=""),"",M3652+N3652+O3652)</f>
        <v/>
      </c>
      <c r="S3652" s="13">
        <f>IF(AND($B3652&lt;&gt;"",$F3652&lt;&gt;""),IF(COUNTIFS($B$2:$B3652,$B3652,$F$2:$F3652,$F3652)=1,1,0),0)</f>
        <v/>
      </c>
      <c r="T3652" s="13">
        <f>IF(AND($B3652&lt;&gt;"",$H3652&lt;&gt;""),IF(COUNTIFS($B$2:$B3652,$B3652,$H$2:$H3652,$H3652)=1,1,0),0)</f>
        <v/>
      </c>
      <c r="U3652" s="13">
        <f>IF(AND($B3652&lt;&gt;"",$C3652&lt;&gt;""),IF(COUNTIFS($B$2:$B3652,$B3652,$C$2:$C3652,$C3652)=1,1,0),0)</f>
        <v/>
      </c>
      <c r="V3652" s="13">
        <f>IF(AND($B3652&lt;&gt;"",$D3652&lt;&gt;""),IF(COUNTIFS($B$2:$B3652,$B3652,$D$2:$D3652,$D3652)=1,1,0),0)</f>
        <v/>
      </c>
      <c r="W3652">
        <f>IFERROR(INDEX(T_Indicateurs[Domain_code],MATCH($H3652,T_Indicateurs[Stat_code],0)),"")</f>
        <v/>
      </c>
      <c r="X3652" s="13">
        <f>IF(OR($W3652="",$F3652=""),0,IF($F3652&lt;&gt;$W3652,1,0))</f>
        <v/>
      </c>
      <c r="Y3652" s="13">
        <f>IF(OR($J3652="", $K3652="", $L3652=""),0,IF(OR($J3652&lt;0,$J3652&gt;3,$K3652&lt;0,$K3652&gt;3,$L3652&lt;0,$L3652&gt;3),1,0))</f>
        <v/>
      </c>
    </row>
    <row r="3653">
      <c r="G3653">
        <f>IFERROR(INDEX(T_Domaines[Domain_label_fr],MATCH(F3653,T_Domaines[Domain_code],0)),"")</f>
        <v/>
      </c>
      <c r="I3653">
        <f>IFERROR(INDEX(T_Indicateurs[Stat_label_fr],MATCH(H3653,T_Indicateurs[Stat_code],0)),"")</f>
        <v/>
      </c>
      <c r="M3653">
        <f>IF(J3653=0,"",J3653)</f>
        <v/>
      </c>
      <c r="N3653">
        <f>IF(K3653=0,"",K3653)</f>
        <v/>
      </c>
      <c r="O3653">
        <f>IF(L3653=0,"",L3653)</f>
        <v/>
      </c>
      <c r="P3653">
        <f>IF(OR(J3653="",K3653="",L3653=""),"",J3653+K3653+L3653)</f>
        <v/>
      </c>
      <c r="Q3653">
        <f>IF(OR(M3653="",N3653="",O3653=""),"",M3653+N3653+O3653)</f>
        <v/>
      </c>
      <c r="S3653" s="13">
        <f>IF(AND($B3653&lt;&gt;"",$F3653&lt;&gt;""),IF(COUNTIFS($B$2:$B3653,$B3653,$F$2:$F3653,$F3653)=1,1,0),0)</f>
        <v/>
      </c>
      <c r="T3653" s="13">
        <f>IF(AND($B3653&lt;&gt;"",$H3653&lt;&gt;""),IF(COUNTIFS($B$2:$B3653,$B3653,$H$2:$H3653,$H3653)=1,1,0),0)</f>
        <v/>
      </c>
      <c r="U3653" s="13">
        <f>IF(AND($B3653&lt;&gt;"",$C3653&lt;&gt;""),IF(COUNTIFS($B$2:$B3653,$B3653,$C$2:$C3653,$C3653)=1,1,0),0)</f>
        <v/>
      </c>
      <c r="V3653" s="13">
        <f>IF(AND($B3653&lt;&gt;"",$D3653&lt;&gt;""),IF(COUNTIFS($B$2:$B3653,$B3653,$D$2:$D3653,$D3653)=1,1,0),0)</f>
        <v/>
      </c>
      <c r="W3653">
        <f>IFERROR(INDEX(T_Indicateurs[Domain_code],MATCH($H3653,T_Indicateurs[Stat_code],0)),"")</f>
        <v/>
      </c>
      <c r="X3653" s="13">
        <f>IF(OR($W3653="",$F3653=""),0,IF($F3653&lt;&gt;$W3653,1,0))</f>
        <v/>
      </c>
      <c r="Y3653" s="13">
        <f>IF(OR($J3653="", $K3653="", $L3653=""),0,IF(OR($J3653&lt;0,$J3653&gt;3,$K3653&lt;0,$K3653&gt;3,$L3653&lt;0,$L3653&gt;3),1,0))</f>
        <v/>
      </c>
    </row>
    <row r="3654">
      <c r="G3654">
        <f>IFERROR(INDEX(T_Domaines[Domain_label_fr],MATCH(F3654,T_Domaines[Domain_code],0)),"")</f>
        <v/>
      </c>
      <c r="I3654">
        <f>IFERROR(INDEX(T_Indicateurs[Stat_label_fr],MATCH(H3654,T_Indicateurs[Stat_code],0)),"")</f>
        <v/>
      </c>
      <c r="M3654">
        <f>IF(J3654=0,"",J3654)</f>
        <v/>
      </c>
      <c r="N3654">
        <f>IF(K3654=0,"",K3654)</f>
        <v/>
      </c>
      <c r="O3654">
        <f>IF(L3654=0,"",L3654)</f>
        <v/>
      </c>
      <c r="P3654">
        <f>IF(OR(J3654="",K3654="",L3654=""),"",J3654+K3654+L3654)</f>
        <v/>
      </c>
      <c r="Q3654">
        <f>IF(OR(M3654="",N3654="",O3654=""),"",M3654+N3654+O3654)</f>
        <v/>
      </c>
      <c r="S3654" s="13">
        <f>IF(AND($B3654&lt;&gt;"",$F3654&lt;&gt;""),IF(COUNTIFS($B$2:$B3654,$B3654,$F$2:$F3654,$F3654)=1,1,0),0)</f>
        <v/>
      </c>
      <c r="T3654" s="13">
        <f>IF(AND($B3654&lt;&gt;"",$H3654&lt;&gt;""),IF(COUNTIFS($B$2:$B3654,$B3654,$H$2:$H3654,$H3654)=1,1,0),0)</f>
        <v/>
      </c>
      <c r="U3654" s="13">
        <f>IF(AND($B3654&lt;&gt;"",$C3654&lt;&gt;""),IF(COUNTIFS($B$2:$B3654,$B3654,$C$2:$C3654,$C3654)=1,1,0),0)</f>
        <v/>
      </c>
      <c r="V3654" s="13">
        <f>IF(AND($B3654&lt;&gt;"",$D3654&lt;&gt;""),IF(COUNTIFS($B$2:$B3654,$B3654,$D$2:$D3654,$D3654)=1,1,0),0)</f>
        <v/>
      </c>
      <c r="W3654">
        <f>IFERROR(INDEX(T_Indicateurs[Domain_code],MATCH($H3654,T_Indicateurs[Stat_code],0)),"")</f>
        <v/>
      </c>
      <c r="X3654" s="13">
        <f>IF(OR($W3654="",$F3654=""),0,IF($F3654&lt;&gt;$W3654,1,0))</f>
        <v/>
      </c>
      <c r="Y3654" s="13">
        <f>IF(OR($J3654="", $K3654="", $L3654=""),0,IF(OR($J3654&lt;0,$J3654&gt;3,$K3654&lt;0,$K3654&gt;3,$L3654&lt;0,$L3654&gt;3),1,0))</f>
        <v/>
      </c>
    </row>
    <row r="3655">
      <c r="G3655">
        <f>IFERROR(INDEX(T_Domaines[Domain_label_fr],MATCH(F3655,T_Domaines[Domain_code],0)),"")</f>
        <v/>
      </c>
      <c r="I3655">
        <f>IFERROR(INDEX(T_Indicateurs[Stat_label_fr],MATCH(H3655,T_Indicateurs[Stat_code],0)),"")</f>
        <v/>
      </c>
      <c r="M3655">
        <f>IF(J3655=0,"",J3655)</f>
        <v/>
      </c>
      <c r="N3655">
        <f>IF(K3655=0,"",K3655)</f>
        <v/>
      </c>
      <c r="O3655">
        <f>IF(L3655=0,"",L3655)</f>
        <v/>
      </c>
      <c r="P3655">
        <f>IF(OR(J3655="",K3655="",L3655=""),"",J3655+K3655+L3655)</f>
        <v/>
      </c>
      <c r="Q3655">
        <f>IF(OR(M3655="",N3655="",O3655=""),"",M3655+N3655+O3655)</f>
        <v/>
      </c>
      <c r="S3655" s="13">
        <f>IF(AND($B3655&lt;&gt;"",$F3655&lt;&gt;""),IF(COUNTIFS($B$2:$B3655,$B3655,$F$2:$F3655,$F3655)=1,1,0),0)</f>
        <v/>
      </c>
      <c r="T3655" s="13">
        <f>IF(AND($B3655&lt;&gt;"",$H3655&lt;&gt;""),IF(COUNTIFS($B$2:$B3655,$B3655,$H$2:$H3655,$H3655)=1,1,0),0)</f>
        <v/>
      </c>
      <c r="U3655" s="13">
        <f>IF(AND($B3655&lt;&gt;"",$C3655&lt;&gt;""),IF(COUNTIFS($B$2:$B3655,$B3655,$C$2:$C3655,$C3655)=1,1,0),0)</f>
        <v/>
      </c>
      <c r="V3655" s="13">
        <f>IF(AND($B3655&lt;&gt;"",$D3655&lt;&gt;""),IF(COUNTIFS($B$2:$B3655,$B3655,$D$2:$D3655,$D3655)=1,1,0),0)</f>
        <v/>
      </c>
      <c r="W3655">
        <f>IFERROR(INDEX(T_Indicateurs[Domain_code],MATCH($H3655,T_Indicateurs[Stat_code],0)),"")</f>
        <v/>
      </c>
      <c r="X3655" s="13">
        <f>IF(OR($W3655="",$F3655=""),0,IF($F3655&lt;&gt;$W3655,1,0))</f>
        <v/>
      </c>
      <c r="Y3655" s="13">
        <f>IF(OR($J3655="", $K3655="", $L3655=""),0,IF(OR($J3655&lt;0,$J3655&gt;3,$K3655&lt;0,$K3655&gt;3,$L3655&lt;0,$L3655&gt;3),1,0))</f>
        <v/>
      </c>
    </row>
    <row r="3656">
      <c r="G3656">
        <f>IFERROR(INDEX(T_Domaines[Domain_label_fr],MATCH(F3656,T_Domaines[Domain_code],0)),"")</f>
        <v/>
      </c>
      <c r="I3656">
        <f>IFERROR(INDEX(T_Indicateurs[Stat_label_fr],MATCH(H3656,T_Indicateurs[Stat_code],0)),"")</f>
        <v/>
      </c>
      <c r="M3656">
        <f>IF(J3656=0,"",J3656)</f>
        <v/>
      </c>
      <c r="N3656">
        <f>IF(K3656=0,"",K3656)</f>
        <v/>
      </c>
      <c r="O3656">
        <f>IF(L3656=0,"",L3656)</f>
        <v/>
      </c>
      <c r="P3656">
        <f>IF(OR(J3656="",K3656="",L3656=""),"",J3656+K3656+L3656)</f>
        <v/>
      </c>
      <c r="Q3656">
        <f>IF(OR(M3656="",N3656="",O3656=""),"",M3656+N3656+O3656)</f>
        <v/>
      </c>
      <c r="S3656" s="13">
        <f>IF(AND($B3656&lt;&gt;"",$F3656&lt;&gt;""),IF(COUNTIFS($B$2:$B3656,$B3656,$F$2:$F3656,$F3656)=1,1,0),0)</f>
        <v/>
      </c>
      <c r="T3656" s="13">
        <f>IF(AND($B3656&lt;&gt;"",$H3656&lt;&gt;""),IF(COUNTIFS($B$2:$B3656,$B3656,$H$2:$H3656,$H3656)=1,1,0),0)</f>
        <v/>
      </c>
      <c r="U3656" s="13">
        <f>IF(AND($B3656&lt;&gt;"",$C3656&lt;&gt;""),IF(COUNTIFS($B$2:$B3656,$B3656,$C$2:$C3656,$C3656)=1,1,0),0)</f>
        <v/>
      </c>
      <c r="V3656" s="13">
        <f>IF(AND($B3656&lt;&gt;"",$D3656&lt;&gt;""),IF(COUNTIFS($B$2:$B3656,$B3656,$D$2:$D3656,$D3656)=1,1,0),0)</f>
        <v/>
      </c>
      <c r="W3656">
        <f>IFERROR(INDEX(T_Indicateurs[Domain_code],MATCH($H3656,T_Indicateurs[Stat_code],0)),"")</f>
        <v/>
      </c>
      <c r="X3656" s="13">
        <f>IF(OR($W3656="",$F3656=""),0,IF($F3656&lt;&gt;$W3656,1,0))</f>
        <v/>
      </c>
      <c r="Y3656" s="13">
        <f>IF(OR($J3656="", $K3656="", $L3656=""),0,IF(OR($J3656&lt;0,$J3656&gt;3,$K3656&lt;0,$K3656&gt;3,$L3656&lt;0,$L3656&gt;3),1,0))</f>
        <v/>
      </c>
    </row>
    <row r="3657">
      <c r="G3657">
        <f>IFERROR(INDEX(T_Domaines[Domain_label_fr],MATCH(F3657,T_Domaines[Domain_code],0)),"")</f>
        <v/>
      </c>
      <c r="I3657">
        <f>IFERROR(INDEX(T_Indicateurs[Stat_label_fr],MATCH(H3657,T_Indicateurs[Stat_code],0)),"")</f>
        <v/>
      </c>
      <c r="M3657">
        <f>IF(J3657=0,"",J3657)</f>
        <v/>
      </c>
      <c r="N3657">
        <f>IF(K3657=0,"",K3657)</f>
        <v/>
      </c>
      <c r="O3657">
        <f>IF(L3657=0,"",L3657)</f>
        <v/>
      </c>
      <c r="P3657">
        <f>IF(OR(J3657="",K3657="",L3657=""),"",J3657+K3657+L3657)</f>
        <v/>
      </c>
      <c r="Q3657">
        <f>IF(OR(M3657="",N3657="",O3657=""),"",M3657+N3657+O3657)</f>
        <v/>
      </c>
      <c r="S3657" s="13">
        <f>IF(AND($B3657&lt;&gt;"",$F3657&lt;&gt;""),IF(COUNTIFS($B$2:$B3657,$B3657,$F$2:$F3657,$F3657)=1,1,0),0)</f>
        <v/>
      </c>
      <c r="T3657" s="13">
        <f>IF(AND($B3657&lt;&gt;"",$H3657&lt;&gt;""),IF(COUNTIFS($B$2:$B3657,$B3657,$H$2:$H3657,$H3657)=1,1,0),0)</f>
        <v/>
      </c>
      <c r="U3657" s="13">
        <f>IF(AND($B3657&lt;&gt;"",$C3657&lt;&gt;""),IF(COUNTIFS($B$2:$B3657,$B3657,$C$2:$C3657,$C3657)=1,1,0),0)</f>
        <v/>
      </c>
      <c r="V3657" s="13">
        <f>IF(AND($B3657&lt;&gt;"",$D3657&lt;&gt;""),IF(COUNTIFS($B$2:$B3657,$B3657,$D$2:$D3657,$D3657)=1,1,0),0)</f>
        <v/>
      </c>
      <c r="W3657">
        <f>IFERROR(INDEX(T_Indicateurs[Domain_code],MATCH($H3657,T_Indicateurs[Stat_code],0)),"")</f>
        <v/>
      </c>
      <c r="X3657" s="13">
        <f>IF(OR($W3657="",$F3657=""),0,IF($F3657&lt;&gt;$W3657,1,0))</f>
        <v/>
      </c>
      <c r="Y3657" s="13">
        <f>IF(OR($J3657="", $K3657="", $L3657=""),0,IF(OR($J3657&lt;0,$J3657&gt;3,$K3657&lt;0,$K3657&gt;3,$L3657&lt;0,$L3657&gt;3),1,0))</f>
        <v/>
      </c>
    </row>
    <row r="3658">
      <c r="G3658">
        <f>IFERROR(INDEX(T_Domaines[Domain_label_fr],MATCH(F3658,T_Domaines[Domain_code],0)),"")</f>
        <v/>
      </c>
      <c r="I3658">
        <f>IFERROR(INDEX(T_Indicateurs[Stat_label_fr],MATCH(H3658,T_Indicateurs[Stat_code],0)),"")</f>
        <v/>
      </c>
      <c r="M3658">
        <f>IF(J3658=0,"",J3658)</f>
        <v/>
      </c>
      <c r="N3658">
        <f>IF(K3658=0,"",K3658)</f>
        <v/>
      </c>
      <c r="O3658">
        <f>IF(L3658=0,"",L3658)</f>
        <v/>
      </c>
      <c r="P3658">
        <f>IF(OR(J3658="",K3658="",L3658=""),"",J3658+K3658+L3658)</f>
        <v/>
      </c>
      <c r="Q3658">
        <f>IF(OR(M3658="",N3658="",O3658=""),"",M3658+N3658+O3658)</f>
        <v/>
      </c>
      <c r="S3658" s="13">
        <f>IF(AND($B3658&lt;&gt;"",$F3658&lt;&gt;""),IF(COUNTIFS($B$2:$B3658,$B3658,$F$2:$F3658,$F3658)=1,1,0),0)</f>
        <v/>
      </c>
      <c r="T3658" s="13">
        <f>IF(AND($B3658&lt;&gt;"",$H3658&lt;&gt;""),IF(COUNTIFS($B$2:$B3658,$B3658,$H$2:$H3658,$H3658)=1,1,0),0)</f>
        <v/>
      </c>
      <c r="U3658" s="13">
        <f>IF(AND($B3658&lt;&gt;"",$C3658&lt;&gt;""),IF(COUNTIFS($B$2:$B3658,$B3658,$C$2:$C3658,$C3658)=1,1,0),0)</f>
        <v/>
      </c>
      <c r="V3658" s="13">
        <f>IF(AND($B3658&lt;&gt;"",$D3658&lt;&gt;""),IF(COUNTIFS($B$2:$B3658,$B3658,$D$2:$D3658,$D3658)=1,1,0),0)</f>
        <v/>
      </c>
      <c r="W3658">
        <f>IFERROR(INDEX(T_Indicateurs[Domain_code],MATCH($H3658,T_Indicateurs[Stat_code],0)),"")</f>
        <v/>
      </c>
      <c r="X3658" s="13">
        <f>IF(OR($W3658="",$F3658=""),0,IF($F3658&lt;&gt;$W3658,1,0))</f>
        <v/>
      </c>
      <c r="Y3658" s="13">
        <f>IF(OR($J3658="", $K3658="", $L3658=""),0,IF(OR($J3658&lt;0,$J3658&gt;3,$K3658&lt;0,$K3658&gt;3,$L3658&lt;0,$L3658&gt;3),1,0))</f>
        <v/>
      </c>
    </row>
    <row r="3659">
      <c r="G3659">
        <f>IFERROR(INDEX(T_Domaines[Domain_label_fr],MATCH(F3659,T_Domaines[Domain_code],0)),"")</f>
        <v/>
      </c>
      <c r="I3659">
        <f>IFERROR(INDEX(T_Indicateurs[Stat_label_fr],MATCH(H3659,T_Indicateurs[Stat_code],0)),"")</f>
        <v/>
      </c>
      <c r="M3659">
        <f>IF(J3659=0,"",J3659)</f>
        <v/>
      </c>
      <c r="N3659">
        <f>IF(K3659=0,"",K3659)</f>
        <v/>
      </c>
      <c r="O3659">
        <f>IF(L3659=0,"",L3659)</f>
        <v/>
      </c>
      <c r="P3659">
        <f>IF(OR(J3659="",K3659="",L3659=""),"",J3659+K3659+L3659)</f>
        <v/>
      </c>
      <c r="Q3659">
        <f>IF(OR(M3659="",N3659="",O3659=""),"",M3659+N3659+O3659)</f>
        <v/>
      </c>
      <c r="S3659" s="13">
        <f>IF(AND($B3659&lt;&gt;"",$F3659&lt;&gt;""),IF(COUNTIFS($B$2:$B3659,$B3659,$F$2:$F3659,$F3659)=1,1,0),0)</f>
        <v/>
      </c>
      <c r="T3659" s="13">
        <f>IF(AND($B3659&lt;&gt;"",$H3659&lt;&gt;""),IF(COUNTIFS($B$2:$B3659,$B3659,$H$2:$H3659,$H3659)=1,1,0),0)</f>
        <v/>
      </c>
      <c r="U3659" s="13">
        <f>IF(AND($B3659&lt;&gt;"",$C3659&lt;&gt;""),IF(COUNTIFS($B$2:$B3659,$B3659,$C$2:$C3659,$C3659)=1,1,0),0)</f>
        <v/>
      </c>
      <c r="V3659" s="13">
        <f>IF(AND($B3659&lt;&gt;"",$D3659&lt;&gt;""),IF(COUNTIFS($B$2:$B3659,$B3659,$D$2:$D3659,$D3659)=1,1,0),0)</f>
        <v/>
      </c>
      <c r="W3659">
        <f>IFERROR(INDEX(T_Indicateurs[Domain_code],MATCH($H3659,T_Indicateurs[Stat_code],0)),"")</f>
        <v/>
      </c>
      <c r="X3659" s="13">
        <f>IF(OR($W3659="",$F3659=""),0,IF($F3659&lt;&gt;$W3659,1,0))</f>
        <v/>
      </c>
      <c r="Y3659" s="13">
        <f>IF(OR($J3659="", $K3659="", $L3659=""),0,IF(OR($J3659&lt;0,$J3659&gt;3,$K3659&lt;0,$K3659&gt;3,$L3659&lt;0,$L3659&gt;3),1,0))</f>
        <v/>
      </c>
    </row>
    <row r="3660">
      <c r="G3660">
        <f>IFERROR(INDEX(T_Domaines[Domain_label_fr],MATCH(F3660,T_Domaines[Domain_code],0)),"")</f>
        <v/>
      </c>
      <c r="I3660">
        <f>IFERROR(INDEX(T_Indicateurs[Stat_label_fr],MATCH(H3660,T_Indicateurs[Stat_code],0)),"")</f>
        <v/>
      </c>
      <c r="M3660">
        <f>IF(J3660=0,"",J3660)</f>
        <v/>
      </c>
      <c r="N3660">
        <f>IF(K3660=0,"",K3660)</f>
        <v/>
      </c>
      <c r="O3660">
        <f>IF(L3660=0,"",L3660)</f>
        <v/>
      </c>
      <c r="P3660">
        <f>IF(OR(J3660="",K3660="",L3660=""),"",J3660+K3660+L3660)</f>
        <v/>
      </c>
      <c r="Q3660">
        <f>IF(OR(M3660="",N3660="",O3660=""),"",M3660+N3660+O3660)</f>
        <v/>
      </c>
      <c r="S3660" s="13">
        <f>IF(AND($B3660&lt;&gt;"",$F3660&lt;&gt;""),IF(COUNTIFS($B$2:$B3660,$B3660,$F$2:$F3660,$F3660)=1,1,0),0)</f>
        <v/>
      </c>
      <c r="T3660" s="13">
        <f>IF(AND($B3660&lt;&gt;"",$H3660&lt;&gt;""),IF(COUNTIFS($B$2:$B3660,$B3660,$H$2:$H3660,$H3660)=1,1,0),0)</f>
        <v/>
      </c>
      <c r="U3660" s="13">
        <f>IF(AND($B3660&lt;&gt;"",$C3660&lt;&gt;""),IF(COUNTIFS($B$2:$B3660,$B3660,$C$2:$C3660,$C3660)=1,1,0),0)</f>
        <v/>
      </c>
      <c r="V3660" s="13">
        <f>IF(AND($B3660&lt;&gt;"",$D3660&lt;&gt;""),IF(COUNTIFS($B$2:$B3660,$B3660,$D$2:$D3660,$D3660)=1,1,0),0)</f>
        <v/>
      </c>
      <c r="W3660">
        <f>IFERROR(INDEX(T_Indicateurs[Domain_code],MATCH($H3660,T_Indicateurs[Stat_code],0)),"")</f>
        <v/>
      </c>
      <c r="X3660" s="13">
        <f>IF(OR($W3660="",$F3660=""),0,IF($F3660&lt;&gt;$W3660,1,0))</f>
        <v/>
      </c>
      <c r="Y3660" s="13">
        <f>IF(OR($J3660="", $K3660="", $L3660=""),0,IF(OR($J3660&lt;0,$J3660&gt;3,$K3660&lt;0,$K3660&gt;3,$L3660&lt;0,$L3660&gt;3),1,0))</f>
        <v/>
      </c>
    </row>
    <row r="3661">
      <c r="G3661">
        <f>IFERROR(INDEX(T_Domaines[Domain_label_fr],MATCH(F3661,T_Domaines[Domain_code],0)),"")</f>
        <v/>
      </c>
      <c r="I3661">
        <f>IFERROR(INDEX(T_Indicateurs[Stat_label_fr],MATCH(H3661,T_Indicateurs[Stat_code],0)),"")</f>
        <v/>
      </c>
      <c r="M3661">
        <f>IF(J3661=0,"",J3661)</f>
        <v/>
      </c>
      <c r="N3661">
        <f>IF(K3661=0,"",K3661)</f>
        <v/>
      </c>
      <c r="O3661">
        <f>IF(L3661=0,"",L3661)</f>
        <v/>
      </c>
      <c r="P3661">
        <f>IF(OR(J3661="",K3661="",L3661=""),"",J3661+K3661+L3661)</f>
        <v/>
      </c>
      <c r="Q3661">
        <f>IF(OR(M3661="",N3661="",O3661=""),"",M3661+N3661+O3661)</f>
        <v/>
      </c>
      <c r="S3661" s="13">
        <f>IF(AND($B3661&lt;&gt;"",$F3661&lt;&gt;""),IF(COUNTIFS($B$2:$B3661,$B3661,$F$2:$F3661,$F3661)=1,1,0),0)</f>
        <v/>
      </c>
      <c r="T3661" s="13">
        <f>IF(AND($B3661&lt;&gt;"",$H3661&lt;&gt;""),IF(COUNTIFS($B$2:$B3661,$B3661,$H$2:$H3661,$H3661)=1,1,0),0)</f>
        <v/>
      </c>
      <c r="U3661" s="13">
        <f>IF(AND($B3661&lt;&gt;"",$C3661&lt;&gt;""),IF(COUNTIFS($B$2:$B3661,$B3661,$C$2:$C3661,$C3661)=1,1,0),0)</f>
        <v/>
      </c>
      <c r="V3661" s="13">
        <f>IF(AND($B3661&lt;&gt;"",$D3661&lt;&gt;""),IF(COUNTIFS($B$2:$B3661,$B3661,$D$2:$D3661,$D3661)=1,1,0),0)</f>
        <v/>
      </c>
      <c r="W3661">
        <f>IFERROR(INDEX(T_Indicateurs[Domain_code],MATCH($H3661,T_Indicateurs[Stat_code],0)),"")</f>
        <v/>
      </c>
      <c r="X3661" s="13">
        <f>IF(OR($W3661="",$F3661=""),0,IF($F3661&lt;&gt;$W3661,1,0))</f>
        <v/>
      </c>
      <c r="Y3661" s="13">
        <f>IF(OR($J3661="", $K3661="", $L3661=""),0,IF(OR($J3661&lt;0,$J3661&gt;3,$K3661&lt;0,$K3661&gt;3,$L3661&lt;0,$L3661&gt;3),1,0))</f>
        <v/>
      </c>
    </row>
    <row r="3662">
      <c r="G3662">
        <f>IFERROR(INDEX(T_Domaines[Domain_label_fr],MATCH(F3662,T_Domaines[Domain_code],0)),"")</f>
        <v/>
      </c>
      <c r="I3662">
        <f>IFERROR(INDEX(T_Indicateurs[Stat_label_fr],MATCH(H3662,T_Indicateurs[Stat_code],0)),"")</f>
        <v/>
      </c>
      <c r="M3662">
        <f>IF(J3662=0,"",J3662)</f>
        <v/>
      </c>
      <c r="N3662">
        <f>IF(K3662=0,"",K3662)</f>
        <v/>
      </c>
      <c r="O3662">
        <f>IF(L3662=0,"",L3662)</f>
        <v/>
      </c>
      <c r="P3662">
        <f>IF(OR(J3662="",K3662="",L3662=""),"",J3662+K3662+L3662)</f>
        <v/>
      </c>
      <c r="Q3662">
        <f>IF(OR(M3662="",N3662="",O3662=""),"",M3662+N3662+O3662)</f>
        <v/>
      </c>
      <c r="S3662" s="13">
        <f>IF(AND($B3662&lt;&gt;"",$F3662&lt;&gt;""),IF(COUNTIFS($B$2:$B3662,$B3662,$F$2:$F3662,$F3662)=1,1,0),0)</f>
        <v/>
      </c>
      <c r="T3662" s="13">
        <f>IF(AND($B3662&lt;&gt;"",$H3662&lt;&gt;""),IF(COUNTIFS($B$2:$B3662,$B3662,$H$2:$H3662,$H3662)=1,1,0),0)</f>
        <v/>
      </c>
      <c r="U3662" s="13">
        <f>IF(AND($B3662&lt;&gt;"",$C3662&lt;&gt;""),IF(COUNTIFS($B$2:$B3662,$B3662,$C$2:$C3662,$C3662)=1,1,0),0)</f>
        <v/>
      </c>
      <c r="V3662" s="13">
        <f>IF(AND($B3662&lt;&gt;"",$D3662&lt;&gt;""),IF(COUNTIFS($B$2:$B3662,$B3662,$D$2:$D3662,$D3662)=1,1,0),0)</f>
        <v/>
      </c>
      <c r="W3662">
        <f>IFERROR(INDEX(T_Indicateurs[Domain_code],MATCH($H3662,T_Indicateurs[Stat_code],0)),"")</f>
        <v/>
      </c>
      <c r="X3662" s="13">
        <f>IF(OR($W3662="",$F3662=""),0,IF($F3662&lt;&gt;$W3662,1,0))</f>
        <v/>
      </c>
      <c r="Y3662" s="13">
        <f>IF(OR($J3662="", $K3662="", $L3662=""),0,IF(OR($J3662&lt;0,$J3662&gt;3,$K3662&lt;0,$K3662&gt;3,$L3662&lt;0,$L3662&gt;3),1,0))</f>
        <v/>
      </c>
    </row>
    <row r="3663">
      <c r="G3663">
        <f>IFERROR(INDEX(T_Domaines[Domain_label_fr],MATCH(F3663,T_Domaines[Domain_code],0)),"")</f>
        <v/>
      </c>
      <c r="I3663">
        <f>IFERROR(INDEX(T_Indicateurs[Stat_label_fr],MATCH(H3663,T_Indicateurs[Stat_code],0)),"")</f>
        <v/>
      </c>
      <c r="M3663">
        <f>IF(J3663=0,"",J3663)</f>
        <v/>
      </c>
      <c r="N3663">
        <f>IF(K3663=0,"",K3663)</f>
        <v/>
      </c>
      <c r="O3663">
        <f>IF(L3663=0,"",L3663)</f>
        <v/>
      </c>
      <c r="P3663">
        <f>IF(OR(J3663="",K3663="",L3663=""),"",J3663+K3663+L3663)</f>
        <v/>
      </c>
      <c r="Q3663">
        <f>IF(OR(M3663="",N3663="",O3663=""),"",M3663+N3663+O3663)</f>
        <v/>
      </c>
      <c r="S3663" s="13">
        <f>IF(AND($B3663&lt;&gt;"",$F3663&lt;&gt;""),IF(COUNTIFS($B$2:$B3663,$B3663,$F$2:$F3663,$F3663)=1,1,0),0)</f>
        <v/>
      </c>
      <c r="T3663" s="13">
        <f>IF(AND($B3663&lt;&gt;"",$H3663&lt;&gt;""),IF(COUNTIFS($B$2:$B3663,$B3663,$H$2:$H3663,$H3663)=1,1,0),0)</f>
        <v/>
      </c>
      <c r="U3663" s="13">
        <f>IF(AND($B3663&lt;&gt;"",$C3663&lt;&gt;""),IF(COUNTIFS($B$2:$B3663,$B3663,$C$2:$C3663,$C3663)=1,1,0),0)</f>
        <v/>
      </c>
      <c r="V3663" s="13">
        <f>IF(AND($B3663&lt;&gt;"",$D3663&lt;&gt;""),IF(COUNTIFS($B$2:$B3663,$B3663,$D$2:$D3663,$D3663)=1,1,0),0)</f>
        <v/>
      </c>
      <c r="W3663">
        <f>IFERROR(INDEX(T_Indicateurs[Domain_code],MATCH($H3663,T_Indicateurs[Stat_code],0)),"")</f>
        <v/>
      </c>
      <c r="X3663" s="13">
        <f>IF(OR($W3663="",$F3663=""),0,IF($F3663&lt;&gt;$W3663,1,0))</f>
        <v/>
      </c>
      <c r="Y3663" s="13">
        <f>IF(OR($J3663="", $K3663="", $L3663=""),0,IF(OR($J3663&lt;0,$J3663&gt;3,$K3663&lt;0,$K3663&gt;3,$L3663&lt;0,$L3663&gt;3),1,0))</f>
        <v/>
      </c>
    </row>
    <row r="3664">
      <c r="G3664">
        <f>IFERROR(INDEX(T_Domaines[Domain_label_fr],MATCH(F3664,T_Domaines[Domain_code],0)),"")</f>
        <v/>
      </c>
      <c r="I3664">
        <f>IFERROR(INDEX(T_Indicateurs[Stat_label_fr],MATCH(H3664,T_Indicateurs[Stat_code],0)),"")</f>
        <v/>
      </c>
      <c r="M3664">
        <f>IF(J3664=0,"",J3664)</f>
        <v/>
      </c>
      <c r="N3664">
        <f>IF(K3664=0,"",K3664)</f>
        <v/>
      </c>
      <c r="O3664">
        <f>IF(L3664=0,"",L3664)</f>
        <v/>
      </c>
      <c r="P3664">
        <f>IF(OR(J3664="",K3664="",L3664=""),"",J3664+K3664+L3664)</f>
        <v/>
      </c>
      <c r="Q3664">
        <f>IF(OR(M3664="",N3664="",O3664=""),"",M3664+N3664+O3664)</f>
        <v/>
      </c>
      <c r="S3664" s="13">
        <f>IF(AND($B3664&lt;&gt;"",$F3664&lt;&gt;""),IF(COUNTIFS($B$2:$B3664,$B3664,$F$2:$F3664,$F3664)=1,1,0),0)</f>
        <v/>
      </c>
      <c r="T3664" s="13">
        <f>IF(AND($B3664&lt;&gt;"",$H3664&lt;&gt;""),IF(COUNTIFS($B$2:$B3664,$B3664,$H$2:$H3664,$H3664)=1,1,0),0)</f>
        <v/>
      </c>
      <c r="U3664" s="13">
        <f>IF(AND($B3664&lt;&gt;"",$C3664&lt;&gt;""),IF(COUNTIFS($B$2:$B3664,$B3664,$C$2:$C3664,$C3664)=1,1,0),0)</f>
        <v/>
      </c>
      <c r="V3664" s="13">
        <f>IF(AND($B3664&lt;&gt;"",$D3664&lt;&gt;""),IF(COUNTIFS($B$2:$B3664,$B3664,$D$2:$D3664,$D3664)=1,1,0),0)</f>
        <v/>
      </c>
      <c r="W3664">
        <f>IFERROR(INDEX(T_Indicateurs[Domain_code],MATCH($H3664,T_Indicateurs[Stat_code],0)),"")</f>
        <v/>
      </c>
      <c r="X3664" s="13">
        <f>IF(OR($W3664="",$F3664=""),0,IF($F3664&lt;&gt;$W3664,1,0))</f>
        <v/>
      </c>
      <c r="Y3664" s="13">
        <f>IF(OR($J3664="", $K3664="", $L3664=""),0,IF(OR($J3664&lt;0,$J3664&gt;3,$K3664&lt;0,$K3664&gt;3,$L3664&lt;0,$L3664&gt;3),1,0))</f>
        <v/>
      </c>
    </row>
    <row r="3665">
      <c r="G3665">
        <f>IFERROR(INDEX(T_Domaines[Domain_label_fr],MATCH(F3665,T_Domaines[Domain_code],0)),"")</f>
        <v/>
      </c>
      <c r="I3665">
        <f>IFERROR(INDEX(T_Indicateurs[Stat_label_fr],MATCH(H3665,T_Indicateurs[Stat_code],0)),"")</f>
        <v/>
      </c>
      <c r="M3665">
        <f>IF(J3665=0,"",J3665)</f>
        <v/>
      </c>
      <c r="N3665">
        <f>IF(K3665=0,"",K3665)</f>
        <v/>
      </c>
      <c r="O3665">
        <f>IF(L3665=0,"",L3665)</f>
        <v/>
      </c>
      <c r="P3665">
        <f>IF(OR(J3665="",K3665="",L3665=""),"",J3665+K3665+L3665)</f>
        <v/>
      </c>
      <c r="Q3665">
        <f>IF(OR(M3665="",N3665="",O3665=""),"",M3665+N3665+O3665)</f>
        <v/>
      </c>
      <c r="S3665" s="13">
        <f>IF(AND($B3665&lt;&gt;"",$F3665&lt;&gt;""),IF(COUNTIFS($B$2:$B3665,$B3665,$F$2:$F3665,$F3665)=1,1,0),0)</f>
        <v/>
      </c>
      <c r="T3665" s="13">
        <f>IF(AND($B3665&lt;&gt;"",$H3665&lt;&gt;""),IF(COUNTIFS($B$2:$B3665,$B3665,$H$2:$H3665,$H3665)=1,1,0),0)</f>
        <v/>
      </c>
      <c r="U3665" s="13">
        <f>IF(AND($B3665&lt;&gt;"",$C3665&lt;&gt;""),IF(COUNTIFS($B$2:$B3665,$B3665,$C$2:$C3665,$C3665)=1,1,0),0)</f>
        <v/>
      </c>
      <c r="V3665" s="13">
        <f>IF(AND($B3665&lt;&gt;"",$D3665&lt;&gt;""),IF(COUNTIFS($B$2:$B3665,$B3665,$D$2:$D3665,$D3665)=1,1,0),0)</f>
        <v/>
      </c>
      <c r="W3665">
        <f>IFERROR(INDEX(T_Indicateurs[Domain_code],MATCH($H3665,T_Indicateurs[Stat_code],0)),"")</f>
        <v/>
      </c>
      <c r="X3665" s="13">
        <f>IF(OR($W3665="",$F3665=""),0,IF($F3665&lt;&gt;$W3665,1,0))</f>
        <v/>
      </c>
      <c r="Y3665" s="13">
        <f>IF(OR($J3665="", $K3665="", $L3665=""),0,IF(OR($J3665&lt;0,$J3665&gt;3,$K3665&lt;0,$K3665&gt;3,$L3665&lt;0,$L3665&gt;3),1,0))</f>
        <v/>
      </c>
    </row>
    <row r="3666">
      <c r="G3666">
        <f>IFERROR(INDEX(T_Domaines[Domain_label_fr],MATCH(F3666,T_Domaines[Domain_code],0)),"")</f>
        <v/>
      </c>
      <c r="I3666">
        <f>IFERROR(INDEX(T_Indicateurs[Stat_label_fr],MATCH(H3666,T_Indicateurs[Stat_code],0)),"")</f>
        <v/>
      </c>
      <c r="M3666">
        <f>IF(J3666=0,"",J3666)</f>
        <v/>
      </c>
      <c r="N3666">
        <f>IF(K3666=0,"",K3666)</f>
        <v/>
      </c>
      <c r="O3666">
        <f>IF(L3666=0,"",L3666)</f>
        <v/>
      </c>
      <c r="P3666">
        <f>IF(OR(J3666="",K3666="",L3666=""),"",J3666+K3666+L3666)</f>
        <v/>
      </c>
      <c r="Q3666">
        <f>IF(OR(M3666="",N3666="",O3666=""),"",M3666+N3666+O3666)</f>
        <v/>
      </c>
      <c r="S3666" s="13">
        <f>IF(AND($B3666&lt;&gt;"",$F3666&lt;&gt;""),IF(COUNTIFS($B$2:$B3666,$B3666,$F$2:$F3666,$F3666)=1,1,0),0)</f>
        <v/>
      </c>
      <c r="T3666" s="13">
        <f>IF(AND($B3666&lt;&gt;"",$H3666&lt;&gt;""),IF(COUNTIFS($B$2:$B3666,$B3666,$H$2:$H3666,$H3666)=1,1,0),0)</f>
        <v/>
      </c>
      <c r="U3666" s="13">
        <f>IF(AND($B3666&lt;&gt;"",$C3666&lt;&gt;""),IF(COUNTIFS($B$2:$B3666,$B3666,$C$2:$C3666,$C3666)=1,1,0),0)</f>
        <v/>
      </c>
      <c r="V3666" s="13">
        <f>IF(AND($B3666&lt;&gt;"",$D3666&lt;&gt;""),IF(COUNTIFS($B$2:$B3666,$B3666,$D$2:$D3666,$D3666)=1,1,0),0)</f>
        <v/>
      </c>
      <c r="W3666">
        <f>IFERROR(INDEX(T_Indicateurs[Domain_code],MATCH($H3666,T_Indicateurs[Stat_code],0)),"")</f>
        <v/>
      </c>
      <c r="X3666" s="13">
        <f>IF(OR($W3666="",$F3666=""),0,IF($F3666&lt;&gt;$W3666,1,0))</f>
        <v/>
      </c>
      <c r="Y3666" s="13">
        <f>IF(OR($J3666="", $K3666="", $L3666=""),0,IF(OR($J3666&lt;0,$J3666&gt;3,$K3666&lt;0,$K3666&gt;3,$L3666&lt;0,$L3666&gt;3),1,0))</f>
        <v/>
      </c>
    </row>
    <row r="3667">
      <c r="G3667">
        <f>IFERROR(INDEX(T_Domaines[Domain_label_fr],MATCH(F3667,T_Domaines[Domain_code],0)),"")</f>
        <v/>
      </c>
      <c r="I3667">
        <f>IFERROR(INDEX(T_Indicateurs[Stat_label_fr],MATCH(H3667,T_Indicateurs[Stat_code],0)),"")</f>
        <v/>
      </c>
      <c r="M3667">
        <f>IF(J3667=0,"",J3667)</f>
        <v/>
      </c>
      <c r="N3667">
        <f>IF(K3667=0,"",K3667)</f>
        <v/>
      </c>
      <c r="O3667">
        <f>IF(L3667=0,"",L3667)</f>
        <v/>
      </c>
      <c r="P3667">
        <f>IF(OR(J3667="",K3667="",L3667=""),"",J3667+K3667+L3667)</f>
        <v/>
      </c>
      <c r="Q3667">
        <f>IF(OR(M3667="",N3667="",O3667=""),"",M3667+N3667+O3667)</f>
        <v/>
      </c>
      <c r="S3667" s="13">
        <f>IF(AND($B3667&lt;&gt;"",$F3667&lt;&gt;""),IF(COUNTIFS($B$2:$B3667,$B3667,$F$2:$F3667,$F3667)=1,1,0),0)</f>
        <v/>
      </c>
      <c r="T3667" s="13">
        <f>IF(AND($B3667&lt;&gt;"",$H3667&lt;&gt;""),IF(COUNTIFS($B$2:$B3667,$B3667,$H$2:$H3667,$H3667)=1,1,0),0)</f>
        <v/>
      </c>
      <c r="U3667" s="13">
        <f>IF(AND($B3667&lt;&gt;"",$C3667&lt;&gt;""),IF(COUNTIFS($B$2:$B3667,$B3667,$C$2:$C3667,$C3667)=1,1,0),0)</f>
        <v/>
      </c>
      <c r="V3667" s="13">
        <f>IF(AND($B3667&lt;&gt;"",$D3667&lt;&gt;""),IF(COUNTIFS($B$2:$B3667,$B3667,$D$2:$D3667,$D3667)=1,1,0),0)</f>
        <v/>
      </c>
      <c r="W3667">
        <f>IFERROR(INDEX(T_Indicateurs[Domain_code],MATCH($H3667,T_Indicateurs[Stat_code],0)),"")</f>
        <v/>
      </c>
      <c r="X3667" s="13">
        <f>IF(OR($W3667="",$F3667=""),0,IF($F3667&lt;&gt;$W3667,1,0))</f>
        <v/>
      </c>
      <c r="Y3667" s="13">
        <f>IF(OR($J3667="", $K3667="", $L3667=""),0,IF(OR($J3667&lt;0,$J3667&gt;3,$K3667&lt;0,$K3667&gt;3,$L3667&lt;0,$L3667&gt;3),1,0))</f>
        <v/>
      </c>
    </row>
    <row r="3668">
      <c r="G3668">
        <f>IFERROR(INDEX(T_Domaines[Domain_label_fr],MATCH(F3668,T_Domaines[Domain_code],0)),"")</f>
        <v/>
      </c>
      <c r="I3668">
        <f>IFERROR(INDEX(T_Indicateurs[Stat_label_fr],MATCH(H3668,T_Indicateurs[Stat_code],0)),"")</f>
        <v/>
      </c>
      <c r="M3668">
        <f>IF(J3668=0,"",J3668)</f>
        <v/>
      </c>
      <c r="N3668">
        <f>IF(K3668=0,"",K3668)</f>
        <v/>
      </c>
      <c r="O3668">
        <f>IF(L3668=0,"",L3668)</f>
        <v/>
      </c>
      <c r="P3668">
        <f>IF(OR(J3668="",K3668="",L3668=""),"",J3668+K3668+L3668)</f>
        <v/>
      </c>
      <c r="Q3668">
        <f>IF(OR(M3668="",N3668="",O3668=""),"",M3668+N3668+O3668)</f>
        <v/>
      </c>
      <c r="S3668" s="13">
        <f>IF(AND($B3668&lt;&gt;"",$F3668&lt;&gt;""),IF(COUNTIFS($B$2:$B3668,$B3668,$F$2:$F3668,$F3668)=1,1,0),0)</f>
        <v/>
      </c>
      <c r="T3668" s="13">
        <f>IF(AND($B3668&lt;&gt;"",$H3668&lt;&gt;""),IF(COUNTIFS($B$2:$B3668,$B3668,$H$2:$H3668,$H3668)=1,1,0),0)</f>
        <v/>
      </c>
      <c r="U3668" s="13">
        <f>IF(AND($B3668&lt;&gt;"",$C3668&lt;&gt;""),IF(COUNTIFS($B$2:$B3668,$B3668,$C$2:$C3668,$C3668)=1,1,0),0)</f>
        <v/>
      </c>
      <c r="V3668" s="13">
        <f>IF(AND($B3668&lt;&gt;"",$D3668&lt;&gt;""),IF(COUNTIFS($B$2:$B3668,$B3668,$D$2:$D3668,$D3668)=1,1,0),0)</f>
        <v/>
      </c>
      <c r="W3668">
        <f>IFERROR(INDEX(T_Indicateurs[Domain_code],MATCH($H3668,T_Indicateurs[Stat_code],0)),"")</f>
        <v/>
      </c>
      <c r="X3668" s="13">
        <f>IF(OR($W3668="",$F3668=""),0,IF($F3668&lt;&gt;$W3668,1,0))</f>
        <v/>
      </c>
      <c r="Y3668" s="13">
        <f>IF(OR($J3668="", $K3668="", $L3668=""),0,IF(OR($J3668&lt;0,$J3668&gt;3,$K3668&lt;0,$K3668&gt;3,$L3668&lt;0,$L3668&gt;3),1,0))</f>
        <v/>
      </c>
    </row>
    <row r="3669">
      <c r="G3669">
        <f>IFERROR(INDEX(T_Domaines[Domain_label_fr],MATCH(F3669,T_Domaines[Domain_code],0)),"")</f>
        <v/>
      </c>
      <c r="I3669">
        <f>IFERROR(INDEX(T_Indicateurs[Stat_label_fr],MATCH(H3669,T_Indicateurs[Stat_code],0)),"")</f>
        <v/>
      </c>
      <c r="M3669">
        <f>IF(J3669=0,"",J3669)</f>
        <v/>
      </c>
      <c r="N3669">
        <f>IF(K3669=0,"",K3669)</f>
        <v/>
      </c>
      <c r="O3669">
        <f>IF(L3669=0,"",L3669)</f>
        <v/>
      </c>
      <c r="P3669">
        <f>IF(OR(J3669="",K3669="",L3669=""),"",J3669+K3669+L3669)</f>
        <v/>
      </c>
      <c r="Q3669">
        <f>IF(OR(M3669="",N3669="",O3669=""),"",M3669+N3669+O3669)</f>
        <v/>
      </c>
      <c r="S3669" s="13">
        <f>IF(AND($B3669&lt;&gt;"",$F3669&lt;&gt;""),IF(COUNTIFS($B$2:$B3669,$B3669,$F$2:$F3669,$F3669)=1,1,0),0)</f>
        <v/>
      </c>
      <c r="T3669" s="13">
        <f>IF(AND($B3669&lt;&gt;"",$H3669&lt;&gt;""),IF(COUNTIFS($B$2:$B3669,$B3669,$H$2:$H3669,$H3669)=1,1,0),0)</f>
        <v/>
      </c>
      <c r="U3669" s="13">
        <f>IF(AND($B3669&lt;&gt;"",$C3669&lt;&gt;""),IF(COUNTIFS($B$2:$B3669,$B3669,$C$2:$C3669,$C3669)=1,1,0),0)</f>
        <v/>
      </c>
      <c r="V3669" s="13">
        <f>IF(AND($B3669&lt;&gt;"",$D3669&lt;&gt;""),IF(COUNTIFS($B$2:$B3669,$B3669,$D$2:$D3669,$D3669)=1,1,0),0)</f>
        <v/>
      </c>
      <c r="W3669">
        <f>IFERROR(INDEX(T_Indicateurs[Domain_code],MATCH($H3669,T_Indicateurs[Stat_code],0)),"")</f>
        <v/>
      </c>
      <c r="X3669" s="13">
        <f>IF(OR($W3669="",$F3669=""),0,IF($F3669&lt;&gt;$W3669,1,0))</f>
        <v/>
      </c>
      <c r="Y3669" s="13">
        <f>IF(OR($J3669="", $K3669="", $L3669=""),0,IF(OR($J3669&lt;0,$J3669&gt;3,$K3669&lt;0,$K3669&gt;3,$L3669&lt;0,$L3669&gt;3),1,0))</f>
        <v/>
      </c>
    </row>
    <row r="3670">
      <c r="G3670">
        <f>IFERROR(INDEX(T_Domaines[Domain_label_fr],MATCH(F3670,T_Domaines[Domain_code],0)),"")</f>
        <v/>
      </c>
      <c r="I3670">
        <f>IFERROR(INDEX(T_Indicateurs[Stat_label_fr],MATCH(H3670,T_Indicateurs[Stat_code],0)),"")</f>
        <v/>
      </c>
      <c r="M3670">
        <f>IF(J3670=0,"",J3670)</f>
        <v/>
      </c>
      <c r="N3670">
        <f>IF(K3670=0,"",K3670)</f>
        <v/>
      </c>
      <c r="O3670">
        <f>IF(L3670=0,"",L3670)</f>
        <v/>
      </c>
      <c r="P3670">
        <f>IF(OR(J3670="",K3670="",L3670=""),"",J3670+K3670+L3670)</f>
        <v/>
      </c>
      <c r="Q3670">
        <f>IF(OR(M3670="",N3670="",O3670=""),"",M3670+N3670+O3670)</f>
        <v/>
      </c>
      <c r="S3670" s="13">
        <f>IF(AND($B3670&lt;&gt;"",$F3670&lt;&gt;""),IF(COUNTIFS($B$2:$B3670,$B3670,$F$2:$F3670,$F3670)=1,1,0),0)</f>
        <v/>
      </c>
      <c r="T3670" s="13">
        <f>IF(AND($B3670&lt;&gt;"",$H3670&lt;&gt;""),IF(COUNTIFS($B$2:$B3670,$B3670,$H$2:$H3670,$H3670)=1,1,0),0)</f>
        <v/>
      </c>
      <c r="U3670" s="13">
        <f>IF(AND($B3670&lt;&gt;"",$C3670&lt;&gt;""),IF(COUNTIFS($B$2:$B3670,$B3670,$C$2:$C3670,$C3670)=1,1,0),0)</f>
        <v/>
      </c>
      <c r="V3670" s="13">
        <f>IF(AND($B3670&lt;&gt;"",$D3670&lt;&gt;""),IF(COUNTIFS($B$2:$B3670,$B3670,$D$2:$D3670,$D3670)=1,1,0),0)</f>
        <v/>
      </c>
      <c r="W3670">
        <f>IFERROR(INDEX(T_Indicateurs[Domain_code],MATCH($H3670,T_Indicateurs[Stat_code],0)),"")</f>
        <v/>
      </c>
      <c r="X3670" s="13">
        <f>IF(OR($W3670="",$F3670=""),0,IF($F3670&lt;&gt;$W3670,1,0))</f>
        <v/>
      </c>
      <c r="Y3670" s="13">
        <f>IF(OR($J3670="", $K3670="", $L3670=""),0,IF(OR($J3670&lt;0,$J3670&gt;3,$K3670&lt;0,$K3670&gt;3,$L3670&lt;0,$L3670&gt;3),1,0))</f>
        <v/>
      </c>
    </row>
    <row r="3671">
      <c r="G3671">
        <f>IFERROR(INDEX(T_Domaines[Domain_label_fr],MATCH(F3671,T_Domaines[Domain_code],0)),"")</f>
        <v/>
      </c>
      <c r="I3671">
        <f>IFERROR(INDEX(T_Indicateurs[Stat_label_fr],MATCH(H3671,T_Indicateurs[Stat_code],0)),"")</f>
        <v/>
      </c>
      <c r="M3671">
        <f>IF(J3671=0,"",J3671)</f>
        <v/>
      </c>
      <c r="N3671">
        <f>IF(K3671=0,"",K3671)</f>
        <v/>
      </c>
      <c r="O3671">
        <f>IF(L3671=0,"",L3671)</f>
        <v/>
      </c>
      <c r="P3671">
        <f>IF(OR(J3671="",K3671="",L3671=""),"",J3671+K3671+L3671)</f>
        <v/>
      </c>
      <c r="Q3671">
        <f>IF(OR(M3671="",N3671="",O3671=""),"",M3671+N3671+O3671)</f>
        <v/>
      </c>
      <c r="S3671" s="13">
        <f>IF(AND($B3671&lt;&gt;"",$F3671&lt;&gt;""),IF(COUNTIFS($B$2:$B3671,$B3671,$F$2:$F3671,$F3671)=1,1,0),0)</f>
        <v/>
      </c>
      <c r="T3671" s="13">
        <f>IF(AND($B3671&lt;&gt;"",$H3671&lt;&gt;""),IF(COUNTIFS($B$2:$B3671,$B3671,$H$2:$H3671,$H3671)=1,1,0),0)</f>
        <v/>
      </c>
      <c r="U3671" s="13">
        <f>IF(AND($B3671&lt;&gt;"",$C3671&lt;&gt;""),IF(COUNTIFS($B$2:$B3671,$B3671,$C$2:$C3671,$C3671)=1,1,0),0)</f>
        <v/>
      </c>
      <c r="V3671" s="13">
        <f>IF(AND($B3671&lt;&gt;"",$D3671&lt;&gt;""),IF(COUNTIFS($B$2:$B3671,$B3671,$D$2:$D3671,$D3671)=1,1,0),0)</f>
        <v/>
      </c>
      <c r="W3671">
        <f>IFERROR(INDEX(T_Indicateurs[Domain_code],MATCH($H3671,T_Indicateurs[Stat_code],0)),"")</f>
        <v/>
      </c>
      <c r="X3671" s="13">
        <f>IF(OR($W3671="",$F3671=""),0,IF($F3671&lt;&gt;$W3671,1,0))</f>
        <v/>
      </c>
      <c r="Y3671" s="13">
        <f>IF(OR($J3671="", $K3671="", $L3671=""),0,IF(OR($J3671&lt;0,$J3671&gt;3,$K3671&lt;0,$K3671&gt;3,$L3671&lt;0,$L3671&gt;3),1,0))</f>
        <v/>
      </c>
    </row>
    <row r="3672">
      <c r="G3672">
        <f>IFERROR(INDEX(T_Domaines[Domain_label_fr],MATCH(F3672,T_Domaines[Domain_code],0)),"")</f>
        <v/>
      </c>
      <c r="I3672">
        <f>IFERROR(INDEX(T_Indicateurs[Stat_label_fr],MATCH(H3672,T_Indicateurs[Stat_code],0)),"")</f>
        <v/>
      </c>
      <c r="M3672">
        <f>IF(J3672=0,"",J3672)</f>
        <v/>
      </c>
      <c r="N3672">
        <f>IF(K3672=0,"",K3672)</f>
        <v/>
      </c>
      <c r="O3672">
        <f>IF(L3672=0,"",L3672)</f>
        <v/>
      </c>
      <c r="P3672">
        <f>IF(OR(J3672="",K3672="",L3672=""),"",J3672+K3672+L3672)</f>
        <v/>
      </c>
      <c r="Q3672">
        <f>IF(OR(M3672="",N3672="",O3672=""),"",M3672+N3672+O3672)</f>
        <v/>
      </c>
      <c r="S3672" s="13">
        <f>IF(AND($B3672&lt;&gt;"",$F3672&lt;&gt;""),IF(COUNTIFS($B$2:$B3672,$B3672,$F$2:$F3672,$F3672)=1,1,0),0)</f>
        <v/>
      </c>
      <c r="T3672" s="13">
        <f>IF(AND($B3672&lt;&gt;"",$H3672&lt;&gt;""),IF(COUNTIFS($B$2:$B3672,$B3672,$H$2:$H3672,$H3672)=1,1,0),0)</f>
        <v/>
      </c>
      <c r="U3672" s="13">
        <f>IF(AND($B3672&lt;&gt;"",$C3672&lt;&gt;""),IF(COUNTIFS($B$2:$B3672,$B3672,$C$2:$C3672,$C3672)=1,1,0),0)</f>
        <v/>
      </c>
      <c r="V3672" s="13">
        <f>IF(AND($B3672&lt;&gt;"",$D3672&lt;&gt;""),IF(COUNTIFS($B$2:$B3672,$B3672,$D$2:$D3672,$D3672)=1,1,0),0)</f>
        <v/>
      </c>
      <c r="W3672">
        <f>IFERROR(INDEX(T_Indicateurs[Domain_code],MATCH($H3672,T_Indicateurs[Stat_code],0)),"")</f>
        <v/>
      </c>
      <c r="X3672" s="13">
        <f>IF(OR($W3672="",$F3672=""),0,IF($F3672&lt;&gt;$W3672,1,0))</f>
        <v/>
      </c>
      <c r="Y3672" s="13">
        <f>IF(OR($J3672="", $K3672="", $L3672=""),0,IF(OR($J3672&lt;0,$J3672&gt;3,$K3672&lt;0,$K3672&gt;3,$L3672&lt;0,$L3672&gt;3),1,0))</f>
        <v/>
      </c>
    </row>
    <row r="3673">
      <c r="G3673">
        <f>IFERROR(INDEX(T_Domaines[Domain_label_fr],MATCH(F3673,T_Domaines[Domain_code],0)),"")</f>
        <v/>
      </c>
      <c r="I3673">
        <f>IFERROR(INDEX(T_Indicateurs[Stat_label_fr],MATCH(H3673,T_Indicateurs[Stat_code],0)),"")</f>
        <v/>
      </c>
      <c r="M3673">
        <f>IF(J3673=0,"",J3673)</f>
        <v/>
      </c>
      <c r="N3673">
        <f>IF(K3673=0,"",K3673)</f>
        <v/>
      </c>
      <c r="O3673">
        <f>IF(L3673=0,"",L3673)</f>
        <v/>
      </c>
      <c r="P3673">
        <f>IF(OR(J3673="",K3673="",L3673=""),"",J3673+K3673+L3673)</f>
        <v/>
      </c>
      <c r="Q3673">
        <f>IF(OR(M3673="",N3673="",O3673=""),"",M3673+N3673+O3673)</f>
        <v/>
      </c>
      <c r="S3673" s="13">
        <f>IF(AND($B3673&lt;&gt;"",$F3673&lt;&gt;""),IF(COUNTIFS($B$2:$B3673,$B3673,$F$2:$F3673,$F3673)=1,1,0),0)</f>
        <v/>
      </c>
      <c r="T3673" s="13">
        <f>IF(AND($B3673&lt;&gt;"",$H3673&lt;&gt;""),IF(COUNTIFS($B$2:$B3673,$B3673,$H$2:$H3673,$H3673)=1,1,0),0)</f>
        <v/>
      </c>
      <c r="U3673" s="13">
        <f>IF(AND($B3673&lt;&gt;"",$C3673&lt;&gt;""),IF(COUNTIFS($B$2:$B3673,$B3673,$C$2:$C3673,$C3673)=1,1,0),0)</f>
        <v/>
      </c>
      <c r="V3673" s="13">
        <f>IF(AND($B3673&lt;&gt;"",$D3673&lt;&gt;""),IF(COUNTIFS($B$2:$B3673,$B3673,$D$2:$D3673,$D3673)=1,1,0),0)</f>
        <v/>
      </c>
      <c r="W3673">
        <f>IFERROR(INDEX(T_Indicateurs[Domain_code],MATCH($H3673,T_Indicateurs[Stat_code],0)),"")</f>
        <v/>
      </c>
      <c r="X3673" s="13">
        <f>IF(OR($W3673="",$F3673=""),0,IF($F3673&lt;&gt;$W3673,1,0))</f>
        <v/>
      </c>
      <c r="Y3673" s="13">
        <f>IF(OR($J3673="", $K3673="", $L3673=""),0,IF(OR($J3673&lt;0,$J3673&gt;3,$K3673&lt;0,$K3673&gt;3,$L3673&lt;0,$L3673&gt;3),1,0))</f>
        <v/>
      </c>
    </row>
    <row r="3674">
      <c r="G3674">
        <f>IFERROR(INDEX(T_Domaines[Domain_label_fr],MATCH(F3674,T_Domaines[Domain_code],0)),"")</f>
        <v/>
      </c>
      <c r="I3674">
        <f>IFERROR(INDEX(T_Indicateurs[Stat_label_fr],MATCH(H3674,T_Indicateurs[Stat_code],0)),"")</f>
        <v/>
      </c>
      <c r="M3674">
        <f>IF(J3674=0,"",J3674)</f>
        <v/>
      </c>
      <c r="N3674">
        <f>IF(K3674=0,"",K3674)</f>
        <v/>
      </c>
      <c r="O3674">
        <f>IF(L3674=0,"",L3674)</f>
        <v/>
      </c>
      <c r="P3674">
        <f>IF(OR(J3674="",K3674="",L3674=""),"",J3674+K3674+L3674)</f>
        <v/>
      </c>
      <c r="Q3674">
        <f>IF(OR(M3674="",N3674="",O3674=""),"",M3674+N3674+O3674)</f>
        <v/>
      </c>
      <c r="S3674" s="13">
        <f>IF(AND($B3674&lt;&gt;"",$F3674&lt;&gt;""),IF(COUNTIFS($B$2:$B3674,$B3674,$F$2:$F3674,$F3674)=1,1,0),0)</f>
        <v/>
      </c>
      <c r="T3674" s="13">
        <f>IF(AND($B3674&lt;&gt;"",$H3674&lt;&gt;""),IF(COUNTIFS($B$2:$B3674,$B3674,$H$2:$H3674,$H3674)=1,1,0),0)</f>
        <v/>
      </c>
      <c r="U3674" s="13">
        <f>IF(AND($B3674&lt;&gt;"",$C3674&lt;&gt;""),IF(COUNTIFS($B$2:$B3674,$B3674,$C$2:$C3674,$C3674)=1,1,0),0)</f>
        <v/>
      </c>
      <c r="V3674" s="13">
        <f>IF(AND($B3674&lt;&gt;"",$D3674&lt;&gt;""),IF(COUNTIFS($B$2:$B3674,$B3674,$D$2:$D3674,$D3674)=1,1,0),0)</f>
        <v/>
      </c>
      <c r="W3674">
        <f>IFERROR(INDEX(T_Indicateurs[Domain_code],MATCH($H3674,T_Indicateurs[Stat_code],0)),"")</f>
        <v/>
      </c>
      <c r="X3674" s="13">
        <f>IF(OR($W3674="",$F3674=""),0,IF($F3674&lt;&gt;$W3674,1,0))</f>
        <v/>
      </c>
      <c r="Y3674" s="13">
        <f>IF(OR($J3674="", $K3674="", $L3674=""),0,IF(OR($J3674&lt;0,$J3674&gt;3,$K3674&lt;0,$K3674&gt;3,$L3674&lt;0,$L3674&gt;3),1,0))</f>
        <v/>
      </c>
    </row>
    <row r="3675">
      <c r="G3675">
        <f>IFERROR(INDEX(T_Domaines[Domain_label_fr],MATCH(F3675,T_Domaines[Domain_code],0)),"")</f>
        <v/>
      </c>
      <c r="I3675">
        <f>IFERROR(INDEX(T_Indicateurs[Stat_label_fr],MATCH(H3675,T_Indicateurs[Stat_code],0)),"")</f>
        <v/>
      </c>
      <c r="M3675">
        <f>IF(J3675=0,"",J3675)</f>
        <v/>
      </c>
      <c r="N3675">
        <f>IF(K3675=0,"",K3675)</f>
        <v/>
      </c>
      <c r="O3675">
        <f>IF(L3675=0,"",L3675)</f>
        <v/>
      </c>
      <c r="P3675">
        <f>IF(OR(J3675="",K3675="",L3675=""),"",J3675+K3675+L3675)</f>
        <v/>
      </c>
      <c r="Q3675">
        <f>IF(OR(M3675="",N3675="",O3675=""),"",M3675+N3675+O3675)</f>
        <v/>
      </c>
      <c r="S3675" s="13">
        <f>IF(AND($B3675&lt;&gt;"",$F3675&lt;&gt;""),IF(COUNTIFS($B$2:$B3675,$B3675,$F$2:$F3675,$F3675)=1,1,0),0)</f>
        <v/>
      </c>
      <c r="T3675" s="13">
        <f>IF(AND($B3675&lt;&gt;"",$H3675&lt;&gt;""),IF(COUNTIFS($B$2:$B3675,$B3675,$H$2:$H3675,$H3675)=1,1,0),0)</f>
        <v/>
      </c>
      <c r="U3675" s="13">
        <f>IF(AND($B3675&lt;&gt;"",$C3675&lt;&gt;""),IF(COUNTIFS($B$2:$B3675,$B3675,$C$2:$C3675,$C3675)=1,1,0),0)</f>
        <v/>
      </c>
      <c r="V3675" s="13">
        <f>IF(AND($B3675&lt;&gt;"",$D3675&lt;&gt;""),IF(COUNTIFS($B$2:$B3675,$B3675,$D$2:$D3675,$D3675)=1,1,0),0)</f>
        <v/>
      </c>
      <c r="W3675">
        <f>IFERROR(INDEX(T_Indicateurs[Domain_code],MATCH($H3675,T_Indicateurs[Stat_code],0)),"")</f>
        <v/>
      </c>
      <c r="X3675" s="13">
        <f>IF(OR($W3675="",$F3675=""),0,IF($F3675&lt;&gt;$W3675,1,0))</f>
        <v/>
      </c>
      <c r="Y3675" s="13">
        <f>IF(OR($J3675="", $K3675="", $L3675=""),0,IF(OR($J3675&lt;0,$J3675&gt;3,$K3675&lt;0,$K3675&gt;3,$L3675&lt;0,$L3675&gt;3),1,0))</f>
        <v/>
      </c>
    </row>
    <row r="3676">
      <c r="G3676">
        <f>IFERROR(INDEX(T_Domaines[Domain_label_fr],MATCH(F3676,T_Domaines[Domain_code],0)),"")</f>
        <v/>
      </c>
      <c r="I3676">
        <f>IFERROR(INDEX(T_Indicateurs[Stat_label_fr],MATCH(H3676,T_Indicateurs[Stat_code],0)),"")</f>
        <v/>
      </c>
      <c r="M3676">
        <f>IF(J3676=0,"",J3676)</f>
        <v/>
      </c>
      <c r="N3676">
        <f>IF(K3676=0,"",K3676)</f>
        <v/>
      </c>
      <c r="O3676">
        <f>IF(L3676=0,"",L3676)</f>
        <v/>
      </c>
      <c r="P3676">
        <f>IF(OR(J3676="",K3676="",L3676=""),"",J3676+K3676+L3676)</f>
        <v/>
      </c>
      <c r="Q3676">
        <f>IF(OR(M3676="",N3676="",O3676=""),"",M3676+N3676+O3676)</f>
        <v/>
      </c>
      <c r="S3676" s="13">
        <f>IF(AND($B3676&lt;&gt;"",$F3676&lt;&gt;""),IF(COUNTIFS($B$2:$B3676,$B3676,$F$2:$F3676,$F3676)=1,1,0),0)</f>
        <v/>
      </c>
      <c r="T3676" s="13">
        <f>IF(AND($B3676&lt;&gt;"",$H3676&lt;&gt;""),IF(COUNTIFS($B$2:$B3676,$B3676,$H$2:$H3676,$H3676)=1,1,0),0)</f>
        <v/>
      </c>
      <c r="U3676" s="13">
        <f>IF(AND($B3676&lt;&gt;"",$C3676&lt;&gt;""),IF(COUNTIFS($B$2:$B3676,$B3676,$C$2:$C3676,$C3676)=1,1,0),0)</f>
        <v/>
      </c>
      <c r="V3676" s="13">
        <f>IF(AND($B3676&lt;&gt;"",$D3676&lt;&gt;""),IF(COUNTIFS($B$2:$B3676,$B3676,$D$2:$D3676,$D3676)=1,1,0),0)</f>
        <v/>
      </c>
      <c r="W3676">
        <f>IFERROR(INDEX(T_Indicateurs[Domain_code],MATCH($H3676,T_Indicateurs[Stat_code],0)),"")</f>
        <v/>
      </c>
      <c r="X3676" s="13">
        <f>IF(OR($W3676="",$F3676=""),0,IF($F3676&lt;&gt;$W3676,1,0))</f>
        <v/>
      </c>
      <c r="Y3676" s="13">
        <f>IF(OR($J3676="", $K3676="", $L3676=""),0,IF(OR($J3676&lt;0,$J3676&gt;3,$K3676&lt;0,$K3676&gt;3,$L3676&lt;0,$L3676&gt;3),1,0))</f>
        <v/>
      </c>
    </row>
    <row r="3677">
      <c r="G3677">
        <f>IFERROR(INDEX(T_Domaines[Domain_label_fr],MATCH(F3677,T_Domaines[Domain_code],0)),"")</f>
        <v/>
      </c>
      <c r="I3677">
        <f>IFERROR(INDEX(T_Indicateurs[Stat_label_fr],MATCH(H3677,T_Indicateurs[Stat_code],0)),"")</f>
        <v/>
      </c>
      <c r="M3677">
        <f>IF(J3677=0,"",J3677)</f>
        <v/>
      </c>
      <c r="N3677">
        <f>IF(K3677=0,"",K3677)</f>
        <v/>
      </c>
      <c r="O3677">
        <f>IF(L3677=0,"",L3677)</f>
        <v/>
      </c>
      <c r="P3677">
        <f>IF(OR(J3677="",K3677="",L3677=""),"",J3677+K3677+L3677)</f>
        <v/>
      </c>
      <c r="Q3677">
        <f>IF(OR(M3677="",N3677="",O3677=""),"",M3677+N3677+O3677)</f>
        <v/>
      </c>
      <c r="S3677" s="13">
        <f>IF(AND($B3677&lt;&gt;"",$F3677&lt;&gt;""),IF(COUNTIFS($B$2:$B3677,$B3677,$F$2:$F3677,$F3677)=1,1,0),0)</f>
        <v/>
      </c>
      <c r="T3677" s="13">
        <f>IF(AND($B3677&lt;&gt;"",$H3677&lt;&gt;""),IF(COUNTIFS($B$2:$B3677,$B3677,$H$2:$H3677,$H3677)=1,1,0),0)</f>
        <v/>
      </c>
      <c r="U3677" s="13">
        <f>IF(AND($B3677&lt;&gt;"",$C3677&lt;&gt;""),IF(COUNTIFS($B$2:$B3677,$B3677,$C$2:$C3677,$C3677)=1,1,0),0)</f>
        <v/>
      </c>
      <c r="V3677" s="13">
        <f>IF(AND($B3677&lt;&gt;"",$D3677&lt;&gt;""),IF(COUNTIFS($B$2:$B3677,$B3677,$D$2:$D3677,$D3677)=1,1,0),0)</f>
        <v/>
      </c>
      <c r="W3677">
        <f>IFERROR(INDEX(T_Indicateurs[Domain_code],MATCH($H3677,T_Indicateurs[Stat_code],0)),"")</f>
        <v/>
      </c>
      <c r="X3677" s="13">
        <f>IF(OR($W3677="",$F3677=""),0,IF($F3677&lt;&gt;$W3677,1,0))</f>
        <v/>
      </c>
      <c r="Y3677" s="13">
        <f>IF(OR($J3677="", $K3677="", $L3677=""),0,IF(OR($J3677&lt;0,$J3677&gt;3,$K3677&lt;0,$K3677&gt;3,$L3677&lt;0,$L3677&gt;3),1,0))</f>
        <v/>
      </c>
    </row>
    <row r="3678">
      <c r="G3678">
        <f>IFERROR(INDEX(T_Domaines[Domain_label_fr],MATCH(F3678,T_Domaines[Domain_code],0)),"")</f>
        <v/>
      </c>
      <c r="I3678">
        <f>IFERROR(INDEX(T_Indicateurs[Stat_label_fr],MATCH(H3678,T_Indicateurs[Stat_code],0)),"")</f>
        <v/>
      </c>
      <c r="M3678">
        <f>IF(J3678=0,"",J3678)</f>
        <v/>
      </c>
      <c r="N3678">
        <f>IF(K3678=0,"",K3678)</f>
        <v/>
      </c>
      <c r="O3678">
        <f>IF(L3678=0,"",L3678)</f>
        <v/>
      </c>
      <c r="P3678">
        <f>IF(OR(J3678="",K3678="",L3678=""),"",J3678+K3678+L3678)</f>
        <v/>
      </c>
      <c r="Q3678">
        <f>IF(OR(M3678="",N3678="",O3678=""),"",M3678+N3678+O3678)</f>
        <v/>
      </c>
      <c r="S3678" s="13">
        <f>IF(AND($B3678&lt;&gt;"",$F3678&lt;&gt;""),IF(COUNTIFS($B$2:$B3678,$B3678,$F$2:$F3678,$F3678)=1,1,0),0)</f>
        <v/>
      </c>
      <c r="T3678" s="13">
        <f>IF(AND($B3678&lt;&gt;"",$H3678&lt;&gt;""),IF(COUNTIFS($B$2:$B3678,$B3678,$H$2:$H3678,$H3678)=1,1,0),0)</f>
        <v/>
      </c>
      <c r="U3678" s="13">
        <f>IF(AND($B3678&lt;&gt;"",$C3678&lt;&gt;""),IF(COUNTIFS($B$2:$B3678,$B3678,$C$2:$C3678,$C3678)=1,1,0),0)</f>
        <v/>
      </c>
      <c r="V3678" s="13">
        <f>IF(AND($B3678&lt;&gt;"",$D3678&lt;&gt;""),IF(COUNTIFS($B$2:$B3678,$B3678,$D$2:$D3678,$D3678)=1,1,0),0)</f>
        <v/>
      </c>
      <c r="W3678">
        <f>IFERROR(INDEX(T_Indicateurs[Domain_code],MATCH($H3678,T_Indicateurs[Stat_code],0)),"")</f>
        <v/>
      </c>
      <c r="X3678" s="13">
        <f>IF(OR($W3678="",$F3678=""),0,IF($F3678&lt;&gt;$W3678,1,0))</f>
        <v/>
      </c>
      <c r="Y3678" s="13">
        <f>IF(OR($J3678="", $K3678="", $L3678=""),0,IF(OR($J3678&lt;0,$J3678&gt;3,$K3678&lt;0,$K3678&gt;3,$L3678&lt;0,$L3678&gt;3),1,0))</f>
        <v/>
      </c>
    </row>
    <row r="3679">
      <c r="G3679">
        <f>IFERROR(INDEX(T_Domaines[Domain_label_fr],MATCH(F3679,T_Domaines[Domain_code],0)),"")</f>
        <v/>
      </c>
      <c r="I3679">
        <f>IFERROR(INDEX(T_Indicateurs[Stat_label_fr],MATCH(H3679,T_Indicateurs[Stat_code],0)),"")</f>
        <v/>
      </c>
      <c r="M3679">
        <f>IF(J3679=0,"",J3679)</f>
        <v/>
      </c>
      <c r="N3679">
        <f>IF(K3679=0,"",K3679)</f>
        <v/>
      </c>
      <c r="O3679">
        <f>IF(L3679=0,"",L3679)</f>
        <v/>
      </c>
      <c r="P3679">
        <f>IF(OR(J3679="",K3679="",L3679=""),"",J3679+K3679+L3679)</f>
        <v/>
      </c>
      <c r="Q3679">
        <f>IF(OR(M3679="",N3679="",O3679=""),"",M3679+N3679+O3679)</f>
        <v/>
      </c>
      <c r="S3679" s="13">
        <f>IF(AND($B3679&lt;&gt;"",$F3679&lt;&gt;""),IF(COUNTIFS($B$2:$B3679,$B3679,$F$2:$F3679,$F3679)=1,1,0),0)</f>
        <v/>
      </c>
      <c r="T3679" s="13">
        <f>IF(AND($B3679&lt;&gt;"",$H3679&lt;&gt;""),IF(COUNTIFS($B$2:$B3679,$B3679,$H$2:$H3679,$H3679)=1,1,0),0)</f>
        <v/>
      </c>
      <c r="U3679" s="13">
        <f>IF(AND($B3679&lt;&gt;"",$C3679&lt;&gt;""),IF(COUNTIFS($B$2:$B3679,$B3679,$C$2:$C3679,$C3679)=1,1,0),0)</f>
        <v/>
      </c>
      <c r="V3679" s="13">
        <f>IF(AND($B3679&lt;&gt;"",$D3679&lt;&gt;""),IF(COUNTIFS($B$2:$B3679,$B3679,$D$2:$D3679,$D3679)=1,1,0),0)</f>
        <v/>
      </c>
      <c r="W3679">
        <f>IFERROR(INDEX(T_Indicateurs[Domain_code],MATCH($H3679,T_Indicateurs[Stat_code],0)),"")</f>
        <v/>
      </c>
      <c r="X3679" s="13">
        <f>IF(OR($W3679="",$F3679=""),0,IF($F3679&lt;&gt;$W3679,1,0))</f>
        <v/>
      </c>
      <c r="Y3679" s="13">
        <f>IF(OR($J3679="", $K3679="", $L3679=""),0,IF(OR($J3679&lt;0,$J3679&gt;3,$K3679&lt;0,$K3679&gt;3,$L3679&lt;0,$L3679&gt;3),1,0))</f>
        <v/>
      </c>
    </row>
    <row r="3680">
      <c r="G3680">
        <f>IFERROR(INDEX(T_Domaines[Domain_label_fr],MATCH(F3680,T_Domaines[Domain_code],0)),"")</f>
        <v/>
      </c>
      <c r="I3680">
        <f>IFERROR(INDEX(T_Indicateurs[Stat_label_fr],MATCH(H3680,T_Indicateurs[Stat_code],0)),"")</f>
        <v/>
      </c>
      <c r="M3680">
        <f>IF(J3680=0,"",J3680)</f>
        <v/>
      </c>
      <c r="N3680">
        <f>IF(K3680=0,"",K3680)</f>
        <v/>
      </c>
      <c r="O3680">
        <f>IF(L3680=0,"",L3680)</f>
        <v/>
      </c>
      <c r="P3680">
        <f>IF(OR(J3680="",K3680="",L3680=""),"",J3680+K3680+L3680)</f>
        <v/>
      </c>
      <c r="Q3680">
        <f>IF(OR(M3680="",N3680="",O3680=""),"",M3680+N3680+O3680)</f>
        <v/>
      </c>
      <c r="S3680" s="13">
        <f>IF(AND($B3680&lt;&gt;"",$F3680&lt;&gt;""),IF(COUNTIFS($B$2:$B3680,$B3680,$F$2:$F3680,$F3680)=1,1,0),0)</f>
        <v/>
      </c>
      <c r="T3680" s="13">
        <f>IF(AND($B3680&lt;&gt;"",$H3680&lt;&gt;""),IF(COUNTIFS($B$2:$B3680,$B3680,$H$2:$H3680,$H3680)=1,1,0),0)</f>
        <v/>
      </c>
      <c r="U3680" s="13">
        <f>IF(AND($B3680&lt;&gt;"",$C3680&lt;&gt;""),IF(COUNTIFS($B$2:$B3680,$B3680,$C$2:$C3680,$C3680)=1,1,0),0)</f>
        <v/>
      </c>
      <c r="V3680" s="13">
        <f>IF(AND($B3680&lt;&gt;"",$D3680&lt;&gt;""),IF(COUNTIFS($B$2:$B3680,$B3680,$D$2:$D3680,$D3680)=1,1,0),0)</f>
        <v/>
      </c>
      <c r="W3680">
        <f>IFERROR(INDEX(T_Indicateurs[Domain_code],MATCH($H3680,T_Indicateurs[Stat_code],0)),"")</f>
        <v/>
      </c>
      <c r="X3680" s="13">
        <f>IF(OR($W3680="",$F3680=""),0,IF($F3680&lt;&gt;$W3680,1,0))</f>
        <v/>
      </c>
      <c r="Y3680" s="13">
        <f>IF(OR($J3680="", $K3680="", $L3680=""),0,IF(OR($J3680&lt;0,$J3680&gt;3,$K3680&lt;0,$K3680&gt;3,$L3680&lt;0,$L3680&gt;3),1,0))</f>
        <v/>
      </c>
    </row>
    <row r="3681">
      <c r="G3681">
        <f>IFERROR(INDEX(T_Domaines[Domain_label_fr],MATCH(F3681,T_Domaines[Domain_code],0)),"")</f>
        <v/>
      </c>
      <c r="I3681">
        <f>IFERROR(INDEX(T_Indicateurs[Stat_label_fr],MATCH(H3681,T_Indicateurs[Stat_code],0)),"")</f>
        <v/>
      </c>
      <c r="M3681">
        <f>IF(J3681=0,"",J3681)</f>
        <v/>
      </c>
      <c r="N3681">
        <f>IF(K3681=0,"",K3681)</f>
        <v/>
      </c>
      <c r="O3681">
        <f>IF(L3681=0,"",L3681)</f>
        <v/>
      </c>
      <c r="P3681">
        <f>IF(OR(J3681="",K3681="",L3681=""),"",J3681+K3681+L3681)</f>
        <v/>
      </c>
      <c r="Q3681">
        <f>IF(OR(M3681="",N3681="",O3681=""),"",M3681+N3681+O3681)</f>
        <v/>
      </c>
      <c r="S3681" s="13">
        <f>IF(AND($B3681&lt;&gt;"",$F3681&lt;&gt;""),IF(COUNTIFS($B$2:$B3681,$B3681,$F$2:$F3681,$F3681)=1,1,0),0)</f>
        <v/>
      </c>
      <c r="T3681" s="13">
        <f>IF(AND($B3681&lt;&gt;"",$H3681&lt;&gt;""),IF(COUNTIFS($B$2:$B3681,$B3681,$H$2:$H3681,$H3681)=1,1,0),0)</f>
        <v/>
      </c>
      <c r="U3681" s="13">
        <f>IF(AND($B3681&lt;&gt;"",$C3681&lt;&gt;""),IF(COUNTIFS($B$2:$B3681,$B3681,$C$2:$C3681,$C3681)=1,1,0),0)</f>
        <v/>
      </c>
      <c r="V3681" s="13">
        <f>IF(AND($B3681&lt;&gt;"",$D3681&lt;&gt;""),IF(COUNTIFS($B$2:$B3681,$B3681,$D$2:$D3681,$D3681)=1,1,0),0)</f>
        <v/>
      </c>
      <c r="W3681">
        <f>IFERROR(INDEX(T_Indicateurs[Domain_code],MATCH($H3681,T_Indicateurs[Stat_code],0)),"")</f>
        <v/>
      </c>
      <c r="X3681" s="13">
        <f>IF(OR($W3681="",$F3681=""),0,IF($F3681&lt;&gt;$W3681,1,0))</f>
        <v/>
      </c>
      <c r="Y3681" s="13">
        <f>IF(OR($J3681="", $K3681="", $L3681=""),0,IF(OR($J3681&lt;0,$J3681&gt;3,$K3681&lt;0,$K3681&gt;3,$L3681&lt;0,$L3681&gt;3),1,0))</f>
        <v/>
      </c>
    </row>
    <row r="3682">
      <c r="G3682">
        <f>IFERROR(INDEX(T_Domaines[Domain_label_fr],MATCH(F3682,T_Domaines[Domain_code],0)),"")</f>
        <v/>
      </c>
      <c r="I3682">
        <f>IFERROR(INDEX(T_Indicateurs[Stat_label_fr],MATCH(H3682,T_Indicateurs[Stat_code],0)),"")</f>
        <v/>
      </c>
      <c r="M3682">
        <f>IF(J3682=0,"",J3682)</f>
        <v/>
      </c>
      <c r="N3682">
        <f>IF(K3682=0,"",K3682)</f>
        <v/>
      </c>
      <c r="O3682">
        <f>IF(L3682=0,"",L3682)</f>
        <v/>
      </c>
      <c r="P3682">
        <f>IF(OR(J3682="",K3682="",L3682=""),"",J3682+K3682+L3682)</f>
        <v/>
      </c>
      <c r="Q3682">
        <f>IF(OR(M3682="",N3682="",O3682=""),"",M3682+N3682+O3682)</f>
        <v/>
      </c>
      <c r="S3682" s="13">
        <f>IF(AND($B3682&lt;&gt;"",$F3682&lt;&gt;""),IF(COUNTIFS($B$2:$B3682,$B3682,$F$2:$F3682,$F3682)=1,1,0),0)</f>
        <v/>
      </c>
      <c r="T3682" s="13">
        <f>IF(AND($B3682&lt;&gt;"",$H3682&lt;&gt;""),IF(COUNTIFS($B$2:$B3682,$B3682,$H$2:$H3682,$H3682)=1,1,0),0)</f>
        <v/>
      </c>
      <c r="U3682" s="13">
        <f>IF(AND($B3682&lt;&gt;"",$C3682&lt;&gt;""),IF(COUNTIFS($B$2:$B3682,$B3682,$C$2:$C3682,$C3682)=1,1,0),0)</f>
        <v/>
      </c>
      <c r="V3682" s="13">
        <f>IF(AND($B3682&lt;&gt;"",$D3682&lt;&gt;""),IF(COUNTIFS($B$2:$B3682,$B3682,$D$2:$D3682,$D3682)=1,1,0),0)</f>
        <v/>
      </c>
      <c r="W3682">
        <f>IFERROR(INDEX(T_Indicateurs[Domain_code],MATCH($H3682,T_Indicateurs[Stat_code],0)),"")</f>
        <v/>
      </c>
      <c r="X3682" s="13">
        <f>IF(OR($W3682="",$F3682=""),0,IF($F3682&lt;&gt;$W3682,1,0))</f>
        <v/>
      </c>
      <c r="Y3682" s="13">
        <f>IF(OR($J3682="", $K3682="", $L3682=""),0,IF(OR($J3682&lt;0,$J3682&gt;3,$K3682&lt;0,$K3682&gt;3,$L3682&lt;0,$L3682&gt;3),1,0))</f>
        <v/>
      </c>
    </row>
    <row r="3683">
      <c r="G3683">
        <f>IFERROR(INDEX(T_Domaines[Domain_label_fr],MATCH(F3683,T_Domaines[Domain_code],0)),"")</f>
        <v/>
      </c>
      <c r="I3683">
        <f>IFERROR(INDEX(T_Indicateurs[Stat_label_fr],MATCH(H3683,T_Indicateurs[Stat_code],0)),"")</f>
        <v/>
      </c>
      <c r="M3683">
        <f>IF(J3683=0,"",J3683)</f>
        <v/>
      </c>
      <c r="N3683">
        <f>IF(K3683=0,"",K3683)</f>
        <v/>
      </c>
      <c r="O3683">
        <f>IF(L3683=0,"",L3683)</f>
        <v/>
      </c>
      <c r="P3683">
        <f>IF(OR(J3683="",K3683="",L3683=""),"",J3683+K3683+L3683)</f>
        <v/>
      </c>
      <c r="Q3683">
        <f>IF(OR(M3683="",N3683="",O3683=""),"",M3683+N3683+O3683)</f>
        <v/>
      </c>
      <c r="S3683" s="13">
        <f>IF(AND($B3683&lt;&gt;"",$F3683&lt;&gt;""),IF(COUNTIFS($B$2:$B3683,$B3683,$F$2:$F3683,$F3683)=1,1,0),0)</f>
        <v/>
      </c>
      <c r="T3683" s="13">
        <f>IF(AND($B3683&lt;&gt;"",$H3683&lt;&gt;""),IF(COUNTIFS($B$2:$B3683,$B3683,$H$2:$H3683,$H3683)=1,1,0),0)</f>
        <v/>
      </c>
      <c r="U3683" s="13">
        <f>IF(AND($B3683&lt;&gt;"",$C3683&lt;&gt;""),IF(COUNTIFS($B$2:$B3683,$B3683,$C$2:$C3683,$C3683)=1,1,0),0)</f>
        <v/>
      </c>
      <c r="V3683" s="13">
        <f>IF(AND($B3683&lt;&gt;"",$D3683&lt;&gt;""),IF(COUNTIFS($B$2:$B3683,$B3683,$D$2:$D3683,$D3683)=1,1,0),0)</f>
        <v/>
      </c>
      <c r="W3683">
        <f>IFERROR(INDEX(T_Indicateurs[Domain_code],MATCH($H3683,T_Indicateurs[Stat_code],0)),"")</f>
        <v/>
      </c>
      <c r="X3683" s="13">
        <f>IF(OR($W3683="",$F3683=""),0,IF($F3683&lt;&gt;$W3683,1,0))</f>
        <v/>
      </c>
      <c r="Y3683" s="13">
        <f>IF(OR($J3683="", $K3683="", $L3683=""),0,IF(OR($J3683&lt;0,$J3683&gt;3,$K3683&lt;0,$K3683&gt;3,$L3683&lt;0,$L3683&gt;3),1,0))</f>
        <v/>
      </c>
    </row>
    <row r="3684">
      <c r="G3684">
        <f>IFERROR(INDEX(T_Domaines[Domain_label_fr],MATCH(F3684,T_Domaines[Domain_code],0)),"")</f>
        <v/>
      </c>
      <c r="I3684">
        <f>IFERROR(INDEX(T_Indicateurs[Stat_label_fr],MATCH(H3684,T_Indicateurs[Stat_code],0)),"")</f>
        <v/>
      </c>
      <c r="M3684">
        <f>IF(J3684=0,"",J3684)</f>
        <v/>
      </c>
      <c r="N3684">
        <f>IF(K3684=0,"",K3684)</f>
        <v/>
      </c>
      <c r="O3684">
        <f>IF(L3684=0,"",L3684)</f>
        <v/>
      </c>
      <c r="P3684">
        <f>IF(OR(J3684="",K3684="",L3684=""),"",J3684+K3684+L3684)</f>
        <v/>
      </c>
      <c r="Q3684">
        <f>IF(OR(M3684="",N3684="",O3684=""),"",M3684+N3684+O3684)</f>
        <v/>
      </c>
      <c r="S3684" s="13">
        <f>IF(AND($B3684&lt;&gt;"",$F3684&lt;&gt;""),IF(COUNTIFS($B$2:$B3684,$B3684,$F$2:$F3684,$F3684)=1,1,0),0)</f>
        <v/>
      </c>
      <c r="T3684" s="13">
        <f>IF(AND($B3684&lt;&gt;"",$H3684&lt;&gt;""),IF(COUNTIFS($B$2:$B3684,$B3684,$H$2:$H3684,$H3684)=1,1,0),0)</f>
        <v/>
      </c>
      <c r="U3684" s="13">
        <f>IF(AND($B3684&lt;&gt;"",$C3684&lt;&gt;""),IF(COUNTIFS($B$2:$B3684,$B3684,$C$2:$C3684,$C3684)=1,1,0),0)</f>
        <v/>
      </c>
      <c r="V3684" s="13">
        <f>IF(AND($B3684&lt;&gt;"",$D3684&lt;&gt;""),IF(COUNTIFS($B$2:$B3684,$B3684,$D$2:$D3684,$D3684)=1,1,0),0)</f>
        <v/>
      </c>
      <c r="W3684">
        <f>IFERROR(INDEX(T_Indicateurs[Domain_code],MATCH($H3684,T_Indicateurs[Stat_code],0)),"")</f>
        <v/>
      </c>
      <c r="X3684" s="13">
        <f>IF(OR($W3684="",$F3684=""),0,IF($F3684&lt;&gt;$W3684,1,0))</f>
        <v/>
      </c>
      <c r="Y3684" s="13">
        <f>IF(OR($J3684="", $K3684="", $L3684=""),0,IF(OR($J3684&lt;0,$J3684&gt;3,$K3684&lt;0,$K3684&gt;3,$L3684&lt;0,$L3684&gt;3),1,0))</f>
        <v/>
      </c>
    </row>
    <row r="3685">
      <c r="G3685">
        <f>IFERROR(INDEX(T_Domaines[Domain_label_fr],MATCH(F3685,T_Domaines[Domain_code],0)),"")</f>
        <v/>
      </c>
      <c r="I3685">
        <f>IFERROR(INDEX(T_Indicateurs[Stat_label_fr],MATCH(H3685,T_Indicateurs[Stat_code],0)),"")</f>
        <v/>
      </c>
      <c r="M3685">
        <f>IF(J3685=0,"",J3685)</f>
        <v/>
      </c>
      <c r="N3685">
        <f>IF(K3685=0,"",K3685)</f>
        <v/>
      </c>
      <c r="O3685">
        <f>IF(L3685=0,"",L3685)</f>
        <v/>
      </c>
      <c r="P3685">
        <f>IF(OR(J3685="",K3685="",L3685=""),"",J3685+K3685+L3685)</f>
        <v/>
      </c>
      <c r="Q3685">
        <f>IF(OR(M3685="",N3685="",O3685=""),"",M3685+N3685+O3685)</f>
        <v/>
      </c>
      <c r="S3685" s="13">
        <f>IF(AND($B3685&lt;&gt;"",$F3685&lt;&gt;""),IF(COUNTIFS($B$2:$B3685,$B3685,$F$2:$F3685,$F3685)=1,1,0),0)</f>
        <v/>
      </c>
      <c r="T3685" s="13">
        <f>IF(AND($B3685&lt;&gt;"",$H3685&lt;&gt;""),IF(COUNTIFS($B$2:$B3685,$B3685,$H$2:$H3685,$H3685)=1,1,0),0)</f>
        <v/>
      </c>
      <c r="U3685" s="13">
        <f>IF(AND($B3685&lt;&gt;"",$C3685&lt;&gt;""),IF(COUNTIFS($B$2:$B3685,$B3685,$C$2:$C3685,$C3685)=1,1,0),0)</f>
        <v/>
      </c>
      <c r="V3685" s="13">
        <f>IF(AND($B3685&lt;&gt;"",$D3685&lt;&gt;""),IF(COUNTIFS($B$2:$B3685,$B3685,$D$2:$D3685,$D3685)=1,1,0),0)</f>
        <v/>
      </c>
      <c r="W3685">
        <f>IFERROR(INDEX(T_Indicateurs[Domain_code],MATCH($H3685,T_Indicateurs[Stat_code],0)),"")</f>
        <v/>
      </c>
      <c r="X3685" s="13">
        <f>IF(OR($W3685="",$F3685=""),0,IF($F3685&lt;&gt;$W3685,1,0))</f>
        <v/>
      </c>
      <c r="Y3685" s="13">
        <f>IF(OR($J3685="", $K3685="", $L3685=""),0,IF(OR($J3685&lt;0,$J3685&gt;3,$K3685&lt;0,$K3685&gt;3,$L3685&lt;0,$L3685&gt;3),1,0))</f>
        <v/>
      </c>
    </row>
    <row r="3686">
      <c r="G3686">
        <f>IFERROR(INDEX(T_Domaines[Domain_label_fr],MATCH(F3686,T_Domaines[Domain_code],0)),"")</f>
        <v/>
      </c>
      <c r="I3686">
        <f>IFERROR(INDEX(T_Indicateurs[Stat_label_fr],MATCH(H3686,T_Indicateurs[Stat_code],0)),"")</f>
        <v/>
      </c>
      <c r="M3686">
        <f>IF(J3686=0,"",J3686)</f>
        <v/>
      </c>
      <c r="N3686">
        <f>IF(K3686=0,"",K3686)</f>
        <v/>
      </c>
      <c r="O3686">
        <f>IF(L3686=0,"",L3686)</f>
        <v/>
      </c>
      <c r="P3686">
        <f>IF(OR(J3686="",K3686="",L3686=""),"",J3686+K3686+L3686)</f>
        <v/>
      </c>
      <c r="Q3686">
        <f>IF(OR(M3686="",N3686="",O3686=""),"",M3686+N3686+O3686)</f>
        <v/>
      </c>
      <c r="S3686" s="13">
        <f>IF(AND($B3686&lt;&gt;"",$F3686&lt;&gt;""),IF(COUNTIFS($B$2:$B3686,$B3686,$F$2:$F3686,$F3686)=1,1,0),0)</f>
        <v/>
      </c>
      <c r="T3686" s="13">
        <f>IF(AND($B3686&lt;&gt;"",$H3686&lt;&gt;""),IF(COUNTIFS($B$2:$B3686,$B3686,$H$2:$H3686,$H3686)=1,1,0),0)</f>
        <v/>
      </c>
      <c r="U3686" s="13">
        <f>IF(AND($B3686&lt;&gt;"",$C3686&lt;&gt;""),IF(COUNTIFS($B$2:$B3686,$B3686,$C$2:$C3686,$C3686)=1,1,0),0)</f>
        <v/>
      </c>
      <c r="V3686" s="13">
        <f>IF(AND($B3686&lt;&gt;"",$D3686&lt;&gt;""),IF(COUNTIFS($B$2:$B3686,$B3686,$D$2:$D3686,$D3686)=1,1,0),0)</f>
        <v/>
      </c>
      <c r="W3686">
        <f>IFERROR(INDEX(T_Indicateurs[Domain_code],MATCH($H3686,T_Indicateurs[Stat_code],0)),"")</f>
        <v/>
      </c>
      <c r="X3686" s="13">
        <f>IF(OR($W3686="",$F3686=""),0,IF($F3686&lt;&gt;$W3686,1,0))</f>
        <v/>
      </c>
      <c r="Y3686" s="13">
        <f>IF(OR($J3686="", $K3686="", $L3686=""),0,IF(OR($J3686&lt;0,$J3686&gt;3,$K3686&lt;0,$K3686&gt;3,$L3686&lt;0,$L3686&gt;3),1,0))</f>
        <v/>
      </c>
    </row>
    <row r="3687">
      <c r="G3687">
        <f>IFERROR(INDEX(T_Domaines[Domain_label_fr],MATCH(F3687,T_Domaines[Domain_code],0)),"")</f>
        <v/>
      </c>
      <c r="I3687">
        <f>IFERROR(INDEX(T_Indicateurs[Stat_label_fr],MATCH(H3687,T_Indicateurs[Stat_code],0)),"")</f>
        <v/>
      </c>
      <c r="M3687">
        <f>IF(J3687=0,"",J3687)</f>
        <v/>
      </c>
      <c r="N3687">
        <f>IF(K3687=0,"",K3687)</f>
        <v/>
      </c>
      <c r="O3687">
        <f>IF(L3687=0,"",L3687)</f>
        <v/>
      </c>
      <c r="P3687">
        <f>IF(OR(J3687="",K3687="",L3687=""),"",J3687+K3687+L3687)</f>
        <v/>
      </c>
      <c r="Q3687">
        <f>IF(OR(M3687="",N3687="",O3687=""),"",M3687+N3687+O3687)</f>
        <v/>
      </c>
      <c r="S3687" s="13">
        <f>IF(AND($B3687&lt;&gt;"",$F3687&lt;&gt;""),IF(COUNTIFS($B$2:$B3687,$B3687,$F$2:$F3687,$F3687)=1,1,0),0)</f>
        <v/>
      </c>
      <c r="T3687" s="13">
        <f>IF(AND($B3687&lt;&gt;"",$H3687&lt;&gt;""),IF(COUNTIFS($B$2:$B3687,$B3687,$H$2:$H3687,$H3687)=1,1,0),0)</f>
        <v/>
      </c>
      <c r="U3687" s="13">
        <f>IF(AND($B3687&lt;&gt;"",$C3687&lt;&gt;""),IF(COUNTIFS($B$2:$B3687,$B3687,$C$2:$C3687,$C3687)=1,1,0),0)</f>
        <v/>
      </c>
      <c r="V3687" s="13">
        <f>IF(AND($B3687&lt;&gt;"",$D3687&lt;&gt;""),IF(COUNTIFS($B$2:$B3687,$B3687,$D$2:$D3687,$D3687)=1,1,0),0)</f>
        <v/>
      </c>
      <c r="W3687">
        <f>IFERROR(INDEX(T_Indicateurs[Domain_code],MATCH($H3687,T_Indicateurs[Stat_code],0)),"")</f>
        <v/>
      </c>
      <c r="X3687" s="13">
        <f>IF(OR($W3687="",$F3687=""),0,IF($F3687&lt;&gt;$W3687,1,0))</f>
        <v/>
      </c>
      <c r="Y3687" s="13">
        <f>IF(OR($J3687="", $K3687="", $L3687=""),0,IF(OR($J3687&lt;0,$J3687&gt;3,$K3687&lt;0,$K3687&gt;3,$L3687&lt;0,$L3687&gt;3),1,0))</f>
        <v/>
      </c>
    </row>
    <row r="3688">
      <c r="G3688">
        <f>IFERROR(INDEX(T_Domaines[Domain_label_fr],MATCH(F3688,T_Domaines[Domain_code],0)),"")</f>
        <v/>
      </c>
      <c r="I3688">
        <f>IFERROR(INDEX(T_Indicateurs[Stat_label_fr],MATCH(H3688,T_Indicateurs[Stat_code],0)),"")</f>
        <v/>
      </c>
      <c r="M3688">
        <f>IF(J3688=0,"",J3688)</f>
        <v/>
      </c>
      <c r="N3688">
        <f>IF(K3688=0,"",K3688)</f>
        <v/>
      </c>
      <c r="O3688">
        <f>IF(L3688=0,"",L3688)</f>
        <v/>
      </c>
      <c r="P3688">
        <f>IF(OR(J3688="",K3688="",L3688=""),"",J3688+K3688+L3688)</f>
        <v/>
      </c>
      <c r="Q3688">
        <f>IF(OR(M3688="",N3688="",O3688=""),"",M3688+N3688+O3688)</f>
        <v/>
      </c>
      <c r="S3688" s="13">
        <f>IF(AND($B3688&lt;&gt;"",$F3688&lt;&gt;""),IF(COUNTIFS($B$2:$B3688,$B3688,$F$2:$F3688,$F3688)=1,1,0),0)</f>
        <v/>
      </c>
      <c r="T3688" s="13">
        <f>IF(AND($B3688&lt;&gt;"",$H3688&lt;&gt;""),IF(COUNTIFS($B$2:$B3688,$B3688,$H$2:$H3688,$H3688)=1,1,0),0)</f>
        <v/>
      </c>
      <c r="U3688" s="13">
        <f>IF(AND($B3688&lt;&gt;"",$C3688&lt;&gt;""),IF(COUNTIFS($B$2:$B3688,$B3688,$C$2:$C3688,$C3688)=1,1,0),0)</f>
        <v/>
      </c>
      <c r="V3688" s="13">
        <f>IF(AND($B3688&lt;&gt;"",$D3688&lt;&gt;""),IF(COUNTIFS($B$2:$B3688,$B3688,$D$2:$D3688,$D3688)=1,1,0),0)</f>
        <v/>
      </c>
      <c r="W3688">
        <f>IFERROR(INDEX(T_Indicateurs[Domain_code],MATCH($H3688,T_Indicateurs[Stat_code],0)),"")</f>
        <v/>
      </c>
      <c r="X3688" s="13">
        <f>IF(OR($W3688="",$F3688=""),0,IF($F3688&lt;&gt;$W3688,1,0))</f>
        <v/>
      </c>
      <c r="Y3688" s="13">
        <f>IF(OR($J3688="", $K3688="", $L3688=""),0,IF(OR($J3688&lt;0,$J3688&gt;3,$K3688&lt;0,$K3688&gt;3,$L3688&lt;0,$L3688&gt;3),1,0))</f>
        <v/>
      </c>
    </row>
    <row r="3689">
      <c r="G3689">
        <f>IFERROR(INDEX(T_Domaines[Domain_label_fr],MATCH(F3689,T_Domaines[Domain_code],0)),"")</f>
        <v/>
      </c>
      <c r="I3689">
        <f>IFERROR(INDEX(T_Indicateurs[Stat_label_fr],MATCH(H3689,T_Indicateurs[Stat_code],0)),"")</f>
        <v/>
      </c>
      <c r="M3689">
        <f>IF(J3689=0,"",J3689)</f>
        <v/>
      </c>
      <c r="N3689">
        <f>IF(K3689=0,"",K3689)</f>
        <v/>
      </c>
      <c r="O3689">
        <f>IF(L3689=0,"",L3689)</f>
        <v/>
      </c>
      <c r="P3689">
        <f>IF(OR(J3689="",K3689="",L3689=""),"",J3689+K3689+L3689)</f>
        <v/>
      </c>
      <c r="Q3689">
        <f>IF(OR(M3689="",N3689="",O3689=""),"",M3689+N3689+O3689)</f>
        <v/>
      </c>
      <c r="S3689" s="13">
        <f>IF(AND($B3689&lt;&gt;"",$F3689&lt;&gt;""),IF(COUNTIFS($B$2:$B3689,$B3689,$F$2:$F3689,$F3689)=1,1,0),0)</f>
        <v/>
      </c>
      <c r="T3689" s="13">
        <f>IF(AND($B3689&lt;&gt;"",$H3689&lt;&gt;""),IF(COUNTIFS($B$2:$B3689,$B3689,$H$2:$H3689,$H3689)=1,1,0),0)</f>
        <v/>
      </c>
      <c r="U3689" s="13">
        <f>IF(AND($B3689&lt;&gt;"",$C3689&lt;&gt;""),IF(COUNTIFS($B$2:$B3689,$B3689,$C$2:$C3689,$C3689)=1,1,0),0)</f>
        <v/>
      </c>
      <c r="V3689" s="13">
        <f>IF(AND($B3689&lt;&gt;"",$D3689&lt;&gt;""),IF(COUNTIFS($B$2:$B3689,$B3689,$D$2:$D3689,$D3689)=1,1,0),0)</f>
        <v/>
      </c>
      <c r="W3689">
        <f>IFERROR(INDEX(T_Indicateurs[Domain_code],MATCH($H3689,T_Indicateurs[Stat_code],0)),"")</f>
        <v/>
      </c>
      <c r="X3689" s="13">
        <f>IF(OR($W3689="",$F3689=""),0,IF($F3689&lt;&gt;$W3689,1,0))</f>
        <v/>
      </c>
      <c r="Y3689" s="13">
        <f>IF(OR($J3689="", $K3689="", $L3689=""),0,IF(OR($J3689&lt;0,$J3689&gt;3,$K3689&lt;0,$K3689&gt;3,$L3689&lt;0,$L3689&gt;3),1,0))</f>
        <v/>
      </c>
    </row>
    <row r="3690">
      <c r="G3690">
        <f>IFERROR(INDEX(T_Domaines[Domain_label_fr],MATCH(F3690,T_Domaines[Domain_code],0)),"")</f>
        <v/>
      </c>
      <c r="I3690">
        <f>IFERROR(INDEX(T_Indicateurs[Stat_label_fr],MATCH(H3690,T_Indicateurs[Stat_code],0)),"")</f>
        <v/>
      </c>
      <c r="M3690">
        <f>IF(J3690=0,"",J3690)</f>
        <v/>
      </c>
      <c r="N3690">
        <f>IF(K3690=0,"",K3690)</f>
        <v/>
      </c>
      <c r="O3690">
        <f>IF(L3690=0,"",L3690)</f>
        <v/>
      </c>
      <c r="P3690">
        <f>IF(OR(J3690="",K3690="",L3690=""),"",J3690+K3690+L3690)</f>
        <v/>
      </c>
      <c r="Q3690">
        <f>IF(OR(M3690="",N3690="",O3690=""),"",M3690+N3690+O3690)</f>
        <v/>
      </c>
      <c r="S3690" s="13">
        <f>IF(AND($B3690&lt;&gt;"",$F3690&lt;&gt;""),IF(COUNTIFS($B$2:$B3690,$B3690,$F$2:$F3690,$F3690)=1,1,0),0)</f>
        <v/>
      </c>
      <c r="T3690" s="13">
        <f>IF(AND($B3690&lt;&gt;"",$H3690&lt;&gt;""),IF(COUNTIFS($B$2:$B3690,$B3690,$H$2:$H3690,$H3690)=1,1,0),0)</f>
        <v/>
      </c>
      <c r="U3690" s="13">
        <f>IF(AND($B3690&lt;&gt;"",$C3690&lt;&gt;""),IF(COUNTIFS($B$2:$B3690,$B3690,$C$2:$C3690,$C3690)=1,1,0),0)</f>
        <v/>
      </c>
      <c r="V3690" s="13">
        <f>IF(AND($B3690&lt;&gt;"",$D3690&lt;&gt;""),IF(COUNTIFS($B$2:$B3690,$B3690,$D$2:$D3690,$D3690)=1,1,0),0)</f>
        <v/>
      </c>
      <c r="W3690">
        <f>IFERROR(INDEX(T_Indicateurs[Domain_code],MATCH($H3690,T_Indicateurs[Stat_code],0)),"")</f>
        <v/>
      </c>
      <c r="X3690" s="13">
        <f>IF(OR($W3690="",$F3690=""),0,IF($F3690&lt;&gt;$W3690,1,0))</f>
        <v/>
      </c>
      <c r="Y3690" s="13">
        <f>IF(OR($J3690="", $K3690="", $L3690=""),0,IF(OR($J3690&lt;0,$J3690&gt;3,$K3690&lt;0,$K3690&gt;3,$L3690&lt;0,$L3690&gt;3),1,0))</f>
        <v/>
      </c>
    </row>
    <row r="3691">
      <c r="G3691">
        <f>IFERROR(INDEX(T_Domaines[Domain_label_fr],MATCH(F3691,T_Domaines[Domain_code],0)),"")</f>
        <v/>
      </c>
      <c r="I3691">
        <f>IFERROR(INDEX(T_Indicateurs[Stat_label_fr],MATCH(H3691,T_Indicateurs[Stat_code],0)),"")</f>
        <v/>
      </c>
      <c r="M3691">
        <f>IF(J3691=0,"",J3691)</f>
        <v/>
      </c>
      <c r="N3691">
        <f>IF(K3691=0,"",K3691)</f>
        <v/>
      </c>
      <c r="O3691">
        <f>IF(L3691=0,"",L3691)</f>
        <v/>
      </c>
      <c r="P3691">
        <f>IF(OR(J3691="",K3691="",L3691=""),"",J3691+K3691+L3691)</f>
        <v/>
      </c>
      <c r="Q3691">
        <f>IF(OR(M3691="",N3691="",O3691=""),"",M3691+N3691+O3691)</f>
        <v/>
      </c>
      <c r="S3691" s="13">
        <f>IF(AND($B3691&lt;&gt;"",$F3691&lt;&gt;""),IF(COUNTIFS($B$2:$B3691,$B3691,$F$2:$F3691,$F3691)=1,1,0),0)</f>
        <v/>
      </c>
      <c r="T3691" s="13">
        <f>IF(AND($B3691&lt;&gt;"",$H3691&lt;&gt;""),IF(COUNTIFS($B$2:$B3691,$B3691,$H$2:$H3691,$H3691)=1,1,0),0)</f>
        <v/>
      </c>
      <c r="U3691" s="13">
        <f>IF(AND($B3691&lt;&gt;"",$C3691&lt;&gt;""),IF(COUNTIFS($B$2:$B3691,$B3691,$C$2:$C3691,$C3691)=1,1,0),0)</f>
        <v/>
      </c>
      <c r="V3691" s="13">
        <f>IF(AND($B3691&lt;&gt;"",$D3691&lt;&gt;""),IF(COUNTIFS($B$2:$B3691,$B3691,$D$2:$D3691,$D3691)=1,1,0),0)</f>
        <v/>
      </c>
      <c r="W3691">
        <f>IFERROR(INDEX(T_Indicateurs[Domain_code],MATCH($H3691,T_Indicateurs[Stat_code],0)),"")</f>
        <v/>
      </c>
      <c r="X3691" s="13">
        <f>IF(OR($W3691="",$F3691=""),0,IF($F3691&lt;&gt;$W3691,1,0))</f>
        <v/>
      </c>
      <c r="Y3691" s="13">
        <f>IF(OR($J3691="", $K3691="", $L3691=""),0,IF(OR($J3691&lt;0,$J3691&gt;3,$K3691&lt;0,$K3691&gt;3,$L3691&lt;0,$L3691&gt;3),1,0))</f>
        <v/>
      </c>
    </row>
    <row r="3692">
      <c r="G3692">
        <f>IFERROR(INDEX(T_Domaines[Domain_label_fr],MATCH(F3692,T_Domaines[Domain_code],0)),"")</f>
        <v/>
      </c>
      <c r="I3692">
        <f>IFERROR(INDEX(T_Indicateurs[Stat_label_fr],MATCH(H3692,T_Indicateurs[Stat_code],0)),"")</f>
        <v/>
      </c>
      <c r="M3692">
        <f>IF(J3692=0,"",J3692)</f>
        <v/>
      </c>
      <c r="N3692">
        <f>IF(K3692=0,"",K3692)</f>
        <v/>
      </c>
      <c r="O3692">
        <f>IF(L3692=0,"",L3692)</f>
        <v/>
      </c>
      <c r="P3692">
        <f>IF(OR(J3692="",K3692="",L3692=""),"",J3692+K3692+L3692)</f>
        <v/>
      </c>
      <c r="Q3692">
        <f>IF(OR(M3692="",N3692="",O3692=""),"",M3692+N3692+O3692)</f>
        <v/>
      </c>
      <c r="S3692" s="13">
        <f>IF(AND($B3692&lt;&gt;"",$F3692&lt;&gt;""),IF(COUNTIFS($B$2:$B3692,$B3692,$F$2:$F3692,$F3692)=1,1,0),0)</f>
        <v/>
      </c>
      <c r="T3692" s="13">
        <f>IF(AND($B3692&lt;&gt;"",$H3692&lt;&gt;""),IF(COUNTIFS($B$2:$B3692,$B3692,$H$2:$H3692,$H3692)=1,1,0),0)</f>
        <v/>
      </c>
      <c r="U3692" s="13">
        <f>IF(AND($B3692&lt;&gt;"",$C3692&lt;&gt;""),IF(COUNTIFS($B$2:$B3692,$B3692,$C$2:$C3692,$C3692)=1,1,0),0)</f>
        <v/>
      </c>
      <c r="V3692" s="13">
        <f>IF(AND($B3692&lt;&gt;"",$D3692&lt;&gt;""),IF(COUNTIFS($B$2:$B3692,$B3692,$D$2:$D3692,$D3692)=1,1,0),0)</f>
        <v/>
      </c>
      <c r="W3692">
        <f>IFERROR(INDEX(T_Indicateurs[Domain_code],MATCH($H3692,T_Indicateurs[Stat_code],0)),"")</f>
        <v/>
      </c>
      <c r="X3692" s="13">
        <f>IF(OR($W3692="",$F3692=""),0,IF($F3692&lt;&gt;$W3692,1,0))</f>
        <v/>
      </c>
      <c r="Y3692" s="13">
        <f>IF(OR($J3692="", $K3692="", $L3692=""),0,IF(OR($J3692&lt;0,$J3692&gt;3,$K3692&lt;0,$K3692&gt;3,$L3692&lt;0,$L3692&gt;3),1,0))</f>
        <v/>
      </c>
    </row>
    <row r="3693">
      <c r="G3693">
        <f>IFERROR(INDEX(T_Domaines[Domain_label_fr],MATCH(F3693,T_Domaines[Domain_code],0)),"")</f>
        <v/>
      </c>
      <c r="I3693">
        <f>IFERROR(INDEX(T_Indicateurs[Stat_label_fr],MATCH(H3693,T_Indicateurs[Stat_code],0)),"")</f>
        <v/>
      </c>
      <c r="M3693">
        <f>IF(J3693=0,"",J3693)</f>
        <v/>
      </c>
      <c r="N3693">
        <f>IF(K3693=0,"",K3693)</f>
        <v/>
      </c>
      <c r="O3693">
        <f>IF(L3693=0,"",L3693)</f>
        <v/>
      </c>
      <c r="P3693">
        <f>IF(OR(J3693="",K3693="",L3693=""),"",J3693+K3693+L3693)</f>
        <v/>
      </c>
      <c r="Q3693">
        <f>IF(OR(M3693="",N3693="",O3693=""),"",M3693+N3693+O3693)</f>
        <v/>
      </c>
      <c r="S3693" s="13">
        <f>IF(AND($B3693&lt;&gt;"",$F3693&lt;&gt;""),IF(COUNTIFS($B$2:$B3693,$B3693,$F$2:$F3693,$F3693)=1,1,0),0)</f>
        <v/>
      </c>
      <c r="T3693" s="13">
        <f>IF(AND($B3693&lt;&gt;"",$H3693&lt;&gt;""),IF(COUNTIFS($B$2:$B3693,$B3693,$H$2:$H3693,$H3693)=1,1,0),0)</f>
        <v/>
      </c>
      <c r="U3693" s="13">
        <f>IF(AND($B3693&lt;&gt;"",$C3693&lt;&gt;""),IF(COUNTIFS($B$2:$B3693,$B3693,$C$2:$C3693,$C3693)=1,1,0),0)</f>
        <v/>
      </c>
      <c r="V3693" s="13">
        <f>IF(AND($B3693&lt;&gt;"",$D3693&lt;&gt;""),IF(COUNTIFS($B$2:$B3693,$B3693,$D$2:$D3693,$D3693)=1,1,0),0)</f>
        <v/>
      </c>
      <c r="W3693">
        <f>IFERROR(INDEX(T_Indicateurs[Domain_code],MATCH($H3693,T_Indicateurs[Stat_code],0)),"")</f>
        <v/>
      </c>
      <c r="X3693" s="13">
        <f>IF(OR($W3693="",$F3693=""),0,IF($F3693&lt;&gt;$W3693,1,0))</f>
        <v/>
      </c>
      <c r="Y3693" s="13">
        <f>IF(OR($J3693="", $K3693="", $L3693=""),0,IF(OR($J3693&lt;0,$J3693&gt;3,$K3693&lt;0,$K3693&gt;3,$L3693&lt;0,$L3693&gt;3),1,0))</f>
        <v/>
      </c>
    </row>
    <row r="3694">
      <c r="G3694">
        <f>IFERROR(INDEX(T_Domaines[Domain_label_fr],MATCH(F3694,T_Domaines[Domain_code],0)),"")</f>
        <v/>
      </c>
      <c r="I3694">
        <f>IFERROR(INDEX(T_Indicateurs[Stat_label_fr],MATCH(H3694,T_Indicateurs[Stat_code],0)),"")</f>
        <v/>
      </c>
      <c r="M3694">
        <f>IF(J3694=0,"",J3694)</f>
        <v/>
      </c>
      <c r="N3694">
        <f>IF(K3694=0,"",K3694)</f>
        <v/>
      </c>
      <c r="O3694">
        <f>IF(L3694=0,"",L3694)</f>
        <v/>
      </c>
      <c r="P3694">
        <f>IF(OR(J3694="",K3694="",L3694=""),"",J3694+K3694+L3694)</f>
        <v/>
      </c>
      <c r="Q3694">
        <f>IF(OR(M3694="",N3694="",O3694=""),"",M3694+N3694+O3694)</f>
        <v/>
      </c>
      <c r="S3694" s="13">
        <f>IF(AND($B3694&lt;&gt;"",$F3694&lt;&gt;""),IF(COUNTIFS($B$2:$B3694,$B3694,$F$2:$F3694,$F3694)=1,1,0),0)</f>
        <v/>
      </c>
      <c r="T3694" s="13">
        <f>IF(AND($B3694&lt;&gt;"",$H3694&lt;&gt;""),IF(COUNTIFS($B$2:$B3694,$B3694,$H$2:$H3694,$H3694)=1,1,0),0)</f>
        <v/>
      </c>
      <c r="U3694" s="13">
        <f>IF(AND($B3694&lt;&gt;"",$C3694&lt;&gt;""),IF(COUNTIFS($B$2:$B3694,$B3694,$C$2:$C3694,$C3694)=1,1,0),0)</f>
        <v/>
      </c>
      <c r="V3694" s="13">
        <f>IF(AND($B3694&lt;&gt;"",$D3694&lt;&gt;""),IF(COUNTIFS($B$2:$B3694,$B3694,$D$2:$D3694,$D3694)=1,1,0),0)</f>
        <v/>
      </c>
      <c r="W3694">
        <f>IFERROR(INDEX(T_Indicateurs[Domain_code],MATCH($H3694,T_Indicateurs[Stat_code],0)),"")</f>
        <v/>
      </c>
      <c r="X3694" s="13">
        <f>IF(OR($W3694="",$F3694=""),0,IF($F3694&lt;&gt;$W3694,1,0))</f>
        <v/>
      </c>
      <c r="Y3694" s="13">
        <f>IF(OR($J3694="", $K3694="", $L3694=""),0,IF(OR($J3694&lt;0,$J3694&gt;3,$K3694&lt;0,$K3694&gt;3,$L3694&lt;0,$L3694&gt;3),1,0))</f>
        <v/>
      </c>
    </row>
    <row r="3695">
      <c r="G3695">
        <f>IFERROR(INDEX(T_Domaines[Domain_label_fr],MATCH(F3695,T_Domaines[Domain_code],0)),"")</f>
        <v/>
      </c>
      <c r="I3695">
        <f>IFERROR(INDEX(T_Indicateurs[Stat_label_fr],MATCH(H3695,T_Indicateurs[Stat_code],0)),"")</f>
        <v/>
      </c>
      <c r="M3695">
        <f>IF(J3695=0,"",J3695)</f>
        <v/>
      </c>
      <c r="N3695">
        <f>IF(K3695=0,"",K3695)</f>
        <v/>
      </c>
      <c r="O3695">
        <f>IF(L3695=0,"",L3695)</f>
        <v/>
      </c>
      <c r="P3695">
        <f>IF(OR(J3695="",K3695="",L3695=""),"",J3695+K3695+L3695)</f>
        <v/>
      </c>
      <c r="Q3695">
        <f>IF(OR(M3695="",N3695="",O3695=""),"",M3695+N3695+O3695)</f>
        <v/>
      </c>
      <c r="S3695" s="13">
        <f>IF(AND($B3695&lt;&gt;"",$F3695&lt;&gt;""),IF(COUNTIFS($B$2:$B3695,$B3695,$F$2:$F3695,$F3695)=1,1,0),0)</f>
        <v/>
      </c>
      <c r="T3695" s="13">
        <f>IF(AND($B3695&lt;&gt;"",$H3695&lt;&gt;""),IF(COUNTIFS($B$2:$B3695,$B3695,$H$2:$H3695,$H3695)=1,1,0),0)</f>
        <v/>
      </c>
      <c r="U3695" s="13">
        <f>IF(AND($B3695&lt;&gt;"",$C3695&lt;&gt;""),IF(COUNTIFS($B$2:$B3695,$B3695,$C$2:$C3695,$C3695)=1,1,0),0)</f>
        <v/>
      </c>
      <c r="V3695" s="13">
        <f>IF(AND($B3695&lt;&gt;"",$D3695&lt;&gt;""),IF(COUNTIFS($B$2:$B3695,$B3695,$D$2:$D3695,$D3695)=1,1,0),0)</f>
        <v/>
      </c>
      <c r="W3695">
        <f>IFERROR(INDEX(T_Indicateurs[Domain_code],MATCH($H3695,T_Indicateurs[Stat_code],0)),"")</f>
        <v/>
      </c>
      <c r="X3695" s="13">
        <f>IF(OR($W3695="",$F3695=""),0,IF($F3695&lt;&gt;$W3695,1,0))</f>
        <v/>
      </c>
      <c r="Y3695" s="13">
        <f>IF(OR($J3695="", $K3695="", $L3695=""),0,IF(OR($J3695&lt;0,$J3695&gt;3,$K3695&lt;0,$K3695&gt;3,$L3695&lt;0,$L3695&gt;3),1,0))</f>
        <v/>
      </c>
    </row>
    <row r="3696">
      <c r="G3696">
        <f>IFERROR(INDEX(T_Domaines[Domain_label_fr],MATCH(F3696,T_Domaines[Domain_code],0)),"")</f>
        <v/>
      </c>
      <c r="I3696">
        <f>IFERROR(INDEX(T_Indicateurs[Stat_label_fr],MATCH(H3696,T_Indicateurs[Stat_code],0)),"")</f>
        <v/>
      </c>
      <c r="M3696">
        <f>IF(J3696=0,"",J3696)</f>
        <v/>
      </c>
      <c r="N3696">
        <f>IF(K3696=0,"",K3696)</f>
        <v/>
      </c>
      <c r="O3696">
        <f>IF(L3696=0,"",L3696)</f>
        <v/>
      </c>
      <c r="P3696">
        <f>IF(OR(J3696="",K3696="",L3696=""),"",J3696+K3696+L3696)</f>
        <v/>
      </c>
      <c r="Q3696">
        <f>IF(OR(M3696="",N3696="",O3696=""),"",M3696+N3696+O3696)</f>
        <v/>
      </c>
      <c r="S3696" s="13">
        <f>IF(AND($B3696&lt;&gt;"",$F3696&lt;&gt;""),IF(COUNTIFS($B$2:$B3696,$B3696,$F$2:$F3696,$F3696)=1,1,0),0)</f>
        <v/>
      </c>
      <c r="T3696" s="13">
        <f>IF(AND($B3696&lt;&gt;"",$H3696&lt;&gt;""),IF(COUNTIFS($B$2:$B3696,$B3696,$H$2:$H3696,$H3696)=1,1,0),0)</f>
        <v/>
      </c>
      <c r="U3696" s="13">
        <f>IF(AND($B3696&lt;&gt;"",$C3696&lt;&gt;""),IF(COUNTIFS($B$2:$B3696,$B3696,$C$2:$C3696,$C3696)=1,1,0),0)</f>
        <v/>
      </c>
      <c r="V3696" s="13">
        <f>IF(AND($B3696&lt;&gt;"",$D3696&lt;&gt;""),IF(COUNTIFS($B$2:$B3696,$B3696,$D$2:$D3696,$D3696)=1,1,0),0)</f>
        <v/>
      </c>
      <c r="W3696">
        <f>IFERROR(INDEX(T_Indicateurs[Domain_code],MATCH($H3696,T_Indicateurs[Stat_code],0)),"")</f>
        <v/>
      </c>
      <c r="X3696" s="13">
        <f>IF(OR($W3696="",$F3696=""),0,IF($F3696&lt;&gt;$W3696,1,0))</f>
        <v/>
      </c>
      <c r="Y3696" s="13">
        <f>IF(OR($J3696="", $K3696="", $L3696=""),0,IF(OR($J3696&lt;0,$J3696&gt;3,$K3696&lt;0,$K3696&gt;3,$L3696&lt;0,$L3696&gt;3),1,0))</f>
        <v/>
      </c>
    </row>
    <row r="3697">
      <c r="G3697">
        <f>IFERROR(INDEX(T_Domaines[Domain_label_fr],MATCH(F3697,T_Domaines[Domain_code],0)),"")</f>
        <v/>
      </c>
      <c r="I3697">
        <f>IFERROR(INDEX(T_Indicateurs[Stat_label_fr],MATCH(H3697,T_Indicateurs[Stat_code],0)),"")</f>
        <v/>
      </c>
      <c r="M3697">
        <f>IF(J3697=0,"",J3697)</f>
        <v/>
      </c>
      <c r="N3697">
        <f>IF(K3697=0,"",K3697)</f>
        <v/>
      </c>
      <c r="O3697">
        <f>IF(L3697=0,"",L3697)</f>
        <v/>
      </c>
      <c r="P3697">
        <f>IF(OR(J3697="",K3697="",L3697=""),"",J3697+K3697+L3697)</f>
        <v/>
      </c>
      <c r="Q3697">
        <f>IF(OR(M3697="",N3697="",O3697=""),"",M3697+N3697+O3697)</f>
        <v/>
      </c>
      <c r="S3697" s="13">
        <f>IF(AND($B3697&lt;&gt;"",$F3697&lt;&gt;""),IF(COUNTIFS($B$2:$B3697,$B3697,$F$2:$F3697,$F3697)=1,1,0),0)</f>
        <v/>
      </c>
      <c r="T3697" s="13">
        <f>IF(AND($B3697&lt;&gt;"",$H3697&lt;&gt;""),IF(COUNTIFS($B$2:$B3697,$B3697,$H$2:$H3697,$H3697)=1,1,0),0)</f>
        <v/>
      </c>
      <c r="U3697" s="13">
        <f>IF(AND($B3697&lt;&gt;"",$C3697&lt;&gt;""),IF(COUNTIFS($B$2:$B3697,$B3697,$C$2:$C3697,$C3697)=1,1,0),0)</f>
        <v/>
      </c>
      <c r="V3697" s="13">
        <f>IF(AND($B3697&lt;&gt;"",$D3697&lt;&gt;""),IF(COUNTIFS($B$2:$B3697,$B3697,$D$2:$D3697,$D3697)=1,1,0),0)</f>
        <v/>
      </c>
      <c r="W3697">
        <f>IFERROR(INDEX(T_Indicateurs[Domain_code],MATCH($H3697,T_Indicateurs[Stat_code],0)),"")</f>
        <v/>
      </c>
      <c r="X3697" s="13">
        <f>IF(OR($W3697="",$F3697=""),0,IF($F3697&lt;&gt;$W3697,1,0))</f>
        <v/>
      </c>
      <c r="Y3697" s="13">
        <f>IF(OR($J3697="", $K3697="", $L3697=""),0,IF(OR($J3697&lt;0,$J3697&gt;3,$K3697&lt;0,$K3697&gt;3,$L3697&lt;0,$L3697&gt;3),1,0))</f>
        <v/>
      </c>
    </row>
    <row r="3698">
      <c r="G3698">
        <f>IFERROR(INDEX(T_Domaines[Domain_label_fr],MATCH(F3698,T_Domaines[Domain_code],0)),"")</f>
        <v/>
      </c>
      <c r="I3698">
        <f>IFERROR(INDEX(T_Indicateurs[Stat_label_fr],MATCH(H3698,T_Indicateurs[Stat_code],0)),"")</f>
        <v/>
      </c>
      <c r="M3698">
        <f>IF(J3698=0,"",J3698)</f>
        <v/>
      </c>
      <c r="N3698">
        <f>IF(K3698=0,"",K3698)</f>
        <v/>
      </c>
      <c r="O3698">
        <f>IF(L3698=0,"",L3698)</f>
        <v/>
      </c>
      <c r="P3698">
        <f>IF(OR(J3698="",K3698="",L3698=""),"",J3698+K3698+L3698)</f>
        <v/>
      </c>
      <c r="Q3698">
        <f>IF(OR(M3698="",N3698="",O3698=""),"",M3698+N3698+O3698)</f>
        <v/>
      </c>
      <c r="S3698" s="13">
        <f>IF(AND($B3698&lt;&gt;"",$F3698&lt;&gt;""),IF(COUNTIFS($B$2:$B3698,$B3698,$F$2:$F3698,$F3698)=1,1,0),0)</f>
        <v/>
      </c>
      <c r="T3698" s="13">
        <f>IF(AND($B3698&lt;&gt;"",$H3698&lt;&gt;""),IF(COUNTIFS($B$2:$B3698,$B3698,$H$2:$H3698,$H3698)=1,1,0),0)</f>
        <v/>
      </c>
      <c r="U3698" s="13">
        <f>IF(AND($B3698&lt;&gt;"",$C3698&lt;&gt;""),IF(COUNTIFS($B$2:$B3698,$B3698,$C$2:$C3698,$C3698)=1,1,0),0)</f>
        <v/>
      </c>
      <c r="V3698" s="13">
        <f>IF(AND($B3698&lt;&gt;"",$D3698&lt;&gt;""),IF(COUNTIFS($B$2:$B3698,$B3698,$D$2:$D3698,$D3698)=1,1,0),0)</f>
        <v/>
      </c>
      <c r="W3698">
        <f>IFERROR(INDEX(T_Indicateurs[Domain_code],MATCH($H3698,T_Indicateurs[Stat_code],0)),"")</f>
        <v/>
      </c>
      <c r="X3698" s="13">
        <f>IF(OR($W3698="",$F3698=""),0,IF($F3698&lt;&gt;$W3698,1,0))</f>
        <v/>
      </c>
      <c r="Y3698" s="13">
        <f>IF(OR($J3698="", $K3698="", $L3698=""),0,IF(OR($J3698&lt;0,$J3698&gt;3,$K3698&lt;0,$K3698&gt;3,$L3698&lt;0,$L3698&gt;3),1,0))</f>
        <v/>
      </c>
    </row>
    <row r="3699">
      <c r="G3699">
        <f>IFERROR(INDEX(T_Domaines[Domain_label_fr],MATCH(F3699,T_Domaines[Domain_code],0)),"")</f>
        <v/>
      </c>
      <c r="I3699">
        <f>IFERROR(INDEX(T_Indicateurs[Stat_label_fr],MATCH(H3699,T_Indicateurs[Stat_code],0)),"")</f>
        <v/>
      </c>
      <c r="M3699">
        <f>IF(J3699=0,"",J3699)</f>
        <v/>
      </c>
      <c r="N3699">
        <f>IF(K3699=0,"",K3699)</f>
        <v/>
      </c>
      <c r="O3699">
        <f>IF(L3699=0,"",L3699)</f>
        <v/>
      </c>
      <c r="P3699">
        <f>IF(OR(J3699="",K3699="",L3699=""),"",J3699+K3699+L3699)</f>
        <v/>
      </c>
      <c r="Q3699">
        <f>IF(OR(M3699="",N3699="",O3699=""),"",M3699+N3699+O3699)</f>
        <v/>
      </c>
      <c r="S3699" s="13">
        <f>IF(AND($B3699&lt;&gt;"",$F3699&lt;&gt;""),IF(COUNTIFS($B$2:$B3699,$B3699,$F$2:$F3699,$F3699)=1,1,0),0)</f>
        <v/>
      </c>
      <c r="T3699" s="13">
        <f>IF(AND($B3699&lt;&gt;"",$H3699&lt;&gt;""),IF(COUNTIFS($B$2:$B3699,$B3699,$H$2:$H3699,$H3699)=1,1,0),0)</f>
        <v/>
      </c>
      <c r="U3699" s="13">
        <f>IF(AND($B3699&lt;&gt;"",$C3699&lt;&gt;""),IF(COUNTIFS($B$2:$B3699,$B3699,$C$2:$C3699,$C3699)=1,1,0),0)</f>
        <v/>
      </c>
      <c r="V3699" s="13">
        <f>IF(AND($B3699&lt;&gt;"",$D3699&lt;&gt;""),IF(COUNTIFS($B$2:$B3699,$B3699,$D$2:$D3699,$D3699)=1,1,0),0)</f>
        <v/>
      </c>
      <c r="W3699">
        <f>IFERROR(INDEX(T_Indicateurs[Domain_code],MATCH($H3699,T_Indicateurs[Stat_code],0)),"")</f>
        <v/>
      </c>
      <c r="X3699" s="13">
        <f>IF(OR($W3699="",$F3699=""),0,IF($F3699&lt;&gt;$W3699,1,0))</f>
        <v/>
      </c>
      <c r="Y3699" s="13">
        <f>IF(OR($J3699="", $K3699="", $L3699=""),0,IF(OR($J3699&lt;0,$J3699&gt;3,$K3699&lt;0,$K3699&gt;3,$L3699&lt;0,$L3699&gt;3),1,0))</f>
        <v/>
      </c>
    </row>
    <row r="3700">
      <c r="G3700">
        <f>IFERROR(INDEX(T_Domaines[Domain_label_fr],MATCH(F3700,T_Domaines[Domain_code],0)),"")</f>
        <v/>
      </c>
      <c r="I3700">
        <f>IFERROR(INDEX(T_Indicateurs[Stat_label_fr],MATCH(H3700,T_Indicateurs[Stat_code],0)),"")</f>
        <v/>
      </c>
      <c r="M3700">
        <f>IF(J3700=0,"",J3700)</f>
        <v/>
      </c>
      <c r="N3700">
        <f>IF(K3700=0,"",K3700)</f>
        <v/>
      </c>
      <c r="O3700">
        <f>IF(L3700=0,"",L3700)</f>
        <v/>
      </c>
      <c r="P3700">
        <f>IF(OR(J3700="",K3700="",L3700=""),"",J3700+K3700+L3700)</f>
        <v/>
      </c>
      <c r="Q3700">
        <f>IF(OR(M3700="",N3700="",O3700=""),"",M3700+N3700+O3700)</f>
        <v/>
      </c>
      <c r="S3700" s="13">
        <f>IF(AND($B3700&lt;&gt;"",$F3700&lt;&gt;""),IF(COUNTIFS($B$2:$B3700,$B3700,$F$2:$F3700,$F3700)=1,1,0),0)</f>
        <v/>
      </c>
      <c r="T3700" s="13">
        <f>IF(AND($B3700&lt;&gt;"",$H3700&lt;&gt;""),IF(COUNTIFS($B$2:$B3700,$B3700,$H$2:$H3700,$H3700)=1,1,0),0)</f>
        <v/>
      </c>
      <c r="U3700" s="13">
        <f>IF(AND($B3700&lt;&gt;"",$C3700&lt;&gt;""),IF(COUNTIFS($B$2:$B3700,$B3700,$C$2:$C3700,$C3700)=1,1,0),0)</f>
        <v/>
      </c>
      <c r="V3700" s="13">
        <f>IF(AND($B3700&lt;&gt;"",$D3700&lt;&gt;""),IF(COUNTIFS($B$2:$B3700,$B3700,$D$2:$D3700,$D3700)=1,1,0),0)</f>
        <v/>
      </c>
      <c r="W3700">
        <f>IFERROR(INDEX(T_Indicateurs[Domain_code],MATCH($H3700,T_Indicateurs[Stat_code],0)),"")</f>
        <v/>
      </c>
      <c r="X3700" s="13">
        <f>IF(OR($W3700="",$F3700=""),0,IF($F3700&lt;&gt;$W3700,1,0))</f>
        <v/>
      </c>
      <c r="Y3700" s="13">
        <f>IF(OR($J3700="", $K3700="", $L3700=""),0,IF(OR($J3700&lt;0,$J3700&gt;3,$K3700&lt;0,$K3700&gt;3,$L3700&lt;0,$L3700&gt;3),1,0))</f>
        <v/>
      </c>
    </row>
    <row r="3701">
      <c r="G3701">
        <f>IFERROR(INDEX(T_Domaines[Domain_label_fr],MATCH(F3701,T_Domaines[Domain_code],0)),"")</f>
        <v/>
      </c>
      <c r="I3701">
        <f>IFERROR(INDEX(T_Indicateurs[Stat_label_fr],MATCH(H3701,T_Indicateurs[Stat_code],0)),"")</f>
        <v/>
      </c>
      <c r="M3701">
        <f>IF(J3701=0,"",J3701)</f>
        <v/>
      </c>
      <c r="N3701">
        <f>IF(K3701=0,"",K3701)</f>
        <v/>
      </c>
      <c r="O3701">
        <f>IF(L3701=0,"",L3701)</f>
        <v/>
      </c>
      <c r="P3701">
        <f>IF(OR(J3701="",K3701="",L3701=""),"",J3701+K3701+L3701)</f>
        <v/>
      </c>
      <c r="Q3701">
        <f>IF(OR(M3701="",N3701="",O3701=""),"",M3701+N3701+O3701)</f>
        <v/>
      </c>
      <c r="S3701" s="13">
        <f>IF(AND($B3701&lt;&gt;"",$F3701&lt;&gt;""),IF(COUNTIFS($B$2:$B3701,$B3701,$F$2:$F3701,$F3701)=1,1,0),0)</f>
        <v/>
      </c>
      <c r="T3701" s="13">
        <f>IF(AND($B3701&lt;&gt;"",$H3701&lt;&gt;""),IF(COUNTIFS($B$2:$B3701,$B3701,$H$2:$H3701,$H3701)=1,1,0),0)</f>
        <v/>
      </c>
      <c r="U3701" s="13">
        <f>IF(AND($B3701&lt;&gt;"",$C3701&lt;&gt;""),IF(COUNTIFS($B$2:$B3701,$B3701,$C$2:$C3701,$C3701)=1,1,0),0)</f>
        <v/>
      </c>
      <c r="V3701" s="13">
        <f>IF(AND($B3701&lt;&gt;"",$D3701&lt;&gt;""),IF(COUNTIFS($B$2:$B3701,$B3701,$D$2:$D3701,$D3701)=1,1,0),0)</f>
        <v/>
      </c>
      <c r="W3701">
        <f>IFERROR(INDEX(T_Indicateurs[Domain_code],MATCH($H3701,T_Indicateurs[Stat_code],0)),"")</f>
        <v/>
      </c>
      <c r="X3701" s="13">
        <f>IF(OR($W3701="",$F3701=""),0,IF($F3701&lt;&gt;$W3701,1,0))</f>
        <v/>
      </c>
      <c r="Y3701" s="13">
        <f>IF(OR($J3701="", $K3701="", $L3701=""),0,IF(OR($J3701&lt;0,$J3701&gt;3,$K3701&lt;0,$K3701&gt;3,$L3701&lt;0,$L3701&gt;3),1,0))</f>
        <v/>
      </c>
    </row>
    <row r="3702">
      <c r="G3702">
        <f>IFERROR(INDEX(T_Domaines[Domain_label_fr],MATCH(F3702,T_Domaines[Domain_code],0)),"")</f>
        <v/>
      </c>
      <c r="I3702">
        <f>IFERROR(INDEX(T_Indicateurs[Stat_label_fr],MATCH(H3702,T_Indicateurs[Stat_code],0)),"")</f>
        <v/>
      </c>
      <c r="M3702">
        <f>IF(J3702=0,"",J3702)</f>
        <v/>
      </c>
      <c r="N3702">
        <f>IF(K3702=0,"",K3702)</f>
        <v/>
      </c>
      <c r="O3702">
        <f>IF(L3702=0,"",L3702)</f>
        <v/>
      </c>
      <c r="P3702">
        <f>IF(OR(J3702="",K3702="",L3702=""),"",J3702+K3702+L3702)</f>
        <v/>
      </c>
      <c r="Q3702">
        <f>IF(OR(M3702="",N3702="",O3702=""),"",M3702+N3702+O3702)</f>
        <v/>
      </c>
      <c r="S3702" s="13">
        <f>IF(AND($B3702&lt;&gt;"",$F3702&lt;&gt;""),IF(COUNTIFS($B$2:$B3702,$B3702,$F$2:$F3702,$F3702)=1,1,0),0)</f>
        <v/>
      </c>
      <c r="T3702" s="13">
        <f>IF(AND($B3702&lt;&gt;"",$H3702&lt;&gt;""),IF(COUNTIFS($B$2:$B3702,$B3702,$H$2:$H3702,$H3702)=1,1,0),0)</f>
        <v/>
      </c>
      <c r="U3702" s="13">
        <f>IF(AND($B3702&lt;&gt;"",$C3702&lt;&gt;""),IF(COUNTIFS($B$2:$B3702,$B3702,$C$2:$C3702,$C3702)=1,1,0),0)</f>
        <v/>
      </c>
      <c r="V3702" s="13">
        <f>IF(AND($B3702&lt;&gt;"",$D3702&lt;&gt;""),IF(COUNTIFS($B$2:$B3702,$B3702,$D$2:$D3702,$D3702)=1,1,0),0)</f>
        <v/>
      </c>
      <c r="W3702">
        <f>IFERROR(INDEX(T_Indicateurs[Domain_code],MATCH($H3702,T_Indicateurs[Stat_code],0)),"")</f>
        <v/>
      </c>
      <c r="X3702" s="13">
        <f>IF(OR($W3702="",$F3702=""),0,IF($F3702&lt;&gt;$W3702,1,0))</f>
        <v/>
      </c>
      <c r="Y3702" s="13">
        <f>IF(OR($J3702="", $K3702="", $L3702=""),0,IF(OR($J3702&lt;0,$J3702&gt;3,$K3702&lt;0,$K3702&gt;3,$L3702&lt;0,$L3702&gt;3),1,0))</f>
        <v/>
      </c>
    </row>
    <row r="3703">
      <c r="G3703">
        <f>IFERROR(INDEX(T_Domaines[Domain_label_fr],MATCH(F3703,T_Domaines[Domain_code],0)),"")</f>
        <v/>
      </c>
      <c r="I3703">
        <f>IFERROR(INDEX(T_Indicateurs[Stat_label_fr],MATCH(H3703,T_Indicateurs[Stat_code],0)),"")</f>
        <v/>
      </c>
      <c r="M3703">
        <f>IF(J3703=0,"",J3703)</f>
        <v/>
      </c>
      <c r="N3703">
        <f>IF(K3703=0,"",K3703)</f>
        <v/>
      </c>
      <c r="O3703">
        <f>IF(L3703=0,"",L3703)</f>
        <v/>
      </c>
      <c r="P3703">
        <f>IF(OR(J3703="",K3703="",L3703=""),"",J3703+K3703+L3703)</f>
        <v/>
      </c>
      <c r="Q3703">
        <f>IF(OR(M3703="",N3703="",O3703=""),"",M3703+N3703+O3703)</f>
        <v/>
      </c>
      <c r="S3703" s="13">
        <f>IF(AND($B3703&lt;&gt;"",$F3703&lt;&gt;""),IF(COUNTIFS($B$2:$B3703,$B3703,$F$2:$F3703,$F3703)=1,1,0),0)</f>
        <v/>
      </c>
      <c r="T3703" s="13">
        <f>IF(AND($B3703&lt;&gt;"",$H3703&lt;&gt;""),IF(COUNTIFS($B$2:$B3703,$B3703,$H$2:$H3703,$H3703)=1,1,0),0)</f>
        <v/>
      </c>
      <c r="U3703" s="13">
        <f>IF(AND($B3703&lt;&gt;"",$C3703&lt;&gt;""),IF(COUNTIFS($B$2:$B3703,$B3703,$C$2:$C3703,$C3703)=1,1,0),0)</f>
        <v/>
      </c>
      <c r="V3703" s="13">
        <f>IF(AND($B3703&lt;&gt;"",$D3703&lt;&gt;""),IF(COUNTIFS($B$2:$B3703,$B3703,$D$2:$D3703,$D3703)=1,1,0),0)</f>
        <v/>
      </c>
      <c r="W3703">
        <f>IFERROR(INDEX(T_Indicateurs[Domain_code],MATCH($H3703,T_Indicateurs[Stat_code],0)),"")</f>
        <v/>
      </c>
      <c r="X3703" s="13">
        <f>IF(OR($W3703="",$F3703=""),0,IF($F3703&lt;&gt;$W3703,1,0))</f>
        <v/>
      </c>
      <c r="Y3703" s="13">
        <f>IF(OR($J3703="", $K3703="", $L3703=""),0,IF(OR($J3703&lt;0,$J3703&gt;3,$K3703&lt;0,$K3703&gt;3,$L3703&lt;0,$L3703&gt;3),1,0))</f>
        <v/>
      </c>
    </row>
    <row r="3704">
      <c r="G3704">
        <f>IFERROR(INDEX(T_Domaines[Domain_label_fr],MATCH(F3704,T_Domaines[Domain_code],0)),"")</f>
        <v/>
      </c>
      <c r="I3704">
        <f>IFERROR(INDEX(T_Indicateurs[Stat_label_fr],MATCH(H3704,T_Indicateurs[Stat_code],0)),"")</f>
        <v/>
      </c>
      <c r="M3704">
        <f>IF(J3704=0,"",J3704)</f>
        <v/>
      </c>
      <c r="N3704">
        <f>IF(K3704=0,"",K3704)</f>
        <v/>
      </c>
      <c r="O3704">
        <f>IF(L3704=0,"",L3704)</f>
        <v/>
      </c>
      <c r="P3704">
        <f>IF(OR(J3704="",K3704="",L3704=""),"",J3704+K3704+L3704)</f>
        <v/>
      </c>
      <c r="Q3704">
        <f>IF(OR(M3704="",N3704="",O3704=""),"",M3704+N3704+O3704)</f>
        <v/>
      </c>
      <c r="S3704" s="13">
        <f>IF(AND($B3704&lt;&gt;"",$F3704&lt;&gt;""),IF(COUNTIFS($B$2:$B3704,$B3704,$F$2:$F3704,$F3704)=1,1,0),0)</f>
        <v/>
      </c>
      <c r="T3704" s="13">
        <f>IF(AND($B3704&lt;&gt;"",$H3704&lt;&gt;""),IF(COUNTIFS($B$2:$B3704,$B3704,$H$2:$H3704,$H3704)=1,1,0),0)</f>
        <v/>
      </c>
      <c r="U3704" s="13">
        <f>IF(AND($B3704&lt;&gt;"",$C3704&lt;&gt;""),IF(COUNTIFS($B$2:$B3704,$B3704,$C$2:$C3704,$C3704)=1,1,0),0)</f>
        <v/>
      </c>
      <c r="V3704" s="13">
        <f>IF(AND($B3704&lt;&gt;"",$D3704&lt;&gt;""),IF(COUNTIFS($B$2:$B3704,$B3704,$D$2:$D3704,$D3704)=1,1,0),0)</f>
        <v/>
      </c>
      <c r="W3704">
        <f>IFERROR(INDEX(T_Indicateurs[Domain_code],MATCH($H3704,T_Indicateurs[Stat_code],0)),"")</f>
        <v/>
      </c>
      <c r="X3704" s="13">
        <f>IF(OR($W3704="",$F3704=""),0,IF($F3704&lt;&gt;$W3704,1,0))</f>
        <v/>
      </c>
      <c r="Y3704" s="13">
        <f>IF(OR($J3704="", $K3704="", $L3704=""),0,IF(OR($J3704&lt;0,$J3704&gt;3,$K3704&lt;0,$K3704&gt;3,$L3704&lt;0,$L3704&gt;3),1,0))</f>
        <v/>
      </c>
    </row>
    <row r="3705">
      <c r="G3705">
        <f>IFERROR(INDEX(T_Domaines[Domain_label_fr],MATCH(F3705,T_Domaines[Domain_code],0)),"")</f>
        <v/>
      </c>
      <c r="I3705">
        <f>IFERROR(INDEX(T_Indicateurs[Stat_label_fr],MATCH(H3705,T_Indicateurs[Stat_code],0)),"")</f>
        <v/>
      </c>
      <c r="M3705">
        <f>IF(J3705=0,"",J3705)</f>
        <v/>
      </c>
      <c r="N3705">
        <f>IF(K3705=0,"",K3705)</f>
        <v/>
      </c>
      <c r="O3705">
        <f>IF(L3705=0,"",L3705)</f>
        <v/>
      </c>
      <c r="P3705">
        <f>IF(OR(J3705="",K3705="",L3705=""),"",J3705+K3705+L3705)</f>
        <v/>
      </c>
      <c r="Q3705">
        <f>IF(OR(M3705="",N3705="",O3705=""),"",M3705+N3705+O3705)</f>
        <v/>
      </c>
      <c r="S3705" s="13">
        <f>IF(AND($B3705&lt;&gt;"",$F3705&lt;&gt;""),IF(COUNTIFS($B$2:$B3705,$B3705,$F$2:$F3705,$F3705)=1,1,0),0)</f>
        <v/>
      </c>
      <c r="T3705" s="13">
        <f>IF(AND($B3705&lt;&gt;"",$H3705&lt;&gt;""),IF(COUNTIFS($B$2:$B3705,$B3705,$H$2:$H3705,$H3705)=1,1,0),0)</f>
        <v/>
      </c>
      <c r="U3705" s="13">
        <f>IF(AND($B3705&lt;&gt;"",$C3705&lt;&gt;""),IF(COUNTIFS($B$2:$B3705,$B3705,$C$2:$C3705,$C3705)=1,1,0),0)</f>
        <v/>
      </c>
      <c r="V3705" s="13">
        <f>IF(AND($B3705&lt;&gt;"",$D3705&lt;&gt;""),IF(COUNTIFS($B$2:$B3705,$B3705,$D$2:$D3705,$D3705)=1,1,0),0)</f>
        <v/>
      </c>
      <c r="W3705">
        <f>IFERROR(INDEX(T_Indicateurs[Domain_code],MATCH($H3705,T_Indicateurs[Stat_code],0)),"")</f>
        <v/>
      </c>
      <c r="X3705" s="13">
        <f>IF(OR($W3705="",$F3705=""),0,IF($F3705&lt;&gt;$W3705,1,0))</f>
        <v/>
      </c>
      <c r="Y3705" s="13">
        <f>IF(OR($J3705="", $K3705="", $L3705=""),0,IF(OR($J3705&lt;0,$J3705&gt;3,$K3705&lt;0,$K3705&gt;3,$L3705&lt;0,$L3705&gt;3),1,0))</f>
        <v/>
      </c>
    </row>
    <row r="3706">
      <c r="G3706">
        <f>IFERROR(INDEX(T_Domaines[Domain_label_fr],MATCH(F3706,T_Domaines[Domain_code],0)),"")</f>
        <v/>
      </c>
      <c r="I3706">
        <f>IFERROR(INDEX(T_Indicateurs[Stat_label_fr],MATCH(H3706,T_Indicateurs[Stat_code],0)),"")</f>
        <v/>
      </c>
      <c r="M3706">
        <f>IF(J3706=0,"",J3706)</f>
        <v/>
      </c>
      <c r="N3706">
        <f>IF(K3706=0,"",K3706)</f>
        <v/>
      </c>
      <c r="O3706">
        <f>IF(L3706=0,"",L3706)</f>
        <v/>
      </c>
      <c r="P3706">
        <f>IF(OR(J3706="",K3706="",L3706=""),"",J3706+K3706+L3706)</f>
        <v/>
      </c>
      <c r="Q3706">
        <f>IF(OR(M3706="",N3706="",O3706=""),"",M3706+N3706+O3706)</f>
        <v/>
      </c>
      <c r="S3706" s="13">
        <f>IF(AND($B3706&lt;&gt;"",$F3706&lt;&gt;""),IF(COUNTIFS($B$2:$B3706,$B3706,$F$2:$F3706,$F3706)=1,1,0),0)</f>
        <v/>
      </c>
      <c r="T3706" s="13">
        <f>IF(AND($B3706&lt;&gt;"",$H3706&lt;&gt;""),IF(COUNTIFS($B$2:$B3706,$B3706,$H$2:$H3706,$H3706)=1,1,0),0)</f>
        <v/>
      </c>
      <c r="U3706" s="13">
        <f>IF(AND($B3706&lt;&gt;"",$C3706&lt;&gt;""),IF(COUNTIFS($B$2:$B3706,$B3706,$C$2:$C3706,$C3706)=1,1,0),0)</f>
        <v/>
      </c>
      <c r="V3706" s="13">
        <f>IF(AND($B3706&lt;&gt;"",$D3706&lt;&gt;""),IF(COUNTIFS($B$2:$B3706,$B3706,$D$2:$D3706,$D3706)=1,1,0),0)</f>
        <v/>
      </c>
      <c r="W3706">
        <f>IFERROR(INDEX(T_Indicateurs[Domain_code],MATCH($H3706,T_Indicateurs[Stat_code],0)),"")</f>
        <v/>
      </c>
      <c r="X3706" s="13">
        <f>IF(OR($W3706="",$F3706=""),0,IF($F3706&lt;&gt;$W3706,1,0))</f>
        <v/>
      </c>
      <c r="Y3706" s="13">
        <f>IF(OR($J3706="", $K3706="", $L3706=""),0,IF(OR($J3706&lt;0,$J3706&gt;3,$K3706&lt;0,$K3706&gt;3,$L3706&lt;0,$L3706&gt;3),1,0))</f>
        <v/>
      </c>
    </row>
    <row r="3707">
      <c r="G3707">
        <f>IFERROR(INDEX(T_Domaines[Domain_label_fr],MATCH(F3707,T_Domaines[Domain_code],0)),"")</f>
        <v/>
      </c>
      <c r="I3707">
        <f>IFERROR(INDEX(T_Indicateurs[Stat_label_fr],MATCH(H3707,T_Indicateurs[Stat_code],0)),"")</f>
        <v/>
      </c>
      <c r="M3707">
        <f>IF(J3707=0,"",J3707)</f>
        <v/>
      </c>
      <c r="N3707">
        <f>IF(K3707=0,"",K3707)</f>
        <v/>
      </c>
      <c r="O3707">
        <f>IF(L3707=0,"",L3707)</f>
        <v/>
      </c>
      <c r="P3707">
        <f>IF(OR(J3707="",K3707="",L3707=""),"",J3707+K3707+L3707)</f>
        <v/>
      </c>
      <c r="Q3707">
        <f>IF(OR(M3707="",N3707="",O3707=""),"",M3707+N3707+O3707)</f>
        <v/>
      </c>
      <c r="S3707" s="13">
        <f>IF(AND($B3707&lt;&gt;"",$F3707&lt;&gt;""),IF(COUNTIFS($B$2:$B3707,$B3707,$F$2:$F3707,$F3707)=1,1,0),0)</f>
        <v/>
      </c>
      <c r="T3707" s="13">
        <f>IF(AND($B3707&lt;&gt;"",$H3707&lt;&gt;""),IF(COUNTIFS($B$2:$B3707,$B3707,$H$2:$H3707,$H3707)=1,1,0),0)</f>
        <v/>
      </c>
      <c r="U3707" s="13">
        <f>IF(AND($B3707&lt;&gt;"",$C3707&lt;&gt;""),IF(COUNTIFS($B$2:$B3707,$B3707,$C$2:$C3707,$C3707)=1,1,0),0)</f>
        <v/>
      </c>
      <c r="V3707" s="13">
        <f>IF(AND($B3707&lt;&gt;"",$D3707&lt;&gt;""),IF(COUNTIFS($B$2:$B3707,$B3707,$D$2:$D3707,$D3707)=1,1,0),0)</f>
        <v/>
      </c>
      <c r="W3707">
        <f>IFERROR(INDEX(T_Indicateurs[Domain_code],MATCH($H3707,T_Indicateurs[Stat_code],0)),"")</f>
        <v/>
      </c>
      <c r="X3707" s="13">
        <f>IF(OR($W3707="",$F3707=""),0,IF($F3707&lt;&gt;$W3707,1,0))</f>
        <v/>
      </c>
      <c r="Y3707" s="13">
        <f>IF(OR($J3707="", $K3707="", $L3707=""),0,IF(OR($J3707&lt;0,$J3707&gt;3,$K3707&lt;0,$K3707&gt;3,$L3707&lt;0,$L3707&gt;3),1,0))</f>
        <v/>
      </c>
    </row>
    <row r="3708">
      <c r="G3708">
        <f>IFERROR(INDEX(T_Domaines[Domain_label_fr],MATCH(F3708,T_Domaines[Domain_code],0)),"")</f>
        <v/>
      </c>
      <c r="I3708">
        <f>IFERROR(INDEX(T_Indicateurs[Stat_label_fr],MATCH(H3708,T_Indicateurs[Stat_code],0)),"")</f>
        <v/>
      </c>
      <c r="M3708">
        <f>IF(J3708=0,"",J3708)</f>
        <v/>
      </c>
      <c r="N3708">
        <f>IF(K3708=0,"",K3708)</f>
        <v/>
      </c>
      <c r="O3708">
        <f>IF(L3708=0,"",L3708)</f>
        <v/>
      </c>
      <c r="P3708">
        <f>IF(OR(J3708="",K3708="",L3708=""),"",J3708+K3708+L3708)</f>
        <v/>
      </c>
      <c r="Q3708">
        <f>IF(OR(M3708="",N3708="",O3708=""),"",M3708+N3708+O3708)</f>
        <v/>
      </c>
      <c r="S3708" s="13">
        <f>IF(AND($B3708&lt;&gt;"",$F3708&lt;&gt;""),IF(COUNTIFS($B$2:$B3708,$B3708,$F$2:$F3708,$F3708)=1,1,0),0)</f>
        <v/>
      </c>
      <c r="T3708" s="13">
        <f>IF(AND($B3708&lt;&gt;"",$H3708&lt;&gt;""),IF(COUNTIFS($B$2:$B3708,$B3708,$H$2:$H3708,$H3708)=1,1,0),0)</f>
        <v/>
      </c>
      <c r="U3708" s="13">
        <f>IF(AND($B3708&lt;&gt;"",$C3708&lt;&gt;""),IF(COUNTIFS($B$2:$B3708,$B3708,$C$2:$C3708,$C3708)=1,1,0),0)</f>
        <v/>
      </c>
      <c r="V3708" s="13">
        <f>IF(AND($B3708&lt;&gt;"",$D3708&lt;&gt;""),IF(COUNTIFS($B$2:$B3708,$B3708,$D$2:$D3708,$D3708)=1,1,0),0)</f>
        <v/>
      </c>
      <c r="W3708">
        <f>IFERROR(INDEX(T_Indicateurs[Domain_code],MATCH($H3708,T_Indicateurs[Stat_code],0)),"")</f>
        <v/>
      </c>
      <c r="X3708" s="13">
        <f>IF(OR($W3708="",$F3708=""),0,IF($F3708&lt;&gt;$W3708,1,0))</f>
        <v/>
      </c>
      <c r="Y3708" s="13">
        <f>IF(OR($J3708="", $K3708="", $L3708=""),0,IF(OR($J3708&lt;0,$J3708&gt;3,$K3708&lt;0,$K3708&gt;3,$L3708&lt;0,$L3708&gt;3),1,0))</f>
        <v/>
      </c>
    </row>
    <row r="3709">
      <c r="G3709">
        <f>IFERROR(INDEX(T_Domaines[Domain_label_fr],MATCH(F3709,T_Domaines[Domain_code],0)),"")</f>
        <v/>
      </c>
      <c r="I3709">
        <f>IFERROR(INDEX(T_Indicateurs[Stat_label_fr],MATCH(H3709,T_Indicateurs[Stat_code],0)),"")</f>
        <v/>
      </c>
      <c r="M3709">
        <f>IF(J3709=0,"",J3709)</f>
        <v/>
      </c>
      <c r="N3709">
        <f>IF(K3709=0,"",K3709)</f>
        <v/>
      </c>
      <c r="O3709">
        <f>IF(L3709=0,"",L3709)</f>
        <v/>
      </c>
      <c r="P3709">
        <f>IF(OR(J3709="",K3709="",L3709=""),"",J3709+K3709+L3709)</f>
        <v/>
      </c>
      <c r="Q3709">
        <f>IF(OR(M3709="",N3709="",O3709=""),"",M3709+N3709+O3709)</f>
        <v/>
      </c>
      <c r="S3709" s="13">
        <f>IF(AND($B3709&lt;&gt;"",$F3709&lt;&gt;""),IF(COUNTIFS($B$2:$B3709,$B3709,$F$2:$F3709,$F3709)=1,1,0),0)</f>
        <v/>
      </c>
      <c r="T3709" s="13">
        <f>IF(AND($B3709&lt;&gt;"",$H3709&lt;&gt;""),IF(COUNTIFS($B$2:$B3709,$B3709,$H$2:$H3709,$H3709)=1,1,0),0)</f>
        <v/>
      </c>
      <c r="U3709" s="13">
        <f>IF(AND($B3709&lt;&gt;"",$C3709&lt;&gt;""),IF(COUNTIFS($B$2:$B3709,$B3709,$C$2:$C3709,$C3709)=1,1,0),0)</f>
        <v/>
      </c>
      <c r="V3709" s="13">
        <f>IF(AND($B3709&lt;&gt;"",$D3709&lt;&gt;""),IF(COUNTIFS($B$2:$B3709,$B3709,$D$2:$D3709,$D3709)=1,1,0),0)</f>
        <v/>
      </c>
      <c r="W3709">
        <f>IFERROR(INDEX(T_Indicateurs[Domain_code],MATCH($H3709,T_Indicateurs[Stat_code],0)),"")</f>
        <v/>
      </c>
      <c r="X3709" s="13">
        <f>IF(OR($W3709="",$F3709=""),0,IF($F3709&lt;&gt;$W3709,1,0))</f>
        <v/>
      </c>
      <c r="Y3709" s="13">
        <f>IF(OR($J3709="", $K3709="", $L3709=""),0,IF(OR($J3709&lt;0,$J3709&gt;3,$K3709&lt;0,$K3709&gt;3,$L3709&lt;0,$L3709&gt;3),1,0))</f>
        <v/>
      </c>
    </row>
    <row r="3710">
      <c r="G3710">
        <f>IFERROR(INDEX(T_Domaines[Domain_label_fr],MATCH(F3710,T_Domaines[Domain_code],0)),"")</f>
        <v/>
      </c>
      <c r="I3710">
        <f>IFERROR(INDEX(T_Indicateurs[Stat_label_fr],MATCH(H3710,T_Indicateurs[Stat_code],0)),"")</f>
        <v/>
      </c>
      <c r="M3710">
        <f>IF(J3710=0,"",J3710)</f>
        <v/>
      </c>
      <c r="N3710">
        <f>IF(K3710=0,"",K3710)</f>
        <v/>
      </c>
      <c r="O3710">
        <f>IF(L3710=0,"",L3710)</f>
        <v/>
      </c>
      <c r="P3710">
        <f>IF(OR(J3710="",K3710="",L3710=""),"",J3710+K3710+L3710)</f>
        <v/>
      </c>
      <c r="Q3710">
        <f>IF(OR(M3710="",N3710="",O3710=""),"",M3710+N3710+O3710)</f>
        <v/>
      </c>
      <c r="S3710" s="13">
        <f>IF(AND($B3710&lt;&gt;"",$F3710&lt;&gt;""),IF(COUNTIFS($B$2:$B3710,$B3710,$F$2:$F3710,$F3710)=1,1,0),0)</f>
        <v/>
      </c>
      <c r="T3710" s="13">
        <f>IF(AND($B3710&lt;&gt;"",$H3710&lt;&gt;""),IF(COUNTIFS($B$2:$B3710,$B3710,$H$2:$H3710,$H3710)=1,1,0),0)</f>
        <v/>
      </c>
      <c r="U3710" s="13">
        <f>IF(AND($B3710&lt;&gt;"",$C3710&lt;&gt;""),IF(COUNTIFS($B$2:$B3710,$B3710,$C$2:$C3710,$C3710)=1,1,0),0)</f>
        <v/>
      </c>
      <c r="V3710" s="13">
        <f>IF(AND($B3710&lt;&gt;"",$D3710&lt;&gt;""),IF(COUNTIFS($B$2:$B3710,$B3710,$D$2:$D3710,$D3710)=1,1,0),0)</f>
        <v/>
      </c>
      <c r="W3710">
        <f>IFERROR(INDEX(T_Indicateurs[Domain_code],MATCH($H3710,T_Indicateurs[Stat_code],0)),"")</f>
        <v/>
      </c>
      <c r="X3710" s="13">
        <f>IF(OR($W3710="",$F3710=""),0,IF($F3710&lt;&gt;$W3710,1,0))</f>
        <v/>
      </c>
      <c r="Y3710" s="13">
        <f>IF(OR($J3710="", $K3710="", $L3710=""),0,IF(OR($J3710&lt;0,$J3710&gt;3,$K3710&lt;0,$K3710&gt;3,$L3710&lt;0,$L3710&gt;3),1,0))</f>
        <v/>
      </c>
    </row>
    <row r="3711">
      <c r="G3711">
        <f>IFERROR(INDEX(T_Domaines[Domain_label_fr],MATCH(F3711,T_Domaines[Domain_code],0)),"")</f>
        <v/>
      </c>
      <c r="I3711">
        <f>IFERROR(INDEX(T_Indicateurs[Stat_label_fr],MATCH(H3711,T_Indicateurs[Stat_code],0)),"")</f>
        <v/>
      </c>
      <c r="M3711">
        <f>IF(J3711=0,"",J3711)</f>
        <v/>
      </c>
      <c r="N3711">
        <f>IF(K3711=0,"",K3711)</f>
        <v/>
      </c>
      <c r="O3711">
        <f>IF(L3711=0,"",L3711)</f>
        <v/>
      </c>
      <c r="P3711">
        <f>IF(OR(J3711="",K3711="",L3711=""),"",J3711+K3711+L3711)</f>
        <v/>
      </c>
      <c r="Q3711">
        <f>IF(OR(M3711="",N3711="",O3711=""),"",M3711+N3711+O3711)</f>
        <v/>
      </c>
      <c r="S3711" s="13">
        <f>IF(AND($B3711&lt;&gt;"",$F3711&lt;&gt;""),IF(COUNTIFS($B$2:$B3711,$B3711,$F$2:$F3711,$F3711)=1,1,0),0)</f>
        <v/>
      </c>
      <c r="T3711" s="13">
        <f>IF(AND($B3711&lt;&gt;"",$H3711&lt;&gt;""),IF(COUNTIFS($B$2:$B3711,$B3711,$H$2:$H3711,$H3711)=1,1,0),0)</f>
        <v/>
      </c>
      <c r="U3711" s="13">
        <f>IF(AND($B3711&lt;&gt;"",$C3711&lt;&gt;""),IF(COUNTIFS($B$2:$B3711,$B3711,$C$2:$C3711,$C3711)=1,1,0),0)</f>
        <v/>
      </c>
      <c r="V3711" s="13">
        <f>IF(AND($B3711&lt;&gt;"",$D3711&lt;&gt;""),IF(COUNTIFS($B$2:$B3711,$B3711,$D$2:$D3711,$D3711)=1,1,0),0)</f>
        <v/>
      </c>
      <c r="W3711">
        <f>IFERROR(INDEX(T_Indicateurs[Domain_code],MATCH($H3711,T_Indicateurs[Stat_code],0)),"")</f>
        <v/>
      </c>
      <c r="X3711" s="13">
        <f>IF(OR($W3711="",$F3711=""),0,IF($F3711&lt;&gt;$W3711,1,0))</f>
        <v/>
      </c>
      <c r="Y3711" s="13">
        <f>IF(OR($J3711="", $K3711="", $L3711=""),0,IF(OR($J3711&lt;0,$J3711&gt;3,$K3711&lt;0,$K3711&gt;3,$L3711&lt;0,$L3711&gt;3),1,0))</f>
        <v/>
      </c>
    </row>
    <row r="3712">
      <c r="G3712">
        <f>IFERROR(INDEX(T_Domaines[Domain_label_fr],MATCH(F3712,T_Domaines[Domain_code],0)),"")</f>
        <v/>
      </c>
      <c r="I3712">
        <f>IFERROR(INDEX(T_Indicateurs[Stat_label_fr],MATCH(H3712,T_Indicateurs[Stat_code],0)),"")</f>
        <v/>
      </c>
      <c r="M3712">
        <f>IF(J3712=0,"",J3712)</f>
        <v/>
      </c>
      <c r="N3712">
        <f>IF(K3712=0,"",K3712)</f>
        <v/>
      </c>
      <c r="O3712">
        <f>IF(L3712=0,"",L3712)</f>
        <v/>
      </c>
      <c r="P3712">
        <f>IF(OR(J3712="",K3712="",L3712=""),"",J3712+K3712+L3712)</f>
        <v/>
      </c>
      <c r="Q3712">
        <f>IF(OR(M3712="",N3712="",O3712=""),"",M3712+N3712+O3712)</f>
        <v/>
      </c>
      <c r="S3712" s="13">
        <f>IF(AND($B3712&lt;&gt;"",$F3712&lt;&gt;""),IF(COUNTIFS($B$2:$B3712,$B3712,$F$2:$F3712,$F3712)=1,1,0),0)</f>
        <v/>
      </c>
      <c r="T3712" s="13">
        <f>IF(AND($B3712&lt;&gt;"",$H3712&lt;&gt;""),IF(COUNTIFS($B$2:$B3712,$B3712,$H$2:$H3712,$H3712)=1,1,0),0)</f>
        <v/>
      </c>
      <c r="U3712" s="13">
        <f>IF(AND($B3712&lt;&gt;"",$C3712&lt;&gt;""),IF(COUNTIFS($B$2:$B3712,$B3712,$C$2:$C3712,$C3712)=1,1,0),0)</f>
        <v/>
      </c>
      <c r="V3712" s="13">
        <f>IF(AND($B3712&lt;&gt;"",$D3712&lt;&gt;""),IF(COUNTIFS($B$2:$B3712,$B3712,$D$2:$D3712,$D3712)=1,1,0),0)</f>
        <v/>
      </c>
      <c r="W3712">
        <f>IFERROR(INDEX(T_Indicateurs[Domain_code],MATCH($H3712,T_Indicateurs[Stat_code],0)),"")</f>
        <v/>
      </c>
      <c r="X3712" s="13">
        <f>IF(OR($W3712="",$F3712=""),0,IF($F3712&lt;&gt;$W3712,1,0))</f>
        <v/>
      </c>
      <c r="Y3712" s="13">
        <f>IF(OR($J3712="", $K3712="", $L3712=""),0,IF(OR($J3712&lt;0,$J3712&gt;3,$K3712&lt;0,$K3712&gt;3,$L3712&lt;0,$L3712&gt;3),1,0))</f>
        <v/>
      </c>
    </row>
    <row r="3713">
      <c r="G3713">
        <f>IFERROR(INDEX(T_Domaines[Domain_label_fr],MATCH(F3713,T_Domaines[Domain_code],0)),"")</f>
        <v/>
      </c>
      <c r="I3713">
        <f>IFERROR(INDEX(T_Indicateurs[Stat_label_fr],MATCH(H3713,T_Indicateurs[Stat_code],0)),"")</f>
        <v/>
      </c>
      <c r="M3713">
        <f>IF(J3713=0,"",J3713)</f>
        <v/>
      </c>
      <c r="N3713">
        <f>IF(K3713=0,"",K3713)</f>
        <v/>
      </c>
      <c r="O3713">
        <f>IF(L3713=0,"",L3713)</f>
        <v/>
      </c>
      <c r="P3713">
        <f>IF(OR(J3713="",K3713="",L3713=""),"",J3713+K3713+L3713)</f>
        <v/>
      </c>
      <c r="Q3713">
        <f>IF(OR(M3713="",N3713="",O3713=""),"",M3713+N3713+O3713)</f>
        <v/>
      </c>
      <c r="S3713" s="13">
        <f>IF(AND($B3713&lt;&gt;"",$F3713&lt;&gt;""),IF(COUNTIFS($B$2:$B3713,$B3713,$F$2:$F3713,$F3713)=1,1,0),0)</f>
        <v/>
      </c>
      <c r="T3713" s="13">
        <f>IF(AND($B3713&lt;&gt;"",$H3713&lt;&gt;""),IF(COUNTIFS($B$2:$B3713,$B3713,$H$2:$H3713,$H3713)=1,1,0),0)</f>
        <v/>
      </c>
      <c r="U3713" s="13">
        <f>IF(AND($B3713&lt;&gt;"",$C3713&lt;&gt;""),IF(COUNTIFS($B$2:$B3713,$B3713,$C$2:$C3713,$C3713)=1,1,0),0)</f>
        <v/>
      </c>
      <c r="V3713" s="13">
        <f>IF(AND($B3713&lt;&gt;"",$D3713&lt;&gt;""),IF(COUNTIFS($B$2:$B3713,$B3713,$D$2:$D3713,$D3713)=1,1,0),0)</f>
        <v/>
      </c>
      <c r="W3713">
        <f>IFERROR(INDEX(T_Indicateurs[Domain_code],MATCH($H3713,T_Indicateurs[Stat_code],0)),"")</f>
        <v/>
      </c>
      <c r="X3713" s="13">
        <f>IF(OR($W3713="",$F3713=""),0,IF($F3713&lt;&gt;$W3713,1,0))</f>
        <v/>
      </c>
      <c r="Y3713" s="13">
        <f>IF(OR($J3713="", $K3713="", $L3713=""),0,IF(OR($J3713&lt;0,$J3713&gt;3,$K3713&lt;0,$K3713&gt;3,$L3713&lt;0,$L3713&gt;3),1,0))</f>
        <v/>
      </c>
    </row>
    <row r="3714">
      <c r="G3714">
        <f>IFERROR(INDEX(T_Domaines[Domain_label_fr],MATCH(F3714,T_Domaines[Domain_code],0)),"")</f>
        <v/>
      </c>
      <c r="I3714">
        <f>IFERROR(INDEX(T_Indicateurs[Stat_label_fr],MATCH(H3714,T_Indicateurs[Stat_code],0)),"")</f>
        <v/>
      </c>
      <c r="M3714">
        <f>IF(J3714=0,"",J3714)</f>
        <v/>
      </c>
      <c r="N3714">
        <f>IF(K3714=0,"",K3714)</f>
        <v/>
      </c>
      <c r="O3714">
        <f>IF(L3714=0,"",L3714)</f>
        <v/>
      </c>
      <c r="P3714">
        <f>IF(OR(J3714="",K3714="",L3714=""),"",J3714+K3714+L3714)</f>
        <v/>
      </c>
      <c r="Q3714">
        <f>IF(OR(M3714="",N3714="",O3714=""),"",M3714+N3714+O3714)</f>
        <v/>
      </c>
      <c r="S3714" s="13">
        <f>IF(AND($B3714&lt;&gt;"",$F3714&lt;&gt;""),IF(COUNTIFS($B$2:$B3714,$B3714,$F$2:$F3714,$F3714)=1,1,0),0)</f>
        <v/>
      </c>
      <c r="T3714" s="13">
        <f>IF(AND($B3714&lt;&gt;"",$H3714&lt;&gt;""),IF(COUNTIFS($B$2:$B3714,$B3714,$H$2:$H3714,$H3714)=1,1,0),0)</f>
        <v/>
      </c>
      <c r="U3714" s="13">
        <f>IF(AND($B3714&lt;&gt;"",$C3714&lt;&gt;""),IF(COUNTIFS($B$2:$B3714,$B3714,$C$2:$C3714,$C3714)=1,1,0),0)</f>
        <v/>
      </c>
      <c r="V3714" s="13">
        <f>IF(AND($B3714&lt;&gt;"",$D3714&lt;&gt;""),IF(COUNTIFS($B$2:$B3714,$B3714,$D$2:$D3714,$D3714)=1,1,0),0)</f>
        <v/>
      </c>
      <c r="W3714">
        <f>IFERROR(INDEX(T_Indicateurs[Domain_code],MATCH($H3714,T_Indicateurs[Stat_code],0)),"")</f>
        <v/>
      </c>
      <c r="X3714" s="13">
        <f>IF(OR($W3714="",$F3714=""),0,IF($F3714&lt;&gt;$W3714,1,0))</f>
        <v/>
      </c>
      <c r="Y3714" s="13">
        <f>IF(OR($J3714="", $K3714="", $L3714=""),0,IF(OR($J3714&lt;0,$J3714&gt;3,$K3714&lt;0,$K3714&gt;3,$L3714&lt;0,$L3714&gt;3),1,0))</f>
        <v/>
      </c>
    </row>
    <row r="3715">
      <c r="G3715">
        <f>IFERROR(INDEX(T_Domaines[Domain_label_fr],MATCH(F3715,T_Domaines[Domain_code],0)),"")</f>
        <v/>
      </c>
      <c r="I3715">
        <f>IFERROR(INDEX(T_Indicateurs[Stat_label_fr],MATCH(H3715,T_Indicateurs[Stat_code],0)),"")</f>
        <v/>
      </c>
      <c r="M3715">
        <f>IF(J3715=0,"",J3715)</f>
        <v/>
      </c>
      <c r="N3715">
        <f>IF(K3715=0,"",K3715)</f>
        <v/>
      </c>
      <c r="O3715">
        <f>IF(L3715=0,"",L3715)</f>
        <v/>
      </c>
      <c r="P3715">
        <f>IF(OR(J3715="",K3715="",L3715=""),"",J3715+K3715+L3715)</f>
        <v/>
      </c>
      <c r="Q3715">
        <f>IF(OR(M3715="",N3715="",O3715=""),"",M3715+N3715+O3715)</f>
        <v/>
      </c>
      <c r="S3715" s="13">
        <f>IF(AND($B3715&lt;&gt;"",$F3715&lt;&gt;""),IF(COUNTIFS($B$2:$B3715,$B3715,$F$2:$F3715,$F3715)=1,1,0),0)</f>
        <v/>
      </c>
      <c r="T3715" s="13">
        <f>IF(AND($B3715&lt;&gt;"",$H3715&lt;&gt;""),IF(COUNTIFS($B$2:$B3715,$B3715,$H$2:$H3715,$H3715)=1,1,0),0)</f>
        <v/>
      </c>
      <c r="U3715" s="13">
        <f>IF(AND($B3715&lt;&gt;"",$C3715&lt;&gt;""),IF(COUNTIFS($B$2:$B3715,$B3715,$C$2:$C3715,$C3715)=1,1,0),0)</f>
        <v/>
      </c>
      <c r="V3715" s="13">
        <f>IF(AND($B3715&lt;&gt;"",$D3715&lt;&gt;""),IF(COUNTIFS($B$2:$B3715,$B3715,$D$2:$D3715,$D3715)=1,1,0),0)</f>
        <v/>
      </c>
      <c r="W3715">
        <f>IFERROR(INDEX(T_Indicateurs[Domain_code],MATCH($H3715,T_Indicateurs[Stat_code],0)),"")</f>
        <v/>
      </c>
      <c r="X3715" s="13">
        <f>IF(OR($W3715="",$F3715=""),0,IF($F3715&lt;&gt;$W3715,1,0))</f>
        <v/>
      </c>
      <c r="Y3715" s="13">
        <f>IF(OR($J3715="", $K3715="", $L3715=""),0,IF(OR($J3715&lt;0,$J3715&gt;3,$K3715&lt;0,$K3715&gt;3,$L3715&lt;0,$L3715&gt;3),1,0))</f>
        <v/>
      </c>
    </row>
    <row r="3716">
      <c r="G3716">
        <f>IFERROR(INDEX(T_Domaines[Domain_label_fr],MATCH(F3716,T_Domaines[Domain_code],0)),"")</f>
        <v/>
      </c>
      <c r="I3716">
        <f>IFERROR(INDEX(T_Indicateurs[Stat_label_fr],MATCH(H3716,T_Indicateurs[Stat_code],0)),"")</f>
        <v/>
      </c>
      <c r="M3716">
        <f>IF(J3716=0,"",J3716)</f>
        <v/>
      </c>
      <c r="N3716">
        <f>IF(K3716=0,"",K3716)</f>
        <v/>
      </c>
      <c r="O3716">
        <f>IF(L3716=0,"",L3716)</f>
        <v/>
      </c>
      <c r="P3716">
        <f>IF(OR(J3716="",K3716="",L3716=""),"",J3716+K3716+L3716)</f>
        <v/>
      </c>
      <c r="Q3716">
        <f>IF(OR(M3716="",N3716="",O3716=""),"",M3716+N3716+O3716)</f>
        <v/>
      </c>
      <c r="S3716" s="13">
        <f>IF(AND($B3716&lt;&gt;"",$F3716&lt;&gt;""),IF(COUNTIFS($B$2:$B3716,$B3716,$F$2:$F3716,$F3716)=1,1,0),0)</f>
        <v/>
      </c>
      <c r="T3716" s="13">
        <f>IF(AND($B3716&lt;&gt;"",$H3716&lt;&gt;""),IF(COUNTIFS($B$2:$B3716,$B3716,$H$2:$H3716,$H3716)=1,1,0),0)</f>
        <v/>
      </c>
      <c r="U3716" s="13">
        <f>IF(AND($B3716&lt;&gt;"",$C3716&lt;&gt;""),IF(COUNTIFS($B$2:$B3716,$B3716,$C$2:$C3716,$C3716)=1,1,0),0)</f>
        <v/>
      </c>
      <c r="V3716" s="13">
        <f>IF(AND($B3716&lt;&gt;"",$D3716&lt;&gt;""),IF(COUNTIFS($B$2:$B3716,$B3716,$D$2:$D3716,$D3716)=1,1,0),0)</f>
        <v/>
      </c>
      <c r="W3716">
        <f>IFERROR(INDEX(T_Indicateurs[Domain_code],MATCH($H3716,T_Indicateurs[Stat_code],0)),"")</f>
        <v/>
      </c>
      <c r="X3716" s="13">
        <f>IF(OR($W3716="",$F3716=""),0,IF($F3716&lt;&gt;$W3716,1,0))</f>
        <v/>
      </c>
      <c r="Y3716" s="13">
        <f>IF(OR($J3716="", $K3716="", $L3716=""),0,IF(OR($J3716&lt;0,$J3716&gt;3,$K3716&lt;0,$K3716&gt;3,$L3716&lt;0,$L3716&gt;3),1,0))</f>
        <v/>
      </c>
    </row>
    <row r="3717">
      <c r="G3717">
        <f>IFERROR(INDEX(T_Domaines[Domain_label_fr],MATCH(F3717,T_Domaines[Domain_code],0)),"")</f>
        <v/>
      </c>
      <c r="I3717">
        <f>IFERROR(INDEX(T_Indicateurs[Stat_label_fr],MATCH(H3717,T_Indicateurs[Stat_code],0)),"")</f>
        <v/>
      </c>
      <c r="M3717">
        <f>IF(J3717=0,"",J3717)</f>
        <v/>
      </c>
      <c r="N3717">
        <f>IF(K3717=0,"",K3717)</f>
        <v/>
      </c>
      <c r="O3717">
        <f>IF(L3717=0,"",L3717)</f>
        <v/>
      </c>
      <c r="P3717">
        <f>IF(OR(J3717="",K3717="",L3717=""),"",J3717+K3717+L3717)</f>
        <v/>
      </c>
      <c r="Q3717">
        <f>IF(OR(M3717="",N3717="",O3717=""),"",M3717+N3717+O3717)</f>
        <v/>
      </c>
      <c r="S3717" s="13">
        <f>IF(AND($B3717&lt;&gt;"",$F3717&lt;&gt;""),IF(COUNTIFS($B$2:$B3717,$B3717,$F$2:$F3717,$F3717)=1,1,0),0)</f>
        <v/>
      </c>
      <c r="T3717" s="13">
        <f>IF(AND($B3717&lt;&gt;"",$H3717&lt;&gt;""),IF(COUNTIFS($B$2:$B3717,$B3717,$H$2:$H3717,$H3717)=1,1,0),0)</f>
        <v/>
      </c>
      <c r="U3717" s="13">
        <f>IF(AND($B3717&lt;&gt;"",$C3717&lt;&gt;""),IF(COUNTIFS($B$2:$B3717,$B3717,$C$2:$C3717,$C3717)=1,1,0),0)</f>
        <v/>
      </c>
      <c r="V3717" s="13">
        <f>IF(AND($B3717&lt;&gt;"",$D3717&lt;&gt;""),IF(COUNTIFS($B$2:$B3717,$B3717,$D$2:$D3717,$D3717)=1,1,0),0)</f>
        <v/>
      </c>
      <c r="W3717">
        <f>IFERROR(INDEX(T_Indicateurs[Domain_code],MATCH($H3717,T_Indicateurs[Stat_code],0)),"")</f>
        <v/>
      </c>
      <c r="X3717" s="13">
        <f>IF(OR($W3717="",$F3717=""),0,IF($F3717&lt;&gt;$W3717,1,0))</f>
        <v/>
      </c>
      <c r="Y3717" s="13">
        <f>IF(OR($J3717="", $K3717="", $L3717=""),0,IF(OR($J3717&lt;0,$J3717&gt;3,$K3717&lt;0,$K3717&gt;3,$L3717&lt;0,$L3717&gt;3),1,0))</f>
        <v/>
      </c>
    </row>
    <row r="3718">
      <c r="G3718">
        <f>IFERROR(INDEX(T_Domaines[Domain_label_fr],MATCH(F3718,T_Domaines[Domain_code],0)),"")</f>
        <v/>
      </c>
      <c r="I3718">
        <f>IFERROR(INDEX(T_Indicateurs[Stat_label_fr],MATCH(H3718,T_Indicateurs[Stat_code],0)),"")</f>
        <v/>
      </c>
      <c r="M3718">
        <f>IF(J3718=0,"",J3718)</f>
        <v/>
      </c>
      <c r="N3718">
        <f>IF(K3718=0,"",K3718)</f>
        <v/>
      </c>
      <c r="O3718">
        <f>IF(L3718=0,"",L3718)</f>
        <v/>
      </c>
      <c r="P3718">
        <f>IF(OR(J3718="",K3718="",L3718=""),"",J3718+K3718+L3718)</f>
        <v/>
      </c>
      <c r="Q3718">
        <f>IF(OR(M3718="",N3718="",O3718=""),"",M3718+N3718+O3718)</f>
        <v/>
      </c>
      <c r="S3718" s="13">
        <f>IF(AND($B3718&lt;&gt;"",$F3718&lt;&gt;""),IF(COUNTIFS($B$2:$B3718,$B3718,$F$2:$F3718,$F3718)=1,1,0),0)</f>
        <v/>
      </c>
      <c r="T3718" s="13">
        <f>IF(AND($B3718&lt;&gt;"",$H3718&lt;&gt;""),IF(COUNTIFS($B$2:$B3718,$B3718,$H$2:$H3718,$H3718)=1,1,0),0)</f>
        <v/>
      </c>
      <c r="U3718" s="13">
        <f>IF(AND($B3718&lt;&gt;"",$C3718&lt;&gt;""),IF(COUNTIFS($B$2:$B3718,$B3718,$C$2:$C3718,$C3718)=1,1,0),0)</f>
        <v/>
      </c>
      <c r="V3718" s="13">
        <f>IF(AND($B3718&lt;&gt;"",$D3718&lt;&gt;""),IF(COUNTIFS($B$2:$B3718,$B3718,$D$2:$D3718,$D3718)=1,1,0),0)</f>
        <v/>
      </c>
      <c r="W3718">
        <f>IFERROR(INDEX(T_Indicateurs[Domain_code],MATCH($H3718,T_Indicateurs[Stat_code],0)),"")</f>
        <v/>
      </c>
      <c r="X3718" s="13">
        <f>IF(OR($W3718="",$F3718=""),0,IF($F3718&lt;&gt;$W3718,1,0))</f>
        <v/>
      </c>
      <c r="Y3718" s="13">
        <f>IF(OR($J3718="", $K3718="", $L3718=""),0,IF(OR($J3718&lt;0,$J3718&gt;3,$K3718&lt;0,$K3718&gt;3,$L3718&lt;0,$L3718&gt;3),1,0))</f>
        <v/>
      </c>
    </row>
    <row r="3719">
      <c r="G3719">
        <f>IFERROR(INDEX(T_Domaines[Domain_label_fr],MATCH(F3719,T_Domaines[Domain_code],0)),"")</f>
        <v/>
      </c>
      <c r="I3719">
        <f>IFERROR(INDEX(T_Indicateurs[Stat_label_fr],MATCH(H3719,T_Indicateurs[Stat_code],0)),"")</f>
        <v/>
      </c>
      <c r="M3719">
        <f>IF(J3719=0,"",J3719)</f>
        <v/>
      </c>
      <c r="N3719">
        <f>IF(K3719=0,"",K3719)</f>
        <v/>
      </c>
      <c r="O3719">
        <f>IF(L3719=0,"",L3719)</f>
        <v/>
      </c>
      <c r="P3719">
        <f>IF(OR(J3719="",K3719="",L3719=""),"",J3719+K3719+L3719)</f>
        <v/>
      </c>
      <c r="Q3719">
        <f>IF(OR(M3719="",N3719="",O3719=""),"",M3719+N3719+O3719)</f>
        <v/>
      </c>
      <c r="S3719" s="13">
        <f>IF(AND($B3719&lt;&gt;"",$F3719&lt;&gt;""),IF(COUNTIFS($B$2:$B3719,$B3719,$F$2:$F3719,$F3719)=1,1,0),0)</f>
        <v/>
      </c>
      <c r="T3719" s="13">
        <f>IF(AND($B3719&lt;&gt;"",$H3719&lt;&gt;""),IF(COUNTIFS($B$2:$B3719,$B3719,$H$2:$H3719,$H3719)=1,1,0),0)</f>
        <v/>
      </c>
      <c r="U3719" s="13">
        <f>IF(AND($B3719&lt;&gt;"",$C3719&lt;&gt;""),IF(COUNTIFS($B$2:$B3719,$B3719,$C$2:$C3719,$C3719)=1,1,0),0)</f>
        <v/>
      </c>
      <c r="V3719" s="13">
        <f>IF(AND($B3719&lt;&gt;"",$D3719&lt;&gt;""),IF(COUNTIFS($B$2:$B3719,$B3719,$D$2:$D3719,$D3719)=1,1,0),0)</f>
        <v/>
      </c>
      <c r="W3719">
        <f>IFERROR(INDEX(T_Indicateurs[Domain_code],MATCH($H3719,T_Indicateurs[Stat_code],0)),"")</f>
        <v/>
      </c>
      <c r="X3719" s="13">
        <f>IF(OR($W3719="",$F3719=""),0,IF($F3719&lt;&gt;$W3719,1,0))</f>
        <v/>
      </c>
      <c r="Y3719" s="13">
        <f>IF(OR($J3719="", $K3719="", $L3719=""),0,IF(OR($J3719&lt;0,$J3719&gt;3,$K3719&lt;0,$K3719&gt;3,$L3719&lt;0,$L3719&gt;3),1,0))</f>
        <v/>
      </c>
    </row>
    <row r="3720">
      <c r="G3720">
        <f>IFERROR(INDEX(T_Domaines[Domain_label_fr],MATCH(F3720,T_Domaines[Domain_code],0)),"")</f>
        <v/>
      </c>
      <c r="I3720">
        <f>IFERROR(INDEX(T_Indicateurs[Stat_label_fr],MATCH(H3720,T_Indicateurs[Stat_code],0)),"")</f>
        <v/>
      </c>
      <c r="M3720">
        <f>IF(J3720=0,"",J3720)</f>
        <v/>
      </c>
      <c r="N3720">
        <f>IF(K3720=0,"",K3720)</f>
        <v/>
      </c>
      <c r="O3720">
        <f>IF(L3720=0,"",L3720)</f>
        <v/>
      </c>
      <c r="P3720">
        <f>IF(OR(J3720="",K3720="",L3720=""),"",J3720+K3720+L3720)</f>
        <v/>
      </c>
      <c r="Q3720">
        <f>IF(OR(M3720="",N3720="",O3720=""),"",M3720+N3720+O3720)</f>
        <v/>
      </c>
      <c r="S3720" s="13">
        <f>IF(AND($B3720&lt;&gt;"",$F3720&lt;&gt;""),IF(COUNTIFS($B$2:$B3720,$B3720,$F$2:$F3720,$F3720)=1,1,0),0)</f>
        <v/>
      </c>
      <c r="T3720" s="13">
        <f>IF(AND($B3720&lt;&gt;"",$H3720&lt;&gt;""),IF(COUNTIFS($B$2:$B3720,$B3720,$H$2:$H3720,$H3720)=1,1,0),0)</f>
        <v/>
      </c>
      <c r="U3720" s="13">
        <f>IF(AND($B3720&lt;&gt;"",$C3720&lt;&gt;""),IF(COUNTIFS($B$2:$B3720,$B3720,$C$2:$C3720,$C3720)=1,1,0),0)</f>
        <v/>
      </c>
      <c r="V3720" s="13">
        <f>IF(AND($B3720&lt;&gt;"",$D3720&lt;&gt;""),IF(COUNTIFS($B$2:$B3720,$B3720,$D$2:$D3720,$D3720)=1,1,0),0)</f>
        <v/>
      </c>
      <c r="W3720">
        <f>IFERROR(INDEX(T_Indicateurs[Domain_code],MATCH($H3720,T_Indicateurs[Stat_code],0)),"")</f>
        <v/>
      </c>
      <c r="X3720" s="13">
        <f>IF(OR($W3720="",$F3720=""),0,IF($F3720&lt;&gt;$W3720,1,0))</f>
        <v/>
      </c>
      <c r="Y3720" s="13">
        <f>IF(OR($J3720="", $K3720="", $L3720=""),0,IF(OR($J3720&lt;0,$J3720&gt;3,$K3720&lt;0,$K3720&gt;3,$L3720&lt;0,$L3720&gt;3),1,0))</f>
        <v/>
      </c>
    </row>
    <row r="3721">
      <c r="G3721">
        <f>IFERROR(INDEX(T_Domaines[Domain_label_fr],MATCH(F3721,T_Domaines[Domain_code],0)),"")</f>
        <v/>
      </c>
      <c r="I3721">
        <f>IFERROR(INDEX(T_Indicateurs[Stat_label_fr],MATCH(H3721,T_Indicateurs[Stat_code],0)),"")</f>
        <v/>
      </c>
      <c r="M3721">
        <f>IF(J3721=0,"",J3721)</f>
        <v/>
      </c>
      <c r="N3721">
        <f>IF(K3721=0,"",K3721)</f>
        <v/>
      </c>
      <c r="O3721">
        <f>IF(L3721=0,"",L3721)</f>
        <v/>
      </c>
      <c r="P3721">
        <f>IF(OR(J3721="",K3721="",L3721=""),"",J3721+K3721+L3721)</f>
        <v/>
      </c>
      <c r="Q3721">
        <f>IF(OR(M3721="",N3721="",O3721=""),"",M3721+N3721+O3721)</f>
        <v/>
      </c>
      <c r="S3721" s="13">
        <f>IF(AND($B3721&lt;&gt;"",$F3721&lt;&gt;""),IF(COUNTIFS($B$2:$B3721,$B3721,$F$2:$F3721,$F3721)=1,1,0),0)</f>
        <v/>
      </c>
      <c r="T3721" s="13">
        <f>IF(AND($B3721&lt;&gt;"",$H3721&lt;&gt;""),IF(COUNTIFS($B$2:$B3721,$B3721,$H$2:$H3721,$H3721)=1,1,0),0)</f>
        <v/>
      </c>
      <c r="U3721" s="13">
        <f>IF(AND($B3721&lt;&gt;"",$C3721&lt;&gt;""),IF(COUNTIFS($B$2:$B3721,$B3721,$C$2:$C3721,$C3721)=1,1,0),0)</f>
        <v/>
      </c>
      <c r="V3721" s="13">
        <f>IF(AND($B3721&lt;&gt;"",$D3721&lt;&gt;""),IF(COUNTIFS($B$2:$B3721,$B3721,$D$2:$D3721,$D3721)=1,1,0),0)</f>
        <v/>
      </c>
      <c r="W3721">
        <f>IFERROR(INDEX(T_Indicateurs[Domain_code],MATCH($H3721,T_Indicateurs[Stat_code],0)),"")</f>
        <v/>
      </c>
      <c r="X3721" s="13">
        <f>IF(OR($W3721="",$F3721=""),0,IF($F3721&lt;&gt;$W3721,1,0))</f>
        <v/>
      </c>
      <c r="Y3721" s="13">
        <f>IF(OR($J3721="", $K3721="", $L3721=""),0,IF(OR($J3721&lt;0,$J3721&gt;3,$K3721&lt;0,$K3721&gt;3,$L3721&lt;0,$L3721&gt;3),1,0))</f>
        <v/>
      </c>
    </row>
    <row r="3722">
      <c r="G3722">
        <f>IFERROR(INDEX(T_Domaines[Domain_label_fr],MATCH(F3722,T_Domaines[Domain_code],0)),"")</f>
        <v/>
      </c>
      <c r="I3722">
        <f>IFERROR(INDEX(T_Indicateurs[Stat_label_fr],MATCH(H3722,T_Indicateurs[Stat_code],0)),"")</f>
        <v/>
      </c>
      <c r="M3722">
        <f>IF(J3722=0,"",J3722)</f>
        <v/>
      </c>
      <c r="N3722">
        <f>IF(K3722=0,"",K3722)</f>
        <v/>
      </c>
      <c r="O3722">
        <f>IF(L3722=0,"",L3722)</f>
        <v/>
      </c>
      <c r="P3722">
        <f>IF(OR(J3722="",K3722="",L3722=""),"",J3722+K3722+L3722)</f>
        <v/>
      </c>
      <c r="Q3722">
        <f>IF(OR(M3722="",N3722="",O3722=""),"",M3722+N3722+O3722)</f>
        <v/>
      </c>
      <c r="S3722" s="13">
        <f>IF(AND($B3722&lt;&gt;"",$F3722&lt;&gt;""),IF(COUNTIFS($B$2:$B3722,$B3722,$F$2:$F3722,$F3722)=1,1,0),0)</f>
        <v/>
      </c>
      <c r="T3722" s="13">
        <f>IF(AND($B3722&lt;&gt;"",$H3722&lt;&gt;""),IF(COUNTIFS($B$2:$B3722,$B3722,$H$2:$H3722,$H3722)=1,1,0),0)</f>
        <v/>
      </c>
      <c r="U3722" s="13">
        <f>IF(AND($B3722&lt;&gt;"",$C3722&lt;&gt;""),IF(COUNTIFS($B$2:$B3722,$B3722,$C$2:$C3722,$C3722)=1,1,0),0)</f>
        <v/>
      </c>
      <c r="V3722" s="13">
        <f>IF(AND($B3722&lt;&gt;"",$D3722&lt;&gt;""),IF(COUNTIFS($B$2:$B3722,$B3722,$D$2:$D3722,$D3722)=1,1,0),0)</f>
        <v/>
      </c>
      <c r="W3722">
        <f>IFERROR(INDEX(T_Indicateurs[Domain_code],MATCH($H3722,T_Indicateurs[Stat_code],0)),"")</f>
        <v/>
      </c>
      <c r="X3722" s="13">
        <f>IF(OR($W3722="",$F3722=""),0,IF($F3722&lt;&gt;$W3722,1,0))</f>
        <v/>
      </c>
      <c r="Y3722" s="13">
        <f>IF(OR($J3722="", $K3722="", $L3722=""),0,IF(OR($J3722&lt;0,$J3722&gt;3,$K3722&lt;0,$K3722&gt;3,$L3722&lt;0,$L3722&gt;3),1,0))</f>
        <v/>
      </c>
    </row>
    <row r="3723">
      <c r="G3723">
        <f>IFERROR(INDEX(T_Domaines[Domain_label_fr],MATCH(F3723,T_Domaines[Domain_code],0)),"")</f>
        <v/>
      </c>
      <c r="I3723">
        <f>IFERROR(INDEX(T_Indicateurs[Stat_label_fr],MATCH(H3723,T_Indicateurs[Stat_code],0)),"")</f>
        <v/>
      </c>
      <c r="M3723">
        <f>IF(J3723=0,"",J3723)</f>
        <v/>
      </c>
      <c r="N3723">
        <f>IF(K3723=0,"",K3723)</f>
        <v/>
      </c>
      <c r="O3723">
        <f>IF(L3723=0,"",L3723)</f>
        <v/>
      </c>
      <c r="P3723">
        <f>IF(OR(J3723="",K3723="",L3723=""),"",J3723+K3723+L3723)</f>
        <v/>
      </c>
      <c r="Q3723">
        <f>IF(OR(M3723="",N3723="",O3723=""),"",M3723+N3723+O3723)</f>
        <v/>
      </c>
      <c r="S3723" s="13">
        <f>IF(AND($B3723&lt;&gt;"",$F3723&lt;&gt;""),IF(COUNTIFS($B$2:$B3723,$B3723,$F$2:$F3723,$F3723)=1,1,0),0)</f>
        <v/>
      </c>
      <c r="T3723" s="13">
        <f>IF(AND($B3723&lt;&gt;"",$H3723&lt;&gt;""),IF(COUNTIFS($B$2:$B3723,$B3723,$H$2:$H3723,$H3723)=1,1,0),0)</f>
        <v/>
      </c>
      <c r="U3723" s="13">
        <f>IF(AND($B3723&lt;&gt;"",$C3723&lt;&gt;""),IF(COUNTIFS($B$2:$B3723,$B3723,$C$2:$C3723,$C3723)=1,1,0),0)</f>
        <v/>
      </c>
      <c r="V3723" s="13">
        <f>IF(AND($B3723&lt;&gt;"",$D3723&lt;&gt;""),IF(COUNTIFS($B$2:$B3723,$B3723,$D$2:$D3723,$D3723)=1,1,0),0)</f>
        <v/>
      </c>
      <c r="W3723">
        <f>IFERROR(INDEX(T_Indicateurs[Domain_code],MATCH($H3723,T_Indicateurs[Stat_code],0)),"")</f>
        <v/>
      </c>
      <c r="X3723" s="13">
        <f>IF(OR($W3723="",$F3723=""),0,IF($F3723&lt;&gt;$W3723,1,0))</f>
        <v/>
      </c>
      <c r="Y3723" s="13">
        <f>IF(OR($J3723="", $K3723="", $L3723=""),0,IF(OR($J3723&lt;0,$J3723&gt;3,$K3723&lt;0,$K3723&gt;3,$L3723&lt;0,$L3723&gt;3),1,0))</f>
        <v/>
      </c>
    </row>
    <row r="3724">
      <c r="G3724">
        <f>IFERROR(INDEX(T_Domaines[Domain_label_fr],MATCH(F3724,T_Domaines[Domain_code],0)),"")</f>
        <v/>
      </c>
      <c r="I3724">
        <f>IFERROR(INDEX(T_Indicateurs[Stat_label_fr],MATCH(H3724,T_Indicateurs[Stat_code],0)),"")</f>
        <v/>
      </c>
      <c r="M3724">
        <f>IF(J3724=0,"",J3724)</f>
        <v/>
      </c>
      <c r="N3724">
        <f>IF(K3724=0,"",K3724)</f>
        <v/>
      </c>
      <c r="O3724">
        <f>IF(L3724=0,"",L3724)</f>
        <v/>
      </c>
      <c r="P3724">
        <f>IF(OR(J3724="",K3724="",L3724=""),"",J3724+K3724+L3724)</f>
        <v/>
      </c>
      <c r="Q3724">
        <f>IF(OR(M3724="",N3724="",O3724=""),"",M3724+N3724+O3724)</f>
        <v/>
      </c>
      <c r="S3724" s="13">
        <f>IF(AND($B3724&lt;&gt;"",$F3724&lt;&gt;""),IF(COUNTIFS($B$2:$B3724,$B3724,$F$2:$F3724,$F3724)=1,1,0),0)</f>
        <v/>
      </c>
      <c r="T3724" s="13">
        <f>IF(AND($B3724&lt;&gt;"",$H3724&lt;&gt;""),IF(COUNTIFS($B$2:$B3724,$B3724,$H$2:$H3724,$H3724)=1,1,0),0)</f>
        <v/>
      </c>
      <c r="U3724" s="13">
        <f>IF(AND($B3724&lt;&gt;"",$C3724&lt;&gt;""),IF(COUNTIFS($B$2:$B3724,$B3724,$C$2:$C3724,$C3724)=1,1,0),0)</f>
        <v/>
      </c>
      <c r="V3724" s="13">
        <f>IF(AND($B3724&lt;&gt;"",$D3724&lt;&gt;""),IF(COUNTIFS($B$2:$B3724,$B3724,$D$2:$D3724,$D3724)=1,1,0),0)</f>
        <v/>
      </c>
      <c r="W3724">
        <f>IFERROR(INDEX(T_Indicateurs[Domain_code],MATCH($H3724,T_Indicateurs[Stat_code],0)),"")</f>
        <v/>
      </c>
      <c r="X3724" s="13">
        <f>IF(OR($W3724="",$F3724=""),0,IF($F3724&lt;&gt;$W3724,1,0))</f>
        <v/>
      </c>
      <c r="Y3724" s="13">
        <f>IF(OR($J3724="", $K3724="", $L3724=""),0,IF(OR($J3724&lt;0,$J3724&gt;3,$K3724&lt;0,$K3724&gt;3,$L3724&lt;0,$L3724&gt;3),1,0))</f>
        <v/>
      </c>
    </row>
    <row r="3725">
      <c r="G3725">
        <f>IFERROR(INDEX(T_Domaines[Domain_label_fr],MATCH(F3725,T_Domaines[Domain_code],0)),"")</f>
        <v/>
      </c>
      <c r="I3725">
        <f>IFERROR(INDEX(T_Indicateurs[Stat_label_fr],MATCH(H3725,T_Indicateurs[Stat_code],0)),"")</f>
        <v/>
      </c>
      <c r="M3725">
        <f>IF(J3725=0,"",J3725)</f>
        <v/>
      </c>
      <c r="N3725">
        <f>IF(K3725=0,"",K3725)</f>
        <v/>
      </c>
      <c r="O3725">
        <f>IF(L3725=0,"",L3725)</f>
        <v/>
      </c>
      <c r="P3725">
        <f>IF(OR(J3725="",K3725="",L3725=""),"",J3725+K3725+L3725)</f>
        <v/>
      </c>
      <c r="Q3725">
        <f>IF(OR(M3725="",N3725="",O3725=""),"",M3725+N3725+O3725)</f>
        <v/>
      </c>
      <c r="S3725" s="13">
        <f>IF(AND($B3725&lt;&gt;"",$F3725&lt;&gt;""),IF(COUNTIFS($B$2:$B3725,$B3725,$F$2:$F3725,$F3725)=1,1,0),0)</f>
        <v/>
      </c>
      <c r="T3725" s="13">
        <f>IF(AND($B3725&lt;&gt;"",$H3725&lt;&gt;""),IF(COUNTIFS($B$2:$B3725,$B3725,$H$2:$H3725,$H3725)=1,1,0),0)</f>
        <v/>
      </c>
      <c r="U3725" s="13">
        <f>IF(AND($B3725&lt;&gt;"",$C3725&lt;&gt;""),IF(COUNTIFS($B$2:$B3725,$B3725,$C$2:$C3725,$C3725)=1,1,0),0)</f>
        <v/>
      </c>
      <c r="V3725" s="13">
        <f>IF(AND($B3725&lt;&gt;"",$D3725&lt;&gt;""),IF(COUNTIFS($B$2:$B3725,$B3725,$D$2:$D3725,$D3725)=1,1,0),0)</f>
        <v/>
      </c>
      <c r="W3725">
        <f>IFERROR(INDEX(T_Indicateurs[Domain_code],MATCH($H3725,T_Indicateurs[Stat_code],0)),"")</f>
        <v/>
      </c>
      <c r="X3725" s="13">
        <f>IF(OR($W3725="",$F3725=""),0,IF($F3725&lt;&gt;$W3725,1,0))</f>
        <v/>
      </c>
      <c r="Y3725" s="13">
        <f>IF(OR($J3725="", $K3725="", $L3725=""),0,IF(OR($J3725&lt;0,$J3725&gt;3,$K3725&lt;0,$K3725&gt;3,$L3725&lt;0,$L3725&gt;3),1,0))</f>
        <v/>
      </c>
    </row>
    <row r="3726">
      <c r="G3726">
        <f>IFERROR(INDEX(T_Domaines[Domain_label_fr],MATCH(F3726,T_Domaines[Domain_code],0)),"")</f>
        <v/>
      </c>
      <c r="I3726">
        <f>IFERROR(INDEX(T_Indicateurs[Stat_label_fr],MATCH(H3726,T_Indicateurs[Stat_code],0)),"")</f>
        <v/>
      </c>
      <c r="M3726">
        <f>IF(J3726=0,"",J3726)</f>
        <v/>
      </c>
      <c r="N3726">
        <f>IF(K3726=0,"",K3726)</f>
        <v/>
      </c>
      <c r="O3726">
        <f>IF(L3726=0,"",L3726)</f>
        <v/>
      </c>
      <c r="P3726">
        <f>IF(OR(J3726="",K3726="",L3726=""),"",J3726+K3726+L3726)</f>
        <v/>
      </c>
      <c r="Q3726">
        <f>IF(OR(M3726="",N3726="",O3726=""),"",M3726+N3726+O3726)</f>
        <v/>
      </c>
      <c r="S3726" s="13">
        <f>IF(AND($B3726&lt;&gt;"",$F3726&lt;&gt;""),IF(COUNTIFS($B$2:$B3726,$B3726,$F$2:$F3726,$F3726)=1,1,0),0)</f>
        <v/>
      </c>
      <c r="T3726" s="13">
        <f>IF(AND($B3726&lt;&gt;"",$H3726&lt;&gt;""),IF(COUNTIFS($B$2:$B3726,$B3726,$H$2:$H3726,$H3726)=1,1,0),0)</f>
        <v/>
      </c>
      <c r="U3726" s="13">
        <f>IF(AND($B3726&lt;&gt;"",$C3726&lt;&gt;""),IF(COUNTIFS($B$2:$B3726,$B3726,$C$2:$C3726,$C3726)=1,1,0),0)</f>
        <v/>
      </c>
      <c r="V3726" s="13">
        <f>IF(AND($B3726&lt;&gt;"",$D3726&lt;&gt;""),IF(COUNTIFS($B$2:$B3726,$B3726,$D$2:$D3726,$D3726)=1,1,0),0)</f>
        <v/>
      </c>
      <c r="W3726">
        <f>IFERROR(INDEX(T_Indicateurs[Domain_code],MATCH($H3726,T_Indicateurs[Stat_code],0)),"")</f>
        <v/>
      </c>
      <c r="X3726" s="13">
        <f>IF(OR($W3726="",$F3726=""),0,IF($F3726&lt;&gt;$W3726,1,0))</f>
        <v/>
      </c>
      <c r="Y3726" s="13">
        <f>IF(OR($J3726="", $K3726="", $L3726=""),0,IF(OR($J3726&lt;0,$J3726&gt;3,$K3726&lt;0,$K3726&gt;3,$L3726&lt;0,$L3726&gt;3),1,0))</f>
        <v/>
      </c>
    </row>
    <row r="3727">
      <c r="G3727">
        <f>IFERROR(INDEX(T_Domaines[Domain_label_fr],MATCH(F3727,T_Domaines[Domain_code],0)),"")</f>
        <v/>
      </c>
      <c r="I3727">
        <f>IFERROR(INDEX(T_Indicateurs[Stat_label_fr],MATCH(H3727,T_Indicateurs[Stat_code],0)),"")</f>
        <v/>
      </c>
      <c r="M3727">
        <f>IF(J3727=0,"",J3727)</f>
        <v/>
      </c>
      <c r="N3727">
        <f>IF(K3727=0,"",K3727)</f>
        <v/>
      </c>
      <c r="O3727">
        <f>IF(L3727=0,"",L3727)</f>
        <v/>
      </c>
      <c r="P3727">
        <f>IF(OR(J3727="",K3727="",L3727=""),"",J3727+K3727+L3727)</f>
        <v/>
      </c>
      <c r="Q3727">
        <f>IF(OR(M3727="",N3727="",O3727=""),"",M3727+N3727+O3727)</f>
        <v/>
      </c>
      <c r="S3727" s="13">
        <f>IF(AND($B3727&lt;&gt;"",$F3727&lt;&gt;""),IF(COUNTIFS($B$2:$B3727,$B3727,$F$2:$F3727,$F3727)=1,1,0),0)</f>
        <v/>
      </c>
      <c r="T3727" s="13">
        <f>IF(AND($B3727&lt;&gt;"",$H3727&lt;&gt;""),IF(COUNTIFS($B$2:$B3727,$B3727,$H$2:$H3727,$H3727)=1,1,0),0)</f>
        <v/>
      </c>
      <c r="U3727" s="13">
        <f>IF(AND($B3727&lt;&gt;"",$C3727&lt;&gt;""),IF(COUNTIFS($B$2:$B3727,$B3727,$C$2:$C3727,$C3727)=1,1,0),0)</f>
        <v/>
      </c>
      <c r="V3727" s="13">
        <f>IF(AND($B3727&lt;&gt;"",$D3727&lt;&gt;""),IF(COUNTIFS($B$2:$B3727,$B3727,$D$2:$D3727,$D3727)=1,1,0),0)</f>
        <v/>
      </c>
      <c r="W3727">
        <f>IFERROR(INDEX(T_Indicateurs[Domain_code],MATCH($H3727,T_Indicateurs[Stat_code],0)),"")</f>
        <v/>
      </c>
      <c r="X3727" s="13">
        <f>IF(OR($W3727="",$F3727=""),0,IF($F3727&lt;&gt;$W3727,1,0))</f>
        <v/>
      </c>
      <c r="Y3727" s="13">
        <f>IF(OR($J3727="", $K3727="", $L3727=""),0,IF(OR($J3727&lt;0,$J3727&gt;3,$K3727&lt;0,$K3727&gt;3,$L3727&lt;0,$L3727&gt;3),1,0))</f>
        <v/>
      </c>
    </row>
    <row r="3728">
      <c r="G3728">
        <f>IFERROR(INDEX(T_Domaines[Domain_label_fr],MATCH(F3728,T_Domaines[Domain_code],0)),"")</f>
        <v/>
      </c>
      <c r="I3728">
        <f>IFERROR(INDEX(T_Indicateurs[Stat_label_fr],MATCH(H3728,T_Indicateurs[Stat_code],0)),"")</f>
        <v/>
      </c>
      <c r="M3728">
        <f>IF(J3728=0,"",J3728)</f>
        <v/>
      </c>
      <c r="N3728">
        <f>IF(K3728=0,"",K3728)</f>
        <v/>
      </c>
      <c r="O3728">
        <f>IF(L3728=0,"",L3728)</f>
        <v/>
      </c>
      <c r="P3728">
        <f>IF(OR(J3728="",K3728="",L3728=""),"",J3728+K3728+L3728)</f>
        <v/>
      </c>
      <c r="Q3728">
        <f>IF(OR(M3728="",N3728="",O3728=""),"",M3728+N3728+O3728)</f>
        <v/>
      </c>
      <c r="S3728" s="13">
        <f>IF(AND($B3728&lt;&gt;"",$F3728&lt;&gt;""),IF(COUNTIFS($B$2:$B3728,$B3728,$F$2:$F3728,$F3728)=1,1,0),0)</f>
        <v/>
      </c>
      <c r="T3728" s="13">
        <f>IF(AND($B3728&lt;&gt;"",$H3728&lt;&gt;""),IF(COUNTIFS($B$2:$B3728,$B3728,$H$2:$H3728,$H3728)=1,1,0),0)</f>
        <v/>
      </c>
      <c r="U3728" s="13">
        <f>IF(AND($B3728&lt;&gt;"",$C3728&lt;&gt;""),IF(COUNTIFS($B$2:$B3728,$B3728,$C$2:$C3728,$C3728)=1,1,0),0)</f>
        <v/>
      </c>
      <c r="V3728" s="13">
        <f>IF(AND($B3728&lt;&gt;"",$D3728&lt;&gt;""),IF(COUNTIFS($B$2:$B3728,$B3728,$D$2:$D3728,$D3728)=1,1,0),0)</f>
        <v/>
      </c>
      <c r="W3728">
        <f>IFERROR(INDEX(T_Indicateurs[Domain_code],MATCH($H3728,T_Indicateurs[Stat_code],0)),"")</f>
        <v/>
      </c>
      <c r="X3728" s="13">
        <f>IF(OR($W3728="",$F3728=""),0,IF($F3728&lt;&gt;$W3728,1,0))</f>
        <v/>
      </c>
      <c r="Y3728" s="13">
        <f>IF(OR($J3728="", $K3728="", $L3728=""),0,IF(OR($J3728&lt;0,$J3728&gt;3,$K3728&lt;0,$K3728&gt;3,$L3728&lt;0,$L3728&gt;3),1,0))</f>
        <v/>
      </c>
    </row>
    <row r="3729">
      <c r="G3729">
        <f>IFERROR(INDEX(T_Domaines[Domain_label_fr],MATCH(F3729,T_Domaines[Domain_code],0)),"")</f>
        <v/>
      </c>
      <c r="I3729">
        <f>IFERROR(INDEX(T_Indicateurs[Stat_label_fr],MATCH(H3729,T_Indicateurs[Stat_code],0)),"")</f>
        <v/>
      </c>
      <c r="M3729">
        <f>IF(J3729=0,"",J3729)</f>
        <v/>
      </c>
      <c r="N3729">
        <f>IF(K3729=0,"",K3729)</f>
        <v/>
      </c>
      <c r="O3729">
        <f>IF(L3729=0,"",L3729)</f>
        <v/>
      </c>
      <c r="P3729">
        <f>IF(OR(J3729="",K3729="",L3729=""),"",J3729+K3729+L3729)</f>
        <v/>
      </c>
      <c r="Q3729">
        <f>IF(OR(M3729="",N3729="",O3729=""),"",M3729+N3729+O3729)</f>
        <v/>
      </c>
      <c r="S3729" s="13">
        <f>IF(AND($B3729&lt;&gt;"",$F3729&lt;&gt;""),IF(COUNTIFS($B$2:$B3729,$B3729,$F$2:$F3729,$F3729)=1,1,0),0)</f>
        <v/>
      </c>
      <c r="T3729" s="13">
        <f>IF(AND($B3729&lt;&gt;"",$H3729&lt;&gt;""),IF(COUNTIFS($B$2:$B3729,$B3729,$H$2:$H3729,$H3729)=1,1,0),0)</f>
        <v/>
      </c>
      <c r="U3729" s="13">
        <f>IF(AND($B3729&lt;&gt;"",$C3729&lt;&gt;""),IF(COUNTIFS($B$2:$B3729,$B3729,$C$2:$C3729,$C3729)=1,1,0),0)</f>
        <v/>
      </c>
      <c r="V3729" s="13">
        <f>IF(AND($B3729&lt;&gt;"",$D3729&lt;&gt;""),IF(COUNTIFS($B$2:$B3729,$B3729,$D$2:$D3729,$D3729)=1,1,0),0)</f>
        <v/>
      </c>
      <c r="W3729">
        <f>IFERROR(INDEX(T_Indicateurs[Domain_code],MATCH($H3729,T_Indicateurs[Stat_code],0)),"")</f>
        <v/>
      </c>
      <c r="X3729" s="13">
        <f>IF(OR($W3729="",$F3729=""),0,IF($F3729&lt;&gt;$W3729,1,0))</f>
        <v/>
      </c>
      <c r="Y3729" s="13">
        <f>IF(OR($J3729="", $K3729="", $L3729=""),0,IF(OR($J3729&lt;0,$J3729&gt;3,$K3729&lt;0,$K3729&gt;3,$L3729&lt;0,$L3729&gt;3),1,0))</f>
        <v/>
      </c>
    </row>
    <row r="3730">
      <c r="G3730">
        <f>IFERROR(INDEX(T_Domaines[Domain_label_fr],MATCH(F3730,T_Domaines[Domain_code],0)),"")</f>
        <v/>
      </c>
      <c r="I3730">
        <f>IFERROR(INDEX(T_Indicateurs[Stat_label_fr],MATCH(H3730,T_Indicateurs[Stat_code],0)),"")</f>
        <v/>
      </c>
      <c r="M3730">
        <f>IF(J3730=0,"",J3730)</f>
        <v/>
      </c>
      <c r="N3730">
        <f>IF(K3730=0,"",K3730)</f>
        <v/>
      </c>
      <c r="O3730">
        <f>IF(L3730=0,"",L3730)</f>
        <v/>
      </c>
      <c r="P3730">
        <f>IF(OR(J3730="",K3730="",L3730=""),"",J3730+K3730+L3730)</f>
        <v/>
      </c>
      <c r="Q3730">
        <f>IF(OR(M3730="",N3730="",O3730=""),"",M3730+N3730+O3730)</f>
        <v/>
      </c>
      <c r="S3730" s="13">
        <f>IF(AND($B3730&lt;&gt;"",$F3730&lt;&gt;""),IF(COUNTIFS($B$2:$B3730,$B3730,$F$2:$F3730,$F3730)=1,1,0),0)</f>
        <v/>
      </c>
      <c r="T3730" s="13">
        <f>IF(AND($B3730&lt;&gt;"",$H3730&lt;&gt;""),IF(COUNTIFS($B$2:$B3730,$B3730,$H$2:$H3730,$H3730)=1,1,0),0)</f>
        <v/>
      </c>
      <c r="U3730" s="13">
        <f>IF(AND($B3730&lt;&gt;"",$C3730&lt;&gt;""),IF(COUNTIFS($B$2:$B3730,$B3730,$C$2:$C3730,$C3730)=1,1,0),0)</f>
        <v/>
      </c>
      <c r="V3730" s="13">
        <f>IF(AND($B3730&lt;&gt;"",$D3730&lt;&gt;""),IF(COUNTIFS($B$2:$B3730,$B3730,$D$2:$D3730,$D3730)=1,1,0),0)</f>
        <v/>
      </c>
      <c r="W3730">
        <f>IFERROR(INDEX(T_Indicateurs[Domain_code],MATCH($H3730,T_Indicateurs[Stat_code],0)),"")</f>
        <v/>
      </c>
      <c r="X3730" s="13">
        <f>IF(OR($W3730="",$F3730=""),0,IF($F3730&lt;&gt;$W3730,1,0))</f>
        <v/>
      </c>
      <c r="Y3730" s="13">
        <f>IF(OR($J3730="", $K3730="", $L3730=""),0,IF(OR($J3730&lt;0,$J3730&gt;3,$K3730&lt;0,$K3730&gt;3,$L3730&lt;0,$L3730&gt;3),1,0))</f>
        <v/>
      </c>
    </row>
    <row r="3731">
      <c r="G3731">
        <f>IFERROR(INDEX(T_Domaines[Domain_label_fr],MATCH(F3731,T_Domaines[Domain_code],0)),"")</f>
        <v/>
      </c>
      <c r="I3731">
        <f>IFERROR(INDEX(T_Indicateurs[Stat_label_fr],MATCH(H3731,T_Indicateurs[Stat_code],0)),"")</f>
        <v/>
      </c>
      <c r="M3731">
        <f>IF(J3731=0,"",J3731)</f>
        <v/>
      </c>
      <c r="N3731">
        <f>IF(K3731=0,"",K3731)</f>
        <v/>
      </c>
      <c r="O3731">
        <f>IF(L3731=0,"",L3731)</f>
        <v/>
      </c>
      <c r="P3731">
        <f>IF(OR(J3731="",K3731="",L3731=""),"",J3731+K3731+L3731)</f>
        <v/>
      </c>
      <c r="Q3731">
        <f>IF(OR(M3731="",N3731="",O3731=""),"",M3731+N3731+O3731)</f>
        <v/>
      </c>
      <c r="S3731" s="13">
        <f>IF(AND($B3731&lt;&gt;"",$F3731&lt;&gt;""),IF(COUNTIFS($B$2:$B3731,$B3731,$F$2:$F3731,$F3731)=1,1,0),0)</f>
        <v/>
      </c>
      <c r="T3731" s="13">
        <f>IF(AND($B3731&lt;&gt;"",$H3731&lt;&gt;""),IF(COUNTIFS($B$2:$B3731,$B3731,$H$2:$H3731,$H3731)=1,1,0),0)</f>
        <v/>
      </c>
      <c r="U3731" s="13">
        <f>IF(AND($B3731&lt;&gt;"",$C3731&lt;&gt;""),IF(COUNTIFS($B$2:$B3731,$B3731,$C$2:$C3731,$C3731)=1,1,0),0)</f>
        <v/>
      </c>
      <c r="V3731" s="13">
        <f>IF(AND($B3731&lt;&gt;"",$D3731&lt;&gt;""),IF(COUNTIFS($B$2:$B3731,$B3731,$D$2:$D3731,$D3731)=1,1,0),0)</f>
        <v/>
      </c>
      <c r="W3731">
        <f>IFERROR(INDEX(T_Indicateurs[Domain_code],MATCH($H3731,T_Indicateurs[Stat_code],0)),"")</f>
        <v/>
      </c>
      <c r="X3731" s="13">
        <f>IF(OR($W3731="",$F3731=""),0,IF($F3731&lt;&gt;$W3731,1,0))</f>
        <v/>
      </c>
      <c r="Y3731" s="13">
        <f>IF(OR($J3731="", $K3731="", $L3731=""),0,IF(OR($J3731&lt;0,$J3731&gt;3,$K3731&lt;0,$K3731&gt;3,$L3731&lt;0,$L3731&gt;3),1,0))</f>
        <v/>
      </c>
    </row>
    <row r="3732">
      <c r="G3732">
        <f>IFERROR(INDEX(T_Domaines[Domain_label_fr],MATCH(F3732,T_Domaines[Domain_code],0)),"")</f>
        <v/>
      </c>
      <c r="I3732">
        <f>IFERROR(INDEX(T_Indicateurs[Stat_label_fr],MATCH(H3732,T_Indicateurs[Stat_code],0)),"")</f>
        <v/>
      </c>
      <c r="M3732">
        <f>IF(J3732=0,"",J3732)</f>
        <v/>
      </c>
      <c r="N3732">
        <f>IF(K3732=0,"",K3732)</f>
        <v/>
      </c>
      <c r="O3732">
        <f>IF(L3732=0,"",L3732)</f>
        <v/>
      </c>
      <c r="P3732">
        <f>IF(OR(J3732="",K3732="",L3732=""),"",J3732+K3732+L3732)</f>
        <v/>
      </c>
      <c r="Q3732">
        <f>IF(OR(M3732="",N3732="",O3732=""),"",M3732+N3732+O3732)</f>
        <v/>
      </c>
      <c r="S3732" s="13">
        <f>IF(AND($B3732&lt;&gt;"",$F3732&lt;&gt;""),IF(COUNTIFS($B$2:$B3732,$B3732,$F$2:$F3732,$F3732)=1,1,0),0)</f>
        <v/>
      </c>
      <c r="T3732" s="13">
        <f>IF(AND($B3732&lt;&gt;"",$H3732&lt;&gt;""),IF(COUNTIFS($B$2:$B3732,$B3732,$H$2:$H3732,$H3732)=1,1,0),0)</f>
        <v/>
      </c>
      <c r="U3732" s="13">
        <f>IF(AND($B3732&lt;&gt;"",$C3732&lt;&gt;""),IF(COUNTIFS($B$2:$B3732,$B3732,$C$2:$C3732,$C3732)=1,1,0),0)</f>
        <v/>
      </c>
      <c r="V3732" s="13">
        <f>IF(AND($B3732&lt;&gt;"",$D3732&lt;&gt;""),IF(COUNTIFS($B$2:$B3732,$B3732,$D$2:$D3732,$D3732)=1,1,0),0)</f>
        <v/>
      </c>
      <c r="W3732">
        <f>IFERROR(INDEX(T_Indicateurs[Domain_code],MATCH($H3732,T_Indicateurs[Stat_code],0)),"")</f>
        <v/>
      </c>
      <c r="X3732" s="13">
        <f>IF(OR($W3732="",$F3732=""),0,IF($F3732&lt;&gt;$W3732,1,0))</f>
        <v/>
      </c>
      <c r="Y3732" s="13">
        <f>IF(OR($J3732="", $K3732="", $L3732=""),0,IF(OR($J3732&lt;0,$J3732&gt;3,$K3732&lt;0,$K3732&gt;3,$L3732&lt;0,$L3732&gt;3),1,0))</f>
        <v/>
      </c>
    </row>
    <row r="3733">
      <c r="G3733">
        <f>IFERROR(INDEX(T_Domaines[Domain_label_fr],MATCH(F3733,T_Domaines[Domain_code],0)),"")</f>
        <v/>
      </c>
      <c r="I3733">
        <f>IFERROR(INDEX(T_Indicateurs[Stat_label_fr],MATCH(H3733,T_Indicateurs[Stat_code],0)),"")</f>
        <v/>
      </c>
      <c r="M3733">
        <f>IF(J3733=0,"",J3733)</f>
        <v/>
      </c>
      <c r="N3733">
        <f>IF(K3733=0,"",K3733)</f>
        <v/>
      </c>
      <c r="O3733">
        <f>IF(L3733=0,"",L3733)</f>
        <v/>
      </c>
      <c r="P3733">
        <f>IF(OR(J3733="",K3733="",L3733=""),"",J3733+K3733+L3733)</f>
        <v/>
      </c>
      <c r="Q3733">
        <f>IF(OR(M3733="",N3733="",O3733=""),"",M3733+N3733+O3733)</f>
        <v/>
      </c>
      <c r="S3733" s="13">
        <f>IF(AND($B3733&lt;&gt;"",$F3733&lt;&gt;""),IF(COUNTIFS($B$2:$B3733,$B3733,$F$2:$F3733,$F3733)=1,1,0),0)</f>
        <v/>
      </c>
      <c r="T3733" s="13">
        <f>IF(AND($B3733&lt;&gt;"",$H3733&lt;&gt;""),IF(COUNTIFS($B$2:$B3733,$B3733,$H$2:$H3733,$H3733)=1,1,0),0)</f>
        <v/>
      </c>
      <c r="U3733" s="13">
        <f>IF(AND($B3733&lt;&gt;"",$C3733&lt;&gt;""),IF(COUNTIFS($B$2:$B3733,$B3733,$C$2:$C3733,$C3733)=1,1,0),0)</f>
        <v/>
      </c>
      <c r="V3733" s="13">
        <f>IF(AND($B3733&lt;&gt;"",$D3733&lt;&gt;""),IF(COUNTIFS($B$2:$B3733,$B3733,$D$2:$D3733,$D3733)=1,1,0),0)</f>
        <v/>
      </c>
      <c r="W3733">
        <f>IFERROR(INDEX(T_Indicateurs[Domain_code],MATCH($H3733,T_Indicateurs[Stat_code],0)),"")</f>
        <v/>
      </c>
      <c r="X3733" s="13">
        <f>IF(OR($W3733="",$F3733=""),0,IF($F3733&lt;&gt;$W3733,1,0))</f>
        <v/>
      </c>
      <c r="Y3733" s="13">
        <f>IF(OR($J3733="", $K3733="", $L3733=""),0,IF(OR($J3733&lt;0,$J3733&gt;3,$K3733&lt;0,$K3733&gt;3,$L3733&lt;0,$L3733&gt;3),1,0))</f>
        <v/>
      </c>
    </row>
    <row r="3734">
      <c r="G3734">
        <f>IFERROR(INDEX(T_Domaines[Domain_label_fr],MATCH(F3734,T_Domaines[Domain_code],0)),"")</f>
        <v/>
      </c>
      <c r="I3734">
        <f>IFERROR(INDEX(T_Indicateurs[Stat_label_fr],MATCH(H3734,T_Indicateurs[Stat_code],0)),"")</f>
        <v/>
      </c>
      <c r="M3734">
        <f>IF(J3734=0,"",J3734)</f>
        <v/>
      </c>
      <c r="N3734">
        <f>IF(K3734=0,"",K3734)</f>
        <v/>
      </c>
      <c r="O3734">
        <f>IF(L3734=0,"",L3734)</f>
        <v/>
      </c>
      <c r="P3734">
        <f>IF(OR(J3734="",K3734="",L3734=""),"",J3734+K3734+L3734)</f>
        <v/>
      </c>
      <c r="Q3734">
        <f>IF(OR(M3734="",N3734="",O3734=""),"",M3734+N3734+O3734)</f>
        <v/>
      </c>
      <c r="S3734" s="13">
        <f>IF(AND($B3734&lt;&gt;"",$F3734&lt;&gt;""),IF(COUNTIFS($B$2:$B3734,$B3734,$F$2:$F3734,$F3734)=1,1,0),0)</f>
        <v/>
      </c>
      <c r="T3734" s="13">
        <f>IF(AND($B3734&lt;&gt;"",$H3734&lt;&gt;""),IF(COUNTIFS($B$2:$B3734,$B3734,$H$2:$H3734,$H3734)=1,1,0),0)</f>
        <v/>
      </c>
      <c r="U3734" s="13">
        <f>IF(AND($B3734&lt;&gt;"",$C3734&lt;&gt;""),IF(COUNTIFS($B$2:$B3734,$B3734,$C$2:$C3734,$C3734)=1,1,0),0)</f>
        <v/>
      </c>
      <c r="V3734" s="13">
        <f>IF(AND($B3734&lt;&gt;"",$D3734&lt;&gt;""),IF(COUNTIFS($B$2:$B3734,$B3734,$D$2:$D3734,$D3734)=1,1,0),0)</f>
        <v/>
      </c>
      <c r="W3734">
        <f>IFERROR(INDEX(T_Indicateurs[Domain_code],MATCH($H3734,T_Indicateurs[Stat_code],0)),"")</f>
        <v/>
      </c>
      <c r="X3734" s="13">
        <f>IF(OR($W3734="",$F3734=""),0,IF($F3734&lt;&gt;$W3734,1,0))</f>
        <v/>
      </c>
      <c r="Y3734" s="13">
        <f>IF(OR($J3734="", $K3734="", $L3734=""),0,IF(OR($J3734&lt;0,$J3734&gt;3,$K3734&lt;0,$K3734&gt;3,$L3734&lt;0,$L3734&gt;3),1,0))</f>
        <v/>
      </c>
    </row>
    <row r="3735">
      <c r="G3735">
        <f>IFERROR(INDEX(T_Domaines[Domain_label_fr],MATCH(F3735,T_Domaines[Domain_code],0)),"")</f>
        <v/>
      </c>
      <c r="I3735">
        <f>IFERROR(INDEX(T_Indicateurs[Stat_label_fr],MATCH(H3735,T_Indicateurs[Stat_code],0)),"")</f>
        <v/>
      </c>
      <c r="M3735">
        <f>IF(J3735=0,"",J3735)</f>
        <v/>
      </c>
      <c r="N3735">
        <f>IF(K3735=0,"",K3735)</f>
        <v/>
      </c>
      <c r="O3735">
        <f>IF(L3735=0,"",L3735)</f>
        <v/>
      </c>
      <c r="P3735">
        <f>IF(OR(J3735="",K3735="",L3735=""),"",J3735+K3735+L3735)</f>
        <v/>
      </c>
      <c r="Q3735">
        <f>IF(OR(M3735="",N3735="",O3735=""),"",M3735+N3735+O3735)</f>
        <v/>
      </c>
      <c r="S3735" s="13">
        <f>IF(AND($B3735&lt;&gt;"",$F3735&lt;&gt;""),IF(COUNTIFS($B$2:$B3735,$B3735,$F$2:$F3735,$F3735)=1,1,0),0)</f>
        <v/>
      </c>
      <c r="T3735" s="13">
        <f>IF(AND($B3735&lt;&gt;"",$H3735&lt;&gt;""),IF(COUNTIFS($B$2:$B3735,$B3735,$H$2:$H3735,$H3735)=1,1,0),0)</f>
        <v/>
      </c>
      <c r="U3735" s="13">
        <f>IF(AND($B3735&lt;&gt;"",$C3735&lt;&gt;""),IF(COUNTIFS($B$2:$B3735,$B3735,$C$2:$C3735,$C3735)=1,1,0),0)</f>
        <v/>
      </c>
      <c r="V3735" s="13">
        <f>IF(AND($B3735&lt;&gt;"",$D3735&lt;&gt;""),IF(COUNTIFS($B$2:$B3735,$B3735,$D$2:$D3735,$D3735)=1,1,0),0)</f>
        <v/>
      </c>
      <c r="W3735">
        <f>IFERROR(INDEX(T_Indicateurs[Domain_code],MATCH($H3735,T_Indicateurs[Stat_code],0)),"")</f>
        <v/>
      </c>
      <c r="X3735" s="13">
        <f>IF(OR($W3735="",$F3735=""),0,IF($F3735&lt;&gt;$W3735,1,0))</f>
        <v/>
      </c>
      <c r="Y3735" s="13">
        <f>IF(OR($J3735="", $K3735="", $L3735=""),0,IF(OR($J3735&lt;0,$J3735&gt;3,$K3735&lt;0,$K3735&gt;3,$L3735&lt;0,$L3735&gt;3),1,0))</f>
        <v/>
      </c>
    </row>
    <row r="3736">
      <c r="G3736">
        <f>IFERROR(INDEX(T_Domaines[Domain_label_fr],MATCH(F3736,T_Domaines[Domain_code],0)),"")</f>
        <v/>
      </c>
      <c r="I3736">
        <f>IFERROR(INDEX(T_Indicateurs[Stat_label_fr],MATCH(H3736,T_Indicateurs[Stat_code],0)),"")</f>
        <v/>
      </c>
      <c r="M3736">
        <f>IF(J3736=0,"",J3736)</f>
        <v/>
      </c>
      <c r="N3736">
        <f>IF(K3736=0,"",K3736)</f>
        <v/>
      </c>
      <c r="O3736">
        <f>IF(L3736=0,"",L3736)</f>
        <v/>
      </c>
      <c r="P3736">
        <f>IF(OR(J3736="",K3736="",L3736=""),"",J3736+K3736+L3736)</f>
        <v/>
      </c>
      <c r="Q3736">
        <f>IF(OR(M3736="",N3736="",O3736=""),"",M3736+N3736+O3736)</f>
        <v/>
      </c>
      <c r="S3736" s="13">
        <f>IF(AND($B3736&lt;&gt;"",$F3736&lt;&gt;""),IF(COUNTIFS($B$2:$B3736,$B3736,$F$2:$F3736,$F3736)=1,1,0),0)</f>
        <v/>
      </c>
      <c r="T3736" s="13">
        <f>IF(AND($B3736&lt;&gt;"",$H3736&lt;&gt;""),IF(COUNTIFS($B$2:$B3736,$B3736,$H$2:$H3736,$H3736)=1,1,0),0)</f>
        <v/>
      </c>
      <c r="U3736" s="13">
        <f>IF(AND($B3736&lt;&gt;"",$C3736&lt;&gt;""),IF(COUNTIFS($B$2:$B3736,$B3736,$C$2:$C3736,$C3736)=1,1,0),0)</f>
        <v/>
      </c>
      <c r="V3736" s="13">
        <f>IF(AND($B3736&lt;&gt;"",$D3736&lt;&gt;""),IF(COUNTIFS($B$2:$B3736,$B3736,$D$2:$D3736,$D3736)=1,1,0),0)</f>
        <v/>
      </c>
      <c r="W3736">
        <f>IFERROR(INDEX(T_Indicateurs[Domain_code],MATCH($H3736,T_Indicateurs[Stat_code],0)),"")</f>
        <v/>
      </c>
      <c r="X3736" s="13">
        <f>IF(OR($W3736="",$F3736=""),0,IF($F3736&lt;&gt;$W3736,1,0))</f>
        <v/>
      </c>
      <c r="Y3736" s="13">
        <f>IF(OR($J3736="", $K3736="", $L3736=""),0,IF(OR($J3736&lt;0,$J3736&gt;3,$K3736&lt;0,$K3736&gt;3,$L3736&lt;0,$L3736&gt;3),1,0))</f>
        <v/>
      </c>
    </row>
    <row r="3737">
      <c r="G3737">
        <f>IFERROR(INDEX(T_Domaines[Domain_label_fr],MATCH(F3737,T_Domaines[Domain_code],0)),"")</f>
        <v/>
      </c>
      <c r="I3737">
        <f>IFERROR(INDEX(T_Indicateurs[Stat_label_fr],MATCH(H3737,T_Indicateurs[Stat_code],0)),"")</f>
        <v/>
      </c>
      <c r="M3737">
        <f>IF(J3737=0,"",J3737)</f>
        <v/>
      </c>
      <c r="N3737">
        <f>IF(K3737=0,"",K3737)</f>
        <v/>
      </c>
      <c r="O3737">
        <f>IF(L3737=0,"",L3737)</f>
        <v/>
      </c>
      <c r="P3737">
        <f>IF(OR(J3737="",K3737="",L3737=""),"",J3737+K3737+L3737)</f>
        <v/>
      </c>
      <c r="Q3737">
        <f>IF(OR(M3737="",N3737="",O3737=""),"",M3737+N3737+O3737)</f>
        <v/>
      </c>
      <c r="S3737" s="13">
        <f>IF(AND($B3737&lt;&gt;"",$F3737&lt;&gt;""),IF(COUNTIFS($B$2:$B3737,$B3737,$F$2:$F3737,$F3737)=1,1,0),0)</f>
        <v/>
      </c>
      <c r="T3737" s="13">
        <f>IF(AND($B3737&lt;&gt;"",$H3737&lt;&gt;""),IF(COUNTIFS($B$2:$B3737,$B3737,$H$2:$H3737,$H3737)=1,1,0),0)</f>
        <v/>
      </c>
      <c r="U3737" s="13">
        <f>IF(AND($B3737&lt;&gt;"",$C3737&lt;&gt;""),IF(COUNTIFS($B$2:$B3737,$B3737,$C$2:$C3737,$C3737)=1,1,0),0)</f>
        <v/>
      </c>
      <c r="V3737" s="13">
        <f>IF(AND($B3737&lt;&gt;"",$D3737&lt;&gt;""),IF(COUNTIFS($B$2:$B3737,$B3737,$D$2:$D3737,$D3737)=1,1,0),0)</f>
        <v/>
      </c>
      <c r="W3737">
        <f>IFERROR(INDEX(T_Indicateurs[Domain_code],MATCH($H3737,T_Indicateurs[Stat_code],0)),"")</f>
        <v/>
      </c>
      <c r="X3737" s="13">
        <f>IF(OR($W3737="",$F3737=""),0,IF($F3737&lt;&gt;$W3737,1,0))</f>
        <v/>
      </c>
      <c r="Y3737" s="13">
        <f>IF(OR($J3737="", $K3737="", $L3737=""),0,IF(OR($J3737&lt;0,$J3737&gt;3,$K3737&lt;0,$K3737&gt;3,$L3737&lt;0,$L3737&gt;3),1,0))</f>
        <v/>
      </c>
    </row>
    <row r="3738">
      <c r="G3738">
        <f>IFERROR(INDEX(T_Domaines[Domain_label_fr],MATCH(F3738,T_Domaines[Domain_code],0)),"")</f>
        <v/>
      </c>
      <c r="I3738">
        <f>IFERROR(INDEX(T_Indicateurs[Stat_label_fr],MATCH(H3738,T_Indicateurs[Stat_code],0)),"")</f>
        <v/>
      </c>
      <c r="M3738">
        <f>IF(J3738=0,"",J3738)</f>
        <v/>
      </c>
      <c r="N3738">
        <f>IF(K3738=0,"",K3738)</f>
        <v/>
      </c>
      <c r="O3738">
        <f>IF(L3738=0,"",L3738)</f>
        <v/>
      </c>
      <c r="P3738">
        <f>IF(OR(J3738="",K3738="",L3738=""),"",J3738+K3738+L3738)</f>
        <v/>
      </c>
      <c r="Q3738">
        <f>IF(OR(M3738="",N3738="",O3738=""),"",M3738+N3738+O3738)</f>
        <v/>
      </c>
      <c r="S3738" s="13">
        <f>IF(AND($B3738&lt;&gt;"",$F3738&lt;&gt;""),IF(COUNTIFS($B$2:$B3738,$B3738,$F$2:$F3738,$F3738)=1,1,0),0)</f>
        <v/>
      </c>
      <c r="T3738" s="13">
        <f>IF(AND($B3738&lt;&gt;"",$H3738&lt;&gt;""),IF(COUNTIFS($B$2:$B3738,$B3738,$H$2:$H3738,$H3738)=1,1,0),0)</f>
        <v/>
      </c>
      <c r="U3738" s="13">
        <f>IF(AND($B3738&lt;&gt;"",$C3738&lt;&gt;""),IF(COUNTIFS($B$2:$B3738,$B3738,$C$2:$C3738,$C3738)=1,1,0),0)</f>
        <v/>
      </c>
      <c r="V3738" s="13">
        <f>IF(AND($B3738&lt;&gt;"",$D3738&lt;&gt;""),IF(COUNTIFS($B$2:$B3738,$B3738,$D$2:$D3738,$D3738)=1,1,0),0)</f>
        <v/>
      </c>
      <c r="W3738">
        <f>IFERROR(INDEX(T_Indicateurs[Domain_code],MATCH($H3738,T_Indicateurs[Stat_code],0)),"")</f>
        <v/>
      </c>
      <c r="X3738" s="13">
        <f>IF(OR($W3738="",$F3738=""),0,IF($F3738&lt;&gt;$W3738,1,0))</f>
        <v/>
      </c>
      <c r="Y3738" s="13">
        <f>IF(OR($J3738="", $K3738="", $L3738=""),0,IF(OR($J3738&lt;0,$J3738&gt;3,$K3738&lt;0,$K3738&gt;3,$L3738&lt;0,$L3738&gt;3),1,0))</f>
        <v/>
      </c>
    </row>
    <row r="3739">
      <c r="G3739">
        <f>IFERROR(INDEX(T_Domaines[Domain_label_fr],MATCH(F3739,T_Domaines[Domain_code],0)),"")</f>
        <v/>
      </c>
      <c r="I3739">
        <f>IFERROR(INDEX(T_Indicateurs[Stat_label_fr],MATCH(H3739,T_Indicateurs[Stat_code],0)),"")</f>
        <v/>
      </c>
      <c r="M3739">
        <f>IF(J3739=0,"",J3739)</f>
        <v/>
      </c>
      <c r="N3739">
        <f>IF(K3739=0,"",K3739)</f>
        <v/>
      </c>
      <c r="O3739">
        <f>IF(L3739=0,"",L3739)</f>
        <v/>
      </c>
      <c r="P3739">
        <f>IF(OR(J3739="",K3739="",L3739=""),"",J3739+K3739+L3739)</f>
        <v/>
      </c>
      <c r="Q3739">
        <f>IF(OR(M3739="",N3739="",O3739=""),"",M3739+N3739+O3739)</f>
        <v/>
      </c>
      <c r="S3739" s="13">
        <f>IF(AND($B3739&lt;&gt;"",$F3739&lt;&gt;""),IF(COUNTIFS($B$2:$B3739,$B3739,$F$2:$F3739,$F3739)=1,1,0),0)</f>
        <v/>
      </c>
      <c r="T3739" s="13">
        <f>IF(AND($B3739&lt;&gt;"",$H3739&lt;&gt;""),IF(COUNTIFS($B$2:$B3739,$B3739,$H$2:$H3739,$H3739)=1,1,0),0)</f>
        <v/>
      </c>
      <c r="U3739" s="13">
        <f>IF(AND($B3739&lt;&gt;"",$C3739&lt;&gt;""),IF(COUNTIFS($B$2:$B3739,$B3739,$C$2:$C3739,$C3739)=1,1,0),0)</f>
        <v/>
      </c>
      <c r="V3739" s="13">
        <f>IF(AND($B3739&lt;&gt;"",$D3739&lt;&gt;""),IF(COUNTIFS($B$2:$B3739,$B3739,$D$2:$D3739,$D3739)=1,1,0),0)</f>
        <v/>
      </c>
      <c r="W3739">
        <f>IFERROR(INDEX(T_Indicateurs[Domain_code],MATCH($H3739,T_Indicateurs[Stat_code],0)),"")</f>
        <v/>
      </c>
      <c r="X3739" s="13">
        <f>IF(OR($W3739="",$F3739=""),0,IF($F3739&lt;&gt;$W3739,1,0))</f>
        <v/>
      </c>
      <c r="Y3739" s="13">
        <f>IF(OR($J3739="", $K3739="", $L3739=""),0,IF(OR($J3739&lt;0,$J3739&gt;3,$K3739&lt;0,$K3739&gt;3,$L3739&lt;0,$L3739&gt;3),1,0))</f>
        <v/>
      </c>
    </row>
    <row r="3740">
      <c r="G3740">
        <f>IFERROR(INDEX(T_Domaines[Domain_label_fr],MATCH(F3740,T_Domaines[Domain_code],0)),"")</f>
        <v/>
      </c>
      <c r="I3740">
        <f>IFERROR(INDEX(T_Indicateurs[Stat_label_fr],MATCH(H3740,T_Indicateurs[Stat_code],0)),"")</f>
        <v/>
      </c>
      <c r="M3740">
        <f>IF(J3740=0,"",J3740)</f>
        <v/>
      </c>
      <c r="N3740">
        <f>IF(K3740=0,"",K3740)</f>
        <v/>
      </c>
      <c r="O3740">
        <f>IF(L3740=0,"",L3740)</f>
        <v/>
      </c>
      <c r="P3740">
        <f>IF(OR(J3740="",K3740="",L3740=""),"",J3740+K3740+L3740)</f>
        <v/>
      </c>
      <c r="Q3740">
        <f>IF(OR(M3740="",N3740="",O3740=""),"",M3740+N3740+O3740)</f>
        <v/>
      </c>
      <c r="S3740" s="13">
        <f>IF(AND($B3740&lt;&gt;"",$F3740&lt;&gt;""),IF(COUNTIFS($B$2:$B3740,$B3740,$F$2:$F3740,$F3740)=1,1,0),0)</f>
        <v/>
      </c>
      <c r="T3740" s="13">
        <f>IF(AND($B3740&lt;&gt;"",$H3740&lt;&gt;""),IF(COUNTIFS($B$2:$B3740,$B3740,$H$2:$H3740,$H3740)=1,1,0),0)</f>
        <v/>
      </c>
      <c r="U3740" s="13">
        <f>IF(AND($B3740&lt;&gt;"",$C3740&lt;&gt;""),IF(COUNTIFS($B$2:$B3740,$B3740,$C$2:$C3740,$C3740)=1,1,0),0)</f>
        <v/>
      </c>
      <c r="V3740" s="13">
        <f>IF(AND($B3740&lt;&gt;"",$D3740&lt;&gt;""),IF(COUNTIFS($B$2:$B3740,$B3740,$D$2:$D3740,$D3740)=1,1,0),0)</f>
        <v/>
      </c>
      <c r="W3740">
        <f>IFERROR(INDEX(T_Indicateurs[Domain_code],MATCH($H3740,T_Indicateurs[Stat_code],0)),"")</f>
        <v/>
      </c>
      <c r="X3740" s="13">
        <f>IF(OR($W3740="",$F3740=""),0,IF($F3740&lt;&gt;$W3740,1,0))</f>
        <v/>
      </c>
      <c r="Y3740" s="13">
        <f>IF(OR($J3740="", $K3740="", $L3740=""),0,IF(OR($J3740&lt;0,$J3740&gt;3,$K3740&lt;0,$K3740&gt;3,$L3740&lt;0,$L3740&gt;3),1,0))</f>
        <v/>
      </c>
    </row>
    <row r="3741">
      <c r="G3741">
        <f>IFERROR(INDEX(T_Domaines[Domain_label_fr],MATCH(F3741,T_Domaines[Domain_code],0)),"")</f>
        <v/>
      </c>
      <c r="I3741">
        <f>IFERROR(INDEX(T_Indicateurs[Stat_label_fr],MATCH(H3741,T_Indicateurs[Stat_code],0)),"")</f>
        <v/>
      </c>
      <c r="M3741">
        <f>IF(J3741=0,"",J3741)</f>
        <v/>
      </c>
      <c r="N3741">
        <f>IF(K3741=0,"",K3741)</f>
        <v/>
      </c>
      <c r="O3741">
        <f>IF(L3741=0,"",L3741)</f>
        <v/>
      </c>
      <c r="P3741">
        <f>IF(OR(J3741="",K3741="",L3741=""),"",J3741+K3741+L3741)</f>
        <v/>
      </c>
      <c r="Q3741">
        <f>IF(OR(M3741="",N3741="",O3741=""),"",M3741+N3741+O3741)</f>
        <v/>
      </c>
      <c r="S3741" s="13">
        <f>IF(AND($B3741&lt;&gt;"",$F3741&lt;&gt;""),IF(COUNTIFS($B$2:$B3741,$B3741,$F$2:$F3741,$F3741)=1,1,0),0)</f>
        <v/>
      </c>
      <c r="T3741" s="13">
        <f>IF(AND($B3741&lt;&gt;"",$H3741&lt;&gt;""),IF(COUNTIFS($B$2:$B3741,$B3741,$H$2:$H3741,$H3741)=1,1,0),0)</f>
        <v/>
      </c>
      <c r="U3741" s="13">
        <f>IF(AND($B3741&lt;&gt;"",$C3741&lt;&gt;""),IF(COUNTIFS($B$2:$B3741,$B3741,$C$2:$C3741,$C3741)=1,1,0),0)</f>
        <v/>
      </c>
      <c r="V3741" s="13">
        <f>IF(AND($B3741&lt;&gt;"",$D3741&lt;&gt;""),IF(COUNTIFS($B$2:$B3741,$B3741,$D$2:$D3741,$D3741)=1,1,0),0)</f>
        <v/>
      </c>
      <c r="W3741">
        <f>IFERROR(INDEX(T_Indicateurs[Domain_code],MATCH($H3741,T_Indicateurs[Stat_code],0)),"")</f>
        <v/>
      </c>
      <c r="X3741" s="13">
        <f>IF(OR($W3741="",$F3741=""),0,IF($F3741&lt;&gt;$W3741,1,0))</f>
        <v/>
      </c>
      <c r="Y3741" s="13">
        <f>IF(OR($J3741="", $K3741="", $L3741=""),0,IF(OR($J3741&lt;0,$J3741&gt;3,$K3741&lt;0,$K3741&gt;3,$L3741&lt;0,$L3741&gt;3),1,0))</f>
        <v/>
      </c>
    </row>
    <row r="3742">
      <c r="G3742">
        <f>IFERROR(INDEX(T_Domaines[Domain_label_fr],MATCH(F3742,T_Domaines[Domain_code],0)),"")</f>
        <v/>
      </c>
      <c r="I3742">
        <f>IFERROR(INDEX(T_Indicateurs[Stat_label_fr],MATCH(H3742,T_Indicateurs[Stat_code],0)),"")</f>
        <v/>
      </c>
      <c r="M3742">
        <f>IF(J3742=0,"",J3742)</f>
        <v/>
      </c>
      <c r="N3742">
        <f>IF(K3742=0,"",K3742)</f>
        <v/>
      </c>
      <c r="O3742">
        <f>IF(L3742=0,"",L3742)</f>
        <v/>
      </c>
      <c r="P3742">
        <f>IF(OR(J3742="",K3742="",L3742=""),"",J3742+K3742+L3742)</f>
        <v/>
      </c>
      <c r="Q3742">
        <f>IF(OR(M3742="",N3742="",O3742=""),"",M3742+N3742+O3742)</f>
        <v/>
      </c>
      <c r="S3742" s="13">
        <f>IF(AND($B3742&lt;&gt;"",$F3742&lt;&gt;""),IF(COUNTIFS($B$2:$B3742,$B3742,$F$2:$F3742,$F3742)=1,1,0),0)</f>
        <v/>
      </c>
      <c r="T3742" s="13">
        <f>IF(AND($B3742&lt;&gt;"",$H3742&lt;&gt;""),IF(COUNTIFS($B$2:$B3742,$B3742,$H$2:$H3742,$H3742)=1,1,0),0)</f>
        <v/>
      </c>
      <c r="U3742" s="13">
        <f>IF(AND($B3742&lt;&gt;"",$C3742&lt;&gt;""),IF(COUNTIFS($B$2:$B3742,$B3742,$C$2:$C3742,$C3742)=1,1,0),0)</f>
        <v/>
      </c>
      <c r="V3742" s="13">
        <f>IF(AND($B3742&lt;&gt;"",$D3742&lt;&gt;""),IF(COUNTIFS($B$2:$B3742,$B3742,$D$2:$D3742,$D3742)=1,1,0),0)</f>
        <v/>
      </c>
      <c r="W3742">
        <f>IFERROR(INDEX(T_Indicateurs[Domain_code],MATCH($H3742,T_Indicateurs[Stat_code],0)),"")</f>
        <v/>
      </c>
      <c r="X3742" s="13">
        <f>IF(OR($W3742="",$F3742=""),0,IF($F3742&lt;&gt;$W3742,1,0))</f>
        <v/>
      </c>
      <c r="Y3742" s="13">
        <f>IF(OR($J3742="", $K3742="", $L3742=""),0,IF(OR($J3742&lt;0,$J3742&gt;3,$K3742&lt;0,$K3742&gt;3,$L3742&lt;0,$L3742&gt;3),1,0))</f>
        <v/>
      </c>
    </row>
    <row r="3743">
      <c r="G3743">
        <f>IFERROR(INDEX(T_Domaines[Domain_label_fr],MATCH(F3743,T_Domaines[Domain_code],0)),"")</f>
        <v/>
      </c>
      <c r="I3743">
        <f>IFERROR(INDEX(T_Indicateurs[Stat_label_fr],MATCH(H3743,T_Indicateurs[Stat_code],0)),"")</f>
        <v/>
      </c>
      <c r="M3743">
        <f>IF(J3743=0,"",J3743)</f>
        <v/>
      </c>
      <c r="N3743">
        <f>IF(K3743=0,"",K3743)</f>
        <v/>
      </c>
      <c r="O3743">
        <f>IF(L3743=0,"",L3743)</f>
        <v/>
      </c>
      <c r="P3743">
        <f>IF(OR(J3743="",K3743="",L3743=""),"",J3743+K3743+L3743)</f>
        <v/>
      </c>
      <c r="Q3743">
        <f>IF(OR(M3743="",N3743="",O3743=""),"",M3743+N3743+O3743)</f>
        <v/>
      </c>
      <c r="S3743" s="13">
        <f>IF(AND($B3743&lt;&gt;"",$F3743&lt;&gt;""),IF(COUNTIFS($B$2:$B3743,$B3743,$F$2:$F3743,$F3743)=1,1,0),0)</f>
        <v/>
      </c>
      <c r="T3743" s="13">
        <f>IF(AND($B3743&lt;&gt;"",$H3743&lt;&gt;""),IF(COUNTIFS($B$2:$B3743,$B3743,$H$2:$H3743,$H3743)=1,1,0),0)</f>
        <v/>
      </c>
      <c r="U3743" s="13">
        <f>IF(AND($B3743&lt;&gt;"",$C3743&lt;&gt;""),IF(COUNTIFS($B$2:$B3743,$B3743,$C$2:$C3743,$C3743)=1,1,0),0)</f>
        <v/>
      </c>
      <c r="V3743" s="13">
        <f>IF(AND($B3743&lt;&gt;"",$D3743&lt;&gt;""),IF(COUNTIFS($B$2:$B3743,$B3743,$D$2:$D3743,$D3743)=1,1,0),0)</f>
        <v/>
      </c>
      <c r="W3743">
        <f>IFERROR(INDEX(T_Indicateurs[Domain_code],MATCH($H3743,T_Indicateurs[Stat_code],0)),"")</f>
        <v/>
      </c>
      <c r="X3743" s="13">
        <f>IF(OR($W3743="",$F3743=""),0,IF($F3743&lt;&gt;$W3743,1,0))</f>
        <v/>
      </c>
      <c r="Y3743" s="13">
        <f>IF(OR($J3743="", $K3743="", $L3743=""),0,IF(OR($J3743&lt;0,$J3743&gt;3,$K3743&lt;0,$K3743&gt;3,$L3743&lt;0,$L3743&gt;3),1,0))</f>
        <v/>
      </c>
    </row>
    <row r="3744">
      <c r="G3744">
        <f>IFERROR(INDEX(T_Domaines[Domain_label_fr],MATCH(F3744,T_Domaines[Domain_code],0)),"")</f>
        <v/>
      </c>
      <c r="I3744">
        <f>IFERROR(INDEX(T_Indicateurs[Stat_label_fr],MATCH(H3744,T_Indicateurs[Stat_code],0)),"")</f>
        <v/>
      </c>
      <c r="M3744">
        <f>IF(J3744=0,"",J3744)</f>
        <v/>
      </c>
      <c r="N3744">
        <f>IF(K3744=0,"",K3744)</f>
        <v/>
      </c>
      <c r="O3744">
        <f>IF(L3744=0,"",L3744)</f>
        <v/>
      </c>
      <c r="P3744">
        <f>IF(OR(J3744="",K3744="",L3744=""),"",J3744+K3744+L3744)</f>
        <v/>
      </c>
      <c r="Q3744">
        <f>IF(OR(M3744="",N3744="",O3744=""),"",M3744+N3744+O3744)</f>
        <v/>
      </c>
      <c r="S3744" s="13">
        <f>IF(AND($B3744&lt;&gt;"",$F3744&lt;&gt;""),IF(COUNTIFS($B$2:$B3744,$B3744,$F$2:$F3744,$F3744)=1,1,0),0)</f>
        <v/>
      </c>
      <c r="T3744" s="13">
        <f>IF(AND($B3744&lt;&gt;"",$H3744&lt;&gt;""),IF(COUNTIFS($B$2:$B3744,$B3744,$H$2:$H3744,$H3744)=1,1,0),0)</f>
        <v/>
      </c>
      <c r="U3744" s="13">
        <f>IF(AND($B3744&lt;&gt;"",$C3744&lt;&gt;""),IF(COUNTIFS($B$2:$B3744,$B3744,$C$2:$C3744,$C3744)=1,1,0),0)</f>
        <v/>
      </c>
      <c r="V3744" s="13">
        <f>IF(AND($B3744&lt;&gt;"",$D3744&lt;&gt;""),IF(COUNTIFS($B$2:$B3744,$B3744,$D$2:$D3744,$D3744)=1,1,0),0)</f>
        <v/>
      </c>
      <c r="W3744">
        <f>IFERROR(INDEX(T_Indicateurs[Domain_code],MATCH($H3744,T_Indicateurs[Stat_code],0)),"")</f>
        <v/>
      </c>
      <c r="X3744" s="13">
        <f>IF(OR($W3744="",$F3744=""),0,IF($F3744&lt;&gt;$W3744,1,0))</f>
        <v/>
      </c>
      <c r="Y3744" s="13">
        <f>IF(OR($J3744="", $K3744="", $L3744=""),0,IF(OR($J3744&lt;0,$J3744&gt;3,$K3744&lt;0,$K3744&gt;3,$L3744&lt;0,$L3744&gt;3),1,0))</f>
        <v/>
      </c>
    </row>
    <row r="3745">
      <c r="G3745">
        <f>IFERROR(INDEX(T_Domaines[Domain_label_fr],MATCH(F3745,T_Domaines[Domain_code],0)),"")</f>
        <v/>
      </c>
      <c r="I3745">
        <f>IFERROR(INDEX(T_Indicateurs[Stat_label_fr],MATCH(H3745,T_Indicateurs[Stat_code],0)),"")</f>
        <v/>
      </c>
      <c r="M3745">
        <f>IF(J3745=0,"",J3745)</f>
        <v/>
      </c>
      <c r="N3745">
        <f>IF(K3745=0,"",K3745)</f>
        <v/>
      </c>
      <c r="O3745">
        <f>IF(L3745=0,"",L3745)</f>
        <v/>
      </c>
      <c r="P3745">
        <f>IF(OR(J3745="",K3745="",L3745=""),"",J3745+K3745+L3745)</f>
        <v/>
      </c>
      <c r="Q3745">
        <f>IF(OR(M3745="",N3745="",O3745=""),"",M3745+N3745+O3745)</f>
        <v/>
      </c>
      <c r="S3745" s="13">
        <f>IF(AND($B3745&lt;&gt;"",$F3745&lt;&gt;""),IF(COUNTIFS($B$2:$B3745,$B3745,$F$2:$F3745,$F3745)=1,1,0),0)</f>
        <v/>
      </c>
      <c r="T3745" s="13">
        <f>IF(AND($B3745&lt;&gt;"",$H3745&lt;&gt;""),IF(COUNTIFS($B$2:$B3745,$B3745,$H$2:$H3745,$H3745)=1,1,0),0)</f>
        <v/>
      </c>
      <c r="U3745" s="13">
        <f>IF(AND($B3745&lt;&gt;"",$C3745&lt;&gt;""),IF(COUNTIFS($B$2:$B3745,$B3745,$C$2:$C3745,$C3745)=1,1,0),0)</f>
        <v/>
      </c>
      <c r="V3745" s="13">
        <f>IF(AND($B3745&lt;&gt;"",$D3745&lt;&gt;""),IF(COUNTIFS($B$2:$B3745,$B3745,$D$2:$D3745,$D3745)=1,1,0),0)</f>
        <v/>
      </c>
      <c r="W3745">
        <f>IFERROR(INDEX(T_Indicateurs[Domain_code],MATCH($H3745,T_Indicateurs[Stat_code],0)),"")</f>
        <v/>
      </c>
      <c r="X3745" s="13">
        <f>IF(OR($W3745="",$F3745=""),0,IF($F3745&lt;&gt;$W3745,1,0))</f>
        <v/>
      </c>
      <c r="Y3745" s="13">
        <f>IF(OR($J3745="", $K3745="", $L3745=""),0,IF(OR($J3745&lt;0,$J3745&gt;3,$K3745&lt;0,$K3745&gt;3,$L3745&lt;0,$L3745&gt;3),1,0))</f>
        <v/>
      </c>
    </row>
    <row r="3746">
      <c r="G3746">
        <f>IFERROR(INDEX(T_Domaines[Domain_label_fr],MATCH(F3746,T_Domaines[Domain_code],0)),"")</f>
        <v/>
      </c>
      <c r="I3746">
        <f>IFERROR(INDEX(T_Indicateurs[Stat_label_fr],MATCH(H3746,T_Indicateurs[Stat_code],0)),"")</f>
        <v/>
      </c>
      <c r="M3746">
        <f>IF(J3746=0,"",J3746)</f>
        <v/>
      </c>
      <c r="N3746">
        <f>IF(K3746=0,"",K3746)</f>
        <v/>
      </c>
      <c r="O3746">
        <f>IF(L3746=0,"",L3746)</f>
        <v/>
      </c>
      <c r="P3746">
        <f>IF(OR(J3746="",K3746="",L3746=""),"",J3746+K3746+L3746)</f>
        <v/>
      </c>
      <c r="Q3746">
        <f>IF(OR(M3746="",N3746="",O3746=""),"",M3746+N3746+O3746)</f>
        <v/>
      </c>
      <c r="S3746" s="13">
        <f>IF(AND($B3746&lt;&gt;"",$F3746&lt;&gt;""),IF(COUNTIFS($B$2:$B3746,$B3746,$F$2:$F3746,$F3746)=1,1,0),0)</f>
        <v/>
      </c>
      <c r="T3746" s="13">
        <f>IF(AND($B3746&lt;&gt;"",$H3746&lt;&gt;""),IF(COUNTIFS($B$2:$B3746,$B3746,$H$2:$H3746,$H3746)=1,1,0),0)</f>
        <v/>
      </c>
      <c r="U3746" s="13">
        <f>IF(AND($B3746&lt;&gt;"",$C3746&lt;&gt;""),IF(COUNTIFS($B$2:$B3746,$B3746,$C$2:$C3746,$C3746)=1,1,0),0)</f>
        <v/>
      </c>
      <c r="V3746" s="13">
        <f>IF(AND($B3746&lt;&gt;"",$D3746&lt;&gt;""),IF(COUNTIFS($B$2:$B3746,$B3746,$D$2:$D3746,$D3746)=1,1,0),0)</f>
        <v/>
      </c>
      <c r="W3746">
        <f>IFERROR(INDEX(T_Indicateurs[Domain_code],MATCH($H3746,T_Indicateurs[Stat_code],0)),"")</f>
        <v/>
      </c>
      <c r="X3746" s="13">
        <f>IF(OR($W3746="",$F3746=""),0,IF($F3746&lt;&gt;$W3746,1,0))</f>
        <v/>
      </c>
      <c r="Y3746" s="13">
        <f>IF(OR($J3746="", $K3746="", $L3746=""),0,IF(OR($J3746&lt;0,$J3746&gt;3,$K3746&lt;0,$K3746&gt;3,$L3746&lt;0,$L3746&gt;3),1,0))</f>
        <v/>
      </c>
    </row>
    <row r="3747">
      <c r="G3747">
        <f>IFERROR(INDEX(T_Domaines[Domain_label_fr],MATCH(F3747,T_Domaines[Domain_code],0)),"")</f>
        <v/>
      </c>
      <c r="I3747">
        <f>IFERROR(INDEX(T_Indicateurs[Stat_label_fr],MATCH(H3747,T_Indicateurs[Stat_code],0)),"")</f>
        <v/>
      </c>
      <c r="M3747">
        <f>IF(J3747=0,"",J3747)</f>
        <v/>
      </c>
      <c r="N3747">
        <f>IF(K3747=0,"",K3747)</f>
        <v/>
      </c>
      <c r="O3747">
        <f>IF(L3747=0,"",L3747)</f>
        <v/>
      </c>
      <c r="P3747">
        <f>IF(OR(J3747="",K3747="",L3747=""),"",J3747+K3747+L3747)</f>
        <v/>
      </c>
      <c r="Q3747">
        <f>IF(OR(M3747="",N3747="",O3747=""),"",M3747+N3747+O3747)</f>
        <v/>
      </c>
      <c r="S3747" s="13">
        <f>IF(AND($B3747&lt;&gt;"",$F3747&lt;&gt;""),IF(COUNTIFS($B$2:$B3747,$B3747,$F$2:$F3747,$F3747)=1,1,0),0)</f>
        <v/>
      </c>
      <c r="T3747" s="13">
        <f>IF(AND($B3747&lt;&gt;"",$H3747&lt;&gt;""),IF(COUNTIFS($B$2:$B3747,$B3747,$H$2:$H3747,$H3747)=1,1,0),0)</f>
        <v/>
      </c>
      <c r="U3747" s="13">
        <f>IF(AND($B3747&lt;&gt;"",$C3747&lt;&gt;""),IF(COUNTIFS($B$2:$B3747,$B3747,$C$2:$C3747,$C3747)=1,1,0),0)</f>
        <v/>
      </c>
      <c r="V3747" s="13">
        <f>IF(AND($B3747&lt;&gt;"",$D3747&lt;&gt;""),IF(COUNTIFS($B$2:$B3747,$B3747,$D$2:$D3747,$D3747)=1,1,0),0)</f>
        <v/>
      </c>
      <c r="W3747">
        <f>IFERROR(INDEX(T_Indicateurs[Domain_code],MATCH($H3747,T_Indicateurs[Stat_code],0)),"")</f>
        <v/>
      </c>
      <c r="X3747" s="13">
        <f>IF(OR($W3747="",$F3747=""),0,IF($F3747&lt;&gt;$W3747,1,0))</f>
        <v/>
      </c>
      <c r="Y3747" s="13">
        <f>IF(OR($J3747="", $K3747="", $L3747=""),0,IF(OR($J3747&lt;0,$J3747&gt;3,$K3747&lt;0,$K3747&gt;3,$L3747&lt;0,$L3747&gt;3),1,0))</f>
        <v/>
      </c>
    </row>
    <row r="3748">
      <c r="G3748">
        <f>IFERROR(INDEX(T_Domaines[Domain_label_fr],MATCH(F3748,T_Domaines[Domain_code],0)),"")</f>
        <v/>
      </c>
      <c r="I3748">
        <f>IFERROR(INDEX(T_Indicateurs[Stat_label_fr],MATCH(H3748,T_Indicateurs[Stat_code],0)),"")</f>
        <v/>
      </c>
      <c r="M3748">
        <f>IF(J3748=0,"",J3748)</f>
        <v/>
      </c>
      <c r="N3748">
        <f>IF(K3748=0,"",K3748)</f>
        <v/>
      </c>
      <c r="O3748">
        <f>IF(L3748=0,"",L3748)</f>
        <v/>
      </c>
      <c r="P3748">
        <f>IF(OR(J3748="",K3748="",L3748=""),"",J3748+K3748+L3748)</f>
        <v/>
      </c>
      <c r="Q3748">
        <f>IF(OR(M3748="",N3748="",O3748=""),"",M3748+N3748+O3748)</f>
        <v/>
      </c>
      <c r="S3748" s="13">
        <f>IF(AND($B3748&lt;&gt;"",$F3748&lt;&gt;""),IF(COUNTIFS($B$2:$B3748,$B3748,$F$2:$F3748,$F3748)=1,1,0),0)</f>
        <v/>
      </c>
      <c r="T3748" s="13">
        <f>IF(AND($B3748&lt;&gt;"",$H3748&lt;&gt;""),IF(COUNTIFS($B$2:$B3748,$B3748,$H$2:$H3748,$H3748)=1,1,0),0)</f>
        <v/>
      </c>
      <c r="U3748" s="13">
        <f>IF(AND($B3748&lt;&gt;"",$C3748&lt;&gt;""),IF(COUNTIFS($B$2:$B3748,$B3748,$C$2:$C3748,$C3748)=1,1,0),0)</f>
        <v/>
      </c>
      <c r="V3748" s="13">
        <f>IF(AND($B3748&lt;&gt;"",$D3748&lt;&gt;""),IF(COUNTIFS($B$2:$B3748,$B3748,$D$2:$D3748,$D3748)=1,1,0),0)</f>
        <v/>
      </c>
      <c r="W3748">
        <f>IFERROR(INDEX(T_Indicateurs[Domain_code],MATCH($H3748,T_Indicateurs[Stat_code],0)),"")</f>
        <v/>
      </c>
      <c r="X3748" s="13">
        <f>IF(OR($W3748="",$F3748=""),0,IF($F3748&lt;&gt;$W3748,1,0))</f>
        <v/>
      </c>
      <c r="Y3748" s="13">
        <f>IF(OR($J3748="", $K3748="", $L3748=""),0,IF(OR($J3748&lt;0,$J3748&gt;3,$K3748&lt;0,$K3748&gt;3,$L3748&lt;0,$L3748&gt;3),1,0))</f>
        <v/>
      </c>
    </row>
    <row r="3749">
      <c r="G3749">
        <f>IFERROR(INDEX(T_Domaines[Domain_label_fr],MATCH(F3749,T_Domaines[Domain_code],0)),"")</f>
        <v/>
      </c>
      <c r="I3749">
        <f>IFERROR(INDEX(T_Indicateurs[Stat_label_fr],MATCH(H3749,T_Indicateurs[Stat_code],0)),"")</f>
        <v/>
      </c>
      <c r="M3749">
        <f>IF(J3749=0,"",J3749)</f>
        <v/>
      </c>
      <c r="N3749">
        <f>IF(K3749=0,"",K3749)</f>
        <v/>
      </c>
      <c r="O3749">
        <f>IF(L3749=0,"",L3749)</f>
        <v/>
      </c>
      <c r="P3749">
        <f>IF(OR(J3749="",K3749="",L3749=""),"",J3749+K3749+L3749)</f>
        <v/>
      </c>
      <c r="Q3749">
        <f>IF(OR(M3749="",N3749="",O3749=""),"",M3749+N3749+O3749)</f>
        <v/>
      </c>
      <c r="S3749" s="13">
        <f>IF(AND($B3749&lt;&gt;"",$F3749&lt;&gt;""),IF(COUNTIFS($B$2:$B3749,$B3749,$F$2:$F3749,$F3749)=1,1,0),0)</f>
        <v/>
      </c>
      <c r="T3749" s="13">
        <f>IF(AND($B3749&lt;&gt;"",$H3749&lt;&gt;""),IF(COUNTIFS($B$2:$B3749,$B3749,$H$2:$H3749,$H3749)=1,1,0),0)</f>
        <v/>
      </c>
      <c r="U3749" s="13">
        <f>IF(AND($B3749&lt;&gt;"",$C3749&lt;&gt;""),IF(COUNTIFS($B$2:$B3749,$B3749,$C$2:$C3749,$C3749)=1,1,0),0)</f>
        <v/>
      </c>
      <c r="V3749" s="13">
        <f>IF(AND($B3749&lt;&gt;"",$D3749&lt;&gt;""),IF(COUNTIFS($B$2:$B3749,$B3749,$D$2:$D3749,$D3749)=1,1,0),0)</f>
        <v/>
      </c>
      <c r="W3749">
        <f>IFERROR(INDEX(T_Indicateurs[Domain_code],MATCH($H3749,T_Indicateurs[Stat_code],0)),"")</f>
        <v/>
      </c>
      <c r="X3749" s="13">
        <f>IF(OR($W3749="",$F3749=""),0,IF($F3749&lt;&gt;$W3749,1,0))</f>
        <v/>
      </c>
      <c r="Y3749" s="13">
        <f>IF(OR($J3749="", $K3749="", $L3749=""),0,IF(OR($J3749&lt;0,$J3749&gt;3,$K3749&lt;0,$K3749&gt;3,$L3749&lt;0,$L3749&gt;3),1,0))</f>
        <v/>
      </c>
    </row>
    <row r="3750">
      <c r="G3750">
        <f>IFERROR(INDEX(T_Domaines[Domain_label_fr],MATCH(F3750,T_Domaines[Domain_code],0)),"")</f>
        <v/>
      </c>
      <c r="I3750">
        <f>IFERROR(INDEX(T_Indicateurs[Stat_label_fr],MATCH(H3750,T_Indicateurs[Stat_code],0)),"")</f>
        <v/>
      </c>
      <c r="M3750">
        <f>IF(J3750=0,"",J3750)</f>
        <v/>
      </c>
      <c r="N3750">
        <f>IF(K3750=0,"",K3750)</f>
        <v/>
      </c>
      <c r="O3750">
        <f>IF(L3750=0,"",L3750)</f>
        <v/>
      </c>
      <c r="P3750">
        <f>IF(OR(J3750="",K3750="",L3750=""),"",J3750+K3750+L3750)</f>
        <v/>
      </c>
      <c r="Q3750">
        <f>IF(OR(M3750="",N3750="",O3750=""),"",M3750+N3750+O3750)</f>
        <v/>
      </c>
      <c r="S3750" s="13">
        <f>IF(AND($B3750&lt;&gt;"",$F3750&lt;&gt;""),IF(COUNTIFS($B$2:$B3750,$B3750,$F$2:$F3750,$F3750)=1,1,0),0)</f>
        <v/>
      </c>
      <c r="T3750" s="13">
        <f>IF(AND($B3750&lt;&gt;"",$H3750&lt;&gt;""),IF(COUNTIFS($B$2:$B3750,$B3750,$H$2:$H3750,$H3750)=1,1,0),0)</f>
        <v/>
      </c>
      <c r="U3750" s="13">
        <f>IF(AND($B3750&lt;&gt;"",$C3750&lt;&gt;""),IF(COUNTIFS($B$2:$B3750,$B3750,$C$2:$C3750,$C3750)=1,1,0),0)</f>
        <v/>
      </c>
      <c r="V3750" s="13">
        <f>IF(AND($B3750&lt;&gt;"",$D3750&lt;&gt;""),IF(COUNTIFS($B$2:$B3750,$B3750,$D$2:$D3750,$D3750)=1,1,0),0)</f>
        <v/>
      </c>
      <c r="W3750">
        <f>IFERROR(INDEX(T_Indicateurs[Domain_code],MATCH($H3750,T_Indicateurs[Stat_code],0)),"")</f>
        <v/>
      </c>
      <c r="X3750" s="13">
        <f>IF(OR($W3750="",$F3750=""),0,IF($F3750&lt;&gt;$W3750,1,0))</f>
        <v/>
      </c>
      <c r="Y3750" s="13">
        <f>IF(OR($J3750="", $K3750="", $L3750=""),0,IF(OR($J3750&lt;0,$J3750&gt;3,$K3750&lt;0,$K3750&gt;3,$L3750&lt;0,$L3750&gt;3),1,0))</f>
        <v/>
      </c>
    </row>
    <row r="3751">
      <c r="G3751">
        <f>IFERROR(INDEX(T_Domaines[Domain_label_fr],MATCH(F3751,T_Domaines[Domain_code],0)),"")</f>
        <v/>
      </c>
      <c r="I3751">
        <f>IFERROR(INDEX(T_Indicateurs[Stat_label_fr],MATCH(H3751,T_Indicateurs[Stat_code],0)),"")</f>
        <v/>
      </c>
      <c r="M3751">
        <f>IF(J3751=0,"",J3751)</f>
        <v/>
      </c>
      <c r="N3751">
        <f>IF(K3751=0,"",K3751)</f>
        <v/>
      </c>
      <c r="O3751">
        <f>IF(L3751=0,"",L3751)</f>
        <v/>
      </c>
      <c r="P3751">
        <f>IF(OR(J3751="",K3751="",L3751=""),"",J3751+K3751+L3751)</f>
        <v/>
      </c>
      <c r="Q3751">
        <f>IF(OR(M3751="",N3751="",O3751=""),"",M3751+N3751+O3751)</f>
        <v/>
      </c>
      <c r="S3751" s="13">
        <f>IF(AND($B3751&lt;&gt;"",$F3751&lt;&gt;""),IF(COUNTIFS($B$2:$B3751,$B3751,$F$2:$F3751,$F3751)=1,1,0),0)</f>
        <v/>
      </c>
      <c r="T3751" s="13">
        <f>IF(AND($B3751&lt;&gt;"",$H3751&lt;&gt;""),IF(COUNTIFS($B$2:$B3751,$B3751,$H$2:$H3751,$H3751)=1,1,0),0)</f>
        <v/>
      </c>
      <c r="U3751" s="13">
        <f>IF(AND($B3751&lt;&gt;"",$C3751&lt;&gt;""),IF(COUNTIFS($B$2:$B3751,$B3751,$C$2:$C3751,$C3751)=1,1,0),0)</f>
        <v/>
      </c>
      <c r="V3751" s="13">
        <f>IF(AND($B3751&lt;&gt;"",$D3751&lt;&gt;""),IF(COUNTIFS($B$2:$B3751,$B3751,$D$2:$D3751,$D3751)=1,1,0),0)</f>
        <v/>
      </c>
      <c r="W3751">
        <f>IFERROR(INDEX(T_Indicateurs[Domain_code],MATCH($H3751,T_Indicateurs[Stat_code],0)),"")</f>
        <v/>
      </c>
      <c r="X3751" s="13">
        <f>IF(OR($W3751="",$F3751=""),0,IF($F3751&lt;&gt;$W3751,1,0))</f>
        <v/>
      </c>
      <c r="Y3751" s="13">
        <f>IF(OR($J3751="", $K3751="", $L3751=""),0,IF(OR($J3751&lt;0,$J3751&gt;3,$K3751&lt;0,$K3751&gt;3,$L3751&lt;0,$L3751&gt;3),1,0))</f>
        <v/>
      </c>
    </row>
    <row r="3752">
      <c r="G3752">
        <f>IFERROR(INDEX(T_Domaines[Domain_label_fr],MATCH(F3752,T_Domaines[Domain_code],0)),"")</f>
        <v/>
      </c>
      <c r="I3752">
        <f>IFERROR(INDEX(T_Indicateurs[Stat_label_fr],MATCH(H3752,T_Indicateurs[Stat_code],0)),"")</f>
        <v/>
      </c>
      <c r="M3752">
        <f>IF(J3752=0,"",J3752)</f>
        <v/>
      </c>
      <c r="N3752">
        <f>IF(K3752=0,"",K3752)</f>
        <v/>
      </c>
      <c r="O3752">
        <f>IF(L3752=0,"",L3752)</f>
        <v/>
      </c>
      <c r="P3752">
        <f>IF(OR(J3752="",K3752="",L3752=""),"",J3752+K3752+L3752)</f>
        <v/>
      </c>
      <c r="Q3752">
        <f>IF(OR(M3752="",N3752="",O3752=""),"",M3752+N3752+O3752)</f>
        <v/>
      </c>
      <c r="S3752" s="13">
        <f>IF(AND($B3752&lt;&gt;"",$F3752&lt;&gt;""),IF(COUNTIFS($B$2:$B3752,$B3752,$F$2:$F3752,$F3752)=1,1,0),0)</f>
        <v/>
      </c>
      <c r="T3752" s="13">
        <f>IF(AND($B3752&lt;&gt;"",$H3752&lt;&gt;""),IF(COUNTIFS($B$2:$B3752,$B3752,$H$2:$H3752,$H3752)=1,1,0),0)</f>
        <v/>
      </c>
      <c r="U3752" s="13">
        <f>IF(AND($B3752&lt;&gt;"",$C3752&lt;&gt;""),IF(COUNTIFS($B$2:$B3752,$B3752,$C$2:$C3752,$C3752)=1,1,0),0)</f>
        <v/>
      </c>
      <c r="V3752" s="13">
        <f>IF(AND($B3752&lt;&gt;"",$D3752&lt;&gt;""),IF(COUNTIFS($B$2:$B3752,$B3752,$D$2:$D3752,$D3752)=1,1,0),0)</f>
        <v/>
      </c>
      <c r="W3752">
        <f>IFERROR(INDEX(T_Indicateurs[Domain_code],MATCH($H3752,T_Indicateurs[Stat_code],0)),"")</f>
        <v/>
      </c>
      <c r="X3752" s="13">
        <f>IF(OR($W3752="",$F3752=""),0,IF($F3752&lt;&gt;$W3752,1,0))</f>
        <v/>
      </c>
      <c r="Y3752" s="13">
        <f>IF(OR($J3752="", $K3752="", $L3752=""),0,IF(OR($J3752&lt;0,$J3752&gt;3,$K3752&lt;0,$K3752&gt;3,$L3752&lt;0,$L3752&gt;3),1,0))</f>
        <v/>
      </c>
    </row>
    <row r="3753">
      <c r="G3753">
        <f>IFERROR(INDEX(T_Domaines[Domain_label_fr],MATCH(F3753,T_Domaines[Domain_code],0)),"")</f>
        <v/>
      </c>
      <c r="I3753">
        <f>IFERROR(INDEX(T_Indicateurs[Stat_label_fr],MATCH(H3753,T_Indicateurs[Stat_code],0)),"")</f>
        <v/>
      </c>
      <c r="M3753">
        <f>IF(J3753=0,"",J3753)</f>
        <v/>
      </c>
      <c r="N3753">
        <f>IF(K3753=0,"",K3753)</f>
        <v/>
      </c>
      <c r="O3753">
        <f>IF(L3753=0,"",L3753)</f>
        <v/>
      </c>
      <c r="P3753">
        <f>IF(OR(J3753="",K3753="",L3753=""),"",J3753+K3753+L3753)</f>
        <v/>
      </c>
      <c r="Q3753">
        <f>IF(OR(M3753="",N3753="",O3753=""),"",M3753+N3753+O3753)</f>
        <v/>
      </c>
      <c r="S3753" s="13">
        <f>IF(AND($B3753&lt;&gt;"",$F3753&lt;&gt;""),IF(COUNTIFS($B$2:$B3753,$B3753,$F$2:$F3753,$F3753)=1,1,0),0)</f>
        <v/>
      </c>
      <c r="T3753" s="13">
        <f>IF(AND($B3753&lt;&gt;"",$H3753&lt;&gt;""),IF(COUNTIFS($B$2:$B3753,$B3753,$H$2:$H3753,$H3753)=1,1,0),0)</f>
        <v/>
      </c>
      <c r="U3753" s="13">
        <f>IF(AND($B3753&lt;&gt;"",$C3753&lt;&gt;""),IF(COUNTIFS($B$2:$B3753,$B3753,$C$2:$C3753,$C3753)=1,1,0),0)</f>
        <v/>
      </c>
      <c r="V3753" s="13">
        <f>IF(AND($B3753&lt;&gt;"",$D3753&lt;&gt;""),IF(COUNTIFS($B$2:$B3753,$B3753,$D$2:$D3753,$D3753)=1,1,0),0)</f>
        <v/>
      </c>
      <c r="W3753">
        <f>IFERROR(INDEX(T_Indicateurs[Domain_code],MATCH($H3753,T_Indicateurs[Stat_code],0)),"")</f>
        <v/>
      </c>
      <c r="X3753" s="13">
        <f>IF(OR($W3753="",$F3753=""),0,IF($F3753&lt;&gt;$W3753,1,0))</f>
        <v/>
      </c>
      <c r="Y3753" s="13">
        <f>IF(OR($J3753="", $K3753="", $L3753=""),0,IF(OR($J3753&lt;0,$J3753&gt;3,$K3753&lt;0,$K3753&gt;3,$L3753&lt;0,$L3753&gt;3),1,0))</f>
        <v/>
      </c>
    </row>
    <row r="3754">
      <c r="G3754">
        <f>IFERROR(INDEX(T_Domaines[Domain_label_fr],MATCH(F3754,T_Domaines[Domain_code],0)),"")</f>
        <v/>
      </c>
      <c r="I3754">
        <f>IFERROR(INDEX(T_Indicateurs[Stat_label_fr],MATCH(H3754,T_Indicateurs[Stat_code],0)),"")</f>
        <v/>
      </c>
      <c r="M3754">
        <f>IF(J3754=0,"",J3754)</f>
        <v/>
      </c>
      <c r="N3754">
        <f>IF(K3754=0,"",K3754)</f>
        <v/>
      </c>
      <c r="O3754">
        <f>IF(L3754=0,"",L3754)</f>
        <v/>
      </c>
      <c r="P3754">
        <f>IF(OR(J3754="",K3754="",L3754=""),"",J3754+K3754+L3754)</f>
        <v/>
      </c>
      <c r="Q3754">
        <f>IF(OR(M3754="",N3754="",O3754=""),"",M3754+N3754+O3754)</f>
        <v/>
      </c>
      <c r="S3754" s="13">
        <f>IF(AND($B3754&lt;&gt;"",$F3754&lt;&gt;""),IF(COUNTIFS($B$2:$B3754,$B3754,$F$2:$F3754,$F3754)=1,1,0),0)</f>
        <v/>
      </c>
      <c r="T3754" s="13">
        <f>IF(AND($B3754&lt;&gt;"",$H3754&lt;&gt;""),IF(COUNTIFS($B$2:$B3754,$B3754,$H$2:$H3754,$H3754)=1,1,0),0)</f>
        <v/>
      </c>
      <c r="U3754" s="13">
        <f>IF(AND($B3754&lt;&gt;"",$C3754&lt;&gt;""),IF(COUNTIFS($B$2:$B3754,$B3754,$C$2:$C3754,$C3754)=1,1,0),0)</f>
        <v/>
      </c>
      <c r="V3754" s="13">
        <f>IF(AND($B3754&lt;&gt;"",$D3754&lt;&gt;""),IF(COUNTIFS($B$2:$B3754,$B3754,$D$2:$D3754,$D3754)=1,1,0),0)</f>
        <v/>
      </c>
      <c r="W3754">
        <f>IFERROR(INDEX(T_Indicateurs[Domain_code],MATCH($H3754,T_Indicateurs[Stat_code],0)),"")</f>
        <v/>
      </c>
      <c r="X3754" s="13">
        <f>IF(OR($W3754="",$F3754=""),0,IF($F3754&lt;&gt;$W3754,1,0))</f>
        <v/>
      </c>
      <c r="Y3754" s="13">
        <f>IF(OR($J3754="", $K3754="", $L3754=""),0,IF(OR($J3754&lt;0,$J3754&gt;3,$K3754&lt;0,$K3754&gt;3,$L3754&lt;0,$L3754&gt;3),1,0))</f>
        <v/>
      </c>
    </row>
    <row r="3755">
      <c r="G3755">
        <f>IFERROR(INDEX(T_Domaines[Domain_label_fr],MATCH(F3755,T_Domaines[Domain_code],0)),"")</f>
        <v/>
      </c>
      <c r="I3755">
        <f>IFERROR(INDEX(T_Indicateurs[Stat_label_fr],MATCH(H3755,T_Indicateurs[Stat_code],0)),"")</f>
        <v/>
      </c>
      <c r="M3755">
        <f>IF(J3755=0,"",J3755)</f>
        <v/>
      </c>
      <c r="N3755">
        <f>IF(K3755=0,"",K3755)</f>
        <v/>
      </c>
      <c r="O3755">
        <f>IF(L3755=0,"",L3755)</f>
        <v/>
      </c>
      <c r="P3755">
        <f>IF(OR(J3755="",K3755="",L3755=""),"",J3755+K3755+L3755)</f>
        <v/>
      </c>
      <c r="Q3755">
        <f>IF(OR(M3755="",N3755="",O3755=""),"",M3755+N3755+O3755)</f>
        <v/>
      </c>
      <c r="S3755" s="13">
        <f>IF(AND($B3755&lt;&gt;"",$F3755&lt;&gt;""),IF(COUNTIFS($B$2:$B3755,$B3755,$F$2:$F3755,$F3755)=1,1,0),0)</f>
        <v/>
      </c>
      <c r="T3755" s="13">
        <f>IF(AND($B3755&lt;&gt;"",$H3755&lt;&gt;""),IF(COUNTIFS($B$2:$B3755,$B3755,$H$2:$H3755,$H3755)=1,1,0),0)</f>
        <v/>
      </c>
      <c r="U3755" s="13">
        <f>IF(AND($B3755&lt;&gt;"",$C3755&lt;&gt;""),IF(COUNTIFS($B$2:$B3755,$B3755,$C$2:$C3755,$C3755)=1,1,0),0)</f>
        <v/>
      </c>
      <c r="V3755" s="13">
        <f>IF(AND($B3755&lt;&gt;"",$D3755&lt;&gt;""),IF(COUNTIFS($B$2:$B3755,$B3755,$D$2:$D3755,$D3755)=1,1,0),0)</f>
        <v/>
      </c>
      <c r="W3755">
        <f>IFERROR(INDEX(T_Indicateurs[Domain_code],MATCH($H3755,T_Indicateurs[Stat_code],0)),"")</f>
        <v/>
      </c>
      <c r="X3755" s="13">
        <f>IF(OR($W3755="",$F3755=""),0,IF($F3755&lt;&gt;$W3755,1,0))</f>
        <v/>
      </c>
      <c r="Y3755" s="13">
        <f>IF(OR($J3755="", $K3755="", $L3755=""),0,IF(OR($J3755&lt;0,$J3755&gt;3,$K3755&lt;0,$K3755&gt;3,$L3755&lt;0,$L3755&gt;3),1,0))</f>
        <v/>
      </c>
    </row>
    <row r="3756">
      <c r="G3756">
        <f>IFERROR(INDEX(T_Domaines[Domain_label_fr],MATCH(F3756,T_Domaines[Domain_code],0)),"")</f>
        <v/>
      </c>
      <c r="I3756">
        <f>IFERROR(INDEX(T_Indicateurs[Stat_label_fr],MATCH(H3756,T_Indicateurs[Stat_code],0)),"")</f>
        <v/>
      </c>
      <c r="M3756">
        <f>IF(J3756=0,"",J3756)</f>
        <v/>
      </c>
      <c r="N3756">
        <f>IF(K3756=0,"",K3756)</f>
        <v/>
      </c>
      <c r="O3756">
        <f>IF(L3756=0,"",L3756)</f>
        <v/>
      </c>
      <c r="P3756">
        <f>IF(OR(J3756="",K3756="",L3756=""),"",J3756+K3756+L3756)</f>
        <v/>
      </c>
      <c r="Q3756">
        <f>IF(OR(M3756="",N3756="",O3756=""),"",M3756+N3756+O3756)</f>
        <v/>
      </c>
      <c r="S3756" s="13">
        <f>IF(AND($B3756&lt;&gt;"",$F3756&lt;&gt;""),IF(COUNTIFS($B$2:$B3756,$B3756,$F$2:$F3756,$F3756)=1,1,0),0)</f>
        <v/>
      </c>
      <c r="T3756" s="13">
        <f>IF(AND($B3756&lt;&gt;"",$H3756&lt;&gt;""),IF(COUNTIFS($B$2:$B3756,$B3756,$H$2:$H3756,$H3756)=1,1,0),0)</f>
        <v/>
      </c>
      <c r="U3756" s="13">
        <f>IF(AND($B3756&lt;&gt;"",$C3756&lt;&gt;""),IF(COUNTIFS($B$2:$B3756,$B3756,$C$2:$C3756,$C3756)=1,1,0),0)</f>
        <v/>
      </c>
      <c r="V3756" s="13">
        <f>IF(AND($B3756&lt;&gt;"",$D3756&lt;&gt;""),IF(COUNTIFS($B$2:$B3756,$B3756,$D$2:$D3756,$D3756)=1,1,0),0)</f>
        <v/>
      </c>
      <c r="W3756">
        <f>IFERROR(INDEX(T_Indicateurs[Domain_code],MATCH($H3756,T_Indicateurs[Stat_code],0)),"")</f>
        <v/>
      </c>
      <c r="X3756" s="13">
        <f>IF(OR($W3756="",$F3756=""),0,IF($F3756&lt;&gt;$W3756,1,0))</f>
        <v/>
      </c>
      <c r="Y3756" s="13">
        <f>IF(OR($J3756="", $K3756="", $L3756=""),0,IF(OR($J3756&lt;0,$J3756&gt;3,$K3756&lt;0,$K3756&gt;3,$L3756&lt;0,$L3756&gt;3),1,0))</f>
        <v/>
      </c>
    </row>
    <row r="3757">
      <c r="G3757">
        <f>IFERROR(INDEX(T_Domaines[Domain_label_fr],MATCH(F3757,T_Domaines[Domain_code],0)),"")</f>
        <v/>
      </c>
      <c r="I3757">
        <f>IFERROR(INDEX(T_Indicateurs[Stat_label_fr],MATCH(H3757,T_Indicateurs[Stat_code],0)),"")</f>
        <v/>
      </c>
      <c r="M3757">
        <f>IF(J3757=0,"",J3757)</f>
        <v/>
      </c>
      <c r="N3757">
        <f>IF(K3757=0,"",K3757)</f>
        <v/>
      </c>
      <c r="O3757">
        <f>IF(L3757=0,"",L3757)</f>
        <v/>
      </c>
      <c r="P3757">
        <f>IF(OR(J3757="",K3757="",L3757=""),"",J3757+K3757+L3757)</f>
        <v/>
      </c>
      <c r="Q3757">
        <f>IF(OR(M3757="",N3757="",O3757=""),"",M3757+N3757+O3757)</f>
        <v/>
      </c>
      <c r="S3757" s="13">
        <f>IF(AND($B3757&lt;&gt;"",$F3757&lt;&gt;""),IF(COUNTIFS($B$2:$B3757,$B3757,$F$2:$F3757,$F3757)=1,1,0),0)</f>
        <v/>
      </c>
      <c r="T3757" s="13">
        <f>IF(AND($B3757&lt;&gt;"",$H3757&lt;&gt;""),IF(COUNTIFS($B$2:$B3757,$B3757,$H$2:$H3757,$H3757)=1,1,0),0)</f>
        <v/>
      </c>
      <c r="U3757" s="13">
        <f>IF(AND($B3757&lt;&gt;"",$C3757&lt;&gt;""),IF(COUNTIFS($B$2:$B3757,$B3757,$C$2:$C3757,$C3757)=1,1,0),0)</f>
        <v/>
      </c>
      <c r="V3757" s="13">
        <f>IF(AND($B3757&lt;&gt;"",$D3757&lt;&gt;""),IF(COUNTIFS($B$2:$B3757,$B3757,$D$2:$D3757,$D3757)=1,1,0),0)</f>
        <v/>
      </c>
      <c r="W3757">
        <f>IFERROR(INDEX(T_Indicateurs[Domain_code],MATCH($H3757,T_Indicateurs[Stat_code],0)),"")</f>
        <v/>
      </c>
      <c r="X3757" s="13">
        <f>IF(OR($W3757="",$F3757=""),0,IF($F3757&lt;&gt;$W3757,1,0))</f>
        <v/>
      </c>
      <c r="Y3757" s="13">
        <f>IF(OR($J3757="", $K3757="", $L3757=""),0,IF(OR($J3757&lt;0,$J3757&gt;3,$K3757&lt;0,$K3757&gt;3,$L3757&lt;0,$L3757&gt;3),1,0))</f>
        <v/>
      </c>
    </row>
    <row r="3758">
      <c r="G3758">
        <f>IFERROR(INDEX(T_Domaines[Domain_label_fr],MATCH(F3758,T_Domaines[Domain_code],0)),"")</f>
        <v/>
      </c>
      <c r="I3758">
        <f>IFERROR(INDEX(T_Indicateurs[Stat_label_fr],MATCH(H3758,T_Indicateurs[Stat_code],0)),"")</f>
        <v/>
      </c>
      <c r="M3758">
        <f>IF(J3758=0,"",J3758)</f>
        <v/>
      </c>
      <c r="N3758">
        <f>IF(K3758=0,"",K3758)</f>
        <v/>
      </c>
      <c r="O3758">
        <f>IF(L3758=0,"",L3758)</f>
        <v/>
      </c>
      <c r="P3758">
        <f>IF(OR(J3758="",K3758="",L3758=""),"",J3758+K3758+L3758)</f>
        <v/>
      </c>
      <c r="Q3758">
        <f>IF(OR(M3758="",N3758="",O3758=""),"",M3758+N3758+O3758)</f>
        <v/>
      </c>
      <c r="S3758" s="13">
        <f>IF(AND($B3758&lt;&gt;"",$F3758&lt;&gt;""),IF(COUNTIFS($B$2:$B3758,$B3758,$F$2:$F3758,$F3758)=1,1,0),0)</f>
        <v/>
      </c>
      <c r="T3758" s="13">
        <f>IF(AND($B3758&lt;&gt;"",$H3758&lt;&gt;""),IF(COUNTIFS($B$2:$B3758,$B3758,$H$2:$H3758,$H3758)=1,1,0),0)</f>
        <v/>
      </c>
      <c r="U3758" s="13">
        <f>IF(AND($B3758&lt;&gt;"",$C3758&lt;&gt;""),IF(COUNTIFS($B$2:$B3758,$B3758,$C$2:$C3758,$C3758)=1,1,0),0)</f>
        <v/>
      </c>
      <c r="V3758" s="13">
        <f>IF(AND($B3758&lt;&gt;"",$D3758&lt;&gt;""),IF(COUNTIFS($B$2:$B3758,$B3758,$D$2:$D3758,$D3758)=1,1,0),0)</f>
        <v/>
      </c>
      <c r="W3758">
        <f>IFERROR(INDEX(T_Indicateurs[Domain_code],MATCH($H3758,T_Indicateurs[Stat_code],0)),"")</f>
        <v/>
      </c>
      <c r="X3758" s="13">
        <f>IF(OR($W3758="",$F3758=""),0,IF($F3758&lt;&gt;$W3758,1,0))</f>
        <v/>
      </c>
      <c r="Y3758" s="13">
        <f>IF(OR($J3758="", $K3758="", $L3758=""),0,IF(OR($J3758&lt;0,$J3758&gt;3,$K3758&lt;0,$K3758&gt;3,$L3758&lt;0,$L3758&gt;3),1,0))</f>
        <v/>
      </c>
    </row>
    <row r="3759">
      <c r="G3759">
        <f>IFERROR(INDEX(T_Domaines[Domain_label_fr],MATCH(F3759,T_Domaines[Domain_code],0)),"")</f>
        <v/>
      </c>
      <c r="I3759">
        <f>IFERROR(INDEX(T_Indicateurs[Stat_label_fr],MATCH(H3759,T_Indicateurs[Stat_code],0)),"")</f>
        <v/>
      </c>
      <c r="M3759">
        <f>IF(J3759=0,"",J3759)</f>
        <v/>
      </c>
      <c r="N3759">
        <f>IF(K3759=0,"",K3759)</f>
        <v/>
      </c>
      <c r="O3759">
        <f>IF(L3759=0,"",L3759)</f>
        <v/>
      </c>
      <c r="P3759">
        <f>IF(OR(J3759="",K3759="",L3759=""),"",J3759+K3759+L3759)</f>
        <v/>
      </c>
      <c r="Q3759">
        <f>IF(OR(M3759="",N3759="",O3759=""),"",M3759+N3759+O3759)</f>
        <v/>
      </c>
      <c r="S3759" s="13">
        <f>IF(AND($B3759&lt;&gt;"",$F3759&lt;&gt;""),IF(COUNTIFS($B$2:$B3759,$B3759,$F$2:$F3759,$F3759)=1,1,0),0)</f>
        <v/>
      </c>
      <c r="T3759" s="13">
        <f>IF(AND($B3759&lt;&gt;"",$H3759&lt;&gt;""),IF(COUNTIFS($B$2:$B3759,$B3759,$H$2:$H3759,$H3759)=1,1,0),0)</f>
        <v/>
      </c>
      <c r="U3759" s="13">
        <f>IF(AND($B3759&lt;&gt;"",$C3759&lt;&gt;""),IF(COUNTIFS($B$2:$B3759,$B3759,$C$2:$C3759,$C3759)=1,1,0),0)</f>
        <v/>
      </c>
      <c r="V3759" s="13">
        <f>IF(AND($B3759&lt;&gt;"",$D3759&lt;&gt;""),IF(COUNTIFS($B$2:$B3759,$B3759,$D$2:$D3759,$D3759)=1,1,0),0)</f>
        <v/>
      </c>
      <c r="W3759">
        <f>IFERROR(INDEX(T_Indicateurs[Domain_code],MATCH($H3759,T_Indicateurs[Stat_code],0)),"")</f>
        <v/>
      </c>
      <c r="X3759" s="13">
        <f>IF(OR($W3759="",$F3759=""),0,IF($F3759&lt;&gt;$W3759,1,0))</f>
        <v/>
      </c>
      <c r="Y3759" s="13">
        <f>IF(OR($J3759="", $K3759="", $L3759=""),0,IF(OR($J3759&lt;0,$J3759&gt;3,$K3759&lt;0,$K3759&gt;3,$L3759&lt;0,$L3759&gt;3),1,0))</f>
        <v/>
      </c>
    </row>
    <row r="3760">
      <c r="G3760">
        <f>IFERROR(INDEX(T_Domaines[Domain_label_fr],MATCH(F3760,T_Domaines[Domain_code],0)),"")</f>
        <v/>
      </c>
      <c r="I3760">
        <f>IFERROR(INDEX(T_Indicateurs[Stat_label_fr],MATCH(H3760,T_Indicateurs[Stat_code],0)),"")</f>
        <v/>
      </c>
      <c r="M3760">
        <f>IF(J3760=0,"",J3760)</f>
        <v/>
      </c>
      <c r="N3760">
        <f>IF(K3760=0,"",K3760)</f>
        <v/>
      </c>
      <c r="O3760">
        <f>IF(L3760=0,"",L3760)</f>
        <v/>
      </c>
      <c r="P3760">
        <f>IF(OR(J3760="",K3760="",L3760=""),"",J3760+K3760+L3760)</f>
        <v/>
      </c>
      <c r="Q3760">
        <f>IF(OR(M3760="",N3760="",O3760=""),"",M3760+N3760+O3760)</f>
        <v/>
      </c>
      <c r="S3760" s="13">
        <f>IF(AND($B3760&lt;&gt;"",$F3760&lt;&gt;""),IF(COUNTIFS($B$2:$B3760,$B3760,$F$2:$F3760,$F3760)=1,1,0),0)</f>
        <v/>
      </c>
      <c r="T3760" s="13">
        <f>IF(AND($B3760&lt;&gt;"",$H3760&lt;&gt;""),IF(COUNTIFS($B$2:$B3760,$B3760,$H$2:$H3760,$H3760)=1,1,0),0)</f>
        <v/>
      </c>
      <c r="U3760" s="13">
        <f>IF(AND($B3760&lt;&gt;"",$C3760&lt;&gt;""),IF(COUNTIFS($B$2:$B3760,$B3760,$C$2:$C3760,$C3760)=1,1,0),0)</f>
        <v/>
      </c>
      <c r="V3760" s="13">
        <f>IF(AND($B3760&lt;&gt;"",$D3760&lt;&gt;""),IF(COUNTIFS($B$2:$B3760,$B3760,$D$2:$D3760,$D3760)=1,1,0),0)</f>
        <v/>
      </c>
      <c r="W3760">
        <f>IFERROR(INDEX(T_Indicateurs[Domain_code],MATCH($H3760,T_Indicateurs[Stat_code],0)),"")</f>
        <v/>
      </c>
      <c r="X3760" s="13">
        <f>IF(OR($W3760="",$F3760=""),0,IF($F3760&lt;&gt;$W3760,1,0))</f>
        <v/>
      </c>
      <c r="Y3760" s="13">
        <f>IF(OR($J3760="", $K3760="", $L3760=""),0,IF(OR($J3760&lt;0,$J3760&gt;3,$K3760&lt;0,$K3760&gt;3,$L3760&lt;0,$L3760&gt;3),1,0))</f>
        <v/>
      </c>
    </row>
    <row r="3761">
      <c r="G3761">
        <f>IFERROR(INDEX(T_Domaines[Domain_label_fr],MATCH(F3761,T_Domaines[Domain_code],0)),"")</f>
        <v/>
      </c>
      <c r="I3761">
        <f>IFERROR(INDEX(T_Indicateurs[Stat_label_fr],MATCH(H3761,T_Indicateurs[Stat_code],0)),"")</f>
        <v/>
      </c>
      <c r="M3761">
        <f>IF(J3761=0,"",J3761)</f>
        <v/>
      </c>
      <c r="N3761">
        <f>IF(K3761=0,"",K3761)</f>
        <v/>
      </c>
      <c r="O3761">
        <f>IF(L3761=0,"",L3761)</f>
        <v/>
      </c>
      <c r="P3761">
        <f>IF(OR(J3761="",K3761="",L3761=""),"",J3761+K3761+L3761)</f>
        <v/>
      </c>
      <c r="Q3761">
        <f>IF(OR(M3761="",N3761="",O3761=""),"",M3761+N3761+O3761)</f>
        <v/>
      </c>
      <c r="S3761" s="13">
        <f>IF(AND($B3761&lt;&gt;"",$F3761&lt;&gt;""),IF(COUNTIFS($B$2:$B3761,$B3761,$F$2:$F3761,$F3761)=1,1,0),0)</f>
        <v/>
      </c>
      <c r="T3761" s="13">
        <f>IF(AND($B3761&lt;&gt;"",$H3761&lt;&gt;""),IF(COUNTIFS($B$2:$B3761,$B3761,$H$2:$H3761,$H3761)=1,1,0),0)</f>
        <v/>
      </c>
      <c r="U3761" s="13">
        <f>IF(AND($B3761&lt;&gt;"",$C3761&lt;&gt;""),IF(COUNTIFS($B$2:$B3761,$B3761,$C$2:$C3761,$C3761)=1,1,0),0)</f>
        <v/>
      </c>
      <c r="V3761" s="13">
        <f>IF(AND($B3761&lt;&gt;"",$D3761&lt;&gt;""),IF(COUNTIFS($B$2:$B3761,$B3761,$D$2:$D3761,$D3761)=1,1,0),0)</f>
        <v/>
      </c>
      <c r="W3761">
        <f>IFERROR(INDEX(T_Indicateurs[Domain_code],MATCH($H3761,T_Indicateurs[Stat_code],0)),"")</f>
        <v/>
      </c>
      <c r="X3761" s="13">
        <f>IF(OR($W3761="",$F3761=""),0,IF($F3761&lt;&gt;$W3761,1,0))</f>
        <v/>
      </c>
      <c r="Y3761" s="13">
        <f>IF(OR($J3761="", $K3761="", $L3761=""),0,IF(OR($J3761&lt;0,$J3761&gt;3,$K3761&lt;0,$K3761&gt;3,$L3761&lt;0,$L3761&gt;3),1,0))</f>
        <v/>
      </c>
    </row>
    <row r="3762">
      <c r="G3762">
        <f>IFERROR(INDEX(T_Domaines[Domain_label_fr],MATCH(F3762,T_Domaines[Domain_code],0)),"")</f>
        <v/>
      </c>
      <c r="I3762">
        <f>IFERROR(INDEX(T_Indicateurs[Stat_label_fr],MATCH(H3762,T_Indicateurs[Stat_code],0)),"")</f>
        <v/>
      </c>
      <c r="M3762">
        <f>IF(J3762=0,"",J3762)</f>
        <v/>
      </c>
      <c r="N3762">
        <f>IF(K3762=0,"",K3762)</f>
        <v/>
      </c>
      <c r="O3762">
        <f>IF(L3762=0,"",L3762)</f>
        <v/>
      </c>
      <c r="P3762">
        <f>IF(OR(J3762="",K3762="",L3762=""),"",J3762+K3762+L3762)</f>
        <v/>
      </c>
      <c r="Q3762">
        <f>IF(OR(M3762="",N3762="",O3762=""),"",M3762+N3762+O3762)</f>
        <v/>
      </c>
      <c r="S3762" s="13">
        <f>IF(AND($B3762&lt;&gt;"",$F3762&lt;&gt;""),IF(COUNTIFS($B$2:$B3762,$B3762,$F$2:$F3762,$F3762)=1,1,0),0)</f>
        <v/>
      </c>
      <c r="T3762" s="13">
        <f>IF(AND($B3762&lt;&gt;"",$H3762&lt;&gt;""),IF(COUNTIFS($B$2:$B3762,$B3762,$H$2:$H3762,$H3762)=1,1,0),0)</f>
        <v/>
      </c>
      <c r="U3762" s="13">
        <f>IF(AND($B3762&lt;&gt;"",$C3762&lt;&gt;""),IF(COUNTIFS($B$2:$B3762,$B3762,$C$2:$C3762,$C3762)=1,1,0),0)</f>
        <v/>
      </c>
      <c r="V3762" s="13">
        <f>IF(AND($B3762&lt;&gt;"",$D3762&lt;&gt;""),IF(COUNTIFS($B$2:$B3762,$B3762,$D$2:$D3762,$D3762)=1,1,0),0)</f>
        <v/>
      </c>
      <c r="W3762">
        <f>IFERROR(INDEX(T_Indicateurs[Domain_code],MATCH($H3762,T_Indicateurs[Stat_code],0)),"")</f>
        <v/>
      </c>
      <c r="X3762" s="13">
        <f>IF(OR($W3762="",$F3762=""),0,IF($F3762&lt;&gt;$W3762,1,0))</f>
        <v/>
      </c>
      <c r="Y3762" s="13">
        <f>IF(OR($J3762="", $K3762="", $L3762=""),0,IF(OR($J3762&lt;0,$J3762&gt;3,$K3762&lt;0,$K3762&gt;3,$L3762&lt;0,$L3762&gt;3),1,0))</f>
        <v/>
      </c>
    </row>
    <row r="3763">
      <c r="G3763">
        <f>IFERROR(INDEX(T_Domaines[Domain_label_fr],MATCH(F3763,T_Domaines[Domain_code],0)),"")</f>
        <v/>
      </c>
      <c r="I3763">
        <f>IFERROR(INDEX(T_Indicateurs[Stat_label_fr],MATCH(H3763,T_Indicateurs[Stat_code],0)),"")</f>
        <v/>
      </c>
      <c r="M3763">
        <f>IF(J3763=0,"",J3763)</f>
        <v/>
      </c>
      <c r="N3763">
        <f>IF(K3763=0,"",K3763)</f>
        <v/>
      </c>
      <c r="O3763">
        <f>IF(L3763=0,"",L3763)</f>
        <v/>
      </c>
      <c r="P3763">
        <f>IF(OR(J3763="",K3763="",L3763=""),"",J3763+K3763+L3763)</f>
        <v/>
      </c>
      <c r="Q3763">
        <f>IF(OR(M3763="",N3763="",O3763=""),"",M3763+N3763+O3763)</f>
        <v/>
      </c>
      <c r="S3763" s="13">
        <f>IF(AND($B3763&lt;&gt;"",$F3763&lt;&gt;""),IF(COUNTIFS($B$2:$B3763,$B3763,$F$2:$F3763,$F3763)=1,1,0),0)</f>
        <v/>
      </c>
      <c r="T3763" s="13">
        <f>IF(AND($B3763&lt;&gt;"",$H3763&lt;&gt;""),IF(COUNTIFS($B$2:$B3763,$B3763,$H$2:$H3763,$H3763)=1,1,0),0)</f>
        <v/>
      </c>
      <c r="U3763" s="13">
        <f>IF(AND($B3763&lt;&gt;"",$C3763&lt;&gt;""),IF(COUNTIFS($B$2:$B3763,$B3763,$C$2:$C3763,$C3763)=1,1,0),0)</f>
        <v/>
      </c>
      <c r="V3763" s="13">
        <f>IF(AND($B3763&lt;&gt;"",$D3763&lt;&gt;""),IF(COUNTIFS($B$2:$B3763,$B3763,$D$2:$D3763,$D3763)=1,1,0),0)</f>
        <v/>
      </c>
      <c r="W3763">
        <f>IFERROR(INDEX(T_Indicateurs[Domain_code],MATCH($H3763,T_Indicateurs[Stat_code],0)),"")</f>
        <v/>
      </c>
      <c r="X3763" s="13">
        <f>IF(OR($W3763="",$F3763=""),0,IF($F3763&lt;&gt;$W3763,1,0))</f>
        <v/>
      </c>
      <c r="Y3763" s="13">
        <f>IF(OR($J3763="", $K3763="", $L3763=""),0,IF(OR($J3763&lt;0,$J3763&gt;3,$K3763&lt;0,$K3763&gt;3,$L3763&lt;0,$L3763&gt;3),1,0))</f>
        <v/>
      </c>
    </row>
    <row r="3764">
      <c r="G3764">
        <f>IFERROR(INDEX(T_Domaines[Domain_label_fr],MATCH(F3764,T_Domaines[Domain_code],0)),"")</f>
        <v/>
      </c>
      <c r="I3764">
        <f>IFERROR(INDEX(T_Indicateurs[Stat_label_fr],MATCH(H3764,T_Indicateurs[Stat_code],0)),"")</f>
        <v/>
      </c>
      <c r="M3764">
        <f>IF(J3764=0,"",J3764)</f>
        <v/>
      </c>
      <c r="N3764">
        <f>IF(K3764=0,"",K3764)</f>
        <v/>
      </c>
      <c r="O3764">
        <f>IF(L3764=0,"",L3764)</f>
        <v/>
      </c>
      <c r="P3764">
        <f>IF(OR(J3764="",K3764="",L3764=""),"",J3764+K3764+L3764)</f>
        <v/>
      </c>
      <c r="Q3764">
        <f>IF(OR(M3764="",N3764="",O3764=""),"",M3764+N3764+O3764)</f>
        <v/>
      </c>
      <c r="S3764" s="13">
        <f>IF(AND($B3764&lt;&gt;"",$F3764&lt;&gt;""),IF(COUNTIFS($B$2:$B3764,$B3764,$F$2:$F3764,$F3764)=1,1,0),0)</f>
        <v/>
      </c>
      <c r="T3764" s="13">
        <f>IF(AND($B3764&lt;&gt;"",$H3764&lt;&gt;""),IF(COUNTIFS($B$2:$B3764,$B3764,$H$2:$H3764,$H3764)=1,1,0),0)</f>
        <v/>
      </c>
      <c r="U3764" s="13">
        <f>IF(AND($B3764&lt;&gt;"",$C3764&lt;&gt;""),IF(COUNTIFS($B$2:$B3764,$B3764,$C$2:$C3764,$C3764)=1,1,0),0)</f>
        <v/>
      </c>
      <c r="V3764" s="13">
        <f>IF(AND($B3764&lt;&gt;"",$D3764&lt;&gt;""),IF(COUNTIFS($B$2:$B3764,$B3764,$D$2:$D3764,$D3764)=1,1,0),0)</f>
        <v/>
      </c>
      <c r="W3764">
        <f>IFERROR(INDEX(T_Indicateurs[Domain_code],MATCH($H3764,T_Indicateurs[Stat_code],0)),"")</f>
        <v/>
      </c>
      <c r="X3764" s="13">
        <f>IF(OR($W3764="",$F3764=""),0,IF($F3764&lt;&gt;$W3764,1,0))</f>
        <v/>
      </c>
      <c r="Y3764" s="13">
        <f>IF(OR($J3764="", $K3764="", $L3764=""),0,IF(OR($J3764&lt;0,$J3764&gt;3,$K3764&lt;0,$K3764&gt;3,$L3764&lt;0,$L3764&gt;3),1,0))</f>
        <v/>
      </c>
    </row>
    <row r="3765">
      <c r="G3765">
        <f>IFERROR(INDEX(T_Domaines[Domain_label_fr],MATCH(F3765,T_Domaines[Domain_code],0)),"")</f>
        <v/>
      </c>
      <c r="I3765">
        <f>IFERROR(INDEX(T_Indicateurs[Stat_label_fr],MATCH(H3765,T_Indicateurs[Stat_code],0)),"")</f>
        <v/>
      </c>
      <c r="M3765">
        <f>IF(J3765=0,"",J3765)</f>
        <v/>
      </c>
      <c r="N3765">
        <f>IF(K3765=0,"",K3765)</f>
        <v/>
      </c>
      <c r="O3765">
        <f>IF(L3765=0,"",L3765)</f>
        <v/>
      </c>
      <c r="P3765">
        <f>IF(OR(J3765="",K3765="",L3765=""),"",J3765+K3765+L3765)</f>
        <v/>
      </c>
      <c r="Q3765">
        <f>IF(OR(M3765="",N3765="",O3765=""),"",M3765+N3765+O3765)</f>
        <v/>
      </c>
      <c r="S3765" s="13">
        <f>IF(AND($B3765&lt;&gt;"",$F3765&lt;&gt;""),IF(COUNTIFS($B$2:$B3765,$B3765,$F$2:$F3765,$F3765)=1,1,0),0)</f>
        <v/>
      </c>
      <c r="T3765" s="13">
        <f>IF(AND($B3765&lt;&gt;"",$H3765&lt;&gt;""),IF(COUNTIFS($B$2:$B3765,$B3765,$H$2:$H3765,$H3765)=1,1,0),0)</f>
        <v/>
      </c>
      <c r="U3765" s="13">
        <f>IF(AND($B3765&lt;&gt;"",$C3765&lt;&gt;""),IF(COUNTIFS($B$2:$B3765,$B3765,$C$2:$C3765,$C3765)=1,1,0),0)</f>
        <v/>
      </c>
      <c r="V3765" s="13">
        <f>IF(AND($B3765&lt;&gt;"",$D3765&lt;&gt;""),IF(COUNTIFS($B$2:$B3765,$B3765,$D$2:$D3765,$D3765)=1,1,0),0)</f>
        <v/>
      </c>
      <c r="W3765">
        <f>IFERROR(INDEX(T_Indicateurs[Domain_code],MATCH($H3765,T_Indicateurs[Stat_code],0)),"")</f>
        <v/>
      </c>
      <c r="X3765" s="13">
        <f>IF(OR($W3765="",$F3765=""),0,IF($F3765&lt;&gt;$W3765,1,0))</f>
        <v/>
      </c>
      <c r="Y3765" s="13">
        <f>IF(OR($J3765="", $K3765="", $L3765=""),0,IF(OR($J3765&lt;0,$J3765&gt;3,$K3765&lt;0,$K3765&gt;3,$L3765&lt;0,$L3765&gt;3),1,0))</f>
        <v/>
      </c>
    </row>
    <row r="3766">
      <c r="G3766">
        <f>IFERROR(INDEX(T_Domaines[Domain_label_fr],MATCH(F3766,T_Domaines[Domain_code],0)),"")</f>
        <v/>
      </c>
      <c r="I3766">
        <f>IFERROR(INDEX(T_Indicateurs[Stat_label_fr],MATCH(H3766,T_Indicateurs[Stat_code],0)),"")</f>
        <v/>
      </c>
      <c r="M3766">
        <f>IF(J3766=0,"",J3766)</f>
        <v/>
      </c>
      <c r="N3766">
        <f>IF(K3766=0,"",K3766)</f>
        <v/>
      </c>
      <c r="O3766">
        <f>IF(L3766=0,"",L3766)</f>
        <v/>
      </c>
      <c r="P3766">
        <f>IF(OR(J3766="",K3766="",L3766=""),"",J3766+K3766+L3766)</f>
        <v/>
      </c>
      <c r="Q3766">
        <f>IF(OR(M3766="",N3766="",O3766=""),"",M3766+N3766+O3766)</f>
        <v/>
      </c>
      <c r="S3766" s="13">
        <f>IF(AND($B3766&lt;&gt;"",$F3766&lt;&gt;""),IF(COUNTIFS($B$2:$B3766,$B3766,$F$2:$F3766,$F3766)=1,1,0),0)</f>
        <v/>
      </c>
      <c r="T3766" s="13">
        <f>IF(AND($B3766&lt;&gt;"",$H3766&lt;&gt;""),IF(COUNTIFS($B$2:$B3766,$B3766,$H$2:$H3766,$H3766)=1,1,0),0)</f>
        <v/>
      </c>
      <c r="U3766" s="13">
        <f>IF(AND($B3766&lt;&gt;"",$C3766&lt;&gt;""),IF(COUNTIFS($B$2:$B3766,$B3766,$C$2:$C3766,$C3766)=1,1,0),0)</f>
        <v/>
      </c>
      <c r="V3766" s="13">
        <f>IF(AND($B3766&lt;&gt;"",$D3766&lt;&gt;""),IF(COUNTIFS($B$2:$B3766,$B3766,$D$2:$D3766,$D3766)=1,1,0),0)</f>
        <v/>
      </c>
      <c r="W3766">
        <f>IFERROR(INDEX(T_Indicateurs[Domain_code],MATCH($H3766,T_Indicateurs[Stat_code],0)),"")</f>
        <v/>
      </c>
      <c r="X3766" s="13">
        <f>IF(OR($W3766="",$F3766=""),0,IF($F3766&lt;&gt;$W3766,1,0))</f>
        <v/>
      </c>
      <c r="Y3766" s="13">
        <f>IF(OR($J3766="", $K3766="", $L3766=""),0,IF(OR($J3766&lt;0,$J3766&gt;3,$K3766&lt;0,$K3766&gt;3,$L3766&lt;0,$L3766&gt;3),1,0))</f>
        <v/>
      </c>
    </row>
    <row r="3767">
      <c r="G3767">
        <f>IFERROR(INDEX(T_Domaines[Domain_label_fr],MATCH(F3767,T_Domaines[Domain_code],0)),"")</f>
        <v/>
      </c>
      <c r="I3767">
        <f>IFERROR(INDEX(T_Indicateurs[Stat_label_fr],MATCH(H3767,T_Indicateurs[Stat_code],0)),"")</f>
        <v/>
      </c>
      <c r="M3767">
        <f>IF(J3767=0,"",J3767)</f>
        <v/>
      </c>
      <c r="N3767">
        <f>IF(K3767=0,"",K3767)</f>
        <v/>
      </c>
      <c r="O3767">
        <f>IF(L3767=0,"",L3767)</f>
        <v/>
      </c>
      <c r="P3767">
        <f>IF(OR(J3767="",K3767="",L3767=""),"",J3767+K3767+L3767)</f>
        <v/>
      </c>
      <c r="Q3767">
        <f>IF(OR(M3767="",N3767="",O3767=""),"",M3767+N3767+O3767)</f>
        <v/>
      </c>
      <c r="S3767" s="13">
        <f>IF(AND($B3767&lt;&gt;"",$F3767&lt;&gt;""),IF(COUNTIFS($B$2:$B3767,$B3767,$F$2:$F3767,$F3767)=1,1,0),0)</f>
        <v/>
      </c>
      <c r="T3767" s="13">
        <f>IF(AND($B3767&lt;&gt;"",$H3767&lt;&gt;""),IF(COUNTIFS($B$2:$B3767,$B3767,$H$2:$H3767,$H3767)=1,1,0),0)</f>
        <v/>
      </c>
      <c r="U3767" s="13">
        <f>IF(AND($B3767&lt;&gt;"",$C3767&lt;&gt;""),IF(COUNTIFS($B$2:$B3767,$B3767,$C$2:$C3767,$C3767)=1,1,0),0)</f>
        <v/>
      </c>
      <c r="V3767" s="13">
        <f>IF(AND($B3767&lt;&gt;"",$D3767&lt;&gt;""),IF(COUNTIFS($B$2:$B3767,$B3767,$D$2:$D3767,$D3767)=1,1,0),0)</f>
        <v/>
      </c>
      <c r="W3767">
        <f>IFERROR(INDEX(T_Indicateurs[Domain_code],MATCH($H3767,T_Indicateurs[Stat_code],0)),"")</f>
        <v/>
      </c>
      <c r="X3767" s="13">
        <f>IF(OR($W3767="",$F3767=""),0,IF($F3767&lt;&gt;$W3767,1,0))</f>
        <v/>
      </c>
      <c r="Y3767" s="13">
        <f>IF(OR($J3767="", $K3767="", $L3767=""),0,IF(OR($J3767&lt;0,$J3767&gt;3,$K3767&lt;0,$K3767&gt;3,$L3767&lt;0,$L3767&gt;3),1,0))</f>
        <v/>
      </c>
    </row>
    <row r="3768">
      <c r="G3768">
        <f>IFERROR(INDEX(T_Domaines[Domain_label_fr],MATCH(F3768,T_Domaines[Domain_code],0)),"")</f>
        <v/>
      </c>
      <c r="I3768">
        <f>IFERROR(INDEX(T_Indicateurs[Stat_label_fr],MATCH(H3768,T_Indicateurs[Stat_code],0)),"")</f>
        <v/>
      </c>
      <c r="M3768">
        <f>IF(J3768=0,"",J3768)</f>
        <v/>
      </c>
      <c r="N3768">
        <f>IF(K3768=0,"",K3768)</f>
        <v/>
      </c>
      <c r="O3768">
        <f>IF(L3768=0,"",L3768)</f>
        <v/>
      </c>
      <c r="P3768">
        <f>IF(OR(J3768="",K3768="",L3768=""),"",J3768+K3768+L3768)</f>
        <v/>
      </c>
      <c r="Q3768">
        <f>IF(OR(M3768="",N3768="",O3768=""),"",M3768+N3768+O3768)</f>
        <v/>
      </c>
      <c r="S3768" s="13">
        <f>IF(AND($B3768&lt;&gt;"",$F3768&lt;&gt;""),IF(COUNTIFS($B$2:$B3768,$B3768,$F$2:$F3768,$F3768)=1,1,0),0)</f>
        <v/>
      </c>
      <c r="T3768" s="13">
        <f>IF(AND($B3768&lt;&gt;"",$H3768&lt;&gt;""),IF(COUNTIFS($B$2:$B3768,$B3768,$H$2:$H3768,$H3768)=1,1,0),0)</f>
        <v/>
      </c>
      <c r="U3768" s="13">
        <f>IF(AND($B3768&lt;&gt;"",$C3768&lt;&gt;""),IF(COUNTIFS($B$2:$B3768,$B3768,$C$2:$C3768,$C3768)=1,1,0),0)</f>
        <v/>
      </c>
      <c r="V3768" s="13">
        <f>IF(AND($B3768&lt;&gt;"",$D3768&lt;&gt;""),IF(COUNTIFS($B$2:$B3768,$B3768,$D$2:$D3768,$D3768)=1,1,0),0)</f>
        <v/>
      </c>
      <c r="W3768">
        <f>IFERROR(INDEX(T_Indicateurs[Domain_code],MATCH($H3768,T_Indicateurs[Stat_code],0)),"")</f>
        <v/>
      </c>
      <c r="X3768" s="13">
        <f>IF(OR($W3768="",$F3768=""),0,IF($F3768&lt;&gt;$W3768,1,0))</f>
        <v/>
      </c>
      <c r="Y3768" s="13">
        <f>IF(OR($J3768="", $K3768="", $L3768=""),0,IF(OR($J3768&lt;0,$J3768&gt;3,$K3768&lt;0,$K3768&gt;3,$L3768&lt;0,$L3768&gt;3),1,0))</f>
        <v/>
      </c>
    </row>
    <row r="3769">
      <c r="G3769">
        <f>IFERROR(INDEX(T_Domaines[Domain_label_fr],MATCH(F3769,T_Domaines[Domain_code],0)),"")</f>
        <v/>
      </c>
      <c r="I3769">
        <f>IFERROR(INDEX(T_Indicateurs[Stat_label_fr],MATCH(H3769,T_Indicateurs[Stat_code],0)),"")</f>
        <v/>
      </c>
      <c r="M3769">
        <f>IF(J3769=0,"",J3769)</f>
        <v/>
      </c>
      <c r="N3769">
        <f>IF(K3769=0,"",K3769)</f>
        <v/>
      </c>
      <c r="O3769">
        <f>IF(L3769=0,"",L3769)</f>
        <v/>
      </c>
      <c r="P3769">
        <f>IF(OR(J3769="",K3769="",L3769=""),"",J3769+K3769+L3769)</f>
        <v/>
      </c>
      <c r="Q3769">
        <f>IF(OR(M3769="",N3769="",O3769=""),"",M3769+N3769+O3769)</f>
        <v/>
      </c>
      <c r="S3769" s="13">
        <f>IF(AND($B3769&lt;&gt;"",$F3769&lt;&gt;""),IF(COUNTIFS($B$2:$B3769,$B3769,$F$2:$F3769,$F3769)=1,1,0),0)</f>
        <v/>
      </c>
      <c r="T3769" s="13">
        <f>IF(AND($B3769&lt;&gt;"",$H3769&lt;&gt;""),IF(COUNTIFS($B$2:$B3769,$B3769,$H$2:$H3769,$H3769)=1,1,0),0)</f>
        <v/>
      </c>
      <c r="U3769" s="13">
        <f>IF(AND($B3769&lt;&gt;"",$C3769&lt;&gt;""),IF(COUNTIFS($B$2:$B3769,$B3769,$C$2:$C3769,$C3769)=1,1,0),0)</f>
        <v/>
      </c>
      <c r="V3769" s="13">
        <f>IF(AND($B3769&lt;&gt;"",$D3769&lt;&gt;""),IF(COUNTIFS($B$2:$B3769,$B3769,$D$2:$D3769,$D3769)=1,1,0),0)</f>
        <v/>
      </c>
      <c r="W3769">
        <f>IFERROR(INDEX(T_Indicateurs[Domain_code],MATCH($H3769,T_Indicateurs[Stat_code],0)),"")</f>
        <v/>
      </c>
      <c r="X3769" s="13">
        <f>IF(OR($W3769="",$F3769=""),0,IF($F3769&lt;&gt;$W3769,1,0))</f>
        <v/>
      </c>
      <c r="Y3769" s="13">
        <f>IF(OR($J3769="", $K3769="", $L3769=""),0,IF(OR($J3769&lt;0,$J3769&gt;3,$K3769&lt;0,$K3769&gt;3,$L3769&lt;0,$L3769&gt;3),1,0))</f>
        <v/>
      </c>
    </row>
    <row r="3770">
      <c r="G3770">
        <f>IFERROR(INDEX(T_Domaines[Domain_label_fr],MATCH(F3770,T_Domaines[Domain_code],0)),"")</f>
        <v/>
      </c>
      <c r="I3770">
        <f>IFERROR(INDEX(T_Indicateurs[Stat_label_fr],MATCH(H3770,T_Indicateurs[Stat_code],0)),"")</f>
        <v/>
      </c>
      <c r="M3770">
        <f>IF(J3770=0,"",J3770)</f>
        <v/>
      </c>
      <c r="N3770">
        <f>IF(K3770=0,"",K3770)</f>
        <v/>
      </c>
      <c r="O3770">
        <f>IF(L3770=0,"",L3770)</f>
        <v/>
      </c>
      <c r="P3770">
        <f>IF(OR(J3770="",K3770="",L3770=""),"",J3770+K3770+L3770)</f>
        <v/>
      </c>
      <c r="Q3770">
        <f>IF(OR(M3770="",N3770="",O3770=""),"",M3770+N3770+O3770)</f>
        <v/>
      </c>
      <c r="S3770" s="13">
        <f>IF(AND($B3770&lt;&gt;"",$F3770&lt;&gt;""),IF(COUNTIFS($B$2:$B3770,$B3770,$F$2:$F3770,$F3770)=1,1,0),0)</f>
        <v/>
      </c>
      <c r="T3770" s="13">
        <f>IF(AND($B3770&lt;&gt;"",$H3770&lt;&gt;""),IF(COUNTIFS($B$2:$B3770,$B3770,$H$2:$H3770,$H3770)=1,1,0),0)</f>
        <v/>
      </c>
      <c r="U3770" s="13">
        <f>IF(AND($B3770&lt;&gt;"",$C3770&lt;&gt;""),IF(COUNTIFS($B$2:$B3770,$B3770,$C$2:$C3770,$C3770)=1,1,0),0)</f>
        <v/>
      </c>
      <c r="V3770" s="13">
        <f>IF(AND($B3770&lt;&gt;"",$D3770&lt;&gt;""),IF(COUNTIFS($B$2:$B3770,$B3770,$D$2:$D3770,$D3770)=1,1,0),0)</f>
        <v/>
      </c>
      <c r="W3770">
        <f>IFERROR(INDEX(T_Indicateurs[Domain_code],MATCH($H3770,T_Indicateurs[Stat_code],0)),"")</f>
        <v/>
      </c>
      <c r="X3770" s="13">
        <f>IF(OR($W3770="",$F3770=""),0,IF($F3770&lt;&gt;$W3770,1,0))</f>
        <v/>
      </c>
      <c r="Y3770" s="13">
        <f>IF(OR($J3770="", $K3770="", $L3770=""),0,IF(OR($J3770&lt;0,$J3770&gt;3,$K3770&lt;0,$K3770&gt;3,$L3770&lt;0,$L3770&gt;3),1,0))</f>
        <v/>
      </c>
    </row>
    <row r="3771">
      <c r="G3771">
        <f>IFERROR(INDEX(T_Domaines[Domain_label_fr],MATCH(F3771,T_Domaines[Domain_code],0)),"")</f>
        <v/>
      </c>
      <c r="I3771">
        <f>IFERROR(INDEX(T_Indicateurs[Stat_label_fr],MATCH(H3771,T_Indicateurs[Stat_code],0)),"")</f>
        <v/>
      </c>
      <c r="M3771">
        <f>IF(J3771=0,"",J3771)</f>
        <v/>
      </c>
      <c r="N3771">
        <f>IF(K3771=0,"",K3771)</f>
        <v/>
      </c>
      <c r="O3771">
        <f>IF(L3771=0,"",L3771)</f>
        <v/>
      </c>
      <c r="P3771">
        <f>IF(OR(J3771="",K3771="",L3771=""),"",J3771+K3771+L3771)</f>
        <v/>
      </c>
      <c r="Q3771">
        <f>IF(OR(M3771="",N3771="",O3771=""),"",M3771+N3771+O3771)</f>
        <v/>
      </c>
      <c r="S3771" s="13">
        <f>IF(AND($B3771&lt;&gt;"",$F3771&lt;&gt;""),IF(COUNTIFS($B$2:$B3771,$B3771,$F$2:$F3771,$F3771)=1,1,0),0)</f>
        <v/>
      </c>
      <c r="T3771" s="13">
        <f>IF(AND($B3771&lt;&gt;"",$H3771&lt;&gt;""),IF(COUNTIFS($B$2:$B3771,$B3771,$H$2:$H3771,$H3771)=1,1,0),0)</f>
        <v/>
      </c>
      <c r="U3771" s="13">
        <f>IF(AND($B3771&lt;&gt;"",$C3771&lt;&gt;""),IF(COUNTIFS($B$2:$B3771,$B3771,$C$2:$C3771,$C3771)=1,1,0),0)</f>
        <v/>
      </c>
      <c r="V3771" s="13">
        <f>IF(AND($B3771&lt;&gt;"",$D3771&lt;&gt;""),IF(COUNTIFS($B$2:$B3771,$B3771,$D$2:$D3771,$D3771)=1,1,0),0)</f>
        <v/>
      </c>
      <c r="W3771">
        <f>IFERROR(INDEX(T_Indicateurs[Domain_code],MATCH($H3771,T_Indicateurs[Stat_code],0)),"")</f>
        <v/>
      </c>
      <c r="X3771" s="13">
        <f>IF(OR($W3771="",$F3771=""),0,IF($F3771&lt;&gt;$W3771,1,0))</f>
        <v/>
      </c>
      <c r="Y3771" s="13">
        <f>IF(OR($J3771="", $K3771="", $L3771=""),0,IF(OR($J3771&lt;0,$J3771&gt;3,$K3771&lt;0,$K3771&gt;3,$L3771&lt;0,$L3771&gt;3),1,0))</f>
        <v/>
      </c>
    </row>
    <row r="3772">
      <c r="G3772">
        <f>IFERROR(INDEX(T_Domaines[Domain_label_fr],MATCH(F3772,T_Domaines[Domain_code],0)),"")</f>
        <v/>
      </c>
      <c r="I3772">
        <f>IFERROR(INDEX(T_Indicateurs[Stat_label_fr],MATCH(H3772,T_Indicateurs[Stat_code],0)),"")</f>
        <v/>
      </c>
      <c r="M3772">
        <f>IF(J3772=0,"",J3772)</f>
        <v/>
      </c>
      <c r="N3772">
        <f>IF(K3772=0,"",K3772)</f>
        <v/>
      </c>
      <c r="O3772">
        <f>IF(L3772=0,"",L3772)</f>
        <v/>
      </c>
      <c r="P3772">
        <f>IF(OR(J3772="",K3772="",L3772=""),"",J3772+K3772+L3772)</f>
        <v/>
      </c>
      <c r="Q3772">
        <f>IF(OR(M3772="",N3772="",O3772=""),"",M3772+N3772+O3772)</f>
        <v/>
      </c>
      <c r="S3772" s="13">
        <f>IF(AND($B3772&lt;&gt;"",$F3772&lt;&gt;""),IF(COUNTIFS($B$2:$B3772,$B3772,$F$2:$F3772,$F3772)=1,1,0),0)</f>
        <v/>
      </c>
      <c r="T3772" s="13">
        <f>IF(AND($B3772&lt;&gt;"",$H3772&lt;&gt;""),IF(COUNTIFS($B$2:$B3772,$B3772,$H$2:$H3772,$H3772)=1,1,0),0)</f>
        <v/>
      </c>
      <c r="U3772" s="13">
        <f>IF(AND($B3772&lt;&gt;"",$C3772&lt;&gt;""),IF(COUNTIFS($B$2:$B3772,$B3772,$C$2:$C3772,$C3772)=1,1,0),0)</f>
        <v/>
      </c>
      <c r="V3772" s="13">
        <f>IF(AND($B3772&lt;&gt;"",$D3772&lt;&gt;""),IF(COUNTIFS($B$2:$B3772,$B3772,$D$2:$D3772,$D3772)=1,1,0),0)</f>
        <v/>
      </c>
      <c r="W3772">
        <f>IFERROR(INDEX(T_Indicateurs[Domain_code],MATCH($H3772,T_Indicateurs[Stat_code],0)),"")</f>
        <v/>
      </c>
      <c r="X3772" s="13">
        <f>IF(OR($W3772="",$F3772=""),0,IF($F3772&lt;&gt;$W3772,1,0))</f>
        <v/>
      </c>
      <c r="Y3772" s="13">
        <f>IF(OR($J3772="", $K3772="", $L3772=""),0,IF(OR($J3772&lt;0,$J3772&gt;3,$K3772&lt;0,$K3772&gt;3,$L3772&lt;0,$L3772&gt;3),1,0))</f>
        <v/>
      </c>
    </row>
    <row r="3773">
      <c r="G3773">
        <f>IFERROR(INDEX(T_Domaines[Domain_label_fr],MATCH(F3773,T_Domaines[Domain_code],0)),"")</f>
        <v/>
      </c>
      <c r="I3773">
        <f>IFERROR(INDEX(T_Indicateurs[Stat_label_fr],MATCH(H3773,T_Indicateurs[Stat_code],0)),"")</f>
        <v/>
      </c>
      <c r="M3773">
        <f>IF(J3773=0,"",J3773)</f>
        <v/>
      </c>
      <c r="N3773">
        <f>IF(K3773=0,"",K3773)</f>
        <v/>
      </c>
      <c r="O3773">
        <f>IF(L3773=0,"",L3773)</f>
        <v/>
      </c>
      <c r="P3773">
        <f>IF(OR(J3773="",K3773="",L3773=""),"",J3773+K3773+L3773)</f>
        <v/>
      </c>
      <c r="Q3773">
        <f>IF(OR(M3773="",N3773="",O3773=""),"",M3773+N3773+O3773)</f>
        <v/>
      </c>
      <c r="S3773" s="13">
        <f>IF(AND($B3773&lt;&gt;"",$F3773&lt;&gt;""),IF(COUNTIFS($B$2:$B3773,$B3773,$F$2:$F3773,$F3773)=1,1,0),0)</f>
        <v/>
      </c>
      <c r="T3773" s="13">
        <f>IF(AND($B3773&lt;&gt;"",$H3773&lt;&gt;""),IF(COUNTIFS($B$2:$B3773,$B3773,$H$2:$H3773,$H3773)=1,1,0),0)</f>
        <v/>
      </c>
      <c r="U3773" s="13">
        <f>IF(AND($B3773&lt;&gt;"",$C3773&lt;&gt;""),IF(COUNTIFS($B$2:$B3773,$B3773,$C$2:$C3773,$C3773)=1,1,0),0)</f>
        <v/>
      </c>
      <c r="V3773" s="13">
        <f>IF(AND($B3773&lt;&gt;"",$D3773&lt;&gt;""),IF(COUNTIFS($B$2:$B3773,$B3773,$D$2:$D3773,$D3773)=1,1,0),0)</f>
        <v/>
      </c>
      <c r="W3773">
        <f>IFERROR(INDEX(T_Indicateurs[Domain_code],MATCH($H3773,T_Indicateurs[Stat_code],0)),"")</f>
        <v/>
      </c>
      <c r="X3773" s="13">
        <f>IF(OR($W3773="",$F3773=""),0,IF($F3773&lt;&gt;$W3773,1,0))</f>
        <v/>
      </c>
      <c r="Y3773" s="13">
        <f>IF(OR($J3773="", $K3773="", $L3773=""),0,IF(OR($J3773&lt;0,$J3773&gt;3,$K3773&lt;0,$K3773&gt;3,$L3773&lt;0,$L3773&gt;3),1,0))</f>
        <v/>
      </c>
    </row>
    <row r="3774">
      <c r="G3774">
        <f>IFERROR(INDEX(T_Domaines[Domain_label_fr],MATCH(F3774,T_Domaines[Domain_code],0)),"")</f>
        <v/>
      </c>
      <c r="I3774">
        <f>IFERROR(INDEX(T_Indicateurs[Stat_label_fr],MATCH(H3774,T_Indicateurs[Stat_code],0)),"")</f>
        <v/>
      </c>
      <c r="M3774">
        <f>IF(J3774=0,"",J3774)</f>
        <v/>
      </c>
      <c r="N3774">
        <f>IF(K3774=0,"",K3774)</f>
        <v/>
      </c>
      <c r="O3774">
        <f>IF(L3774=0,"",L3774)</f>
        <v/>
      </c>
      <c r="P3774">
        <f>IF(OR(J3774="",K3774="",L3774=""),"",J3774+K3774+L3774)</f>
        <v/>
      </c>
      <c r="Q3774">
        <f>IF(OR(M3774="",N3774="",O3774=""),"",M3774+N3774+O3774)</f>
        <v/>
      </c>
      <c r="S3774" s="13">
        <f>IF(AND($B3774&lt;&gt;"",$F3774&lt;&gt;""),IF(COUNTIFS($B$2:$B3774,$B3774,$F$2:$F3774,$F3774)=1,1,0),0)</f>
        <v/>
      </c>
      <c r="T3774" s="13">
        <f>IF(AND($B3774&lt;&gt;"",$H3774&lt;&gt;""),IF(COUNTIFS($B$2:$B3774,$B3774,$H$2:$H3774,$H3774)=1,1,0),0)</f>
        <v/>
      </c>
      <c r="U3774" s="13">
        <f>IF(AND($B3774&lt;&gt;"",$C3774&lt;&gt;""),IF(COUNTIFS($B$2:$B3774,$B3774,$C$2:$C3774,$C3774)=1,1,0),0)</f>
        <v/>
      </c>
      <c r="V3774" s="13">
        <f>IF(AND($B3774&lt;&gt;"",$D3774&lt;&gt;""),IF(COUNTIFS($B$2:$B3774,$B3774,$D$2:$D3774,$D3774)=1,1,0),0)</f>
        <v/>
      </c>
      <c r="W3774">
        <f>IFERROR(INDEX(T_Indicateurs[Domain_code],MATCH($H3774,T_Indicateurs[Stat_code],0)),"")</f>
        <v/>
      </c>
      <c r="X3774" s="13">
        <f>IF(OR($W3774="",$F3774=""),0,IF($F3774&lt;&gt;$W3774,1,0))</f>
        <v/>
      </c>
      <c r="Y3774" s="13">
        <f>IF(OR($J3774="", $K3774="", $L3774=""),0,IF(OR($J3774&lt;0,$J3774&gt;3,$K3774&lt;0,$K3774&gt;3,$L3774&lt;0,$L3774&gt;3),1,0))</f>
        <v/>
      </c>
    </row>
    <row r="3775">
      <c r="G3775">
        <f>IFERROR(INDEX(T_Domaines[Domain_label_fr],MATCH(F3775,T_Domaines[Domain_code],0)),"")</f>
        <v/>
      </c>
      <c r="I3775">
        <f>IFERROR(INDEX(T_Indicateurs[Stat_label_fr],MATCH(H3775,T_Indicateurs[Stat_code],0)),"")</f>
        <v/>
      </c>
      <c r="M3775">
        <f>IF(J3775=0,"",J3775)</f>
        <v/>
      </c>
      <c r="N3775">
        <f>IF(K3775=0,"",K3775)</f>
        <v/>
      </c>
      <c r="O3775">
        <f>IF(L3775=0,"",L3775)</f>
        <v/>
      </c>
      <c r="P3775">
        <f>IF(OR(J3775="",K3775="",L3775=""),"",J3775+K3775+L3775)</f>
        <v/>
      </c>
      <c r="Q3775">
        <f>IF(OR(M3775="",N3775="",O3775=""),"",M3775+N3775+O3775)</f>
        <v/>
      </c>
      <c r="S3775" s="13">
        <f>IF(AND($B3775&lt;&gt;"",$F3775&lt;&gt;""),IF(COUNTIFS($B$2:$B3775,$B3775,$F$2:$F3775,$F3775)=1,1,0),0)</f>
        <v/>
      </c>
      <c r="T3775" s="13">
        <f>IF(AND($B3775&lt;&gt;"",$H3775&lt;&gt;""),IF(COUNTIFS($B$2:$B3775,$B3775,$H$2:$H3775,$H3775)=1,1,0),0)</f>
        <v/>
      </c>
      <c r="U3775" s="13">
        <f>IF(AND($B3775&lt;&gt;"",$C3775&lt;&gt;""),IF(COUNTIFS($B$2:$B3775,$B3775,$C$2:$C3775,$C3775)=1,1,0),0)</f>
        <v/>
      </c>
      <c r="V3775" s="13">
        <f>IF(AND($B3775&lt;&gt;"",$D3775&lt;&gt;""),IF(COUNTIFS($B$2:$B3775,$B3775,$D$2:$D3775,$D3775)=1,1,0),0)</f>
        <v/>
      </c>
      <c r="W3775">
        <f>IFERROR(INDEX(T_Indicateurs[Domain_code],MATCH($H3775,T_Indicateurs[Stat_code],0)),"")</f>
        <v/>
      </c>
      <c r="X3775" s="13">
        <f>IF(OR($W3775="",$F3775=""),0,IF($F3775&lt;&gt;$W3775,1,0))</f>
        <v/>
      </c>
      <c r="Y3775" s="13">
        <f>IF(OR($J3775="", $K3775="", $L3775=""),0,IF(OR($J3775&lt;0,$J3775&gt;3,$K3775&lt;0,$K3775&gt;3,$L3775&lt;0,$L3775&gt;3),1,0))</f>
        <v/>
      </c>
    </row>
    <row r="3776">
      <c r="G3776">
        <f>IFERROR(INDEX(T_Domaines[Domain_label_fr],MATCH(F3776,T_Domaines[Domain_code],0)),"")</f>
        <v/>
      </c>
      <c r="I3776">
        <f>IFERROR(INDEX(T_Indicateurs[Stat_label_fr],MATCH(H3776,T_Indicateurs[Stat_code],0)),"")</f>
        <v/>
      </c>
      <c r="M3776">
        <f>IF(J3776=0,"",J3776)</f>
        <v/>
      </c>
      <c r="N3776">
        <f>IF(K3776=0,"",K3776)</f>
        <v/>
      </c>
      <c r="O3776">
        <f>IF(L3776=0,"",L3776)</f>
        <v/>
      </c>
      <c r="P3776">
        <f>IF(OR(J3776="",K3776="",L3776=""),"",J3776+K3776+L3776)</f>
        <v/>
      </c>
      <c r="Q3776">
        <f>IF(OR(M3776="",N3776="",O3776=""),"",M3776+N3776+O3776)</f>
        <v/>
      </c>
      <c r="S3776" s="13">
        <f>IF(AND($B3776&lt;&gt;"",$F3776&lt;&gt;""),IF(COUNTIFS($B$2:$B3776,$B3776,$F$2:$F3776,$F3776)=1,1,0),0)</f>
        <v/>
      </c>
      <c r="T3776" s="13">
        <f>IF(AND($B3776&lt;&gt;"",$H3776&lt;&gt;""),IF(COUNTIFS($B$2:$B3776,$B3776,$H$2:$H3776,$H3776)=1,1,0),0)</f>
        <v/>
      </c>
      <c r="U3776" s="13">
        <f>IF(AND($B3776&lt;&gt;"",$C3776&lt;&gt;""),IF(COUNTIFS($B$2:$B3776,$B3776,$C$2:$C3776,$C3776)=1,1,0),0)</f>
        <v/>
      </c>
      <c r="V3776" s="13">
        <f>IF(AND($B3776&lt;&gt;"",$D3776&lt;&gt;""),IF(COUNTIFS($B$2:$B3776,$B3776,$D$2:$D3776,$D3776)=1,1,0),0)</f>
        <v/>
      </c>
      <c r="W3776">
        <f>IFERROR(INDEX(T_Indicateurs[Domain_code],MATCH($H3776,T_Indicateurs[Stat_code],0)),"")</f>
        <v/>
      </c>
      <c r="X3776" s="13">
        <f>IF(OR($W3776="",$F3776=""),0,IF($F3776&lt;&gt;$W3776,1,0))</f>
        <v/>
      </c>
      <c r="Y3776" s="13">
        <f>IF(OR($J3776="", $K3776="", $L3776=""),0,IF(OR($J3776&lt;0,$J3776&gt;3,$K3776&lt;0,$K3776&gt;3,$L3776&lt;0,$L3776&gt;3),1,0))</f>
        <v/>
      </c>
    </row>
    <row r="3777">
      <c r="G3777">
        <f>IFERROR(INDEX(T_Domaines[Domain_label_fr],MATCH(F3777,T_Domaines[Domain_code],0)),"")</f>
        <v/>
      </c>
      <c r="I3777">
        <f>IFERROR(INDEX(T_Indicateurs[Stat_label_fr],MATCH(H3777,T_Indicateurs[Stat_code],0)),"")</f>
        <v/>
      </c>
      <c r="M3777">
        <f>IF(J3777=0,"",J3777)</f>
        <v/>
      </c>
      <c r="N3777">
        <f>IF(K3777=0,"",K3777)</f>
        <v/>
      </c>
      <c r="O3777">
        <f>IF(L3777=0,"",L3777)</f>
        <v/>
      </c>
      <c r="P3777">
        <f>IF(OR(J3777="",K3777="",L3777=""),"",J3777+K3777+L3777)</f>
        <v/>
      </c>
      <c r="Q3777">
        <f>IF(OR(M3777="",N3777="",O3777=""),"",M3777+N3777+O3777)</f>
        <v/>
      </c>
      <c r="S3777" s="13">
        <f>IF(AND($B3777&lt;&gt;"",$F3777&lt;&gt;""),IF(COUNTIFS($B$2:$B3777,$B3777,$F$2:$F3777,$F3777)=1,1,0),0)</f>
        <v/>
      </c>
      <c r="T3777" s="13">
        <f>IF(AND($B3777&lt;&gt;"",$H3777&lt;&gt;""),IF(COUNTIFS($B$2:$B3777,$B3777,$H$2:$H3777,$H3777)=1,1,0),0)</f>
        <v/>
      </c>
      <c r="U3777" s="13">
        <f>IF(AND($B3777&lt;&gt;"",$C3777&lt;&gt;""),IF(COUNTIFS($B$2:$B3777,$B3777,$C$2:$C3777,$C3777)=1,1,0),0)</f>
        <v/>
      </c>
      <c r="V3777" s="13">
        <f>IF(AND($B3777&lt;&gt;"",$D3777&lt;&gt;""),IF(COUNTIFS($B$2:$B3777,$B3777,$D$2:$D3777,$D3777)=1,1,0),0)</f>
        <v/>
      </c>
      <c r="W3777">
        <f>IFERROR(INDEX(T_Indicateurs[Domain_code],MATCH($H3777,T_Indicateurs[Stat_code],0)),"")</f>
        <v/>
      </c>
      <c r="X3777" s="13">
        <f>IF(OR($W3777="",$F3777=""),0,IF($F3777&lt;&gt;$W3777,1,0))</f>
        <v/>
      </c>
      <c r="Y3777" s="13">
        <f>IF(OR($J3777="", $K3777="", $L3777=""),0,IF(OR($J3777&lt;0,$J3777&gt;3,$K3777&lt;0,$K3777&gt;3,$L3777&lt;0,$L3777&gt;3),1,0))</f>
        <v/>
      </c>
    </row>
    <row r="3778">
      <c r="G3778">
        <f>IFERROR(INDEX(T_Domaines[Domain_label_fr],MATCH(F3778,T_Domaines[Domain_code],0)),"")</f>
        <v/>
      </c>
      <c r="I3778">
        <f>IFERROR(INDEX(T_Indicateurs[Stat_label_fr],MATCH(H3778,T_Indicateurs[Stat_code],0)),"")</f>
        <v/>
      </c>
      <c r="M3778">
        <f>IF(J3778=0,"",J3778)</f>
        <v/>
      </c>
      <c r="N3778">
        <f>IF(K3778=0,"",K3778)</f>
        <v/>
      </c>
      <c r="O3778">
        <f>IF(L3778=0,"",L3778)</f>
        <v/>
      </c>
      <c r="P3778">
        <f>IF(OR(J3778="",K3778="",L3778=""),"",J3778+K3778+L3778)</f>
        <v/>
      </c>
      <c r="Q3778">
        <f>IF(OR(M3778="",N3778="",O3778=""),"",M3778+N3778+O3778)</f>
        <v/>
      </c>
      <c r="S3778" s="13">
        <f>IF(AND($B3778&lt;&gt;"",$F3778&lt;&gt;""),IF(COUNTIFS($B$2:$B3778,$B3778,$F$2:$F3778,$F3778)=1,1,0),0)</f>
        <v/>
      </c>
      <c r="T3778" s="13">
        <f>IF(AND($B3778&lt;&gt;"",$H3778&lt;&gt;""),IF(COUNTIFS($B$2:$B3778,$B3778,$H$2:$H3778,$H3778)=1,1,0),0)</f>
        <v/>
      </c>
      <c r="U3778" s="13">
        <f>IF(AND($B3778&lt;&gt;"",$C3778&lt;&gt;""),IF(COUNTIFS($B$2:$B3778,$B3778,$C$2:$C3778,$C3778)=1,1,0),0)</f>
        <v/>
      </c>
      <c r="V3778" s="13">
        <f>IF(AND($B3778&lt;&gt;"",$D3778&lt;&gt;""),IF(COUNTIFS($B$2:$B3778,$B3778,$D$2:$D3778,$D3778)=1,1,0),0)</f>
        <v/>
      </c>
      <c r="W3778">
        <f>IFERROR(INDEX(T_Indicateurs[Domain_code],MATCH($H3778,T_Indicateurs[Stat_code],0)),"")</f>
        <v/>
      </c>
      <c r="X3778" s="13">
        <f>IF(OR($W3778="",$F3778=""),0,IF($F3778&lt;&gt;$W3778,1,0))</f>
        <v/>
      </c>
      <c r="Y3778" s="13">
        <f>IF(OR($J3778="", $K3778="", $L3778=""),0,IF(OR($J3778&lt;0,$J3778&gt;3,$K3778&lt;0,$K3778&gt;3,$L3778&lt;0,$L3778&gt;3),1,0))</f>
        <v/>
      </c>
    </row>
    <row r="3779">
      <c r="G3779">
        <f>IFERROR(INDEX(T_Domaines[Domain_label_fr],MATCH(F3779,T_Domaines[Domain_code],0)),"")</f>
        <v/>
      </c>
      <c r="I3779">
        <f>IFERROR(INDEX(T_Indicateurs[Stat_label_fr],MATCH(H3779,T_Indicateurs[Stat_code],0)),"")</f>
        <v/>
      </c>
      <c r="M3779">
        <f>IF(J3779=0,"",J3779)</f>
        <v/>
      </c>
      <c r="N3779">
        <f>IF(K3779=0,"",K3779)</f>
        <v/>
      </c>
      <c r="O3779">
        <f>IF(L3779=0,"",L3779)</f>
        <v/>
      </c>
      <c r="P3779">
        <f>IF(OR(J3779="",K3779="",L3779=""),"",J3779+K3779+L3779)</f>
        <v/>
      </c>
      <c r="Q3779">
        <f>IF(OR(M3779="",N3779="",O3779=""),"",M3779+N3779+O3779)</f>
        <v/>
      </c>
      <c r="S3779" s="13">
        <f>IF(AND($B3779&lt;&gt;"",$F3779&lt;&gt;""),IF(COUNTIFS($B$2:$B3779,$B3779,$F$2:$F3779,$F3779)=1,1,0),0)</f>
        <v/>
      </c>
      <c r="T3779" s="13">
        <f>IF(AND($B3779&lt;&gt;"",$H3779&lt;&gt;""),IF(COUNTIFS($B$2:$B3779,$B3779,$H$2:$H3779,$H3779)=1,1,0),0)</f>
        <v/>
      </c>
      <c r="U3779" s="13">
        <f>IF(AND($B3779&lt;&gt;"",$C3779&lt;&gt;""),IF(COUNTIFS($B$2:$B3779,$B3779,$C$2:$C3779,$C3779)=1,1,0),0)</f>
        <v/>
      </c>
      <c r="V3779" s="13">
        <f>IF(AND($B3779&lt;&gt;"",$D3779&lt;&gt;""),IF(COUNTIFS($B$2:$B3779,$B3779,$D$2:$D3779,$D3779)=1,1,0),0)</f>
        <v/>
      </c>
      <c r="W3779">
        <f>IFERROR(INDEX(T_Indicateurs[Domain_code],MATCH($H3779,T_Indicateurs[Stat_code],0)),"")</f>
        <v/>
      </c>
      <c r="X3779" s="13">
        <f>IF(OR($W3779="",$F3779=""),0,IF($F3779&lt;&gt;$W3779,1,0))</f>
        <v/>
      </c>
      <c r="Y3779" s="13">
        <f>IF(OR($J3779="", $K3779="", $L3779=""),0,IF(OR($J3779&lt;0,$J3779&gt;3,$K3779&lt;0,$K3779&gt;3,$L3779&lt;0,$L3779&gt;3),1,0))</f>
        <v/>
      </c>
    </row>
    <row r="3780">
      <c r="G3780">
        <f>IFERROR(INDEX(T_Domaines[Domain_label_fr],MATCH(F3780,T_Domaines[Domain_code],0)),"")</f>
        <v/>
      </c>
      <c r="I3780">
        <f>IFERROR(INDEX(T_Indicateurs[Stat_label_fr],MATCH(H3780,T_Indicateurs[Stat_code],0)),"")</f>
        <v/>
      </c>
      <c r="M3780">
        <f>IF(J3780=0,"",J3780)</f>
        <v/>
      </c>
      <c r="N3780">
        <f>IF(K3780=0,"",K3780)</f>
        <v/>
      </c>
      <c r="O3780">
        <f>IF(L3780=0,"",L3780)</f>
        <v/>
      </c>
      <c r="P3780">
        <f>IF(OR(J3780="",K3780="",L3780=""),"",J3780+K3780+L3780)</f>
        <v/>
      </c>
      <c r="Q3780">
        <f>IF(OR(M3780="",N3780="",O3780=""),"",M3780+N3780+O3780)</f>
        <v/>
      </c>
      <c r="S3780" s="13">
        <f>IF(AND($B3780&lt;&gt;"",$F3780&lt;&gt;""),IF(COUNTIFS($B$2:$B3780,$B3780,$F$2:$F3780,$F3780)=1,1,0),0)</f>
        <v/>
      </c>
      <c r="T3780" s="13">
        <f>IF(AND($B3780&lt;&gt;"",$H3780&lt;&gt;""),IF(COUNTIFS($B$2:$B3780,$B3780,$H$2:$H3780,$H3780)=1,1,0),0)</f>
        <v/>
      </c>
      <c r="U3780" s="13">
        <f>IF(AND($B3780&lt;&gt;"",$C3780&lt;&gt;""),IF(COUNTIFS($B$2:$B3780,$B3780,$C$2:$C3780,$C3780)=1,1,0),0)</f>
        <v/>
      </c>
      <c r="V3780" s="13">
        <f>IF(AND($B3780&lt;&gt;"",$D3780&lt;&gt;""),IF(COUNTIFS($B$2:$B3780,$B3780,$D$2:$D3780,$D3780)=1,1,0),0)</f>
        <v/>
      </c>
      <c r="W3780">
        <f>IFERROR(INDEX(T_Indicateurs[Domain_code],MATCH($H3780,T_Indicateurs[Stat_code],0)),"")</f>
        <v/>
      </c>
      <c r="X3780" s="13">
        <f>IF(OR($W3780="",$F3780=""),0,IF($F3780&lt;&gt;$W3780,1,0))</f>
        <v/>
      </c>
      <c r="Y3780" s="13">
        <f>IF(OR($J3780="", $K3780="", $L3780=""),0,IF(OR($J3780&lt;0,$J3780&gt;3,$K3780&lt;0,$K3780&gt;3,$L3780&lt;0,$L3780&gt;3),1,0))</f>
        <v/>
      </c>
    </row>
    <row r="3781">
      <c r="G3781">
        <f>IFERROR(INDEX(T_Domaines[Domain_label_fr],MATCH(F3781,T_Domaines[Domain_code],0)),"")</f>
        <v/>
      </c>
      <c r="I3781">
        <f>IFERROR(INDEX(T_Indicateurs[Stat_label_fr],MATCH(H3781,T_Indicateurs[Stat_code],0)),"")</f>
        <v/>
      </c>
      <c r="M3781">
        <f>IF(J3781=0,"",J3781)</f>
        <v/>
      </c>
      <c r="N3781">
        <f>IF(K3781=0,"",K3781)</f>
        <v/>
      </c>
      <c r="O3781">
        <f>IF(L3781=0,"",L3781)</f>
        <v/>
      </c>
      <c r="P3781">
        <f>IF(OR(J3781="",K3781="",L3781=""),"",J3781+K3781+L3781)</f>
        <v/>
      </c>
      <c r="Q3781">
        <f>IF(OR(M3781="",N3781="",O3781=""),"",M3781+N3781+O3781)</f>
        <v/>
      </c>
      <c r="S3781" s="13">
        <f>IF(AND($B3781&lt;&gt;"",$F3781&lt;&gt;""),IF(COUNTIFS($B$2:$B3781,$B3781,$F$2:$F3781,$F3781)=1,1,0),0)</f>
        <v/>
      </c>
      <c r="T3781" s="13">
        <f>IF(AND($B3781&lt;&gt;"",$H3781&lt;&gt;""),IF(COUNTIFS($B$2:$B3781,$B3781,$H$2:$H3781,$H3781)=1,1,0),0)</f>
        <v/>
      </c>
      <c r="U3781" s="13">
        <f>IF(AND($B3781&lt;&gt;"",$C3781&lt;&gt;""),IF(COUNTIFS($B$2:$B3781,$B3781,$C$2:$C3781,$C3781)=1,1,0),0)</f>
        <v/>
      </c>
      <c r="V3781" s="13">
        <f>IF(AND($B3781&lt;&gt;"",$D3781&lt;&gt;""),IF(COUNTIFS($B$2:$B3781,$B3781,$D$2:$D3781,$D3781)=1,1,0),0)</f>
        <v/>
      </c>
      <c r="W3781">
        <f>IFERROR(INDEX(T_Indicateurs[Domain_code],MATCH($H3781,T_Indicateurs[Stat_code],0)),"")</f>
        <v/>
      </c>
      <c r="X3781" s="13">
        <f>IF(OR($W3781="",$F3781=""),0,IF($F3781&lt;&gt;$W3781,1,0))</f>
        <v/>
      </c>
      <c r="Y3781" s="13">
        <f>IF(OR($J3781="", $K3781="", $L3781=""),0,IF(OR($J3781&lt;0,$J3781&gt;3,$K3781&lt;0,$K3781&gt;3,$L3781&lt;0,$L3781&gt;3),1,0))</f>
        <v/>
      </c>
    </row>
    <row r="3782">
      <c r="G3782">
        <f>IFERROR(INDEX(T_Domaines[Domain_label_fr],MATCH(F3782,T_Domaines[Domain_code],0)),"")</f>
        <v/>
      </c>
      <c r="I3782">
        <f>IFERROR(INDEX(T_Indicateurs[Stat_label_fr],MATCH(H3782,T_Indicateurs[Stat_code],0)),"")</f>
        <v/>
      </c>
      <c r="M3782">
        <f>IF(J3782=0,"",J3782)</f>
        <v/>
      </c>
      <c r="N3782">
        <f>IF(K3782=0,"",K3782)</f>
        <v/>
      </c>
      <c r="O3782">
        <f>IF(L3782=0,"",L3782)</f>
        <v/>
      </c>
      <c r="P3782">
        <f>IF(OR(J3782="",K3782="",L3782=""),"",J3782+K3782+L3782)</f>
        <v/>
      </c>
      <c r="Q3782">
        <f>IF(OR(M3782="",N3782="",O3782=""),"",M3782+N3782+O3782)</f>
        <v/>
      </c>
      <c r="S3782" s="13">
        <f>IF(AND($B3782&lt;&gt;"",$F3782&lt;&gt;""),IF(COUNTIFS($B$2:$B3782,$B3782,$F$2:$F3782,$F3782)=1,1,0),0)</f>
        <v/>
      </c>
      <c r="T3782" s="13">
        <f>IF(AND($B3782&lt;&gt;"",$H3782&lt;&gt;""),IF(COUNTIFS($B$2:$B3782,$B3782,$H$2:$H3782,$H3782)=1,1,0),0)</f>
        <v/>
      </c>
      <c r="U3782" s="13">
        <f>IF(AND($B3782&lt;&gt;"",$C3782&lt;&gt;""),IF(COUNTIFS($B$2:$B3782,$B3782,$C$2:$C3782,$C3782)=1,1,0),0)</f>
        <v/>
      </c>
      <c r="V3782" s="13">
        <f>IF(AND($B3782&lt;&gt;"",$D3782&lt;&gt;""),IF(COUNTIFS($B$2:$B3782,$B3782,$D$2:$D3782,$D3782)=1,1,0),0)</f>
        <v/>
      </c>
      <c r="W3782">
        <f>IFERROR(INDEX(T_Indicateurs[Domain_code],MATCH($H3782,T_Indicateurs[Stat_code],0)),"")</f>
        <v/>
      </c>
      <c r="X3782" s="13">
        <f>IF(OR($W3782="",$F3782=""),0,IF($F3782&lt;&gt;$W3782,1,0))</f>
        <v/>
      </c>
      <c r="Y3782" s="13">
        <f>IF(OR($J3782="", $K3782="", $L3782=""),0,IF(OR($J3782&lt;0,$J3782&gt;3,$K3782&lt;0,$K3782&gt;3,$L3782&lt;0,$L3782&gt;3),1,0))</f>
        <v/>
      </c>
    </row>
    <row r="3783">
      <c r="G3783">
        <f>IFERROR(INDEX(T_Domaines[Domain_label_fr],MATCH(F3783,T_Domaines[Domain_code],0)),"")</f>
        <v/>
      </c>
      <c r="I3783">
        <f>IFERROR(INDEX(T_Indicateurs[Stat_label_fr],MATCH(H3783,T_Indicateurs[Stat_code],0)),"")</f>
        <v/>
      </c>
      <c r="M3783">
        <f>IF(J3783=0,"",J3783)</f>
        <v/>
      </c>
      <c r="N3783">
        <f>IF(K3783=0,"",K3783)</f>
        <v/>
      </c>
      <c r="O3783">
        <f>IF(L3783=0,"",L3783)</f>
        <v/>
      </c>
      <c r="P3783">
        <f>IF(OR(J3783="",K3783="",L3783=""),"",J3783+K3783+L3783)</f>
        <v/>
      </c>
      <c r="Q3783">
        <f>IF(OR(M3783="",N3783="",O3783=""),"",M3783+N3783+O3783)</f>
        <v/>
      </c>
      <c r="S3783" s="13">
        <f>IF(AND($B3783&lt;&gt;"",$F3783&lt;&gt;""),IF(COUNTIFS($B$2:$B3783,$B3783,$F$2:$F3783,$F3783)=1,1,0),0)</f>
        <v/>
      </c>
      <c r="T3783" s="13">
        <f>IF(AND($B3783&lt;&gt;"",$H3783&lt;&gt;""),IF(COUNTIFS($B$2:$B3783,$B3783,$H$2:$H3783,$H3783)=1,1,0),0)</f>
        <v/>
      </c>
      <c r="U3783" s="13">
        <f>IF(AND($B3783&lt;&gt;"",$C3783&lt;&gt;""),IF(COUNTIFS($B$2:$B3783,$B3783,$C$2:$C3783,$C3783)=1,1,0),0)</f>
        <v/>
      </c>
      <c r="V3783" s="13">
        <f>IF(AND($B3783&lt;&gt;"",$D3783&lt;&gt;""),IF(COUNTIFS($B$2:$B3783,$B3783,$D$2:$D3783,$D3783)=1,1,0),0)</f>
        <v/>
      </c>
      <c r="W3783">
        <f>IFERROR(INDEX(T_Indicateurs[Domain_code],MATCH($H3783,T_Indicateurs[Stat_code],0)),"")</f>
        <v/>
      </c>
      <c r="X3783" s="13">
        <f>IF(OR($W3783="",$F3783=""),0,IF($F3783&lt;&gt;$W3783,1,0))</f>
        <v/>
      </c>
      <c r="Y3783" s="13">
        <f>IF(OR($J3783="", $K3783="", $L3783=""),0,IF(OR($J3783&lt;0,$J3783&gt;3,$K3783&lt;0,$K3783&gt;3,$L3783&lt;0,$L3783&gt;3),1,0))</f>
        <v/>
      </c>
    </row>
    <row r="3784">
      <c r="G3784">
        <f>IFERROR(INDEX(T_Domaines[Domain_label_fr],MATCH(F3784,T_Domaines[Domain_code],0)),"")</f>
        <v/>
      </c>
      <c r="I3784">
        <f>IFERROR(INDEX(T_Indicateurs[Stat_label_fr],MATCH(H3784,T_Indicateurs[Stat_code],0)),"")</f>
        <v/>
      </c>
      <c r="M3784">
        <f>IF(J3784=0,"",J3784)</f>
        <v/>
      </c>
      <c r="N3784">
        <f>IF(K3784=0,"",K3784)</f>
        <v/>
      </c>
      <c r="O3784">
        <f>IF(L3784=0,"",L3784)</f>
        <v/>
      </c>
      <c r="P3784">
        <f>IF(OR(J3784="",K3784="",L3784=""),"",J3784+K3784+L3784)</f>
        <v/>
      </c>
      <c r="Q3784">
        <f>IF(OR(M3784="",N3784="",O3784=""),"",M3784+N3784+O3784)</f>
        <v/>
      </c>
      <c r="S3784" s="13">
        <f>IF(AND($B3784&lt;&gt;"",$F3784&lt;&gt;""),IF(COUNTIFS($B$2:$B3784,$B3784,$F$2:$F3784,$F3784)=1,1,0),0)</f>
        <v/>
      </c>
      <c r="T3784" s="13">
        <f>IF(AND($B3784&lt;&gt;"",$H3784&lt;&gt;""),IF(COUNTIFS($B$2:$B3784,$B3784,$H$2:$H3784,$H3784)=1,1,0),0)</f>
        <v/>
      </c>
      <c r="U3784" s="13">
        <f>IF(AND($B3784&lt;&gt;"",$C3784&lt;&gt;""),IF(COUNTIFS($B$2:$B3784,$B3784,$C$2:$C3784,$C3784)=1,1,0),0)</f>
        <v/>
      </c>
      <c r="V3784" s="13">
        <f>IF(AND($B3784&lt;&gt;"",$D3784&lt;&gt;""),IF(COUNTIFS($B$2:$B3784,$B3784,$D$2:$D3784,$D3784)=1,1,0),0)</f>
        <v/>
      </c>
      <c r="W3784">
        <f>IFERROR(INDEX(T_Indicateurs[Domain_code],MATCH($H3784,T_Indicateurs[Stat_code],0)),"")</f>
        <v/>
      </c>
      <c r="X3784" s="13">
        <f>IF(OR($W3784="",$F3784=""),0,IF($F3784&lt;&gt;$W3784,1,0))</f>
        <v/>
      </c>
      <c r="Y3784" s="13">
        <f>IF(OR($J3784="", $K3784="", $L3784=""),0,IF(OR($J3784&lt;0,$J3784&gt;3,$K3784&lt;0,$K3784&gt;3,$L3784&lt;0,$L3784&gt;3),1,0))</f>
        <v/>
      </c>
    </row>
    <row r="3785">
      <c r="G3785">
        <f>IFERROR(INDEX(T_Domaines[Domain_label_fr],MATCH(F3785,T_Domaines[Domain_code],0)),"")</f>
        <v/>
      </c>
      <c r="I3785">
        <f>IFERROR(INDEX(T_Indicateurs[Stat_label_fr],MATCH(H3785,T_Indicateurs[Stat_code],0)),"")</f>
        <v/>
      </c>
      <c r="M3785">
        <f>IF(J3785=0,"",J3785)</f>
        <v/>
      </c>
      <c r="N3785">
        <f>IF(K3785=0,"",K3785)</f>
        <v/>
      </c>
      <c r="O3785">
        <f>IF(L3785=0,"",L3785)</f>
        <v/>
      </c>
      <c r="P3785">
        <f>IF(OR(J3785="",K3785="",L3785=""),"",J3785+K3785+L3785)</f>
        <v/>
      </c>
      <c r="Q3785">
        <f>IF(OR(M3785="",N3785="",O3785=""),"",M3785+N3785+O3785)</f>
        <v/>
      </c>
      <c r="S3785" s="13">
        <f>IF(AND($B3785&lt;&gt;"",$F3785&lt;&gt;""),IF(COUNTIFS($B$2:$B3785,$B3785,$F$2:$F3785,$F3785)=1,1,0),0)</f>
        <v/>
      </c>
      <c r="T3785" s="13">
        <f>IF(AND($B3785&lt;&gt;"",$H3785&lt;&gt;""),IF(COUNTIFS($B$2:$B3785,$B3785,$H$2:$H3785,$H3785)=1,1,0),0)</f>
        <v/>
      </c>
      <c r="U3785" s="13">
        <f>IF(AND($B3785&lt;&gt;"",$C3785&lt;&gt;""),IF(COUNTIFS($B$2:$B3785,$B3785,$C$2:$C3785,$C3785)=1,1,0),0)</f>
        <v/>
      </c>
      <c r="V3785" s="13">
        <f>IF(AND($B3785&lt;&gt;"",$D3785&lt;&gt;""),IF(COUNTIFS($B$2:$B3785,$B3785,$D$2:$D3785,$D3785)=1,1,0),0)</f>
        <v/>
      </c>
      <c r="W3785">
        <f>IFERROR(INDEX(T_Indicateurs[Domain_code],MATCH($H3785,T_Indicateurs[Stat_code],0)),"")</f>
        <v/>
      </c>
      <c r="X3785" s="13">
        <f>IF(OR($W3785="",$F3785=""),0,IF($F3785&lt;&gt;$W3785,1,0))</f>
        <v/>
      </c>
      <c r="Y3785" s="13">
        <f>IF(OR($J3785="", $K3785="", $L3785=""),0,IF(OR($J3785&lt;0,$J3785&gt;3,$K3785&lt;0,$K3785&gt;3,$L3785&lt;0,$L3785&gt;3),1,0))</f>
        <v/>
      </c>
    </row>
    <row r="3786">
      <c r="G3786">
        <f>IFERROR(INDEX(T_Domaines[Domain_label_fr],MATCH(F3786,T_Domaines[Domain_code],0)),"")</f>
        <v/>
      </c>
      <c r="I3786">
        <f>IFERROR(INDEX(T_Indicateurs[Stat_label_fr],MATCH(H3786,T_Indicateurs[Stat_code],0)),"")</f>
        <v/>
      </c>
      <c r="M3786">
        <f>IF(J3786=0,"",J3786)</f>
        <v/>
      </c>
      <c r="N3786">
        <f>IF(K3786=0,"",K3786)</f>
        <v/>
      </c>
      <c r="O3786">
        <f>IF(L3786=0,"",L3786)</f>
        <v/>
      </c>
      <c r="P3786">
        <f>IF(OR(J3786="",K3786="",L3786=""),"",J3786+K3786+L3786)</f>
        <v/>
      </c>
      <c r="Q3786">
        <f>IF(OR(M3786="",N3786="",O3786=""),"",M3786+N3786+O3786)</f>
        <v/>
      </c>
      <c r="S3786" s="13">
        <f>IF(AND($B3786&lt;&gt;"",$F3786&lt;&gt;""),IF(COUNTIFS($B$2:$B3786,$B3786,$F$2:$F3786,$F3786)=1,1,0),0)</f>
        <v/>
      </c>
      <c r="T3786" s="13">
        <f>IF(AND($B3786&lt;&gt;"",$H3786&lt;&gt;""),IF(COUNTIFS($B$2:$B3786,$B3786,$H$2:$H3786,$H3786)=1,1,0),0)</f>
        <v/>
      </c>
      <c r="U3786" s="13">
        <f>IF(AND($B3786&lt;&gt;"",$C3786&lt;&gt;""),IF(COUNTIFS($B$2:$B3786,$B3786,$C$2:$C3786,$C3786)=1,1,0),0)</f>
        <v/>
      </c>
      <c r="V3786" s="13">
        <f>IF(AND($B3786&lt;&gt;"",$D3786&lt;&gt;""),IF(COUNTIFS($B$2:$B3786,$B3786,$D$2:$D3786,$D3786)=1,1,0),0)</f>
        <v/>
      </c>
      <c r="W3786">
        <f>IFERROR(INDEX(T_Indicateurs[Domain_code],MATCH($H3786,T_Indicateurs[Stat_code],0)),"")</f>
        <v/>
      </c>
      <c r="X3786" s="13">
        <f>IF(OR($W3786="",$F3786=""),0,IF($F3786&lt;&gt;$W3786,1,0))</f>
        <v/>
      </c>
      <c r="Y3786" s="13">
        <f>IF(OR($J3786="", $K3786="", $L3786=""),0,IF(OR($J3786&lt;0,$J3786&gt;3,$K3786&lt;0,$K3786&gt;3,$L3786&lt;0,$L3786&gt;3),1,0))</f>
        <v/>
      </c>
    </row>
    <row r="3787">
      <c r="G3787">
        <f>IFERROR(INDEX(T_Domaines[Domain_label_fr],MATCH(F3787,T_Domaines[Domain_code],0)),"")</f>
        <v/>
      </c>
      <c r="I3787">
        <f>IFERROR(INDEX(T_Indicateurs[Stat_label_fr],MATCH(H3787,T_Indicateurs[Stat_code],0)),"")</f>
        <v/>
      </c>
      <c r="M3787">
        <f>IF(J3787=0,"",J3787)</f>
        <v/>
      </c>
      <c r="N3787">
        <f>IF(K3787=0,"",K3787)</f>
        <v/>
      </c>
      <c r="O3787">
        <f>IF(L3787=0,"",L3787)</f>
        <v/>
      </c>
      <c r="P3787">
        <f>IF(OR(J3787="",K3787="",L3787=""),"",J3787+K3787+L3787)</f>
        <v/>
      </c>
      <c r="Q3787">
        <f>IF(OR(M3787="",N3787="",O3787=""),"",M3787+N3787+O3787)</f>
        <v/>
      </c>
      <c r="S3787" s="13">
        <f>IF(AND($B3787&lt;&gt;"",$F3787&lt;&gt;""),IF(COUNTIFS($B$2:$B3787,$B3787,$F$2:$F3787,$F3787)=1,1,0),0)</f>
        <v/>
      </c>
      <c r="T3787" s="13">
        <f>IF(AND($B3787&lt;&gt;"",$H3787&lt;&gt;""),IF(COUNTIFS($B$2:$B3787,$B3787,$H$2:$H3787,$H3787)=1,1,0),0)</f>
        <v/>
      </c>
      <c r="U3787" s="13">
        <f>IF(AND($B3787&lt;&gt;"",$C3787&lt;&gt;""),IF(COUNTIFS($B$2:$B3787,$B3787,$C$2:$C3787,$C3787)=1,1,0),0)</f>
        <v/>
      </c>
      <c r="V3787" s="13">
        <f>IF(AND($B3787&lt;&gt;"",$D3787&lt;&gt;""),IF(COUNTIFS($B$2:$B3787,$B3787,$D$2:$D3787,$D3787)=1,1,0),0)</f>
        <v/>
      </c>
      <c r="W3787">
        <f>IFERROR(INDEX(T_Indicateurs[Domain_code],MATCH($H3787,T_Indicateurs[Stat_code],0)),"")</f>
        <v/>
      </c>
      <c r="X3787" s="13">
        <f>IF(OR($W3787="",$F3787=""),0,IF($F3787&lt;&gt;$W3787,1,0))</f>
        <v/>
      </c>
      <c r="Y3787" s="13">
        <f>IF(OR($J3787="", $K3787="", $L3787=""),0,IF(OR($J3787&lt;0,$J3787&gt;3,$K3787&lt;0,$K3787&gt;3,$L3787&lt;0,$L3787&gt;3),1,0))</f>
        <v/>
      </c>
    </row>
    <row r="3788">
      <c r="G3788">
        <f>IFERROR(INDEX(T_Domaines[Domain_label_fr],MATCH(F3788,T_Domaines[Domain_code],0)),"")</f>
        <v/>
      </c>
      <c r="I3788">
        <f>IFERROR(INDEX(T_Indicateurs[Stat_label_fr],MATCH(H3788,T_Indicateurs[Stat_code],0)),"")</f>
        <v/>
      </c>
      <c r="M3788">
        <f>IF(J3788=0,"",J3788)</f>
        <v/>
      </c>
      <c r="N3788">
        <f>IF(K3788=0,"",K3788)</f>
        <v/>
      </c>
      <c r="O3788">
        <f>IF(L3788=0,"",L3788)</f>
        <v/>
      </c>
      <c r="P3788">
        <f>IF(OR(J3788="",K3788="",L3788=""),"",J3788+K3788+L3788)</f>
        <v/>
      </c>
      <c r="Q3788">
        <f>IF(OR(M3788="",N3788="",O3788=""),"",M3788+N3788+O3788)</f>
        <v/>
      </c>
      <c r="S3788" s="13">
        <f>IF(AND($B3788&lt;&gt;"",$F3788&lt;&gt;""),IF(COUNTIFS($B$2:$B3788,$B3788,$F$2:$F3788,$F3788)=1,1,0),0)</f>
        <v/>
      </c>
      <c r="T3788" s="13">
        <f>IF(AND($B3788&lt;&gt;"",$H3788&lt;&gt;""),IF(COUNTIFS($B$2:$B3788,$B3788,$H$2:$H3788,$H3788)=1,1,0),0)</f>
        <v/>
      </c>
      <c r="U3788" s="13">
        <f>IF(AND($B3788&lt;&gt;"",$C3788&lt;&gt;""),IF(COUNTIFS($B$2:$B3788,$B3788,$C$2:$C3788,$C3788)=1,1,0),0)</f>
        <v/>
      </c>
      <c r="V3788" s="13">
        <f>IF(AND($B3788&lt;&gt;"",$D3788&lt;&gt;""),IF(COUNTIFS($B$2:$B3788,$B3788,$D$2:$D3788,$D3788)=1,1,0),0)</f>
        <v/>
      </c>
      <c r="W3788">
        <f>IFERROR(INDEX(T_Indicateurs[Domain_code],MATCH($H3788,T_Indicateurs[Stat_code],0)),"")</f>
        <v/>
      </c>
      <c r="X3788" s="13">
        <f>IF(OR($W3788="",$F3788=""),0,IF($F3788&lt;&gt;$W3788,1,0))</f>
        <v/>
      </c>
      <c r="Y3788" s="13">
        <f>IF(OR($J3788="", $K3788="", $L3788=""),0,IF(OR($J3788&lt;0,$J3788&gt;3,$K3788&lt;0,$K3788&gt;3,$L3788&lt;0,$L3788&gt;3),1,0))</f>
        <v/>
      </c>
    </row>
    <row r="3789">
      <c r="G3789">
        <f>IFERROR(INDEX(T_Domaines[Domain_label_fr],MATCH(F3789,T_Domaines[Domain_code],0)),"")</f>
        <v/>
      </c>
      <c r="I3789">
        <f>IFERROR(INDEX(T_Indicateurs[Stat_label_fr],MATCH(H3789,T_Indicateurs[Stat_code],0)),"")</f>
        <v/>
      </c>
      <c r="M3789">
        <f>IF(J3789=0,"",J3789)</f>
        <v/>
      </c>
      <c r="N3789">
        <f>IF(K3789=0,"",K3789)</f>
        <v/>
      </c>
      <c r="O3789">
        <f>IF(L3789=0,"",L3789)</f>
        <v/>
      </c>
      <c r="P3789">
        <f>IF(OR(J3789="",K3789="",L3789=""),"",J3789+K3789+L3789)</f>
        <v/>
      </c>
      <c r="Q3789">
        <f>IF(OR(M3789="",N3789="",O3789=""),"",M3789+N3789+O3789)</f>
        <v/>
      </c>
      <c r="S3789" s="13">
        <f>IF(AND($B3789&lt;&gt;"",$F3789&lt;&gt;""),IF(COUNTIFS($B$2:$B3789,$B3789,$F$2:$F3789,$F3789)=1,1,0),0)</f>
        <v/>
      </c>
      <c r="T3789" s="13">
        <f>IF(AND($B3789&lt;&gt;"",$H3789&lt;&gt;""),IF(COUNTIFS($B$2:$B3789,$B3789,$H$2:$H3789,$H3789)=1,1,0),0)</f>
        <v/>
      </c>
      <c r="U3789" s="13">
        <f>IF(AND($B3789&lt;&gt;"",$C3789&lt;&gt;""),IF(COUNTIFS($B$2:$B3789,$B3789,$C$2:$C3789,$C3789)=1,1,0),0)</f>
        <v/>
      </c>
      <c r="V3789" s="13">
        <f>IF(AND($B3789&lt;&gt;"",$D3789&lt;&gt;""),IF(COUNTIFS($B$2:$B3789,$B3789,$D$2:$D3789,$D3789)=1,1,0),0)</f>
        <v/>
      </c>
      <c r="W3789">
        <f>IFERROR(INDEX(T_Indicateurs[Domain_code],MATCH($H3789,T_Indicateurs[Stat_code],0)),"")</f>
        <v/>
      </c>
      <c r="X3789" s="13">
        <f>IF(OR($W3789="",$F3789=""),0,IF($F3789&lt;&gt;$W3789,1,0))</f>
        <v/>
      </c>
      <c r="Y3789" s="13">
        <f>IF(OR($J3789="", $K3789="", $L3789=""),0,IF(OR($J3789&lt;0,$J3789&gt;3,$K3789&lt;0,$K3789&gt;3,$L3789&lt;0,$L3789&gt;3),1,0))</f>
        <v/>
      </c>
    </row>
    <row r="3790">
      <c r="G3790">
        <f>IFERROR(INDEX(T_Domaines[Domain_label_fr],MATCH(F3790,T_Domaines[Domain_code],0)),"")</f>
        <v/>
      </c>
      <c r="I3790">
        <f>IFERROR(INDEX(T_Indicateurs[Stat_label_fr],MATCH(H3790,T_Indicateurs[Stat_code],0)),"")</f>
        <v/>
      </c>
      <c r="M3790">
        <f>IF(J3790=0,"",J3790)</f>
        <v/>
      </c>
      <c r="N3790">
        <f>IF(K3790=0,"",K3790)</f>
        <v/>
      </c>
      <c r="O3790">
        <f>IF(L3790=0,"",L3790)</f>
        <v/>
      </c>
      <c r="P3790">
        <f>IF(OR(J3790="",K3790="",L3790=""),"",J3790+K3790+L3790)</f>
        <v/>
      </c>
      <c r="Q3790">
        <f>IF(OR(M3790="",N3790="",O3790=""),"",M3790+N3790+O3790)</f>
        <v/>
      </c>
      <c r="S3790" s="13">
        <f>IF(AND($B3790&lt;&gt;"",$F3790&lt;&gt;""),IF(COUNTIFS($B$2:$B3790,$B3790,$F$2:$F3790,$F3790)=1,1,0),0)</f>
        <v/>
      </c>
      <c r="T3790" s="13">
        <f>IF(AND($B3790&lt;&gt;"",$H3790&lt;&gt;""),IF(COUNTIFS($B$2:$B3790,$B3790,$H$2:$H3790,$H3790)=1,1,0),0)</f>
        <v/>
      </c>
      <c r="U3790" s="13">
        <f>IF(AND($B3790&lt;&gt;"",$C3790&lt;&gt;""),IF(COUNTIFS($B$2:$B3790,$B3790,$C$2:$C3790,$C3790)=1,1,0),0)</f>
        <v/>
      </c>
      <c r="V3790" s="13">
        <f>IF(AND($B3790&lt;&gt;"",$D3790&lt;&gt;""),IF(COUNTIFS($B$2:$B3790,$B3790,$D$2:$D3790,$D3790)=1,1,0),0)</f>
        <v/>
      </c>
      <c r="W3790">
        <f>IFERROR(INDEX(T_Indicateurs[Domain_code],MATCH($H3790,T_Indicateurs[Stat_code],0)),"")</f>
        <v/>
      </c>
      <c r="X3790" s="13">
        <f>IF(OR($W3790="",$F3790=""),0,IF($F3790&lt;&gt;$W3790,1,0))</f>
        <v/>
      </c>
      <c r="Y3790" s="13">
        <f>IF(OR($J3790="", $K3790="", $L3790=""),0,IF(OR($J3790&lt;0,$J3790&gt;3,$K3790&lt;0,$K3790&gt;3,$L3790&lt;0,$L3790&gt;3),1,0))</f>
        <v/>
      </c>
    </row>
    <row r="3791">
      <c r="G3791">
        <f>IFERROR(INDEX(T_Domaines[Domain_label_fr],MATCH(F3791,T_Domaines[Domain_code],0)),"")</f>
        <v/>
      </c>
      <c r="I3791">
        <f>IFERROR(INDEX(T_Indicateurs[Stat_label_fr],MATCH(H3791,T_Indicateurs[Stat_code],0)),"")</f>
        <v/>
      </c>
      <c r="M3791">
        <f>IF(J3791=0,"",J3791)</f>
        <v/>
      </c>
      <c r="N3791">
        <f>IF(K3791=0,"",K3791)</f>
        <v/>
      </c>
      <c r="O3791">
        <f>IF(L3791=0,"",L3791)</f>
        <v/>
      </c>
      <c r="P3791">
        <f>IF(OR(J3791="",K3791="",L3791=""),"",J3791+K3791+L3791)</f>
        <v/>
      </c>
      <c r="Q3791">
        <f>IF(OR(M3791="",N3791="",O3791=""),"",M3791+N3791+O3791)</f>
        <v/>
      </c>
      <c r="S3791" s="13">
        <f>IF(AND($B3791&lt;&gt;"",$F3791&lt;&gt;""),IF(COUNTIFS($B$2:$B3791,$B3791,$F$2:$F3791,$F3791)=1,1,0),0)</f>
        <v/>
      </c>
      <c r="T3791" s="13">
        <f>IF(AND($B3791&lt;&gt;"",$H3791&lt;&gt;""),IF(COUNTIFS($B$2:$B3791,$B3791,$H$2:$H3791,$H3791)=1,1,0),0)</f>
        <v/>
      </c>
      <c r="U3791" s="13">
        <f>IF(AND($B3791&lt;&gt;"",$C3791&lt;&gt;""),IF(COUNTIFS($B$2:$B3791,$B3791,$C$2:$C3791,$C3791)=1,1,0),0)</f>
        <v/>
      </c>
      <c r="V3791" s="13">
        <f>IF(AND($B3791&lt;&gt;"",$D3791&lt;&gt;""),IF(COUNTIFS($B$2:$B3791,$B3791,$D$2:$D3791,$D3791)=1,1,0),0)</f>
        <v/>
      </c>
      <c r="W3791">
        <f>IFERROR(INDEX(T_Indicateurs[Domain_code],MATCH($H3791,T_Indicateurs[Stat_code],0)),"")</f>
        <v/>
      </c>
      <c r="X3791" s="13">
        <f>IF(OR($W3791="",$F3791=""),0,IF($F3791&lt;&gt;$W3791,1,0))</f>
        <v/>
      </c>
      <c r="Y3791" s="13">
        <f>IF(OR($J3791="", $K3791="", $L3791=""),0,IF(OR($J3791&lt;0,$J3791&gt;3,$K3791&lt;0,$K3791&gt;3,$L3791&lt;0,$L3791&gt;3),1,0))</f>
        <v/>
      </c>
    </row>
    <row r="3792">
      <c r="G3792">
        <f>IFERROR(INDEX(T_Domaines[Domain_label_fr],MATCH(F3792,T_Domaines[Domain_code],0)),"")</f>
        <v/>
      </c>
      <c r="I3792">
        <f>IFERROR(INDEX(T_Indicateurs[Stat_label_fr],MATCH(H3792,T_Indicateurs[Stat_code],0)),"")</f>
        <v/>
      </c>
      <c r="M3792">
        <f>IF(J3792=0,"",J3792)</f>
        <v/>
      </c>
      <c r="N3792">
        <f>IF(K3792=0,"",K3792)</f>
        <v/>
      </c>
      <c r="O3792">
        <f>IF(L3792=0,"",L3792)</f>
        <v/>
      </c>
      <c r="P3792">
        <f>IF(OR(J3792="",K3792="",L3792=""),"",J3792+K3792+L3792)</f>
        <v/>
      </c>
      <c r="Q3792">
        <f>IF(OR(M3792="",N3792="",O3792=""),"",M3792+N3792+O3792)</f>
        <v/>
      </c>
      <c r="S3792" s="13">
        <f>IF(AND($B3792&lt;&gt;"",$F3792&lt;&gt;""),IF(COUNTIFS($B$2:$B3792,$B3792,$F$2:$F3792,$F3792)=1,1,0),0)</f>
        <v/>
      </c>
      <c r="T3792" s="13">
        <f>IF(AND($B3792&lt;&gt;"",$H3792&lt;&gt;""),IF(COUNTIFS($B$2:$B3792,$B3792,$H$2:$H3792,$H3792)=1,1,0),0)</f>
        <v/>
      </c>
      <c r="U3792" s="13">
        <f>IF(AND($B3792&lt;&gt;"",$C3792&lt;&gt;""),IF(COUNTIFS($B$2:$B3792,$B3792,$C$2:$C3792,$C3792)=1,1,0),0)</f>
        <v/>
      </c>
      <c r="V3792" s="13">
        <f>IF(AND($B3792&lt;&gt;"",$D3792&lt;&gt;""),IF(COUNTIFS($B$2:$B3792,$B3792,$D$2:$D3792,$D3792)=1,1,0),0)</f>
        <v/>
      </c>
      <c r="W3792">
        <f>IFERROR(INDEX(T_Indicateurs[Domain_code],MATCH($H3792,T_Indicateurs[Stat_code],0)),"")</f>
        <v/>
      </c>
      <c r="X3792" s="13">
        <f>IF(OR($W3792="",$F3792=""),0,IF($F3792&lt;&gt;$W3792,1,0))</f>
        <v/>
      </c>
      <c r="Y3792" s="13">
        <f>IF(OR($J3792="", $K3792="", $L3792=""),0,IF(OR($J3792&lt;0,$J3792&gt;3,$K3792&lt;0,$K3792&gt;3,$L3792&lt;0,$L3792&gt;3),1,0))</f>
        <v/>
      </c>
    </row>
    <row r="3793">
      <c r="G3793">
        <f>IFERROR(INDEX(T_Domaines[Domain_label_fr],MATCH(F3793,T_Domaines[Domain_code],0)),"")</f>
        <v/>
      </c>
      <c r="I3793">
        <f>IFERROR(INDEX(T_Indicateurs[Stat_label_fr],MATCH(H3793,T_Indicateurs[Stat_code],0)),"")</f>
        <v/>
      </c>
      <c r="M3793">
        <f>IF(J3793=0,"",J3793)</f>
        <v/>
      </c>
      <c r="N3793">
        <f>IF(K3793=0,"",K3793)</f>
        <v/>
      </c>
      <c r="O3793">
        <f>IF(L3793=0,"",L3793)</f>
        <v/>
      </c>
      <c r="P3793">
        <f>IF(OR(J3793="",K3793="",L3793=""),"",J3793+K3793+L3793)</f>
        <v/>
      </c>
      <c r="Q3793">
        <f>IF(OR(M3793="",N3793="",O3793=""),"",M3793+N3793+O3793)</f>
        <v/>
      </c>
      <c r="S3793" s="13">
        <f>IF(AND($B3793&lt;&gt;"",$F3793&lt;&gt;""),IF(COUNTIFS($B$2:$B3793,$B3793,$F$2:$F3793,$F3793)=1,1,0),0)</f>
        <v/>
      </c>
      <c r="T3793" s="13">
        <f>IF(AND($B3793&lt;&gt;"",$H3793&lt;&gt;""),IF(COUNTIFS($B$2:$B3793,$B3793,$H$2:$H3793,$H3793)=1,1,0),0)</f>
        <v/>
      </c>
      <c r="U3793" s="13">
        <f>IF(AND($B3793&lt;&gt;"",$C3793&lt;&gt;""),IF(COUNTIFS($B$2:$B3793,$B3793,$C$2:$C3793,$C3793)=1,1,0),0)</f>
        <v/>
      </c>
      <c r="V3793" s="13">
        <f>IF(AND($B3793&lt;&gt;"",$D3793&lt;&gt;""),IF(COUNTIFS($B$2:$B3793,$B3793,$D$2:$D3793,$D3793)=1,1,0),0)</f>
        <v/>
      </c>
      <c r="W3793">
        <f>IFERROR(INDEX(T_Indicateurs[Domain_code],MATCH($H3793,T_Indicateurs[Stat_code],0)),"")</f>
        <v/>
      </c>
      <c r="X3793" s="13">
        <f>IF(OR($W3793="",$F3793=""),0,IF($F3793&lt;&gt;$W3793,1,0))</f>
        <v/>
      </c>
      <c r="Y3793" s="13">
        <f>IF(OR($J3793="", $K3793="", $L3793=""),0,IF(OR($J3793&lt;0,$J3793&gt;3,$K3793&lt;0,$K3793&gt;3,$L3793&lt;0,$L3793&gt;3),1,0))</f>
        <v/>
      </c>
    </row>
    <row r="3794">
      <c r="G3794">
        <f>IFERROR(INDEX(T_Domaines[Domain_label_fr],MATCH(F3794,T_Domaines[Domain_code],0)),"")</f>
        <v/>
      </c>
      <c r="I3794">
        <f>IFERROR(INDEX(T_Indicateurs[Stat_label_fr],MATCH(H3794,T_Indicateurs[Stat_code],0)),"")</f>
        <v/>
      </c>
      <c r="M3794">
        <f>IF(J3794=0,"",J3794)</f>
        <v/>
      </c>
      <c r="N3794">
        <f>IF(K3794=0,"",K3794)</f>
        <v/>
      </c>
      <c r="O3794">
        <f>IF(L3794=0,"",L3794)</f>
        <v/>
      </c>
      <c r="P3794">
        <f>IF(OR(J3794="",K3794="",L3794=""),"",J3794+K3794+L3794)</f>
        <v/>
      </c>
      <c r="Q3794">
        <f>IF(OR(M3794="",N3794="",O3794=""),"",M3794+N3794+O3794)</f>
        <v/>
      </c>
      <c r="S3794" s="13">
        <f>IF(AND($B3794&lt;&gt;"",$F3794&lt;&gt;""),IF(COUNTIFS($B$2:$B3794,$B3794,$F$2:$F3794,$F3794)=1,1,0),0)</f>
        <v/>
      </c>
      <c r="T3794" s="13">
        <f>IF(AND($B3794&lt;&gt;"",$H3794&lt;&gt;""),IF(COUNTIFS($B$2:$B3794,$B3794,$H$2:$H3794,$H3794)=1,1,0),0)</f>
        <v/>
      </c>
      <c r="U3794" s="13">
        <f>IF(AND($B3794&lt;&gt;"",$C3794&lt;&gt;""),IF(COUNTIFS($B$2:$B3794,$B3794,$C$2:$C3794,$C3794)=1,1,0),0)</f>
        <v/>
      </c>
      <c r="V3794" s="13">
        <f>IF(AND($B3794&lt;&gt;"",$D3794&lt;&gt;""),IF(COUNTIFS($B$2:$B3794,$B3794,$D$2:$D3794,$D3794)=1,1,0),0)</f>
        <v/>
      </c>
      <c r="W3794">
        <f>IFERROR(INDEX(T_Indicateurs[Domain_code],MATCH($H3794,T_Indicateurs[Stat_code],0)),"")</f>
        <v/>
      </c>
      <c r="X3794" s="13">
        <f>IF(OR($W3794="",$F3794=""),0,IF($F3794&lt;&gt;$W3794,1,0))</f>
        <v/>
      </c>
      <c r="Y3794" s="13">
        <f>IF(OR($J3794="", $K3794="", $L3794=""),0,IF(OR($J3794&lt;0,$J3794&gt;3,$K3794&lt;0,$K3794&gt;3,$L3794&lt;0,$L3794&gt;3),1,0))</f>
        <v/>
      </c>
    </row>
    <row r="3795">
      <c r="G3795">
        <f>IFERROR(INDEX(T_Domaines[Domain_label_fr],MATCH(F3795,T_Domaines[Domain_code],0)),"")</f>
        <v/>
      </c>
      <c r="I3795">
        <f>IFERROR(INDEX(T_Indicateurs[Stat_label_fr],MATCH(H3795,T_Indicateurs[Stat_code],0)),"")</f>
        <v/>
      </c>
      <c r="M3795">
        <f>IF(J3795=0,"",J3795)</f>
        <v/>
      </c>
      <c r="N3795">
        <f>IF(K3795=0,"",K3795)</f>
        <v/>
      </c>
      <c r="O3795">
        <f>IF(L3795=0,"",L3795)</f>
        <v/>
      </c>
      <c r="P3795">
        <f>IF(OR(J3795="",K3795="",L3795=""),"",J3795+K3795+L3795)</f>
        <v/>
      </c>
      <c r="Q3795">
        <f>IF(OR(M3795="",N3795="",O3795=""),"",M3795+N3795+O3795)</f>
        <v/>
      </c>
      <c r="S3795" s="13">
        <f>IF(AND($B3795&lt;&gt;"",$F3795&lt;&gt;""),IF(COUNTIFS($B$2:$B3795,$B3795,$F$2:$F3795,$F3795)=1,1,0),0)</f>
        <v/>
      </c>
      <c r="T3795" s="13">
        <f>IF(AND($B3795&lt;&gt;"",$H3795&lt;&gt;""),IF(COUNTIFS($B$2:$B3795,$B3795,$H$2:$H3795,$H3795)=1,1,0),0)</f>
        <v/>
      </c>
      <c r="U3795" s="13">
        <f>IF(AND($B3795&lt;&gt;"",$C3795&lt;&gt;""),IF(COUNTIFS($B$2:$B3795,$B3795,$C$2:$C3795,$C3795)=1,1,0),0)</f>
        <v/>
      </c>
      <c r="V3795" s="13">
        <f>IF(AND($B3795&lt;&gt;"",$D3795&lt;&gt;""),IF(COUNTIFS($B$2:$B3795,$B3795,$D$2:$D3795,$D3795)=1,1,0),0)</f>
        <v/>
      </c>
      <c r="W3795">
        <f>IFERROR(INDEX(T_Indicateurs[Domain_code],MATCH($H3795,T_Indicateurs[Stat_code],0)),"")</f>
        <v/>
      </c>
      <c r="X3795" s="13">
        <f>IF(OR($W3795="",$F3795=""),0,IF($F3795&lt;&gt;$W3795,1,0))</f>
        <v/>
      </c>
      <c r="Y3795" s="13">
        <f>IF(OR($J3795="", $K3795="", $L3795=""),0,IF(OR($J3795&lt;0,$J3795&gt;3,$K3795&lt;0,$K3795&gt;3,$L3795&lt;0,$L3795&gt;3),1,0))</f>
        <v/>
      </c>
    </row>
    <row r="3796">
      <c r="G3796">
        <f>IFERROR(INDEX(T_Domaines[Domain_label_fr],MATCH(F3796,T_Domaines[Domain_code],0)),"")</f>
        <v/>
      </c>
      <c r="I3796">
        <f>IFERROR(INDEX(T_Indicateurs[Stat_label_fr],MATCH(H3796,T_Indicateurs[Stat_code],0)),"")</f>
        <v/>
      </c>
      <c r="M3796">
        <f>IF(J3796=0,"",J3796)</f>
        <v/>
      </c>
      <c r="N3796">
        <f>IF(K3796=0,"",K3796)</f>
        <v/>
      </c>
      <c r="O3796">
        <f>IF(L3796=0,"",L3796)</f>
        <v/>
      </c>
      <c r="P3796">
        <f>IF(OR(J3796="",K3796="",L3796=""),"",J3796+K3796+L3796)</f>
        <v/>
      </c>
      <c r="Q3796">
        <f>IF(OR(M3796="",N3796="",O3796=""),"",M3796+N3796+O3796)</f>
        <v/>
      </c>
      <c r="S3796" s="13">
        <f>IF(AND($B3796&lt;&gt;"",$F3796&lt;&gt;""),IF(COUNTIFS($B$2:$B3796,$B3796,$F$2:$F3796,$F3796)=1,1,0),0)</f>
        <v/>
      </c>
      <c r="T3796" s="13">
        <f>IF(AND($B3796&lt;&gt;"",$H3796&lt;&gt;""),IF(COUNTIFS($B$2:$B3796,$B3796,$H$2:$H3796,$H3796)=1,1,0),0)</f>
        <v/>
      </c>
      <c r="U3796" s="13">
        <f>IF(AND($B3796&lt;&gt;"",$C3796&lt;&gt;""),IF(COUNTIFS($B$2:$B3796,$B3796,$C$2:$C3796,$C3796)=1,1,0),0)</f>
        <v/>
      </c>
      <c r="V3796" s="13">
        <f>IF(AND($B3796&lt;&gt;"",$D3796&lt;&gt;""),IF(COUNTIFS($B$2:$B3796,$B3796,$D$2:$D3796,$D3796)=1,1,0),0)</f>
        <v/>
      </c>
      <c r="W3796">
        <f>IFERROR(INDEX(T_Indicateurs[Domain_code],MATCH($H3796,T_Indicateurs[Stat_code],0)),"")</f>
        <v/>
      </c>
      <c r="X3796" s="13">
        <f>IF(OR($W3796="",$F3796=""),0,IF($F3796&lt;&gt;$W3796,1,0))</f>
        <v/>
      </c>
      <c r="Y3796" s="13">
        <f>IF(OR($J3796="", $K3796="", $L3796=""),0,IF(OR($J3796&lt;0,$J3796&gt;3,$K3796&lt;0,$K3796&gt;3,$L3796&lt;0,$L3796&gt;3),1,0))</f>
        <v/>
      </c>
    </row>
    <row r="3797">
      <c r="G3797">
        <f>IFERROR(INDEX(T_Domaines[Domain_label_fr],MATCH(F3797,T_Domaines[Domain_code],0)),"")</f>
        <v/>
      </c>
      <c r="I3797">
        <f>IFERROR(INDEX(T_Indicateurs[Stat_label_fr],MATCH(H3797,T_Indicateurs[Stat_code],0)),"")</f>
        <v/>
      </c>
      <c r="M3797">
        <f>IF(J3797=0,"",J3797)</f>
        <v/>
      </c>
      <c r="N3797">
        <f>IF(K3797=0,"",K3797)</f>
        <v/>
      </c>
      <c r="O3797">
        <f>IF(L3797=0,"",L3797)</f>
        <v/>
      </c>
      <c r="P3797">
        <f>IF(OR(J3797="",K3797="",L3797=""),"",J3797+K3797+L3797)</f>
        <v/>
      </c>
      <c r="Q3797">
        <f>IF(OR(M3797="",N3797="",O3797=""),"",M3797+N3797+O3797)</f>
        <v/>
      </c>
      <c r="S3797" s="13">
        <f>IF(AND($B3797&lt;&gt;"",$F3797&lt;&gt;""),IF(COUNTIFS($B$2:$B3797,$B3797,$F$2:$F3797,$F3797)=1,1,0),0)</f>
        <v/>
      </c>
      <c r="T3797" s="13">
        <f>IF(AND($B3797&lt;&gt;"",$H3797&lt;&gt;""),IF(COUNTIFS($B$2:$B3797,$B3797,$H$2:$H3797,$H3797)=1,1,0),0)</f>
        <v/>
      </c>
      <c r="U3797" s="13">
        <f>IF(AND($B3797&lt;&gt;"",$C3797&lt;&gt;""),IF(COUNTIFS($B$2:$B3797,$B3797,$C$2:$C3797,$C3797)=1,1,0),0)</f>
        <v/>
      </c>
      <c r="V3797" s="13">
        <f>IF(AND($B3797&lt;&gt;"",$D3797&lt;&gt;""),IF(COUNTIFS($B$2:$B3797,$B3797,$D$2:$D3797,$D3797)=1,1,0),0)</f>
        <v/>
      </c>
      <c r="W3797">
        <f>IFERROR(INDEX(T_Indicateurs[Domain_code],MATCH($H3797,T_Indicateurs[Stat_code],0)),"")</f>
        <v/>
      </c>
      <c r="X3797" s="13">
        <f>IF(OR($W3797="",$F3797=""),0,IF($F3797&lt;&gt;$W3797,1,0))</f>
        <v/>
      </c>
      <c r="Y3797" s="13">
        <f>IF(OR($J3797="", $K3797="", $L3797=""),0,IF(OR($J3797&lt;0,$J3797&gt;3,$K3797&lt;0,$K3797&gt;3,$L3797&lt;0,$L3797&gt;3),1,0))</f>
        <v/>
      </c>
    </row>
    <row r="3798">
      <c r="G3798">
        <f>IFERROR(INDEX(T_Domaines[Domain_label_fr],MATCH(F3798,T_Domaines[Domain_code],0)),"")</f>
        <v/>
      </c>
      <c r="I3798">
        <f>IFERROR(INDEX(T_Indicateurs[Stat_label_fr],MATCH(H3798,T_Indicateurs[Stat_code],0)),"")</f>
        <v/>
      </c>
      <c r="M3798">
        <f>IF(J3798=0,"",J3798)</f>
        <v/>
      </c>
      <c r="N3798">
        <f>IF(K3798=0,"",K3798)</f>
        <v/>
      </c>
      <c r="O3798">
        <f>IF(L3798=0,"",L3798)</f>
        <v/>
      </c>
      <c r="P3798">
        <f>IF(OR(J3798="",K3798="",L3798=""),"",J3798+K3798+L3798)</f>
        <v/>
      </c>
      <c r="Q3798">
        <f>IF(OR(M3798="",N3798="",O3798=""),"",M3798+N3798+O3798)</f>
        <v/>
      </c>
      <c r="S3798" s="13">
        <f>IF(AND($B3798&lt;&gt;"",$F3798&lt;&gt;""),IF(COUNTIFS($B$2:$B3798,$B3798,$F$2:$F3798,$F3798)=1,1,0),0)</f>
        <v/>
      </c>
      <c r="T3798" s="13">
        <f>IF(AND($B3798&lt;&gt;"",$H3798&lt;&gt;""),IF(COUNTIFS($B$2:$B3798,$B3798,$H$2:$H3798,$H3798)=1,1,0),0)</f>
        <v/>
      </c>
      <c r="U3798" s="13">
        <f>IF(AND($B3798&lt;&gt;"",$C3798&lt;&gt;""),IF(COUNTIFS($B$2:$B3798,$B3798,$C$2:$C3798,$C3798)=1,1,0),0)</f>
        <v/>
      </c>
      <c r="V3798" s="13">
        <f>IF(AND($B3798&lt;&gt;"",$D3798&lt;&gt;""),IF(COUNTIFS($B$2:$B3798,$B3798,$D$2:$D3798,$D3798)=1,1,0),0)</f>
        <v/>
      </c>
      <c r="W3798">
        <f>IFERROR(INDEX(T_Indicateurs[Domain_code],MATCH($H3798,T_Indicateurs[Stat_code],0)),"")</f>
        <v/>
      </c>
      <c r="X3798" s="13">
        <f>IF(OR($W3798="",$F3798=""),0,IF($F3798&lt;&gt;$W3798,1,0))</f>
        <v/>
      </c>
      <c r="Y3798" s="13">
        <f>IF(OR($J3798="", $K3798="", $L3798=""),0,IF(OR($J3798&lt;0,$J3798&gt;3,$K3798&lt;0,$K3798&gt;3,$L3798&lt;0,$L3798&gt;3),1,0))</f>
        <v/>
      </c>
    </row>
    <row r="3799">
      <c r="G3799">
        <f>IFERROR(INDEX(T_Domaines[Domain_label_fr],MATCH(F3799,T_Domaines[Domain_code],0)),"")</f>
        <v/>
      </c>
      <c r="I3799">
        <f>IFERROR(INDEX(T_Indicateurs[Stat_label_fr],MATCH(H3799,T_Indicateurs[Stat_code],0)),"")</f>
        <v/>
      </c>
      <c r="M3799">
        <f>IF(J3799=0,"",J3799)</f>
        <v/>
      </c>
      <c r="N3799">
        <f>IF(K3799=0,"",K3799)</f>
        <v/>
      </c>
      <c r="O3799">
        <f>IF(L3799=0,"",L3799)</f>
        <v/>
      </c>
      <c r="P3799">
        <f>IF(OR(J3799="",K3799="",L3799=""),"",J3799+K3799+L3799)</f>
        <v/>
      </c>
      <c r="Q3799">
        <f>IF(OR(M3799="",N3799="",O3799=""),"",M3799+N3799+O3799)</f>
        <v/>
      </c>
      <c r="S3799" s="13">
        <f>IF(AND($B3799&lt;&gt;"",$F3799&lt;&gt;""),IF(COUNTIFS($B$2:$B3799,$B3799,$F$2:$F3799,$F3799)=1,1,0),0)</f>
        <v/>
      </c>
      <c r="T3799" s="13">
        <f>IF(AND($B3799&lt;&gt;"",$H3799&lt;&gt;""),IF(COUNTIFS($B$2:$B3799,$B3799,$H$2:$H3799,$H3799)=1,1,0),0)</f>
        <v/>
      </c>
      <c r="U3799" s="13">
        <f>IF(AND($B3799&lt;&gt;"",$C3799&lt;&gt;""),IF(COUNTIFS($B$2:$B3799,$B3799,$C$2:$C3799,$C3799)=1,1,0),0)</f>
        <v/>
      </c>
      <c r="V3799" s="13">
        <f>IF(AND($B3799&lt;&gt;"",$D3799&lt;&gt;""),IF(COUNTIFS($B$2:$B3799,$B3799,$D$2:$D3799,$D3799)=1,1,0),0)</f>
        <v/>
      </c>
      <c r="W3799">
        <f>IFERROR(INDEX(T_Indicateurs[Domain_code],MATCH($H3799,T_Indicateurs[Stat_code],0)),"")</f>
        <v/>
      </c>
      <c r="X3799" s="13">
        <f>IF(OR($W3799="",$F3799=""),0,IF($F3799&lt;&gt;$W3799,1,0))</f>
        <v/>
      </c>
      <c r="Y3799" s="13">
        <f>IF(OR($J3799="", $K3799="", $L3799=""),0,IF(OR($J3799&lt;0,$J3799&gt;3,$K3799&lt;0,$K3799&gt;3,$L3799&lt;0,$L3799&gt;3),1,0))</f>
        <v/>
      </c>
    </row>
    <row r="3800">
      <c r="G3800">
        <f>IFERROR(INDEX(T_Domaines[Domain_label_fr],MATCH(F3800,T_Domaines[Domain_code],0)),"")</f>
        <v/>
      </c>
      <c r="I3800">
        <f>IFERROR(INDEX(T_Indicateurs[Stat_label_fr],MATCH(H3800,T_Indicateurs[Stat_code],0)),"")</f>
        <v/>
      </c>
      <c r="M3800">
        <f>IF(J3800=0,"",J3800)</f>
        <v/>
      </c>
      <c r="N3800">
        <f>IF(K3800=0,"",K3800)</f>
        <v/>
      </c>
      <c r="O3800">
        <f>IF(L3800=0,"",L3800)</f>
        <v/>
      </c>
      <c r="P3800">
        <f>IF(OR(J3800="",K3800="",L3800=""),"",J3800+K3800+L3800)</f>
        <v/>
      </c>
      <c r="Q3800">
        <f>IF(OR(M3800="",N3800="",O3800=""),"",M3800+N3800+O3800)</f>
        <v/>
      </c>
      <c r="S3800" s="13">
        <f>IF(AND($B3800&lt;&gt;"",$F3800&lt;&gt;""),IF(COUNTIFS($B$2:$B3800,$B3800,$F$2:$F3800,$F3800)=1,1,0),0)</f>
        <v/>
      </c>
      <c r="T3800" s="13">
        <f>IF(AND($B3800&lt;&gt;"",$H3800&lt;&gt;""),IF(COUNTIFS($B$2:$B3800,$B3800,$H$2:$H3800,$H3800)=1,1,0),0)</f>
        <v/>
      </c>
      <c r="U3800" s="13">
        <f>IF(AND($B3800&lt;&gt;"",$C3800&lt;&gt;""),IF(COUNTIFS($B$2:$B3800,$B3800,$C$2:$C3800,$C3800)=1,1,0),0)</f>
        <v/>
      </c>
      <c r="V3800" s="13">
        <f>IF(AND($B3800&lt;&gt;"",$D3800&lt;&gt;""),IF(COUNTIFS($B$2:$B3800,$B3800,$D$2:$D3800,$D3800)=1,1,0),0)</f>
        <v/>
      </c>
      <c r="W3800">
        <f>IFERROR(INDEX(T_Indicateurs[Domain_code],MATCH($H3800,T_Indicateurs[Stat_code],0)),"")</f>
        <v/>
      </c>
      <c r="X3800" s="13">
        <f>IF(OR($W3800="",$F3800=""),0,IF($F3800&lt;&gt;$W3800,1,0))</f>
        <v/>
      </c>
      <c r="Y3800" s="13">
        <f>IF(OR($J3800="", $K3800="", $L3800=""),0,IF(OR($J3800&lt;0,$J3800&gt;3,$K3800&lt;0,$K3800&gt;3,$L3800&lt;0,$L3800&gt;3),1,0))</f>
        <v/>
      </c>
    </row>
    <row r="3801">
      <c r="G3801">
        <f>IFERROR(INDEX(T_Domaines[Domain_label_fr],MATCH(F3801,T_Domaines[Domain_code],0)),"")</f>
        <v/>
      </c>
      <c r="I3801">
        <f>IFERROR(INDEX(T_Indicateurs[Stat_label_fr],MATCH(H3801,T_Indicateurs[Stat_code],0)),"")</f>
        <v/>
      </c>
      <c r="M3801">
        <f>IF(J3801=0,"",J3801)</f>
        <v/>
      </c>
      <c r="N3801">
        <f>IF(K3801=0,"",K3801)</f>
        <v/>
      </c>
      <c r="O3801">
        <f>IF(L3801=0,"",L3801)</f>
        <v/>
      </c>
      <c r="P3801">
        <f>IF(OR(J3801="",K3801="",L3801=""),"",J3801+K3801+L3801)</f>
        <v/>
      </c>
      <c r="Q3801">
        <f>IF(OR(M3801="",N3801="",O3801=""),"",M3801+N3801+O3801)</f>
        <v/>
      </c>
      <c r="S3801" s="13">
        <f>IF(AND($B3801&lt;&gt;"",$F3801&lt;&gt;""),IF(COUNTIFS($B$2:$B3801,$B3801,$F$2:$F3801,$F3801)=1,1,0),0)</f>
        <v/>
      </c>
      <c r="T3801" s="13">
        <f>IF(AND($B3801&lt;&gt;"",$H3801&lt;&gt;""),IF(COUNTIFS($B$2:$B3801,$B3801,$H$2:$H3801,$H3801)=1,1,0),0)</f>
        <v/>
      </c>
      <c r="U3801" s="13">
        <f>IF(AND($B3801&lt;&gt;"",$C3801&lt;&gt;""),IF(COUNTIFS($B$2:$B3801,$B3801,$C$2:$C3801,$C3801)=1,1,0),0)</f>
        <v/>
      </c>
      <c r="V3801" s="13">
        <f>IF(AND($B3801&lt;&gt;"",$D3801&lt;&gt;""),IF(COUNTIFS($B$2:$B3801,$B3801,$D$2:$D3801,$D3801)=1,1,0),0)</f>
        <v/>
      </c>
      <c r="W3801">
        <f>IFERROR(INDEX(T_Indicateurs[Domain_code],MATCH($H3801,T_Indicateurs[Stat_code],0)),"")</f>
        <v/>
      </c>
      <c r="X3801" s="13">
        <f>IF(OR($W3801="",$F3801=""),0,IF($F3801&lt;&gt;$W3801,1,0))</f>
        <v/>
      </c>
      <c r="Y3801" s="13">
        <f>IF(OR($J3801="", $K3801="", $L3801=""),0,IF(OR($J3801&lt;0,$J3801&gt;3,$K3801&lt;0,$K3801&gt;3,$L3801&lt;0,$L3801&gt;3),1,0))</f>
        <v/>
      </c>
    </row>
    <row r="3802">
      <c r="G3802">
        <f>IFERROR(INDEX(T_Domaines[Domain_label_fr],MATCH(F3802,T_Domaines[Domain_code],0)),"")</f>
        <v/>
      </c>
      <c r="I3802">
        <f>IFERROR(INDEX(T_Indicateurs[Stat_label_fr],MATCH(H3802,T_Indicateurs[Stat_code],0)),"")</f>
        <v/>
      </c>
      <c r="M3802">
        <f>IF(J3802=0,"",J3802)</f>
        <v/>
      </c>
      <c r="N3802">
        <f>IF(K3802=0,"",K3802)</f>
        <v/>
      </c>
      <c r="O3802">
        <f>IF(L3802=0,"",L3802)</f>
        <v/>
      </c>
      <c r="P3802">
        <f>IF(OR(J3802="",K3802="",L3802=""),"",J3802+K3802+L3802)</f>
        <v/>
      </c>
      <c r="Q3802">
        <f>IF(OR(M3802="",N3802="",O3802=""),"",M3802+N3802+O3802)</f>
        <v/>
      </c>
      <c r="S3802" s="13">
        <f>IF(AND($B3802&lt;&gt;"",$F3802&lt;&gt;""),IF(COUNTIFS($B$2:$B3802,$B3802,$F$2:$F3802,$F3802)=1,1,0),0)</f>
        <v/>
      </c>
      <c r="T3802" s="13">
        <f>IF(AND($B3802&lt;&gt;"",$H3802&lt;&gt;""),IF(COUNTIFS($B$2:$B3802,$B3802,$H$2:$H3802,$H3802)=1,1,0),0)</f>
        <v/>
      </c>
      <c r="U3802" s="13">
        <f>IF(AND($B3802&lt;&gt;"",$C3802&lt;&gt;""),IF(COUNTIFS($B$2:$B3802,$B3802,$C$2:$C3802,$C3802)=1,1,0),0)</f>
        <v/>
      </c>
      <c r="V3802" s="13">
        <f>IF(AND($B3802&lt;&gt;"",$D3802&lt;&gt;""),IF(COUNTIFS($B$2:$B3802,$B3802,$D$2:$D3802,$D3802)=1,1,0),0)</f>
        <v/>
      </c>
      <c r="W3802">
        <f>IFERROR(INDEX(T_Indicateurs[Domain_code],MATCH($H3802,T_Indicateurs[Stat_code],0)),"")</f>
        <v/>
      </c>
      <c r="X3802" s="13">
        <f>IF(OR($W3802="",$F3802=""),0,IF($F3802&lt;&gt;$W3802,1,0))</f>
        <v/>
      </c>
      <c r="Y3802" s="13">
        <f>IF(OR($J3802="", $K3802="", $L3802=""),0,IF(OR($J3802&lt;0,$J3802&gt;3,$K3802&lt;0,$K3802&gt;3,$L3802&lt;0,$L3802&gt;3),1,0))</f>
        <v/>
      </c>
    </row>
    <row r="3803">
      <c r="G3803">
        <f>IFERROR(INDEX(T_Domaines[Domain_label_fr],MATCH(F3803,T_Domaines[Domain_code],0)),"")</f>
        <v/>
      </c>
      <c r="I3803">
        <f>IFERROR(INDEX(T_Indicateurs[Stat_label_fr],MATCH(H3803,T_Indicateurs[Stat_code],0)),"")</f>
        <v/>
      </c>
      <c r="M3803">
        <f>IF(J3803=0,"",J3803)</f>
        <v/>
      </c>
      <c r="N3803">
        <f>IF(K3803=0,"",K3803)</f>
        <v/>
      </c>
      <c r="O3803">
        <f>IF(L3803=0,"",L3803)</f>
        <v/>
      </c>
      <c r="P3803">
        <f>IF(OR(J3803="",K3803="",L3803=""),"",J3803+K3803+L3803)</f>
        <v/>
      </c>
      <c r="Q3803">
        <f>IF(OR(M3803="",N3803="",O3803=""),"",M3803+N3803+O3803)</f>
        <v/>
      </c>
      <c r="S3803" s="13">
        <f>IF(AND($B3803&lt;&gt;"",$F3803&lt;&gt;""),IF(COUNTIFS($B$2:$B3803,$B3803,$F$2:$F3803,$F3803)=1,1,0),0)</f>
        <v/>
      </c>
      <c r="T3803" s="13">
        <f>IF(AND($B3803&lt;&gt;"",$H3803&lt;&gt;""),IF(COUNTIFS($B$2:$B3803,$B3803,$H$2:$H3803,$H3803)=1,1,0),0)</f>
        <v/>
      </c>
      <c r="U3803" s="13">
        <f>IF(AND($B3803&lt;&gt;"",$C3803&lt;&gt;""),IF(COUNTIFS($B$2:$B3803,$B3803,$C$2:$C3803,$C3803)=1,1,0),0)</f>
        <v/>
      </c>
      <c r="V3803" s="13">
        <f>IF(AND($B3803&lt;&gt;"",$D3803&lt;&gt;""),IF(COUNTIFS($B$2:$B3803,$B3803,$D$2:$D3803,$D3803)=1,1,0),0)</f>
        <v/>
      </c>
      <c r="W3803">
        <f>IFERROR(INDEX(T_Indicateurs[Domain_code],MATCH($H3803,T_Indicateurs[Stat_code],0)),"")</f>
        <v/>
      </c>
      <c r="X3803" s="13">
        <f>IF(OR($W3803="",$F3803=""),0,IF($F3803&lt;&gt;$W3803,1,0))</f>
        <v/>
      </c>
      <c r="Y3803" s="13">
        <f>IF(OR($J3803="", $K3803="", $L3803=""),0,IF(OR($J3803&lt;0,$J3803&gt;3,$K3803&lt;0,$K3803&gt;3,$L3803&lt;0,$L3803&gt;3),1,0))</f>
        <v/>
      </c>
    </row>
    <row r="3804">
      <c r="G3804">
        <f>IFERROR(INDEX(T_Domaines[Domain_label_fr],MATCH(F3804,T_Domaines[Domain_code],0)),"")</f>
        <v/>
      </c>
      <c r="I3804">
        <f>IFERROR(INDEX(T_Indicateurs[Stat_label_fr],MATCH(H3804,T_Indicateurs[Stat_code],0)),"")</f>
        <v/>
      </c>
      <c r="M3804">
        <f>IF(J3804=0,"",J3804)</f>
        <v/>
      </c>
      <c r="N3804">
        <f>IF(K3804=0,"",K3804)</f>
        <v/>
      </c>
      <c r="O3804">
        <f>IF(L3804=0,"",L3804)</f>
        <v/>
      </c>
      <c r="P3804">
        <f>IF(OR(J3804="",K3804="",L3804=""),"",J3804+K3804+L3804)</f>
        <v/>
      </c>
      <c r="Q3804">
        <f>IF(OR(M3804="",N3804="",O3804=""),"",M3804+N3804+O3804)</f>
        <v/>
      </c>
      <c r="S3804" s="13">
        <f>IF(AND($B3804&lt;&gt;"",$F3804&lt;&gt;""),IF(COUNTIFS($B$2:$B3804,$B3804,$F$2:$F3804,$F3804)=1,1,0),0)</f>
        <v/>
      </c>
      <c r="T3804" s="13">
        <f>IF(AND($B3804&lt;&gt;"",$H3804&lt;&gt;""),IF(COUNTIFS($B$2:$B3804,$B3804,$H$2:$H3804,$H3804)=1,1,0),0)</f>
        <v/>
      </c>
      <c r="U3804" s="13">
        <f>IF(AND($B3804&lt;&gt;"",$C3804&lt;&gt;""),IF(COUNTIFS($B$2:$B3804,$B3804,$C$2:$C3804,$C3804)=1,1,0),0)</f>
        <v/>
      </c>
      <c r="V3804" s="13">
        <f>IF(AND($B3804&lt;&gt;"",$D3804&lt;&gt;""),IF(COUNTIFS($B$2:$B3804,$B3804,$D$2:$D3804,$D3804)=1,1,0),0)</f>
        <v/>
      </c>
      <c r="W3804">
        <f>IFERROR(INDEX(T_Indicateurs[Domain_code],MATCH($H3804,T_Indicateurs[Stat_code],0)),"")</f>
        <v/>
      </c>
      <c r="X3804" s="13">
        <f>IF(OR($W3804="",$F3804=""),0,IF($F3804&lt;&gt;$W3804,1,0))</f>
        <v/>
      </c>
      <c r="Y3804" s="13">
        <f>IF(OR($J3804="", $K3804="", $L3804=""),0,IF(OR($J3804&lt;0,$J3804&gt;3,$K3804&lt;0,$K3804&gt;3,$L3804&lt;0,$L3804&gt;3),1,0))</f>
        <v/>
      </c>
    </row>
    <row r="3805">
      <c r="G3805">
        <f>IFERROR(INDEX(T_Domaines[Domain_label_fr],MATCH(F3805,T_Domaines[Domain_code],0)),"")</f>
        <v/>
      </c>
      <c r="I3805">
        <f>IFERROR(INDEX(T_Indicateurs[Stat_label_fr],MATCH(H3805,T_Indicateurs[Stat_code],0)),"")</f>
        <v/>
      </c>
      <c r="M3805">
        <f>IF(J3805=0,"",J3805)</f>
        <v/>
      </c>
      <c r="N3805">
        <f>IF(K3805=0,"",K3805)</f>
        <v/>
      </c>
      <c r="O3805">
        <f>IF(L3805=0,"",L3805)</f>
        <v/>
      </c>
      <c r="P3805">
        <f>IF(OR(J3805="",K3805="",L3805=""),"",J3805+K3805+L3805)</f>
        <v/>
      </c>
      <c r="Q3805">
        <f>IF(OR(M3805="",N3805="",O3805=""),"",M3805+N3805+O3805)</f>
        <v/>
      </c>
      <c r="S3805" s="13">
        <f>IF(AND($B3805&lt;&gt;"",$F3805&lt;&gt;""),IF(COUNTIFS($B$2:$B3805,$B3805,$F$2:$F3805,$F3805)=1,1,0),0)</f>
        <v/>
      </c>
      <c r="T3805" s="13">
        <f>IF(AND($B3805&lt;&gt;"",$H3805&lt;&gt;""),IF(COUNTIFS($B$2:$B3805,$B3805,$H$2:$H3805,$H3805)=1,1,0),0)</f>
        <v/>
      </c>
      <c r="U3805" s="13">
        <f>IF(AND($B3805&lt;&gt;"",$C3805&lt;&gt;""),IF(COUNTIFS($B$2:$B3805,$B3805,$C$2:$C3805,$C3805)=1,1,0),0)</f>
        <v/>
      </c>
      <c r="V3805" s="13">
        <f>IF(AND($B3805&lt;&gt;"",$D3805&lt;&gt;""),IF(COUNTIFS($B$2:$B3805,$B3805,$D$2:$D3805,$D3805)=1,1,0),0)</f>
        <v/>
      </c>
      <c r="W3805">
        <f>IFERROR(INDEX(T_Indicateurs[Domain_code],MATCH($H3805,T_Indicateurs[Stat_code],0)),"")</f>
        <v/>
      </c>
      <c r="X3805" s="13">
        <f>IF(OR($W3805="",$F3805=""),0,IF($F3805&lt;&gt;$W3805,1,0))</f>
        <v/>
      </c>
      <c r="Y3805" s="13">
        <f>IF(OR($J3805="", $K3805="", $L3805=""),0,IF(OR($J3805&lt;0,$J3805&gt;3,$K3805&lt;0,$K3805&gt;3,$L3805&lt;0,$L3805&gt;3),1,0))</f>
        <v/>
      </c>
    </row>
    <row r="3806">
      <c r="G3806">
        <f>IFERROR(INDEX(T_Domaines[Domain_label_fr],MATCH(F3806,T_Domaines[Domain_code],0)),"")</f>
        <v/>
      </c>
      <c r="I3806">
        <f>IFERROR(INDEX(T_Indicateurs[Stat_label_fr],MATCH(H3806,T_Indicateurs[Stat_code],0)),"")</f>
        <v/>
      </c>
      <c r="M3806">
        <f>IF(J3806=0,"",J3806)</f>
        <v/>
      </c>
      <c r="N3806">
        <f>IF(K3806=0,"",K3806)</f>
        <v/>
      </c>
      <c r="O3806">
        <f>IF(L3806=0,"",L3806)</f>
        <v/>
      </c>
      <c r="P3806">
        <f>IF(OR(J3806="",K3806="",L3806=""),"",J3806+K3806+L3806)</f>
        <v/>
      </c>
      <c r="Q3806">
        <f>IF(OR(M3806="",N3806="",O3806=""),"",M3806+N3806+O3806)</f>
        <v/>
      </c>
      <c r="S3806" s="13">
        <f>IF(AND($B3806&lt;&gt;"",$F3806&lt;&gt;""),IF(COUNTIFS($B$2:$B3806,$B3806,$F$2:$F3806,$F3806)=1,1,0),0)</f>
        <v/>
      </c>
      <c r="T3806" s="13">
        <f>IF(AND($B3806&lt;&gt;"",$H3806&lt;&gt;""),IF(COUNTIFS($B$2:$B3806,$B3806,$H$2:$H3806,$H3806)=1,1,0),0)</f>
        <v/>
      </c>
      <c r="U3806" s="13">
        <f>IF(AND($B3806&lt;&gt;"",$C3806&lt;&gt;""),IF(COUNTIFS($B$2:$B3806,$B3806,$C$2:$C3806,$C3806)=1,1,0),0)</f>
        <v/>
      </c>
      <c r="V3806" s="13">
        <f>IF(AND($B3806&lt;&gt;"",$D3806&lt;&gt;""),IF(COUNTIFS($B$2:$B3806,$B3806,$D$2:$D3806,$D3806)=1,1,0),0)</f>
        <v/>
      </c>
      <c r="W3806">
        <f>IFERROR(INDEX(T_Indicateurs[Domain_code],MATCH($H3806,T_Indicateurs[Stat_code],0)),"")</f>
        <v/>
      </c>
      <c r="X3806" s="13">
        <f>IF(OR($W3806="",$F3806=""),0,IF($F3806&lt;&gt;$W3806,1,0))</f>
        <v/>
      </c>
      <c r="Y3806" s="13">
        <f>IF(OR($J3806="", $K3806="", $L3806=""),0,IF(OR($J3806&lt;0,$J3806&gt;3,$K3806&lt;0,$K3806&gt;3,$L3806&lt;0,$L3806&gt;3),1,0))</f>
        <v/>
      </c>
    </row>
    <row r="3807">
      <c r="G3807">
        <f>IFERROR(INDEX(T_Domaines[Domain_label_fr],MATCH(F3807,T_Domaines[Domain_code],0)),"")</f>
        <v/>
      </c>
      <c r="I3807">
        <f>IFERROR(INDEX(T_Indicateurs[Stat_label_fr],MATCH(H3807,T_Indicateurs[Stat_code],0)),"")</f>
        <v/>
      </c>
      <c r="M3807">
        <f>IF(J3807=0,"",J3807)</f>
        <v/>
      </c>
      <c r="N3807">
        <f>IF(K3807=0,"",K3807)</f>
        <v/>
      </c>
      <c r="O3807">
        <f>IF(L3807=0,"",L3807)</f>
        <v/>
      </c>
      <c r="P3807">
        <f>IF(OR(J3807="",K3807="",L3807=""),"",J3807+K3807+L3807)</f>
        <v/>
      </c>
      <c r="Q3807">
        <f>IF(OR(M3807="",N3807="",O3807=""),"",M3807+N3807+O3807)</f>
        <v/>
      </c>
      <c r="S3807" s="13">
        <f>IF(AND($B3807&lt;&gt;"",$F3807&lt;&gt;""),IF(COUNTIFS($B$2:$B3807,$B3807,$F$2:$F3807,$F3807)=1,1,0),0)</f>
        <v/>
      </c>
      <c r="T3807" s="13">
        <f>IF(AND($B3807&lt;&gt;"",$H3807&lt;&gt;""),IF(COUNTIFS($B$2:$B3807,$B3807,$H$2:$H3807,$H3807)=1,1,0),0)</f>
        <v/>
      </c>
      <c r="U3807" s="13">
        <f>IF(AND($B3807&lt;&gt;"",$C3807&lt;&gt;""),IF(COUNTIFS($B$2:$B3807,$B3807,$C$2:$C3807,$C3807)=1,1,0),0)</f>
        <v/>
      </c>
      <c r="V3807" s="13">
        <f>IF(AND($B3807&lt;&gt;"",$D3807&lt;&gt;""),IF(COUNTIFS($B$2:$B3807,$B3807,$D$2:$D3807,$D3807)=1,1,0),0)</f>
        <v/>
      </c>
      <c r="W3807">
        <f>IFERROR(INDEX(T_Indicateurs[Domain_code],MATCH($H3807,T_Indicateurs[Stat_code],0)),"")</f>
        <v/>
      </c>
      <c r="X3807" s="13">
        <f>IF(OR($W3807="",$F3807=""),0,IF($F3807&lt;&gt;$W3807,1,0))</f>
        <v/>
      </c>
      <c r="Y3807" s="13">
        <f>IF(OR($J3807="", $K3807="", $L3807=""),0,IF(OR($J3807&lt;0,$J3807&gt;3,$K3807&lt;0,$K3807&gt;3,$L3807&lt;0,$L3807&gt;3),1,0))</f>
        <v/>
      </c>
    </row>
    <row r="3808">
      <c r="G3808">
        <f>IFERROR(INDEX(T_Domaines[Domain_label_fr],MATCH(F3808,T_Domaines[Domain_code],0)),"")</f>
        <v/>
      </c>
      <c r="I3808">
        <f>IFERROR(INDEX(T_Indicateurs[Stat_label_fr],MATCH(H3808,T_Indicateurs[Stat_code],0)),"")</f>
        <v/>
      </c>
      <c r="M3808">
        <f>IF(J3808=0,"",J3808)</f>
        <v/>
      </c>
      <c r="N3808">
        <f>IF(K3808=0,"",K3808)</f>
        <v/>
      </c>
      <c r="O3808">
        <f>IF(L3808=0,"",L3808)</f>
        <v/>
      </c>
      <c r="P3808">
        <f>IF(OR(J3808="",K3808="",L3808=""),"",J3808+K3808+L3808)</f>
        <v/>
      </c>
      <c r="Q3808">
        <f>IF(OR(M3808="",N3808="",O3808=""),"",M3808+N3808+O3808)</f>
        <v/>
      </c>
      <c r="S3808" s="13">
        <f>IF(AND($B3808&lt;&gt;"",$F3808&lt;&gt;""),IF(COUNTIFS($B$2:$B3808,$B3808,$F$2:$F3808,$F3808)=1,1,0),0)</f>
        <v/>
      </c>
      <c r="T3808" s="13">
        <f>IF(AND($B3808&lt;&gt;"",$H3808&lt;&gt;""),IF(COUNTIFS($B$2:$B3808,$B3808,$H$2:$H3808,$H3808)=1,1,0),0)</f>
        <v/>
      </c>
      <c r="U3808" s="13">
        <f>IF(AND($B3808&lt;&gt;"",$C3808&lt;&gt;""),IF(COUNTIFS($B$2:$B3808,$B3808,$C$2:$C3808,$C3808)=1,1,0),0)</f>
        <v/>
      </c>
      <c r="V3808" s="13">
        <f>IF(AND($B3808&lt;&gt;"",$D3808&lt;&gt;""),IF(COUNTIFS($B$2:$B3808,$B3808,$D$2:$D3808,$D3808)=1,1,0),0)</f>
        <v/>
      </c>
      <c r="W3808">
        <f>IFERROR(INDEX(T_Indicateurs[Domain_code],MATCH($H3808,T_Indicateurs[Stat_code],0)),"")</f>
        <v/>
      </c>
      <c r="X3808" s="13">
        <f>IF(OR($W3808="",$F3808=""),0,IF($F3808&lt;&gt;$W3808,1,0))</f>
        <v/>
      </c>
      <c r="Y3808" s="13">
        <f>IF(OR($J3808="", $K3808="", $L3808=""),0,IF(OR($J3808&lt;0,$J3808&gt;3,$K3808&lt;0,$K3808&gt;3,$L3808&lt;0,$L3808&gt;3),1,0))</f>
        <v/>
      </c>
    </row>
    <row r="3809">
      <c r="G3809">
        <f>IFERROR(INDEX(T_Domaines[Domain_label_fr],MATCH(F3809,T_Domaines[Domain_code],0)),"")</f>
        <v/>
      </c>
      <c r="I3809">
        <f>IFERROR(INDEX(T_Indicateurs[Stat_label_fr],MATCH(H3809,T_Indicateurs[Stat_code],0)),"")</f>
        <v/>
      </c>
      <c r="M3809">
        <f>IF(J3809=0,"",J3809)</f>
        <v/>
      </c>
      <c r="N3809">
        <f>IF(K3809=0,"",K3809)</f>
        <v/>
      </c>
      <c r="O3809">
        <f>IF(L3809=0,"",L3809)</f>
        <v/>
      </c>
      <c r="P3809">
        <f>IF(OR(J3809="",K3809="",L3809=""),"",J3809+K3809+L3809)</f>
        <v/>
      </c>
      <c r="Q3809">
        <f>IF(OR(M3809="",N3809="",O3809=""),"",M3809+N3809+O3809)</f>
        <v/>
      </c>
      <c r="S3809" s="13">
        <f>IF(AND($B3809&lt;&gt;"",$F3809&lt;&gt;""),IF(COUNTIFS($B$2:$B3809,$B3809,$F$2:$F3809,$F3809)=1,1,0),0)</f>
        <v/>
      </c>
      <c r="T3809" s="13">
        <f>IF(AND($B3809&lt;&gt;"",$H3809&lt;&gt;""),IF(COUNTIFS($B$2:$B3809,$B3809,$H$2:$H3809,$H3809)=1,1,0),0)</f>
        <v/>
      </c>
      <c r="U3809" s="13">
        <f>IF(AND($B3809&lt;&gt;"",$C3809&lt;&gt;""),IF(COUNTIFS($B$2:$B3809,$B3809,$C$2:$C3809,$C3809)=1,1,0),0)</f>
        <v/>
      </c>
      <c r="V3809" s="13">
        <f>IF(AND($B3809&lt;&gt;"",$D3809&lt;&gt;""),IF(COUNTIFS($B$2:$B3809,$B3809,$D$2:$D3809,$D3809)=1,1,0),0)</f>
        <v/>
      </c>
      <c r="W3809">
        <f>IFERROR(INDEX(T_Indicateurs[Domain_code],MATCH($H3809,T_Indicateurs[Stat_code],0)),"")</f>
        <v/>
      </c>
      <c r="X3809" s="13">
        <f>IF(OR($W3809="",$F3809=""),0,IF($F3809&lt;&gt;$W3809,1,0))</f>
        <v/>
      </c>
      <c r="Y3809" s="13">
        <f>IF(OR($J3809="", $K3809="", $L3809=""),0,IF(OR($J3809&lt;0,$J3809&gt;3,$K3809&lt;0,$K3809&gt;3,$L3809&lt;0,$L3809&gt;3),1,0))</f>
        <v/>
      </c>
    </row>
    <row r="3810">
      <c r="G3810">
        <f>IFERROR(INDEX(T_Domaines[Domain_label_fr],MATCH(F3810,T_Domaines[Domain_code],0)),"")</f>
        <v/>
      </c>
      <c r="I3810">
        <f>IFERROR(INDEX(T_Indicateurs[Stat_label_fr],MATCH(H3810,T_Indicateurs[Stat_code],0)),"")</f>
        <v/>
      </c>
      <c r="M3810">
        <f>IF(J3810=0,"",J3810)</f>
        <v/>
      </c>
      <c r="N3810">
        <f>IF(K3810=0,"",K3810)</f>
        <v/>
      </c>
      <c r="O3810">
        <f>IF(L3810=0,"",L3810)</f>
        <v/>
      </c>
      <c r="P3810">
        <f>IF(OR(J3810="",K3810="",L3810=""),"",J3810+K3810+L3810)</f>
        <v/>
      </c>
      <c r="Q3810">
        <f>IF(OR(M3810="",N3810="",O3810=""),"",M3810+N3810+O3810)</f>
        <v/>
      </c>
      <c r="S3810" s="13">
        <f>IF(AND($B3810&lt;&gt;"",$F3810&lt;&gt;""),IF(COUNTIFS($B$2:$B3810,$B3810,$F$2:$F3810,$F3810)=1,1,0),0)</f>
        <v/>
      </c>
      <c r="T3810" s="13">
        <f>IF(AND($B3810&lt;&gt;"",$H3810&lt;&gt;""),IF(COUNTIFS($B$2:$B3810,$B3810,$H$2:$H3810,$H3810)=1,1,0),0)</f>
        <v/>
      </c>
      <c r="U3810" s="13">
        <f>IF(AND($B3810&lt;&gt;"",$C3810&lt;&gt;""),IF(COUNTIFS($B$2:$B3810,$B3810,$C$2:$C3810,$C3810)=1,1,0),0)</f>
        <v/>
      </c>
      <c r="V3810" s="13">
        <f>IF(AND($B3810&lt;&gt;"",$D3810&lt;&gt;""),IF(COUNTIFS($B$2:$B3810,$B3810,$D$2:$D3810,$D3810)=1,1,0),0)</f>
        <v/>
      </c>
      <c r="W3810">
        <f>IFERROR(INDEX(T_Indicateurs[Domain_code],MATCH($H3810,T_Indicateurs[Stat_code],0)),"")</f>
        <v/>
      </c>
      <c r="X3810" s="13">
        <f>IF(OR($W3810="",$F3810=""),0,IF($F3810&lt;&gt;$W3810,1,0))</f>
        <v/>
      </c>
      <c r="Y3810" s="13">
        <f>IF(OR($J3810="", $K3810="", $L3810=""),0,IF(OR($J3810&lt;0,$J3810&gt;3,$K3810&lt;0,$K3810&gt;3,$L3810&lt;0,$L3810&gt;3),1,0))</f>
        <v/>
      </c>
    </row>
    <row r="3811">
      <c r="G3811">
        <f>IFERROR(INDEX(T_Domaines[Domain_label_fr],MATCH(F3811,T_Domaines[Domain_code],0)),"")</f>
        <v/>
      </c>
      <c r="I3811">
        <f>IFERROR(INDEX(T_Indicateurs[Stat_label_fr],MATCH(H3811,T_Indicateurs[Stat_code],0)),"")</f>
        <v/>
      </c>
      <c r="M3811">
        <f>IF(J3811=0,"",J3811)</f>
        <v/>
      </c>
      <c r="N3811">
        <f>IF(K3811=0,"",K3811)</f>
        <v/>
      </c>
      <c r="O3811">
        <f>IF(L3811=0,"",L3811)</f>
        <v/>
      </c>
      <c r="P3811">
        <f>IF(OR(J3811="",K3811="",L3811=""),"",J3811+K3811+L3811)</f>
        <v/>
      </c>
      <c r="Q3811">
        <f>IF(OR(M3811="",N3811="",O3811=""),"",M3811+N3811+O3811)</f>
        <v/>
      </c>
      <c r="S3811" s="13">
        <f>IF(AND($B3811&lt;&gt;"",$F3811&lt;&gt;""),IF(COUNTIFS($B$2:$B3811,$B3811,$F$2:$F3811,$F3811)=1,1,0),0)</f>
        <v/>
      </c>
      <c r="T3811" s="13">
        <f>IF(AND($B3811&lt;&gt;"",$H3811&lt;&gt;""),IF(COUNTIFS($B$2:$B3811,$B3811,$H$2:$H3811,$H3811)=1,1,0),0)</f>
        <v/>
      </c>
      <c r="U3811" s="13">
        <f>IF(AND($B3811&lt;&gt;"",$C3811&lt;&gt;""),IF(COUNTIFS($B$2:$B3811,$B3811,$C$2:$C3811,$C3811)=1,1,0),0)</f>
        <v/>
      </c>
      <c r="V3811" s="13">
        <f>IF(AND($B3811&lt;&gt;"",$D3811&lt;&gt;""),IF(COUNTIFS($B$2:$B3811,$B3811,$D$2:$D3811,$D3811)=1,1,0),0)</f>
        <v/>
      </c>
      <c r="W3811">
        <f>IFERROR(INDEX(T_Indicateurs[Domain_code],MATCH($H3811,T_Indicateurs[Stat_code],0)),"")</f>
        <v/>
      </c>
      <c r="X3811" s="13">
        <f>IF(OR($W3811="",$F3811=""),0,IF($F3811&lt;&gt;$W3811,1,0))</f>
        <v/>
      </c>
      <c r="Y3811" s="13">
        <f>IF(OR($J3811="", $K3811="", $L3811=""),0,IF(OR($J3811&lt;0,$J3811&gt;3,$K3811&lt;0,$K3811&gt;3,$L3811&lt;0,$L3811&gt;3),1,0))</f>
        <v/>
      </c>
    </row>
    <row r="3812">
      <c r="G3812">
        <f>IFERROR(INDEX(T_Domaines[Domain_label_fr],MATCH(F3812,T_Domaines[Domain_code],0)),"")</f>
        <v/>
      </c>
      <c r="I3812">
        <f>IFERROR(INDEX(T_Indicateurs[Stat_label_fr],MATCH(H3812,T_Indicateurs[Stat_code],0)),"")</f>
        <v/>
      </c>
      <c r="M3812">
        <f>IF(J3812=0,"",J3812)</f>
        <v/>
      </c>
      <c r="N3812">
        <f>IF(K3812=0,"",K3812)</f>
        <v/>
      </c>
      <c r="O3812">
        <f>IF(L3812=0,"",L3812)</f>
        <v/>
      </c>
      <c r="P3812">
        <f>IF(OR(J3812="",K3812="",L3812=""),"",J3812+K3812+L3812)</f>
        <v/>
      </c>
      <c r="Q3812">
        <f>IF(OR(M3812="",N3812="",O3812=""),"",M3812+N3812+O3812)</f>
        <v/>
      </c>
      <c r="S3812" s="13">
        <f>IF(AND($B3812&lt;&gt;"",$F3812&lt;&gt;""),IF(COUNTIFS($B$2:$B3812,$B3812,$F$2:$F3812,$F3812)=1,1,0),0)</f>
        <v/>
      </c>
      <c r="T3812" s="13">
        <f>IF(AND($B3812&lt;&gt;"",$H3812&lt;&gt;""),IF(COUNTIFS($B$2:$B3812,$B3812,$H$2:$H3812,$H3812)=1,1,0),0)</f>
        <v/>
      </c>
      <c r="U3812" s="13">
        <f>IF(AND($B3812&lt;&gt;"",$C3812&lt;&gt;""),IF(COUNTIFS($B$2:$B3812,$B3812,$C$2:$C3812,$C3812)=1,1,0),0)</f>
        <v/>
      </c>
      <c r="V3812" s="13">
        <f>IF(AND($B3812&lt;&gt;"",$D3812&lt;&gt;""),IF(COUNTIFS($B$2:$B3812,$B3812,$D$2:$D3812,$D3812)=1,1,0),0)</f>
        <v/>
      </c>
      <c r="W3812">
        <f>IFERROR(INDEX(T_Indicateurs[Domain_code],MATCH($H3812,T_Indicateurs[Stat_code],0)),"")</f>
        <v/>
      </c>
      <c r="X3812" s="13">
        <f>IF(OR($W3812="",$F3812=""),0,IF($F3812&lt;&gt;$W3812,1,0))</f>
        <v/>
      </c>
      <c r="Y3812" s="13">
        <f>IF(OR($J3812="", $K3812="", $L3812=""),0,IF(OR($J3812&lt;0,$J3812&gt;3,$K3812&lt;0,$K3812&gt;3,$L3812&lt;0,$L3812&gt;3),1,0))</f>
        <v/>
      </c>
    </row>
    <row r="3813">
      <c r="G3813">
        <f>IFERROR(INDEX(T_Domaines[Domain_label_fr],MATCH(F3813,T_Domaines[Domain_code],0)),"")</f>
        <v/>
      </c>
      <c r="I3813">
        <f>IFERROR(INDEX(T_Indicateurs[Stat_label_fr],MATCH(H3813,T_Indicateurs[Stat_code],0)),"")</f>
        <v/>
      </c>
      <c r="M3813">
        <f>IF(J3813=0,"",J3813)</f>
        <v/>
      </c>
      <c r="N3813">
        <f>IF(K3813=0,"",K3813)</f>
        <v/>
      </c>
      <c r="O3813">
        <f>IF(L3813=0,"",L3813)</f>
        <v/>
      </c>
      <c r="P3813">
        <f>IF(OR(J3813="",K3813="",L3813=""),"",J3813+K3813+L3813)</f>
        <v/>
      </c>
      <c r="Q3813">
        <f>IF(OR(M3813="",N3813="",O3813=""),"",M3813+N3813+O3813)</f>
        <v/>
      </c>
      <c r="S3813" s="13">
        <f>IF(AND($B3813&lt;&gt;"",$F3813&lt;&gt;""),IF(COUNTIFS($B$2:$B3813,$B3813,$F$2:$F3813,$F3813)=1,1,0),0)</f>
        <v/>
      </c>
      <c r="T3813" s="13">
        <f>IF(AND($B3813&lt;&gt;"",$H3813&lt;&gt;""),IF(COUNTIFS($B$2:$B3813,$B3813,$H$2:$H3813,$H3813)=1,1,0),0)</f>
        <v/>
      </c>
      <c r="U3813" s="13">
        <f>IF(AND($B3813&lt;&gt;"",$C3813&lt;&gt;""),IF(COUNTIFS($B$2:$B3813,$B3813,$C$2:$C3813,$C3813)=1,1,0),0)</f>
        <v/>
      </c>
      <c r="V3813" s="13">
        <f>IF(AND($B3813&lt;&gt;"",$D3813&lt;&gt;""),IF(COUNTIFS($B$2:$B3813,$B3813,$D$2:$D3813,$D3813)=1,1,0),0)</f>
        <v/>
      </c>
      <c r="W3813">
        <f>IFERROR(INDEX(T_Indicateurs[Domain_code],MATCH($H3813,T_Indicateurs[Stat_code],0)),"")</f>
        <v/>
      </c>
      <c r="X3813" s="13">
        <f>IF(OR($W3813="",$F3813=""),0,IF($F3813&lt;&gt;$W3813,1,0))</f>
        <v/>
      </c>
      <c r="Y3813" s="13">
        <f>IF(OR($J3813="", $K3813="", $L3813=""),0,IF(OR($J3813&lt;0,$J3813&gt;3,$K3813&lt;0,$K3813&gt;3,$L3813&lt;0,$L3813&gt;3),1,0))</f>
        <v/>
      </c>
    </row>
    <row r="3814">
      <c r="G3814">
        <f>IFERROR(INDEX(T_Domaines[Domain_label_fr],MATCH(F3814,T_Domaines[Domain_code],0)),"")</f>
        <v/>
      </c>
      <c r="I3814">
        <f>IFERROR(INDEX(T_Indicateurs[Stat_label_fr],MATCH(H3814,T_Indicateurs[Stat_code],0)),"")</f>
        <v/>
      </c>
      <c r="M3814">
        <f>IF(J3814=0,"",J3814)</f>
        <v/>
      </c>
      <c r="N3814">
        <f>IF(K3814=0,"",K3814)</f>
        <v/>
      </c>
      <c r="O3814">
        <f>IF(L3814=0,"",L3814)</f>
        <v/>
      </c>
      <c r="P3814">
        <f>IF(OR(J3814="",K3814="",L3814=""),"",J3814+K3814+L3814)</f>
        <v/>
      </c>
      <c r="Q3814">
        <f>IF(OR(M3814="",N3814="",O3814=""),"",M3814+N3814+O3814)</f>
        <v/>
      </c>
      <c r="S3814" s="13">
        <f>IF(AND($B3814&lt;&gt;"",$F3814&lt;&gt;""),IF(COUNTIFS($B$2:$B3814,$B3814,$F$2:$F3814,$F3814)=1,1,0),0)</f>
        <v/>
      </c>
      <c r="T3814" s="13">
        <f>IF(AND($B3814&lt;&gt;"",$H3814&lt;&gt;""),IF(COUNTIFS($B$2:$B3814,$B3814,$H$2:$H3814,$H3814)=1,1,0),0)</f>
        <v/>
      </c>
      <c r="U3814" s="13">
        <f>IF(AND($B3814&lt;&gt;"",$C3814&lt;&gt;""),IF(COUNTIFS($B$2:$B3814,$B3814,$C$2:$C3814,$C3814)=1,1,0),0)</f>
        <v/>
      </c>
      <c r="V3814" s="13">
        <f>IF(AND($B3814&lt;&gt;"",$D3814&lt;&gt;""),IF(COUNTIFS($B$2:$B3814,$B3814,$D$2:$D3814,$D3814)=1,1,0),0)</f>
        <v/>
      </c>
      <c r="W3814">
        <f>IFERROR(INDEX(T_Indicateurs[Domain_code],MATCH($H3814,T_Indicateurs[Stat_code],0)),"")</f>
        <v/>
      </c>
      <c r="X3814" s="13">
        <f>IF(OR($W3814="",$F3814=""),0,IF($F3814&lt;&gt;$W3814,1,0))</f>
        <v/>
      </c>
      <c r="Y3814" s="13">
        <f>IF(OR($J3814="", $K3814="", $L3814=""),0,IF(OR($J3814&lt;0,$J3814&gt;3,$K3814&lt;0,$K3814&gt;3,$L3814&lt;0,$L3814&gt;3),1,0))</f>
        <v/>
      </c>
    </row>
    <row r="3815">
      <c r="G3815">
        <f>IFERROR(INDEX(T_Domaines[Domain_label_fr],MATCH(F3815,T_Domaines[Domain_code],0)),"")</f>
        <v/>
      </c>
      <c r="I3815">
        <f>IFERROR(INDEX(T_Indicateurs[Stat_label_fr],MATCH(H3815,T_Indicateurs[Stat_code],0)),"")</f>
        <v/>
      </c>
      <c r="M3815">
        <f>IF(J3815=0,"",J3815)</f>
        <v/>
      </c>
      <c r="N3815">
        <f>IF(K3815=0,"",K3815)</f>
        <v/>
      </c>
      <c r="O3815">
        <f>IF(L3815=0,"",L3815)</f>
        <v/>
      </c>
      <c r="P3815">
        <f>IF(OR(J3815="",K3815="",L3815=""),"",J3815+K3815+L3815)</f>
        <v/>
      </c>
      <c r="Q3815">
        <f>IF(OR(M3815="",N3815="",O3815=""),"",M3815+N3815+O3815)</f>
        <v/>
      </c>
      <c r="S3815" s="13">
        <f>IF(AND($B3815&lt;&gt;"",$F3815&lt;&gt;""),IF(COUNTIFS($B$2:$B3815,$B3815,$F$2:$F3815,$F3815)=1,1,0),0)</f>
        <v/>
      </c>
      <c r="T3815" s="13">
        <f>IF(AND($B3815&lt;&gt;"",$H3815&lt;&gt;""),IF(COUNTIFS($B$2:$B3815,$B3815,$H$2:$H3815,$H3815)=1,1,0),0)</f>
        <v/>
      </c>
      <c r="U3815" s="13">
        <f>IF(AND($B3815&lt;&gt;"",$C3815&lt;&gt;""),IF(COUNTIFS($B$2:$B3815,$B3815,$C$2:$C3815,$C3815)=1,1,0),0)</f>
        <v/>
      </c>
      <c r="V3815" s="13">
        <f>IF(AND($B3815&lt;&gt;"",$D3815&lt;&gt;""),IF(COUNTIFS($B$2:$B3815,$B3815,$D$2:$D3815,$D3815)=1,1,0),0)</f>
        <v/>
      </c>
      <c r="W3815">
        <f>IFERROR(INDEX(T_Indicateurs[Domain_code],MATCH($H3815,T_Indicateurs[Stat_code],0)),"")</f>
        <v/>
      </c>
      <c r="X3815" s="13">
        <f>IF(OR($W3815="",$F3815=""),0,IF($F3815&lt;&gt;$W3815,1,0))</f>
        <v/>
      </c>
      <c r="Y3815" s="13">
        <f>IF(OR($J3815="", $K3815="", $L3815=""),0,IF(OR($J3815&lt;0,$J3815&gt;3,$K3815&lt;0,$K3815&gt;3,$L3815&lt;0,$L3815&gt;3),1,0))</f>
        <v/>
      </c>
    </row>
    <row r="3816">
      <c r="G3816">
        <f>IFERROR(INDEX(T_Domaines[Domain_label_fr],MATCH(F3816,T_Domaines[Domain_code],0)),"")</f>
        <v/>
      </c>
      <c r="I3816">
        <f>IFERROR(INDEX(T_Indicateurs[Stat_label_fr],MATCH(H3816,T_Indicateurs[Stat_code],0)),"")</f>
        <v/>
      </c>
      <c r="M3816">
        <f>IF(J3816=0,"",J3816)</f>
        <v/>
      </c>
      <c r="N3816">
        <f>IF(K3816=0,"",K3816)</f>
        <v/>
      </c>
      <c r="O3816">
        <f>IF(L3816=0,"",L3816)</f>
        <v/>
      </c>
      <c r="P3816">
        <f>IF(OR(J3816="",K3816="",L3816=""),"",J3816+K3816+L3816)</f>
        <v/>
      </c>
      <c r="Q3816">
        <f>IF(OR(M3816="",N3816="",O3816=""),"",M3816+N3816+O3816)</f>
        <v/>
      </c>
      <c r="S3816" s="13">
        <f>IF(AND($B3816&lt;&gt;"",$F3816&lt;&gt;""),IF(COUNTIFS($B$2:$B3816,$B3816,$F$2:$F3816,$F3816)=1,1,0),0)</f>
        <v/>
      </c>
      <c r="T3816" s="13">
        <f>IF(AND($B3816&lt;&gt;"",$H3816&lt;&gt;""),IF(COUNTIFS($B$2:$B3816,$B3816,$H$2:$H3816,$H3816)=1,1,0),0)</f>
        <v/>
      </c>
      <c r="U3816" s="13">
        <f>IF(AND($B3816&lt;&gt;"",$C3816&lt;&gt;""),IF(COUNTIFS($B$2:$B3816,$B3816,$C$2:$C3816,$C3816)=1,1,0),0)</f>
        <v/>
      </c>
      <c r="V3816" s="13">
        <f>IF(AND($B3816&lt;&gt;"",$D3816&lt;&gt;""),IF(COUNTIFS($B$2:$B3816,$B3816,$D$2:$D3816,$D3816)=1,1,0),0)</f>
        <v/>
      </c>
      <c r="W3816">
        <f>IFERROR(INDEX(T_Indicateurs[Domain_code],MATCH($H3816,T_Indicateurs[Stat_code],0)),"")</f>
        <v/>
      </c>
      <c r="X3816" s="13">
        <f>IF(OR($W3816="",$F3816=""),0,IF($F3816&lt;&gt;$W3816,1,0))</f>
        <v/>
      </c>
      <c r="Y3816" s="13">
        <f>IF(OR($J3816="", $K3816="", $L3816=""),0,IF(OR($J3816&lt;0,$J3816&gt;3,$K3816&lt;0,$K3816&gt;3,$L3816&lt;0,$L3816&gt;3),1,0))</f>
        <v/>
      </c>
    </row>
    <row r="3817">
      <c r="G3817">
        <f>IFERROR(INDEX(T_Domaines[Domain_label_fr],MATCH(F3817,T_Domaines[Domain_code],0)),"")</f>
        <v/>
      </c>
      <c r="I3817">
        <f>IFERROR(INDEX(T_Indicateurs[Stat_label_fr],MATCH(H3817,T_Indicateurs[Stat_code],0)),"")</f>
        <v/>
      </c>
      <c r="M3817">
        <f>IF(J3817=0,"",J3817)</f>
        <v/>
      </c>
      <c r="N3817">
        <f>IF(K3817=0,"",K3817)</f>
        <v/>
      </c>
      <c r="O3817">
        <f>IF(L3817=0,"",L3817)</f>
        <v/>
      </c>
      <c r="P3817">
        <f>IF(OR(J3817="",K3817="",L3817=""),"",J3817+K3817+L3817)</f>
        <v/>
      </c>
      <c r="Q3817">
        <f>IF(OR(M3817="",N3817="",O3817=""),"",M3817+N3817+O3817)</f>
        <v/>
      </c>
      <c r="S3817" s="13">
        <f>IF(AND($B3817&lt;&gt;"",$F3817&lt;&gt;""),IF(COUNTIFS($B$2:$B3817,$B3817,$F$2:$F3817,$F3817)=1,1,0),0)</f>
        <v/>
      </c>
      <c r="T3817" s="13">
        <f>IF(AND($B3817&lt;&gt;"",$H3817&lt;&gt;""),IF(COUNTIFS($B$2:$B3817,$B3817,$H$2:$H3817,$H3817)=1,1,0),0)</f>
        <v/>
      </c>
      <c r="U3817" s="13">
        <f>IF(AND($B3817&lt;&gt;"",$C3817&lt;&gt;""),IF(COUNTIFS($B$2:$B3817,$B3817,$C$2:$C3817,$C3817)=1,1,0),0)</f>
        <v/>
      </c>
      <c r="V3817" s="13">
        <f>IF(AND($B3817&lt;&gt;"",$D3817&lt;&gt;""),IF(COUNTIFS($B$2:$B3817,$B3817,$D$2:$D3817,$D3817)=1,1,0),0)</f>
        <v/>
      </c>
      <c r="W3817">
        <f>IFERROR(INDEX(T_Indicateurs[Domain_code],MATCH($H3817,T_Indicateurs[Stat_code],0)),"")</f>
        <v/>
      </c>
      <c r="X3817" s="13">
        <f>IF(OR($W3817="",$F3817=""),0,IF($F3817&lt;&gt;$W3817,1,0))</f>
        <v/>
      </c>
      <c r="Y3817" s="13">
        <f>IF(OR($J3817="", $K3817="", $L3817=""),0,IF(OR($J3817&lt;0,$J3817&gt;3,$K3817&lt;0,$K3817&gt;3,$L3817&lt;0,$L3817&gt;3),1,0))</f>
        <v/>
      </c>
    </row>
    <row r="3818">
      <c r="G3818">
        <f>IFERROR(INDEX(T_Domaines[Domain_label_fr],MATCH(F3818,T_Domaines[Domain_code],0)),"")</f>
        <v/>
      </c>
      <c r="I3818">
        <f>IFERROR(INDEX(T_Indicateurs[Stat_label_fr],MATCH(H3818,T_Indicateurs[Stat_code],0)),"")</f>
        <v/>
      </c>
      <c r="M3818">
        <f>IF(J3818=0,"",J3818)</f>
        <v/>
      </c>
      <c r="N3818">
        <f>IF(K3818=0,"",K3818)</f>
        <v/>
      </c>
      <c r="O3818">
        <f>IF(L3818=0,"",L3818)</f>
        <v/>
      </c>
      <c r="P3818">
        <f>IF(OR(J3818="",K3818="",L3818=""),"",J3818+K3818+L3818)</f>
        <v/>
      </c>
      <c r="Q3818">
        <f>IF(OR(M3818="",N3818="",O3818=""),"",M3818+N3818+O3818)</f>
        <v/>
      </c>
      <c r="S3818" s="13">
        <f>IF(AND($B3818&lt;&gt;"",$F3818&lt;&gt;""),IF(COUNTIFS($B$2:$B3818,$B3818,$F$2:$F3818,$F3818)=1,1,0),0)</f>
        <v/>
      </c>
      <c r="T3818" s="13">
        <f>IF(AND($B3818&lt;&gt;"",$H3818&lt;&gt;""),IF(COUNTIFS($B$2:$B3818,$B3818,$H$2:$H3818,$H3818)=1,1,0),0)</f>
        <v/>
      </c>
      <c r="U3818" s="13">
        <f>IF(AND($B3818&lt;&gt;"",$C3818&lt;&gt;""),IF(COUNTIFS($B$2:$B3818,$B3818,$C$2:$C3818,$C3818)=1,1,0),0)</f>
        <v/>
      </c>
      <c r="V3818" s="13">
        <f>IF(AND($B3818&lt;&gt;"",$D3818&lt;&gt;""),IF(COUNTIFS($B$2:$B3818,$B3818,$D$2:$D3818,$D3818)=1,1,0),0)</f>
        <v/>
      </c>
      <c r="W3818">
        <f>IFERROR(INDEX(T_Indicateurs[Domain_code],MATCH($H3818,T_Indicateurs[Stat_code],0)),"")</f>
        <v/>
      </c>
      <c r="X3818" s="13">
        <f>IF(OR($W3818="",$F3818=""),0,IF($F3818&lt;&gt;$W3818,1,0))</f>
        <v/>
      </c>
      <c r="Y3818" s="13">
        <f>IF(OR($J3818="", $K3818="", $L3818=""),0,IF(OR($J3818&lt;0,$J3818&gt;3,$K3818&lt;0,$K3818&gt;3,$L3818&lt;0,$L3818&gt;3),1,0))</f>
        <v/>
      </c>
    </row>
    <row r="3819">
      <c r="G3819">
        <f>IFERROR(INDEX(T_Domaines[Domain_label_fr],MATCH(F3819,T_Domaines[Domain_code],0)),"")</f>
        <v/>
      </c>
      <c r="I3819">
        <f>IFERROR(INDEX(T_Indicateurs[Stat_label_fr],MATCH(H3819,T_Indicateurs[Stat_code],0)),"")</f>
        <v/>
      </c>
      <c r="M3819">
        <f>IF(J3819=0,"",J3819)</f>
        <v/>
      </c>
      <c r="N3819">
        <f>IF(K3819=0,"",K3819)</f>
        <v/>
      </c>
      <c r="O3819">
        <f>IF(L3819=0,"",L3819)</f>
        <v/>
      </c>
      <c r="P3819">
        <f>IF(OR(J3819="",K3819="",L3819=""),"",J3819+K3819+L3819)</f>
        <v/>
      </c>
      <c r="Q3819">
        <f>IF(OR(M3819="",N3819="",O3819=""),"",M3819+N3819+O3819)</f>
        <v/>
      </c>
      <c r="S3819" s="13">
        <f>IF(AND($B3819&lt;&gt;"",$F3819&lt;&gt;""),IF(COUNTIFS($B$2:$B3819,$B3819,$F$2:$F3819,$F3819)=1,1,0),0)</f>
        <v/>
      </c>
      <c r="T3819" s="13">
        <f>IF(AND($B3819&lt;&gt;"",$H3819&lt;&gt;""),IF(COUNTIFS($B$2:$B3819,$B3819,$H$2:$H3819,$H3819)=1,1,0),0)</f>
        <v/>
      </c>
      <c r="U3819" s="13">
        <f>IF(AND($B3819&lt;&gt;"",$C3819&lt;&gt;""),IF(COUNTIFS($B$2:$B3819,$B3819,$C$2:$C3819,$C3819)=1,1,0),0)</f>
        <v/>
      </c>
      <c r="V3819" s="13">
        <f>IF(AND($B3819&lt;&gt;"",$D3819&lt;&gt;""),IF(COUNTIFS($B$2:$B3819,$B3819,$D$2:$D3819,$D3819)=1,1,0),0)</f>
        <v/>
      </c>
      <c r="W3819">
        <f>IFERROR(INDEX(T_Indicateurs[Domain_code],MATCH($H3819,T_Indicateurs[Stat_code],0)),"")</f>
        <v/>
      </c>
      <c r="X3819" s="13">
        <f>IF(OR($W3819="",$F3819=""),0,IF($F3819&lt;&gt;$W3819,1,0))</f>
        <v/>
      </c>
      <c r="Y3819" s="13">
        <f>IF(OR($J3819="", $K3819="", $L3819=""),0,IF(OR($J3819&lt;0,$J3819&gt;3,$K3819&lt;0,$K3819&gt;3,$L3819&lt;0,$L3819&gt;3),1,0))</f>
        <v/>
      </c>
    </row>
    <row r="3820">
      <c r="G3820">
        <f>IFERROR(INDEX(T_Domaines[Domain_label_fr],MATCH(F3820,T_Domaines[Domain_code],0)),"")</f>
        <v/>
      </c>
      <c r="I3820">
        <f>IFERROR(INDEX(T_Indicateurs[Stat_label_fr],MATCH(H3820,T_Indicateurs[Stat_code],0)),"")</f>
        <v/>
      </c>
      <c r="M3820">
        <f>IF(J3820=0,"",J3820)</f>
        <v/>
      </c>
      <c r="N3820">
        <f>IF(K3820=0,"",K3820)</f>
        <v/>
      </c>
      <c r="O3820">
        <f>IF(L3820=0,"",L3820)</f>
        <v/>
      </c>
      <c r="P3820">
        <f>IF(OR(J3820="",K3820="",L3820=""),"",J3820+K3820+L3820)</f>
        <v/>
      </c>
      <c r="Q3820">
        <f>IF(OR(M3820="",N3820="",O3820=""),"",M3820+N3820+O3820)</f>
        <v/>
      </c>
      <c r="S3820" s="13">
        <f>IF(AND($B3820&lt;&gt;"",$F3820&lt;&gt;""),IF(COUNTIFS($B$2:$B3820,$B3820,$F$2:$F3820,$F3820)=1,1,0),0)</f>
        <v/>
      </c>
      <c r="T3820" s="13">
        <f>IF(AND($B3820&lt;&gt;"",$H3820&lt;&gt;""),IF(COUNTIFS($B$2:$B3820,$B3820,$H$2:$H3820,$H3820)=1,1,0),0)</f>
        <v/>
      </c>
      <c r="U3820" s="13">
        <f>IF(AND($B3820&lt;&gt;"",$C3820&lt;&gt;""),IF(COUNTIFS($B$2:$B3820,$B3820,$C$2:$C3820,$C3820)=1,1,0),0)</f>
        <v/>
      </c>
      <c r="V3820" s="13">
        <f>IF(AND($B3820&lt;&gt;"",$D3820&lt;&gt;""),IF(COUNTIFS($B$2:$B3820,$B3820,$D$2:$D3820,$D3820)=1,1,0),0)</f>
        <v/>
      </c>
      <c r="W3820">
        <f>IFERROR(INDEX(T_Indicateurs[Domain_code],MATCH($H3820,T_Indicateurs[Stat_code],0)),"")</f>
        <v/>
      </c>
      <c r="X3820" s="13">
        <f>IF(OR($W3820="",$F3820=""),0,IF($F3820&lt;&gt;$W3820,1,0))</f>
        <v/>
      </c>
      <c r="Y3820" s="13">
        <f>IF(OR($J3820="", $K3820="", $L3820=""),0,IF(OR($J3820&lt;0,$J3820&gt;3,$K3820&lt;0,$K3820&gt;3,$L3820&lt;0,$L3820&gt;3),1,0))</f>
        <v/>
      </c>
    </row>
    <row r="3821">
      <c r="G3821">
        <f>IFERROR(INDEX(T_Domaines[Domain_label_fr],MATCH(F3821,T_Domaines[Domain_code],0)),"")</f>
        <v/>
      </c>
      <c r="I3821">
        <f>IFERROR(INDEX(T_Indicateurs[Stat_label_fr],MATCH(H3821,T_Indicateurs[Stat_code],0)),"")</f>
        <v/>
      </c>
      <c r="M3821">
        <f>IF(J3821=0,"",J3821)</f>
        <v/>
      </c>
      <c r="N3821">
        <f>IF(K3821=0,"",K3821)</f>
        <v/>
      </c>
      <c r="O3821">
        <f>IF(L3821=0,"",L3821)</f>
        <v/>
      </c>
      <c r="P3821">
        <f>IF(OR(J3821="",K3821="",L3821=""),"",J3821+K3821+L3821)</f>
        <v/>
      </c>
      <c r="Q3821">
        <f>IF(OR(M3821="",N3821="",O3821=""),"",M3821+N3821+O3821)</f>
        <v/>
      </c>
      <c r="S3821" s="13">
        <f>IF(AND($B3821&lt;&gt;"",$F3821&lt;&gt;""),IF(COUNTIFS($B$2:$B3821,$B3821,$F$2:$F3821,$F3821)=1,1,0),0)</f>
        <v/>
      </c>
      <c r="T3821" s="13">
        <f>IF(AND($B3821&lt;&gt;"",$H3821&lt;&gt;""),IF(COUNTIFS($B$2:$B3821,$B3821,$H$2:$H3821,$H3821)=1,1,0),0)</f>
        <v/>
      </c>
      <c r="U3821" s="13">
        <f>IF(AND($B3821&lt;&gt;"",$C3821&lt;&gt;""),IF(COUNTIFS($B$2:$B3821,$B3821,$C$2:$C3821,$C3821)=1,1,0),0)</f>
        <v/>
      </c>
      <c r="V3821" s="13">
        <f>IF(AND($B3821&lt;&gt;"",$D3821&lt;&gt;""),IF(COUNTIFS($B$2:$B3821,$B3821,$D$2:$D3821,$D3821)=1,1,0),0)</f>
        <v/>
      </c>
      <c r="W3821">
        <f>IFERROR(INDEX(T_Indicateurs[Domain_code],MATCH($H3821,T_Indicateurs[Stat_code],0)),"")</f>
        <v/>
      </c>
      <c r="X3821" s="13">
        <f>IF(OR($W3821="",$F3821=""),0,IF($F3821&lt;&gt;$W3821,1,0))</f>
        <v/>
      </c>
      <c r="Y3821" s="13">
        <f>IF(OR($J3821="", $K3821="", $L3821=""),0,IF(OR($J3821&lt;0,$J3821&gt;3,$K3821&lt;0,$K3821&gt;3,$L3821&lt;0,$L3821&gt;3),1,0))</f>
        <v/>
      </c>
    </row>
    <row r="3822">
      <c r="G3822">
        <f>IFERROR(INDEX(T_Domaines[Domain_label_fr],MATCH(F3822,T_Domaines[Domain_code],0)),"")</f>
        <v/>
      </c>
      <c r="I3822">
        <f>IFERROR(INDEX(T_Indicateurs[Stat_label_fr],MATCH(H3822,T_Indicateurs[Stat_code],0)),"")</f>
        <v/>
      </c>
      <c r="M3822">
        <f>IF(J3822=0,"",J3822)</f>
        <v/>
      </c>
      <c r="N3822">
        <f>IF(K3822=0,"",K3822)</f>
        <v/>
      </c>
      <c r="O3822">
        <f>IF(L3822=0,"",L3822)</f>
        <v/>
      </c>
      <c r="P3822">
        <f>IF(OR(J3822="",K3822="",L3822=""),"",J3822+K3822+L3822)</f>
        <v/>
      </c>
      <c r="Q3822">
        <f>IF(OR(M3822="",N3822="",O3822=""),"",M3822+N3822+O3822)</f>
        <v/>
      </c>
      <c r="S3822" s="13">
        <f>IF(AND($B3822&lt;&gt;"",$F3822&lt;&gt;""),IF(COUNTIFS($B$2:$B3822,$B3822,$F$2:$F3822,$F3822)=1,1,0),0)</f>
        <v/>
      </c>
      <c r="T3822" s="13">
        <f>IF(AND($B3822&lt;&gt;"",$H3822&lt;&gt;""),IF(COUNTIFS($B$2:$B3822,$B3822,$H$2:$H3822,$H3822)=1,1,0),0)</f>
        <v/>
      </c>
      <c r="U3822" s="13">
        <f>IF(AND($B3822&lt;&gt;"",$C3822&lt;&gt;""),IF(COUNTIFS($B$2:$B3822,$B3822,$C$2:$C3822,$C3822)=1,1,0),0)</f>
        <v/>
      </c>
      <c r="V3822" s="13">
        <f>IF(AND($B3822&lt;&gt;"",$D3822&lt;&gt;""),IF(COUNTIFS($B$2:$B3822,$B3822,$D$2:$D3822,$D3822)=1,1,0),0)</f>
        <v/>
      </c>
      <c r="W3822">
        <f>IFERROR(INDEX(T_Indicateurs[Domain_code],MATCH($H3822,T_Indicateurs[Stat_code],0)),"")</f>
        <v/>
      </c>
      <c r="X3822" s="13">
        <f>IF(OR($W3822="",$F3822=""),0,IF($F3822&lt;&gt;$W3822,1,0))</f>
        <v/>
      </c>
      <c r="Y3822" s="13">
        <f>IF(OR($J3822="", $K3822="", $L3822=""),0,IF(OR($J3822&lt;0,$J3822&gt;3,$K3822&lt;0,$K3822&gt;3,$L3822&lt;0,$L3822&gt;3),1,0))</f>
        <v/>
      </c>
    </row>
    <row r="3823">
      <c r="G3823">
        <f>IFERROR(INDEX(T_Domaines[Domain_label_fr],MATCH(F3823,T_Domaines[Domain_code],0)),"")</f>
        <v/>
      </c>
      <c r="I3823">
        <f>IFERROR(INDEX(T_Indicateurs[Stat_label_fr],MATCH(H3823,T_Indicateurs[Stat_code],0)),"")</f>
        <v/>
      </c>
      <c r="M3823">
        <f>IF(J3823=0,"",J3823)</f>
        <v/>
      </c>
      <c r="N3823">
        <f>IF(K3823=0,"",K3823)</f>
        <v/>
      </c>
      <c r="O3823">
        <f>IF(L3823=0,"",L3823)</f>
        <v/>
      </c>
      <c r="P3823">
        <f>IF(OR(J3823="",K3823="",L3823=""),"",J3823+K3823+L3823)</f>
        <v/>
      </c>
      <c r="Q3823">
        <f>IF(OR(M3823="",N3823="",O3823=""),"",M3823+N3823+O3823)</f>
        <v/>
      </c>
      <c r="S3823" s="13">
        <f>IF(AND($B3823&lt;&gt;"",$F3823&lt;&gt;""),IF(COUNTIFS($B$2:$B3823,$B3823,$F$2:$F3823,$F3823)=1,1,0),0)</f>
        <v/>
      </c>
      <c r="T3823" s="13">
        <f>IF(AND($B3823&lt;&gt;"",$H3823&lt;&gt;""),IF(COUNTIFS($B$2:$B3823,$B3823,$H$2:$H3823,$H3823)=1,1,0),0)</f>
        <v/>
      </c>
      <c r="U3823" s="13">
        <f>IF(AND($B3823&lt;&gt;"",$C3823&lt;&gt;""),IF(COUNTIFS($B$2:$B3823,$B3823,$C$2:$C3823,$C3823)=1,1,0),0)</f>
        <v/>
      </c>
      <c r="V3823" s="13">
        <f>IF(AND($B3823&lt;&gt;"",$D3823&lt;&gt;""),IF(COUNTIFS($B$2:$B3823,$B3823,$D$2:$D3823,$D3823)=1,1,0),0)</f>
        <v/>
      </c>
      <c r="W3823">
        <f>IFERROR(INDEX(T_Indicateurs[Domain_code],MATCH($H3823,T_Indicateurs[Stat_code],0)),"")</f>
        <v/>
      </c>
      <c r="X3823" s="13">
        <f>IF(OR($W3823="",$F3823=""),0,IF($F3823&lt;&gt;$W3823,1,0))</f>
        <v/>
      </c>
      <c r="Y3823" s="13">
        <f>IF(OR($J3823="", $K3823="", $L3823=""),0,IF(OR($J3823&lt;0,$J3823&gt;3,$K3823&lt;0,$K3823&gt;3,$L3823&lt;0,$L3823&gt;3),1,0))</f>
        <v/>
      </c>
    </row>
    <row r="3824">
      <c r="G3824">
        <f>IFERROR(INDEX(T_Domaines[Domain_label_fr],MATCH(F3824,T_Domaines[Domain_code],0)),"")</f>
        <v/>
      </c>
      <c r="I3824">
        <f>IFERROR(INDEX(T_Indicateurs[Stat_label_fr],MATCH(H3824,T_Indicateurs[Stat_code],0)),"")</f>
        <v/>
      </c>
      <c r="M3824">
        <f>IF(J3824=0,"",J3824)</f>
        <v/>
      </c>
      <c r="N3824">
        <f>IF(K3824=0,"",K3824)</f>
        <v/>
      </c>
      <c r="O3824">
        <f>IF(L3824=0,"",L3824)</f>
        <v/>
      </c>
      <c r="P3824">
        <f>IF(OR(J3824="",K3824="",L3824=""),"",J3824+K3824+L3824)</f>
        <v/>
      </c>
      <c r="Q3824">
        <f>IF(OR(M3824="",N3824="",O3824=""),"",M3824+N3824+O3824)</f>
        <v/>
      </c>
      <c r="S3824" s="13">
        <f>IF(AND($B3824&lt;&gt;"",$F3824&lt;&gt;""),IF(COUNTIFS($B$2:$B3824,$B3824,$F$2:$F3824,$F3824)=1,1,0),0)</f>
        <v/>
      </c>
      <c r="T3824" s="13">
        <f>IF(AND($B3824&lt;&gt;"",$H3824&lt;&gt;""),IF(COUNTIFS($B$2:$B3824,$B3824,$H$2:$H3824,$H3824)=1,1,0),0)</f>
        <v/>
      </c>
      <c r="U3824" s="13">
        <f>IF(AND($B3824&lt;&gt;"",$C3824&lt;&gt;""),IF(COUNTIFS($B$2:$B3824,$B3824,$C$2:$C3824,$C3824)=1,1,0),0)</f>
        <v/>
      </c>
      <c r="V3824" s="13">
        <f>IF(AND($B3824&lt;&gt;"",$D3824&lt;&gt;""),IF(COUNTIFS($B$2:$B3824,$B3824,$D$2:$D3824,$D3824)=1,1,0),0)</f>
        <v/>
      </c>
      <c r="W3824">
        <f>IFERROR(INDEX(T_Indicateurs[Domain_code],MATCH($H3824,T_Indicateurs[Stat_code],0)),"")</f>
        <v/>
      </c>
      <c r="X3824" s="13">
        <f>IF(OR($W3824="",$F3824=""),0,IF($F3824&lt;&gt;$W3824,1,0))</f>
        <v/>
      </c>
      <c r="Y3824" s="13">
        <f>IF(OR($J3824="", $K3824="", $L3824=""),0,IF(OR($J3824&lt;0,$J3824&gt;3,$K3824&lt;0,$K3824&gt;3,$L3824&lt;0,$L3824&gt;3),1,0))</f>
        <v/>
      </c>
    </row>
    <row r="3825">
      <c r="G3825">
        <f>IFERROR(INDEX(T_Domaines[Domain_label_fr],MATCH(F3825,T_Domaines[Domain_code],0)),"")</f>
        <v/>
      </c>
      <c r="I3825">
        <f>IFERROR(INDEX(T_Indicateurs[Stat_label_fr],MATCH(H3825,T_Indicateurs[Stat_code],0)),"")</f>
        <v/>
      </c>
      <c r="M3825">
        <f>IF(J3825=0,"",J3825)</f>
        <v/>
      </c>
      <c r="N3825">
        <f>IF(K3825=0,"",K3825)</f>
        <v/>
      </c>
      <c r="O3825">
        <f>IF(L3825=0,"",L3825)</f>
        <v/>
      </c>
      <c r="P3825">
        <f>IF(OR(J3825="",K3825="",L3825=""),"",J3825+K3825+L3825)</f>
        <v/>
      </c>
      <c r="Q3825">
        <f>IF(OR(M3825="",N3825="",O3825=""),"",M3825+N3825+O3825)</f>
        <v/>
      </c>
      <c r="S3825" s="13">
        <f>IF(AND($B3825&lt;&gt;"",$F3825&lt;&gt;""),IF(COUNTIFS($B$2:$B3825,$B3825,$F$2:$F3825,$F3825)=1,1,0),0)</f>
        <v/>
      </c>
      <c r="T3825" s="13">
        <f>IF(AND($B3825&lt;&gt;"",$H3825&lt;&gt;""),IF(COUNTIFS($B$2:$B3825,$B3825,$H$2:$H3825,$H3825)=1,1,0),0)</f>
        <v/>
      </c>
      <c r="U3825" s="13">
        <f>IF(AND($B3825&lt;&gt;"",$C3825&lt;&gt;""),IF(COUNTIFS($B$2:$B3825,$B3825,$C$2:$C3825,$C3825)=1,1,0),0)</f>
        <v/>
      </c>
      <c r="V3825" s="13">
        <f>IF(AND($B3825&lt;&gt;"",$D3825&lt;&gt;""),IF(COUNTIFS($B$2:$B3825,$B3825,$D$2:$D3825,$D3825)=1,1,0),0)</f>
        <v/>
      </c>
      <c r="W3825">
        <f>IFERROR(INDEX(T_Indicateurs[Domain_code],MATCH($H3825,T_Indicateurs[Stat_code],0)),"")</f>
        <v/>
      </c>
      <c r="X3825" s="13">
        <f>IF(OR($W3825="",$F3825=""),0,IF($F3825&lt;&gt;$W3825,1,0))</f>
        <v/>
      </c>
      <c r="Y3825" s="13">
        <f>IF(OR($J3825="", $K3825="", $L3825=""),0,IF(OR($J3825&lt;0,$J3825&gt;3,$K3825&lt;0,$K3825&gt;3,$L3825&lt;0,$L3825&gt;3),1,0))</f>
        <v/>
      </c>
    </row>
    <row r="3826">
      <c r="G3826">
        <f>IFERROR(INDEX(T_Domaines[Domain_label_fr],MATCH(F3826,T_Domaines[Domain_code],0)),"")</f>
        <v/>
      </c>
      <c r="I3826">
        <f>IFERROR(INDEX(T_Indicateurs[Stat_label_fr],MATCH(H3826,T_Indicateurs[Stat_code],0)),"")</f>
        <v/>
      </c>
      <c r="M3826">
        <f>IF(J3826=0,"",J3826)</f>
        <v/>
      </c>
      <c r="N3826">
        <f>IF(K3826=0,"",K3826)</f>
        <v/>
      </c>
      <c r="O3826">
        <f>IF(L3826=0,"",L3826)</f>
        <v/>
      </c>
      <c r="P3826">
        <f>IF(OR(J3826="",K3826="",L3826=""),"",J3826+K3826+L3826)</f>
        <v/>
      </c>
      <c r="Q3826">
        <f>IF(OR(M3826="",N3826="",O3826=""),"",M3826+N3826+O3826)</f>
        <v/>
      </c>
      <c r="S3826" s="13">
        <f>IF(AND($B3826&lt;&gt;"",$F3826&lt;&gt;""),IF(COUNTIFS($B$2:$B3826,$B3826,$F$2:$F3826,$F3826)=1,1,0),0)</f>
        <v/>
      </c>
      <c r="T3826" s="13">
        <f>IF(AND($B3826&lt;&gt;"",$H3826&lt;&gt;""),IF(COUNTIFS($B$2:$B3826,$B3826,$H$2:$H3826,$H3826)=1,1,0),0)</f>
        <v/>
      </c>
      <c r="U3826" s="13">
        <f>IF(AND($B3826&lt;&gt;"",$C3826&lt;&gt;""),IF(COUNTIFS($B$2:$B3826,$B3826,$C$2:$C3826,$C3826)=1,1,0),0)</f>
        <v/>
      </c>
      <c r="V3826" s="13">
        <f>IF(AND($B3826&lt;&gt;"",$D3826&lt;&gt;""),IF(COUNTIFS($B$2:$B3826,$B3826,$D$2:$D3826,$D3826)=1,1,0),0)</f>
        <v/>
      </c>
      <c r="W3826">
        <f>IFERROR(INDEX(T_Indicateurs[Domain_code],MATCH($H3826,T_Indicateurs[Stat_code],0)),"")</f>
        <v/>
      </c>
      <c r="X3826" s="13">
        <f>IF(OR($W3826="",$F3826=""),0,IF($F3826&lt;&gt;$W3826,1,0))</f>
        <v/>
      </c>
      <c r="Y3826" s="13">
        <f>IF(OR($J3826="", $K3826="", $L3826=""),0,IF(OR($J3826&lt;0,$J3826&gt;3,$K3826&lt;0,$K3826&gt;3,$L3826&lt;0,$L3826&gt;3),1,0))</f>
        <v/>
      </c>
    </row>
    <row r="3827">
      <c r="G3827">
        <f>IFERROR(INDEX(T_Domaines[Domain_label_fr],MATCH(F3827,T_Domaines[Domain_code],0)),"")</f>
        <v/>
      </c>
      <c r="I3827">
        <f>IFERROR(INDEX(T_Indicateurs[Stat_label_fr],MATCH(H3827,T_Indicateurs[Stat_code],0)),"")</f>
        <v/>
      </c>
      <c r="M3827">
        <f>IF(J3827=0,"",J3827)</f>
        <v/>
      </c>
      <c r="N3827">
        <f>IF(K3827=0,"",K3827)</f>
        <v/>
      </c>
      <c r="O3827">
        <f>IF(L3827=0,"",L3827)</f>
        <v/>
      </c>
      <c r="P3827">
        <f>IF(OR(J3827="",K3827="",L3827=""),"",J3827+K3827+L3827)</f>
        <v/>
      </c>
      <c r="Q3827">
        <f>IF(OR(M3827="",N3827="",O3827=""),"",M3827+N3827+O3827)</f>
        <v/>
      </c>
      <c r="S3827" s="13">
        <f>IF(AND($B3827&lt;&gt;"",$F3827&lt;&gt;""),IF(COUNTIFS($B$2:$B3827,$B3827,$F$2:$F3827,$F3827)=1,1,0),0)</f>
        <v/>
      </c>
      <c r="T3827" s="13">
        <f>IF(AND($B3827&lt;&gt;"",$H3827&lt;&gt;""),IF(COUNTIFS($B$2:$B3827,$B3827,$H$2:$H3827,$H3827)=1,1,0),0)</f>
        <v/>
      </c>
      <c r="U3827" s="13">
        <f>IF(AND($B3827&lt;&gt;"",$C3827&lt;&gt;""),IF(COUNTIFS($B$2:$B3827,$B3827,$C$2:$C3827,$C3827)=1,1,0),0)</f>
        <v/>
      </c>
      <c r="V3827" s="13">
        <f>IF(AND($B3827&lt;&gt;"",$D3827&lt;&gt;""),IF(COUNTIFS($B$2:$B3827,$B3827,$D$2:$D3827,$D3827)=1,1,0),0)</f>
        <v/>
      </c>
      <c r="W3827">
        <f>IFERROR(INDEX(T_Indicateurs[Domain_code],MATCH($H3827,T_Indicateurs[Stat_code],0)),"")</f>
        <v/>
      </c>
      <c r="X3827" s="13">
        <f>IF(OR($W3827="",$F3827=""),0,IF($F3827&lt;&gt;$W3827,1,0))</f>
        <v/>
      </c>
      <c r="Y3827" s="13">
        <f>IF(OR($J3827="", $K3827="", $L3827=""),0,IF(OR($J3827&lt;0,$J3827&gt;3,$K3827&lt;0,$K3827&gt;3,$L3827&lt;0,$L3827&gt;3),1,0))</f>
        <v/>
      </c>
    </row>
    <row r="3828">
      <c r="G3828">
        <f>IFERROR(INDEX(T_Domaines[Domain_label_fr],MATCH(F3828,T_Domaines[Domain_code],0)),"")</f>
        <v/>
      </c>
      <c r="I3828">
        <f>IFERROR(INDEX(T_Indicateurs[Stat_label_fr],MATCH(H3828,T_Indicateurs[Stat_code],0)),"")</f>
        <v/>
      </c>
      <c r="M3828">
        <f>IF(J3828=0,"",J3828)</f>
        <v/>
      </c>
      <c r="N3828">
        <f>IF(K3828=0,"",K3828)</f>
        <v/>
      </c>
      <c r="O3828">
        <f>IF(L3828=0,"",L3828)</f>
        <v/>
      </c>
      <c r="P3828">
        <f>IF(OR(J3828="",K3828="",L3828=""),"",J3828+K3828+L3828)</f>
        <v/>
      </c>
      <c r="Q3828">
        <f>IF(OR(M3828="",N3828="",O3828=""),"",M3828+N3828+O3828)</f>
        <v/>
      </c>
      <c r="S3828" s="13">
        <f>IF(AND($B3828&lt;&gt;"",$F3828&lt;&gt;""),IF(COUNTIFS($B$2:$B3828,$B3828,$F$2:$F3828,$F3828)=1,1,0),0)</f>
        <v/>
      </c>
      <c r="T3828" s="13">
        <f>IF(AND($B3828&lt;&gt;"",$H3828&lt;&gt;""),IF(COUNTIFS($B$2:$B3828,$B3828,$H$2:$H3828,$H3828)=1,1,0),0)</f>
        <v/>
      </c>
      <c r="U3828" s="13">
        <f>IF(AND($B3828&lt;&gt;"",$C3828&lt;&gt;""),IF(COUNTIFS($B$2:$B3828,$B3828,$C$2:$C3828,$C3828)=1,1,0),0)</f>
        <v/>
      </c>
      <c r="V3828" s="13">
        <f>IF(AND($B3828&lt;&gt;"",$D3828&lt;&gt;""),IF(COUNTIFS($B$2:$B3828,$B3828,$D$2:$D3828,$D3828)=1,1,0),0)</f>
        <v/>
      </c>
      <c r="W3828">
        <f>IFERROR(INDEX(T_Indicateurs[Domain_code],MATCH($H3828,T_Indicateurs[Stat_code],0)),"")</f>
        <v/>
      </c>
      <c r="X3828" s="13">
        <f>IF(OR($W3828="",$F3828=""),0,IF($F3828&lt;&gt;$W3828,1,0))</f>
        <v/>
      </c>
      <c r="Y3828" s="13">
        <f>IF(OR($J3828="", $K3828="", $L3828=""),0,IF(OR($J3828&lt;0,$J3828&gt;3,$K3828&lt;0,$K3828&gt;3,$L3828&lt;0,$L3828&gt;3),1,0))</f>
        <v/>
      </c>
    </row>
    <row r="3829">
      <c r="G3829">
        <f>IFERROR(INDEX(T_Domaines[Domain_label_fr],MATCH(F3829,T_Domaines[Domain_code],0)),"")</f>
        <v/>
      </c>
      <c r="I3829">
        <f>IFERROR(INDEX(T_Indicateurs[Stat_label_fr],MATCH(H3829,T_Indicateurs[Stat_code],0)),"")</f>
        <v/>
      </c>
      <c r="M3829">
        <f>IF(J3829=0,"",J3829)</f>
        <v/>
      </c>
      <c r="N3829">
        <f>IF(K3829=0,"",K3829)</f>
        <v/>
      </c>
      <c r="O3829">
        <f>IF(L3829=0,"",L3829)</f>
        <v/>
      </c>
      <c r="P3829">
        <f>IF(OR(J3829="",K3829="",L3829=""),"",J3829+K3829+L3829)</f>
        <v/>
      </c>
      <c r="Q3829">
        <f>IF(OR(M3829="",N3829="",O3829=""),"",M3829+N3829+O3829)</f>
        <v/>
      </c>
      <c r="S3829" s="13">
        <f>IF(AND($B3829&lt;&gt;"",$F3829&lt;&gt;""),IF(COUNTIFS($B$2:$B3829,$B3829,$F$2:$F3829,$F3829)=1,1,0),0)</f>
        <v/>
      </c>
      <c r="T3829" s="13">
        <f>IF(AND($B3829&lt;&gt;"",$H3829&lt;&gt;""),IF(COUNTIFS($B$2:$B3829,$B3829,$H$2:$H3829,$H3829)=1,1,0),0)</f>
        <v/>
      </c>
      <c r="U3829" s="13">
        <f>IF(AND($B3829&lt;&gt;"",$C3829&lt;&gt;""),IF(COUNTIFS($B$2:$B3829,$B3829,$C$2:$C3829,$C3829)=1,1,0),0)</f>
        <v/>
      </c>
      <c r="V3829" s="13">
        <f>IF(AND($B3829&lt;&gt;"",$D3829&lt;&gt;""),IF(COUNTIFS($B$2:$B3829,$B3829,$D$2:$D3829,$D3829)=1,1,0),0)</f>
        <v/>
      </c>
      <c r="W3829">
        <f>IFERROR(INDEX(T_Indicateurs[Domain_code],MATCH($H3829,T_Indicateurs[Stat_code],0)),"")</f>
        <v/>
      </c>
      <c r="X3829" s="13">
        <f>IF(OR($W3829="",$F3829=""),0,IF($F3829&lt;&gt;$W3829,1,0))</f>
        <v/>
      </c>
      <c r="Y3829" s="13">
        <f>IF(OR($J3829="", $K3829="", $L3829=""),0,IF(OR($J3829&lt;0,$J3829&gt;3,$K3829&lt;0,$K3829&gt;3,$L3829&lt;0,$L3829&gt;3),1,0))</f>
        <v/>
      </c>
    </row>
    <row r="3830">
      <c r="G3830">
        <f>IFERROR(INDEX(T_Domaines[Domain_label_fr],MATCH(F3830,T_Domaines[Domain_code],0)),"")</f>
        <v/>
      </c>
      <c r="I3830">
        <f>IFERROR(INDEX(T_Indicateurs[Stat_label_fr],MATCH(H3830,T_Indicateurs[Stat_code],0)),"")</f>
        <v/>
      </c>
      <c r="M3830">
        <f>IF(J3830=0,"",J3830)</f>
        <v/>
      </c>
      <c r="N3830">
        <f>IF(K3830=0,"",K3830)</f>
        <v/>
      </c>
      <c r="O3830">
        <f>IF(L3830=0,"",L3830)</f>
        <v/>
      </c>
      <c r="P3830">
        <f>IF(OR(J3830="",K3830="",L3830=""),"",J3830+K3830+L3830)</f>
        <v/>
      </c>
      <c r="Q3830">
        <f>IF(OR(M3830="",N3830="",O3830=""),"",M3830+N3830+O3830)</f>
        <v/>
      </c>
      <c r="S3830" s="13">
        <f>IF(AND($B3830&lt;&gt;"",$F3830&lt;&gt;""),IF(COUNTIFS($B$2:$B3830,$B3830,$F$2:$F3830,$F3830)=1,1,0),0)</f>
        <v/>
      </c>
      <c r="T3830" s="13">
        <f>IF(AND($B3830&lt;&gt;"",$H3830&lt;&gt;""),IF(COUNTIFS($B$2:$B3830,$B3830,$H$2:$H3830,$H3830)=1,1,0),0)</f>
        <v/>
      </c>
      <c r="U3830" s="13">
        <f>IF(AND($B3830&lt;&gt;"",$C3830&lt;&gt;""),IF(COUNTIFS($B$2:$B3830,$B3830,$C$2:$C3830,$C3830)=1,1,0),0)</f>
        <v/>
      </c>
      <c r="V3830" s="13">
        <f>IF(AND($B3830&lt;&gt;"",$D3830&lt;&gt;""),IF(COUNTIFS($B$2:$B3830,$B3830,$D$2:$D3830,$D3830)=1,1,0),0)</f>
        <v/>
      </c>
      <c r="W3830">
        <f>IFERROR(INDEX(T_Indicateurs[Domain_code],MATCH($H3830,T_Indicateurs[Stat_code],0)),"")</f>
        <v/>
      </c>
      <c r="X3830" s="13">
        <f>IF(OR($W3830="",$F3830=""),0,IF($F3830&lt;&gt;$W3830,1,0))</f>
        <v/>
      </c>
      <c r="Y3830" s="13">
        <f>IF(OR($J3830="", $K3830="", $L3830=""),0,IF(OR($J3830&lt;0,$J3830&gt;3,$K3830&lt;0,$K3830&gt;3,$L3830&lt;0,$L3830&gt;3),1,0))</f>
        <v/>
      </c>
    </row>
    <row r="3831">
      <c r="G3831">
        <f>IFERROR(INDEX(T_Domaines[Domain_label_fr],MATCH(F3831,T_Domaines[Domain_code],0)),"")</f>
        <v/>
      </c>
      <c r="I3831">
        <f>IFERROR(INDEX(T_Indicateurs[Stat_label_fr],MATCH(H3831,T_Indicateurs[Stat_code],0)),"")</f>
        <v/>
      </c>
      <c r="M3831">
        <f>IF(J3831=0,"",J3831)</f>
        <v/>
      </c>
      <c r="N3831">
        <f>IF(K3831=0,"",K3831)</f>
        <v/>
      </c>
      <c r="O3831">
        <f>IF(L3831=0,"",L3831)</f>
        <v/>
      </c>
      <c r="P3831">
        <f>IF(OR(J3831="",K3831="",L3831=""),"",J3831+K3831+L3831)</f>
        <v/>
      </c>
      <c r="Q3831">
        <f>IF(OR(M3831="",N3831="",O3831=""),"",M3831+N3831+O3831)</f>
        <v/>
      </c>
      <c r="S3831" s="13">
        <f>IF(AND($B3831&lt;&gt;"",$F3831&lt;&gt;""),IF(COUNTIFS($B$2:$B3831,$B3831,$F$2:$F3831,$F3831)=1,1,0),0)</f>
        <v/>
      </c>
      <c r="T3831" s="13">
        <f>IF(AND($B3831&lt;&gt;"",$H3831&lt;&gt;""),IF(COUNTIFS($B$2:$B3831,$B3831,$H$2:$H3831,$H3831)=1,1,0),0)</f>
        <v/>
      </c>
      <c r="U3831" s="13">
        <f>IF(AND($B3831&lt;&gt;"",$C3831&lt;&gt;""),IF(COUNTIFS($B$2:$B3831,$B3831,$C$2:$C3831,$C3831)=1,1,0),0)</f>
        <v/>
      </c>
      <c r="V3831" s="13">
        <f>IF(AND($B3831&lt;&gt;"",$D3831&lt;&gt;""),IF(COUNTIFS($B$2:$B3831,$B3831,$D$2:$D3831,$D3831)=1,1,0),0)</f>
        <v/>
      </c>
      <c r="W3831">
        <f>IFERROR(INDEX(T_Indicateurs[Domain_code],MATCH($H3831,T_Indicateurs[Stat_code],0)),"")</f>
        <v/>
      </c>
      <c r="X3831" s="13">
        <f>IF(OR($W3831="",$F3831=""),0,IF($F3831&lt;&gt;$W3831,1,0))</f>
        <v/>
      </c>
      <c r="Y3831" s="13">
        <f>IF(OR($J3831="", $K3831="", $L3831=""),0,IF(OR($J3831&lt;0,$J3831&gt;3,$K3831&lt;0,$K3831&gt;3,$L3831&lt;0,$L3831&gt;3),1,0))</f>
        <v/>
      </c>
    </row>
    <row r="3832">
      <c r="G3832">
        <f>IFERROR(INDEX(T_Domaines[Domain_label_fr],MATCH(F3832,T_Domaines[Domain_code],0)),"")</f>
        <v/>
      </c>
      <c r="I3832">
        <f>IFERROR(INDEX(T_Indicateurs[Stat_label_fr],MATCH(H3832,T_Indicateurs[Stat_code],0)),"")</f>
        <v/>
      </c>
      <c r="M3832">
        <f>IF(J3832=0,"",J3832)</f>
        <v/>
      </c>
      <c r="N3832">
        <f>IF(K3832=0,"",K3832)</f>
        <v/>
      </c>
      <c r="O3832">
        <f>IF(L3832=0,"",L3832)</f>
        <v/>
      </c>
      <c r="P3832">
        <f>IF(OR(J3832="",K3832="",L3832=""),"",J3832+K3832+L3832)</f>
        <v/>
      </c>
      <c r="Q3832">
        <f>IF(OR(M3832="",N3832="",O3832=""),"",M3832+N3832+O3832)</f>
        <v/>
      </c>
      <c r="S3832" s="13">
        <f>IF(AND($B3832&lt;&gt;"",$F3832&lt;&gt;""),IF(COUNTIFS($B$2:$B3832,$B3832,$F$2:$F3832,$F3832)=1,1,0),0)</f>
        <v/>
      </c>
      <c r="T3832" s="13">
        <f>IF(AND($B3832&lt;&gt;"",$H3832&lt;&gt;""),IF(COUNTIFS($B$2:$B3832,$B3832,$H$2:$H3832,$H3832)=1,1,0),0)</f>
        <v/>
      </c>
      <c r="U3832" s="13">
        <f>IF(AND($B3832&lt;&gt;"",$C3832&lt;&gt;""),IF(COUNTIFS($B$2:$B3832,$B3832,$C$2:$C3832,$C3832)=1,1,0),0)</f>
        <v/>
      </c>
      <c r="V3832" s="13">
        <f>IF(AND($B3832&lt;&gt;"",$D3832&lt;&gt;""),IF(COUNTIFS($B$2:$B3832,$B3832,$D$2:$D3832,$D3832)=1,1,0),0)</f>
        <v/>
      </c>
      <c r="W3832">
        <f>IFERROR(INDEX(T_Indicateurs[Domain_code],MATCH($H3832,T_Indicateurs[Stat_code],0)),"")</f>
        <v/>
      </c>
      <c r="X3832" s="13">
        <f>IF(OR($W3832="",$F3832=""),0,IF($F3832&lt;&gt;$W3832,1,0))</f>
        <v/>
      </c>
      <c r="Y3832" s="13">
        <f>IF(OR($J3832="", $K3832="", $L3832=""),0,IF(OR($J3832&lt;0,$J3832&gt;3,$K3832&lt;0,$K3832&gt;3,$L3832&lt;0,$L3832&gt;3),1,0))</f>
        <v/>
      </c>
    </row>
    <row r="3833">
      <c r="G3833">
        <f>IFERROR(INDEX(T_Domaines[Domain_label_fr],MATCH(F3833,T_Domaines[Domain_code],0)),"")</f>
        <v/>
      </c>
      <c r="I3833">
        <f>IFERROR(INDEX(T_Indicateurs[Stat_label_fr],MATCH(H3833,T_Indicateurs[Stat_code],0)),"")</f>
        <v/>
      </c>
      <c r="M3833">
        <f>IF(J3833=0,"",J3833)</f>
        <v/>
      </c>
      <c r="N3833">
        <f>IF(K3833=0,"",K3833)</f>
        <v/>
      </c>
      <c r="O3833">
        <f>IF(L3833=0,"",L3833)</f>
        <v/>
      </c>
      <c r="P3833">
        <f>IF(OR(J3833="",K3833="",L3833=""),"",J3833+K3833+L3833)</f>
        <v/>
      </c>
      <c r="Q3833">
        <f>IF(OR(M3833="",N3833="",O3833=""),"",M3833+N3833+O3833)</f>
        <v/>
      </c>
      <c r="S3833" s="13">
        <f>IF(AND($B3833&lt;&gt;"",$F3833&lt;&gt;""),IF(COUNTIFS($B$2:$B3833,$B3833,$F$2:$F3833,$F3833)=1,1,0),0)</f>
        <v/>
      </c>
      <c r="T3833" s="13">
        <f>IF(AND($B3833&lt;&gt;"",$H3833&lt;&gt;""),IF(COUNTIFS($B$2:$B3833,$B3833,$H$2:$H3833,$H3833)=1,1,0),0)</f>
        <v/>
      </c>
      <c r="U3833" s="13">
        <f>IF(AND($B3833&lt;&gt;"",$C3833&lt;&gt;""),IF(COUNTIFS($B$2:$B3833,$B3833,$C$2:$C3833,$C3833)=1,1,0),0)</f>
        <v/>
      </c>
      <c r="V3833" s="13">
        <f>IF(AND($B3833&lt;&gt;"",$D3833&lt;&gt;""),IF(COUNTIFS($B$2:$B3833,$B3833,$D$2:$D3833,$D3833)=1,1,0),0)</f>
        <v/>
      </c>
      <c r="W3833">
        <f>IFERROR(INDEX(T_Indicateurs[Domain_code],MATCH($H3833,T_Indicateurs[Stat_code],0)),"")</f>
        <v/>
      </c>
      <c r="X3833" s="13">
        <f>IF(OR($W3833="",$F3833=""),0,IF($F3833&lt;&gt;$W3833,1,0))</f>
        <v/>
      </c>
      <c r="Y3833" s="13">
        <f>IF(OR($J3833="", $K3833="", $L3833=""),0,IF(OR($J3833&lt;0,$J3833&gt;3,$K3833&lt;0,$K3833&gt;3,$L3833&lt;0,$L3833&gt;3),1,0))</f>
        <v/>
      </c>
    </row>
    <row r="3834">
      <c r="G3834">
        <f>IFERROR(INDEX(T_Domaines[Domain_label_fr],MATCH(F3834,T_Domaines[Domain_code],0)),"")</f>
        <v/>
      </c>
      <c r="I3834">
        <f>IFERROR(INDEX(T_Indicateurs[Stat_label_fr],MATCH(H3834,T_Indicateurs[Stat_code],0)),"")</f>
        <v/>
      </c>
      <c r="M3834">
        <f>IF(J3834=0,"",J3834)</f>
        <v/>
      </c>
      <c r="N3834">
        <f>IF(K3834=0,"",K3834)</f>
        <v/>
      </c>
      <c r="O3834">
        <f>IF(L3834=0,"",L3834)</f>
        <v/>
      </c>
      <c r="P3834">
        <f>IF(OR(J3834="",K3834="",L3834=""),"",J3834+K3834+L3834)</f>
        <v/>
      </c>
      <c r="Q3834">
        <f>IF(OR(M3834="",N3834="",O3834=""),"",M3834+N3834+O3834)</f>
        <v/>
      </c>
      <c r="S3834" s="13">
        <f>IF(AND($B3834&lt;&gt;"",$F3834&lt;&gt;""),IF(COUNTIFS($B$2:$B3834,$B3834,$F$2:$F3834,$F3834)=1,1,0),0)</f>
        <v/>
      </c>
      <c r="T3834" s="13">
        <f>IF(AND($B3834&lt;&gt;"",$H3834&lt;&gt;""),IF(COUNTIFS($B$2:$B3834,$B3834,$H$2:$H3834,$H3834)=1,1,0),0)</f>
        <v/>
      </c>
      <c r="U3834" s="13">
        <f>IF(AND($B3834&lt;&gt;"",$C3834&lt;&gt;""),IF(COUNTIFS($B$2:$B3834,$B3834,$C$2:$C3834,$C3834)=1,1,0),0)</f>
        <v/>
      </c>
      <c r="V3834" s="13">
        <f>IF(AND($B3834&lt;&gt;"",$D3834&lt;&gt;""),IF(COUNTIFS($B$2:$B3834,$B3834,$D$2:$D3834,$D3834)=1,1,0),0)</f>
        <v/>
      </c>
      <c r="W3834">
        <f>IFERROR(INDEX(T_Indicateurs[Domain_code],MATCH($H3834,T_Indicateurs[Stat_code],0)),"")</f>
        <v/>
      </c>
      <c r="X3834" s="13">
        <f>IF(OR($W3834="",$F3834=""),0,IF($F3834&lt;&gt;$W3834,1,0))</f>
        <v/>
      </c>
      <c r="Y3834" s="13">
        <f>IF(OR($J3834="", $K3834="", $L3834=""),0,IF(OR($J3834&lt;0,$J3834&gt;3,$K3834&lt;0,$K3834&gt;3,$L3834&lt;0,$L3834&gt;3),1,0))</f>
        <v/>
      </c>
    </row>
    <row r="3835">
      <c r="G3835">
        <f>IFERROR(INDEX(T_Domaines[Domain_label_fr],MATCH(F3835,T_Domaines[Domain_code],0)),"")</f>
        <v/>
      </c>
      <c r="I3835">
        <f>IFERROR(INDEX(T_Indicateurs[Stat_label_fr],MATCH(H3835,T_Indicateurs[Stat_code],0)),"")</f>
        <v/>
      </c>
      <c r="M3835">
        <f>IF(J3835=0,"",J3835)</f>
        <v/>
      </c>
      <c r="N3835">
        <f>IF(K3835=0,"",K3835)</f>
        <v/>
      </c>
      <c r="O3835">
        <f>IF(L3835=0,"",L3835)</f>
        <v/>
      </c>
      <c r="P3835">
        <f>IF(OR(J3835="",K3835="",L3835=""),"",J3835+K3835+L3835)</f>
        <v/>
      </c>
      <c r="Q3835">
        <f>IF(OR(M3835="",N3835="",O3835=""),"",M3835+N3835+O3835)</f>
        <v/>
      </c>
      <c r="S3835" s="13">
        <f>IF(AND($B3835&lt;&gt;"",$F3835&lt;&gt;""),IF(COUNTIFS($B$2:$B3835,$B3835,$F$2:$F3835,$F3835)=1,1,0),0)</f>
        <v/>
      </c>
      <c r="T3835" s="13">
        <f>IF(AND($B3835&lt;&gt;"",$H3835&lt;&gt;""),IF(COUNTIFS($B$2:$B3835,$B3835,$H$2:$H3835,$H3835)=1,1,0),0)</f>
        <v/>
      </c>
      <c r="U3835" s="13">
        <f>IF(AND($B3835&lt;&gt;"",$C3835&lt;&gt;""),IF(COUNTIFS($B$2:$B3835,$B3835,$C$2:$C3835,$C3835)=1,1,0),0)</f>
        <v/>
      </c>
      <c r="V3835" s="13">
        <f>IF(AND($B3835&lt;&gt;"",$D3835&lt;&gt;""),IF(COUNTIFS($B$2:$B3835,$B3835,$D$2:$D3835,$D3835)=1,1,0),0)</f>
        <v/>
      </c>
      <c r="W3835">
        <f>IFERROR(INDEX(T_Indicateurs[Domain_code],MATCH($H3835,T_Indicateurs[Stat_code],0)),"")</f>
        <v/>
      </c>
      <c r="X3835" s="13">
        <f>IF(OR($W3835="",$F3835=""),0,IF($F3835&lt;&gt;$W3835,1,0))</f>
        <v/>
      </c>
      <c r="Y3835" s="13">
        <f>IF(OR($J3835="", $K3835="", $L3835=""),0,IF(OR($J3835&lt;0,$J3835&gt;3,$K3835&lt;0,$K3835&gt;3,$L3835&lt;0,$L3835&gt;3),1,0))</f>
        <v/>
      </c>
    </row>
    <row r="3836">
      <c r="G3836">
        <f>IFERROR(INDEX(T_Domaines[Domain_label_fr],MATCH(F3836,T_Domaines[Domain_code],0)),"")</f>
        <v/>
      </c>
      <c r="I3836">
        <f>IFERROR(INDEX(T_Indicateurs[Stat_label_fr],MATCH(H3836,T_Indicateurs[Stat_code],0)),"")</f>
        <v/>
      </c>
      <c r="M3836">
        <f>IF(J3836=0,"",J3836)</f>
        <v/>
      </c>
      <c r="N3836">
        <f>IF(K3836=0,"",K3836)</f>
        <v/>
      </c>
      <c r="O3836">
        <f>IF(L3836=0,"",L3836)</f>
        <v/>
      </c>
      <c r="P3836">
        <f>IF(OR(J3836="",K3836="",L3836=""),"",J3836+K3836+L3836)</f>
        <v/>
      </c>
      <c r="Q3836">
        <f>IF(OR(M3836="",N3836="",O3836=""),"",M3836+N3836+O3836)</f>
        <v/>
      </c>
      <c r="S3836" s="13">
        <f>IF(AND($B3836&lt;&gt;"",$F3836&lt;&gt;""),IF(COUNTIFS($B$2:$B3836,$B3836,$F$2:$F3836,$F3836)=1,1,0),0)</f>
        <v/>
      </c>
      <c r="T3836" s="13">
        <f>IF(AND($B3836&lt;&gt;"",$H3836&lt;&gt;""),IF(COUNTIFS($B$2:$B3836,$B3836,$H$2:$H3836,$H3836)=1,1,0),0)</f>
        <v/>
      </c>
      <c r="U3836" s="13">
        <f>IF(AND($B3836&lt;&gt;"",$C3836&lt;&gt;""),IF(COUNTIFS($B$2:$B3836,$B3836,$C$2:$C3836,$C3836)=1,1,0),0)</f>
        <v/>
      </c>
      <c r="V3836" s="13">
        <f>IF(AND($B3836&lt;&gt;"",$D3836&lt;&gt;""),IF(COUNTIFS($B$2:$B3836,$B3836,$D$2:$D3836,$D3836)=1,1,0),0)</f>
        <v/>
      </c>
      <c r="W3836">
        <f>IFERROR(INDEX(T_Indicateurs[Domain_code],MATCH($H3836,T_Indicateurs[Stat_code],0)),"")</f>
        <v/>
      </c>
      <c r="X3836" s="13">
        <f>IF(OR($W3836="",$F3836=""),0,IF($F3836&lt;&gt;$W3836,1,0))</f>
        <v/>
      </c>
      <c r="Y3836" s="13">
        <f>IF(OR($J3836="", $K3836="", $L3836=""),0,IF(OR($J3836&lt;0,$J3836&gt;3,$K3836&lt;0,$K3836&gt;3,$L3836&lt;0,$L3836&gt;3),1,0))</f>
        <v/>
      </c>
    </row>
    <row r="3837">
      <c r="G3837">
        <f>IFERROR(INDEX(T_Domaines[Domain_label_fr],MATCH(F3837,T_Domaines[Domain_code],0)),"")</f>
        <v/>
      </c>
      <c r="I3837">
        <f>IFERROR(INDEX(T_Indicateurs[Stat_label_fr],MATCH(H3837,T_Indicateurs[Stat_code],0)),"")</f>
        <v/>
      </c>
      <c r="M3837">
        <f>IF(J3837=0,"",J3837)</f>
        <v/>
      </c>
      <c r="N3837">
        <f>IF(K3837=0,"",K3837)</f>
        <v/>
      </c>
      <c r="O3837">
        <f>IF(L3837=0,"",L3837)</f>
        <v/>
      </c>
      <c r="P3837">
        <f>IF(OR(J3837="",K3837="",L3837=""),"",J3837+K3837+L3837)</f>
        <v/>
      </c>
      <c r="Q3837">
        <f>IF(OR(M3837="",N3837="",O3837=""),"",M3837+N3837+O3837)</f>
        <v/>
      </c>
      <c r="S3837" s="13">
        <f>IF(AND($B3837&lt;&gt;"",$F3837&lt;&gt;""),IF(COUNTIFS($B$2:$B3837,$B3837,$F$2:$F3837,$F3837)=1,1,0),0)</f>
        <v/>
      </c>
      <c r="T3837" s="13">
        <f>IF(AND($B3837&lt;&gt;"",$H3837&lt;&gt;""),IF(COUNTIFS($B$2:$B3837,$B3837,$H$2:$H3837,$H3837)=1,1,0),0)</f>
        <v/>
      </c>
      <c r="U3837" s="13">
        <f>IF(AND($B3837&lt;&gt;"",$C3837&lt;&gt;""),IF(COUNTIFS($B$2:$B3837,$B3837,$C$2:$C3837,$C3837)=1,1,0),0)</f>
        <v/>
      </c>
      <c r="V3837" s="13">
        <f>IF(AND($B3837&lt;&gt;"",$D3837&lt;&gt;""),IF(COUNTIFS($B$2:$B3837,$B3837,$D$2:$D3837,$D3837)=1,1,0),0)</f>
        <v/>
      </c>
      <c r="W3837">
        <f>IFERROR(INDEX(T_Indicateurs[Domain_code],MATCH($H3837,T_Indicateurs[Stat_code],0)),"")</f>
        <v/>
      </c>
      <c r="X3837" s="13">
        <f>IF(OR($W3837="",$F3837=""),0,IF($F3837&lt;&gt;$W3837,1,0))</f>
        <v/>
      </c>
      <c r="Y3837" s="13">
        <f>IF(OR($J3837="", $K3837="", $L3837=""),0,IF(OR($J3837&lt;0,$J3837&gt;3,$K3837&lt;0,$K3837&gt;3,$L3837&lt;0,$L3837&gt;3),1,0))</f>
        <v/>
      </c>
    </row>
    <row r="3838">
      <c r="G3838">
        <f>IFERROR(INDEX(T_Domaines[Domain_label_fr],MATCH(F3838,T_Domaines[Domain_code],0)),"")</f>
        <v/>
      </c>
      <c r="I3838">
        <f>IFERROR(INDEX(T_Indicateurs[Stat_label_fr],MATCH(H3838,T_Indicateurs[Stat_code],0)),"")</f>
        <v/>
      </c>
      <c r="M3838">
        <f>IF(J3838=0,"",J3838)</f>
        <v/>
      </c>
      <c r="N3838">
        <f>IF(K3838=0,"",K3838)</f>
        <v/>
      </c>
      <c r="O3838">
        <f>IF(L3838=0,"",L3838)</f>
        <v/>
      </c>
      <c r="P3838">
        <f>IF(OR(J3838="",K3838="",L3838=""),"",J3838+K3838+L3838)</f>
        <v/>
      </c>
      <c r="Q3838">
        <f>IF(OR(M3838="",N3838="",O3838=""),"",M3838+N3838+O3838)</f>
        <v/>
      </c>
      <c r="S3838" s="13">
        <f>IF(AND($B3838&lt;&gt;"",$F3838&lt;&gt;""),IF(COUNTIFS($B$2:$B3838,$B3838,$F$2:$F3838,$F3838)=1,1,0),0)</f>
        <v/>
      </c>
      <c r="T3838" s="13">
        <f>IF(AND($B3838&lt;&gt;"",$H3838&lt;&gt;""),IF(COUNTIFS($B$2:$B3838,$B3838,$H$2:$H3838,$H3838)=1,1,0),0)</f>
        <v/>
      </c>
      <c r="U3838" s="13">
        <f>IF(AND($B3838&lt;&gt;"",$C3838&lt;&gt;""),IF(COUNTIFS($B$2:$B3838,$B3838,$C$2:$C3838,$C3838)=1,1,0),0)</f>
        <v/>
      </c>
      <c r="V3838" s="13">
        <f>IF(AND($B3838&lt;&gt;"",$D3838&lt;&gt;""),IF(COUNTIFS($B$2:$B3838,$B3838,$D$2:$D3838,$D3838)=1,1,0),0)</f>
        <v/>
      </c>
      <c r="W3838">
        <f>IFERROR(INDEX(T_Indicateurs[Domain_code],MATCH($H3838,T_Indicateurs[Stat_code],0)),"")</f>
        <v/>
      </c>
      <c r="X3838" s="13">
        <f>IF(OR($W3838="",$F3838=""),0,IF($F3838&lt;&gt;$W3838,1,0))</f>
        <v/>
      </c>
      <c r="Y3838" s="13">
        <f>IF(OR($J3838="", $K3838="", $L3838=""),0,IF(OR($J3838&lt;0,$J3838&gt;3,$K3838&lt;0,$K3838&gt;3,$L3838&lt;0,$L3838&gt;3),1,0))</f>
        <v/>
      </c>
    </row>
    <row r="3839">
      <c r="G3839">
        <f>IFERROR(INDEX(T_Domaines[Domain_label_fr],MATCH(F3839,T_Domaines[Domain_code],0)),"")</f>
        <v/>
      </c>
      <c r="I3839">
        <f>IFERROR(INDEX(T_Indicateurs[Stat_label_fr],MATCH(H3839,T_Indicateurs[Stat_code],0)),"")</f>
        <v/>
      </c>
      <c r="M3839">
        <f>IF(J3839=0,"",J3839)</f>
        <v/>
      </c>
      <c r="N3839">
        <f>IF(K3839=0,"",K3839)</f>
        <v/>
      </c>
      <c r="O3839">
        <f>IF(L3839=0,"",L3839)</f>
        <v/>
      </c>
      <c r="P3839">
        <f>IF(OR(J3839="",K3839="",L3839=""),"",J3839+K3839+L3839)</f>
        <v/>
      </c>
      <c r="Q3839">
        <f>IF(OR(M3839="",N3839="",O3839=""),"",M3839+N3839+O3839)</f>
        <v/>
      </c>
      <c r="S3839" s="13">
        <f>IF(AND($B3839&lt;&gt;"",$F3839&lt;&gt;""),IF(COUNTIFS($B$2:$B3839,$B3839,$F$2:$F3839,$F3839)=1,1,0),0)</f>
        <v/>
      </c>
      <c r="T3839" s="13">
        <f>IF(AND($B3839&lt;&gt;"",$H3839&lt;&gt;""),IF(COUNTIFS($B$2:$B3839,$B3839,$H$2:$H3839,$H3839)=1,1,0),0)</f>
        <v/>
      </c>
      <c r="U3839" s="13">
        <f>IF(AND($B3839&lt;&gt;"",$C3839&lt;&gt;""),IF(COUNTIFS($B$2:$B3839,$B3839,$C$2:$C3839,$C3839)=1,1,0),0)</f>
        <v/>
      </c>
      <c r="V3839" s="13">
        <f>IF(AND($B3839&lt;&gt;"",$D3839&lt;&gt;""),IF(COUNTIFS($B$2:$B3839,$B3839,$D$2:$D3839,$D3839)=1,1,0),0)</f>
        <v/>
      </c>
      <c r="W3839">
        <f>IFERROR(INDEX(T_Indicateurs[Domain_code],MATCH($H3839,T_Indicateurs[Stat_code],0)),"")</f>
        <v/>
      </c>
      <c r="X3839" s="13">
        <f>IF(OR($W3839="",$F3839=""),0,IF($F3839&lt;&gt;$W3839,1,0))</f>
        <v/>
      </c>
      <c r="Y3839" s="13">
        <f>IF(OR($J3839="", $K3839="", $L3839=""),0,IF(OR($J3839&lt;0,$J3839&gt;3,$K3839&lt;0,$K3839&gt;3,$L3839&lt;0,$L3839&gt;3),1,0))</f>
        <v/>
      </c>
    </row>
    <row r="3840">
      <c r="G3840">
        <f>IFERROR(INDEX(T_Domaines[Domain_label_fr],MATCH(F3840,T_Domaines[Domain_code],0)),"")</f>
        <v/>
      </c>
      <c r="I3840">
        <f>IFERROR(INDEX(T_Indicateurs[Stat_label_fr],MATCH(H3840,T_Indicateurs[Stat_code],0)),"")</f>
        <v/>
      </c>
      <c r="M3840">
        <f>IF(J3840=0,"",J3840)</f>
        <v/>
      </c>
      <c r="N3840">
        <f>IF(K3840=0,"",K3840)</f>
        <v/>
      </c>
      <c r="O3840">
        <f>IF(L3840=0,"",L3840)</f>
        <v/>
      </c>
      <c r="P3840">
        <f>IF(OR(J3840="",K3840="",L3840=""),"",J3840+K3840+L3840)</f>
        <v/>
      </c>
      <c r="Q3840">
        <f>IF(OR(M3840="",N3840="",O3840=""),"",M3840+N3840+O3840)</f>
        <v/>
      </c>
      <c r="S3840" s="13">
        <f>IF(AND($B3840&lt;&gt;"",$F3840&lt;&gt;""),IF(COUNTIFS($B$2:$B3840,$B3840,$F$2:$F3840,$F3840)=1,1,0),0)</f>
        <v/>
      </c>
      <c r="T3840" s="13">
        <f>IF(AND($B3840&lt;&gt;"",$H3840&lt;&gt;""),IF(COUNTIFS($B$2:$B3840,$B3840,$H$2:$H3840,$H3840)=1,1,0),0)</f>
        <v/>
      </c>
      <c r="U3840" s="13">
        <f>IF(AND($B3840&lt;&gt;"",$C3840&lt;&gt;""),IF(COUNTIFS($B$2:$B3840,$B3840,$C$2:$C3840,$C3840)=1,1,0),0)</f>
        <v/>
      </c>
      <c r="V3840" s="13">
        <f>IF(AND($B3840&lt;&gt;"",$D3840&lt;&gt;""),IF(COUNTIFS($B$2:$B3840,$B3840,$D$2:$D3840,$D3840)=1,1,0),0)</f>
        <v/>
      </c>
      <c r="W3840">
        <f>IFERROR(INDEX(T_Indicateurs[Domain_code],MATCH($H3840,T_Indicateurs[Stat_code],0)),"")</f>
        <v/>
      </c>
      <c r="X3840" s="13">
        <f>IF(OR($W3840="",$F3840=""),0,IF($F3840&lt;&gt;$W3840,1,0))</f>
        <v/>
      </c>
      <c r="Y3840" s="13">
        <f>IF(OR($J3840="", $K3840="", $L3840=""),0,IF(OR($J3840&lt;0,$J3840&gt;3,$K3840&lt;0,$K3840&gt;3,$L3840&lt;0,$L3840&gt;3),1,0))</f>
        <v/>
      </c>
    </row>
    <row r="3841">
      <c r="G3841">
        <f>IFERROR(INDEX(T_Domaines[Domain_label_fr],MATCH(F3841,T_Domaines[Domain_code],0)),"")</f>
        <v/>
      </c>
      <c r="I3841">
        <f>IFERROR(INDEX(T_Indicateurs[Stat_label_fr],MATCH(H3841,T_Indicateurs[Stat_code],0)),"")</f>
        <v/>
      </c>
      <c r="M3841">
        <f>IF(J3841=0,"",J3841)</f>
        <v/>
      </c>
      <c r="N3841">
        <f>IF(K3841=0,"",K3841)</f>
        <v/>
      </c>
      <c r="O3841">
        <f>IF(L3841=0,"",L3841)</f>
        <v/>
      </c>
      <c r="P3841">
        <f>IF(OR(J3841="",K3841="",L3841=""),"",J3841+K3841+L3841)</f>
        <v/>
      </c>
      <c r="Q3841">
        <f>IF(OR(M3841="",N3841="",O3841=""),"",M3841+N3841+O3841)</f>
        <v/>
      </c>
      <c r="S3841" s="13">
        <f>IF(AND($B3841&lt;&gt;"",$F3841&lt;&gt;""),IF(COUNTIFS($B$2:$B3841,$B3841,$F$2:$F3841,$F3841)=1,1,0),0)</f>
        <v/>
      </c>
      <c r="T3841" s="13">
        <f>IF(AND($B3841&lt;&gt;"",$H3841&lt;&gt;""),IF(COUNTIFS($B$2:$B3841,$B3841,$H$2:$H3841,$H3841)=1,1,0),0)</f>
        <v/>
      </c>
      <c r="U3841" s="13">
        <f>IF(AND($B3841&lt;&gt;"",$C3841&lt;&gt;""),IF(COUNTIFS($B$2:$B3841,$B3841,$C$2:$C3841,$C3841)=1,1,0),0)</f>
        <v/>
      </c>
      <c r="V3841" s="13">
        <f>IF(AND($B3841&lt;&gt;"",$D3841&lt;&gt;""),IF(COUNTIFS($B$2:$B3841,$B3841,$D$2:$D3841,$D3841)=1,1,0),0)</f>
        <v/>
      </c>
      <c r="W3841">
        <f>IFERROR(INDEX(T_Indicateurs[Domain_code],MATCH($H3841,T_Indicateurs[Stat_code],0)),"")</f>
        <v/>
      </c>
      <c r="X3841" s="13">
        <f>IF(OR($W3841="",$F3841=""),0,IF($F3841&lt;&gt;$W3841,1,0))</f>
        <v/>
      </c>
      <c r="Y3841" s="13">
        <f>IF(OR($J3841="", $K3841="", $L3841=""),0,IF(OR($J3841&lt;0,$J3841&gt;3,$K3841&lt;0,$K3841&gt;3,$L3841&lt;0,$L3841&gt;3),1,0))</f>
        <v/>
      </c>
    </row>
    <row r="3842">
      <c r="G3842">
        <f>IFERROR(INDEX(T_Domaines[Domain_label_fr],MATCH(F3842,T_Domaines[Domain_code],0)),"")</f>
        <v/>
      </c>
      <c r="I3842">
        <f>IFERROR(INDEX(T_Indicateurs[Stat_label_fr],MATCH(H3842,T_Indicateurs[Stat_code],0)),"")</f>
        <v/>
      </c>
      <c r="M3842">
        <f>IF(J3842=0,"",J3842)</f>
        <v/>
      </c>
      <c r="N3842">
        <f>IF(K3842=0,"",K3842)</f>
        <v/>
      </c>
      <c r="O3842">
        <f>IF(L3842=0,"",L3842)</f>
        <v/>
      </c>
      <c r="P3842">
        <f>IF(OR(J3842="",K3842="",L3842=""),"",J3842+K3842+L3842)</f>
        <v/>
      </c>
      <c r="Q3842">
        <f>IF(OR(M3842="",N3842="",O3842=""),"",M3842+N3842+O3842)</f>
        <v/>
      </c>
      <c r="S3842" s="13">
        <f>IF(AND($B3842&lt;&gt;"",$F3842&lt;&gt;""),IF(COUNTIFS($B$2:$B3842,$B3842,$F$2:$F3842,$F3842)=1,1,0),0)</f>
        <v/>
      </c>
      <c r="T3842" s="13">
        <f>IF(AND($B3842&lt;&gt;"",$H3842&lt;&gt;""),IF(COUNTIFS($B$2:$B3842,$B3842,$H$2:$H3842,$H3842)=1,1,0),0)</f>
        <v/>
      </c>
      <c r="U3842" s="13">
        <f>IF(AND($B3842&lt;&gt;"",$C3842&lt;&gt;""),IF(COUNTIFS($B$2:$B3842,$B3842,$C$2:$C3842,$C3842)=1,1,0),0)</f>
        <v/>
      </c>
      <c r="V3842" s="13">
        <f>IF(AND($B3842&lt;&gt;"",$D3842&lt;&gt;""),IF(COUNTIFS($B$2:$B3842,$B3842,$D$2:$D3842,$D3842)=1,1,0),0)</f>
        <v/>
      </c>
      <c r="W3842">
        <f>IFERROR(INDEX(T_Indicateurs[Domain_code],MATCH($H3842,T_Indicateurs[Stat_code],0)),"")</f>
        <v/>
      </c>
      <c r="X3842" s="13">
        <f>IF(OR($W3842="",$F3842=""),0,IF($F3842&lt;&gt;$W3842,1,0))</f>
        <v/>
      </c>
      <c r="Y3842" s="13">
        <f>IF(OR($J3842="", $K3842="", $L3842=""),0,IF(OR($J3842&lt;0,$J3842&gt;3,$K3842&lt;0,$K3842&gt;3,$L3842&lt;0,$L3842&gt;3),1,0))</f>
        <v/>
      </c>
    </row>
    <row r="3843">
      <c r="G3843">
        <f>IFERROR(INDEX(T_Domaines[Domain_label_fr],MATCH(F3843,T_Domaines[Domain_code],0)),"")</f>
        <v/>
      </c>
      <c r="I3843">
        <f>IFERROR(INDEX(T_Indicateurs[Stat_label_fr],MATCH(H3843,T_Indicateurs[Stat_code],0)),"")</f>
        <v/>
      </c>
      <c r="M3843">
        <f>IF(J3843=0,"",J3843)</f>
        <v/>
      </c>
      <c r="N3843">
        <f>IF(K3843=0,"",K3843)</f>
        <v/>
      </c>
      <c r="O3843">
        <f>IF(L3843=0,"",L3843)</f>
        <v/>
      </c>
      <c r="P3843">
        <f>IF(OR(J3843="",K3843="",L3843=""),"",J3843+K3843+L3843)</f>
        <v/>
      </c>
      <c r="Q3843">
        <f>IF(OR(M3843="",N3843="",O3843=""),"",M3843+N3843+O3843)</f>
        <v/>
      </c>
      <c r="S3843" s="13">
        <f>IF(AND($B3843&lt;&gt;"",$F3843&lt;&gt;""),IF(COUNTIFS($B$2:$B3843,$B3843,$F$2:$F3843,$F3843)=1,1,0),0)</f>
        <v/>
      </c>
      <c r="T3843" s="13">
        <f>IF(AND($B3843&lt;&gt;"",$H3843&lt;&gt;""),IF(COUNTIFS($B$2:$B3843,$B3843,$H$2:$H3843,$H3843)=1,1,0),0)</f>
        <v/>
      </c>
      <c r="U3843" s="13">
        <f>IF(AND($B3843&lt;&gt;"",$C3843&lt;&gt;""),IF(COUNTIFS($B$2:$B3843,$B3843,$C$2:$C3843,$C3843)=1,1,0),0)</f>
        <v/>
      </c>
      <c r="V3843" s="13">
        <f>IF(AND($B3843&lt;&gt;"",$D3843&lt;&gt;""),IF(COUNTIFS($B$2:$B3843,$B3843,$D$2:$D3843,$D3843)=1,1,0),0)</f>
        <v/>
      </c>
      <c r="W3843">
        <f>IFERROR(INDEX(T_Indicateurs[Domain_code],MATCH($H3843,T_Indicateurs[Stat_code],0)),"")</f>
        <v/>
      </c>
      <c r="X3843" s="13">
        <f>IF(OR($W3843="",$F3843=""),0,IF($F3843&lt;&gt;$W3843,1,0))</f>
        <v/>
      </c>
      <c r="Y3843" s="13">
        <f>IF(OR($J3843="", $K3843="", $L3843=""),0,IF(OR($J3843&lt;0,$J3843&gt;3,$K3843&lt;0,$K3843&gt;3,$L3843&lt;0,$L3843&gt;3),1,0))</f>
        <v/>
      </c>
    </row>
    <row r="3844">
      <c r="G3844">
        <f>IFERROR(INDEX(T_Domaines[Domain_label_fr],MATCH(F3844,T_Domaines[Domain_code],0)),"")</f>
        <v/>
      </c>
      <c r="I3844">
        <f>IFERROR(INDEX(T_Indicateurs[Stat_label_fr],MATCH(H3844,T_Indicateurs[Stat_code],0)),"")</f>
        <v/>
      </c>
      <c r="M3844">
        <f>IF(J3844=0,"",J3844)</f>
        <v/>
      </c>
      <c r="N3844">
        <f>IF(K3844=0,"",K3844)</f>
        <v/>
      </c>
      <c r="O3844">
        <f>IF(L3844=0,"",L3844)</f>
        <v/>
      </c>
      <c r="P3844">
        <f>IF(OR(J3844="",K3844="",L3844=""),"",J3844+K3844+L3844)</f>
        <v/>
      </c>
      <c r="Q3844">
        <f>IF(OR(M3844="",N3844="",O3844=""),"",M3844+N3844+O3844)</f>
        <v/>
      </c>
      <c r="S3844" s="13">
        <f>IF(AND($B3844&lt;&gt;"",$F3844&lt;&gt;""),IF(COUNTIFS($B$2:$B3844,$B3844,$F$2:$F3844,$F3844)=1,1,0),0)</f>
        <v/>
      </c>
      <c r="T3844" s="13">
        <f>IF(AND($B3844&lt;&gt;"",$H3844&lt;&gt;""),IF(COUNTIFS($B$2:$B3844,$B3844,$H$2:$H3844,$H3844)=1,1,0),0)</f>
        <v/>
      </c>
      <c r="U3844" s="13">
        <f>IF(AND($B3844&lt;&gt;"",$C3844&lt;&gt;""),IF(COUNTIFS($B$2:$B3844,$B3844,$C$2:$C3844,$C3844)=1,1,0),0)</f>
        <v/>
      </c>
      <c r="V3844" s="13">
        <f>IF(AND($B3844&lt;&gt;"",$D3844&lt;&gt;""),IF(COUNTIFS($B$2:$B3844,$B3844,$D$2:$D3844,$D3844)=1,1,0),0)</f>
        <v/>
      </c>
      <c r="W3844">
        <f>IFERROR(INDEX(T_Indicateurs[Domain_code],MATCH($H3844,T_Indicateurs[Stat_code],0)),"")</f>
        <v/>
      </c>
      <c r="X3844" s="13">
        <f>IF(OR($W3844="",$F3844=""),0,IF($F3844&lt;&gt;$W3844,1,0))</f>
        <v/>
      </c>
      <c r="Y3844" s="13">
        <f>IF(OR($J3844="", $K3844="", $L3844=""),0,IF(OR($J3844&lt;0,$J3844&gt;3,$K3844&lt;0,$K3844&gt;3,$L3844&lt;0,$L3844&gt;3),1,0))</f>
        <v/>
      </c>
    </row>
    <row r="3845">
      <c r="G3845">
        <f>IFERROR(INDEX(T_Domaines[Domain_label_fr],MATCH(F3845,T_Domaines[Domain_code],0)),"")</f>
        <v/>
      </c>
      <c r="I3845">
        <f>IFERROR(INDEX(T_Indicateurs[Stat_label_fr],MATCH(H3845,T_Indicateurs[Stat_code],0)),"")</f>
        <v/>
      </c>
      <c r="M3845">
        <f>IF(J3845=0,"",J3845)</f>
        <v/>
      </c>
      <c r="N3845">
        <f>IF(K3845=0,"",K3845)</f>
        <v/>
      </c>
      <c r="O3845">
        <f>IF(L3845=0,"",L3845)</f>
        <v/>
      </c>
      <c r="P3845">
        <f>IF(OR(J3845="",K3845="",L3845=""),"",J3845+K3845+L3845)</f>
        <v/>
      </c>
      <c r="Q3845">
        <f>IF(OR(M3845="",N3845="",O3845=""),"",M3845+N3845+O3845)</f>
        <v/>
      </c>
      <c r="S3845" s="13">
        <f>IF(AND($B3845&lt;&gt;"",$F3845&lt;&gt;""),IF(COUNTIFS($B$2:$B3845,$B3845,$F$2:$F3845,$F3845)=1,1,0),0)</f>
        <v/>
      </c>
      <c r="T3845" s="13">
        <f>IF(AND($B3845&lt;&gt;"",$H3845&lt;&gt;""),IF(COUNTIFS($B$2:$B3845,$B3845,$H$2:$H3845,$H3845)=1,1,0),0)</f>
        <v/>
      </c>
      <c r="U3845" s="13">
        <f>IF(AND($B3845&lt;&gt;"",$C3845&lt;&gt;""),IF(COUNTIFS($B$2:$B3845,$B3845,$C$2:$C3845,$C3845)=1,1,0),0)</f>
        <v/>
      </c>
      <c r="V3845" s="13">
        <f>IF(AND($B3845&lt;&gt;"",$D3845&lt;&gt;""),IF(COUNTIFS($B$2:$B3845,$B3845,$D$2:$D3845,$D3845)=1,1,0),0)</f>
        <v/>
      </c>
      <c r="W3845">
        <f>IFERROR(INDEX(T_Indicateurs[Domain_code],MATCH($H3845,T_Indicateurs[Stat_code],0)),"")</f>
        <v/>
      </c>
      <c r="X3845" s="13">
        <f>IF(OR($W3845="",$F3845=""),0,IF($F3845&lt;&gt;$W3845,1,0))</f>
        <v/>
      </c>
      <c r="Y3845" s="13">
        <f>IF(OR($J3845="", $K3845="", $L3845=""),0,IF(OR($J3845&lt;0,$J3845&gt;3,$K3845&lt;0,$K3845&gt;3,$L3845&lt;0,$L3845&gt;3),1,0))</f>
        <v/>
      </c>
    </row>
    <row r="3846">
      <c r="G3846">
        <f>IFERROR(INDEX(T_Domaines[Domain_label_fr],MATCH(F3846,T_Domaines[Domain_code],0)),"")</f>
        <v/>
      </c>
      <c r="I3846">
        <f>IFERROR(INDEX(T_Indicateurs[Stat_label_fr],MATCH(H3846,T_Indicateurs[Stat_code],0)),"")</f>
        <v/>
      </c>
      <c r="M3846">
        <f>IF(J3846=0,"",J3846)</f>
        <v/>
      </c>
      <c r="N3846">
        <f>IF(K3846=0,"",K3846)</f>
        <v/>
      </c>
      <c r="O3846">
        <f>IF(L3846=0,"",L3846)</f>
        <v/>
      </c>
      <c r="P3846">
        <f>IF(OR(J3846="",K3846="",L3846=""),"",J3846+K3846+L3846)</f>
        <v/>
      </c>
      <c r="Q3846">
        <f>IF(OR(M3846="",N3846="",O3846=""),"",M3846+N3846+O3846)</f>
        <v/>
      </c>
      <c r="S3846" s="13">
        <f>IF(AND($B3846&lt;&gt;"",$F3846&lt;&gt;""),IF(COUNTIFS($B$2:$B3846,$B3846,$F$2:$F3846,$F3846)=1,1,0),0)</f>
        <v/>
      </c>
      <c r="T3846" s="13">
        <f>IF(AND($B3846&lt;&gt;"",$H3846&lt;&gt;""),IF(COUNTIFS($B$2:$B3846,$B3846,$H$2:$H3846,$H3846)=1,1,0),0)</f>
        <v/>
      </c>
      <c r="U3846" s="13">
        <f>IF(AND($B3846&lt;&gt;"",$C3846&lt;&gt;""),IF(COUNTIFS($B$2:$B3846,$B3846,$C$2:$C3846,$C3846)=1,1,0),0)</f>
        <v/>
      </c>
      <c r="V3846" s="13">
        <f>IF(AND($B3846&lt;&gt;"",$D3846&lt;&gt;""),IF(COUNTIFS($B$2:$B3846,$B3846,$D$2:$D3846,$D3846)=1,1,0),0)</f>
        <v/>
      </c>
      <c r="W3846">
        <f>IFERROR(INDEX(T_Indicateurs[Domain_code],MATCH($H3846,T_Indicateurs[Stat_code],0)),"")</f>
        <v/>
      </c>
      <c r="X3846" s="13">
        <f>IF(OR($W3846="",$F3846=""),0,IF($F3846&lt;&gt;$W3846,1,0))</f>
        <v/>
      </c>
      <c r="Y3846" s="13">
        <f>IF(OR($J3846="", $K3846="", $L3846=""),0,IF(OR($J3846&lt;0,$J3846&gt;3,$K3846&lt;0,$K3846&gt;3,$L3846&lt;0,$L3846&gt;3),1,0))</f>
        <v/>
      </c>
    </row>
    <row r="3847">
      <c r="G3847">
        <f>IFERROR(INDEX(T_Domaines[Domain_label_fr],MATCH(F3847,T_Domaines[Domain_code],0)),"")</f>
        <v/>
      </c>
      <c r="I3847">
        <f>IFERROR(INDEX(T_Indicateurs[Stat_label_fr],MATCH(H3847,T_Indicateurs[Stat_code],0)),"")</f>
        <v/>
      </c>
      <c r="M3847">
        <f>IF(J3847=0,"",J3847)</f>
        <v/>
      </c>
      <c r="N3847">
        <f>IF(K3847=0,"",K3847)</f>
        <v/>
      </c>
      <c r="O3847">
        <f>IF(L3847=0,"",L3847)</f>
        <v/>
      </c>
      <c r="P3847">
        <f>IF(OR(J3847="",K3847="",L3847=""),"",J3847+K3847+L3847)</f>
        <v/>
      </c>
      <c r="Q3847">
        <f>IF(OR(M3847="",N3847="",O3847=""),"",M3847+N3847+O3847)</f>
        <v/>
      </c>
      <c r="S3847" s="13">
        <f>IF(AND($B3847&lt;&gt;"",$F3847&lt;&gt;""),IF(COUNTIFS($B$2:$B3847,$B3847,$F$2:$F3847,$F3847)=1,1,0),0)</f>
        <v/>
      </c>
      <c r="T3847" s="13">
        <f>IF(AND($B3847&lt;&gt;"",$H3847&lt;&gt;""),IF(COUNTIFS($B$2:$B3847,$B3847,$H$2:$H3847,$H3847)=1,1,0),0)</f>
        <v/>
      </c>
      <c r="U3847" s="13">
        <f>IF(AND($B3847&lt;&gt;"",$C3847&lt;&gt;""),IF(COUNTIFS($B$2:$B3847,$B3847,$C$2:$C3847,$C3847)=1,1,0),0)</f>
        <v/>
      </c>
      <c r="V3847" s="13">
        <f>IF(AND($B3847&lt;&gt;"",$D3847&lt;&gt;""),IF(COUNTIFS($B$2:$B3847,$B3847,$D$2:$D3847,$D3847)=1,1,0),0)</f>
        <v/>
      </c>
      <c r="W3847">
        <f>IFERROR(INDEX(T_Indicateurs[Domain_code],MATCH($H3847,T_Indicateurs[Stat_code],0)),"")</f>
        <v/>
      </c>
      <c r="X3847" s="13">
        <f>IF(OR($W3847="",$F3847=""),0,IF($F3847&lt;&gt;$W3847,1,0))</f>
        <v/>
      </c>
      <c r="Y3847" s="13">
        <f>IF(OR($J3847="", $K3847="", $L3847=""),0,IF(OR($J3847&lt;0,$J3847&gt;3,$K3847&lt;0,$K3847&gt;3,$L3847&lt;0,$L3847&gt;3),1,0))</f>
        <v/>
      </c>
    </row>
    <row r="3848">
      <c r="G3848">
        <f>IFERROR(INDEX(T_Domaines[Domain_label_fr],MATCH(F3848,T_Domaines[Domain_code],0)),"")</f>
        <v/>
      </c>
      <c r="I3848">
        <f>IFERROR(INDEX(T_Indicateurs[Stat_label_fr],MATCH(H3848,T_Indicateurs[Stat_code],0)),"")</f>
        <v/>
      </c>
      <c r="M3848">
        <f>IF(J3848=0,"",J3848)</f>
        <v/>
      </c>
      <c r="N3848">
        <f>IF(K3848=0,"",K3848)</f>
        <v/>
      </c>
      <c r="O3848">
        <f>IF(L3848=0,"",L3848)</f>
        <v/>
      </c>
      <c r="P3848">
        <f>IF(OR(J3848="",K3848="",L3848=""),"",J3848+K3848+L3848)</f>
        <v/>
      </c>
      <c r="Q3848">
        <f>IF(OR(M3848="",N3848="",O3848=""),"",M3848+N3848+O3848)</f>
        <v/>
      </c>
      <c r="S3848" s="13">
        <f>IF(AND($B3848&lt;&gt;"",$F3848&lt;&gt;""),IF(COUNTIFS($B$2:$B3848,$B3848,$F$2:$F3848,$F3848)=1,1,0),0)</f>
        <v/>
      </c>
      <c r="T3848" s="13">
        <f>IF(AND($B3848&lt;&gt;"",$H3848&lt;&gt;""),IF(COUNTIFS($B$2:$B3848,$B3848,$H$2:$H3848,$H3848)=1,1,0),0)</f>
        <v/>
      </c>
      <c r="U3848" s="13">
        <f>IF(AND($B3848&lt;&gt;"",$C3848&lt;&gt;""),IF(COUNTIFS($B$2:$B3848,$B3848,$C$2:$C3848,$C3848)=1,1,0),0)</f>
        <v/>
      </c>
      <c r="V3848" s="13">
        <f>IF(AND($B3848&lt;&gt;"",$D3848&lt;&gt;""),IF(COUNTIFS($B$2:$B3848,$B3848,$D$2:$D3848,$D3848)=1,1,0),0)</f>
        <v/>
      </c>
      <c r="W3848">
        <f>IFERROR(INDEX(T_Indicateurs[Domain_code],MATCH($H3848,T_Indicateurs[Stat_code],0)),"")</f>
        <v/>
      </c>
      <c r="X3848" s="13">
        <f>IF(OR($W3848="",$F3848=""),0,IF($F3848&lt;&gt;$W3848,1,0))</f>
        <v/>
      </c>
      <c r="Y3848" s="13">
        <f>IF(OR($J3848="", $K3848="", $L3848=""),0,IF(OR($J3848&lt;0,$J3848&gt;3,$K3848&lt;0,$K3848&gt;3,$L3848&lt;0,$L3848&gt;3),1,0))</f>
        <v/>
      </c>
    </row>
    <row r="3849">
      <c r="G3849">
        <f>IFERROR(INDEX(T_Domaines[Domain_label_fr],MATCH(F3849,T_Domaines[Domain_code],0)),"")</f>
        <v/>
      </c>
      <c r="I3849">
        <f>IFERROR(INDEX(T_Indicateurs[Stat_label_fr],MATCH(H3849,T_Indicateurs[Stat_code],0)),"")</f>
        <v/>
      </c>
      <c r="M3849">
        <f>IF(J3849=0,"",J3849)</f>
        <v/>
      </c>
      <c r="N3849">
        <f>IF(K3849=0,"",K3849)</f>
        <v/>
      </c>
      <c r="O3849">
        <f>IF(L3849=0,"",L3849)</f>
        <v/>
      </c>
      <c r="P3849">
        <f>IF(OR(J3849="",K3849="",L3849=""),"",J3849+K3849+L3849)</f>
        <v/>
      </c>
      <c r="Q3849">
        <f>IF(OR(M3849="",N3849="",O3849=""),"",M3849+N3849+O3849)</f>
        <v/>
      </c>
      <c r="S3849" s="13">
        <f>IF(AND($B3849&lt;&gt;"",$F3849&lt;&gt;""),IF(COUNTIFS($B$2:$B3849,$B3849,$F$2:$F3849,$F3849)=1,1,0),0)</f>
        <v/>
      </c>
      <c r="T3849" s="13">
        <f>IF(AND($B3849&lt;&gt;"",$H3849&lt;&gt;""),IF(COUNTIFS($B$2:$B3849,$B3849,$H$2:$H3849,$H3849)=1,1,0),0)</f>
        <v/>
      </c>
      <c r="U3849" s="13">
        <f>IF(AND($B3849&lt;&gt;"",$C3849&lt;&gt;""),IF(COUNTIFS($B$2:$B3849,$B3849,$C$2:$C3849,$C3849)=1,1,0),0)</f>
        <v/>
      </c>
      <c r="V3849" s="13">
        <f>IF(AND($B3849&lt;&gt;"",$D3849&lt;&gt;""),IF(COUNTIFS($B$2:$B3849,$B3849,$D$2:$D3849,$D3849)=1,1,0),0)</f>
        <v/>
      </c>
      <c r="W3849">
        <f>IFERROR(INDEX(T_Indicateurs[Domain_code],MATCH($H3849,T_Indicateurs[Stat_code],0)),"")</f>
        <v/>
      </c>
      <c r="X3849" s="13">
        <f>IF(OR($W3849="",$F3849=""),0,IF($F3849&lt;&gt;$W3849,1,0))</f>
        <v/>
      </c>
      <c r="Y3849" s="13">
        <f>IF(OR($J3849="", $K3849="", $L3849=""),0,IF(OR($J3849&lt;0,$J3849&gt;3,$K3849&lt;0,$K3849&gt;3,$L3849&lt;0,$L3849&gt;3),1,0))</f>
        <v/>
      </c>
    </row>
    <row r="3850">
      <c r="G3850">
        <f>IFERROR(INDEX(T_Domaines[Domain_label_fr],MATCH(F3850,T_Domaines[Domain_code],0)),"")</f>
        <v/>
      </c>
      <c r="I3850">
        <f>IFERROR(INDEX(T_Indicateurs[Stat_label_fr],MATCH(H3850,T_Indicateurs[Stat_code],0)),"")</f>
        <v/>
      </c>
      <c r="M3850">
        <f>IF(J3850=0,"",J3850)</f>
        <v/>
      </c>
      <c r="N3850">
        <f>IF(K3850=0,"",K3850)</f>
        <v/>
      </c>
      <c r="O3850">
        <f>IF(L3850=0,"",L3850)</f>
        <v/>
      </c>
      <c r="P3850">
        <f>IF(OR(J3850="",K3850="",L3850=""),"",J3850+K3850+L3850)</f>
        <v/>
      </c>
      <c r="Q3850">
        <f>IF(OR(M3850="",N3850="",O3850=""),"",M3850+N3850+O3850)</f>
        <v/>
      </c>
      <c r="S3850" s="13">
        <f>IF(AND($B3850&lt;&gt;"",$F3850&lt;&gt;""),IF(COUNTIFS($B$2:$B3850,$B3850,$F$2:$F3850,$F3850)=1,1,0),0)</f>
        <v/>
      </c>
      <c r="T3850" s="13">
        <f>IF(AND($B3850&lt;&gt;"",$H3850&lt;&gt;""),IF(COUNTIFS($B$2:$B3850,$B3850,$H$2:$H3850,$H3850)=1,1,0),0)</f>
        <v/>
      </c>
      <c r="U3850" s="13">
        <f>IF(AND($B3850&lt;&gt;"",$C3850&lt;&gt;""),IF(COUNTIFS($B$2:$B3850,$B3850,$C$2:$C3850,$C3850)=1,1,0),0)</f>
        <v/>
      </c>
      <c r="V3850" s="13">
        <f>IF(AND($B3850&lt;&gt;"",$D3850&lt;&gt;""),IF(COUNTIFS($B$2:$B3850,$B3850,$D$2:$D3850,$D3850)=1,1,0),0)</f>
        <v/>
      </c>
      <c r="W3850">
        <f>IFERROR(INDEX(T_Indicateurs[Domain_code],MATCH($H3850,T_Indicateurs[Stat_code],0)),"")</f>
        <v/>
      </c>
      <c r="X3850" s="13">
        <f>IF(OR($W3850="",$F3850=""),0,IF($F3850&lt;&gt;$W3850,1,0))</f>
        <v/>
      </c>
      <c r="Y3850" s="13">
        <f>IF(OR($J3850="", $K3850="", $L3850=""),0,IF(OR($J3850&lt;0,$J3850&gt;3,$K3850&lt;0,$K3850&gt;3,$L3850&lt;0,$L3850&gt;3),1,0))</f>
        <v/>
      </c>
    </row>
    <row r="3851">
      <c r="G3851">
        <f>IFERROR(INDEX(T_Domaines[Domain_label_fr],MATCH(F3851,T_Domaines[Domain_code],0)),"")</f>
        <v/>
      </c>
      <c r="I3851">
        <f>IFERROR(INDEX(T_Indicateurs[Stat_label_fr],MATCH(H3851,T_Indicateurs[Stat_code],0)),"")</f>
        <v/>
      </c>
      <c r="M3851">
        <f>IF(J3851=0,"",J3851)</f>
        <v/>
      </c>
      <c r="N3851">
        <f>IF(K3851=0,"",K3851)</f>
        <v/>
      </c>
      <c r="O3851">
        <f>IF(L3851=0,"",L3851)</f>
        <v/>
      </c>
      <c r="P3851">
        <f>IF(OR(J3851="",K3851="",L3851=""),"",J3851+K3851+L3851)</f>
        <v/>
      </c>
      <c r="Q3851">
        <f>IF(OR(M3851="",N3851="",O3851=""),"",M3851+N3851+O3851)</f>
        <v/>
      </c>
      <c r="S3851" s="13">
        <f>IF(AND($B3851&lt;&gt;"",$F3851&lt;&gt;""),IF(COUNTIFS($B$2:$B3851,$B3851,$F$2:$F3851,$F3851)=1,1,0),0)</f>
        <v/>
      </c>
      <c r="T3851" s="13">
        <f>IF(AND($B3851&lt;&gt;"",$H3851&lt;&gt;""),IF(COUNTIFS($B$2:$B3851,$B3851,$H$2:$H3851,$H3851)=1,1,0),0)</f>
        <v/>
      </c>
      <c r="U3851" s="13">
        <f>IF(AND($B3851&lt;&gt;"",$C3851&lt;&gt;""),IF(COUNTIFS($B$2:$B3851,$B3851,$C$2:$C3851,$C3851)=1,1,0),0)</f>
        <v/>
      </c>
      <c r="V3851" s="13">
        <f>IF(AND($B3851&lt;&gt;"",$D3851&lt;&gt;""),IF(COUNTIFS($B$2:$B3851,$B3851,$D$2:$D3851,$D3851)=1,1,0),0)</f>
        <v/>
      </c>
      <c r="W3851">
        <f>IFERROR(INDEX(T_Indicateurs[Domain_code],MATCH($H3851,T_Indicateurs[Stat_code],0)),"")</f>
        <v/>
      </c>
      <c r="X3851" s="13">
        <f>IF(OR($W3851="",$F3851=""),0,IF($F3851&lt;&gt;$W3851,1,0))</f>
        <v/>
      </c>
      <c r="Y3851" s="13">
        <f>IF(OR($J3851="", $K3851="", $L3851=""),0,IF(OR($J3851&lt;0,$J3851&gt;3,$K3851&lt;0,$K3851&gt;3,$L3851&lt;0,$L3851&gt;3),1,0))</f>
        <v/>
      </c>
    </row>
    <row r="3852">
      <c r="G3852">
        <f>IFERROR(INDEX(T_Domaines[Domain_label_fr],MATCH(F3852,T_Domaines[Domain_code],0)),"")</f>
        <v/>
      </c>
      <c r="I3852">
        <f>IFERROR(INDEX(T_Indicateurs[Stat_label_fr],MATCH(H3852,T_Indicateurs[Stat_code],0)),"")</f>
        <v/>
      </c>
      <c r="M3852">
        <f>IF(J3852=0,"",J3852)</f>
        <v/>
      </c>
      <c r="N3852">
        <f>IF(K3852=0,"",K3852)</f>
        <v/>
      </c>
      <c r="O3852">
        <f>IF(L3852=0,"",L3852)</f>
        <v/>
      </c>
      <c r="P3852">
        <f>IF(OR(J3852="",K3852="",L3852=""),"",J3852+K3852+L3852)</f>
        <v/>
      </c>
      <c r="Q3852">
        <f>IF(OR(M3852="",N3852="",O3852=""),"",M3852+N3852+O3852)</f>
        <v/>
      </c>
      <c r="S3852" s="13">
        <f>IF(AND($B3852&lt;&gt;"",$F3852&lt;&gt;""),IF(COUNTIFS($B$2:$B3852,$B3852,$F$2:$F3852,$F3852)=1,1,0),0)</f>
        <v/>
      </c>
      <c r="T3852" s="13">
        <f>IF(AND($B3852&lt;&gt;"",$H3852&lt;&gt;""),IF(COUNTIFS($B$2:$B3852,$B3852,$H$2:$H3852,$H3852)=1,1,0),0)</f>
        <v/>
      </c>
      <c r="U3852" s="13">
        <f>IF(AND($B3852&lt;&gt;"",$C3852&lt;&gt;""),IF(COUNTIFS($B$2:$B3852,$B3852,$C$2:$C3852,$C3852)=1,1,0),0)</f>
        <v/>
      </c>
      <c r="V3852" s="13">
        <f>IF(AND($B3852&lt;&gt;"",$D3852&lt;&gt;""),IF(COUNTIFS($B$2:$B3852,$B3852,$D$2:$D3852,$D3852)=1,1,0),0)</f>
        <v/>
      </c>
      <c r="W3852">
        <f>IFERROR(INDEX(T_Indicateurs[Domain_code],MATCH($H3852,T_Indicateurs[Stat_code],0)),"")</f>
        <v/>
      </c>
      <c r="X3852" s="13">
        <f>IF(OR($W3852="",$F3852=""),0,IF($F3852&lt;&gt;$W3852,1,0))</f>
        <v/>
      </c>
      <c r="Y3852" s="13">
        <f>IF(OR($J3852="", $K3852="", $L3852=""),0,IF(OR($J3852&lt;0,$J3852&gt;3,$K3852&lt;0,$K3852&gt;3,$L3852&lt;0,$L3852&gt;3),1,0))</f>
        <v/>
      </c>
    </row>
    <row r="3853">
      <c r="G3853">
        <f>IFERROR(INDEX(T_Domaines[Domain_label_fr],MATCH(F3853,T_Domaines[Domain_code],0)),"")</f>
        <v/>
      </c>
      <c r="I3853">
        <f>IFERROR(INDEX(T_Indicateurs[Stat_label_fr],MATCH(H3853,T_Indicateurs[Stat_code],0)),"")</f>
        <v/>
      </c>
      <c r="M3853">
        <f>IF(J3853=0,"",J3853)</f>
        <v/>
      </c>
      <c r="N3853">
        <f>IF(K3853=0,"",K3853)</f>
        <v/>
      </c>
      <c r="O3853">
        <f>IF(L3853=0,"",L3853)</f>
        <v/>
      </c>
      <c r="P3853">
        <f>IF(OR(J3853="",K3853="",L3853=""),"",J3853+K3853+L3853)</f>
        <v/>
      </c>
      <c r="Q3853">
        <f>IF(OR(M3853="",N3853="",O3853=""),"",M3853+N3853+O3853)</f>
        <v/>
      </c>
      <c r="S3853" s="13">
        <f>IF(AND($B3853&lt;&gt;"",$F3853&lt;&gt;""),IF(COUNTIFS($B$2:$B3853,$B3853,$F$2:$F3853,$F3853)=1,1,0),0)</f>
        <v/>
      </c>
      <c r="T3853" s="13">
        <f>IF(AND($B3853&lt;&gt;"",$H3853&lt;&gt;""),IF(COUNTIFS($B$2:$B3853,$B3853,$H$2:$H3853,$H3853)=1,1,0),0)</f>
        <v/>
      </c>
      <c r="U3853" s="13">
        <f>IF(AND($B3853&lt;&gt;"",$C3853&lt;&gt;""),IF(COUNTIFS($B$2:$B3853,$B3853,$C$2:$C3853,$C3853)=1,1,0),0)</f>
        <v/>
      </c>
      <c r="V3853" s="13">
        <f>IF(AND($B3853&lt;&gt;"",$D3853&lt;&gt;""),IF(COUNTIFS($B$2:$B3853,$B3853,$D$2:$D3853,$D3853)=1,1,0),0)</f>
        <v/>
      </c>
      <c r="W3853">
        <f>IFERROR(INDEX(T_Indicateurs[Domain_code],MATCH($H3853,T_Indicateurs[Stat_code],0)),"")</f>
        <v/>
      </c>
      <c r="X3853" s="13">
        <f>IF(OR($W3853="",$F3853=""),0,IF($F3853&lt;&gt;$W3853,1,0))</f>
        <v/>
      </c>
      <c r="Y3853" s="13">
        <f>IF(OR($J3853="", $K3853="", $L3853=""),0,IF(OR($J3853&lt;0,$J3853&gt;3,$K3853&lt;0,$K3853&gt;3,$L3853&lt;0,$L3853&gt;3),1,0))</f>
        <v/>
      </c>
    </row>
    <row r="3854">
      <c r="G3854">
        <f>IFERROR(INDEX(T_Domaines[Domain_label_fr],MATCH(F3854,T_Domaines[Domain_code],0)),"")</f>
        <v/>
      </c>
      <c r="I3854">
        <f>IFERROR(INDEX(T_Indicateurs[Stat_label_fr],MATCH(H3854,T_Indicateurs[Stat_code],0)),"")</f>
        <v/>
      </c>
      <c r="M3854">
        <f>IF(J3854=0,"",J3854)</f>
        <v/>
      </c>
      <c r="N3854">
        <f>IF(K3854=0,"",K3854)</f>
        <v/>
      </c>
      <c r="O3854">
        <f>IF(L3854=0,"",L3854)</f>
        <v/>
      </c>
      <c r="P3854">
        <f>IF(OR(J3854="",K3854="",L3854=""),"",J3854+K3854+L3854)</f>
        <v/>
      </c>
      <c r="Q3854">
        <f>IF(OR(M3854="",N3854="",O3854=""),"",M3854+N3854+O3854)</f>
        <v/>
      </c>
      <c r="S3854" s="13">
        <f>IF(AND($B3854&lt;&gt;"",$F3854&lt;&gt;""),IF(COUNTIFS($B$2:$B3854,$B3854,$F$2:$F3854,$F3854)=1,1,0),0)</f>
        <v/>
      </c>
      <c r="T3854" s="13">
        <f>IF(AND($B3854&lt;&gt;"",$H3854&lt;&gt;""),IF(COUNTIFS($B$2:$B3854,$B3854,$H$2:$H3854,$H3854)=1,1,0),0)</f>
        <v/>
      </c>
      <c r="U3854" s="13">
        <f>IF(AND($B3854&lt;&gt;"",$C3854&lt;&gt;""),IF(COUNTIFS($B$2:$B3854,$B3854,$C$2:$C3854,$C3854)=1,1,0),0)</f>
        <v/>
      </c>
      <c r="V3854" s="13">
        <f>IF(AND($B3854&lt;&gt;"",$D3854&lt;&gt;""),IF(COUNTIFS($B$2:$B3854,$B3854,$D$2:$D3854,$D3854)=1,1,0),0)</f>
        <v/>
      </c>
      <c r="W3854">
        <f>IFERROR(INDEX(T_Indicateurs[Domain_code],MATCH($H3854,T_Indicateurs[Stat_code],0)),"")</f>
        <v/>
      </c>
      <c r="X3854" s="13">
        <f>IF(OR($W3854="",$F3854=""),0,IF($F3854&lt;&gt;$W3854,1,0))</f>
        <v/>
      </c>
      <c r="Y3854" s="13">
        <f>IF(OR($J3854="", $K3854="", $L3854=""),0,IF(OR($J3854&lt;0,$J3854&gt;3,$K3854&lt;0,$K3854&gt;3,$L3854&lt;0,$L3854&gt;3),1,0))</f>
        <v/>
      </c>
    </row>
    <row r="3855">
      <c r="G3855">
        <f>IFERROR(INDEX(T_Domaines[Domain_label_fr],MATCH(F3855,T_Domaines[Domain_code],0)),"")</f>
        <v/>
      </c>
      <c r="I3855">
        <f>IFERROR(INDEX(T_Indicateurs[Stat_label_fr],MATCH(H3855,T_Indicateurs[Stat_code],0)),"")</f>
        <v/>
      </c>
      <c r="M3855">
        <f>IF(J3855=0,"",J3855)</f>
        <v/>
      </c>
      <c r="N3855">
        <f>IF(K3855=0,"",K3855)</f>
        <v/>
      </c>
      <c r="O3855">
        <f>IF(L3855=0,"",L3855)</f>
        <v/>
      </c>
      <c r="P3855">
        <f>IF(OR(J3855="",K3855="",L3855=""),"",J3855+K3855+L3855)</f>
        <v/>
      </c>
      <c r="Q3855">
        <f>IF(OR(M3855="",N3855="",O3855=""),"",M3855+N3855+O3855)</f>
        <v/>
      </c>
      <c r="S3855" s="13">
        <f>IF(AND($B3855&lt;&gt;"",$F3855&lt;&gt;""),IF(COUNTIFS($B$2:$B3855,$B3855,$F$2:$F3855,$F3855)=1,1,0),0)</f>
        <v/>
      </c>
      <c r="T3855" s="13">
        <f>IF(AND($B3855&lt;&gt;"",$H3855&lt;&gt;""),IF(COUNTIFS($B$2:$B3855,$B3855,$H$2:$H3855,$H3855)=1,1,0),0)</f>
        <v/>
      </c>
      <c r="U3855" s="13">
        <f>IF(AND($B3855&lt;&gt;"",$C3855&lt;&gt;""),IF(COUNTIFS($B$2:$B3855,$B3855,$C$2:$C3855,$C3855)=1,1,0),0)</f>
        <v/>
      </c>
      <c r="V3855" s="13">
        <f>IF(AND($B3855&lt;&gt;"",$D3855&lt;&gt;""),IF(COUNTIFS($B$2:$B3855,$B3855,$D$2:$D3855,$D3855)=1,1,0),0)</f>
        <v/>
      </c>
      <c r="W3855">
        <f>IFERROR(INDEX(T_Indicateurs[Domain_code],MATCH($H3855,T_Indicateurs[Stat_code],0)),"")</f>
        <v/>
      </c>
      <c r="X3855" s="13">
        <f>IF(OR($W3855="",$F3855=""),0,IF($F3855&lt;&gt;$W3855,1,0))</f>
        <v/>
      </c>
      <c r="Y3855" s="13">
        <f>IF(OR($J3855="", $K3855="", $L3855=""),0,IF(OR($J3855&lt;0,$J3855&gt;3,$K3855&lt;0,$K3855&gt;3,$L3855&lt;0,$L3855&gt;3),1,0))</f>
        <v/>
      </c>
    </row>
    <row r="3856">
      <c r="G3856">
        <f>IFERROR(INDEX(T_Domaines[Domain_label_fr],MATCH(F3856,T_Domaines[Domain_code],0)),"")</f>
        <v/>
      </c>
      <c r="I3856">
        <f>IFERROR(INDEX(T_Indicateurs[Stat_label_fr],MATCH(H3856,T_Indicateurs[Stat_code],0)),"")</f>
        <v/>
      </c>
      <c r="M3856">
        <f>IF(J3856=0,"",J3856)</f>
        <v/>
      </c>
      <c r="N3856">
        <f>IF(K3856=0,"",K3856)</f>
        <v/>
      </c>
      <c r="O3856">
        <f>IF(L3856=0,"",L3856)</f>
        <v/>
      </c>
      <c r="P3856">
        <f>IF(OR(J3856="",K3856="",L3856=""),"",J3856+K3856+L3856)</f>
        <v/>
      </c>
      <c r="Q3856">
        <f>IF(OR(M3856="",N3856="",O3856=""),"",M3856+N3856+O3856)</f>
        <v/>
      </c>
      <c r="S3856" s="13">
        <f>IF(AND($B3856&lt;&gt;"",$F3856&lt;&gt;""),IF(COUNTIFS($B$2:$B3856,$B3856,$F$2:$F3856,$F3856)=1,1,0),0)</f>
        <v/>
      </c>
      <c r="T3856" s="13">
        <f>IF(AND($B3856&lt;&gt;"",$H3856&lt;&gt;""),IF(COUNTIFS($B$2:$B3856,$B3856,$H$2:$H3856,$H3856)=1,1,0),0)</f>
        <v/>
      </c>
      <c r="U3856" s="13">
        <f>IF(AND($B3856&lt;&gt;"",$C3856&lt;&gt;""),IF(COUNTIFS($B$2:$B3856,$B3856,$C$2:$C3856,$C3856)=1,1,0),0)</f>
        <v/>
      </c>
      <c r="V3856" s="13">
        <f>IF(AND($B3856&lt;&gt;"",$D3856&lt;&gt;""),IF(COUNTIFS($B$2:$B3856,$B3856,$D$2:$D3856,$D3856)=1,1,0),0)</f>
        <v/>
      </c>
      <c r="W3856">
        <f>IFERROR(INDEX(T_Indicateurs[Domain_code],MATCH($H3856,T_Indicateurs[Stat_code],0)),"")</f>
        <v/>
      </c>
      <c r="X3856" s="13">
        <f>IF(OR($W3856="",$F3856=""),0,IF($F3856&lt;&gt;$W3856,1,0))</f>
        <v/>
      </c>
      <c r="Y3856" s="13">
        <f>IF(OR($J3856="", $K3856="", $L3856=""),0,IF(OR($J3856&lt;0,$J3856&gt;3,$K3856&lt;0,$K3856&gt;3,$L3856&lt;0,$L3856&gt;3),1,0))</f>
        <v/>
      </c>
    </row>
    <row r="3857">
      <c r="G3857">
        <f>IFERROR(INDEX(T_Domaines[Domain_label_fr],MATCH(F3857,T_Domaines[Domain_code],0)),"")</f>
        <v/>
      </c>
      <c r="I3857">
        <f>IFERROR(INDEX(T_Indicateurs[Stat_label_fr],MATCH(H3857,T_Indicateurs[Stat_code],0)),"")</f>
        <v/>
      </c>
      <c r="M3857">
        <f>IF(J3857=0,"",J3857)</f>
        <v/>
      </c>
      <c r="N3857">
        <f>IF(K3857=0,"",K3857)</f>
        <v/>
      </c>
      <c r="O3857">
        <f>IF(L3857=0,"",L3857)</f>
        <v/>
      </c>
      <c r="P3857">
        <f>IF(OR(J3857="",K3857="",L3857=""),"",J3857+K3857+L3857)</f>
        <v/>
      </c>
      <c r="Q3857">
        <f>IF(OR(M3857="",N3857="",O3857=""),"",M3857+N3857+O3857)</f>
        <v/>
      </c>
      <c r="S3857" s="13">
        <f>IF(AND($B3857&lt;&gt;"",$F3857&lt;&gt;""),IF(COUNTIFS($B$2:$B3857,$B3857,$F$2:$F3857,$F3857)=1,1,0),0)</f>
        <v/>
      </c>
      <c r="T3857" s="13">
        <f>IF(AND($B3857&lt;&gt;"",$H3857&lt;&gt;""),IF(COUNTIFS($B$2:$B3857,$B3857,$H$2:$H3857,$H3857)=1,1,0),0)</f>
        <v/>
      </c>
      <c r="U3857" s="13">
        <f>IF(AND($B3857&lt;&gt;"",$C3857&lt;&gt;""),IF(COUNTIFS($B$2:$B3857,$B3857,$C$2:$C3857,$C3857)=1,1,0),0)</f>
        <v/>
      </c>
      <c r="V3857" s="13">
        <f>IF(AND($B3857&lt;&gt;"",$D3857&lt;&gt;""),IF(COUNTIFS($B$2:$B3857,$B3857,$D$2:$D3857,$D3857)=1,1,0),0)</f>
        <v/>
      </c>
      <c r="W3857">
        <f>IFERROR(INDEX(T_Indicateurs[Domain_code],MATCH($H3857,T_Indicateurs[Stat_code],0)),"")</f>
        <v/>
      </c>
      <c r="X3857" s="13">
        <f>IF(OR($W3857="",$F3857=""),0,IF($F3857&lt;&gt;$W3857,1,0))</f>
        <v/>
      </c>
      <c r="Y3857" s="13">
        <f>IF(OR($J3857="", $K3857="", $L3857=""),0,IF(OR($J3857&lt;0,$J3857&gt;3,$K3857&lt;0,$K3857&gt;3,$L3857&lt;0,$L3857&gt;3),1,0))</f>
        <v/>
      </c>
    </row>
    <row r="3858">
      <c r="G3858">
        <f>IFERROR(INDEX(T_Domaines[Domain_label_fr],MATCH(F3858,T_Domaines[Domain_code],0)),"")</f>
        <v/>
      </c>
      <c r="I3858">
        <f>IFERROR(INDEX(T_Indicateurs[Stat_label_fr],MATCH(H3858,T_Indicateurs[Stat_code],0)),"")</f>
        <v/>
      </c>
      <c r="M3858">
        <f>IF(J3858=0,"",J3858)</f>
        <v/>
      </c>
      <c r="N3858">
        <f>IF(K3858=0,"",K3858)</f>
        <v/>
      </c>
      <c r="O3858">
        <f>IF(L3858=0,"",L3858)</f>
        <v/>
      </c>
      <c r="P3858">
        <f>IF(OR(J3858="",K3858="",L3858=""),"",J3858+K3858+L3858)</f>
        <v/>
      </c>
      <c r="Q3858">
        <f>IF(OR(M3858="",N3858="",O3858=""),"",M3858+N3858+O3858)</f>
        <v/>
      </c>
      <c r="S3858" s="13">
        <f>IF(AND($B3858&lt;&gt;"",$F3858&lt;&gt;""),IF(COUNTIFS($B$2:$B3858,$B3858,$F$2:$F3858,$F3858)=1,1,0),0)</f>
        <v/>
      </c>
      <c r="T3858" s="13">
        <f>IF(AND($B3858&lt;&gt;"",$H3858&lt;&gt;""),IF(COUNTIFS($B$2:$B3858,$B3858,$H$2:$H3858,$H3858)=1,1,0),0)</f>
        <v/>
      </c>
      <c r="U3858" s="13">
        <f>IF(AND($B3858&lt;&gt;"",$C3858&lt;&gt;""),IF(COUNTIFS($B$2:$B3858,$B3858,$C$2:$C3858,$C3858)=1,1,0),0)</f>
        <v/>
      </c>
      <c r="V3858" s="13">
        <f>IF(AND($B3858&lt;&gt;"",$D3858&lt;&gt;""),IF(COUNTIFS($B$2:$B3858,$B3858,$D$2:$D3858,$D3858)=1,1,0),0)</f>
        <v/>
      </c>
      <c r="W3858">
        <f>IFERROR(INDEX(T_Indicateurs[Domain_code],MATCH($H3858,T_Indicateurs[Stat_code],0)),"")</f>
        <v/>
      </c>
      <c r="X3858" s="13">
        <f>IF(OR($W3858="",$F3858=""),0,IF($F3858&lt;&gt;$W3858,1,0))</f>
        <v/>
      </c>
      <c r="Y3858" s="13">
        <f>IF(OR($J3858="", $K3858="", $L3858=""),0,IF(OR($J3858&lt;0,$J3858&gt;3,$K3858&lt;0,$K3858&gt;3,$L3858&lt;0,$L3858&gt;3),1,0))</f>
        <v/>
      </c>
    </row>
    <row r="3859">
      <c r="G3859">
        <f>IFERROR(INDEX(T_Domaines[Domain_label_fr],MATCH(F3859,T_Domaines[Domain_code],0)),"")</f>
        <v/>
      </c>
      <c r="I3859">
        <f>IFERROR(INDEX(T_Indicateurs[Stat_label_fr],MATCH(H3859,T_Indicateurs[Stat_code],0)),"")</f>
        <v/>
      </c>
      <c r="M3859">
        <f>IF(J3859=0,"",J3859)</f>
        <v/>
      </c>
      <c r="N3859">
        <f>IF(K3859=0,"",K3859)</f>
        <v/>
      </c>
      <c r="O3859">
        <f>IF(L3859=0,"",L3859)</f>
        <v/>
      </c>
      <c r="P3859">
        <f>IF(OR(J3859="",K3859="",L3859=""),"",J3859+K3859+L3859)</f>
        <v/>
      </c>
      <c r="Q3859">
        <f>IF(OR(M3859="",N3859="",O3859=""),"",M3859+N3859+O3859)</f>
        <v/>
      </c>
      <c r="S3859" s="13">
        <f>IF(AND($B3859&lt;&gt;"",$F3859&lt;&gt;""),IF(COUNTIFS($B$2:$B3859,$B3859,$F$2:$F3859,$F3859)=1,1,0),0)</f>
        <v/>
      </c>
      <c r="T3859" s="13">
        <f>IF(AND($B3859&lt;&gt;"",$H3859&lt;&gt;""),IF(COUNTIFS($B$2:$B3859,$B3859,$H$2:$H3859,$H3859)=1,1,0),0)</f>
        <v/>
      </c>
      <c r="U3859" s="13">
        <f>IF(AND($B3859&lt;&gt;"",$C3859&lt;&gt;""),IF(COUNTIFS($B$2:$B3859,$B3859,$C$2:$C3859,$C3859)=1,1,0),0)</f>
        <v/>
      </c>
      <c r="V3859" s="13">
        <f>IF(AND($B3859&lt;&gt;"",$D3859&lt;&gt;""),IF(COUNTIFS($B$2:$B3859,$B3859,$D$2:$D3859,$D3859)=1,1,0),0)</f>
        <v/>
      </c>
      <c r="W3859">
        <f>IFERROR(INDEX(T_Indicateurs[Domain_code],MATCH($H3859,T_Indicateurs[Stat_code],0)),"")</f>
        <v/>
      </c>
      <c r="X3859" s="13">
        <f>IF(OR($W3859="",$F3859=""),0,IF($F3859&lt;&gt;$W3859,1,0))</f>
        <v/>
      </c>
      <c r="Y3859" s="13">
        <f>IF(OR($J3859="", $K3859="", $L3859=""),0,IF(OR($J3859&lt;0,$J3859&gt;3,$K3859&lt;0,$K3859&gt;3,$L3859&lt;0,$L3859&gt;3),1,0))</f>
        <v/>
      </c>
    </row>
    <row r="3860">
      <c r="G3860">
        <f>IFERROR(INDEX(T_Domaines[Domain_label_fr],MATCH(F3860,T_Domaines[Domain_code],0)),"")</f>
        <v/>
      </c>
      <c r="I3860">
        <f>IFERROR(INDEX(T_Indicateurs[Stat_label_fr],MATCH(H3860,T_Indicateurs[Stat_code],0)),"")</f>
        <v/>
      </c>
      <c r="M3860">
        <f>IF(J3860=0,"",J3860)</f>
        <v/>
      </c>
      <c r="N3860">
        <f>IF(K3860=0,"",K3860)</f>
        <v/>
      </c>
      <c r="O3860">
        <f>IF(L3860=0,"",L3860)</f>
        <v/>
      </c>
      <c r="P3860">
        <f>IF(OR(J3860="",K3860="",L3860=""),"",J3860+K3860+L3860)</f>
        <v/>
      </c>
      <c r="Q3860">
        <f>IF(OR(M3860="",N3860="",O3860=""),"",M3860+N3860+O3860)</f>
        <v/>
      </c>
      <c r="S3860" s="13">
        <f>IF(AND($B3860&lt;&gt;"",$F3860&lt;&gt;""),IF(COUNTIFS($B$2:$B3860,$B3860,$F$2:$F3860,$F3860)=1,1,0),0)</f>
        <v/>
      </c>
      <c r="T3860" s="13">
        <f>IF(AND($B3860&lt;&gt;"",$H3860&lt;&gt;""),IF(COUNTIFS($B$2:$B3860,$B3860,$H$2:$H3860,$H3860)=1,1,0),0)</f>
        <v/>
      </c>
      <c r="U3860" s="13">
        <f>IF(AND($B3860&lt;&gt;"",$C3860&lt;&gt;""),IF(COUNTIFS($B$2:$B3860,$B3860,$C$2:$C3860,$C3860)=1,1,0),0)</f>
        <v/>
      </c>
      <c r="V3860" s="13">
        <f>IF(AND($B3860&lt;&gt;"",$D3860&lt;&gt;""),IF(COUNTIFS($B$2:$B3860,$B3860,$D$2:$D3860,$D3860)=1,1,0),0)</f>
        <v/>
      </c>
      <c r="W3860">
        <f>IFERROR(INDEX(T_Indicateurs[Domain_code],MATCH($H3860,T_Indicateurs[Stat_code],0)),"")</f>
        <v/>
      </c>
      <c r="X3860" s="13">
        <f>IF(OR($W3860="",$F3860=""),0,IF($F3860&lt;&gt;$W3860,1,0))</f>
        <v/>
      </c>
      <c r="Y3860" s="13">
        <f>IF(OR($J3860="", $K3860="", $L3860=""),0,IF(OR($J3860&lt;0,$J3860&gt;3,$K3860&lt;0,$K3860&gt;3,$L3860&lt;0,$L3860&gt;3),1,0))</f>
        <v/>
      </c>
    </row>
    <row r="3861">
      <c r="G3861">
        <f>IFERROR(INDEX(T_Domaines[Domain_label_fr],MATCH(F3861,T_Domaines[Domain_code],0)),"")</f>
        <v/>
      </c>
      <c r="I3861">
        <f>IFERROR(INDEX(T_Indicateurs[Stat_label_fr],MATCH(H3861,T_Indicateurs[Stat_code],0)),"")</f>
        <v/>
      </c>
      <c r="M3861">
        <f>IF(J3861=0,"",J3861)</f>
        <v/>
      </c>
      <c r="N3861">
        <f>IF(K3861=0,"",K3861)</f>
        <v/>
      </c>
      <c r="O3861">
        <f>IF(L3861=0,"",L3861)</f>
        <v/>
      </c>
      <c r="P3861">
        <f>IF(OR(J3861="",K3861="",L3861=""),"",J3861+K3861+L3861)</f>
        <v/>
      </c>
      <c r="Q3861">
        <f>IF(OR(M3861="",N3861="",O3861=""),"",M3861+N3861+O3861)</f>
        <v/>
      </c>
      <c r="S3861" s="13">
        <f>IF(AND($B3861&lt;&gt;"",$F3861&lt;&gt;""),IF(COUNTIFS($B$2:$B3861,$B3861,$F$2:$F3861,$F3861)=1,1,0),0)</f>
        <v/>
      </c>
      <c r="T3861" s="13">
        <f>IF(AND($B3861&lt;&gt;"",$H3861&lt;&gt;""),IF(COUNTIFS($B$2:$B3861,$B3861,$H$2:$H3861,$H3861)=1,1,0),0)</f>
        <v/>
      </c>
      <c r="U3861" s="13">
        <f>IF(AND($B3861&lt;&gt;"",$C3861&lt;&gt;""),IF(COUNTIFS($B$2:$B3861,$B3861,$C$2:$C3861,$C3861)=1,1,0),0)</f>
        <v/>
      </c>
      <c r="V3861" s="13">
        <f>IF(AND($B3861&lt;&gt;"",$D3861&lt;&gt;""),IF(COUNTIFS($B$2:$B3861,$B3861,$D$2:$D3861,$D3861)=1,1,0),0)</f>
        <v/>
      </c>
      <c r="W3861">
        <f>IFERROR(INDEX(T_Indicateurs[Domain_code],MATCH($H3861,T_Indicateurs[Stat_code],0)),"")</f>
        <v/>
      </c>
      <c r="X3861" s="13">
        <f>IF(OR($W3861="",$F3861=""),0,IF($F3861&lt;&gt;$W3861,1,0))</f>
        <v/>
      </c>
      <c r="Y3861" s="13">
        <f>IF(OR($J3861="", $K3861="", $L3861=""),0,IF(OR($J3861&lt;0,$J3861&gt;3,$K3861&lt;0,$K3861&gt;3,$L3861&lt;0,$L3861&gt;3),1,0))</f>
        <v/>
      </c>
    </row>
    <row r="3862">
      <c r="G3862">
        <f>IFERROR(INDEX(T_Domaines[Domain_label_fr],MATCH(F3862,T_Domaines[Domain_code],0)),"")</f>
        <v/>
      </c>
      <c r="I3862">
        <f>IFERROR(INDEX(T_Indicateurs[Stat_label_fr],MATCH(H3862,T_Indicateurs[Stat_code],0)),"")</f>
        <v/>
      </c>
      <c r="M3862">
        <f>IF(J3862=0,"",J3862)</f>
        <v/>
      </c>
      <c r="N3862">
        <f>IF(K3862=0,"",K3862)</f>
        <v/>
      </c>
      <c r="O3862">
        <f>IF(L3862=0,"",L3862)</f>
        <v/>
      </c>
      <c r="P3862">
        <f>IF(OR(J3862="",K3862="",L3862=""),"",J3862+K3862+L3862)</f>
        <v/>
      </c>
      <c r="Q3862">
        <f>IF(OR(M3862="",N3862="",O3862=""),"",M3862+N3862+O3862)</f>
        <v/>
      </c>
      <c r="S3862" s="13">
        <f>IF(AND($B3862&lt;&gt;"",$F3862&lt;&gt;""),IF(COUNTIFS($B$2:$B3862,$B3862,$F$2:$F3862,$F3862)=1,1,0),0)</f>
        <v/>
      </c>
      <c r="T3862" s="13">
        <f>IF(AND($B3862&lt;&gt;"",$H3862&lt;&gt;""),IF(COUNTIFS($B$2:$B3862,$B3862,$H$2:$H3862,$H3862)=1,1,0),0)</f>
        <v/>
      </c>
      <c r="U3862" s="13">
        <f>IF(AND($B3862&lt;&gt;"",$C3862&lt;&gt;""),IF(COUNTIFS($B$2:$B3862,$B3862,$C$2:$C3862,$C3862)=1,1,0),0)</f>
        <v/>
      </c>
      <c r="V3862" s="13">
        <f>IF(AND($B3862&lt;&gt;"",$D3862&lt;&gt;""),IF(COUNTIFS($B$2:$B3862,$B3862,$D$2:$D3862,$D3862)=1,1,0),0)</f>
        <v/>
      </c>
      <c r="W3862">
        <f>IFERROR(INDEX(T_Indicateurs[Domain_code],MATCH($H3862,T_Indicateurs[Stat_code],0)),"")</f>
        <v/>
      </c>
      <c r="X3862" s="13">
        <f>IF(OR($W3862="",$F3862=""),0,IF($F3862&lt;&gt;$W3862,1,0))</f>
        <v/>
      </c>
      <c r="Y3862" s="13">
        <f>IF(OR($J3862="", $K3862="", $L3862=""),0,IF(OR($J3862&lt;0,$J3862&gt;3,$K3862&lt;0,$K3862&gt;3,$L3862&lt;0,$L3862&gt;3),1,0))</f>
        <v/>
      </c>
    </row>
    <row r="3863">
      <c r="G3863">
        <f>IFERROR(INDEX(T_Domaines[Domain_label_fr],MATCH(F3863,T_Domaines[Domain_code],0)),"")</f>
        <v/>
      </c>
      <c r="I3863">
        <f>IFERROR(INDEX(T_Indicateurs[Stat_label_fr],MATCH(H3863,T_Indicateurs[Stat_code],0)),"")</f>
        <v/>
      </c>
      <c r="M3863">
        <f>IF(J3863=0,"",J3863)</f>
        <v/>
      </c>
      <c r="N3863">
        <f>IF(K3863=0,"",K3863)</f>
        <v/>
      </c>
      <c r="O3863">
        <f>IF(L3863=0,"",L3863)</f>
        <v/>
      </c>
      <c r="P3863">
        <f>IF(OR(J3863="",K3863="",L3863=""),"",J3863+K3863+L3863)</f>
        <v/>
      </c>
      <c r="Q3863">
        <f>IF(OR(M3863="",N3863="",O3863=""),"",M3863+N3863+O3863)</f>
        <v/>
      </c>
      <c r="S3863" s="13">
        <f>IF(AND($B3863&lt;&gt;"",$F3863&lt;&gt;""),IF(COUNTIFS($B$2:$B3863,$B3863,$F$2:$F3863,$F3863)=1,1,0),0)</f>
        <v/>
      </c>
      <c r="T3863" s="13">
        <f>IF(AND($B3863&lt;&gt;"",$H3863&lt;&gt;""),IF(COUNTIFS($B$2:$B3863,$B3863,$H$2:$H3863,$H3863)=1,1,0),0)</f>
        <v/>
      </c>
      <c r="U3863" s="13">
        <f>IF(AND($B3863&lt;&gt;"",$C3863&lt;&gt;""),IF(COUNTIFS($B$2:$B3863,$B3863,$C$2:$C3863,$C3863)=1,1,0),0)</f>
        <v/>
      </c>
      <c r="V3863" s="13">
        <f>IF(AND($B3863&lt;&gt;"",$D3863&lt;&gt;""),IF(COUNTIFS($B$2:$B3863,$B3863,$D$2:$D3863,$D3863)=1,1,0),0)</f>
        <v/>
      </c>
      <c r="W3863">
        <f>IFERROR(INDEX(T_Indicateurs[Domain_code],MATCH($H3863,T_Indicateurs[Stat_code],0)),"")</f>
        <v/>
      </c>
      <c r="X3863" s="13">
        <f>IF(OR($W3863="",$F3863=""),0,IF($F3863&lt;&gt;$W3863,1,0))</f>
        <v/>
      </c>
      <c r="Y3863" s="13">
        <f>IF(OR($J3863="", $K3863="", $L3863=""),0,IF(OR($J3863&lt;0,$J3863&gt;3,$K3863&lt;0,$K3863&gt;3,$L3863&lt;0,$L3863&gt;3),1,0))</f>
        <v/>
      </c>
    </row>
    <row r="3864">
      <c r="G3864">
        <f>IFERROR(INDEX(T_Domaines[Domain_label_fr],MATCH(F3864,T_Domaines[Domain_code],0)),"")</f>
        <v/>
      </c>
      <c r="I3864">
        <f>IFERROR(INDEX(T_Indicateurs[Stat_label_fr],MATCH(H3864,T_Indicateurs[Stat_code],0)),"")</f>
        <v/>
      </c>
      <c r="M3864">
        <f>IF(J3864=0,"",J3864)</f>
        <v/>
      </c>
      <c r="N3864">
        <f>IF(K3864=0,"",K3864)</f>
        <v/>
      </c>
      <c r="O3864">
        <f>IF(L3864=0,"",L3864)</f>
        <v/>
      </c>
      <c r="P3864">
        <f>IF(OR(J3864="",K3864="",L3864=""),"",J3864+K3864+L3864)</f>
        <v/>
      </c>
      <c r="Q3864">
        <f>IF(OR(M3864="",N3864="",O3864=""),"",M3864+N3864+O3864)</f>
        <v/>
      </c>
      <c r="S3864" s="13">
        <f>IF(AND($B3864&lt;&gt;"",$F3864&lt;&gt;""),IF(COUNTIFS($B$2:$B3864,$B3864,$F$2:$F3864,$F3864)=1,1,0),0)</f>
        <v/>
      </c>
      <c r="T3864" s="13">
        <f>IF(AND($B3864&lt;&gt;"",$H3864&lt;&gt;""),IF(COUNTIFS($B$2:$B3864,$B3864,$H$2:$H3864,$H3864)=1,1,0),0)</f>
        <v/>
      </c>
      <c r="U3864" s="13">
        <f>IF(AND($B3864&lt;&gt;"",$C3864&lt;&gt;""),IF(COUNTIFS($B$2:$B3864,$B3864,$C$2:$C3864,$C3864)=1,1,0),0)</f>
        <v/>
      </c>
      <c r="V3864" s="13">
        <f>IF(AND($B3864&lt;&gt;"",$D3864&lt;&gt;""),IF(COUNTIFS($B$2:$B3864,$B3864,$D$2:$D3864,$D3864)=1,1,0),0)</f>
        <v/>
      </c>
      <c r="W3864">
        <f>IFERROR(INDEX(T_Indicateurs[Domain_code],MATCH($H3864,T_Indicateurs[Stat_code],0)),"")</f>
        <v/>
      </c>
      <c r="X3864" s="13">
        <f>IF(OR($W3864="",$F3864=""),0,IF($F3864&lt;&gt;$W3864,1,0))</f>
        <v/>
      </c>
      <c r="Y3864" s="13">
        <f>IF(OR($J3864="", $K3864="", $L3864=""),0,IF(OR($J3864&lt;0,$J3864&gt;3,$K3864&lt;0,$K3864&gt;3,$L3864&lt;0,$L3864&gt;3),1,0))</f>
        <v/>
      </c>
    </row>
    <row r="3865">
      <c r="G3865">
        <f>IFERROR(INDEX(T_Domaines[Domain_label_fr],MATCH(F3865,T_Domaines[Domain_code],0)),"")</f>
        <v/>
      </c>
      <c r="I3865">
        <f>IFERROR(INDEX(T_Indicateurs[Stat_label_fr],MATCH(H3865,T_Indicateurs[Stat_code],0)),"")</f>
        <v/>
      </c>
      <c r="M3865">
        <f>IF(J3865=0,"",J3865)</f>
        <v/>
      </c>
      <c r="N3865">
        <f>IF(K3865=0,"",K3865)</f>
        <v/>
      </c>
      <c r="O3865">
        <f>IF(L3865=0,"",L3865)</f>
        <v/>
      </c>
      <c r="P3865">
        <f>IF(OR(J3865="",K3865="",L3865=""),"",J3865+K3865+L3865)</f>
        <v/>
      </c>
      <c r="Q3865">
        <f>IF(OR(M3865="",N3865="",O3865=""),"",M3865+N3865+O3865)</f>
        <v/>
      </c>
      <c r="S3865" s="13">
        <f>IF(AND($B3865&lt;&gt;"",$F3865&lt;&gt;""),IF(COUNTIFS($B$2:$B3865,$B3865,$F$2:$F3865,$F3865)=1,1,0),0)</f>
        <v/>
      </c>
      <c r="T3865" s="13">
        <f>IF(AND($B3865&lt;&gt;"",$H3865&lt;&gt;""),IF(COUNTIFS($B$2:$B3865,$B3865,$H$2:$H3865,$H3865)=1,1,0),0)</f>
        <v/>
      </c>
      <c r="U3865" s="13">
        <f>IF(AND($B3865&lt;&gt;"",$C3865&lt;&gt;""),IF(COUNTIFS($B$2:$B3865,$B3865,$C$2:$C3865,$C3865)=1,1,0),0)</f>
        <v/>
      </c>
      <c r="V3865" s="13">
        <f>IF(AND($B3865&lt;&gt;"",$D3865&lt;&gt;""),IF(COUNTIFS($B$2:$B3865,$B3865,$D$2:$D3865,$D3865)=1,1,0),0)</f>
        <v/>
      </c>
      <c r="W3865">
        <f>IFERROR(INDEX(T_Indicateurs[Domain_code],MATCH($H3865,T_Indicateurs[Stat_code],0)),"")</f>
        <v/>
      </c>
      <c r="X3865" s="13">
        <f>IF(OR($W3865="",$F3865=""),0,IF($F3865&lt;&gt;$W3865,1,0))</f>
        <v/>
      </c>
      <c r="Y3865" s="13">
        <f>IF(OR($J3865="", $K3865="", $L3865=""),0,IF(OR($J3865&lt;0,$J3865&gt;3,$K3865&lt;0,$K3865&gt;3,$L3865&lt;0,$L3865&gt;3),1,0))</f>
        <v/>
      </c>
    </row>
    <row r="3866">
      <c r="G3866">
        <f>IFERROR(INDEX(T_Domaines[Domain_label_fr],MATCH(F3866,T_Domaines[Domain_code],0)),"")</f>
        <v/>
      </c>
      <c r="I3866">
        <f>IFERROR(INDEX(T_Indicateurs[Stat_label_fr],MATCH(H3866,T_Indicateurs[Stat_code],0)),"")</f>
        <v/>
      </c>
      <c r="M3866">
        <f>IF(J3866=0,"",J3866)</f>
        <v/>
      </c>
      <c r="N3866">
        <f>IF(K3866=0,"",K3866)</f>
        <v/>
      </c>
      <c r="O3866">
        <f>IF(L3866=0,"",L3866)</f>
        <v/>
      </c>
      <c r="P3866">
        <f>IF(OR(J3866="",K3866="",L3866=""),"",J3866+K3866+L3866)</f>
        <v/>
      </c>
      <c r="Q3866">
        <f>IF(OR(M3866="",N3866="",O3866=""),"",M3866+N3866+O3866)</f>
        <v/>
      </c>
      <c r="S3866" s="13">
        <f>IF(AND($B3866&lt;&gt;"",$F3866&lt;&gt;""),IF(COUNTIFS($B$2:$B3866,$B3866,$F$2:$F3866,$F3866)=1,1,0),0)</f>
        <v/>
      </c>
      <c r="T3866" s="13">
        <f>IF(AND($B3866&lt;&gt;"",$H3866&lt;&gt;""),IF(COUNTIFS($B$2:$B3866,$B3866,$H$2:$H3866,$H3866)=1,1,0),0)</f>
        <v/>
      </c>
      <c r="U3866" s="13">
        <f>IF(AND($B3866&lt;&gt;"",$C3866&lt;&gt;""),IF(COUNTIFS($B$2:$B3866,$B3866,$C$2:$C3866,$C3866)=1,1,0),0)</f>
        <v/>
      </c>
      <c r="V3866" s="13">
        <f>IF(AND($B3866&lt;&gt;"",$D3866&lt;&gt;""),IF(COUNTIFS($B$2:$B3866,$B3866,$D$2:$D3866,$D3866)=1,1,0),0)</f>
        <v/>
      </c>
      <c r="W3866">
        <f>IFERROR(INDEX(T_Indicateurs[Domain_code],MATCH($H3866,T_Indicateurs[Stat_code],0)),"")</f>
        <v/>
      </c>
      <c r="X3866" s="13">
        <f>IF(OR($W3866="",$F3866=""),0,IF($F3866&lt;&gt;$W3866,1,0))</f>
        <v/>
      </c>
      <c r="Y3866" s="13">
        <f>IF(OR($J3866="", $K3866="", $L3866=""),0,IF(OR($J3866&lt;0,$J3866&gt;3,$K3866&lt;0,$K3866&gt;3,$L3866&lt;0,$L3866&gt;3),1,0))</f>
        <v/>
      </c>
    </row>
    <row r="3867">
      <c r="G3867">
        <f>IFERROR(INDEX(T_Domaines[Domain_label_fr],MATCH(F3867,T_Domaines[Domain_code],0)),"")</f>
        <v/>
      </c>
      <c r="I3867">
        <f>IFERROR(INDEX(T_Indicateurs[Stat_label_fr],MATCH(H3867,T_Indicateurs[Stat_code],0)),"")</f>
        <v/>
      </c>
      <c r="M3867">
        <f>IF(J3867=0,"",J3867)</f>
        <v/>
      </c>
      <c r="N3867">
        <f>IF(K3867=0,"",K3867)</f>
        <v/>
      </c>
      <c r="O3867">
        <f>IF(L3867=0,"",L3867)</f>
        <v/>
      </c>
      <c r="P3867">
        <f>IF(OR(J3867="",K3867="",L3867=""),"",J3867+K3867+L3867)</f>
        <v/>
      </c>
      <c r="Q3867">
        <f>IF(OR(M3867="",N3867="",O3867=""),"",M3867+N3867+O3867)</f>
        <v/>
      </c>
      <c r="S3867" s="13">
        <f>IF(AND($B3867&lt;&gt;"",$F3867&lt;&gt;""),IF(COUNTIFS($B$2:$B3867,$B3867,$F$2:$F3867,$F3867)=1,1,0),0)</f>
        <v/>
      </c>
      <c r="T3867" s="13">
        <f>IF(AND($B3867&lt;&gt;"",$H3867&lt;&gt;""),IF(COUNTIFS($B$2:$B3867,$B3867,$H$2:$H3867,$H3867)=1,1,0),0)</f>
        <v/>
      </c>
      <c r="U3867" s="13">
        <f>IF(AND($B3867&lt;&gt;"",$C3867&lt;&gt;""),IF(COUNTIFS($B$2:$B3867,$B3867,$C$2:$C3867,$C3867)=1,1,0),0)</f>
        <v/>
      </c>
      <c r="V3867" s="13">
        <f>IF(AND($B3867&lt;&gt;"",$D3867&lt;&gt;""),IF(COUNTIFS($B$2:$B3867,$B3867,$D$2:$D3867,$D3867)=1,1,0),0)</f>
        <v/>
      </c>
      <c r="W3867">
        <f>IFERROR(INDEX(T_Indicateurs[Domain_code],MATCH($H3867,T_Indicateurs[Stat_code],0)),"")</f>
        <v/>
      </c>
      <c r="X3867" s="13">
        <f>IF(OR($W3867="",$F3867=""),0,IF($F3867&lt;&gt;$W3867,1,0))</f>
        <v/>
      </c>
      <c r="Y3867" s="13">
        <f>IF(OR($J3867="", $K3867="", $L3867=""),0,IF(OR($J3867&lt;0,$J3867&gt;3,$K3867&lt;0,$K3867&gt;3,$L3867&lt;0,$L3867&gt;3),1,0))</f>
        <v/>
      </c>
    </row>
    <row r="3868">
      <c r="G3868">
        <f>IFERROR(INDEX(T_Domaines[Domain_label_fr],MATCH(F3868,T_Domaines[Domain_code],0)),"")</f>
        <v/>
      </c>
      <c r="I3868">
        <f>IFERROR(INDEX(T_Indicateurs[Stat_label_fr],MATCH(H3868,T_Indicateurs[Stat_code],0)),"")</f>
        <v/>
      </c>
      <c r="M3868">
        <f>IF(J3868=0,"",J3868)</f>
        <v/>
      </c>
      <c r="N3868">
        <f>IF(K3868=0,"",K3868)</f>
        <v/>
      </c>
      <c r="O3868">
        <f>IF(L3868=0,"",L3868)</f>
        <v/>
      </c>
      <c r="P3868">
        <f>IF(OR(J3868="",K3868="",L3868=""),"",J3868+K3868+L3868)</f>
        <v/>
      </c>
      <c r="Q3868">
        <f>IF(OR(M3868="",N3868="",O3868=""),"",M3868+N3868+O3868)</f>
        <v/>
      </c>
      <c r="S3868" s="13">
        <f>IF(AND($B3868&lt;&gt;"",$F3868&lt;&gt;""),IF(COUNTIFS($B$2:$B3868,$B3868,$F$2:$F3868,$F3868)=1,1,0),0)</f>
        <v/>
      </c>
      <c r="T3868" s="13">
        <f>IF(AND($B3868&lt;&gt;"",$H3868&lt;&gt;""),IF(COUNTIFS($B$2:$B3868,$B3868,$H$2:$H3868,$H3868)=1,1,0),0)</f>
        <v/>
      </c>
      <c r="U3868" s="13">
        <f>IF(AND($B3868&lt;&gt;"",$C3868&lt;&gt;""),IF(COUNTIFS($B$2:$B3868,$B3868,$C$2:$C3868,$C3868)=1,1,0),0)</f>
        <v/>
      </c>
      <c r="V3868" s="13">
        <f>IF(AND($B3868&lt;&gt;"",$D3868&lt;&gt;""),IF(COUNTIFS($B$2:$B3868,$B3868,$D$2:$D3868,$D3868)=1,1,0),0)</f>
        <v/>
      </c>
      <c r="W3868">
        <f>IFERROR(INDEX(T_Indicateurs[Domain_code],MATCH($H3868,T_Indicateurs[Stat_code],0)),"")</f>
        <v/>
      </c>
      <c r="X3868" s="13">
        <f>IF(OR($W3868="",$F3868=""),0,IF($F3868&lt;&gt;$W3868,1,0))</f>
        <v/>
      </c>
      <c r="Y3868" s="13">
        <f>IF(OR($J3868="", $K3868="", $L3868=""),0,IF(OR($J3868&lt;0,$J3868&gt;3,$K3868&lt;0,$K3868&gt;3,$L3868&lt;0,$L3868&gt;3),1,0))</f>
        <v/>
      </c>
    </row>
    <row r="3869">
      <c r="G3869">
        <f>IFERROR(INDEX(T_Domaines[Domain_label_fr],MATCH(F3869,T_Domaines[Domain_code],0)),"")</f>
        <v/>
      </c>
      <c r="I3869">
        <f>IFERROR(INDEX(T_Indicateurs[Stat_label_fr],MATCH(H3869,T_Indicateurs[Stat_code],0)),"")</f>
        <v/>
      </c>
      <c r="M3869">
        <f>IF(J3869=0,"",J3869)</f>
        <v/>
      </c>
      <c r="N3869">
        <f>IF(K3869=0,"",K3869)</f>
        <v/>
      </c>
      <c r="O3869">
        <f>IF(L3869=0,"",L3869)</f>
        <v/>
      </c>
      <c r="P3869">
        <f>IF(OR(J3869="",K3869="",L3869=""),"",J3869+K3869+L3869)</f>
        <v/>
      </c>
      <c r="Q3869">
        <f>IF(OR(M3869="",N3869="",O3869=""),"",M3869+N3869+O3869)</f>
        <v/>
      </c>
      <c r="S3869" s="13">
        <f>IF(AND($B3869&lt;&gt;"",$F3869&lt;&gt;""),IF(COUNTIFS($B$2:$B3869,$B3869,$F$2:$F3869,$F3869)=1,1,0),0)</f>
        <v/>
      </c>
      <c r="T3869" s="13">
        <f>IF(AND($B3869&lt;&gt;"",$H3869&lt;&gt;""),IF(COUNTIFS($B$2:$B3869,$B3869,$H$2:$H3869,$H3869)=1,1,0),0)</f>
        <v/>
      </c>
      <c r="U3869" s="13">
        <f>IF(AND($B3869&lt;&gt;"",$C3869&lt;&gt;""),IF(COUNTIFS($B$2:$B3869,$B3869,$C$2:$C3869,$C3869)=1,1,0),0)</f>
        <v/>
      </c>
      <c r="V3869" s="13">
        <f>IF(AND($B3869&lt;&gt;"",$D3869&lt;&gt;""),IF(COUNTIFS($B$2:$B3869,$B3869,$D$2:$D3869,$D3869)=1,1,0),0)</f>
        <v/>
      </c>
      <c r="W3869">
        <f>IFERROR(INDEX(T_Indicateurs[Domain_code],MATCH($H3869,T_Indicateurs[Stat_code],0)),"")</f>
        <v/>
      </c>
      <c r="X3869" s="13">
        <f>IF(OR($W3869="",$F3869=""),0,IF($F3869&lt;&gt;$W3869,1,0))</f>
        <v/>
      </c>
      <c r="Y3869" s="13">
        <f>IF(OR($J3869="", $K3869="", $L3869=""),0,IF(OR($J3869&lt;0,$J3869&gt;3,$K3869&lt;0,$K3869&gt;3,$L3869&lt;0,$L3869&gt;3),1,0))</f>
        <v/>
      </c>
    </row>
    <row r="3870">
      <c r="G3870">
        <f>IFERROR(INDEX(T_Domaines[Domain_label_fr],MATCH(F3870,T_Domaines[Domain_code],0)),"")</f>
        <v/>
      </c>
      <c r="I3870">
        <f>IFERROR(INDEX(T_Indicateurs[Stat_label_fr],MATCH(H3870,T_Indicateurs[Stat_code],0)),"")</f>
        <v/>
      </c>
      <c r="M3870">
        <f>IF(J3870=0,"",J3870)</f>
        <v/>
      </c>
      <c r="N3870">
        <f>IF(K3870=0,"",K3870)</f>
        <v/>
      </c>
      <c r="O3870">
        <f>IF(L3870=0,"",L3870)</f>
        <v/>
      </c>
      <c r="P3870">
        <f>IF(OR(J3870="",K3870="",L3870=""),"",J3870+K3870+L3870)</f>
        <v/>
      </c>
      <c r="Q3870">
        <f>IF(OR(M3870="",N3870="",O3870=""),"",M3870+N3870+O3870)</f>
        <v/>
      </c>
      <c r="S3870" s="13">
        <f>IF(AND($B3870&lt;&gt;"",$F3870&lt;&gt;""),IF(COUNTIFS($B$2:$B3870,$B3870,$F$2:$F3870,$F3870)=1,1,0),0)</f>
        <v/>
      </c>
      <c r="T3870" s="13">
        <f>IF(AND($B3870&lt;&gt;"",$H3870&lt;&gt;""),IF(COUNTIFS($B$2:$B3870,$B3870,$H$2:$H3870,$H3870)=1,1,0),0)</f>
        <v/>
      </c>
      <c r="U3870" s="13">
        <f>IF(AND($B3870&lt;&gt;"",$C3870&lt;&gt;""),IF(COUNTIFS($B$2:$B3870,$B3870,$C$2:$C3870,$C3870)=1,1,0),0)</f>
        <v/>
      </c>
      <c r="V3870" s="13">
        <f>IF(AND($B3870&lt;&gt;"",$D3870&lt;&gt;""),IF(COUNTIFS($B$2:$B3870,$B3870,$D$2:$D3870,$D3870)=1,1,0),0)</f>
        <v/>
      </c>
      <c r="W3870">
        <f>IFERROR(INDEX(T_Indicateurs[Domain_code],MATCH($H3870,T_Indicateurs[Stat_code],0)),"")</f>
        <v/>
      </c>
      <c r="X3870" s="13">
        <f>IF(OR($W3870="",$F3870=""),0,IF($F3870&lt;&gt;$W3870,1,0))</f>
        <v/>
      </c>
      <c r="Y3870" s="13">
        <f>IF(OR($J3870="", $K3870="", $L3870=""),0,IF(OR($J3870&lt;0,$J3870&gt;3,$K3870&lt;0,$K3870&gt;3,$L3870&lt;0,$L3870&gt;3),1,0))</f>
        <v/>
      </c>
    </row>
    <row r="3871">
      <c r="G3871">
        <f>IFERROR(INDEX(T_Domaines[Domain_label_fr],MATCH(F3871,T_Domaines[Domain_code],0)),"")</f>
        <v/>
      </c>
      <c r="I3871">
        <f>IFERROR(INDEX(T_Indicateurs[Stat_label_fr],MATCH(H3871,T_Indicateurs[Stat_code],0)),"")</f>
        <v/>
      </c>
      <c r="M3871">
        <f>IF(J3871=0,"",J3871)</f>
        <v/>
      </c>
      <c r="N3871">
        <f>IF(K3871=0,"",K3871)</f>
        <v/>
      </c>
      <c r="O3871">
        <f>IF(L3871=0,"",L3871)</f>
        <v/>
      </c>
      <c r="P3871">
        <f>IF(OR(J3871="",K3871="",L3871=""),"",J3871+K3871+L3871)</f>
        <v/>
      </c>
      <c r="Q3871">
        <f>IF(OR(M3871="",N3871="",O3871=""),"",M3871+N3871+O3871)</f>
        <v/>
      </c>
      <c r="S3871" s="13">
        <f>IF(AND($B3871&lt;&gt;"",$F3871&lt;&gt;""),IF(COUNTIFS($B$2:$B3871,$B3871,$F$2:$F3871,$F3871)=1,1,0),0)</f>
        <v/>
      </c>
      <c r="T3871" s="13">
        <f>IF(AND($B3871&lt;&gt;"",$H3871&lt;&gt;""),IF(COUNTIFS($B$2:$B3871,$B3871,$H$2:$H3871,$H3871)=1,1,0),0)</f>
        <v/>
      </c>
      <c r="U3871" s="13">
        <f>IF(AND($B3871&lt;&gt;"",$C3871&lt;&gt;""),IF(COUNTIFS($B$2:$B3871,$B3871,$C$2:$C3871,$C3871)=1,1,0),0)</f>
        <v/>
      </c>
      <c r="V3871" s="13">
        <f>IF(AND($B3871&lt;&gt;"",$D3871&lt;&gt;""),IF(COUNTIFS($B$2:$B3871,$B3871,$D$2:$D3871,$D3871)=1,1,0),0)</f>
        <v/>
      </c>
      <c r="W3871">
        <f>IFERROR(INDEX(T_Indicateurs[Domain_code],MATCH($H3871,T_Indicateurs[Stat_code],0)),"")</f>
        <v/>
      </c>
      <c r="X3871" s="13">
        <f>IF(OR($W3871="",$F3871=""),0,IF($F3871&lt;&gt;$W3871,1,0))</f>
        <v/>
      </c>
      <c r="Y3871" s="13">
        <f>IF(OR($J3871="", $K3871="", $L3871=""),0,IF(OR($J3871&lt;0,$J3871&gt;3,$K3871&lt;0,$K3871&gt;3,$L3871&lt;0,$L3871&gt;3),1,0))</f>
        <v/>
      </c>
    </row>
    <row r="3872">
      <c r="G3872">
        <f>IFERROR(INDEX(T_Domaines[Domain_label_fr],MATCH(F3872,T_Domaines[Domain_code],0)),"")</f>
        <v/>
      </c>
      <c r="I3872">
        <f>IFERROR(INDEX(T_Indicateurs[Stat_label_fr],MATCH(H3872,T_Indicateurs[Stat_code],0)),"")</f>
        <v/>
      </c>
      <c r="M3872">
        <f>IF(J3872=0,"",J3872)</f>
        <v/>
      </c>
      <c r="N3872">
        <f>IF(K3872=0,"",K3872)</f>
        <v/>
      </c>
      <c r="O3872">
        <f>IF(L3872=0,"",L3872)</f>
        <v/>
      </c>
      <c r="P3872">
        <f>IF(OR(J3872="",K3872="",L3872=""),"",J3872+K3872+L3872)</f>
        <v/>
      </c>
      <c r="Q3872">
        <f>IF(OR(M3872="",N3872="",O3872=""),"",M3872+N3872+O3872)</f>
        <v/>
      </c>
      <c r="S3872" s="13">
        <f>IF(AND($B3872&lt;&gt;"",$F3872&lt;&gt;""),IF(COUNTIFS($B$2:$B3872,$B3872,$F$2:$F3872,$F3872)=1,1,0),0)</f>
        <v/>
      </c>
      <c r="T3872" s="13">
        <f>IF(AND($B3872&lt;&gt;"",$H3872&lt;&gt;""),IF(COUNTIFS($B$2:$B3872,$B3872,$H$2:$H3872,$H3872)=1,1,0),0)</f>
        <v/>
      </c>
      <c r="U3872" s="13">
        <f>IF(AND($B3872&lt;&gt;"",$C3872&lt;&gt;""),IF(COUNTIFS($B$2:$B3872,$B3872,$C$2:$C3872,$C3872)=1,1,0),0)</f>
        <v/>
      </c>
      <c r="V3872" s="13">
        <f>IF(AND($B3872&lt;&gt;"",$D3872&lt;&gt;""),IF(COUNTIFS($B$2:$B3872,$B3872,$D$2:$D3872,$D3872)=1,1,0),0)</f>
        <v/>
      </c>
      <c r="W3872">
        <f>IFERROR(INDEX(T_Indicateurs[Domain_code],MATCH($H3872,T_Indicateurs[Stat_code],0)),"")</f>
        <v/>
      </c>
      <c r="X3872" s="13">
        <f>IF(OR($W3872="",$F3872=""),0,IF($F3872&lt;&gt;$W3872,1,0))</f>
        <v/>
      </c>
      <c r="Y3872" s="13">
        <f>IF(OR($J3872="", $K3872="", $L3872=""),0,IF(OR($J3872&lt;0,$J3872&gt;3,$K3872&lt;0,$K3872&gt;3,$L3872&lt;0,$L3872&gt;3),1,0))</f>
        <v/>
      </c>
    </row>
    <row r="3873">
      <c r="G3873">
        <f>IFERROR(INDEX(T_Domaines[Domain_label_fr],MATCH(F3873,T_Domaines[Domain_code],0)),"")</f>
        <v/>
      </c>
      <c r="I3873">
        <f>IFERROR(INDEX(T_Indicateurs[Stat_label_fr],MATCH(H3873,T_Indicateurs[Stat_code],0)),"")</f>
        <v/>
      </c>
      <c r="M3873">
        <f>IF(J3873=0,"",J3873)</f>
        <v/>
      </c>
      <c r="N3873">
        <f>IF(K3873=0,"",K3873)</f>
        <v/>
      </c>
      <c r="O3873">
        <f>IF(L3873=0,"",L3873)</f>
        <v/>
      </c>
      <c r="P3873">
        <f>IF(OR(J3873="",K3873="",L3873=""),"",J3873+K3873+L3873)</f>
        <v/>
      </c>
      <c r="Q3873">
        <f>IF(OR(M3873="",N3873="",O3873=""),"",M3873+N3873+O3873)</f>
        <v/>
      </c>
      <c r="S3873" s="13">
        <f>IF(AND($B3873&lt;&gt;"",$F3873&lt;&gt;""),IF(COUNTIFS($B$2:$B3873,$B3873,$F$2:$F3873,$F3873)=1,1,0),0)</f>
        <v/>
      </c>
      <c r="T3873" s="13">
        <f>IF(AND($B3873&lt;&gt;"",$H3873&lt;&gt;""),IF(COUNTIFS($B$2:$B3873,$B3873,$H$2:$H3873,$H3873)=1,1,0),0)</f>
        <v/>
      </c>
      <c r="U3873" s="13">
        <f>IF(AND($B3873&lt;&gt;"",$C3873&lt;&gt;""),IF(COUNTIFS($B$2:$B3873,$B3873,$C$2:$C3873,$C3873)=1,1,0),0)</f>
        <v/>
      </c>
      <c r="V3873" s="13">
        <f>IF(AND($B3873&lt;&gt;"",$D3873&lt;&gt;""),IF(COUNTIFS($B$2:$B3873,$B3873,$D$2:$D3873,$D3873)=1,1,0),0)</f>
        <v/>
      </c>
      <c r="W3873">
        <f>IFERROR(INDEX(T_Indicateurs[Domain_code],MATCH($H3873,T_Indicateurs[Stat_code],0)),"")</f>
        <v/>
      </c>
      <c r="X3873" s="13">
        <f>IF(OR($W3873="",$F3873=""),0,IF($F3873&lt;&gt;$W3873,1,0))</f>
        <v/>
      </c>
      <c r="Y3873" s="13">
        <f>IF(OR($J3873="", $K3873="", $L3873=""),0,IF(OR($J3873&lt;0,$J3873&gt;3,$K3873&lt;0,$K3873&gt;3,$L3873&lt;0,$L3873&gt;3),1,0))</f>
        <v/>
      </c>
    </row>
    <row r="3874">
      <c r="G3874">
        <f>IFERROR(INDEX(T_Domaines[Domain_label_fr],MATCH(F3874,T_Domaines[Domain_code],0)),"")</f>
        <v/>
      </c>
      <c r="I3874">
        <f>IFERROR(INDEX(T_Indicateurs[Stat_label_fr],MATCH(H3874,T_Indicateurs[Stat_code],0)),"")</f>
        <v/>
      </c>
      <c r="M3874">
        <f>IF(J3874=0,"",J3874)</f>
        <v/>
      </c>
      <c r="N3874">
        <f>IF(K3874=0,"",K3874)</f>
        <v/>
      </c>
      <c r="O3874">
        <f>IF(L3874=0,"",L3874)</f>
        <v/>
      </c>
      <c r="P3874">
        <f>IF(OR(J3874="",K3874="",L3874=""),"",J3874+K3874+L3874)</f>
        <v/>
      </c>
      <c r="Q3874">
        <f>IF(OR(M3874="",N3874="",O3874=""),"",M3874+N3874+O3874)</f>
        <v/>
      </c>
      <c r="S3874" s="13">
        <f>IF(AND($B3874&lt;&gt;"",$F3874&lt;&gt;""),IF(COUNTIFS($B$2:$B3874,$B3874,$F$2:$F3874,$F3874)=1,1,0),0)</f>
        <v/>
      </c>
      <c r="T3874" s="13">
        <f>IF(AND($B3874&lt;&gt;"",$H3874&lt;&gt;""),IF(COUNTIFS($B$2:$B3874,$B3874,$H$2:$H3874,$H3874)=1,1,0),0)</f>
        <v/>
      </c>
      <c r="U3874" s="13">
        <f>IF(AND($B3874&lt;&gt;"",$C3874&lt;&gt;""),IF(COUNTIFS($B$2:$B3874,$B3874,$C$2:$C3874,$C3874)=1,1,0),0)</f>
        <v/>
      </c>
      <c r="V3874" s="13">
        <f>IF(AND($B3874&lt;&gt;"",$D3874&lt;&gt;""),IF(COUNTIFS($B$2:$B3874,$B3874,$D$2:$D3874,$D3874)=1,1,0),0)</f>
        <v/>
      </c>
      <c r="W3874">
        <f>IFERROR(INDEX(T_Indicateurs[Domain_code],MATCH($H3874,T_Indicateurs[Stat_code],0)),"")</f>
        <v/>
      </c>
      <c r="X3874" s="13">
        <f>IF(OR($W3874="",$F3874=""),0,IF($F3874&lt;&gt;$W3874,1,0))</f>
        <v/>
      </c>
      <c r="Y3874" s="13">
        <f>IF(OR($J3874="", $K3874="", $L3874=""),0,IF(OR($J3874&lt;0,$J3874&gt;3,$K3874&lt;0,$K3874&gt;3,$L3874&lt;0,$L3874&gt;3),1,0))</f>
        <v/>
      </c>
    </row>
    <row r="3875">
      <c r="G3875">
        <f>IFERROR(INDEX(T_Domaines[Domain_label_fr],MATCH(F3875,T_Domaines[Domain_code],0)),"")</f>
        <v/>
      </c>
      <c r="I3875">
        <f>IFERROR(INDEX(T_Indicateurs[Stat_label_fr],MATCH(H3875,T_Indicateurs[Stat_code],0)),"")</f>
        <v/>
      </c>
      <c r="M3875">
        <f>IF(J3875=0,"",J3875)</f>
        <v/>
      </c>
      <c r="N3875">
        <f>IF(K3875=0,"",K3875)</f>
        <v/>
      </c>
      <c r="O3875">
        <f>IF(L3875=0,"",L3875)</f>
        <v/>
      </c>
      <c r="P3875">
        <f>IF(OR(J3875="",K3875="",L3875=""),"",J3875+K3875+L3875)</f>
        <v/>
      </c>
      <c r="Q3875">
        <f>IF(OR(M3875="",N3875="",O3875=""),"",M3875+N3875+O3875)</f>
        <v/>
      </c>
      <c r="S3875" s="13">
        <f>IF(AND($B3875&lt;&gt;"",$F3875&lt;&gt;""),IF(COUNTIFS($B$2:$B3875,$B3875,$F$2:$F3875,$F3875)=1,1,0),0)</f>
        <v/>
      </c>
      <c r="T3875" s="13">
        <f>IF(AND($B3875&lt;&gt;"",$H3875&lt;&gt;""),IF(COUNTIFS($B$2:$B3875,$B3875,$H$2:$H3875,$H3875)=1,1,0),0)</f>
        <v/>
      </c>
      <c r="U3875" s="13">
        <f>IF(AND($B3875&lt;&gt;"",$C3875&lt;&gt;""),IF(COUNTIFS($B$2:$B3875,$B3875,$C$2:$C3875,$C3875)=1,1,0),0)</f>
        <v/>
      </c>
      <c r="V3875" s="13">
        <f>IF(AND($B3875&lt;&gt;"",$D3875&lt;&gt;""),IF(COUNTIFS($B$2:$B3875,$B3875,$D$2:$D3875,$D3875)=1,1,0),0)</f>
        <v/>
      </c>
      <c r="W3875">
        <f>IFERROR(INDEX(T_Indicateurs[Domain_code],MATCH($H3875,T_Indicateurs[Stat_code],0)),"")</f>
        <v/>
      </c>
      <c r="X3875" s="13">
        <f>IF(OR($W3875="",$F3875=""),0,IF($F3875&lt;&gt;$W3875,1,0))</f>
        <v/>
      </c>
      <c r="Y3875" s="13">
        <f>IF(OR($J3875="", $K3875="", $L3875=""),0,IF(OR($J3875&lt;0,$J3875&gt;3,$K3875&lt;0,$K3875&gt;3,$L3875&lt;0,$L3875&gt;3),1,0))</f>
        <v/>
      </c>
    </row>
    <row r="3876">
      <c r="G3876">
        <f>IFERROR(INDEX(T_Domaines[Domain_label_fr],MATCH(F3876,T_Domaines[Domain_code],0)),"")</f>
        <v/>
      </c>
      <c r="I3876">
        <f>IFERROR(INDEX(T_Indicateurs[Stat_label_fr],MATCH(H3876,T_Indicateurs[Stat_code],0)),"")</f>
        <v/>
      </c>
      <c r="M3876">
        <f>IF(J3876=0,"",J3876)</f>
        <v/>
      </c>
      <c r="N3876">
        <f>IF(K3876=0,"",K3876)</f>
        <v/>
      </c>
      <c r="O3876">
        <f>IF(L3876=0,"",L3876)</f>
        <v/>
      </c>
      <c r="P3876">
        <f>IF(OR(J3876="",K3876="",L3876=""),"",J3876+K3876+L3876)</f>
        <v/>
      </c>
      <c r="Q3876">
        <f>IF(OR(M3876="",N3876="",O3876=""),"",M3876+N3876+O3876)</f>
        <v/>
      </c>
      <c r="S3876" s="13">
        <f>IF(AND($B3876&lt;&gt;"",$F3876&lt;&gt;""),IF(COUNTIFS($B$2:$B3876,$B3876,$F$2:$F3876,$F3876)=1,1,0),0)</f>
        <v/>
      </c>
      <c r="T3876" s="13">
        <f>IF(AND($B3876&lt;&gt;"",$H3876&lt;&gt;""),IF(COUNTIFS($B$2:$B3876,$B3876,$H$2:$H3876,$H3876)=1,1,0),0)</f>
        <v/>
      </c>
      <c r="U3876" s="13">
        <f>IF(AND($B3876&lt;&gt;"",$C3876&lt;&gt;""),IF(COUNTIFS($B$2:$B3876,$B3876,$C$2:$C3876,$C3876)=1,1,0),0)</f>
        <v/>
      </c>
      <c r="V3876" s="13">
        <f>IF(AND($B3876&lt;&gt;"",$D3876&lt;&gt;""),IF(COUNTIFS($B$2:$B3876,$B3876,$D$2:$D3876,$D3876)=1,1,0),0)</f>
        <v/>
      </c>
      <c r="W3876">
        <f>IFERROR(INDEX(T_Indicateurs[Domain_code],MATCH($H3876,T_Indicateurs[Stat_code],0)),"")</f>
        <v/>
      </c>
      <c r="X3876" s="13">
        <f>IF(OR($W3876="",$F3876=""),0,IF($F3876&lt;&gt;$W3876,1,0))</f>
        <v/>
      </c>
      <c r="Y3876" s="13">
        <f>IF(OR($J3876="", $K3876="", $L3876=""),0,IF(OR($J3876&lt;0,$J3876&gt;3,$K3876&lt;0,$K3876&gt;3,$L3876&lt;0,$L3876&gt;3),1,0))</f>
        <v/>
      </c>
    </row>
    <row r="3877">
      <c r="G3877">
        <f>IFERROR(INDEX(T_Domaines[Domain_label_fr],MATCH(F3877,T_Domaines[Domain_code],0)),"")</f>
        <v/>
      </c>
      <c r="I3877">
        <f>IFERROR(INDEX(T_Indicateurs[Stat_label_fr],MATCH(H3877,T_Indicateurs[Stat_code],0)),"")</f>
        <v/>
      </c>
      <c r="M3877">
        <f>IF(J3877=0,"",J3877)</f>
        <v/>
      </c>
      <c r="N3877">
        <f>IF(K3877=0,"",K3877)</f>
        <v/>
      </c>
      <c r="O3877">
        <f>IF(L3877=0,"",L3877)</f>
        <v/>
      </c>
      <c r="P3877">
        <f>IF(OR(J3877="",K3877="",L3877=""),"",J3877+K3877+L3877)</f>
        <v/>
      </c>
      <c r="Q3877">
        <f>IF(OR(M3877="",N3877="",O3877=""),"",M3877+N3877+O3877)</f>
        <v/>
      </c>
      <c r="S3877" s="13">
        <f>IF(AND($B3877&lt;&gt;"",$F3877&lt;&gt;""),IF(COUNTIFS($B$2:$B3877,$B3877,$F$2:$F3877,$F3877)=1,1,0),0)</f>
        <v/>
      </c>
      <c r="T3877" s="13">
        <f>IF(AND($B3877&lt;&gt;"",$H3877&lt;&gt;""),IF(COUNTIFS($B$2:$B3877,$B3877,$H$2:$H3877,$H3877)=1,1,0),0)</f>
        <v/>
      </c>
      <c r="U3877" s="13">
        <f>IF(AND($B3877&lt;&gt;"",$C3877&lt;&gt;""),IF(COUNTIFS($B$2:$B3877,$B3877,$C$2:$C3877,$C3877)=1,1,0),0)</f>
        <v/>
      </c>
      <c r="V3877" s="13">
        <f>IF(AND($B3877&lt;&gt;"",$D3877&lt;&gt;""),IF(COUNTIFS($B$2:$B3877,$B3877,$D$2:$D3877,$D3877)=1,1,0),0)</f>
        <v/>
      </c>
      <c r="W3877">
        <f>IFERROR(INDEX(T_Indicateurs[Domain_code],MATCH($H3877,T_Indicateurs[Stat_code],0)),"")</f>
        <v/>
      </c>
      <c r="X3877" s="13">
        <f>IF(OR($W3877="",$F3877=""),0,IF($F3877&lt;&gt;$W3877,1,0))</f>
        <v/>
      </c>
      <c r="Y3877" s="13">
        <f>IF(OR($J3877="", $K3877="", $L3877=""),0,IF(OR($J3877&lt;0,$J3877&gt;3,$K3877&lt;0,$K3877&gt;3,$L3877&lt;0,$L3877&gt;3),1,0))</f>
        <v/>
      </c>
    </row>
    <row r="3878">
      <c r="G3878">
        <f>IFERROR(INDEX(T_Domaines[Domain_label_fr],MATCH(F3878,T_Domaines[Domain_code],0)),"")</f>
        <v/>
      </c>
      <c r="I3878">
        <f>IFERROR(INDEX(T_Indicateurs[Stat_label_fr],MATCH(H3878,T_Indicateurs[Stat_code],0)),"")</f>
        <v/>
      </c>
      <c r="M3878">
        <f>IF(J3878=0,"",J3878)</f>
        <v/>
      </c>
      <c r="N3878">
        <f>IF(K3878=0,"",K3878)</f>
        <v/>
      </c>
      <c r="O3878">
        <f>IF(L3878=0,"",L3878)</f>
        <v/>
      </c>
      <c r="P3878">
        <f>IF(OR(J3878="",K3878="",L3878=""),"",J3878+K3878+L3878)</f>
        <v/>
      </c>
      <c r="Q3878">
        <f>IF(OR(M3878="",N3878="",O3878=""),"",M3878+N3878+O3878)</f>
        <v/>
      </c>
      <c r="S3878" s="13">
        <f>IF(AND($B3878&lt;&gt;"",$F3878&lt;&gt;""),IF(COUNTIFS($B$2:$B3878,$B3878,$F$2:$F3878,$F3878)=1,1,0),0)</f>
        <v/>
      </c>
      <c r="T3878" s="13">
        <f>IF(AND($B3878&lt;&gt;"",$H3878&lt;&gt;""),IF(COUNTIFS($B$2:$B3878,$B3878,$H$2:$H3878,$H3878)=1,1,0),0)</f>
        <v/>
      </c>
      <c r="U3878" s="13">
        <f>IF(AND($B3878&lt;&gt;"",$C3878&lt;&gt;""),IF(COUNTIFS($B$2:$B3878,$B3878,$C$2:$C3878,$C3878)=1,1,0),0)</f>
        <v/>
      </c>
      <c r="V3878" s="13">
        <f>IF(AND($B3878&lt;&gt;"",$D3878&lt;&gt;""),IF(COUNTIFS($B$2:$B3878,$B3878,$D$2:$D3878,$D3878)=1,1,0),0)</f>
        <v/>
      </c>
      <c r="W3878">
        <f>IFERROR(INDEX(T_Indicateurs[Domain_code],MATCH($H3878,T_Indicateurs[Stat_code],0)),"")</f>
        <v/>
      </c>
      <c r="X3878" s="13">
        <f>IF(OR($W3878="",$F3878=""),0,IF($F3878&lt;&gt;$W3878,1,0))</f>
        <v/>
      </c>
      <c r="Y3878" s="13">
        <f>IF(OR($J3878="", $K3878="", $L3878=""),0,IF(OR($J3878&lt;0,$J3878&gt;3,$K3878&lt;0,$K3878&gt;3,$L3878&lt;0,$L3878&gt;3),1,0))</f>
        <v/>
      </c>
    </row>
    <row r="3879">
      <c r="G3879">
        <f>IFERROR(INDEX(T_Domaines[Domain_label_fr],MATCH(F3879,T_Domaines[Domain_code],0)),"")</f>
        <v/>
      </c>
      <c r="I3879">
        <f>IFERROR(INDEX(T_Indicateurs[Stat_label_fr],MATCH(H3879,T_Indicateurs[Stat_code],0)),"")</f>
        <v/>
      </c>
      <c r="M3879">
        <f>IF(J3879=0,"",J3879)</f>
        <v/>
      </c>
      <c r="N3879">
        <f>IF(K3879=0,"",K3879)</f>
        <v/>
      </c>
      <c r="O3879">
        <f>IF(L3879=0,"",L3879)</f>
        <v/>
      </c>
      <c r="P3879">
        <f>IF(OR(J3879="",K3879="",L3879=""),"",J3879+K3879+L3879)</f>
        <v/>
      </c>
      <c r="Q3879">
        <f>IF(OR(M3879="",N3879="",O3879=""),"",M3879+N3879+O3879)</f>
        <v/>
      </c>
      <c r="S3879" s="13">
        <f>IF(AND($B3879&lt;&gt;"",$F3879&lt;&gt;""),IF(COUNTIFS($B$2:$B3879,$B3879,$F$2:$F3879,$F3879)=1,1,0),0)</f>
        <v/>
      </c>
      <c r="T3879" s="13">
        <f>IF(AND($B3879&lt;&gt;"",$H3879&lt;&gt;""),IF(COUNTIFS($B$2:$B3879,$B3879,$H$2:$H3879,$H3879)=1,1,0),0)</f>
        <v/>
      </c>
      <c r="U3879" s="13">
        <f>IF(AND($B3879&lt;&gt;"",$C3879&lt;&gt;""),IF(COUNTIFS($B$2:$B3879,$B3879,$C$2:$C3879,$C3879)=1,1,0),0)</f>
        <v/>
      </c>
      <c r="V3879" s="13">
        <f>IF(AND($B3879&lt;&gt;"",$D3879&lt;&gt;""),IF(COUNTIFS($B$2:$B3879,$B3879,$D$2:$D3879,$D3879)=1,1,0),0)</f>
        <v/>
      </c>
      <c r="W3879">
        <f>IFERROR(INDEX(T_Indicateurs[Domain_code],MATCH($H3879,T_Indicateurs[Stat_code],0)),"")</f>
        <v/>
      </c>
      <c r="X3879" s="13">
        <f>IF(OR($W3879="",$F3879=""),0,IF($F3879&lt;&gt;$W3879,1,0))</f>
        <v/>
      </c>
      <c r="Y3879" s="13">
        <f>IF(OR($J3879="", $K3879="", $L3879=""),0,IF(OR($J3879&lt;0,$J3879&gt;3,$K3879&lt;0,$K3879&gt;3,$L3879&lt;0,$L3879&gt;3),1,0))</f>
        <v/>
      </c>
    </row>
    <row r="3880">
      <c r="G3880">
        <f>IFERROR(INDEX(T_Domaines[Domain_label_fr],MATCH(F3880,T_Domaines[Domain_code],0)),"")</f>
        <v/>
      </c>
      <c r="I3880">
        <f>IFERROR(INDEX(T_Indicateurs[Stat_label_fr],MATCH(H3880,T_Indicateurs[Stat_code],0)),"")</f>
        <v/>
      </c>
      <c r="M3880">
        <f>IF(J3880=0,"",J3880)</f>
        <v/>
      </c>
      <c r="N3880">
        <f>IF(K3880=0,"",K3880)</f>
        <v/>
      </c>
      <c r="O3880">
        <f>IF(L3880=0,"",L3880)</f>
        <v/>
      </c>
      <c r="P3880">
        <f>IF(OR(J3880="",K3880="",L3880=""),"",J3880+K3880+L3880)</f>
        <v/>
      </c>
      <c r="Q3880">
        <f>IF(OR(M3880="",N3880="",O3880=""),"",M3880+N3880+O3880)</f>
        <v/>
      </c>
      <c r="S3880" s="13">
        <f>IF(AND($B3880&lt;&gt;"",$F3880&lt;&gt;""),IF(COUNTIFS($B$2:$B3880,$B3880,$F$2:$F3880,$F3880)=1,1,0),0)</f>
        <v/>
      </c>
      <c r="T3880" s="13">
        <f>IF(AND($B3880&lt;&gt;"",$H3880&lt;&gt;""),IF(COUNTIFS($B$2:$B3880,$B3880,$H$2:$H3880,$H3880)=1,1,0),0)</f>
        <v/>
      </c>
      <c r="U3880" s="13">
        <f>IF(AND($B3880&lt;&gt;"",$C3880&lt;&gt;""),IF(COUNTIFS($B$2:$B3880,$B3880,$C$2:$C3880,$C3880)=1,1,0),0)</f>
        <v/>
      </c>
      <c r="V3880" s="13">
        <f>IF(AND($B3880&lt;&gt;"",$D3880&lt;&gt;""),IF(COUNTIFS($B$2:$B3880,$B3880,$D$2:$D3880,$D3880)=1,1,0),0)</f>
        <v/>
      </c>
      <c r="W3880">
        <f>IFERROR(INDEX(T_Indicateurs[Domain_code],MATCH($H3880,T_Indicateurs[Stat_code],0)),"")</f>
        <v/>
      </c>
      <c r="X3880" s="13">
        <f>IF(OR($W3880="",$F3880=""),0,IF($F3880&lt;&gt;$W3880,1,0))</f>
        <v/>
      </c>
      <c r="Y3880" s="13">
        <f>IF(OR($J3880="", $K3880="", $L3880=""),0,IF(OR($J3880&lt;0,$J3880&gt;3,$K3880&lt;0,$K3880&gt;3,$L3880&lt;0,$L3880&gt;3),1,0))</f>
        <v/>
      </c>
    </row>
    <row r="3881">
      <c r="G3881">
        <f>IFERROR(INDEX(T_Domaines[Domain_label_fr],MATCH(F3881,T_Domaines[Domain_code],0)),"")</f>
        <v/>
      </c>
      <c r="I3881">
        <f>IFERROR(INDEX(T_Indicateurs[Stat_label_fr],MATCH(H3881,T_Indicateurs[Stat_code],0)),"")</f>
        <v/>
      </c>
      <c r="M3881">
        <f>IF(J3881=0,"",J3881)</f>
        <v/>
      </c>
      <c r="N3881">
        <f>IF(K3881=0,"",K3881)</f>
        <v/>
      </c>
      <c r="O3881">
        <f>IF(L3881=0,"",L3881)</f>
        <v/>
      </c>
      <c r="P3881">
        <f>IF(OR(J3881="",K3881="",L3881=""),"",J3881+K3881+L3881)</f>
        <v/>
      </c>
      <c r="Q3881">
        <f>IF(OR(M3881="",N3881="",O3881=""),"",M3881+N3881+O3881)</f>
        <v/>
      </c>
      <c r="S3881" s="13">
        <f>IF(AND($B3881&lt;&gt;"",$F3881&lt;&gt;""),IF(COUNTIFS($B$2:$B3881,$B3881,$F$2:$F3881,$F3881)=1,1,0),0)</f>
        <v/>
      </c>
      <c r="T3881" s="13">
        <f>IF(AND($B3881&lt;&gt;"",$H3881&lt;&gt;""),IF(COUNTIFS($B$2:$B3881,$B3881,$H$2:$H3881,$H3881)=1,1,0),0)</f>
        <v/>
      </c>
      <c r="U3881" s="13">
        <f>IF(AND($B3881&lt;&gt;"",$C3881&lt;&gt;""),IF(COUNTIFS($B$2:$B3881,$B3881,$C$2:$C3881,$C3881)=1,1,0),0)</f>
        <v/>
      </c>
      <c r="V3881" s="13">
        <f>IF(AND($B3881&lt;&gt;"",$D3881&lt;&gt;""),IF(COUNTIFS($B$2:$B3881,$B3881,$D$2:$D3881,$D3881)=1,1,0),0)</f>
        <v/>
      </c>
      <c r="W3881">
        <f>IFERROR(INDEX(T_Indicateurs[Domain_code],MATCH($H3881,T_Indicateurs[Stat_code],0)),"")</f>
        <v/>
      </c>
      <c r="X3881" s="13">
        <f>IF(OR($W3881="",$F3881=""),0,IF($F3881&lt;&gt;$W3881,1,0))</f>
        <v/>
      </c>
      <c r="Y3881" s="13">
        <f>IF(OR($J3881="", $K3881="", $L3881=""),0,IF(OR($J3881&lt;0,$J3881&gt;3,$K3881&lt;0,$K3881&gt;3,$L3881&lt;0,$L3881&gt;3),1,0))</f>
        <v/>
      </c>
    </row>
    <row r="3882">
      <c r="G3882">
        <f>IFERROR(INDEX(T_Domaines[Domain_label_fr],MATCH(F3882,T_Domaines[Domain_code],0)),"")</f>
        <v/>
      </c>
      <c r="I3882">
        <f>IFERROR(INDEX(T_Indicateurs[Stat_label_fr],MATCH(H3882,T_Indicateurs[Stat_code],0)),"")</f>
        <v/>
      </c>
      <c r="M3882">
        <f>IF(J3882=0,"",J3882)</f>
        <v/>
      </c>
      <c r="N3882">
        <f>IF(K3882=0,"",K3882)</f>
        <v/>
      </c>
      <c r="O3882">
        <f>IF(L3882=0,"",L3882)</f>
        <v/>
      </c>
      <c r="P3882">
        <f>IF(OR(J3882="",K3882="",L3882=""),"",J3882+K3882+L3882)</f>
        <v/>
      </c>
      <c r="Q3882">
        <f>IF(OR(M3882="",N3882="",O3882=""),"",M3882+N3882+O3882)</f>
        <v/>
      </c>
      <c r="S3882" s="13">
        <f>IF(AND($B3882&lt;&gt;"",$F3882&lt;&gt;""),IF(COUNTIFS($B$2:$B3882,$B3882,$F$2:$F3882,$F3882)=1,1,0),0)</f>
        <v/>
      </c>
      <c r="T3882" s="13">
        <f>IF(AND($B3882&lt;&gt;"",$H3882&lt;&gt;""),IF(COUNTIFS($B$2:$B3882,$B3882,$H$2:$H3882,$H3882)=1,1,0),0)</f>
        <v/>
      </c>
      <c r="U3882" s="13">
        <f>IF(AND($B3882&lt;&gt;"",$C3882&lt;&gt;""),IF(COUNTIFS($B$2:$B3882,$B3882,$C$2:$C3882,$C3882)=1,1,0),0)</f>
        <v/>
      </c>
      <c r="V3882" s="13">
        <f>IF(AND($B3882&lt;&gt;"",$D3882&lt;&gt;""),IF(COUNTIFS($B$2:$B3882,$B3882,$D$2:$D3882,$D3882)=1,1,0),0)</f>
        <v/>
      </c>
      <c r="W3882">
        <f>IFERROR(INDEX(T_Indicateurs[Domain_code],MATCH($H3882,T_Indicateurs[Stat_code],0)),"")</f>
        <v/>
      </c>
      <c r="X3882" s="13">
        <f>IF(OR($W3882="",$F3882=""),0,IF($F3882&lt;&gt;$W3882,1,0))</f>
        <v/>
      </c>
      <c r="Y3882" s="13">
        <f>IF(OR($J3882="", $K3882="", $L3882=""),0,IF(OR($J3882&lt;0,$J3882&gt;3,$K3882&lt;0,$K3882&gt;3,$L3882&lt;0,$L3882&gt;3),1,0))</f>
        <v/>
      </c>
    </row>
    <row r="3883">
      <c r="G3883">
        <f>IFERROR(INDEX(T_Domaines[Domain_label_fr],MATCH(F3883,T_Domaines[Domain_code],0)),"")</f>
        <v/>
      </c>
      <c r="I3883">
        <f>IFERROR(INDEX(T_Indicateurs[Stat_label_fr],MATCH(H3883,T_Indicateurs[Stat_code],0)),"")</f>
        <v/>
      </c>
      <c r="M3883">
        <f>IF(J3883=0,"",J3883)</f>
        <v/>
      </c>
      <c r="N3883">
        <f>IF(K3883=0,"",K3883)</f>
        <v/>
      </c>
      <c r="O3883">
        <f>IF(L3883=0,"",L3883)</f>
        <v/>
      </c>
      <c r="P3883">
        <f>IF(OR(J3883="",K3883="",L3883=""),"",J3883+K3883+L3883)</f>
        <v/>
      </c>
      <c r="Q3883">
        <f>IF(OR(M3883="",N3883="",O3883=""),"",M3883+N3883+O3883)</f>
        <v/>
      </c>
      <c r="S3883" s="13">
        <f>IF(AND($B3883&lt;&gt;"",$F3883&lt;&gt;""),IF(COUNTIFS($B$2:$B3883,$B3883,$F$2:$F3883,$F3883)=1,1,0),0)</f>
        <v/>
      </c>
      <c r="T3883" s="13">
        <f>IF(AND($B3883&lt;&gt;"",$H3883&lt;&gt;""),IF(COUNTIFS($B$2:$B3883,$B3883,$H$2:$H3883,$H3883)=1,1,0),0)</f>
        <v/>
      </c>
      <c r="U3883" s="13">
        <f>IF(AND($B3883&lt;&gt;"",$C3883&lt;&gt;""),IF(COUNTIFS($B$2:$B3883,$B3883,$C$2:$C3883,$C3883)=1,1,0),0)</f>
        <v/>
      </c>
      <c r="V3883" s="13">
        <f>IF(AND($B3883&lt;&gt;"",$D3883&lt;&gt;""),IF(COUNTIFS($B$2:$B3883,$B3883,$D$2:$D3883,$D3883)=1,1,0),0)</f>
        <v/>
      </c>
      <c r="W3883">
        <f>IFERROR(INDEX(T_Indicateurs[Domain_code],MATCH($H3883,T_Indicateurs[Stat_code],0)),"")</f>
        <v/>
      </c>
      <c r="X3883" s="13">
        <f>IF(OR($W3883="",$F3883=""),0,IF($F3883&lt;&gt;$W3883,1,0))</f>
        <v/>
      </c>
      <c r="Y3883" s="13">
        <f>IF(OR($J3883="", $K3883="", $L3883=""),0,IF(OR($J3883&lt;0,$J3883&gt;3,$K3883&lt;0,$K3883&gt;3,$L3883&lt;0,$L3883&gt;3),1,0))</f>
        <v/>
      </c>
    </row>
    <row r="3884">
      <c r="G3884">
        <f>IFERROR(INDEX(T_Domaines[Domain_label_fr],MATCH(F3884,T_Domaines[Domain_code],0)),"")</f>
        <v/>
      </c>
      <c r="I3884">
        <f>IFERROR(INDEX(T_Indicateurs[Stat_label_fr],MATCH(H3884,T_Indicateurs[Stat_code],0)),"")</f>
        <v/>
      </c>
      <c r="M3884">
        <f>IF(J3884=0,"",J3884)</f>
        <v/>
      </c>
      <c r="N3884">
        <f>IF(K3884=0,"",K3884)</f>
        <v/>
      </c>
      <c r="O3884">
        <f>IF(L3884=0,"",L3884)</f>
        <v/>
      </c>
      <c r="P3884">
        <f>IF(OR(J3884="",K3884="",L3884=""),"",J3884+K3884+L3884)</f>
        <v/>
      </c>
      <c r="Q3884">
        <f>IF(OR(M3884="",N3884="",O3884=""),"",M3884+N3884+O3884)</f>
        <v/>
      </c>
      <c r="S3884" s="13">
        <f>IF(AND($B3884&lt;&gt;"",$F3884&lt;&gt;""),IF(COUNTIFS($B$2:$B3884,$B3884,$F$2:$F3884,$F3884)=1,1,0),0)</f>
        <v/>
      </c>
      <c r="T3884" s="13">
        <f>IF(AND($B3884&lt;&gt;"",$H3884&lt;&gt;""),IF(COUNTIFS($B$2:$B3884,$B3884,$H$2:$H3884,$H3884)=1,1,0),0)</f>
        <v/>
      </c>
      <c r="U3884" s="13">
        <f>IF(AND($B3884&lt;&gt;"",$C3884&lt;&gt;""),IF(COUNTIFS($B$2:$B3884,$B3884,$C$2:$C3884,$C3884)=1,1,0),0)</f>
        <v/>
      </c>
      <c r="V3884" s="13">
        <f>IF(AND($B3884&lt;&gt;"",$D3884&lt;&gt;""),IF(COUNTIFS($B$2:$B3884,$B3884,$D$2:$D3884,$D3884)=1,1,0),0)</f>
        <v/>
      </c>
      <c r="W3884">
        <f>IFERROR(INDEX(T_Indicateurs[Domain_code],MATCH($H3884,T_Indicateurs[Stat_code],0)),"")</f>
        <v/>
      </c>
      <c r="X3884" s="13">
        <f>IF(OR($W3884="",$F3884=""),0,IF($F3884&lt;&gt;$W3884,1,0))</f>
        <v/>
      </c>
      <c r="Y3884" s="13">
        <f>IF(OR($J3884="", $K3884="", $L3884=""),0,IF(OR($J3884&lt;0,$J3884&gt;3,$K3884&lt;0,$K3884&gt;3,$L3884&lt;0,$L3884&gt;3),1,0))</f>
        <v/>
      </c>
    </row>
    <row r="3885">
      <c r="G3885">
        <f>IFERROR(INDEX(T_Domaines[Domain_label_fr],MATCH(F3885,T_Domaines[Domain_code],0)),"")</f>
        <v/>
      </c>
      <c r="I3885">
        <f>IFERROR(INDEX(T_Indicateurs[Stat_label_fr],MATCH(H3885,T_Indicateurs[Stat_code],0)),"")</f>
        <v/>
      </c>
      <c r="M3885">
        <f>IF(J3885=0,"",J3885)</f>
        <v/>
      </c>
      <c r="N3885">
        <f>IF(K3885=0,"",K3885)</f>
        <v/>
      </c>
      <c r="O3885">
        <f>IF(L3885=0,"",L3885)</f>
        <v/>
      </c>
      <c r="P3885">
        <f>IF(OR(J3885="",K3885="",L3885=""),"",J3885+K3885+L3885)</f>
        <v/>
      </c>
      <c r="Q3885">
        <f>IF(OR(M3885="",N3885="",O3885=""),"",M3885+N3885+O3885)</f>
        <v/>
      </c>
      <c r="S3885" s="13">
        <f>IF(AND($B3885&lt;&gt;"",$F3885&lt;&gt;""),IF(COUNTIFS($B$2:$B3885,$B3885,$F$2:$F3885,$F3885)=1,1,0),0)</f>
        <v/>
      </c>
      <c r="T3885" s="13">
        <f>IF(AND($B3885&lt;&gt;"",$H3885&lt;&gt;""),IF(COUNTIFS($B$2:$B3885,$B3885,$H$2:$H3885,$H3885)=1,1,0),0)</f>
        <v/>
      </c>
      <c r="U3885" s="13">
        <f>IF(AND($B3885&lt;&gt;"",$C3885&lt;&gt;""),IF(COUNTIFS($B$2:$B3885,$B3885,$C$2:$C3885,$C3885)=1,1,0),0)</f>
        <v/>
      </c>
      <c r="V3885" s="13">
        <f>IF(AND($B3885&lt;&gt;"",$D3885&lt;&gt;""),IF(COUNTIFS($B$2:$B3885,$B3885,$D$2:$D3885,$D3885)=1,1,0),0)</f>
        <v/>
      </c>
      <c r="W3885">
        <f>IFERROR(INDEX(T_Indicateurs[Domain_code],MATCH($H3885,T_Indicateurs[Stat_code],0)),"")</f>
        <v/>
      </c>
      <c r="X3885" s="13">
        <f>IF(OR($W3885="",$F3885=""),0,IF($F3885&lt;&gt;$W3885,1,0))</f>
        <v/>
      </c>
      <c r="Y3885" s="13">
        <f>IF(OR($J3885="", $K3885="", $L3885=""),0,IF(OR($J3885&lt;0,$J3885&gt;3,$K3885&lt;0,$K3885&gt;3,$L3885&lt;0,$L3885&gt;3),1,0))</f>
        <v/>
      </c>
    </row>
    <row r="3886">
      <c r="G3886">
        <f>IFERROR(INDEX(T_Domaines[Domain_label_fr],MATCH(F3886,T_Domaines[Domain_code],0)),"")</f>
        <v/>
      </c>
      <c r="I3886">
        <f>IFERROR(INDEX(T_Indicateurs[Stat_label_fr],MATCH(H3886,T_Indicateurs[Stat_code],0)),"")</f>
        <v/>
      </c>
      <c r="M3886">
        <f>IF(J3886=0,"",J3886)</f>
        <v/>
      </c>
      <c r="N3886">
        <f>IF(K3886=0,"",K3886)</f>
        <v/>
      </c>
      <c r="O3886">
        <f>IF(L3886=0,"",L3886)</f>
        <v/>
      </c>
      <c r="P3886">
        <f>IF(OR(J3886="",K3886="",L3886=""),"",J3886+K3886+L3886)</f>
        <v/>
      </c>
      <c r="Q3886">
        <f>IF(OR(M3886="",N3886="",O3886=""),"",M3886+N3886+O3886)</f>
        <v/>
      </c>
      <c r="S3886" s="13">
        <f>IF(AND($B3886&lt;&gt;"",$F3886&lt;&gt;""),IF(COUNTIFS($B$2:$B3886,$B3886,$F$2:$F3886,$F3886)=1,1,0),0)</f>
        <v/>
      </c>
      <c r="T3886" s="13">
        <f>IF(AND($B3886&lt;&gt;"",$H3886&lt;&gt;""),IF(COUNTIFS($B$2:$B3886,$B3886,$H$2:$H3886,$H3886)=1,1,0),0)</f>
        <v/>
      </c>
      <c r="U3886" s="13">
        <f>IF(AND($B3886&lt;&gt;"",$C3886&lt;&gt;""),IF(COUNTIFS($B$2:$B3886,$B3886,$C$2:$C3886,$C3886)=1,1,0),0)</f>
        <v/>
      </c>
      <c r="V3886" s="13">
        <f>IF(AND($B3886&lt;&gt;"",$D3886&lt;&gt;""),IF(COUNTIFS($B$2:$B3886,$B3886,$D$2:$D3886,$D3886)=1,1,0),0)</f>
        <v/>
      </c>
      <c r="W3886">
        <f>IFERROR(INDEX(T_Indicateurs[Domain_code],MATCH($H3886,T_Indicateurs[Stat_code],0)),"")</f>
        <v/>
      </c>
      <c r="X3886" s="13">
        <f>IF(OR($W3886="",$F3886=""),0,IF($F3886&lt;&gt;$W3886,1,0))</f>
        <v/>
      </c>
      <c r="Y3886" s="13">
        <f>IF(OR($J3886="", $K3886="", $L3886=""),0,IF(OR($J3886&lt;0,$J3886&gt;3,$K3886&lt;0,$K3886&gt;3,$L3886&lt;0,$L3886&gt;3),1,0))</f>
        <v/>
      </c>
    </row>
    <row r="3887">
      <c r="G3887">
        <f>IFERROR(INDEX(T_Domaines[Domain_label_fr],MATCH(F3887,T_Domaines[Domain_code],0)),"")</f>
        <v/>
      </c>
      <c r="I3887">
        <f>IFERROR(INDEX(T_Indicateurs[Stat_label_fr],MATCH(H3887,T_Indicateurs[Stat_code],0)),"")</f>
        <v/>
      </c>
      <c r="M3887">
        <f>IF(J3887=0,"",J3887)</f>
        <v/>
      </c>
      <c r="N3887">
        <f>IF(K3887=0,"",K3887)</f>
        <v/>
      </c>
      <c r="O3887">
        <f>IF(L3887=0,"",L3887)</f>
        <v/>
      </c>
      <c r="P3887">
        <f>IF(OR(J3887="",K3887="",L3887=""),"",J3887+K3887+L3887)</f>
        <v/>
      </c>
      <c r="Q3887">
        <f>IF(OR(M3887="",N3887="",O3887=""),"",M3887+N3887+O3887)</f>
        <v/>
      </c>
      <c r="S3887" s="13">
        <f>IF(AND($B3887&lt;&gt;"",$F3887&lt;&gt;""),IF(COUNTIFS($B$2:$B3887,$B3887,$F$2:$F3887,$F3887)=1,1,0),0)</f>
        <v/>
      </c>
      <c r="T3887" s="13">
        <f>IF(AND($B3887&lt;&gt;"",$H3887&lt;&gt;""),IF(COUNTIFS($B$2:$B3887,$B3887,$H$2:$H3887,$H3887)=1,1,0),0)</f>
        <v/>
      </c>
      <c r="U3887" s="13">
        <f>IF(AND($B3887&lt;&gt;"",$C3887&lt;&gt;""),IF(COUNTIFS($B$2:$B3887,$B3887,$C$2:$C3887,$C3887)=1,1,0),0)</f>
        <v/>
      </c>
      <c r="V3887" s="13">
        <f>IF(AND($B3887&lt;&gt;"",$D3887&lt;&gt;""),IF(COUNTIFS($B$2:$B3887,$B3887,$D$2:$D3887,$D3887)=1,1,0),0)</f>
        <v/>
      </c>
      <c r="W3887">
        <f>IFERROR(INDEX(T_Indicateurs[Domain_code],MATCH($H3887,T_Indicateurs[Stat_code],0)),"")</f>
        <v/>
      </c>
      <c r="X3887" s="13">
        <f>IF(OR($W3887="",$F3887=""),0,IF($F3887&lt;&gt;$W3887,1,0))</f>
        <v/>
      </c>
      <c r="Y3887" s="13">
        <f>IF(OR($J3887="", $K3887="", $L3887=""),0,IF(OR($J3887&lt;0,$J3887&gt;3,$K3887&lt;0,$K3887&gt;3,$L3887&lt;0,$L3887&gt;3),1,0))</f>
        <v/>
      </c>
    </row>
    <row r="3888">
      <c r="G3888">
        <f>IFERROR(INDEX(T_Domaines[Domain_label_fr],MATCH(F3888,T_Domaines[Domain_code],0)),"")</f>
        <v/>
      </c>
      <c r="I3888">
        <f>IFERROR(INDEX(T_Indicateurs[Stat_label_fr],MATCH(H3888,T_Indicateurs[Stat_code],0)),"")</f>
        <v/>
      </c>
      <c r="M3888">
        <f>IF(J3888=0,"",J3888)</f>
        <v/>
      </c>
      <c r="N3888">
        <f>IF(K3888=0,"",K3888)</f>
        <v/>
      </c>
      <c r="O3888">
        <f>IF(L3888=0,"",L3888)</f>
        <v/>
      </c>
      <c r="P3888">
        <f>IF(OR(J3888="",K3888="",L3888=""),"",J3888+K3888+L3888)</f>
        <v/>
      </c>
      <c r="Q3888">
        <f>IF(OR(M3888="",N3888="",O3888=""),"",M3888+N3888+O3888)</f>
        <v/>
      </c>
      <c r="S3888" s="13">
        <f>IF(AND($B3888&lt;&gt;"",$F3888&lt;&gt;""),IF(COUNTIFS($B$2:$B3888,$B3888,$F$2:$F3888,$F3888)=1,1,0),0)</f>
        <v/>
      </c>
      <c r="T3888" s="13">
        <f>IF(AND($B3888&lt;&gt;"",$H3888&lt;&gt;""),IF(COUNTIFS($B$2:$B3888,$B3888,$H$2:$H3888,$H3888)=1,1,0),0)</f>
        <v/>
      </c>
      <c r="U3888" s="13">
        <f>IF(AND($B3888&lt;&gt;"",$C3888&lt;&gt;""),IF(COUNTIFS($B$2:$B3888,$B3888,$C$2:$C3888,$C3888)=1,1,0),0)</f>
        <v/>
      </c>
      <c r="V3888" s="13">
        <f>IF(AND($B3888&lt;&gt;"",$D3888&lt;&gt;""),IF(COUNTIFS($B$2:$B3888,$B3888,$D$2:$D3888,$D3888)=1,1,0),0)</f>
        <v/>
      </c>
      <c r="W3888">
        <f>IFERROR(INDEX(T_Indicateurs[Domain_code],MATCH($H3888,T_Indicateurs[Stat_code],0)),"")</f>
        <v/>
      </c>
      <c r="X3888" s="13">
        <f>IF(OR($W3888="",$F3888=""),0,IF($F3888&lt;&gt;$W3888,1,0))</f>
        <v/>
      </c>
      <c r="Y3888" s="13">
        <f>IF(OR($J3888="", $K3888="", $L3888=""),0,IF(OR($J3888&lt;0,$J3888&gt;3,$K3888&lt;0,$K3888&gt;3,$L3888&lt;0,$L3888&gt;3),1,0))</f>
        <v/>
      </c>
    </row>
    <row r="3889">
      <c r="G3889">
        <f>IFERROR(INDEX(T_Domaines[Domain_label_fr],MATCH(F3889,T_Domaines[Domain_code],0)),"")</f>
        <v/>
      </c>
      <c r="I3889">
        <f>IFERROR(INDEX(T_Indicateurs[Stat_label_fr],MATCH(H3889,T_Indicateurs[Stat_code],0)),"")</f>
        <v/>
      </c>
      <c r="M3889">
        <f>IF(J3889=0,"",J3889)</f>
        <v/>
      </c>
      <c r="N3889">
        <f>IF(K3889=0,"",K3889)</f>
        <v/>
      </c>
      <c r="O3889">
        <f>IF(L3889=0,"",L3889)</f>
        <v/>
      </c>
      <c r="P3889">
        <f>IF(OR(J3889="",K3889="",L3889=""),"",J3889+K3889+L3889)</f>
        <v/>
      </c>
      <c r="Q3889">
        <f>IF(OR(M3889="",N3889="",O3889=""),"",M3889+N3889+O3889)</f>
        <v/>
      </c>
      <c r="S3889" s="13">
        <f>IF(AND($B3889&lt;&gt;"",$F3889&lt;&gt;""),IF(COUNTIFS($B$2:$B3889,$B3889,$F$2:$F3889,$F3889)=1,1,0),0)</f>
        <v/>
      </c>
      <c r="T3889" s="13">
        <f>IF(AND($B3889&lt;&gt;"",$H3889&lt;&gt;""),IF(COUNTIFS($B$2:$B3889,$B3889,$H$2:$H3889,$H3889)=1,1,0),0)</f>
        <v/>
      </c>
      <c r="U3889" s="13">
        <f>IF(AND($B3889&lt;&gt;"",$C3889&lt;&gt;""),IF(COUNTIFS($B$2:$B3889,$B3889,$C$2:$C3889,$C3889)=1,1,0),0)</f>
        <v/>
      </c>
      <c r="V3889" s="13">
        <f>IF(AND($B3889&lt;&gt;"",$D3889&lt;&gt;""),IF(COUNTIFS($B$2:$B3889,$B3889,$D$2:$D3889,$D3889)=1,1,0),0)</f>
        <v/>
      </c>
      <c r="W3889">
        <f>IFERROR(INDEX(T_Indicateurs[Domain_code],MATCH($H3889,T_Indicateurs[Stat_code],0)),"")</f>
        <v/>
      </c>
      <c r="X3889" s="13">
        <f>IF(OR($W3889="",$F3889=""),0,IF($F3889&lt;&gt;$W3889,1,0))</f>
        <v/>
      </c>
      <c r="Y3889" s="13">
        <f>IF(OR($J3889="", $K3889="", $L3889=""),0,IF(OR($J3889&lt;0,$J3889&gt;3,$K3889&lt;0,$K3889&gt;3,$L3889&lt;0,$L3889&gt;3),1,0))</f>
        <v/>
      </c>
    </row>
    <row r="3890">
      <c r="G3890">
        <f>IFERROR(INDEX(T_Domaines[Domain_label_fr],MATCH(F3890,T_Domaines[Domain_code],0)),"")</f>
        <v/>
      </c>
      <c r="I3890">
        <f>IFERROR(INDEX(T_Indicateurs[Stat_label_fr],MATCH(H3890,T_Indicateurs[Stat_code],0)),"")</f>
        <v/>
      </c>
      <c r="M3890">
        <f>IF(J3890=0,"",J3890)</f>
        <v/>
      </c>
      <c r="N3890">
        <f>IF(K3890=0,"",K3890)</f>
        <v/>
      </c>
      <c r="O3890">
        <f>IF(L3890=0,"",L3890)</f>
        <v/>
      </c>
      <c r="P3890">
        <f>IF(OR(J3890="",K3890="",L3890=""),"",J3890+K3890+L3890)</f>
        <v/>
      </c>
      <c r="Q3890">
        <f>IF(OR(M3890="",N3890="",O3890=""),"",M3890+N3890+O3890)</f>
        <v/>
      </c>
      <c r="S3890" s="13">
        <f>IF(AND($B3890&lt;&gt;"",$F3890&lt;&gt;""),IF(COUNTIFS($B$2:$B3890,$B3890,$F$2:$F3890,$F3890)=1,1,0),0)</f>
        <v/>
      </c>
      <c r="T3890" s="13">
        <f>IF(AND($B3890&lt;&gt;"",$H3890&lt;&gt;""),IF(COUNTIFS($B$2:$B3890,$B3890,$H$2:$H3890,$H3890)=1,1,0),0)</f>
        <v/>
      </c>
      <c r="U3890" s="13">
        <f>IF(AND($B3890&lt;&gt;"",$C3890&lt;&gt;""),IF(COUNTIFS($B$2:$B3890,$B3890,$C$2:$C3890,$C3890)=1,1,0),0)</f>
        <v/>
      </c>
      <c r="V3890" s="13">
        <f>IF(AND($B3890&lt;&gt;"",$D3890&lt;&gt;""),IF(COUNTIFS($B$2:$B3890,$B3890,$D$2:$D3890,$D3890)=1,1,0),0)</f>
        <v/>
      </c>
      <c r="W3890">
        <f>IFERROR(INDEX(T_Indicateurs[Domain_code],MATCH($H3890,T_Indicateurs[Stat_code],0)),"")</f>
        <v/>
      </c>
      <c r="X3890" s="13">
        <f>IF(OR($W3890="",$F3890=""),0,IF($F3890&lt;&gt;$W3890,1,0))</f>
        <v/>
      </c>
      <c r="Y3890" s="13">
        <f>IF(OR($J3890="", $K3890="", $L3890=""),0,IF(OR($J3890&lt;0,$J3890&gt;3,$K3890&lt;0,$K3890&gt;3,$L3890&lt;0,$L3890&gt;3),1,0))</f>
        <v/>
      </c>
    </row>
    <row r="3891">
      <c r="G3891">
        <f>IFERROR(INDEX(T_Domaines[Domain_label_fr],MATCH(F3891,T_Domaines[Domain_code],0)),"")</f>
        <v/>
      </c>
      <c r="I3891">
        <f>IFERROR(INDEX(T_Indicateurs[Stat_label_fr],MATCH(H3891,T_Indicateurs[Stat_code],0)),"")</f>
        <v/>
      </c>
      <c r="M3891">
        <f>IF(J3891=0,"",J3891)</f>
        <v/>
      </c>
      <c r="N3891">
        <f>IF(K3891=0,"",K3891)</f>
        <v/>
      </c>
      <c r="O3891">
        <f>IF(L3891=0,"",L3891)</f>
        <v/>
      </c>
      <c r="P3891">
        <f>IF(OR(J3891="",K3891="",L3891=""),"",J3891+K3891+L3891)</f>
        <v/>
      </c>
      <c r="Q3891">
        <f>IF(OR(M3891="",N3891="",O3891=""),"",M3891+N3891+O3891)</f>
        <v/>
      </c>
      <c r="S3891" s="13">
        <f>IF(AND($B3891&lt;&gt;"",$F3891&lt;&gt;""),IF(COUNTIFS($B$2:$B3891,$B3891,$F$2:$F3891,$F3891)=1,1,0),0)</f>
        <v/>
      </c>
      <c r="T3891" s="13">
        <f>IF(AND($B3891&lt;&gt;"",$H3891&lt;&gt;""),IF(COUNTIFS($B$2:$B3891,$B3891,$H$2:$H3891,$H3891)=1,1,0),0)</f>
        <v/>
      </c>
      <c r="U3891" s="13">
        <f>IF(AND($B3891&lt;&gt;"",$C3891&lt;&gt;""),IF(COUNTIFS($B$2:$B3891,$B3891,$C$2:$C3891,$C3891)=1,1,0),0)</f>
        <v/>
      </c>
      <c r="V3891" s="13">
        <f>IF(AND($B3891&lt;&gt;"",$D3891&lt;&gt;""),IF(COUNTIFS($B$2:$B3891,$B3891,$D$2:$D3891,$D3891)=1,1,0),0)</f>
        <v/>
      </c>
      <c r="W3891">
        <f>IFERROR(INDEX(T_Indicateurs[Domain_code],MATCH($H3891,T_Indicateurs[Stat_code],0)),"")</f>
        <v/>
      </c>
      <c r="X3891" s="13">
        <f>IF(OR($W3891="",$F3891=""),0,IF($F3891&lt;&gt;$W3891,1,0))</f>
        <v/>
      </c>
      <c r="Y3891" s="13">
        <f>IF(OR($J3891="", $K3891="", $L3891=""),0,IF(OR($J3891&lt;0,$J3891&gt;3,$K3891&lt;0,$K3891&gt;3,$L3891&lt;0,$L3891&gt;3),1,0))</f>
        <v/>
      </c>
    </row>
    <row r="3892">
      <c r="G3892">
        <f>IFERROR(INDEX(T_Domaines[Domain_label_fr],MATCH(F3892,T_Domaines[Domain_code],0)),"")</f>
        <v/>
      </c>
      <c r="I3892">
        <f>IFERROR(INDEX(T_Indicateurs[Stat_label_fr],MATCH(H3892,T_Indicateurs[Stat_code],0)),"")</f>
        <v/>
      </c>
      <c r="M3892">
        <f>IF(J3892=0,"",J3892)</f>
        <v/>
      </c>
      <c r="N3892">
        <f>IF(K3892=0,"",K3892)</f>
        <v/>
      </c>
      <c r="O3892">
        <f>IF(L3892=0,"",L3892)</f>
        <v/>
      </c>
      <c r="P3892">
        <f>IF(OR(J3892="",K3892="",L3892=""),"",J3892+K3892+L3892)</f>
        <v/>
      </c>
      <c r="Q3892">
        <f>IF(OR(M3892="",N3892="",O3892=""),"",M3892+N3892+O3892)</f>
        <v/>
      </c>
      <c r="S3892" s="13">
        <f>IF(AND($B3892&lt;&gt;"",$F3892&lt;&gt;""),IF(COUNTIFS($B$2:$B3892,$B3892,$F$2:$F3892,$F3892)=1,1,0),0)</f>
        <v/>
      </c>
      <c r="T3892" s="13">
        <f>IF(AND($B3892&lt;&gt;"",$H3892&lt;&gt;""),IF(COUNTIFS($B$2:$B3892,$B3892,$H$2:$H3892,$H3892)=1,1,0),0)</f>
        <v/>
      </c>
      <c r="U3892" s="13">
        <f>IF(AND($B3892&lt;&gt;"",$C3892&lt;&gt;""),IF(COUNTIFS($B$2:$B3892,$B3892,$C$2:$C3892,$C3892)=1,1,0),0)</f>
        <v/>
      </c>
      <c r="V3892" s="13">
        <f>IF(AND($B3892&lt;&gt;"",$D3892&lt;&gt;""),IF(COUNTIFS($B$2:$B3892,$B3892,$D$2:$D3892,$D3892)=1,1,0),0)</f>
        <v/>
      </c>
      <c r="W3892">
        <f>IFERROR(INDEX(T_Indicateurs[Domain_code],MATCH($H3892,T_Indicateurs[Stat_code],0)),"")</f>
        <v/>
      </c>
      <c r="X3892" s="13">
        <f>IF(OR($W3892="",$F3892=""),0,IF($F3892&lt;&gt;$W3892,1,0))</f>
        <v/>
      </c>
      <c r="Y3892" s="13">
        <f>IF(OR($J3892="", $K3892="", $L3892=""),0,IF(OR($J3892&lt;0,$J3892&gt;3,$K3892&lt;0,$K3892&gt;3,$L3892&lt;0,$L3892&gt;3),1,0))</f>
        <v/>
      </c>
    </row>
    <row r="3893">
      <c r="G3893">
        <f>IFERROR(INDEX(T_Domaines[Domain_label_fr],MATCH(F3893,T_Domaines[Domain_code],0)),"")</f>
        <v/>
      </c>
      <c r="I3893">
        <f>IFERROR(INDEX(T_Indicateurs[Stat_label_fr],MATCH(H3893,T_Indicateurs[Stat_code],0)),"")</f>
        <v/>
      </c>
      <c r="M3893">
        <f>IF(J3893=0,"",J3893)</f>
        <v/>
      </c>
      <c r="N3893">
        <f>IF(K3893=0,"",K3893)</f>
        <v/>
      </c>
      <c r="O3893">
        <f>IF(L3893=0,"",L3893)</f>
        <v/>
      </c>
      <c r="P3893">
        <f>IF(OR(J3893="",K3893="",L3893=""),"",J3893+K3893+L3893)</f>
        <v/>
      </c>
      <c r="Q3893">
        <f>IF(OR(M3893="",N3893="",O3893=""),"",M3893+N3893+O3893)</f>
        <v/>
      </c>
      <c r="S3893" s="13">
        <f>IF(AND($B3893&lt;&gt;"",$F3893&lt;&gt;""),IF(COUNTIFS($B$2:$B3893,$B3893,$F$2:$F3893,$F3893)=1,1,0),0)</f>
        <v/>
      </c>
      <c r="T3893" s="13">
        <f>IF(AND($B3893&lt;&gt;"",$H3893&lt;&gt;""),IF(COUNTIFS($B$2:$B3893,$B3893,$H$2:$H3893,$H3893)=1,1,0),0)</f>
        <v/>
      </c>
      <c r="U3893" s="13">
        <f>IF(AND($B3893&lt;&gt;"",$C3893&lt;&gt;""),IF(COUNTIFS($B$2:$B3893,$B3893,$C$2:$C3893,$C3893)=1,1,0),0)</f>
        <v/>
      </c>
      <c r="V3893" s="13">
        <f>IF(AND($B3893&lt;&gt;"",$D3893&lt;&gt;""),IF(COUNTIFS($B$2:$B3893,$B3893,$D$2:$D3893,$D3893)=1,1,0),0)</f>
        <v/>
      </c>
      <c r="W3893">
        <f>IFERROR(INDEX(T_Indicateurs[Domain_code],MATCH($H3893,T_Indicateurs[Stat_code],0)),"")</f>
        <v/>
      </c>
      <c r="X3893" s="13">
        <f>IF(OR($W3893="",$F3893=""),0,IF($F3893&lt;&gt;$W3893,1,0))</f>
        <v/>
      </c>
      <c r="Y3893" s="13">
        <f>IF(OR($J3893="", $K3893="", $L3893=""),0,IF(OR($J3893&lt;0,$J3893&gt;3,$K3893&lt;0,$K3893&gt;3,$L3893&lt;0,$L3893&gt;3),1,0))</f>
        <v/>
      </c>
    </row>
    <row r="3894">
      <c r="G3894">
        <f>IFERROR(INDEX(T_Domaines[Domain_label_fr],MATCH(F3894,T_Domaines[Domain_code],0)),"")</f>
        <v/>
      </c>
      <c r="I3894">
        <f>IFERROR(INDEX(T_Indicateurs[Stat_label_fr],MATCH(H3894,T_Indicateurs[Stat_code],0)),"")</f>
        <v/>
      </c>
      <c r="M3894">
        <f>IF(J3894=0,"",J3894)</f>
        <v/>
      </c>
      <c r="N3894">
        <f>IF(K3894=0,"",K3894)</f>
        <v/>
      </c>
      <c r="O3894">
        <f>IF(L3894=0,"",L3894)</f>
        <v/>
      </c>
      <c r="P3894">
        <f>IF(OR(J3894="",K3894="",L3894=""),"",J3894+K3894+L3894)</f>
        <v/>
      </c>
      <c r="Q3894">
        <f>IF(OR(M3894="",N3894="",O3894=""),"",M3894+N3894+O3894)</f>
        <v/>
      </c>
      <c r="S3894" s="13">
        <f>IF(AND($B3894&lt;&gt;"",$F3894&lt;&gt;""),IF(COUNTIFS($B$2:$B3894,$B3894,$F$2:$F3894,$F3894)=1,1,0),0)</f>
        <v/>
      </c>
      <c r="T3894" s="13">
        <f>IF(AND($B3894&lt;&gt;"",$H3894&lt;&gt;""),IF(COUNTIFS($B$2:$B3894,$B3894,$H$2:$H3894,$H3894)=1,1,0),0)</f>
        <v/>
      </c>
      <c r="U3894" s="13">
        <f>IF(AND($B3894&lt;&gt;"",$C3894&lt;&gt;""),IF(COUNTIFS($B$2:$B3894,$B3894,$C$2:$C3894,$C3894)=1,1,0),0)</f>
        <v/>
      </c>
      <c r="V3894" s="13">
        <f>IF(AND($B3894&lt;&gt;"",$D3894&lt;&gt;""),IF(COUNTIFS($B$2:$B3894,$B3894,$D$2:$D3894,$D3894)=1,1,0),0)</f>
        <v/>
      </c>
      <c r="W3894">
        <f>IFERROR(INDEX(T_Indicateurs[Domain_code],MATCH($H3894,T_Indicateurs[Stat_code],0)),"")</f>
        <v/>
      </c>
      <c r="X3894" s="13">
        <f>IF(OR($W3894="",$F3894=""),0,IF($F3894&lt;&gt;$W3894,1,0))</f>
        <v/>
      </c>
      <c r="Y3894" s="13">
        <f>IF(OR($J3894="", $K3894="", $L3894=""),0,IF(OR($J3894&lt;0,$J3894&gt;3,$K3894&lt;0,$K3894&gt;3,$L3894&lt;0,$L3894&gt;3),1,0))</f>
        <v/>
      </c>
    </row>
    <row r="3895">
      <c r="G3895">
        <f>IFERROR(INDEX(T_Domaines[Domain_label_fr],MATCH(F3895,T_Domaines[Domain_code],0)),"")</f>
        <v/>
      </c>
      <c r="I3895">
        <f>IFERROR(INDEX(T_Indicateurs[Stat_label_fr],MATCH(H3895,T_Indicateurs[Stat_code],0)),"")</f>
        <v/>
      </c>
      <c r="M3895">
        <f>IF(J3895=0,"",J3895)</f>
        <v/>
      </c>
      <c r="N3895">
        <f>IF(K3895=0,"",K3895)</f>
        <v/>
      </c>
      <c r="O3895">
        <f>IF(L3895=0,"",L3895)</f>
        <v/>
      </c>
      <c r="P3895">
        <f>IF(OR(J3895="",K3895="",L3895=""),"",J3895+K3895+L3895)</f>
        <v/>
      </c>
      <c r="Q3895">
        <f>IF(OR(M3895="",N3895="",O3895=""),"",M3895+N3895+O3895)</f>
        <v/>
      </c>
      <c r="S3895" s="13">
        <f>IF(AND($B3895&lt;&gt;"",$F3895&lt;&gt;""),IF(COUNTIFS($B$2:$B3895,$B3895,$F$2:$F3895,$F3895)=1,1,0),0)</f>
        <v/>
      </c>
      <c r="T3895" s="13">
        <f>IF(AND($B3895&lt;&gt;"",$H3895&lt;&gt;""),IF(COUNTIFS($B$2:$B3895,$B3895,$H$2:$H3895,$H3895)=1,1,0),0)</f>
        <v/>
      </c>
      <c r="U3895" s="13">
        <f>IF(AND($B3895&lt;&gt;"",$C3895&lt;&gt;""),IF(COUNTIFS($B$2:$B3895,$B3895,$C$2:$C3895,$C3895)=1,1,0),0)</f>
        <v/>
      </c>
      <c r="V3895" s="13">
        <f>IF(AND($B3895&lt;&gt;"",$D3895&lt;&gt;""),IF(COUNTIFS($B$2:$B3895,$B3895,$D$2:$D3895,$D3895)=1,1,0),0)</f>
        <v/>
      </c>
      <c r="W3895">
        <f>IFERROR(INDEX(T_Indicateurs[Domain_code],MATCH($H3895,T_Indicateurs[Stat_code],0)),"")</f>
        <v/>
      </c>
      <c r="X3895" s="13">
        <f>IF(OR($W3895="",$F3895=""),0,IF($F3895&lt;&gt;$W3895,1,0))</f>
        <v/>
      </c>
      <c r="Y3895" s="13">
        <f>IF(OR($J3895="", $K3895="", $L3895=""),0,IF(OR($J3895&lt;0,$J3895&gt;3,$K3895&lt;0,$K3895&gt;3,$L3895&lt;0,$L3895&gt;3),1,0))</f>
        <v/>
      </c>
    </row>
    <row r="3896">
      <c r="G3896">
        <f>IFERROR(INDEX(T_Domaines[Domain_label_fr],MATCH(F3896,T_Domaines[Domain_code],0)),"")</f>
        <v/>
      </c>
      <c r="I3896">
        <f>IFERROR(INDEX(T_Indicateurs[Stat_label_fr],MATCH(H3896,T_Indicateurs[Stat_code],0)),"")</f>
        <v/>
      </c>
      <c r="M3896">
        <f>IF(J3896=0,"",J3896)</f>
        <v/>
      </c>
      <c r="N3896">
        <f>IF(K3896=0,"",K3896)</f>
        <v/>
      </c>
      <c r="O3896">
        <f>IF(L3896=0,"",L3896)</f>
        <v/>
      </c>
      <c r="P3896">
        <f>IF(OR(J3896="",K3896="",L3896=""),"",J3896+K3896+L3896)</f>
        <v/>
      </c>
      <c r="Q3896">
        <f>IF(OR(M3896="",N3896="",O3896=""),"",M3896+N3896+O3896)</f>
        <v/>
      </c>
      <c r="S3896" s="13">
        <f>IF(AND($B3896&lt;&gt;"",$F3896&lt;&gt;""),IF(COUNTIFS($B$2:$B3896,$B3896,$F$2:$F3896,$F3896)=1,1,0),0)</f>
        <v/>
      </c>
      <c r="T3896" s="13">
        <f>IF(AND($B3896&lt;&gt;"",$H3896&lt;&gt;""),IF(COUNTIFS($B$2:$B3896,$B3896,$H$2:$H3896,$H3896)=1,1,0),0)</f>
        <v/>
      </c>
      <c r="U3896" s="13">
        <f>IF(AND($B3896&lt;&gt;"",$C3896&lt;&gt;""),IF(COUNTIFS($B$2:$B3896,$B3896,$C$2:$C3896,$C3896)=1,1,0),0)</f>
        <v/>
      </c>
      <c r="V3896" s="13">
        <f>IF(AND($B3896&lt;&gt;"",$D3896&lt;&gt;""),IF(COUNTIFS($B$2:$B3896,$B3896,$D$2:$D3896,$D3896)=1,1,0),0)</f>
        <v/>
      </c>
      <c r="W3896">
        <f>IFERROR(INDEX(T_Indicateurs[Domain_code],MATCH($H3896,T_Indicateurs[Stat_code],0)),"")</f>
        <v/>
      </c>
      <c r="X3896" s="13">
        <f>IF(OR($W3896="",$F3896=""),0,IF($F3896&lt;&gt;$W3896,1,0))</f>
        <v/>
      </c>
      <c r="Y3896" s="13">
        <f>IF(OR($J3896="", $K3896="", $L3896=""),0,IF(OR($J3896&lt;0,$J3896&gt;3,$K3896&lt;0,$K3896&gt;3,$L3896&lt;0,$L3896&gt;3),1,0))</f>
        <v/>
      </c>
    </row>
    <row r="3897">
      <c r="G3897">
        <f>IFERROR(INDEX(T_Domaines[Domain_label_fr],MATCH(F3897,T_Domaines[Domain_code],0)),"")</f>
        <v/>
      </c>
      <c r="I3897">
        <f>IFERROR(INDEX(T_Indicateurs[Stat_label_fr],MATCH(H3897,T_Indicateurs[Stat_code],0)),"")</f>
        <v/>
      </c>
      <c r="M3897">
        <f>IF(J3897=0,"",J3897)</f>
        <v/>
      </c>
      <c r="N3897">
        <f>IF(K3897=0,"",K3897)</f>
        <v/>
      </c>
      <c r="O3897">
        <f>IF(L3897=0,"",L3897)</f>
        <v/>
      </c>
      <c r="P3897">
        <f>IF(OR(J3897="",K3897="",L3897=""),"",J3897+K3897+L3897)</f>
        <v/>
      </c>
      <c r="Q3897">
        <f>IF(OR(M3897="",N3897="",O3897=""),"",M3897+N3897+O3897)</f>
        <v/>
      </c>
      <c r="S3897" s="13">
        <f>IF(AND($B3897&lt;&gt;"",$F3897&lt;&gt;""),IF(COUNTIFS($B$2:$B3897,$B3897,$F$2:$F3897,$F3897)=1,1,0),0)</f>
        <v/>
      </c>
      <c r="T3897" s="13">
        <f>IF(AND($B3897&lt;&gt;"",$H3897&lt;&gt;""),IF(COUNTIFS($B$2:$B3897,$B3897,$H$2:$H3897,$H3897)=1,1,0),0)</f>
        <v/>
      </c>
      <c r="U3897" s="13">
        <f>IF(AND($B3897&lt;&gt;"",$C3897&lt;&gt;""),IF(COUNTIFS($B$2:$B3897,$B3897,$C$2:$C3897,$C3897)=1,1,0),0)</f>
        <v/>
      </c>
      <c r="V3897" s="13">
        <f>IF(AND($B3897&lt;&gt;"",$D3897&lt;&gt;""),IF(COUNTIFS($B$2:$B3897,$B3897,$D$2:$D3897,$D3897)=1,1,0),0)</f>
        <v/>
      </c>
      <c r="W3897">
        <f>IFERROR(INDEX(T_Indicateurs[Domain_code],MATCH($H3897,T_Indicateurs[Stat_code],0)),"")</f>
        <v/>
      </c>
      <c r="X3897" s="13">
        <f>IF(OR($W3897="",$F3897=""),0,IF($F3897&lt;&gt;$W3897,1,0))</f>
        <v/>
      </c>
      <c r="Y3897" s="13">
        <f>IF(OR($J3897="", $K3897="", $L3897=""),0,IF(OR($J3897&lt;0,$J3897&gt;3,$K3897&lt;0,$K3897&gt;3,$L3897&lt;0,$L3897&gt;3),1,0))</f>
        <v/>
      </c>
    </row>
    <row r="3898">
      <c r="G3898">
        <f>IFERROR(INDEX(T_Domaines[Domain_label_fr],MATCH(F3898,T_Domaines[Domain_code],0)),"")</f>
        <v/>
      </c>
      <c r="I3898">
        <f>IFERROR(INDEX(T_Indicateurs[Stat_label_fr],MATCH(H3898,T_Indicateurs[Stat_code],0)),"")</f>
        <v/>
      </c>
      <c r="M3898">
        <f>IF(J3898=0,"",J3898)</f>
        <v/>
      </c>
      <c r="N3898">
        <f>IF(K3898=0,"",K3898)</f>
        <v/>
      </c>
      <c r="O3898">
        <f>IF(L3898=0,"",L3898)</f>
        <v/>
      </c>
      <c r="P3898">
        <f>IF(OR(J3898="",K3898="",L3898=""),"",J3898+K3898+L3898)</f>
        <v/>
      </c>
      <c r="Q3898">
        <f>IF(OR(M3898="",N3898="",O3898=""),"",M3898+N3898+O3898)</f>
        <v/>
      </c>
      <c r="S3898" s="13">
        <f>IF(AND($B3898&lt;&gt;"",$F3898&lt;&gt;""),IF(COUNTIFS($B$2:$B3898,$B3898,$F$2:$F3898,$F3898)=1,1,0),0)</f>
        <v/>
      </c>
      <c r="T3898" s="13">
        <f>IF(AND($B3898&lt;&gt;"",$H3898&lt;&gt;""),IF(COUNTIFS($B$2:$B3898,$B3898,$H$2:$H3898,$H3898)=1,1,0),0)</f>
        <v/>
      </c>
      <c r="U3898" s="13">
        <f>IF(AND($B3898&lt;&gt;"",$C3898&lt;&gt;""),IF(COUNTIFS($B$2:$B3898,$B3898,$C$2:$C3898,$C3898)=1,1,0),0)</f>
        <v/>
      </c>
      <c r="V3898" s="13">
        <f>IF(AND($B3898&lt;&gt;"",$D3898&lt;&gt;""),IF(COUNTIFS($B$2:$B3898,$B3898,$D$2:$D3898,$D3898)=1,1,0),0)</f>
        <v/>
      </c>
      <c r="W3898">
        <f>IFERROR(INDEX(T_Indicateurs[Domain_code],MATCH($H3898,T_Indicateurs[Stat_code],0)),"")</f>
        <v/>
      </c>
      <c r="X3898" s="13">
        <f>IF(OR($W3898="",$F3898=""),0,IF($F3898&lt;&gt;$W3898,1,0))</f>
        <v/>
      </c>
      <c r="Y3898" s="13">
        <f>IF(OR($J3898="", $K3898="", $L3898=""),0,IF(OR($J3898&lt;0,$J3898&gt;3,$K3898&lt;0,$K3898&gt;3,$L3898&lt;0,$L3898&gt;3),1,0))</f>
        <v/>
      </c>
    </row>
    <row r="3899">
      <c r="G3899">
        <f>IFERROR(INDEX(T_Domaines[Domain_label_fr],MATCH(F3899,T_Domaines[Domain_code],0)),"")</f>
        <v/>
      </c>
      <c r="I3899">
        <f>IFERROR(INDEX(T_Indicateurs[Stat_label_fr],MATCH(H3899,T_Indicateurs[Stat_code],0)),"")</f>
        <v/>
      </c>
      <c r="M3899">
        <f>IF(J3899=0,"",J3899)</f>
        <v/>
      </c>
      <c r="N3899">
        <f>IF(K3899=0,"",K3899)</f>
        <v/>
      </c>
      <c r="O3899">
        <f>IF(L3899=0,"",L3899)</f>
        <v/>
      </c>
      <c r="P3899">
        <f>IF(OR(J3899="",K3899="",L3899=""),"",J3899+K3899+L3899)</f>
        <v/>
      </c>
      <c r="Q3899">
        <f>IF(OR(M3899="",N3899="",O3899=""),"",M3899+N3899+O3899)</f>
        <v/>
      </c>
      <c r="S3899" s="13">
        <f>IF(AND($B3899&lt;&gt;"",$F3899&lt;&gt;""),IF(COUNTIFS($B$2:$B3899,$B3899,$F$2:$F3899,$F3899)=1,1,0),0)</f>
        <v/>
      </c>
      <c r="T3899" s="13">
        <f>IF(AND($B3899&lt;&gt;"",$H3899&lt;&gt;""),IF(COUNTIFS($B$2:$B3899,$B3899,$H$2:$H3899,$H3899)=1,1,0),0)</f>
        <v/>
      </c>
      <c r="U3899" s="13">
        <f>IF(AND($B3899&lt;&gt;"",$C3899&lt;&gt;""),IF(COUNTIFS($B$2:$B3899,$B3899,$C$2:$C3899,$C3899)=1,1,0),0)</f>
        <v/>
      </c>
      <c r="V3899" s="13">
        <f>IF(AND($B3899&lt;&gt;"",$D3899&lt;&gt;""),IF(COUNTIFS($B$2:$B3899,$B3899,$D$2:$D3899,$D3899)=1,1,0),0)</f>
        <v/>
      </c>
      <c r="W3899">
        <f>IFERROR(INDEX(T_Indicateurs[Domain_code],MATCH($H3899,T_Indicateurs[Stat_code],0)),"")</f>
        <v/>
      </c>
      <c r="X3899" s="13">
        <f>IF(OR($W3899="",$F3899=""),0,IF($F3899&lt;&gt;$W3899,1,0))</f>
        <v/>
      </c>
      <c r="Y3899" s="13">
        <f>IF(OR($J3899="", $K3899="", $L3899=""),0,IF(OR($J3899&lt;0,$J3899&gt;3,$K3899&lt;0,$K3899&gt;3,$L3899&lt;0,$L3899&gt;3),1,0))</f>
        <v/>
      </c>
    </row>
    <row r="3900">
      <c r="G3900">
        <f>IFERROR(INDEX(T_Domaines[Domain_label_fr],MATCH(F3900,T_Domaines[Domain_code],0)),"")</f>
        <v/>
      </c>
      <c r="I3900">
        <f>IFERROR(INDEX(T_Indicateurs[Stat_label_fr],MATCH(H3900,T_Indicateurs[Stat_code],0)),"")</f>
        <v/>
      </c>
      <c r="M3900">
        <f>IF(J3900=0,"",J3900)</f>
        <v/>
      </c>
      <c r="N3900">
        <f>IF(K3900=0,"",K3900)</f>
        <v/>
      </c>
      <c r="O3900">
        <f>IF(L3900=0,"",L3900)</f>
        <v/>
      </c>
      <c r="P3900">
        <f>IF(OR(J3900="",K3900="",L3900=""),"",J3900+K3900+L3900)</f>
        <v/>
      </c>
      <c r="Q3900">
        <f>IF(OR(M3900="",N3900="",O3900=""),"",M3900+N3900+O3900)</f>
        <v/>
      </c>
      <c r="S3900" s="13">
        <f>IF(AND($B3900&lt;&gt;"",$F3900&lt;&gt;""),IF(COUNTIFS($B$2:$B3900,$B3900,$F$2:$F3900,$F3900)=1,1,0),0)</f>
        <v/>
      </c>
      <c r="T3900" s="13">
        <f>IF(AND($B3900&lt;&gt;"",$H3900&lt;&gt;""),IF(COUNTIFS($B$2:$B3900,$B3900,$H$2:$H3900,$H3900)=1,1,0),0)</f>
        <v/>
      </c>
      <c r="U3900" s="13">
        <f>IF(AND($B3900&lt;&gt;"",$C3900&lt;&gt;""),IF(COUNTIFS($B$2:$B3900,$B3900,$C$2:$C3900,$C3900)=1,1,0),0)</f>
        <v/>
      </c>
      <c r="V3900" s="13">
        <f>IF(AND($B3900&lt;&gt;"",$D3900&lt;&gt;""),IF(COUNTIFS($B$2:$B3900,$B3900,$D$2:$D3900,$D3900)=1,1,0),0)</f>
        <v/>
      </c>
      <c r="W3900">
        <f>IFERROR(INDEX(T_Indicateurs[Domain_code],MATCH($H3900,T_Indicateurs[Stat_code],0)),"")</f>
        <v/>
      </c>
      <c r="X3900" s="13">
        <f>IF(OR($W3900="",$F3900=""),0,IF($F3900&lt;&gt;$W3900,1,0))</f>
        <v/>
      </c>
      <c r="Y3900" s="13">
        <f>IF(OR($J3900="", $K3900="", $L3900=""),0,IF(OR($J3900&lt;0,$J3900&gt;3,$K3900&lt;0,$K3900&gt;3,$L3900&lt;0,$L3900&gt;3),1,0))</f>
        <v/>
      </c>
    </row>
    <row r="3901">
      <c r="G3901">
        <f>IFERROR(INDEX(T_Domaines[Domain_label_fr],MATCH(F3901,T_Domaines[Domain_code],0)),"")</f>
        <v/>
      </c>
      <c r="I3901">
        <f>IFERROR(INDEX(T_Indicateurs[Stat_label_fr],MATCH(H3901,T_Indicateurs[Stat_code],0)),"")</f>
        <v/>
      </c>
      <c r="M3901">
        <f>IF(J3901=0,"",J3901)</f>
        <v/>
      </c>
      <c r="N3901">
        <f>IF(K3901=0,"",K3901)</f>
        <v/>
      </c>
      <c r="O3901">
        <f>IF(L3901=0,"",L3901)</f>
        <v/>
      </c>
      <c r="P3901">
        <f>IF(OR(J3901="",K3901="",L3901=""),"",J3901+K3901+L3901)</f>
        <v/>
      </c>
      <c r="Q3901">
        <f>IF(OR(M3901="",N3901="",O3901=""),"",M3901+N3901+O3901)</f>
        <v/>
      </c>
      <c r="S3901" s="13">
        <f>IF(AND($B3901&lt;&gt;"",$F3901&lt;&gt;""),IF(COUNTIFS($B$2:$B3901,$B3901,$F$2:$F3901,$F3901)=1,1,0),0)</f>
        <v/>
      </c>
      <c r="T3901" s="13">
        <f>IF(AND($B3901&lt;&gt;"",$H3901&lt;&gt;""),IF(COUNTIFS($B$2:$B3901,$B3901,$H$2:$H3901,$H3901)=1,1,0),0)</f>
        <v/>
      </c>
      <c r="U3901" s="13">
        <f>IF(AND($B3901&lt;&gt;"",$C3901&lt;&gt;""),IF(COUNTIFS($B$2:$B3901,$B3901,$C$2:$C3901,$C3901)=1,1,0),0)</f>
        <v/>
      </c>
      <c r="V3901" s="13">
        <f>IF(AND($B3901&lt;&gt;"",$D3901&lt;&gt;""),IF(COUNTIFS($B$2:$B3901,$B3901,$D$2:$D3901,$D3901)=1,1,0),0)</f>
        <v/>
      </c>
      <c r="W3901">
        <f>IFERROR(INDEX(T_Indicateurs[Domain_code],MATCH($H3901,T_Indicateurs[Stat_code],0)),"")</f>
        <v/>
      </c>
      <c r="X3901" s="13">
        <f>IF(OR($W3901="",$F3901=""),0,IF($F3901&lt;&gt;$W3901,1,0))</f>
        <v/>
      </c>
      <c r="Y3901" s="13">
        <f>IF(OR($J3901="", $K3901="", $L3901=""),0,IF(OR($J3901&lt;0,$J3901&gt;3,$K3901&lt;0,$K3901&gt;3,$L3901&lt;0,$L3901&gt;3),1,0))</f>
        <v/>
      </c>
    </row>
    <row r="3902">
      <c r="G3902">
        <f>IFERROR(INDEX(T_Domaines[Domain_label_fr],MATCH(F3902,T_Domaines[Domain_code],0)),"")</f>
        <v/>
      </c>
      <c r="I3902">
        <f>IFERROR(INDEX(T_Indicateurs[Stat_label_fr],MATCH(H3902,T_Indicateurs[Stat_code],0)),"")</f>
        <v/>
      </c>
      <c r="M3902">
        <f>IF(J3902=0,"",J3902)</f>
        <v/>
      </c>
      <c r="N3902">
        <f>IF(K3902=0,"",K3902)</f>
        <v/>
      </c>
      <c r="O3902">
        <f>IF(L3902=0,"",L3902)</f>
        <v/>
      </c>
      <c r="P3902">
        <f>IF(OR(J3902="",K3902="",L3902=""),"",J3902+K3902+L3902)</f>
        <v/>
      </c>
      <c r="Q3902">
        <f>IF(OR(M3902="",N3902="",O3902=""),"",M3902+N3902+O3902)</f>
        <v/>
      </c>
      <c r="S3902" s="13">
        <f>IF(AND($B3902&lt;&gt;"",$F3902&lt;&gt;""),IF(COUNTIFS($B$2:$B3902,$B3902,$F$2:$F3902,$F3902)=1,1,0),0)</f>
        <v/>
      </c>
      <c r="T3902" s="13">
        <f>IF(AND($B3902&lt;&gt;"",$H3902&lt;&gt;""),IF(COUNTIFS($B$2:$B3902,$B3902,$H$2:$H3902,$H3902)=1,1,0),0)</f>
        <v/>
      </c>
      <c r="U3902" s="13">
        <f>IF(AND($B3902&lt;&gt;"",$C3902&lt;&gt;""),IF(COUNTIFS($B$2:$B3902,$B3902,$C$2:$C3902,$C3902)=1,1,0),0)</f>
        <v/>
      </c>
      <c r="V3902" s="13">
        <f>IF(AND($B3902&lt;&gt;"",$D3902&lt;&gt;""),IF(COUNTIFS($B$2:$B3902,$B3902,$D$2:$D3902,$D3902)=1,1,0),0)</f>
        <v/>
      </c>
      <c r="W3902">
        <f>IFERROR(INDEX(T_Indicateurs[Domain_code],MATCH($H3902,T_Indicateurs[Stat_code],0)),"")</f>
        <v/>
      </c>
      <c r="X3902" s="13">
        <f>IF(OR($W3902="",$F3902=""),0,IF($F3902&lt;&gt;$W3902,1,0))</f>
        <v/>
      </c>
      <c r="Y3902" s="13">
        <f>IF(OR($J3902="", $K3902="", $L3902=""),0,IF(OR($J3902&lt;0,$J3902&gt;3,$K3902&lt;0,$K3902&gt;3,$L3902&lt;0,$L3902&gt;3),1,0))</f>
        <v/>
      </c>
    </row>
    <row r="3903">
      <c r="G3903">
        <f>IFERROR(INDEX(T_Domaines[Domain_label_fr],MATCH(F3903,T_Domaines[Domain_code],0)),"")</f>
        <v/>
      </c>
      <c r="I3903">
        <f>IFERROR(INDEX(T_Indicateurs[Stat_label_fr],MATCH(H3903,T_Indicateurs[Stat_code],0)),"")</f>
        <v/>
      </c>
      <c r="M3903">
        <f>IF(J3903=0,"",J3903)</f>
        <v/>
      </c>
      <c r="N3903">
        <f>IF(K3903=0,"",K3903)</f>
        <v/>
      </c>
      <c r="O3903">
        <f>IF(L3903=0,"",L3903)</f>
        <v/>
      </c>
      <c r="P3903">
        <f>IF(OR(J3903="",K3903="",L3903=""),"",J3903+K3903+L3903)</f>
        <v/>
      </c>
      <c r="Q3903">
        <f>IF(OR(M3903="",N3903="",O3903=""),"",M3903+N3903+O3903)</f>
        <v/>
      </c>
      <c r="S3903" s="13">
        <f>IF(AND($B3903&lt;&gt;"",$F3903&lt;&gt;""),IF(COUNTIFS($B$2:$B3903,$B3903,$F$2:$F3903,$F3903)=1,1,0),0)</f>
        <v/>
      </c>
      <c r="T3903" s="13">
        <f>IF(AND($B3903&lt;&gt;"",$H3903&lt;&gt;""),IF(COUNTIFS($B$2:$B3903,$B3903,$H$2:$H3903,$H3903)=1,1,0),0)</f>
        <v/>
      </c>
      <c r="U3903" s="13">
        <f>IF(AND($B3903&lt;&gt;"",$C3903&lt;&gt;""),IF(COUNTIFS($B$2:$B3903,$B3903,$C$2:$C3903,$C3903)=1,1,0),0)</f>
        <v/>
      </c>
      <c r="V3903" s="13">
        <f>IF(AND($B3903&lt;&gt;"",$D3903&lt;&gt;""),IF(COUNTIFS($B$2:$B3903,$B3903,$D$2:$D3903,$D3903)=1,1,0),0)</f>
        <v/>
      </c>
      <c r="W3903">
        <f>IFERROR(INDEX(T_Indicateurs[Domain_code],MATCH($H3903,T_Indicateurs[Stat_code],0)),"")</f>
        <v/>
      </c>
      <c r="X3903" s="13">
        <f>IF(OR($W3903="",$F3903=""),0,IF($F3903&lt;&gt;$W3903,1,0))</f>
        <v/>
      </c>
      <c r="Y3903" s="13">
        <f>IF(OR($J3903="", $K3903="", $L3903=""),0,IF(OR($J3903&lt;0,$J3903&gt;3,$K3903&lt;0,$K3903&gt;3,$L3903&lt;0,$L3903&gt;3),1,0))</f>
        <v/>
      </c>
    </row>
    <row r="3904">
      <c r="G3904">
        <f>IFERROR(INDEX(T_Domaines[Domain_label_fr],MATCH(F3904,T_Domaines[Domain_code],0)),"")</f>
        <v/>
      </c>
      <c r="I3904">
        <f>IFERROR(INDEX(T_Indicateurs[Stat_label_fr],MATCH(H3904,T_Indicateurs[Stat_code],0)),"")</f>
        <v/>
      </c>
      <c r="M3904">
        <f>IF(J3904=0,"",J3904)</f>
        <v/>
      </c>
      <c r="N3904">
        <f>IF(K3904=0,"",K3904)</f>
        <v/>
      </c>
      <c r="O3904">
        <f>IF(L3904=0,"",L3904)</f>
        <v/>
      </c>
      <c r="P3904">
        <f>IF(OR(J3904="",K3904="",L3904=""),"",J3904+K3904+L3904)</f>
        <v/>
      </c>
      <c r="Q3904">
        <f>IF(OR(M3904="",N3904="",O3904=""),"",M3904+N3904+O3904)</f>
        <v/>
      </c>
      <c r="S3904" s="13">
        <f>IF(AND($B3904&lt;&gt;"",$F3904&lt;&gt;""),IF(COUNTIFS($B$2:$B3904,$B3904,$F$2:$F3904,$F3904)=1,1,0),0)</f>
        <v/>
      </c>
      <c r="T3904" s="13">
        <f>IF(AND($B3904&lt;&gt;"",$H3904&lt;&gt;""),IF(COUNTIFS($B$2:$B3904,$B3904,$H$2:$H3904,$H3904)=1,1,0),0)</f>
        <v/>
      </c>
      <c r="U3904" s="13">
        <f>IF(AND($B3904&lt;&gt;"",$C3904&lt;&gt;""),IF(COUNTIFS($B$2:$B3904,$B3904,$C$2:$C3904,$C3904)=1,1,0),0)</f>
        <v/>
      </c>
      <c r="V3904" s="13">
        <f>IF(AND($B3904&lt;&gt;"",$D3904&lt;&gt;""),IF(COUNTIFS($B$2:$B3904,$B3904,$D$2:$D3904,$D3904)=1,1,0),0)</f>
        <v/>
      </c>
      <c r="W3904">
        <f>IFERROR(INDEX(T_Indicateurs[Domain_code],MATCH($H3904,T_Indicateurs[Stat_code],0)),"")</f>
        <v/>
      </c>
      <c r="X3904" s="13">
        <f>IF(OR($W3904="",$F3904=""),0,IF($F3904&lt;&gt;$W3904,1,0))</f>
        <v/>
      </c>
      <c r="Y3904" s="13">
        <f>IF(OR($J3904="", $K3904="", $L3904=""),0,IF(OR($J3904&lt;0,$J3904&gt;3,$K3904&lt;0,$K3904&gt;3,$L3904&lt;0,$L3904&gt;3),1,0))</f>
        <v/>
      </c>
    </row>
    <row r="3905">
      <c r="G3905">
        <f>IFERROR(INDEX(T_Domaines[Domain_label_fr],MATCH(F3905,T_Domaines[Domain_code],0)),"")</f>
        <v/>
      </c>
      <c r="I3905">
        <f>IFERROR(INDEX(T_Indicateurs[Stat_label_fr],MATCH(H3905,T_Indicateurs[Stat_code],0)),"")</f>
        <v/>
      </c>
      <c r="M3905">
        <f>IF(J3905=0,"",J3905)</f>
        <v/>
      </c>
      <c r="N3905">
        <f>IF(K3905=0,"",K3905)</f>
        <v/>
      </c>
      <c r="O3905">
        <f>IF(L3905=0,"",L3905)</f>
        <v/>
      </c>
      <c r="P3905">
        <f>IF(OR(J3905="",K3905="",L3905=""),"",J3905+K3905+L3905)</f>
        <v/>
      </c>
      <c r="Q3905">
        <f>IF(OR(M3905="",N3905="",O3905=""),"",M3905+N3905+O3905)</f>
        <v/>
      </c>
      <c r="S3905" s="13">
        <f>IF(AND($B3905&lt;&gt;"",$F3905&lt;&gt;""),IF(COUNTIFS($B$2:$B3905,$B3905,$F$2:$F3905,$F3905)=1,1,0),0)</f>
        <v/>
      </c>
      <c r="T3905" s="13">
        <f>IF(AND($B3905&lt;&gt;"",$H3905&lt;&gt;""),IF(COUNTIFS($B$2:$B3905,$B3905,$H$2:$H3905,$H3905)=1,1,0),0)</f>
        <v/>
      </c>
      <c r="U3905" s="13">
        <f>IF(AND($B3905&lt;&gt;"",$C3905&lt;&gt;""),IF(COUNTIFS($B$2:$B3905,$B3905,$C$2:$C3905,$C3905)=1,1,0),0)</f>
        <v/>
      </c>
      <c r="V3905" s="13">
        <f>IF(AND($B3905&lt;&gt;"",$D3905&lt;&gt;""),IF(COUNTIFS($B$2:$B3905,$B3905,$D$2:$D3905,$D3905)=1,1,0),0)</f>
        <v/>
      </c>
      <c r="W3905">
        <f>IFERROR(INDEX(T_Indicateurs[Domain_code],MATCH($H3905,T_Indicateurs[Stat_code],0)),"")</f>
        <v/>
      </c>
      <c r="X3905" s="13">
        <f>IF(OR($W3905="",$F3905=""),0,IF($F3905&lt;&gt;$W3905,1,0))</f>
        <v/>
      </c>
      <c r="Y3905" s="13">
        <f>IF(OR($J3905="", $K3905="", $L3905=""),0,IF(OR($J3905&lt;0,$J3905&gt;3,$K3905&lt;0,$K3905&gt;3,$L3905&lt;0,$L3905&gt;3),1,0))</f>
        <v/>
      </c>
    </row>
    <row r="3906">
      <c r="G3906">
        <f>IFERROR(INDEX(T_Domaines[Domain_label_fr],MATCH(F3906,T_Domaines[Domain_code],0)),"")</f>
        <v/>
      </c>
      <c r="I3906">
        <f>IFERROR(INDEX(T_Indicateurs[Stat_label_fr],MATCH(H3906,T_Indicateurs[Stat_code],0)),"")</f>
        <v/>
      </c>
      <c r="M3906">
        <f>IF(J3906=0,"",J3906)</f>
        <v/>
      </c>
      <c r="N3906">
        <f>IF(K3906=0,"",K3906)</f>
        <v/>
      </c>
      <c r="O3906">
        <f>IF(L3906=0,"",L3906)</f>
        <v/>
      </c>
      <c r="P3906">
        <f>IF(OR(J3906="",K3906="",L3906=""),"",J3906+K3906+L3906)</f>
        <v/>
      </c>
      <c r="Q3906">
        <f>IF(OR(M3906="",N3906="",O3906=""),"",M3906+N3906+O3906)</f>
        <v/>
      </c>
      <c r="S3906" s="13">
        <f>IF(AND($B3906&lt;&gt;"",$F3906&lt;&gt;""),IF(COUNTIFS($B$2:$B3906,$B3906,$F$2:$F3906,$F3906)=1,1,0),0)</f>
        <v/>
      </c>
      <c r="T3906" s="13">
        <f>IF(AND($B3906&lt;&gt;"",$H3906&lt;&gt;""),IF(COUNTIFS($B$2:$B3906,$B3906,$H$2:$H3906,$H3906)=1,1,0),0)</f>
        <v/>
      </c>
      <c r="U3906" s="13">
        <f>IF(AND($B3906&lt;&gt;"",$C3906&lt;&gt;""),IF(COUNTIFS($B$2:$B3906,$B3906,$C$2:$C3906,$C3906)=1,1,0),0)</f>
        <v/>
      </c>
      <c r="V3906" s="13">
        <f>IF(AND($B3906&lt;&gt;"",$D3906&lt;&gt;""),IF(COUNTIFS($B$2:$B3906,$B3906,$D$2:$D3906,$D3906)=1,1,0),0)</f>
        <v/>
      </c>
      <c r="W3906">
        <f>IFERROR(INDEX(T_Indicateurs[Domain_code],MATCH($H3906,T_Indicateurs[Stat_code],0)),"")</f>
        <v/>
      </c>
      <c r="X3906" s="13">
        <f>IF(OR($W3906="",$F3906=""),0,IF($F3906&lt;&gt;$W3906,1,0))</f>
        <v/>
      </c>
      <c r="Y3906" s="13">
        <f>IF(OR($J3906="", $K3906="", $L3906=""),0,IF(OR($J3906&lt;0,$J3906&gt;3,$K3906&lt;0,$K3906&gt;3,$L3906&lt;0,$L3906&gt;3),1,0))</f>
        <v/>
      </c>
    </row>
    <row r="3907">
      <c r="G3907">
        <f>IFERROR(INDEX(T_Domaines[Domain_label_fr],MATCH(F3907,T_Domaines[Domain_code],0)),"")</f>
        <v/>
      </c>
      <c r="I3907">
        <f>IFERROR(INDEX(T_Indicateurs[Stat_label_fr],MATCH(H3907,T_Indicateurs[Stat_code],0)),"")</f>
        <v/>
      </c>
      <c r="M3907">
        <f>IF(J3907=0,"",J3907)</f>
        <v/>
      </c>
      <c r="N3907">
        <f>IF(K3907=0,"",K3907)</f>
        <v/>
      </c>
      <c r="O3907">
        <f>IF(L3907=0,"",L3907)</f>
        <v/>
      </c>
      <c r="P3907">
        <f>IF(OR(J3907="",K3907="",L3907=""),"",J3907+K3907+L3907)</f>
        <v/>
      </c>
      <c r="Q3907">
        <f>IF(OR(M3907="",N3907="",O3907=""),"",M3907+N3907+O3907)</f>
        <v/>
      </c>
      <c r="S3907" s="13">
        <f>IF(AND($B3907&lt;&gt;"",$F3907&lt;&gt;""),IF(COUNTIFS($B$2:$B3907,$B3907,$F$2:$F3907,$F3907)=1,1,0),0)</f>
        <v/>
      </c>
      <c r="T3907" s="13">
        <f>IF(AND($B3907&lt;&gt;"",$H3907&lt;&gt;""),IF(COUNTIFS($B$2:$B3907,$B3907,$H$2:$H3907,$H3907)=1,1,0),0)</f>
        <v/>
      </c>
      <c r="U3907" s="13">
        <f>IF(AND($B3907&lt;&gt;"",$C3907&lt;&gt;""),IF(COUNTIFS($B$2:$B3907,$B3907,$C$2:$C3907,$C3907)=1,1,0),0)</f>
        <v/>
      </c>
      <c r="V3907" s="13">
        <f>IF(AND($B3907&lt;&gt;"",$D3907&lt;&gt;""),IF(COUNTIFS($B$2:$B3907,$B3907,$D$2:$D3907,$D3907)=1,1,0),0)</f>
        <v/>
      </c>
      <c r="W3907">
        <f>IFERROR(INDEX(T_Indicateurs[Domain_code],MATCH($H3907,T_Indicateurs[Stat_code],0)),"")</f>
        <v/>
      </c>
      <c r="X3907" s="13">
        <f>IF(OR($W3907="",$F3907=""),0,IF($F3907&lt;&gt;$W3907,1,0))</f>
        <v/>
      </c>
      <c r="Y3907" s="13">
        <f>IF(OR($J3907="", $K3907="", $L3907=""),0,IF(OR($J3907&lt;0,$J3907&gt;3,$K3907&lt;0,$K3907&gt;3,$L3907&lt;0,$L3907&gt;3),1,0))</f>
        <v/>
      </c>
    </row>
    <row r="3908">
      <c r="G3908">
        <f>IFERROR(INDEX(T_Domaines[Domain_label_fr],MATCH(F3908,T_Domaines[Domain_code],0)),"")</f>
        <v/>
      </c>
      <c r="I3908">
        <f>IFERROR(INDEX(T_Indicateurs[Stat_label_fr],MATCH(H3908,T_Indicateurs[Stat_code],0)),"")</f>
        <v/>
      </c>
      <c r="M3908">
        <f>IF(J3908=0,"",J3908)</f>
        <v/>
      </c>
      <c r="N3908">
        <f>IF(K3908=0,"",K3908)</f>
        <v/>
      </c>
      <c r="O3908">
        <f>IF(L3908=0,"",L3908)</f>
        <v/>
      </c>
      <c r="P3908">
        <f>IF(OR(J3908="",K3908="",L3908=""),"",J3908+K3908+L3908)</f>
        <v/>
      </c>
      <c r="Q3908">
        <f>IF(OR(M3908="",N3908="",O3908=""),"",M3908+N3908+O3908)</f>
        <v/>
      </c>
      <c r="S3908" s="13">
        <f>IF(AND($B3908&lt;&gt;"",$F3908&lt;&gt;""),IF(COUNTIFS($B$2:$B3908,$B3908,$F$2:$F3908,$F3908)=1,1,0),0)</f>
        <v/>
      </c>
      <c r="T3908" s="13">
        <f>IF(AND($B3908&lt;&gt;"",$H3908&lt;&gt;""),IF(COUNTIFS($B$2:$B3908,$B3908,$H$2:$H3908,$H3908)=1,1,0),0)</f>
        <v/>
      </c>
      <c r="U3908" s="13">
        <f>IF(AND($B3908&lt;&gt;"",$C3908&lt;&gt;""),IF(COUNTIFS($B$2:$B3908,$B3908,$C$2:$C3908,$C3908)=1,1,0),0)</f>
        <v/>
      </c>
      <c r="V3908" s="13">
        <f>IF(AND($B3908&lt;&gt;"",$D3908&lt;&gt;""),IF(COUNTIFS($B$2:$B3908,$B3908,$D$2:$D3908,$D3908)=1,1,0),0)</f>
        <v/>
      </c>
      <c r="W3908">
        <f>IFERROR(INDEX(T_Indicateurs[Domain_code],MATCH($H3908,T_Indicateurs[Stat_code],0)),"")</f>
        <v/>
      </c>
      <c r="X3908" s="13">
        <f>IF(OR($W3908="",$F3908=""),0,IF($F3908&lt;&gt;$W3908,1,0))</f>
        <v/>
      </c>
      <c r="Y3908" s="13">
        <f>IF(OR($J3908="", $K3908="", $L3908=""),0,IF(OR($J3908&lt;0,$J3908&gt;3,$K3908&lt;0,$K3908&gt;3,$L3908&lt;0,$L3908&gt;3),1,0))</f>
        <v/>
      </c>
    </row>
    <row r="3909">
      <c r="G3909">
        <f>IFERROR(INDEX(T_Domaines[Domain_label_fr],MATCH(F3909,T_Domaines[Domain_code],0)),"")</f>
        <v/>
      </c>
      <c r="I3909">
        <f>IFERROR(INDEX(T_Indicateurs[Stat_label_fr],MATCH(H3909,T_Indicateurs[Stat_code],0)),"")</f>
        <v/>
      </c>
      <c r="M3909">
        <f>IF(J3909=0,"",J3909)</f>
        <v/>
      </c>
      <c r="N3909">
        <f>IF(K3909=0,"",K3909)</f>
        <v/>
      </c>
      <c r="O3909">
        <f>IF(L3909=0,"",L3909)</f>
        <v/>
      </c>
      <c r="P3909">
        <f>IF(OR(J3909="",K3909="",L3909=""),"",J3909+K3909+L3909)</f>
        <v/>
      </c>
      <c r="Q3909">
        <f>IF(OR(M3909="",N3909="",O3909=""),"",M3909+N3909+O3909)</f>
        <v/>
      </c>
      <c r="S3909" s="13">
        <f>IF(AND($B3909&lt;&gt;"",$F3909&lt;&gt;""),IF(COUNTIFS($B$2:$B3909,$B3909,$F$2:$F3909,$F3909)=1,1,0),0)</f>
        <v/>
      </c>
      <c r="T3909" s="13">
        <f>IF(AND($B3909&lt;&gt;"",$H3909&lt;&gt;""),IF(COUNTIFS($B$2:$B3909,$B3909,$H$2:$H3909,$H3909)=1,1,0),0)</f>
        <v/>
      </c>
      <c r="U3909" s="13">
        <f>IF(AND($B3909&lt;&gt;"",$C3909&lt;&gt;""),IF(COUNTIFS($B$2:$B3909,$B3909,$C$2:$C3909,$C3909)=1,1,0),0)</f>
        <v/>
      </c>
      <c r="V3909" s="13">
        <f>IF(AND($B3909&lt;&gt;"",$D3909&lt;&gt;""),IF(COUNTIFS($B$2:$B3909,$B3909,$D$2:$D3909,$D3909)=1,1,0),0)</f>
        <v/>
      </c>
      <c r="W3909">
        <f>IFERROR(INDEX(T_Indicateurs[Domain_code],MATCH($H3909,T_Indicateurs[Stat_code],0)),"")</f>
        <v/>
      </c>
      <c r="X3909" s="13">
        <f>IF(OR($W3909="",$F3909=""),0,IF($F3909&lt;&gt;$W3909,1,0))</f>
        <v/>
      </c>
      <c r="Y3909" s="13">
        <f>IF(OR($J3909="", $K3909="", $L3909=""),0,IF(OR($J3909&lt;0,$J3909&gt;3,$K3909&lt;0,$K3909&gt;3,$L3909&lt;0,$L3909&gt;3),1,0))</f>
        <v/>
      </c>
    </row>
    <row r="3910">
      <c r="G3910">
        <f>IFERROR(INDEX(T_Domaines[Domain_label_fr],MATCH(F3910,T_Domaines[Domain_code],0)),"")</f>
        <v/>
      </c>
      <c r="I3910">
        <f>IFERROR(INDEX(T_Indicateurs[Stat_label_fr],MATCH(H3910,T_Indicateurs[Stat_code],0)),"")</f>
        <v/>
      </c>
      <c r="M3910">
        <f>IF(J3910=0,"",J3910)</f>
        <v/>
      </c>
      <c r="N3910">
        <f>IF(K3910=0,"",K3910)</f>
        <v/>
      </c>
      <c r="O3910">
        <f>IF(L3910=0,"",L3910)</f>
        <v/>
      </c>
      <c r="P3910">
        <f>IF(OR(J3910="",K3910="",L3910=""),"",J3910+K3910+L3910)</f>
        <v/>
      </c>
      <c r="Q3910">
        <f>IF(OR(M3910="",N3910="",O3910=""),"",M3910+N3910+O3910)</f>
        <v/>
      </c>
      <c r="S3910" s="13">
        <f>IF(AND($B3910&lt;&gt;"",$F3910&lt;&gt;""),IF(COUNTIFS($B$2:$B3910,$B3910,$F$2:$F3910,$F3910)=1,1,0),0)</f>
        <v/>
      </c>
      <c r="T3910" s="13">
        <f>IF(AND($B3910&lt;&gt;"",$H3910&lt;&gt;""),IF(COUNTIFS($B$2:$B3910,$B3910,$H$2:$H3910,$H3910)=1,1,0),0)</f>
        <v/>
      </c>
      <c r="U3910" s="13">
        <f>IF(AND($B3910&lt;&gt;"",$C3910&lt;&gt;""),IF(COUNTIFS($B$2:$B3910,$B3910,$C$2:$C3910,$C3910)=1,1,0),0)</f>
        <v/>
      </c>
      <c r="V3910" s="13">
        <f>IF(AND($B3910&lt;&gt;"",$D3910&lt;&gt;""),IF(COUNTIFS($B$2:$B3910,$B3910,$D$2:$D3910,$D3910)=1,1,0),0)</f>
        <v/>
      </c>
      <c r="W3910">
        <f>IFERROR(INDEX(T_Indicateurs[Domain_code],MATCH($H3910,T_Indicateurs[Stat_code],0)),"")</f>
        <v/>
      </c>
      <c r="X3910" s="13">
        <f>IF(OR($W3910="",$F3910=""),0,IF($F3910&lt;&gt;$W3910,1,0))</f>
        <v/>
      </c>
      <c r="Y3910" s="13">
        <f>IF(OR($J3910="", $K3910="", $L3910=""),0,IF(OR($J3910&lt;0,$J3910&gt;3,$K3910&lt;0,$K3910&gt;3,$L3910&lt;0,$L3910&gt;3),1,0))</f>
        <v/>
      </c>
    </row>
    <row r="3911">
      <c r="G3911">
        <f>IFERROR(INDEX(T_Domaines[Domain_label_fr],MATCH(F3911,T_Domaines[Domain_code],0)),"")</f>
        <v/>
      </c>
      <c r="I3911">
        <f>IFERROR(INDEX(T_Indicateurs[Stat_label_fr],MATCH(H3911,T_Indicateurs[Stat_code],0)),"")</f>
        <v/>
      </c>
      <c r="M3911">
        <f>IF(J3911=0,"",J3911)</f>
        <v/>
      </c>
      <c r="N3911">
        <f>IF(K3911=0,"",K3911)</f>
        <v/>
      </c>
      <c r="O3911">
        <f>IF(L3911=0,"",L3911)</f>
        <v/>
      </c>
      <c r="P3911">
        <f>IF(OR(J3911="",K3911="",L3911=""),"",J3911+K3911+L3911)</f>
        <v/>
      </c>
      <c r="Q3911">
        <f>IF(OR(M3911="",N3911="",O3911=""),"",M3911+N3911+O3911)</f>
        <v/>
      </c>
      <c r="S3911" s="13">
        <f>IF(AND($B3911&lt;&gt;"",$F3911&lt;&gt;""),IF(COUNTIFS($B$2:$B3911,$B3911,$F$2:$F3911,$F3911)=1,1,0),0)</f>
        <v/>
      </c>
      <c r="T3911" s="13">
        <f>IF(AND($B3911&lt;&gt;"",$H3911&lt;&gt;""),IF(COUNTIFS($B$2:$B3911,$B3911,$H$2:$H3911,$H3911)=1,1,0),0)</f>
        <v/>
      </c>
      <c r="U3911" s="13">
        <f>IF(AND($B3911&lt;&gt;"",$C3911&lt;&gt;""),IF(COUNTIFS($B$2:$B3911,$B3911,$C$2:$C3911,$C3911)=1,1,0),0)</f>
        <v/>
      </c>
      <c r="V3911" s="13">
        <f>IF(AND($B3911&lt;&gt;"",$D3911&lt;&gt;""),IF(COUNTIFS($B$2:$B3911,$B3911,$D$2:$D3911,$D3911)=1,1,0),0)</f>
        <v/>
      </c>
      <c r="W3911">
        <f>IFERROR(INDEX(T_Indicateurs[Domain_code],MATCH($H3911,T_Indicateurs[Stat_code],0)),"")</f>
        <v/>
      </c>
      <c r="X3911" s="13">
        <f>IF(OR($W3911="",$F3911=""),0,IF($F3911&lt;&gt;$W3911,1,0))</f>
        <v/>
      </c>
      <c r="Y3911" s="13">
        <f>IF(OR($J3911="", $K3911="", $L3911=""),0,IF(OR($J3911&lt;0,$J3911&gt;3,$K3911&lt;0,$K3911&gt;3,$L3911&lt;0,$L3911&gt;3),1,0))</f>
        <v/>
      </c>
    </row>
    <row r="3912">
      <c r="G3912">
        <f>IFERROR(INDEX(T_Domaines[Domain_label_fr],MATCH(F3912,T_Domaines[Domain_code],0)),"")</f>
        <v/>
      </c>
      <c r="I3912">
        <f>IFERROR(INDEX(T_Indicateurs[Stat_label_fr],MATCH(H3912,T_Indicateurs[Stat_code],0)),"")</f>
        <v/>
      </c>
      <c r="M3912">
        <f>IF(J3912=0,"",J3912)</f>
        <v/>
      </c>
      <c r="N3912">
        <f>IF(K3912=0,"",K3912)</f>
        <v/>
      </c>
      <c r="O3912">
        <f>IF(L3912=0,"",L3912)</f>
        <v/>
      </c>
      <c r="P3912">
        <f>IF(OR(J3912="",K3912="",L3912=""),"",J3912+K3912+L3912)</f>
        <v/>
      </c>
      <c r="Q3912">
        <f>IF(OR(M3912="",N3912="",O3912=""),"",M3912+N3912+O3912)</f>
        <v/>
      </c>
      <c r="S3912" s="13">
        <f>IF(AND($B3912&lt;&gt;"",$F3912&lt;&gt;""),IF(COUNTIFS($B$2:$B3912,$B3912,$F$2:$F3912,$F3912)=1,1,0),0)</f>
        <v/>
      </c>
      <c r="T3912" s="13">
        <f>IF(AND($B3912&lt;&gt;"",$H3912&lt;&gt;""),IF(COUNTIFS($B$2:$B3912,$B3912,$H$2:$H3912,$H3912)=1,1,0),0)</f>
        <v/>
      </c>
      <c r="U3912" s="13">
        <f>IF(AND($B3912&lt;&gt;"",$C3912&lt;&gt;""),IF(COUNTIFS($B$2:$B3912,$B3912,$C$2:$C3912,$C3912)=1,1,0),0)</f>
        <v/>
      </c>
      <c r="V3912" s="13">
        <f>IF(AND($B3912&lt;&gt;"",$D3912&lt;&gt;""),IF(COUNTIFS($B$2:$B3912,$B3912,$D$2:$D3912,$D3912)=1,1,0),0)</f>
        <v/>
      </c>
      <c r="W3912">
        <f>IFERROR(INDEX(T_Indicateurs[Domain_code],MATCH($H3912,T_Indicateurs[Stat_code],0)),"")</f>
        <v/>
      </c>
      <c r="X3912" s="13">
        <f>IF(OR($W3912="",$F3912=""),0,IF($F3912&lt;&gt;$W3912,1,0))</f>
        <v/>
      </c>
      <c r="Y3912" s="13">
        <f>IF(OR($J3912="", $K3912="", $L3912=""),0,IF(OR($J3912&lt;0,$J3912&gt;3,$K3912&lt;0,$K3912&gt;3,$L3912&lt;0,$L3912&gt;3),1,0))</f>
        <v/>
      </c>
    </row>
    <row r="3913">
      <c r="G3913">
        <f>IFERROR(INDEX(T_Domaines[Domain_label_fr],MATCH(F3913,T_Domaines[Domain_code],0)),"")</f>
        <v/>
      </c>
      <c r="I3913">
        <f>IFERROR(INDEX(T_Indicateurs[Stat_label_fr],MATCH(H3913,T_Indicateurs[Stat_code],0)),"")</f>
        <v/>
      </c>
      <c r="M3913">
        <f>IF(J3913=0,"",J3913)</f>
        <v/>
      </c>
      <c r="N3913">
        <f>IF(K3913=0,"",K3913)</f>
        <v/>
      </c>
      <c r="O3913">
        <f>IF(L3913=0,"",L3913)</f>
        <v/>
      </c>
      <c r="P3913">
        <f>IF(OR(J3913="",K3913="",L3913=""),"",J3913+K3913+L3913)</f>
        <v/>
      </c>
      <c r="Q3913">
        <f>IF(OR(M3913="",N3913="",O3913=""),"",M3913+N3913+O3913)</f>
        <v/>
      </c>
      <c r="S3913" s="13">
        <f>IF(AND($B3913&lt;&gt;"",$F3913&lt;&gt;""),IF(COUNTIFS($B$2:$B3913,$B3913,$F$2:$F3913,$F3913)=1,1,0),0)</f>
        <v/>
      </c>
      <c r="T3913" s="13">
        <f>IF(AND($B3913&lt;&gt;"",$H3913&lt;&gt;""),IF(COUNTIFS($B$2:$B3913,$B3913,$H$2:$H3913,$H3913)=1,1,0),0)</f>
        <v/>
      </c>
      <c r="U3913" s="13">
        <f>IF(AND($B3913&lt;&gt;"",$C3913&lt;&gt;""),IF(COUNTIFS($B$2:$B3913,$B3913,$C$2:$C3913,$C3913)=1,1,0),0)</f>
        <v/>
      </c>
      <c r="V3913" s="13">
        <f>IF(AND($B3913&lt;&gt;"",$D3913&lt;&gt;""),IF(COUNTIFS($B$2:$B3913,$B3913,$D$2:$D3913,$D3913)=1,1,0),0)</f>
        <v/>
      </c>
      <c r="W3913">
        <f>IFERROR(INDEX(T_Indicateurs[Domain_code],MATCH($H3913,T_Indicateurs[Stat_code],0)),"")</f>
        <v/>
      </c>
      <c r="X3913" s="13">
        <f>IF(OR($W3913="",$F3913=""),0,IF($F3913&lt;&gt;$W3913,1,0))</f>
        <v/>
      </c>
      <c r="Y3913" s="13">
        <f>IF(OR($J3913="", $K3913="", $L3913=""),0,IF(OR($J3913&lt;0,$J3913&gt;3,$K3913&lt;0,$K3913&gt;3,$L3913&lt;0,$L3913&gt;3),1,0))</f>
        <v/>
      </c>
    </row>
    <row r="3914">
      <c r="G3914">
        <f>IFERROR(INDEX(T_Domaines[Domain_label_fr],MATCH(F3914,T_Domaines[Domain_code],0)),"")</f>
        <v/>
      </c>
      <c r="I3914">
        <f>IFERROR(INDEX(T_Indicateurs[Stat_label_fr],MATCH(H3914,T_Indicateurs[Stat_code],0)),"")</f>
        <v/>
      </c>
      <c r="M3914">
        <f>IF(J3914=0,"",J3914)</f>
        <v/>
      </c>
      <c r="N3914">
        <f>IF(K3914=0,"",K3914)</f>
        <v/>
      </c>
      <c r="O3914">
        <f>IF(L3914=0,"",L3914)</f>
        <v/>
      </c>
      <c r="P3914">
        <f>IF(OR(J3914="",K3914="",L3914=""),"",J3914+K3914+L3914)</f>
        <v/>
      </c>
      <c r="Q3914">
        <f>IF(OR(M3914="",N3914="",O3914=""),"",M3914+N3914+O3914)</f>
        <v/>
      </c>
      <c r="S3914" s="13">
        <f>IF(AND($B3914&lt;&gt;"",$F3914&lt;&gt;""),IF(COUNTIFS($B$2:$B3914,$B3914,$F$2:$F3914,$F3914)=1,1,0),0)</f>
        <v/>
      </c>
      <c r="T3914" s="13">
        <f>IF(AND($B3914&lt;&gt;"",$H3914&lt;&gt;""),IF(COUNTIFS($B$2:$B3914,$B3914,$H$2:$H3914,$H3914)=1,1,0),0)</f>
        <v/>
      </c>
      <c r="U3914" s="13">
        <f>IF(AND($B3914&lt;&gt;"",$C3914&lt;&gt;""),IF(COUNTIFS($B$2:$B3914,$B3914,$C$2:$C3914,$C3914)=1,1,0),0)</f>
        <v/>
      </c>
      <c r="V3914" s="13">
        <f>IF(AND($B3914&lt;&gt;"",$D3914&lt;&gt;""),IF(COUNTIFS($B$2:$B3914,$B3914,$D$2:$D3914,$D3914)=1,1,0),0)</f>
        <v/>
      </c>
      <c r="W3914">
        <f>IFERROR(INDEX(T_Indicateurs[Domain_code],MATCH($H3914,T_Indicateurs[Stat_code],0)),"")</f>
        <v/>
      </c>
      <c r="X3914" s="13">
        <f>IF(OR($W3914="",$F3914=""),0,IF($F3914&lt;&gt;$W3914,1,0))</f>
        <v/>
      </c>
      <c r="Y3914" s="13">
        <f>IF(OR($J3914="", $K3914="", $L3914=""),0,IF(OR($J3914&lt;0,$J3914&gt;3,$K3914&lt;0,$K3914&gt;3,$L3914&lt;0,$L3914&gt;3),1,0))</f>
        <v/>
      </c>
    </row>
    <row r="3915">
      <c r="G3915">
        <f>IFERROR(INDEX(T_Domaines[Domain_label_fr],MATCH(F3915,T_Domaines[Domain_code],0)),"")</f>
        <v/>
      </c>
      <c r="I3915">
        <f>IFERROR(INDEX(T_Indicateurs[Stat_label_fr],MATCH(H3915,T_Indicateurs[Stat_code],0)),"")</f>
        <v/>
      </c>
      <c r="M3915">
        <f>IF(J3915=0,"",J3915)</f>
        <v/>
      </c>
      <c r="N3915">
        <f>IF(K3915=0,"",K3915)</f>
        <v/>
      </c>
      <c r="O3915">
        <f>IF(L3915=0,"",L3915)</f>
        <v/>
      </c>
      <c r="P3915">
        <f>IF(OR(J3915="",K3915="",L3915=""),"",J3915+K3915+L3915)</f>
        <v/>
      </c>
      <c r="Q3915">
        <f>IF(OR(M3915="",N3915="",O3915=""),"",M3915+N3915+O3915)</f>
        <v/>
      </c>
      <c r="S3915" s="13">
        <f>IF(AND($B3915&lt;&gt;"",$F3915&lt;&gt;""),IF(COUNTIFS($B$2:$B3915,$B3915,$F$2:$F3915,$F3915)=1,1,0),0)</f>
        <v/>
      </c>
      <c r="T3915" s="13">
        <f>IF(AND($B3915&lt;&gt;"",$H3915&lt;&gt;""),IF(COUNTIFS($B$2:$B3915,$B3915,$H$2:$H3915,$H3915)=1,1,0),0)</f>
        <v/>
      </c>
      <c r="U3915" s="13">
        <f>IF(AND($B3915&lt;&gt;"",$C3915&lt;&gt;""),IF(COUNTIFS($B$2:$B3915,$B3915,$C$2:$C3915,$C3915)=1,1,0),0)</f>
        <v/>
      </c>
      <c r="V3915" s="13">
        <f>IF(AND($B3915&lt;&gt;"",$D3915&lt;&gt;""),IF(COUNTIFS($B$2:$B3915,$B3915,$D$2:$D3915,$D3915)=1,1,0),0)</f>
        <v/>
      </c>
      <c r="W3915">
        <f>IFERROR(INDEX(T_Indicateurs[Domain_code],MATCH($H3915,T_Indicateurs[Stat_code],0)),"")</f>
        <v/>
      </c>
      <c r="X3915" s="13">
        <f>IF(OR($W3915="",$F3915=""),0,IF($F3915&lt;&gt;$W3915,1,0))</f>
        <v/>
      </c>
      <c r="Y3915" s="13">
        <f>IF(OR($J3915="", $K3915="", $L3915=""),0,IF(OR($J3915&lt;0,$J3915&gt;3,$K3915&lt;0,$K3915&gt;3,$L3915&lt;0,$L3915&gt;3),1,0))</f>
        <v/>
      </c>
    </row>
    <row r="3916">
      <c r="G3916">
        <f>IFERROR(INDEX(T_Domaines[Domain_label_fr],MATCH(F3916,T_Domaines[Domain_code],0)),"")</f>
        <v/>
      </c>
      <c r="I3916">
        <f>IFERROR(INDEX(T_Indicateurs[Stat_label_fr],MATCH(H3916,T_Indicateurs[Stat_code],0)),"")</f>
        <v/>
      </c>
      <c r="M3916">
        <f>IF(J3916=0,"",J3916)</f>
        <v/>
      </c>
      <c r="N3916">
        <f>IF(K3916=0,"",K3916)</f>
        <v/>
      </c>
      <c r="O3916">
        <f>IF(L3916=0,"",L3916)</f>
        <v/>
      </c>
      <c r="P3916">
        <f>IF(OR(J3916="",K3916="",L3916=""),"",J3916+K3916+L3916)</f>
        <v/>
      </c>
      <c r="Q3916">
        <f>IF(OR(M3916="",N3916="",O3916=""),"",M3916+N3916+O3916)</f>
        <v/>
      </c>
      <c r="S3916" s="13">
        <f>IF(AND($B3916&lt;&gt;"",$F3916&lt;&gt;""),IF(COUNTIFS($B$2:$B3916,$B3916,$F$2:$F3916,$F3916)=1,1,0),0)</f>
        <v/>
      </c>
      <c r="T3916" s="13">
        <f>IF(AND($B3916&lt;&gt;"",$H3916&lt;&gt;""),IF(COUNTIFS($B$2:$B3916,$B3916,$H$2:$H3916,$H3916)=1,1,0),0)</f>
        <v/>
      </c>
      <c r="U3916" s="13">
        <f>IF(AND($B3916&lt;&gt;"",$C3916&lt;&gt;""),IF(COUNTIFS($B$2:$B3916,$B3916,$C$2:$C3916,$C3916)=1,1,0),0)</f>
        <v/>
      </c>
      <c r="V3916" s="13">
        <f>IF(AND($B3916&lt;&gt;"",$D3916&lt;&gt;""),IF(COUNTIFS($B$2:$B3916,$B3916,$D$2:$D3916,$D3916)=1,1,0),0)</f>
        <v/>
      </c>
      <c r="W3916">
        <f>IFERROR(INDEX(T_Indicateurs[Domain_code],MATCH($H3916,T_Indicateurs[Stat_code],0)),"")</f>
        <v/>
      </c>
      <c r="X3916" s="13">
        <f>IF(OR($W3916="",$F3916=""),0,IF($F3916&lt;&gt;$W3916,1,0))</f>
        <v/>
      </c>
      <c r="Y3916" s="13">
        <f>IF(OR($J3916="", $K3916="", $L3916=""),0,IF(OR($J3916&lt;0,$J3916&gt;3,$K3916&lt;0,$K3916&gt;3,$L3916&lt;0,$L3916&gt;3),1,0))</f>
        <v/>
      </c>
    </row>
    <row r="3917">
      <c r="G3917">
        <f>IFERROR(INDEX(T_Domaines[Domain_label_fr],MATCH(F3917,T_Domaines[Domain_code],0)),"")</f>
        <v/>
      </c>
      <c r="I3917">
        <f>IFERROR(INDEX(T_Indicateurs[Stat_label_fr],MATCH(H3917,T_Indicateurs[Stat_code],0)),"")</f>
        <v/>
      </c>
      <c r="M3917">
        <f>IF(J3917=0,"",J3917)</f>
        <v/>
      </c>
      <c r="N3917">
        <f>IF(K3917=0,"",K3917)</f>
        <v/>
      </c>
      <c r="O3917">
        <f>IF(L3917=0,"",L3917)</f>
        <v/>
      </c>
      <c r="P3917">
        <f>IF(OR(J3917="",K3917="",L3917=""),"",J3917+K3917+L3917)</f>
        <v/>
      </c>
      <c r="Q3917">
        <f>IF(OR(M3917="",N3917="",O3917=""),"",M3917+N3917+O3917)</f>
        <v/>
      </c>
      <c r="S3917" s="13">
        <f>IF(AND($B3917&lt;&gt;"",$F3917&lt;&gt;""),IF(COUNTIFS($B$2:$B3917,$B3917,$F$2:$F3917,$F3917)=1,1,0),0)</f>
        <v/>
      </c>
      <c r="T3917" s="13">
        <f>IF(AND($B3917&lt;&gt;"",$H3917&lt;&gt;""),IF(COUNTIFS($B$2:$B3917,$B3917,$H$2:$H3917,$H3917)=1,1,0),0)</f>
        <v/>
      </c>
      <c r="U3917" s="13">
        <f>IF(AND($B3917&lt;&gt;"",$C3917&lt;&gt;""),IF(COUNTIFS($B$2:$B3917,$B3917,$C$2:$C3917,$C3917)=1,1,0),0)</f>
        <v/>
      </c>
      <c r="V3917" s="13">
        <f>IF(AND($B3917&lt;&gt;"",$D3917&lt;&gt;""),IF(COUNTIFS($B$2:$B3917,$B3917,$D$2:$D3917,$D3917)=1,1,0),0)</f>
        <v/>
      </c>
      <c r="W3917">
        <f>IFERROR(INDEX(T_Indicateurs[Domain_code],MATCH($H3917,T_Indicateurs[Stat_code],0)),"")</f>
        <v/>
      </c>
      <c r="X3917" s="13">
        <f>IF(OR($W3917="",$F3917=""),0,IF($F3917&lt;&gt;$W3917,1,0))</f>
        <v/>
      </c>
      <c r="Y3917" s="13">
        <f>IF(OR($J3917="", $K3917="", $L3917=""),0,IF(OR($J3917&lt;0,$J3917&gt;3,$K3917&lt;0,$K3917&gt;3,$L3917&lt;0,$L3917&gt;3),1,0))</f>
        <v/>
      </c>
    </row>
    <row r="3918">
      <c r="G3918">
        <f>IFERROR(INDEX(T_Domaines[Domain_label_fr],MATCH(F3918,T_Domaines[Domain_code],0)),"")</f>
        <v/>
      </c>
      <c r="I3918">
        <f>IFERROR(INDEX(T_Indicateurs[Stat_label_fr],MATCH(H3918,T_Indicateurs[Stat_code],0)),"")</f>
        <v/>
      </c>
      <c r="M3918">
        <f>IF(J3918=0,"",J3918)</f>
        <v/>
      </c>
      <c r="N3918">
        <f>IF(K3918=0,"",K3918)</f>
        <v/>
      </c>
      <c r="O3918">
        <f>IF(L3918=0,"",L3918)</f>
        <v/>
      </c>
      <c r="P3918">
        <f>IF(OR(J3918="",K3918="",L3918=""),"",J3918+K3918+L3918)</f>
        <v/>
      </c>
      <c r="Q3918">
        <f>IF(OR(M3918="",N3918="",O3918=""),"",M3918+N3918+O3918)</f>
        <v/>
      </c>
      <c r="S3918" s="13">
        <f>IF(AND($B3918&lt;&gt;"",$F3918&lt;&gt;""),IF(COUNTIFS($B$2:$B3918,$B3918,$F$2:$F3918,$F3918)=1,1,0),0)</f>
        <v/>
      </c>
      <c r="T3918" s="13">
        <f>IF(AND($B3918&lt;&gt;"",$H3918&lt;&gt;""),IF(COUNTIFS($B$2:$B3918,$B3918,$H$2:$H3918,$H3918)=1,1,0),0)</f>
        <v/>
      </c>
      <c r="U3918" s="13">
        <f>IF(AND($B3918&lt;&gt;"",$C3918&lt;&gt;""),IF(COUNTIFS($B$2:$B3918,$B3918,$C$2:$C3918,$C3918)=1,1,0),0)</f>
        <v/>
      </c>
      <c r="V3918" s="13">
        <f>IF(AND($B3918&lt;&gt;"",$D3918&lt;&gt;""),IF(COUNTIFS($B$2:$B3918,$B3918,$D$2:$D3918,$D3918)=1,1,0),0)</f>
        <v/>
      </c>
      <c r="W3918">
        <f>IFERROR(INDEX(T_Indicateurs[Domain_code],MATCH($H3918,T_Indicateurs[Stat_code],0)),"")</f>
        <v/>
      </c>
      <c r="X3918" s="13">
        <f>IF(OR($W3918="",$F3918=""),0,IF($F3918&lt;&gt;$W3918,1,0))</f>
        <v/>
      </c>
      <c r="Y3918" s="13">
        <f>IF(OR($J3918="", $K3918="", $L3918=""),0,IF(OR($J3918&lt;0,$J3918&gt;3,$K3918&lt;0,$K3918&gt;3,$L3918&lt;0,$L3918&gt;3),1,0))</f>
        <v/>
      </c>
    </row>
    <row r="3919">
      <c r="G3919">
        <f>IFERROR(INDEX(T_Domaines[Domain_label_fr],MATCH(F3919,T_Domaines[Domain_code],0)),"")</f>
        <v/>
      </c>
      <c r="I3919">
        <f>IFERROR(INDEX(T_Indicateurs[Stat_label_fr],MATCH(H3919,T_Indicateurs[Stat_code],0)),"")</f>
        <v/>
      </c>
      <c r="M3919">
        <f>IF(J3919=0,"",J3919)</f>
        <v/>
      </c>
      <c r="N3919">
        <f>IF(K3919=0,"",K3919)</f>
        <v/>
      </c>
      <c r="O3919">
        <f>IF(L3919=0,"",L3919)</f>
        <v/>
      </c>
      <c r="P3919">
        <f>IF(OR(J3919="",K3919="",L3919=""),"",J3919+K3919+L3919)</f>
        <v/>
      </c>
      <c r="Q3919">
        <f>IF(OR(M3919="",N3919="",O3919=""),"",M3919+N3919+O3919)</f>
        <v/>
      </c>
      <c r="S3919" s="13">
        <f>IF(AND($B3919&lt;&gt;"",$F3919&lt;&gt;""),IF(COUNTIFS($B$2:$B3919,$B3919,$F$2:$F3919,$F3919)=1,1,0),0)</f>
        <v/>
      </c>
      <c r="T3919" s="13">
        <f>IF(AND($B3919&lt;&gt;"",$H3919&lt;&gt;""),IF(COUNTIFS($B$2:$B3919,$B3919,$H$2:$H3919,$H3919)=1,1,0),0)</f>
        <v/>
      </c>
      <c r="U3919" s="13">
        <f>IF(AND($B3919&lt;&gt;"",$C3919&lt;&gt;""),IF(COUNTIFS($B$2:$B3919,$B3919,$C$2:$C3919,$C3919)=1,1,0),0)</f>
        <v/>
      </c>
      <c r="V3919" s="13">
        <f>IF(AND($B3919&lt;&gt;"",$D3919&lt;&gt;""),IF(COUNTIFS($B$2:$B3919,$B3919,$D$2:$D3919,$D3919)=1,1,0),0)</f>
        <v/>
      </c>
      <c r="W3919">
        <f>IFERROR(INDEX(T_Indicateurs[Domain_code],MATCH($H3919,T_Indicateurs[Stat_code],0)),"")</f>
        <v/>
      </c>
      <c r="X3919" s="13">
        <f>IF(OR($W3919="",$F3919=""),0,IF($F3919&lt;&gt;$W3919,1,0))</f>
        <v/>
      </c>
      <c r="Y3919" s="13">
        <f>IF(OR($J3919="", $K3919="", $L3919=""),0,IF(OR($J3919&lt;0,$J3919&gt;3,$K3919&lt;0,$K3919&gt;3,$L3919&lt;0,$L3919&gt;3),1,0))</f>
        <v/>
      </c>
    </row>
    <row r="3920">
      <c r="G3920">
        <f>IFERROR(INDEX(T_Domaines[Domain_label_fr],MATCH(F3920,T_Domaines[Domain_code],0)),"")</f>
        <v/>
      </c>
      <c r="I3920">
        <f>IFERROR(INDEX(T_Indicateurs[Stat_label_fr],MATCH(H3920,T_Indicateurs[Stat_code],0)),"")</f>
        <v/>
      </c>
      <c r="M3920">
        <f>IF(J3920=0,"",J3920)</f>
        <v/>
      </c>
      <c r="N3920">
        <f>IF(K3920=0,"",K3920)</f>
        <v/>
      </c>
      <c r="O3920">
        <f>IF(L3920=0,"",L3920)</f>
        <v/>
      </c>
      <c r="P3920">
        <f>IF(OR(J3920="",K3920="",L3920=""),"",J3920+K3920+L3920)</f>
        <v/>
      </c>
      <c r="Q3920">
        <f>IF(OR(M3920="",N3920="",O3920=""),"",M3920+N3920+O3920)</f>
        <v/>
      </c>
      <c r="S3920" s="13">
        <f>IF(AND($B3920&lt;&gt;"",$F3920&lt;&gt;""),IF(COUNTIFS($B$2:$B3920,$B3920,$F$2:$F3920,$F3920)=1,1,0),0)</f>
        <v/>
      </c>
      <c r="T3920" s="13">
        <f>IF(AND($B3920&lt;&gt;"",$H3920&lt;&gt;""),IF(COUNTIFS($B$2:$B3920,$B3920,$H$2:$H3920,$H3920)=1,1,0),0)</f>
        <v/>
      </c>
      <c r="U3920" s="13">
        <f>IF(AND($B3920&lt;&gt;"",$C3920&lt;&gt;""),IF(COUNTIFS($B$2:$B3920,$B3920,$C$2:$C3920,$C3920)=1,1,0),0)</f>
        <v/>
      </c>
      <c r="V3920" s="13">
        <f>IF(AND($B3920&lt;&gt;"",$D3920&lt;&gt;""),IF(COUNTIFS($B$2:$B3920,$B3920,$D$2:$D3920,$D3920)=1,1,0),0)</f>
        <v/>
      </c>
      <c r="W3920">
        <f>IFERROR(INDEX(T_Indicateurs[Domain_code],MATCH($H3920,T_Indicateurs[Stat_code],0)),"")</f>
        <v/>
      </c>
      <c r="X3920" s="13">
        <f>IF(OR($W3920="",$F3920=""),0,IF($F3920&lt;&gt;$W3920,1,0))</f>
        <v/>
      </c>
      <c r="Y3920" s="13">
        <f>IF(OR($J3920="", $K3920="", $L3920=""),0,IF(OR($J3920&lt;0,$J3920&gt;3,$K3920&lt;0,$K3920&gt;3,$L3920&lt;0,$L3920&gt;3),1,0))</f>
        <v/>
      </c>
    </row>
    <row r="3921">
      <c r="G3921">
        <f>IFERROR(INDEX(T_Domaines[Domain_label_fr],MATCH(F3921,T_Domaines[Domain_code],0)),"")</f>
        <v/>
      </c>
      <c r="I3921">
        <f>IFERROR(INDEX(T_Indicateurs[Stat_label_fr],MATCH(H3921,T_Indicateurs[Stat_code],0)),"")</f>
        <v/>
      </c>
      <c r="M3921">
        <f>IF(J3921=0,"",J3921)</f>
        <v/>
      </c>
      <c r="N3921">
        <f>IF(K3921=0,"",K3921)</f>
        <v/>
      </c>
      <c r="O3921">
        <f>IF(L3921=0,"",L3921)</f>
        <v/>
      </c>
      <c r="P3921">
        <f>IF(OR(J3921="",K3921="",L3921=""),"",J3921+K3921+L3921)</f>
        <v/>
      </c>
      <c r="Q3921">
        <f>IF(OR(M3921="",N3921="",O3921=""),"",M3921+N3921+O3921)</f>
        <v/>
      </c>
      <c r="S3921" s="13">
        <f>IF(AND($B3921&lt;&gt;"",$F3921&lt;&gt;""),IF(COUNTIFS($B$2:$B3921,$B3921,$F$2:$F3921,$F3921)=1,1,0),0)</f>
        <v/>
      </c>
      <c r="T3921" s="13">
        <f>IF(AND($B3921&lt;&gt;"",$H3921&lt;&gt;""),IF(COUNTIFS($B$2:$B3921,$B3921,$H$2:$H3921,$H3921)=1,1,0),0)</f>
        <v/>
      </c>
      <c r="U3921" s="13">
        <f>IF(AND($B3921&lt;&gt;"",$C3921&lt;&gt;""),IF(COUNTIFS($B$2:$B3921,$B3921,$C$2:$C3921,$C3921)=1,1,0),0)</f>
        <v/>
      </c>
      <c r="V3921" s="13">
        <f>IF(AND($B3921&lt;&gt;"",$D3921&lt;&gt;""),IF(COUNTIFS($B$2:$B3921,$B3921,$D$2:$D3921,$D3921)=1,1,0),0)</f>
        <v/>
      </c>
      <c r="W3921">
        <f>IFERROR(INDEX(T_Indicateurs[Domain_code],MATCH($H3921,T_Indicateurs[Stat_code],0)),"")</f>
        <v/>
      </c>
      <c r="X3921" s="13">
        <f>IF(OR($W3921="",$F3921=""),0,IF($F3921&lt;&gt;$W3921,1,0))</f>
        <v/>
      </c>
      <c r="Y3921" s="13">
        <f>IF(OR($J3921="", $K3921="", $L3921=""),0,IF(OR($J3921&lt;0,$J3921&gt;3,$K3921&lt;0,$K3921&gt;3,$L3921&lt;0,$L3921&gt;3),1,0))</f>
        <v/>
      </c>
    </row>
    <row r="3922">
      <c r="G3922">
        <f>IFERROR(INDEX(T_Domaines[Domain_label_fr],MATCH(F3922,T_Domaines[Domain_code],0)),"")</f>
        <v/>
      </c>
      <c r="I3922">
        <f>IFERROR(INDEX(T_Indicateurs[Stat_label_fr],MATCH(H3922,T_Indicateurs[Stat_code],0)),"")</f>
        <v/>
      </c>
      <c r="M3922">
        <f>IF(J3922=0,"",J3922)</f>
        <v/>
      </c>
      <c r="N3922">
        <f>IF(K3922=0,"",K3922)</f>
        <v/>
      </c>
      <c r="O3922">
        <f>IF(L3922=0,"",L3922)</f>
        <v/>
      </c>
      <c r="P3922">
        <f>IF(OR(J3922="",K3922="",L3922=""),"",J3922+K3922+L3922)</f>
        <v/>
      </c>
      <c r="Q3922">
        <f>IF(OR(M3922="",N3922="",O3922=""),"",M3922+N3922+O3922)</f>
        <v/>
      </c>
      <c r="S3922" s="13">
        <f>IF(AND($B3922&lt;&gt;"",$F3922&lt;&gt;""),IF(COUNTIFS($B$2:$B3922,$B3922,$F$2:$F3922,$F3922)=1,1,0),0)</f>
        <v/>
      </c>
      <c r="T3922" s="13">
        <f>IF(AND($B3922&lt;&gt;"",$H3922&lt;&gt;""),IF(COUNTIFS($B$2:$B3922,$B3922,$H$2:$H3922,$H3922)=1,1,0),0)</f>
        <v/>
      </c>
      <c r="U3922" s="13">
        <f>IF(AND($B3922&lt;&gt;"",$C3922&lt;&gt;""),IF(COUNTIFS($B$2:$B3922,$B3922,$C$2:$C3922,$C3922)=1,1,0),0)</f>
        <v/>
      </c>
      <c r="V3922" s="13">
        <f>IF(AND($B3922&lt;&gt;"",$D3922&lt;&gt;""),IF(COUNTIFS($B$2:$B3922,$B3922,$D$2:$D3922,$D3922)=1,1,0),0)</f>
        <v/>
      </c>
      <c r="W3922">
        <f>IFERROR(INDEX(T_Indicateurs[Domain_code],MATCH($H3922,T_Indicateurs[Stat_code],0)),"")</f>
        <v/>
      </c>
      <c r="X3922" s="13">
        <f>IF(OR($W3922="",$F3922=""),0,IF($F3922&lt;&gt;$W3922,1,0))</f>
        <v/>
      </c>
      <c r="Y3922" s="13">
        <f>IF(OR($J3922="", $K3922="", $L3922=""),0,IF(OR($J3922&lt;0,$J3922&gt;3,$K3922&lt;0,$K3922&gt;3,$L3922&lt;0,$L3922&gt;3),1,0))</f>
        <v/>
      </c>
    </row>
    <row r="3923">
      <c r="G3923">
        <f>IFERROR(INDEX(T_Domaines[Domain_label_fr],MATCH(F3923,T_Domaines[Domain_code],0)),"")</f>
        <v/>
      </c>
      <c r="I3923">
        <f>IFERROR(INDEX(T_Indicateurs[Stat_label_fr],MATCH(H3923,T_Indicateurs[Stat_code],0)),"")</f>
        <v/>
      </c>
      <c r="M3923">
        <f>IF(J3923=0,"",J3923)</f>
        <v/>
      </c>
      <c r="N3923">
        <f>IF(K3923=0,"",K3923)</f>
        <v/>
      </c>
      <c r="O3923">
        <f>IF(L3923=0,"",L3923)</f>
        <v/>
      </c>
      <c r="P3923">
        <f>IF(OR(J3923="",K3923="",L3923=""),"",J3923+K3923+L3923)</f>
        <v/>
      </c>
      <c r="Q3923">
        <f>IF(OR(M3923="",N3923="",O3923=""),"",M3923+N3923+O3923)</f>
        <v/>
      </c>
      <c r="S3923" s="13">
        <f>IF(AND($B3923&lt;&gt;"",$F3923&lt;&gt;""),IF(COUNTIFS($B$2:$B3923,$B3923,$F$2:$F3923,$F3923)=1,1,0),0)</f>
        <v/>
      </c>
      <c r="T3923" s="13">
        <f>IF(AND($B3923&lt;&gt;"",$H3923&lt;&gt;""),IF(COUNTIFS($B$2:$B3923,$B3923,$H$2:$H3923,$H3923)=1,1,0),0)</f>
        <v/>
      </c>
      <c r="U3923" s="13">
        <f>IF(AND($B3923&lt;&gt;"",$C3923&lt;&gt;""),IF(COUNTIFS($B$2:$B3923,$B3923,$C$2:$C3923,$C3923)=1,1,0),0)</f>
        <v/>
      </c>
      <c r="V3923" s="13">
        <f>IF(AND($B3923&lt;&gt;"",$D3923&lt;&gt;""),IF(COUNTIFS($B$2:$B3923,$B3923,$D$2:$D3923,$D3923)=1,1,0),0)</f>
        <v/>
      </c>
      <c r="W3923">
        <f>IFERROR(INDEX(T_Indicateurs[Domain_code],MATCH($H3923,T_Indicateurs[Stat_code],0)),"")</f>
        <v/>
      </c>
      <c r="X3923" s="13">
        <f>IF(OR($W3923="",$F3923=""),0,IF($F3923&lt;&gt;$W3923,1,0))</f>
        <v/>
      </c>
      <c r="Y3923" s="13">
        <f>IF(OR($J3923="", $K3923="", $L3923=""),0,IF(OR($J3923&lt;0,$J3923&gt;3,$K3923&lt;0,$K3923&gt;3,$L3923&lt;0,$L3923&gt;3),1,0))</f>
        <v/>
      </c>
    </row>
    <row r="3924">
      <c r="G3924">
        <f>IFERROR(INDEX(T_Domaines[Domain_label_fr],MATCH(F3924,T_Domaines[Domain_code],0)),"")</f>
        <v/>
      </c>
      <c r="I3924">
        <f>IFERROR(INDEX(T_Indicateurs[Stat_label_fr],MATCH(H3924,T_Indicateurs[Stat_code],0)),"")</f>
        <v/>
      </c>
      <c r="M3924">
        <f>IF(J3924=0,"",J3924)</f>
        <v/>
      </c>
      <c r="N3924">
        <f>IF(K3924=0,"",K3924)</f>
        <v/>
      </c>
      <c r="O3924">
        <f>IF(L3924=0,"",L3924)</f>
        <v/>
      </c>
      <c r="P3924">
        <f>IF(OR(J3924="",K3924="",L3924=""),"",J3924+K3924+L3924)</f>
        <v/>
      </c>
      <c r="Q3924">
        <f>IF(OR(M3924="",N3924="",O3924=""),"",M3924+N3924+O3924)</f>
        <v/>
      </c>
      <c r="S3924" s="13">
        <f>IF(AND($B3924&lt;&gt;"",$F3924&lt;&gt;""),IF(COUNTIFS($B$2:$B3924,$B3924,$F$2:$F3924,$F3924)=1,1,0),0)</f>
        <v/>
      </c>
      <c r="T3924" s="13">
        <f>IF(AND($B3924&lt;&gt;"",$H3924&lt;&gt;""),IF(COUNTIFS($B$2:$B3924,$B3924,$H$2:$H3924,$H3924)=1,1,0),0)</f>
        <v/>
      </c>
      <c r="U3924" s="13">
        <f>IF(AND($B3924&lt;&gt;"",$C3924&lt;&gt;""),IF(COUNTIFS($B$2:$B3924,$B3924,$C$2:$C3924,$C3924)=1,1,0),0)</f>
        <v/>
      </c>
      <c r="V3924" s="13">
        <f>IF(AND($B3924&lt;&gt;"",$D3924&lt;&gt;""),IF(COUNTIFS($B$2:$B3924,$B3924,$D$2:$D3924,$D3924)=1,1,0),0)</f>
        <v/>
      </c>
      <c r="W3924">
        <f>IFERROR(INDEX(T_Indicateurs[Domain_code],MATCH($H3924,T_Indicateurs[Stat_code],0)),"")</f>
        <v/>
      </c>
      <c r="X3924" s="13">
        <f>IF(OR($W3924="",$F3924=""),0,IF($F3924&lt;&gt;$W3924,1,0))</f>
        <v/>
      </c>
      <c r="Y3924" s="13">
        <f>IF(OR($J3924="", $K3924="", $L3924=""),0,IF(OR($J3924&lt;0,$J3924&gt;3,$K3924&lt;0,$K3924&gt;3,$L3924&lt;0,$L3924&gt;3),1,0))</f>
        <v/>
      </c>
    </row>
    <row r="3925">
      <c r="G3925">
        <f>IFERROR(INDEX(T_Domaines[Domain_label_fr],MATCH(F3925,T_Domaines[Domain_code],0)),"")</f>
        <v/>
      </c>
      <c r="I3925">
        <f>IFERROR(INDEX(T_Indicateurs[Stat_label_fr],MATCH(H3925,T_Indicateurs[Stat_code],0)),"")</f>
        <v/>
      </c>
      <c r="M3925">
        <f>IF(J3925=0,"",J3925)</f>
        <v/>
      </c>
      <c r="N3925">
        <f>IF(K3925=0,"",K3925)</f>
        <v/>
      </c>
      <c r="O3925">
        <f>IF(L3925=0,"",L3925)</f>
        <v/>
      </c>
      <c r="P3925">
        <f>IF(OR(J3925="",K3925="",L3925=""),"",J3925+K3925+L3925)</f>
        <v/>
      </c>
      <c r="Q3925">
        <f>IF(OR(M3925="",N3925="",O3925=""),"",M3925+N3925+O3925)</f>
        <v/>
      </c>
      <c r="S3925" s="13">
        <f>IF(AND($B3925&lt;&gt;"",$F3925&lt;&gt;""),IF(COUNTIFS($B$2:$B3925,$B3925,$F$2:$F3925,$F3925)=1,1,0),0)</f>
        <v/>
      </c>
      <c r="T3925" s="13">
        <f>IF(AND($B3925&lt;&gt;"",$H3925&lt;&gt;""),IF(COUNTIFS($B$2:$B3925,$B3925,$H$2:$H3925,$H3925)=1,1,0),0)</f>
        <v/>
      </c>
      <c r="U3925" s="13">
        <f>IF(AND($B3925&lt;&gt;"",$C3925&lt;&gt;""),IF(COUNTIFS($B$2:$B3925,$B3925,$C$2:$C3925,$C3925)=1,1,0),0)</f>
        <v/>
      </c>
      <c r="V3925" s="13">
        <f>IF(AND($B3925&lt;&gt;"",$D3925&lt;&gt;""),IF(COUNTIFS($B$2:$B3925,$B3925,$D$2:$D3925,$D3925)=1,1,0),0)</f>
        <v/>
      </c>
      <c r="W3925">
        <f>IFERROR(INDEX(T_Indicateurs[Domain_code],MATCH($H3925,T_Indicateurs[Stat_code],0)),"")</f>
        <v/>
      </c>
      <c r="X3925" s="13">
        <f>IF(OR($W3925="",$F3925=""),0,IF($F3925&lt;&gt;$W3925,1,0))</f>
        <v/>
      </c>
      <c r="Y3925" s="13">
        <f>IF(OR($J3925="", $K3925="", $L3925=""),0,IF(OR($J3925&lt;0,$J3925&gt;3,$K3925&lt;0,$K3925&gt;3,$L3925&lt;0,$L3925&gt;3),1,0))</f>
        <v/>
      </c>
    </row>
    <row r="3926">
      <c r="G3926">
        <f>IFERROR(INDEX(T_Domaines[Domain_label_fr],MATCH(F3926,T_Domaines[Domain_code],0)),"")</f>
        <v/>
      </c>
      <c r="I3926">
        <f>IFERROR(INDEX(T_Indicateurs[Stat_label_fr],MATCH(H3926,T_Indicateurs[Stat_code],0)),"")</f>
        <v/>
      </c>
      <c r="M3926">
        <f>IF(J3926=0,"",J3926)</f>
        <v/>
      </c>
      <c r="N3926">
        <f>IF(K3926=0,"",K3926)</f>
        <v/>
      </c>
      <c r="O3926">
        <f>IF(L3926=0,"",L3926)</f>
        <v/>
      </c>
      <c r="P3926">
        <f>IF(OR(J3926="",K3926="",L3926=""),"",J3926+K3926+L3926)</f>
        <v/>
      </c>
      <c r="Q3926">
        <f>IF(OR(M3926="",N3926="",O3926=""),"",M3926+N3926+O3926)</f>
        <v/>
      </c>
      <c r="S3926" s="13">
        <f>IF(AND($B3926&lt;&gt;"",$F3926&lt;&gt;""),IF(COUNTIFS($B$2:$B3926,$B3926,$F$2:$F3926,$F3926)=1,1,0),0)</f>
        <v/>
      </c>
      <c r="T3926" s="13">
        <f>IF(AND($B3926&lt;&gt;"",$H3926&lt;&gt;""),IF(COUNTIFS($B$2:$B3926,$B3926,$H$2:$H3926,$H3926)=1,1,0),0)</f>
        <v/>
      </c>
      <c r="U3926" s="13">
        <f>IF(AND($B3926&lt;&gt;"",$C3926&lt;&gt;""),IF(COUNTIFS($B$2:$B3926,$B3926,$C$2:$C3926,$C3926)=1,1,0),0)</f>
        <v/>
      </c>
      <c r="V3926" s="13">
        <f>IF(AND($B3926&lt;&gt;"",$D3926&lt;&gt;""),IF(COUNTIFS($B$2:$B3926,$B3926,$D$2:$D3926,$D3926)=1,1,0),0)</f>
        <v/>
      </c>
      <c r="W3926">
        <f>IFERROR(INDEX(T_Indicateurs[Domain_code],MATCH($H3926,T_Indicateurs[Stat_code],0)),"")</f>
        <v/>
      </c>
      <c r="X3926" s="13">
        <f>IF(OR($W3926="",$F3926=""),0,IF($F3926&lt;&gt;$W3926,1,0))</f>
        <v/>
      </c>
      <c r="Y3926" s="13">
        <f>IF(OR($J3926="", $K3926="", $L3926=""),0,IF(OR($J3926&lt;0,$J3926&gt;3,$K3926&lt;0,$K3926&gt;3,$L3926&lt;0,$L3926&gt;3),1,0))</f>
        <v/>
      </c>
    </row>
    <row r="3927">
      <c r="G3927">
        <f>IFERROR(INDEX(T_Domaines[Domain_label_fr],MATCH(F3927,T_Domaines[Domain_code],0)),"")</f>
        <v/>
      </c>
      <c r="I3927">
        <f>IFERROR(INDEX(T_Indicateurs[Stat_label_fr],MATCH(H3927,T_Indicateurs[Stat_code],0)),"")</f>
        <v/>
      </c>
      <c r="M3927">
        <f>IF(J3927=0,"",J3927)</f>
        <v/>
      </c>
      <c r="N3927">
        <f>IF(K3927=0,"",K3927)</f>
        <v/>
      </c>
      <c r="O3927">
        <f>IF(L3927=0,"",L3927)</f>
        <v/>
      </c>
      <c r="P3927">
        <f>IF(OR(J3927="",K3927="",L3927=""),"",J3927+K3927+L3927)</f>
        <v/>
      </c>
      <c r="Q3927">
        <f>IF(OR(M3927="",N3927="",O3927=""),"",M3927+N3927+O3927)</f>
        <v/>
      </c>
      <c r="S3927" s="13">
        <f>IF(AND($B3927&lt;&gt;"",$F3927&lt;&gt;""),IF(COUNTIFS($B$2:$B3927,$B3927,$F$2:$F3927,$F3927)=1,1,0),0)</f>
        <v/>
      </c>
      <c r="T3927" s="13">
        <f>IF(AND($B3927&lt;&gt;"",$H3927&lt;&gt;""),IF(COUNTIFS($B$2:$B3927,$B3927,$H$2:$H3927,$H3927)=1,1,0),0)</f>
        <v/>
      </c>
      <c r="U3927" s="13">
        <f>IF(AND($B3927&lt;&gt;"",$C3927&lt;&gt;""),IF(COUNTIFS($B$2:$B3927,$B3927,$C$2:$C3927,$C3927)=1,1,0),0)</f>
        <v/>
      </c>
      <c r="V3927" s="13">
        <f>IF(AND($B3927&lt;&gt;"",$D3927&lt;&gt;""),IF(COUNTIFS($B$2:$B3927,$B3927,$D$2:$D3927,$D3927)=1,1,0),0)</f>
        <v/>
      </c>
      <c r="W3927">
        <f>IFERROR(INDEX(T_Indicateurs[Domain_code],MATCH($H3927,T_Indicateurs[Stat_code],0)),"")</f>
        <v/>
      </c>
      <c r="X3927" s="13">
        <f>IF(OR($W3927="",$F3927=""),0,IF($F3927&lt;&gt;$W3927,1,0))</f>
        <v/>
      </c>
      <c r="Y3927" s="13">
        <f>IF(OR($J3927="", $K3927="", $L3927=""),0,IF(OR($J3927&lt;0,$J3927&gt;3,$K3927&lt;0,$K3927&gt;3,$L3927&lt;0,$L3927&gt;3),1,0))</f>
        <v/>
      </c>
    </row>
    <row r="3928">
      <c r="G3928">
        <f>IFERROR(INDEX(T_Domaines[Domain_label_fr],MATCH(F3928,T_Domaines[Domain_code],0)),"")</f>
        <v/>
      </c>
      <c r="I3928">
        <f>IFERROR(INDEX(T_Indicateurs[Stat_label_fr],MATCH(H3928,T_Indicateurs[Stat_code],0)),"")</f>
        <v/>
      </c>
      <c r="M3928">
        <f>IF(J3928=0,"",J3928)</f>
        <v/>
      </c>
      <c r="N3928">
        <f>IF(K3928=0,"",K3928)</f>
        <v/>
      </c>
      <c r="O3928">
        <f>IF(L3928=0,"",L3928)</f>
        <v/>
      </c>
      <c r="P3928">
        <f>IF(OR(J3928="",K3928="",L3928=""),"",J3928+K3928+L3928)</f>
        <v/>
      </c>
      <c r="Q3928">
        <f>IF(OR(M3928="",N3928="",O3928=""),"",M3928+N3928+O3928)</f>
        <v/>
      </c>
      <c r="S3928" s="13">
        <f>IF(AND($B3928&lt;&gt;"",$F3928&lt;&gt;""),IF(COUNTIFS($B$2:$B3928,$B3928,$F$2:$F3928,$F3928)=1,1,0),0)</f>
        <v/>
      </c>
      <c r="T3928" s="13">
        <f>IF(AND($B3928&lt;&gt;"",$H3928&lt;&gt;""),IF(COUNTIFS($B$2:$B3928,$B3928,$H$2:$H3928,$H3928)=1,1,0),0)</f>
        <v/>
      </c>
      <c r="U3928" s="13">
        <f>IF(AND($B3928&lt;&gt;"",$C3928&lt;&gt;""),IF(COUNTIFS($B$2:$B3928,$B3928,$C$2:$C3928,$C3928)=1,1,0),0)</f>
        <v/>
      </c>
      <c r="V3928" s="13">
        <f>IF(AND($B3928&lt;&gt;"",$D3928&lt;&gt;""),IF(COUNTIFS($B$2:$B3928,$B3928,$D$2:$D3928,$D3928)=1,1,0),0)</f>
        <v/>
      </c>
      <c r="W3928">
        <f>IFERROR(INDEX(T_Indicateurs[Domain_code],MATCH($H3928,T_Indicateurs[Stat_code],0)),"")</f>
        <v/>
      </c>
      <c r="X3928" s="13">
        <f>IF(OR($W3928="",$F3928=""),0,IF($F3928&lt;&gt;$W3928,1,0))</f>
        <v/>
      </c>
      <c r="Y3928" s="13">
        <f>IF(OR($J3928="", $K3928="", $L3928=""),0,IF(OR($J3928&lt;0,$J3928&gt;3,$K3928&lt;0,$K3928&gt;3,$L3928&lt;0,$L3928&gt;3),1,0))</f>
        <v/>
      </c>
    </row>
    <row r="3929">
      <c r="G3929">
        <f>IFERROR(INDEX(T_Domaines[Domain_label_fr],MATCH(F3929,T_Domaines[Domain_code],0)),"")</f>
        <v/>
      </c>
      <c r="I3929">
        <f>IFERROR(INDEX(T_Indicateurs[Stat_label_fr],MATCH(H3929,T_Indicateurs[Stat_code],0)),"")</f>
        <v/>
      </c>
      <c r="M3929">
        <f>IF(J3929=0,"",J3929)</f>
        <v/>
      </c>
      <c r="N3929">
        <f>IF(K3929=0,"",K3929)</f>
        <v/>
      </c>
      <c r="O3929">
        <f>IF(L3929=0,"",L3929)</f>
        <v/>
      </c>
      <c r="P3929">
        <f>IF(OR(J3929="",K3929="",L3929=""),"",J3929+K3929+L3929)</f>
        <v/>
      </c>
      <c r="Q3929">
        <f>IF(OR(M3929="",N3929="",O3929=""),"",M3929+N3929+O3929)</f>
        <v/>
      </c>
      <c r="S3929" s="13">
        <f>IF(AND($B3929&lt;&gt;"",$F3929&lt;&gt;""),IF(COUNTIFS($B$2:$B3929,$B3929,$F$2:$F3929,$F3929)=1,1,0),0)</f>
        <v/>
      </c>
      <c r="T3929" s="13">
        <f>IF(AND($B3929&lt;&gt;"",$H3929&lt;&gt;""),IF(COUNTIFS($B$2:$B3929,$B3929,$H$2:$H3929,$H3929)=1,1,0),0)</f>
        <v/>
      </c>
      <c r="U3929" s="13">
        <f>IF(AND($B3929&lt;&gt;"",$C3929&lt;&gt;""),IF(COUNTIFS($B$2:$B3929,$B3929,$C$2:$C3929,$C3929)=1,1,0),0)</f>
        <v/>
      </c>
      <c r="V3929" s="13">
        <f>IF(AND($B3929&lt;&gt;"",$D3929&lt;&gt;""),IF(COUNTIFS($B$2:$B3929,$B3929,$D$2:$D3929,$D3929)=1,1,0),0)</f>
        <v/>
      </c>
      <c r="W3929">
        <f>IFERROR(INDEX(T_Indicateurs[Domain_code],MATCH($H3929,T_Indicateurs[Stat_code],0)),"")</f>
        <v/>
      </c>
      <c r="X3929" s="13">
        <f>IF(OR($W3929="",$F3929=""),0,IF($F3929&lt;&gt;$W3929,1,0))</f>
        <v/>
      </c>
      <c r="Y3929" s="13">
        <f>IF(OR($J3929="", $K3929="", $L3929=""),0,IF(OR($J3929&lt;0,$J3929&gt;3,$K3929&lt;0,$K3929&gt;3,$L3929&lt;0,$L3929&gt;3),1,0))</f>
        <v/>
      </c>
    </row>
    <row r="3930">
      <c r="G3930">
        <f>IFERROR(INDEX(T_Domaines[Domain_label_fr],MATCH(F3930,T_Domaines[Domain_code],0)),"")</f>
        <v/>
      </c>
      <c r="I3930">
        <f>IFERROR(INDEX(T_Indicateurs[Stat_label_fr],MATCH(H3930,T_Indicateurs[Stat_code],0)),"")</f>
        <v/>
      </c>
      <c r="M3930">
        <f>IF(J3930=0,"",J3930)</f>
        <v/>
      </c>
      <c r="N3930">
        <f>IF(K3930=0,"",K3930)</f>
        <v/>
      </c>
      <c r="O3930">
        <f>IF(L3930=0,"",L3930)</f>
        <v/>
      </c>
      <c r="P3930">
        <f>IF(OR(J3930="",K3930="",L3930=""),"",J3930+K3930+L3930)</f>
        <v/>
      </c>
      <c r="Q3930">
        <f>IF(OR(M3930="",N3930="",O3930=""),"",M3930+N3930+O3930)</f>
        <v/>
      </c>
      <c r="S3930" s="13">
        <f>IF(AND($B3930&lt;&gt;"",$F3930&lt;&gt;""),IF(COUNTIFS($B$2:$B3930,$B3930,$F$2:$F3930,$F3930)=1,1,0),0)</f>
        <v/>
      </c>
      <c r="T3930" s="13">
        <f>IF(AND($B3930&lt;&gt;"",$H3930&lt;&gt;""),IF(COUNTIFS($B$2:$B3930,$B3930,$H$2:$H3930,$H3930)=1,1,0),0)</f>
        <v/>
      </c>
      <c r="U3930" s="13">
        <f>IF(AND($B3930&lt;&gt;"",$C3930&lt;&gt;""),IF(COUNTIFS($B$2:$B3930,$B3930,$C$2:$C3930,$C3930)=1,1,0),0)</f>
        <v/>
      </c>
      <c r="V3930" s="13">
        <f>IF(AND($B3930&lt;&gt;"",$D3930&lt;&gt;""),IF(COUNTIFS($B$2:$B3930,$B3930,$D$2:$D3930,$D3930)=1,1,0),0)</f>
        <v/>
      </c>
      <c r="W3930">
        <f>IFERROR(INDEX(T_Indicateurs[Domain_code],MATCH($H3930,T_Indicateurs[Stat_code],0)),"")</f>
        <v/>
      </c>
      <c r="X3930" s="13">
        <f>IF(OR($W3930="",$F3930=""),0,IF($F3930&lt;&gt;$W3930,1,0))</f>
        <v/>
      </c>
      <c r="Y3930" s="13">
        <f>IF(OR($J3930="", $K3930="", $L3930=""),0,IF(OR($J3930&lt;0,$J3930&gt;3,$K3930&lt;0,$K3930&gt;3,$L3930&lt;0,$L3930&gt;3),1,0))</f>
        <v/>
      </c>
    </row>
    <row r="3931">
      <c r="G3931">
        <f>IFERROR(INDEX(T_Domaines[Domain_label_fr],MATCH(F3931,T_Domaines[Domain_code],0)),"")</f>
        <v/>
      </c>
      <c r="I3931">
        <f>IFERROR(INDEX(T_Indicateurs[Stat_label_fr],MATCH(H3931,T_Indicateurs[Stat_code],0)),"")</f>
        <v/>
      </c>
      <c r="M3931">
        <f>IF(J3931=0,"",J3931)</f>
        <v/>
      </c>
      <c r="N3931">
        <f>IF(K3931=0,"",K3931)</f>
        <v/>
      </c>
      <c r="O3931">
        <f>IF(L3931=0,"",L3931)</f>
        <v/>
      </c>
      <c r="P3931">
        <f>IF(OR(J3931="",K3931="",L3931=""),"",J3931+K3931+L3931)</f>
        <v/>
      </c>
      <c r="Q3931">
        <f>IF(OR(M3931="",N3931="",O3931=""),"",M3931+N3931+O3931)</f>
        <v/>
      </c>
      <c r="S3931" s="13">
        <f>IF(AND($B3931&lt;&gt;"",$F3931&lt;&gt;""),IF(COUNTIFS($B$2:$B3931,$B3931,$F$2:$F3931,$F3931)=1,1,0),0)</f>
        <v/>
      </c>
      <c r="T3931" s="13">
        <f>IF(AND($B3931&lt;&gt;"",$H3931&lt;&gt;""),IF(COUNTIFS($B$2:$B3931,$B3931,$H$2:$H3931,$H3931)=1,1,0),0)</f>
        <v/>
      </c>
      <c r="U3931" s="13">
        <f>IF(AND($B3931&lt;&gt;"",$C3931&lt;&gt;""),IF(COUNTIFS($B$2:$B3931,$B3931,$C$2:$C3931,$C3931)=1,1,0),0)</f>
        <v/>
      </c>
      <c r="V3931" s="13">
        <f>IF(AND($B3931&lt;&gt;"",$D3931&lt;&gt;""),IF(COUNTIFS($B$2:$B3931,$B3931,$D$2:$D3931,$D3931)=1,1,0),0)</f>
        <v/>
      </c>
      <c r="W3931">
        <f>IFERROR(INDEX(T_Indicateurs[Domain_code],MATCH($H3931,T_Indicateurs[Stat_code],0)),"")</f>
        <v/>
      </c>
      <c r="X3931" s="13">
        <f>IF(OR($W3931="",$F3931=""),0,IF($F3931&lt;&gt;$W3931,1,0))</f>
        <v/>
      </c>
      <c r="Y3931" s="13">
        <f>IF(OR($J3931="", $K3931="", $L3931=""),0,IF(OR($J3931&lt;0,$J3931&gt;3,$K3931&lt;0,$K3931&gt;3,$L3931&lt;0,$L3931&gt;3),1,0))</f>
        <v/>
      </c>
    </row>
    <row r="3932">
      <c r="G3932">
        <f>IFERROR(INDEX(T_Domaines[Domain_label_fr],MATCH(F3932,T_Domaines[Domain_code],0)),"")</f>
        <v/>
      </c>
      <c r="I3932">
        <f>IFERROR(INDEX(T_Indicateurs[Stat_label_fr],MATCH(H3932,T_Indicateurs[Stat_code],0)),"")</f>
        <v/>
      </c>
      <c r="M3932">
        <f>IF(J3932=0,"",J3932)</f>
        <v/>
      </c>
      <c r="N3932">
        <f>IF(K3932=0,"",K3932)</f>
        <v/>
      </c>
      <c r="O3932">
        <f>IF(L3932=0,"",L3932)</f>
        <v/>
      </c>
      <c r="P3932">
        <f>IF(OR(J3932="",K3932="",L3932=""),"",J3932+K3932+L3932)</f>
        <v/>
      </c>
      <c r="Q3932">
        <f>IF(OR(M3932="",N3932="",O3932=""),"",M3932+N3932+O3932)</f>
        <v/>
      </c>
      <c r="S3932" s="13">
        <f>IF(AND($B3932&lt;&gt;"",$F3932&lt;&gt;""),IF(COUNTIFS($B$2:$B3932,$B3932,$F$2:$F3932,$F3932)=1,1,0),0)</f>
        <v/>
      </c>
      <c r="T3932" s="13">
        <f>IF(AND($B3932&lt;&gt;"",$H3932&lt;&gt;""),IF(COUNTIFS($B$2:$B3932,$B3932,$H$2:$H3932,$H3932)=1,1,0),0)</f>
        <v/>
      </c>
      <c r="U3932" s="13">
        <f>IF(AND($B3932&lt;&gt;"",$C3932&lt;&gt;""),IF(COUNTIFS($B$2:$B3932,$B3932,$C$2:$C3932,$C3932)=1,1,0),0)</f>
        <v/>
      </c>
      <c r="V3932" s="13">
        <f>IF(AND($B3932&lt;&gt;"",$D3932&lt;&gt;""),IF(COUNTIFS($B$2:$B3932,$B3932,$D$2:$D3932,$D3932)=1,1,0),0)</f>
        <v/>
      </c>
      <c r="W3932">
        <f>IFERROR(INDEX(T_Indicateurs[Domain_code],MATCH($H3932,T_Indicateurs[Stat_code],0)),"")</f>
        <v/>
      </c>
      <c r="X3932" s="13">
        <f>IF(OR($W3932="",$F3932=""),0,IF($F3932&lt;&gt;$W3932,1,0))</f>
        <v/>
      </c>
      <c r="Y3932" s="13">
        <f>IF(OR($J3932="", $K3932="", $L3932=""),0,IF(OR($J3932&lt;0,$J3932&gt;3,$K3932&lt;0,$K3932&gt;3,$L3932&lt;0,$L3932&gt;3),1,0))</f>
        <v/>
      </c>
    </row>
    <row r="3933">
      <c r="G3933">
        <f>IFERROR(INDEX(T_Domaines[Domain_label_fr],MATCH(F3933,T_Domaines[Domain_code],0)),"")</f>
        <v/>
      </c>
      <c r="I3933">
        <f>IFERROR(INDEX(T_Indicateurs[Stat_label_fr],MATCH(H3933,T_Indicateurs[Stat_code],0)),"")</f>
        <v/>
      </c>
      <c r="M3933">
        <f>IF(J3933=0,"",J3933)</f>
        <v/>
      </c>
      <c r="N3933">
        <f>IF(K3933=0,"",K3933)</f>
        <v/>
      </c>
      <c r="O3933">
        <f>IF(L3933=0,"",L3933)</f>
        <v/>
      </c>
      <c r="P3933">
        <f>IF(OR(J3933="",K3933="",L3933=""),"",J3933+K3933+L3933)</f>
        <v/>
      </c>
      <c r="Q3933">
        <f>IF(OR(M3933="",N3933="",O3933=""),"",M3933+N3933+O3933)</f>
        <v/>
      </c>
      <c r="S3933" s="13">
        <f>IF(AND($B3933&lt;&gt;"",$F3933&lt;&gt;""),IF(COUNTIFS($B$2:$B3933,$B3933,$F$2:$F3933,$F3933)=1,1,0),0)</f>
        <v/>
      </c>
      <c r="T3933" s="13">
        <f>IF(AND($B3933&lt;&gt;"",$H3933&lt;&gt;""),IF(COUNTIFS($B$2:$B3933,$B3933,$H$2:$H3933,$H3933)=1,1,0),0)</f>
        <v/>
      </c>
      <c r="U3933" s="13">
        <f>IF(AND($B3933&lt;&gt;"",$C3933&lt;&gt;""),IF(COUNTIFS($B$2:$B3933,$B3933,$C$2:$C3933,$C3933)=1,1,0),0)</f>
        <v/>
      </c>
      <c r="V3933" s="13">
        <f>IF(AND($B3933&lt;&gt;"",$D3933&lt;&gt;""),IF(COUNTIFS($B$2:$B3933,$B3933,$D$2:$D3933,$D3933)=1,1,0),0)</f>
        <v/>
      </c>
      <c r="W3933">
        <f>IFERROR(INDEX(T_Indicateurs[Domain_code],MATCH($H3933,T_Indicateurs[Stat_code],0)),"")</f>
        <v/>
      </c>
      <c r="X3933" s="13">
        <f>IF(OR($W3933="",$F3933=""),0,IF($F3933&lt;&gt;$W3933,1,0))</f>
        <v/>
      </c>
      <c r="Y3933" s="13">
        <f>IF(OR($J3933="", $K3933="", $L3933=""),0,IF(OR($J3933&lt;0,$J3933&gt;3,$K3933&lt;0,$K3933&gt;3,$L3933&lt;0,$L3933&gt;3),1,0))</f>
        <v/>
      </c>
    </row>
    <row r="3934">
      <c r="G3934">
        <f>IFERROR(INDEX(T_Domaines[Domain_label_fr],MATCH(F3934,T_Domaines[Domain_code],0)),"")</f>
        <v/>
      </c>
      <c r="I3934">
        <f>IFERROR(INDEX(T_Indicateurs[Stat_label_fr],MATCH(H3934,T_Indicateurs[Stat_code],0)),"")</f>
        <v/>
      </c>
      <c r="M3934">
        <f>IF(J3934=0,"",J3934)</f>
        <v/>
      </c>
      <c r="N3934">
        <f>IF(K3934=0,"",K3934)</f>
        <v/>
      </c>
      <c r="O3934">
        <f>IF(L3934=0,"",L3934)</f>
        <v/>
      </c>
      <c r="P3934">
        <f>IF(OR(J3934="",K3934="",L3934=""),"",J3934+K3934+L3934)</f>
        <v/>
      </c>
      <c r="Q3934">
        <f>IF(OR(M3934="",N3934="",O3934=""),"",M3934+N3934+O3934)</f>
        <v/>
      </c>
      <c r="S3934" s="13">
        <f>IF(AND($B3934&lt;&gt;"",$F3934&lt;&gt;""),IF(COUNTIFS($B$2:$B3934,$B3934,$F$2:$F3934,$F3934)=1,1,0),0)</f>
        <v/>
      </c>
      <c r="T3934" s="13">
        <f>IF(AND($B3934&lt;&gt;"",$H3934&lt;&gt;""),IF(COUNTIFS($B$2:$B3934,$B3934,$H$2:$H3934,$H3934)=1,1,0),0)</f>
        <v/>
      </c>
      <c r="U3934" s="13">
        <f>IF(AND($B3934&lt;&gt;"",$C3934&lt;&gt;""),IF(COUNTIFS($B$2:$B3934,$B3934,$C$2:$C3934,$C3934)=1,1,0),0)</f>
        <v/>
      </c>
      <c r="V3934" s="13">
        <f>IF(AND($B3934&lt;&gt;"",$D3934&lt;&gt;""),IF(COUNTIFS($B$2:$B3934,$B3934,$D$2:$D3934,$D3934)=1,1,0),0)</f>
        <v/>
      </c>
      <c r="W3934">
        <f>IFERROR(INDEX(T_Indicateurs[Domain_code],MATCH($H3934,T_Indicateurs[Stat_code],0)),"")</f>
        <v/>
      </c>
      <c r="X3934" s="13">
        <f>IF(OR($W3934="",$F3934=""),0,IF($F3934&lt;&gt;$W3934,1,0))</f>
        <v/>
      </c>
      <c r="Y3934" s="13">
        <f>IF(OR($J3934="", $K3934="", $L3934=""),0,IF(OR($J3934&lt;0,$J3934&gt;3,$K3934&lt;0,$K3934&gt;3,$L3934&lt;0,$L3934&gt;3),1,0))</f>
        <v/>
      </c>
    </row>
    <row r="3935">
      <c r="G3935">
        <f>IFERROR(INDEX(T_Domaines[Domain_label_fr],MATCH(F3935,T_Domaines[Domain_code],0)),"")</f>
        <v/>
      </c>
      <c r="I3935">
        <f>IFERROR(INDEX(T_Indicateurs[Stat_label_fr],MATCH(H3935,T_Indicateurs[Stat_code],0)),"")</f>
        <v/>
      </c>
      <c r="M3935">
        <f>IF(J3935=0,"",J3935)</f>
        <v/>
      </c>
      <c r="N3935">
        <f>IF(K3935=0,"",K3935)</f>
        <v/>
      </c>
      <c r="O3935">
        <f>IF(L3935=0,"",L3935)</f>
        <v/>
      </c>
      <c r="P3935">
        <f>IF(OR(J3935="",K3935="",L3935=""),"",J3935+K3935+L3935)</f>
        <v/>
      </c>
      <c r="Q3935">
        <f>IF(OR(M3935="",N3935="",O3935=""),"",M3935+N3935+O3935)</f>
        <v/>
      </c>
      <c r="S3935" s="13">
        <f>IF(AND($B3935&lt;&gt;"",$F3935&lt;&gt;""),IF(COUNTIFS($B$2:$B3935,$B3935,$F$2:$F3935,$F3935)=1,1,0),0)</f>
        <v/>
      </c>
      <c r="T3935" s="13">
        <f>IF(AND($B3935&lt;&gt;"",$H3935&lt;&gt;""),IF(COUNTIFS($B$2:$B3935,$B3935,$H$2:$H3935,$H3935)=1,1,0),0)</f>
        <v/>
      </c>
      <c r="U3935" s="13">
        <f>IF(AND($B3935&lt;&gt;"",$C3935&lt;&gt;""),IF(COUNTIFS($B$2:$B3935,$B3935,$C$2:$C3935,$C3935)=1,1,0),0)</f>
        <v/>
      </c>
      <c r="V3935" s="13">
        <f>IF(AND($B3935&lt;&gt;"",$D3935&lt;&gt;""),IF(COUNTIFS($B$2:$B3935,$B3935,$D$2:$D3935,$D3935)=1,1,0),0)</f>
        <v/>
      </c>
      <c r="W3935">
        <f>IFERROR(INDEX(T_Indicateurs[Domain_code],MATCH($H3935,T_Indicateurs[Stat_code],0)),"")</f>
        <v/>
      </c>
      <c r="X3935" s="13">
        <f>IF(OR($W3935="",$F3935=""),0,IF($F3935&lt;&gt;$W3935,1,0))</f>
        <v/>
      </c>
      <c r="Y3935" s="13">
        <f>IF(OR($J3935="", $K3935="", $L3935=""),0,IF(OR($J3935&lt;0,$J3935&gt;3,$K3935&lt;0,$K3935&gt;3,$L3935&lt;0,$L3935&gt;3),1,0))</f>
        <v/>
      </c>
    </row>
    <row r="3936">
      <c r="G3936">
        <f>IFERROR(INDEX(T_Domaines[Domain_label_fr],MATCH(F3936,T_Domaines[Domain_code],0)),"")</f>
        <v/>
      </c>
      <c r="I3936">
        <f>IFERROR(INDEX(T_Indicateurs[Stat_label_fr],MATCH(H3936,T_Indicateurs[Stat_code],0)),"")</f>
        <v/>
      </c>
      <c r="M3936">
        <f>IF(J3936=0,"",J3936)</f>
        <v/>
      </c>
      <c r="N3936">
        <f>IF(K3936=0,"",K3936)</f>
        <v/>
      </c>
      <c r="O3936">
        <f>IF(L3936=0,"",L3936)</f>
        <v/>
      </c>
      <c r="P3936">
        <f>IF(OR(J3936="",K3936="",L3936=""),"",J3936+K3936+L3936)</f>
        <v/>
      </c>
      <c r="Q3936">
        <f>IF(OR(M3936="",N3936="",O3936=""),"",M3936+N3936+O3936)</f>
        <v/>
      </c>
      <c r="S3936" s="13">
        <f>IF(AND($B3936&lt;&gt;"",$F3936&lt;&gt;""),IF(COUNTIFS($B$2:$B3936,$B3936,$F$2:$F3936,$F3936)=1,1,0),0)</f>
        <v/>
      </c>
      <c r="T3936" s="13">
        <f>IF(AND($B3936&lt;&gt;"",$H3936&lt;&gt;""),IF(COUNTIFS($B$2:$B3936,$B3936,$H$2:$H3936,$H3936)=1,1,0),0)</f>
        <v/>
      </c>
      <c r="U3936" s="13">
        <f>IF(AND($B3936&lt;&gt;"",$C3936&lt;&gt;""),IF(COUNTIFS($B$2:$B3936,$B3936,$C$2:$C3936,$C3936)=1,1,0),0)</f>
        <v/>
      </c>
      <c r="V3936" s="13">
        <f>IF(AND($B3936&lt;&gt;"",$D3936&lt;&gt;""),IF(COUNTIFS($B$2:$B3936,$B3936,$D$2:$D3936,$D3936)=1,1,0),0)</f>
        <v/>
      </c>
      <c r="W3936">
        <f>IFERROR(INDEX(T_Indicateurs[Domain_code],MATCH($H3936,T_Indicateurs[Stat_code],0)),"")</f>
        <v/>
      </c>
      <c r="X3936" s="13">
        <f>IF(OR($W3936="",$F3936=""),0,IF($F3936&lt;&gt;$W3936,1,0))</f>
        <v/>
      </c>
      <c r="Y3936" s="13">
        <f>IF(OR($J3936="", $K3936="", $L3936=""),0,IF(OR($J3936&lt;0,$J3936&gt;3,$K3936&lt;0,$K3936&gt;3,$L3936&lt;0,$L3936&gt;3),1,0))</f>
        <v/>
      </c>
    </row>
    <row r="3937">
      <c r="G3937">
        <f>IFERROR(INDEX(T_Domaines[Domain_label_fr],MATCH(F3937,T_Domaines[Domain_code],0)),"")</f>
        <v/>
      </c>
      <c r="I3937">
        <f>IFERROR(INDEX(T_Indicateurs[Stat_label_fr],MATCH(H3937,T_Indicateurs[Stat_code],0)),"")</f>
        <v/>
      </c>
      <c r="M3937">
        <f>IF(J3937=0,"",J3937)</f>
        <v/>
      </c>
      <c r="N3937">
        <f>IF(K3937=0,"",K3937)</f>
        <v/>
      </c>
      <c r="O3937">
        <f>IF(L3937=0,"",L3937)</f>
        <v/>
      </c>
      <c r="P3937">
        <f>IF(OR(J3937="",K3937="",L3937=""),"",J3937+K3937+L3937)</f>
        <v/>
      </c>
      <c r="Q3937">
        <f>IF(OR(M3937="",N3937="",O3937=""),"",M3937+N3937+O3937)</f>
        <v/>
      </c>
      <c r="S3937" s="13">
        <f>IF(AND($B3937&lt;&gt;"",$F3937&lt;&gt;""),IF(COUNTIFS($B$2:$B3937,$B3937,$F$2:$F3937,$F3937)=1,1,0),0)</f>
        <v/>
      </c>
      <c r="T3937" s="13">
        <f>IF(AND($B3937&lt;&gt;"",$H3937&lt;&gt;""),IF(COUNTIFS($B$2:$B3937,$B3937,$H$2:$H3937,$H3937)=1,1,0),0)</f>
        <v/>
      </c>
      <c r="U3937" s="13">
        <f>IF(AND($B3937&lt;&gt;"",$C3937&lt;&gt;""),IF(COUNTIFS($B$2:$B3937,$B3937,$C$2:$C3937,$C3937)=1,1,0),0)</f>
        <v/>
      </c>
      <c r="V3937" s="13">
        <f>IF(AND($B3937&lt;&gt;"",$D3937&lt;&gt;""),IF(COUNTIFS($B$2:$B3937,$B3937,$D$2:$D3937,$D3937)=1,1,0),0)</f>
        <v/>
      </c>
      <c r="W3937">
        <f>IFERROR(INDEX(T_Indicateurs[Domain_code],MATCH($H3937,T_Indicateurs[Stat_code],0)),"")</f>
        <v/>
      </c>
      <c r="X3937" s="13">
        <f>IF(OR($W3937="",$F3937=""),0,IF($F3937&lt;&gt;$W3937,1,0))</f>
        <v/>
      </c>
      <c r="Y3937" s="13">
        <f>IF(OR($J3937="", $K3937="", $L3937=""),0,IF(OR($J3937&lt;0,$J3937&gt;3,$K3937&lt;0,$K3937&gt;3,$L3937&lt;0,$L3937&gt;3),1,0))</f>
        <v/>
      </c>
    </row>
    <row r="3938">
      <c r="G3938">
        <f>IFERROR(INDEX(T_Domaines[Domain_label_fr],MATCH(F3938,T_Domaines[Domain_code],0)),"")</f>
        <v/>
      </c>
      <c r="I3938">
        <f>IFERROR(INDEX(T_Indicateurs[Stat_label_fr],MATCH(H3938,T_Indicateurs[Stat_code],0)),"")</f>
        <v/>
      </c>
      <c r="M3938">
        <f>IF(J3938=0,"",J3938)</f>
        <v/>
      </c>
      <c r="N3938">
        <f>IF(K3938=0,"",K3938)</f>
        <v/>
      </c>
      <c r="O3938">
        <f>IF(L3938=0,"",L3938)</f>
        <v/>
      </c>
      <c r="P3938">
        <f>IF(OR(J3938="",K3938="",L3938=""),"",J3938+K3938+L3938)</f>
        <v/>
      </c>
      <c r="Q3938">
        <f>IF(OR(M3938="",N3938="",O3938=""),"",M3938+N3938+O3938)</f>
        <v/>
      </c>
      <c r="S3938" s="13">
        <f>IF(AND($B3938&lt;&gt;"",$F3938&lt;&gt;""),IF(COUNTIFS($B$2:$B3938,$B3938,$F$2:$F3938,$F3938)=1,1,0),0)</f>
        <v/>
      </c>
      <c r="T3938" s="13">
        <f>IF(AND($B3938&lt;&gt;"",$H3938&lt;&gt;""),IF(COUNTIFS($B$2:$B3938,$B3938,$H$2:$H3938,$H3938)=1,1,0),0)</f>
        <v/>
      </c>
      <c r="U3938" s="13">
        <f>IF(AND($B3938&lt;&gt;"",$C3938&lt;&gt;""),IF(COUNTIFS($B$2:$B3938,$B3938,$C$2:$C3938,$C3938)=1,1,0),0)</f>
        <v/>
      </c>
      <c r="V3938" s="13">
        <f>IF(AND($B3938&lt;&gt;"",$D3938&lt;&gt;""),IF(COUNTIFS($B$2:$B3938,$B3938,$D$2:$D3938,$D3938)=1,1,0),0)</f>
        <v/>
      </c>
      <c r="W3938">
        <f>IFERROR(INDEX(T_Indicateurs[Domain_code],MATCH($H3938,T_Indicateurs[Stat_code],0)),"")</f>
        <v/>
      </c>
      <c r="X3938" s="13">
        <f>IF(OR($W3938="",$F3938=""),0,IF($F3938&lt;&gt;$W3938,1,0))</f>
        <v/>
      </c>
      <c r="Y3938" s="13">
        <f>IF(OR($J3938="", $K3938="", $L3938=""),0,IF(OR($J3938&lt;0,$J3938&gt;3,$K3938&lt;0,$K3938&gt;3,$L3938&lt;0,$L3938&gt;3),1,0))</f>
        <v/>
      </c>
    </row>
    <row r="3939">
      <c r="G3939">
        <f>IFERROR(INDEX(T_Domaines[Domain_label_fr],MATCH(F3939,T_Domaines[Domain_code],0)),"")</f>
        <v/>
      </c>
      <c r="I3939">
        <f>IFERROR(INDEX(T_Indicateurs[Stat_label_fr],MATCH(H3939,T_Indicateurs[Stat_code],0)),"")</f>
        <v/>
      </c>
      <c r="M3939">
        <f>IF(J3939=0,"",J3939)</f>
        <v/>
      </c>
      <c r="N3939">
        <f>IF(K3939=0,"",K3939)</f>
        <v/>
      </c>
      <c r="O3939">
        <f>IF(L3939=0,"",L3939)</f>
        <v/>
      </c>
      <c r="P3939">
        <f>IF(OR(J3939="",K3939="",L3939=""),"",J3939+K3939+L3939)</f>
        <v/>
      </c>
      <c r="Q3939">
        <f>IF(OR(M3939="",N3939="",O3939=""),"",M3939+N3939+O3939)</f>
        <v/>
      </c>
      <c r="S3939" s="13">
        <f>IF(AND($B3939&lt;&gt;"",$F3939&lt;&gt;""),IF(COUNTIFS($B$2:$B3939,$B3939,$F$2:$F3939,$F3939)=1,1,0),0)</f>
        <v/>
      </c>
      <c r="T3939" s="13">
        <f>IF(AND($B3939&lt;&gt;"",$H3939&lt;&gt;""),IF(COUNTIFS($B$2:$B3939,$B3939,$H$2:$H3939,$H3939)=1,1,0),0)</f>
        <v/>
      </c>
      <c r="U3939" s="13">
        <f>IF(AND($B3939&lt;&gt;"",$C3939&lt;&gt;""),IF(COUNTIFS($B$2:$B3939,$B3939,$C$2:$C3939,$C3939)=1,1,0),0)</f>
        <v/>
      </c>
      <c r="V3939" s="13">
        <f>IF(AND($B3939&lt;&gt;"",$D3939&lt;&gt;""),IF(COUNTIFS($B$2:$B3939,$B3939,$D$2:$D3939,$D3939)=1,1,0),0)</f>
        <v/>
      </c>
      <c r="W3939">
        <f>IFERROR(INDEX(T_Indicateurs[Domain_code],MATCH($H3939,T_Indicateurs[Stat_code],0)),"")</f>
        <v/>
      </c>
      <c r="X3939" s="13">
        <f>IF(OR($W3939="",$F3939=""),0,IF($F3939&lt;&gt;$W3939,1,0))</f>
        <v/>
      </c>
      <c r="Y3939" s="13">
        <f>IF(OR($J3939="", $K3939="", $L3939=""),0,IF(OR($J3939&lt;0,$J3939&gt;3,$K3939&lt;0,$K3939&gt;3,$L3939&lt;0,$L3939&gt;3),1,0))</f>
        <v/>
      </c>
    </row>
    <row r="3940">
      <c r="G3940">
        <f>IFERROR(INDEX(T_Domaines[Domain_label_fr],MATCH(F3940,T_Domaines[Domain_code],0)),"")</f>
        <v/>
      </c>
      <c r="I3940">
        <f>IFERROR(INDEX(T_Indicateurs[Stat_label_fr],MATCH(H3940,T_Indicateurs[Stat_code],0)),"")</f>
        <v/>
      </c>
      <c r="M3940">
        <f>IF(J3940=0,"",J3940)</f>
        <v/>
      </c>
      <c r="N3940">
        <f>IF(K3940=0,"",K3940)</f>
        <v/>
      </c>
      <c r="O3940">
        <f>IF(L3940=0,"",L3940)</f>
        <v/>
      </c>
      <c r="P3940">
        <f>IF(OR(J3940="",K3940="",L3940=""),"",J3940+K3940+L3940)</f>
        <v/>
      </c>
      <c r="Q3940">
        <f>IF(OR(M3940="",N3940="",O3940=""),"",M3940+N3940+O3940)</f>
        <v/>
      </c>
      <c r="S3940" s="13">
        <f>IF(AND($B3940&lt;&gt;"",$F3940&lt;&gt;""),IF(COUNTIFS($B$2:$B3940,$B3940,$F$2:$F3940,$F3940)=1,1,0),0)</f>
        <v/>
      </c>
      <c r="T3940" s="13">
        <f>IF(AND($B3940&lt;&gt;"",$H3940&lt;&gt;""),IF(COUNTIFS($B$2:$B3940,$B3940,$H$2:$H3940,$H3940)=1,1,0),0)</f>
        <v/>
      </c>
      <c r="U3940" s="13">
        <f>IF(AND($B3940&lt;&gt;"",$C3940&lt;&gt;""),IF(COUNTIFS($B$2:$B3940,$B3940,$C$2:$C3940,$C3940)=1,1,0),0)</f>
        <v/>
      </c>
      <c r="V3940" s="13">
        <f>IF(AND($B3940&lt;&gt;"",$D3940&lt;&gt;""),IF(COUNTIFS($B$2:$B3940,$B3940,$D$2:$D3940,$D3940)=1,1,0),0)</f>
        <v/>
      </c>
      <c r="W3940">
        <f>IFERROR(INDEX(T_Indicateurs[Domain_code],MATCH($H3940,T_Indicateurs[Stat_code],0)),"")</f>
        <v/>
      </c>
      <c r="X3940" s="13">
        <f>IF(OR($W3940="",$F3940=""),0,IF($F3940&lt;&gt;$W3940,1,0))</f>
        <v/>
      </c>
      <c r="Y3940" s="13">
        <f>IF(OR($J3940="", $K3940="", $L3940=""),0,IF(OR($J3940&lt;0,$J3940&gt;3,$K3940&lt;0,$K3940&gt;3,$L3940&lt;0,$L3940&gt;3),1,0))</f>
        <v/>
      </c>
    </row>
    <row r="3941">
      <c r="G3941">
        <f>IFERROR(INDEX(T_Domaines[Domain_label_fr],MATCH(F3941,T_Domaines[Domain_code],0)),"")</f>
        <v/>
      </c>
      <c r="I3941">
        <f>IFERROR(INDEX(T_Indicateurs[Stat_label_fr],MATCH(H3941,T_Indicateurs[Stat_code],0)),"")</f>
        <v/>
      </c>
      <c r="M3941">
        <f>IF(J3941=0,"",J3941)</f>
        <v/>
      </c>
      <c r="N3941">
        <f>IF(K3941=0,"",K3941)</f>
        <v/>
      </c>
      <c r="O3941">
        <f>IF(L3941=0,"",L3941)</f>
        <v/>
      </c>
      <c r="P3941">
        <f>IF(OR(J3941="",K3941="",L3941=""),"",J3941+K3941+L3941)</f>
        <v/>
      </c>
      <c r="Q3941">
        <f>IF(OR(M3941="",N3941="",O3941=""),"",M3941+N3941+O3941)</f>
        <v/>
      </c>
      <c r="S3941" s="13">
        <f>IF(AND($B3941&lt;&gt;"",$F3941&lt;&gt;""),IF(COUNTIFS($B$2:$B3941,$B3941,$F$2:$F3941,$F3941)=1,1,0),0)</f>
        <v/>
      </c>
      <c r="T3941" s="13">
        <f>IF(AND($B3941&lt;&gt;"",$H3941&lt;&gt;""),IF(COUNTIFS($B$2:$B3941,$B3941,$H$2:$H3941,$H3941)=1,1,0),0)</f>
        <v/>
      </c>
      <c r="U3941" s="13">
        <f>IF(AND($B3941&lt;&gt;"",$C3941&lt;&gt;""),IF(COUNTIFS($B$2:$B3941,$B3941,$C$2:$C3941,$C3941)=1,1,0),0)</f>
        <v/>
      </c>
      <c r="V3941" s="13">
        <f>IF(AND($B3941&lt;&gt;"",$D3941&lt;&gt;""),IF(COUNTIFS($B$2:$B3941,$B3941,$D$2:$D3941,$D3941)=1,1,0),0)</f>
        <v/>
      </c>
      <c r="W3941">
        <f>IFERROR(INDEX(T_Indicateurs[Domain_code],MATCH($H3941,T_Indicateurs[Stat_code],0)),"")</f>
        <v/>
      </c>
      <c r="X3941" s="13">
        <f>IF(OR($W3941="",$F3941=""),0,IF($F3941&lt;&gt;$W3941,1,0))</f>
        <v/>
      </c>
      <c r="Y3941" s="13">
        <f>IF(OR($J3941="", $K3941="", $L3941=""),0,IF(OR($J3941&lt;0,$J3941&gt;3,$K3941&lt;0,$K3941&gt;3,$L3941&lt;0,$L3941&gt;3),1,0))</f>
        <v/>
      </c>
    </row>
    <row r="3942">
      <c r="G3942">
        <f>IFERROR(INDEX(T_Domaines[Domain_label_fr],MATCH(F3942,T_Domaines[Domain_code],0)),"")</f>
        <v/>
      </c>
      <c r="I3942">
        <f>IFERROR(INDEX(T_Indicateurs[Stat_label_fr],MATCH(H3942,T_Indicateurs[Stat_code],0)),"")</f>
        <v/>
      </c>
      <c r="M3942">
        <f>IF(J3942=0,"",J3942)</f>
        <v/>
      </c>
      <c r="N3942">
        <f>IF(K3942=0,"",K3942)</f>
        <v/>
      </c>
      <c r="O3942">
        <f>IF(L3942=0,"",L3942)</f>
        <v/>
      </c>
      <c r="P3942">
        <f>IF(OR(J3942="",K3942="",L3942=""),"",J3942+K3942+L3942)</f>
        <v/>
      </c>
      <c r="Q3942">
        <f>IF(OR(M3942="",N3942="",O3942=""),"",M3942+N3942+O3942)</f>
        <v/>
      </c>
      <c r="S3942" s="13">
        <f>IF(AND($B3942&lt;&gt;"",$F3942&lt;&gt;""),IF(COUNTIFS($B$2:$B3942,$B3942,$F$2:$F3942,$F3942)=1,1,0),0)</f>
        <v/>
      </c>
      <c r="T3942" s="13">
        <f>IF(AND($B3942&lt;&gt;"",$H3942&lt;&gt;""),IF(COUNTIFS($B$2:$B3942,$B3942,$H$2:$H3942,$H3942)=1,1,0),0)</f>
        <v/>
      </c>
      <c r="U3942" s="13">
        <f>IF(AND($B3942&lt;&gt;"",$C3942&lt;&gt;""),IF(COUNTIFS($B$2:$B3942,$B3942,$C$2:$C3942,$C3942)=1,1,0),0)</f>
        <v/>
      </c>
      <c r="V3942" s="13">
        <f>IF(AND($B3942&lt;&gt;"",$D3942&lt;&gt;""),IF(COUNTIFS($B$2:$B3942,$B3942,$D$2:$D3942,$D3942)=1,1,0),0)</f>
        <v/>
      </c>
      <c r="W3942">
        <f>IFERROR(INDEX(T_Indicateurs[Domain_code],MATCH($H3942,T_Indicateurs[Stat_code],0)),"")</f>
        <v/>
      </c>
      <c r="X3942" s="13">
        <f>IF(OR($W3942="",$F3942=""),0,IF($F3942&lt;&gt;$W3942,1,0))</f>
        <v/>
      </c>
      <c r="Y3942" s="13">
        <f>IF(OR($J3942="", $K3942="", $L3942=""),0,IF(OR($J3942&lt;0,$J3942&gt;3,$K3942&lt;0,$K3942&gt;3,$L3942&lt;0,$L3942&gt;3),1,0))</f>
        <v/>
      </c>
    </row>
    <row r="3943">
      <c r="G3943">
        <f>IFERROR(INDEX(T_Domaines[Domain_label_fr],MATCH(F3943,T_Domaines[Domain_code],0)),"")</f>
        <v/>
      </c>
      <c r="I3943">
        <f>IFERROR(INDEX(T_Indicateurs[Stat_label_fr],MATCH(H3943,T_Indicateurs[Stat_code],0)),"")</f>
        <v/>
      </c>
      <c r="M3943">
        <f>IF(J3943=0,"",J3943)</f>
        <v/>
      </c>
      <c r="N3943">
        <f>IF(K3943=0,"",K3943)</f>
        <v/>
      </c>
      <c r="O3943">
        <f>IF(L3943=0,"",L3943)</f>
        <v/>
      </c>
      <c r="P3943">
        <f>IF(OR(J3943="",K3943="",L3943=""),"",J3943+K3943+L3943)</f>
        <v/>
      </c>
      <c r="Q3943">
        <f>IF(OR(M3943="",N3943="",O3943=""),"",M3943+N3943+O3943)</f>
        <v/>
      </c>
      <c r="S3943" s="13">
        <f>IF(AND($B3943&lt;&gt;"",$F3943&lt;&gt;""),IF(COUNTIFS($B$2:$B3943,$B3943,$F$2:$F3943,$F3943)=1,1,0),0)</f>
        <v/>
      </c>
      <c r="T3943" s="13">
        <f>IF(AND($B3943&lt;&gt;"",$H3943&lt;&gt;""),IF(COUNTIFS($B$2:$B3943,$B3943,$H$2:$H3943,$H3943)=1,1,0),0)</f>
        <v/>
      </c>
      <c r="U3943" s="13">
        <f>IF(AND($B3943&lt;&gt;"",$C3943&lt;&gt;""),IF(COUNTIFS($B$2:$B3943,$B3943,$C$2:$C3943,$C3943)=1,1,0),0)</f>
        <v/>
      </c>
      <c r="V3943" s="13">
        <f>IF(AND($B3943&lt;&gt;"",$D3943&lt;&gt;""),IF(COUNTIFS($B$2:$B3943,$B3943,$D$2:$D3943,$D3943)=1,1,0),0)</f>
        <v/>
      </c>
      <c r="W3943">
        <f>IFERROR(INDEX(T_Indicateurs[Domain_code],MATCH($H3943,T_Indicateurs[Stat_code],0)),"")</f>
        <v/>
      </c>
      <c r="X3943" s="13">
        <f>IF(OR($W3943="",$F3943=""),0,IF($F3943&lt;&gt;$W3943,1,0))</f>
        <v/>
      </c>
      <c r="Y3943" s="13">
        <f>IF(OR($J3943="", $K3943="", $L3943=""),0,IF(OR($J3943&lt;0,$J3943&gt;3,$K3943&lt;0,$K3943&gt;3,$L3943&lt;0,$L3943&gt;3),1,0))</f>
        <v/>
      </c>
    </row>
    <row r="3944">
      <c r="G3944">
        <f>IFERROR(INDEX(T_Domaines[Domain_label_fr],MATCH(F3944,T_Domaines[Domain_code],0)),"")</f>
        <v/>
      </c>
      <c r="I3944">
        <f>IFERROR(INDEX(T_Indicateurs[Stat_label_fr],MATCH(H3944,T_Indicateurs[Stat_code],0)),"")</f>
        <v/>
      </c>
      <c r="M3944">
        <f>IF(J3944=0,"",J3944)</f>
        <v/>
      </c>
      <c r="N3944">
        <f>IF(K3944=0,"",K3944)</f>
        <v/>
      </c>
      <c r="O3944">
        <f>IF(L3944=0,"",L3944)</f>
        <v/>
      </c>
      <c r="P3944">
        <f>IF(OR(J3944="",K3944="",L3944=""),"",J3944+K3944+L3944)</f>
        <v/>
      </c>
      <c r="Q3944">
        <f>IF(OR(M3944="",N3944="",O3944=""),"",M3944+N3944+O3944)</f>
        <v/>
      </c>
      <c r="S3944" s="13">
        <f>IF(AND($B3944&lt;&gt;"",$F3944&lt;&gt;""),IF(COUNTIFS($B$2:$B3944,$B3944,$F$2:$F3944,$F3944)=1,1,0),0)</f>
        <v/>
      </c>
      <c r="T3944" s="13">
        <f>IF(AND($B3944&lt;&gt;"",$H3944&lt;&gt;""),IF(COUNTIFS($B$2:$B3944,$B3944,$H$2:$H3944,$H3944)=1,1,0),0)</f>
        <v/>
      </c>
      <c r="U3944" s="13">
        <f>IF(AND($B3944&lt;&gt;"",$C3944&lt;&gt;""),IF(COUNTIFS($B$2:$B3944,$B3944,$C$2:$C3944,$C3944)=1,1,0),0)</f>
        <v/>
      </c>
      <c r="V3944" s="13">
        <f>IF(AND($B3944&lt;&gt;"",$D3944&lt;&gt;""),IF(COUNTIFS($B$2:$B3944,$B3944,$D$2:$D3944,$D3944)=1,1,0),0)</f>
        <v/>
      </c>
      <c r="W3944">
        <f>IFERROR(INDEX(T_Indicateurs[Domain_code],MATCH($H3944,T_Indicateurs[Stat_code],0)),"")</f>
        <v/>
      </c>
      <c r="X3944" s="13">
        <f>IF(OR($W3944="",$F3944=""),0,IF($F3944&lt;&gt;$W3944,1,0))</f>
        <v/>
      </c>
      <c r="Y3944" s="13">
        <f>IF(OR($J3944="", $K3944="", $L3944=""),0,IF(OR($J3944&lt;0,$J3944&gt;3,$K3944&lt;0,$K3944&gt;3,$L3944&lt;0,$L3944&gt;3),1,0))</f>
        <v/>
      </c>
    </row>
    <row r="3945">
      <c r="G3945">
        <f>IFERROR(INDEX(T_Domaines[Domain_label_fr],MATCH(F3945,T_Domaines[Domain_code],0)),"")</f>
        <v/>
      </c>
      <c r="I3945">
        <f>IFERROR(INDEX(T_Indicateurs[Stat_label_fr],MATCH(H3945,T_Indicateurs[Stat_code],0)),"")</f>
        <v/>
      </c>
      <c r="M3945">
        <f>IF(J3945=0,"",J3945)</f>
        <v/>
      </c>
      <c r="N3945">
        <f>IF(K3945=0,"",K3945)</f>
        <v/>
      </c>
      <c r="O3945">
        <f>IF(L3945=0,"",L3945)</f>
        <v/>
      </c>
      <c r="P3945">
        <f>IF(OR(J3945="",K3945="",L3945=""),"",J3945+K3945+L3945)</f>
        <v/>
      </c>
      <c r="Q3945">
        <f>IF(OR(M3945="",N3945="",O3945=""),"",M3945+N3945+O3945)</f>
        <v/>
      </c>
      <c r="S3945" s="13">
        <f>IF(AND($B3945&lt;&gt;"",$F3945&lt;&gt;""),IF(COUNTIFS($B$2:$B3945,$B3945,$F$2:$F3945,$F3945)=1,1,0),0)</f>
        <v/>
      </c>
      <c r="T3945" s="13">
        <f>IF(AND($B3945&lt;&gt;"",$H3945&lt;&gt;""),IF(COUNTIFS($B$2:$B3945,$B3945,$H$2:$H3945,$H3945)=1,1,0),0)</f>
        <v/>
      </c>
      <c r="U3945" s="13">
        <f>IF(AND($B3945&lt;&gt;"",$C3945&lt;&gt;""),IF(COUNTIFS($B$2:$B3945,$B3945,$C$2:$C3945,$C3945)=1,1,0),0)</f>
        <v/>
      </c>
      <c r="V3945" s="13">
        <f>IF(AND($B3945&lt;&gt;"",$D3945&lt;&gt;""),IF(COUNTIFS($B$2:$B3945,$B3945,$D$2:$D3945,$D3945)=1,1,0),0)</f>
        <v/>
      </c>
      <c r="W3945">
        <f>IFERROR(INDEX(T_Indicateurs[Domain_code],MATCH($H3945,T_Indicateurs[Stat_code],0)),"")</f>
        <v/>
      </c>
      <c r="X3945" s="13">
        <f>IF(OR($W3945="",$F3945=""),0,IF($F3945&lt;&gt;$W3945,1,0))</f>
        <v/>
      </c>
      <c r="Y3945" s="13">
        <f>IF(OR($J3945="", $K3945="", $L3945=""),0,IF(OR($J3945&lt;0,$J3945&gt;3,$K3945&lt;0,$K3945&gt;3,$L3945&lt;0,$L3945&gt;3),1,0))</f>
        <v/>
      </c>
    </row>
    <row r="3946">
      <c r="G3946">
        <f>IFERROR(INDEX(T_Domaines[Domain_label_fr],MATCH(F3946,T_Domaines[Domain_code],0)),"")</f>
        <v/>
      </c>
      <c r="I3946">
        <f>IFERROR(INDEX(T_Indicateurs[Stat_label_fr],MATCH(H3946,T_Indicateurs[Stat_code],0)),"")</f>
        <v/>
      </c>
      <c r="M3946">
        <f>IF(J3946=0,"",J3946)</f>
        <v/>
      </c>
      <c r="N3946">
        <f>IF(K3946=0,"",K3946)</f>
        <v/>
      </c>
      <c r="O3946">
        <f>IF(L3946=0,"",L3946)</f>
        <v/>
      </c>
      <c r="P3946">
        <f>IF(OR(J3946="",K3946="",L3946=""),"",J3946+K3946+L3946)</f>
        <v/>
      </c>
      <c r="Q3946">
        <f>IF(OR(M3946="",N3946="",O3946=""),"",M3946+N3946+O3946)</f>
        <v/>
      </c>
      <c r="S3946" s="13">
        <f>IF(AND($B3946&lt;&gt;"",$F3946&lt;&gt;""),IF(COUNTIFS($B$2:$B3946,$B3946,$F$2:$F3946,$F3946)=1,1,0),0)</f>
        <v/>
      </c>
      <c r="T3946" s="13">
        <f>IF(AND($B3946&lt;&gt;"",$H3946&lt;&gt;""),IF(COUNTIFS($B$2:$B3946,$B3946,$H$2:$H3946,$H3946)=1,1,0),0)</f>
        <v/>
      </c>
      <c r="U3946" s="13">
        <f>IF(AND($B3946&lt;&gt;"",$C3946&lt;&gt;""),IF(COUNTIFS($B$2:$B3946,$B3946,$C$2:$C3946,$C3946)=1,1,0),0)</f>
        <v/>
      </c>
      <c r="V3946" s="13">
        <f>IF(AND($B3946&lt;&gt;"",$D3946&lt;&gt;""),IF(COUNTIFS($B$2:$B3946,$B3946,$D$2:$D3946,$D3946)=1,1,0),0)</f>
        <v/>
      </c>
      <c r="W3946">
        <f>IFERROR(INDEX(T_Indicateurs[Domain_code],MATCH($H3946,T_Indicateurs[Stat_code],0)),"")</f>
        <v/>
      </c>
      <c r="X3946" s="13">
        <f>IF(OR($W3946="",$F3946=""),0,IF($F3946&lt;&gt;$W3946,1,0))</f>
        <v/>
      </c>
      <c r="Y3946" s="13">
        <f>IF(OR($J3946="", $K3946="", $L3946=""),0,IF(OR($J3946&lt;0,$J3946&gt;3,$K3946&lt;0,$K3946&gt;3,$L3946&lt;0,$L3946&gt;3),1,0))</f>
        <v/>
      </c>
    </row>
    <row r="3947">
      <c r="G3947">
        <f>IFERROR(INDEX(T_Domaines[Domain_label_fr],MATCH(F3947,T_Domaines[Domain_code],0)),"")</f>
        <v/>
      </c>
      <c r="I3947">
        <f>IFERROR(INDEX(T_Indicateurs[Stat_label_fr],MATCH(H3947,T_Indicateurs[Stat_code],0)),"")</f>
        <v/>
      </c>
      <c r="M3947">
        <f>IF(J3947=0,"",J3947)</f>
        <v/>
      </c>
      <c r="N3947">
        <f>IF(K3947=0,"",K3947)</f>
        <v/>
      </c>
      <c r="O3947">
        <f>IF(L3947=0,"",L3947)</f>
        <v/>
      </c>
      <c r="P3947">
        <f>IF(OR(J3947="",K3947="",L3947=""),"",J3947+K3947+L3947)</f>
        <v/>
      </c>
      <c r="Q3947">
        <f>IF(OR(M3947="",N3947="",O3947=""),"",M3947+N3947+O3947)</f>
        <v/>
      </c>
      <c r="S3947" s="13">
        <f>IF(AND($B3947&lt;&gt;"",$F3947&lt;&gt;""),IF(COUNTIFS($B$2:$B3947,$B3947,$F$2:$F3947,$F3947)=1,1,0),0)</f>
        <v/>
      </c>
      <c r="T3947" s="13">
        <f>IF(AND($B3947&lt;&gt;"",$H3947&lt;&gt;""),IF(COUNTIFS($B$2:$B3947,$B3947,$H$2:$H3947,$H3947)=1,1,0),0)</f>
        <v/>
      </c>
      <c r="U3947" s="13">
        <f>IF(AND($B3947&lt;&gt;"",$C3947&lt;&gt;""),IF(COUNTIFS($B$2:$B3947,$B3947,$C$2:$C3947,$C3947)=1,1,0),0)</f>
        <v/>
      </c>
      <c r="V3947" s="13">
        <f>IF(AND($B3947&lt;&gt;"",$D3947&lt;&gt;""),IF(COUNTIFS($B$2:$B3947,$B3947,$D$2:$D3947,$D3947)=1,1,0),0)</f>
        <v/>
      </c>
      <c r="W3947">
        <f>IFERROR(INDEX(T_Indicateurs[Domain_code],MATCH($H3947,T_Indicateurs[Stat_code],0)),"")</f>
        <v/>
      </c>
      <c r="X3947" s="13">
        <f>IF(OR($W3947="",$F3947=""),0,IF($F3947&lt;&gt;$W3947,1,0))</f>
        <v/>
      </c>
      <c r="Y3947" s="13">
        <f>IF(OR($J3947="", $K3947="", $L3947=""),0,IF(OR($J3947&lt;0,$J3947&gt;3,$K3947&lt;0,$K3947&gt;3,$L3947&lt;0,$L3947&gt;3),1,0))</f>
        <v/>
      </c>
    </row>
    <row r="3948">
      <c r="G3948">
        <f>IFERROR(INDEX(T_Domaines[Domain_label_fr],MATCH(F3948,T_Domaines[Domain_code],0)),"")</f>
        <v/>
      </c>
      <c r="I3948">
        <f>IFERROR(INDEX(T_Indicateurs[Stat_label_fr],MATCH(H3948,T_Indicateurs[Stat_code],0)),"")</f>
        <v/>
      </c>
      <c r="M3948">
        <f>IF(J3948=0,"",J3948)</f>
        <v/>
      </c>
      <c r="N3948">
        <f>IF(K3948=0,"",K3948)</f>
        <v/>
      </c>
      <c r="O3948">
        <f>IF(L3948=0,"",L3948)</f>
        <v/>
      </c>
      <c r="P3948">
        <f>IF(OR(J3948="",K3948="",L3948=""),"",J3948+K3948+L3948)</f>
        <v/>
      </c>
      <c r="Q3948">
        <f>IF(OR(M3948="",N3948="",O3948=""),"",M3948+N3948+O3948)</f>
        <v/>
      </c>
      <c r="S3948" s="13">
        <f>IF(AND($B3948&lt;&gt;"",$F3948&lt;&gt;""),IF(COUNTIFS($B$2:$B3948,$B3948,$F$2:$F3948,$F3948)=1,1,0),0)</f>
        <v/>
      </c>
      <c r="T3948" s="13">
        <f>IF(AND($B3948&lt;&gt;"",$H3948&lt;&gt;""),IF(COUNTIFS($B$2:$B3948,$B3948,$H$2:$H3948,$H3948)=1,1,0),0)</f>
        <v/>
      </c>
      <c r="U3948" s="13">
        <f>IF(AND($B3948&lt;&gt;"",$C3948&lt;&gt;""),IF(COUNTIFS($B$2:$B3948,$B3948,$C$2:$C3948,$C3948)=1,1,0),0)</f>
        <v/>
      </c>
      <c r="V3948" s="13">
        <f>IF(AND($B3948&lt;&gt;"",$D3948&lt;&gt;""),IF(COUNTIFS($B$2:$B3948,$B3948,$D$2:$D3948,$D3948)=1,1,0),0)</f>
        <v/>
      </c>
      <c r="W3948">
        <f>IFERROR(INDEX(T_Indicateurs[Domain_code],MATCH($H3948,T_Indicateurs[Stat_code],0)),"")</f>
        <v/>
      </c>
      <c r="X3948" s="13">
        <f>IF(OR($W3948="",$F3948=""),0,IF($F3948&lt;&gt;$W3948,1,0))</f>
        <v/>
      </c>
      <c r="Y3948" s="13">
        <f>IF(OR($J3948="", $K3948="", $L3948=""),0,IF(OR($J3948&lt;0,$J3948&gt;3,$K3948&lt;0,$K3948&gt;3,$L3948&lt;0,$L3948&gt;3),1,0))</f>
        <v/>
      </c>
    </row>
    <row r="3949">
      <c r="G3949">
        <f>IFERROR(INDEX(T_Domaines[Domain_label_fr],MATCH(F3949,T_Domaines[Domain_code],0)),"")</f>
        <v/>
      </c>
      <c r="I3949">
        <f>IFERROR(INDEX(T_Indicateurs[Stat_label_fr],MATCH(H3949,T_Indicateurs[Stat_code],0)),"")</f>
        <v/>
      </c>
      <c r="M3949">
        <f>IF(J3949=0,"",J3949)</f>
        <v/>
      </c>
      <c r="N3949">
        <f>IF(K3949=0,"",K3949)</f>
        <v/>
      </c>
      <c r="O3949">
        <f>IF(L3949=0,"",L3949)</f>
        <v/>
      </c>
      <c r="P3949">
        <f>IF(OR(J3949="",K3949="",L3949=""),"",J3949+K3949+L3949)</f>
        <v/>
      </c>
      <c r="Q3949">
        <f>IF(OR(M3949="",N3949="",O3949=""),"",M3949+N3949+O3949)</f>
        <v/>
      </c>
      <c r="S3949" s="13">
        <f>IF(AND($B3949&lt;&gt;"",$F3949&lt;&gt;""),IF(COUNTIFS($B$2:$B3949,$B3949,$F$2:$F3949,$F3949)=1,1,0),0)</f>
        <v/>
      </c>
      <c r="T3949" s="13">
        <f>IF(AND($B3949&lt;&gt;"",$H3949&lt;&gt;""),IF(COUNTIFS($B$2:$B3949,$B3949,$H$2:$H3949,$H3949)=1,1,0),0)</f>
        <v/>
      </c>
      <c r="U3949" s="13">
        <f>IF(AND($B3949&lt;&gt;"",$C3949&lt;&gt;""),IF(COUNTIFS($B$2:$B3949,$B3949,$C$2:$C3949,$C3949)=1,1,0),0)</f>
        <v/>
      </c>
      <c r="V3949" s="13">
        <f>IF(AND($B3949&lt;&gt;"",$D3949&lt;&gt;""),IF(COUNTIFS($B$2:$B3949,$B3949,$D$2:$D3949,$D3949)=1,1,0),0)</f>
        <v/>
      </c>
      <c r="W3949">
        <f>IFERROR(INDEX(T_Indicateurs[Domain_code],MATCH($H3949,T_Indicateurs[Stat_code],0)),"")</f>
        <v/>
      </c>
      <c r="X3949" s="13">
        <f>IF(OR($W3949="",$F3949=""),0,IF($F3949&lt;&gt;$W3949,1,0))</f>
        <v/>
      </c>
      <c r="Y3949" s="13">
        <f>IF(OR($J3949="", $K3949="", $L3949=""),0,IF(OR($J3949&lt;0,$J3949&gt;3,$K3949&lt;0,$K3949&gt;3,$L3949&lt;0,$L3949&gt;3),1,0))</f>
        <v/>
      </c>
    </row>
    <row r="3950">
      <c r="G3950">
        <f>IFERROR(INDEX(T_Domaines[Domain_label_fr],MATCH(F3950,T_Domaines[Domain_code],0)),"")</f>
        <v/>
      </c>
      <c r="I3950">
        <f>IFERROR(INDEX(T_Indicateurs[Stat_label_fr],MATCH(H3950,T_Indicateurs[Stat_code],0)),"")</f>
        <v/>
      </c>
      <c r="M3950">
        <f>IF(J3950=0,"",J3950)</f>
        <v/>
      </c>
      <c r="N3950">
        <f>IF(K3950=0,"",K3950)</f>
        <v/>
      </c>
      <c r="O3950">
        <f>IF(L3950=0,"",L3950)</f>
        <v/>
      </c>
      <c r="P3950">
        <f>IF(OR(J3950="",K3950="",L3950=""),"",J3950+K3950+L3950)</f>
        <v/>
      </c>
      <c r="Q3950">
        <f>IF(OR(M3950="",N3950="",O3950=""),"",M3950+N3950+O3950)</f>
        <v/>
      </c>
      <c r="S3950" s="13">
        <f>IF(AND($B3950&lt;&gt;"",$F3950&lt;&gt;""),IF(COUNTIFS($B$2:$B3950,$B3950,$F$2:$F3950,$F3950)=1,1,0),0)</f>
        <v/>
      </c>
      <c r="T3950" s="13">
        <f>IF(AND($B3950&lt;&gt;"",$H3950&lt;&gt;""),IF(COUNTIFS($B$2:$B3950,$B3950,$H$2:$H3950,$H3950)=1,1,0),0)</f>
        <v/>
      </c>
      <c r="U3950" s="13">
        <f>IF(AND($B3950&lt;&gt;"",$C3950&lt;&gt;""),IF(COUNTIFS($B$2:$B3950,$B3950,$C$2:$C3950,$C3950)=1,1,0),0)</f>
        <v/>
      </c>
      <c r="V3950" s="13">
        <f>IF(AND($B3950&lt;&gt;"",$D3950&lt;&gt;""),IF(COUNTIFS($B$2:$B3950,$B3950,$D$2:$D3950,$D3950)=1,1,0),0)</f>
        <v/>
      </c>
      <c r="W3950">
        <f>IFERROR(INDEX(T_Indicateurs[Domain_code],MATCH($H3950,T_Indicateurs[Stat_code],0)),"")</f>
        <v/>
      </c>
      <c r="X3950" s="13">
        <f>IF(OR($W3950="",$F3950=""),0,IF($F3950&lt;&gt;$W3950,1,0))</f>
        <v/>
      </c>
      <c r="Y3950" s="13">
        <f>IF(OR($J3950="", $K3950="", $L3950=""),0,IF(OR($J3950&lt;0,$J3950&gt;3,$K3950&lt;0,$K3950&gt;3,$L3950&lt;0,$L3950&gt;3),1,0))</f>
        <v/>
      </c>
    </row>
    <row r="3951">
      <c r="G3951">
        <f>IFERROR(INDEX(T_Domaines[Domain_label_fr],MATCH(F3951,T_Domaines[Domain_code],0)),"")</f>
        <v/>
      </c>
      <c r="I3951">
        <f>IFERROR(INDEX(T_Indicateurs[Stat_label_fr],MATCH(H3951,T_Indicateurs[Stat_code],0)),"")</f>
        <v/>
      </c>
      <c r="M3951">
        <f>IF(J3951=0,"",J3951)</f>
        <v/>
      </c>
      <c r="N3951">
        <f>IF(K3951=0,"",K3951)</f>
        <v/>
      </c>
      <c r="O3951">
        <f>IF(L3951=0,"",L3951)</f>
        <v/>
      </c>
      <c r="P3951">
        <f>IF(OR(J3951="",K3951="",L3951=""),"",J3951+K3951+L3951)</f>
        <v/>
      </c>
      <c r="Q3951">
        <f>IF(OR(M3951="",N3951="",O3951=""),"",M3951+N3951+O3951)</f>
        <v/>
      </c>
      <c r="S3951" s="13">
        <f>IF(AND($B3951&lt;&gt;"",$F3951&lt;&gt;""),IF(COUNTIFS($B$2:$B3951,$B3951,$F$2:$F3951,$F3951)=1,1,0),0)</f>
        <v/>
      </c>
      <c r="T3951" s="13">
        <f>IF(AND($B3951&lt;&gt;"",$H3951&lt;&gt;""),IF(COUNTIFS($B$2:$B3951,$B3951,$H$2:$H3951,$H3951)=1,1,0),0)</f>
        <v/>
      </c>
      <c r="U3951" s="13">
        <f>IF(AND($B3951&lt;&gt;"",$C3951&lt;&gt;""),IF(COUNTIFS($B$2:$B3951,$B3951,$C$2:$C3951,$C3951)=1,1,0),0)</f>
        <v/>
      </c>
      <c r="V3951" s="13">
        <f>IF(AND($B3951&lt;&gt;"",$D3951&lt;&gt;""),IF(COUNTIFS($B$2:$B3951,$B3951,$D$2:$D3951,$D3951)=1,1,0),0)</f>
        <v/>
      </c>
      <c r="W3951">
        <f>IFERROR(INDEX(T_Indicateurs[Domain_code],MATCH($H3951,T_Indicateurs[Stat_code],0)),"")</f>
        <v/>
      </c>
      <c r="X3951" s="13">
        <f>IF(OR($W3951="",$F3951=""),0,IF($F3951&lt;&gt;$W3951,1,0))</f>
        <v/>
      </c>
      <c r="Y3951" s="13">
        <f>IF(OR($J3951="", $K3951="", $L3951=""),0,IF(OR($J3951&lt;0,$J3951&gt;3,$K3951&lt;0,$K3951&gt;3,$L3951&lt;0,$L3951&gt;3),1,0))</f>
        <v/>
      </c>
    </row>
    <row r="3952">
      <c r="G3952">
        <f>IFERROR(INDEX(T_Domaines[Domain_label_fr],MATCH(F3952,T_Domaines[Domain_code],0)),"")</f>
        <v/>
      </c>
      <c r="I3952">
        <f>IFERROR(INDEX(T_Indicateurs[Stat_label_fr],MATCH(H3952,T_Indicateurs[Stat_code],0)),"")</f>
        <v/>
      </c>
      <c r="M3952">
        <f>IF(J3952=0,"",J3952)</f>
        <v/>
      </c>
      <c r="N3952">
        <f>IF(K3952=0,"",K3952)</f>
        <v/>
      </c>
      <c r="O3952">
        <f>IF(L3952=0,"",L3952)</f>
        <v/>
      </c>
      <c r="P3952">
        <f>IF(OR(J3952="",K3952="",L3952=""),"",J3952+K3952+L3952)</f>
        <v/>
      </c>
      <c r="Q3952">
        <f>IF(OR(M3952="",N3952="",O3952=""),"",M3952+N3952+O3952)</f>
        <v/>
      </c>
      <c r="S3952" s="13">
        <f>IF(AND($B3952&lt;&gt;"",$F3952&lt;&gt;""),IF(COUNTIFS($B$2:$B3952,$B3952,$F$2:$F3952,$F3952)=1,1,0),0)</f>
        <v/>
      </c>
      <c r="T3952" s="13">
        <f>IF(AND($B3952&lt;&gt;"",$H3952&lt;&gt;""),IF(COUNTIFS($B$2:$B3952,$B3952,$H$2:$H3952,$H3952)=1,1,0),0)</f>
        <v/>
      </c>
      <c r="U3952" s="13">
        <f>IF(AND($B3952&lt;&gt;"",$C3952&lt;&gt;""),IF(COUNTIFS($B$2:$B3952,$B3952,$C$2:$C3952,$C3952)=1,1,0),0)</f>
        <v/>
      </c>
      <c r="V3952" s="13">
        <f>IF(AND($B3952&lt;&gt;"",$D3952&lt;&gt;""),IF(COUNTIFS($B$2:$B3952,$B3952,$D$2:$D3952,$D3952)=1,1,0),0)</f>
        <v/>
      </c>
      <c r="W3952">
        <f>IFERROR(INDEX(T_Indicateurs[Domain_code],MATCH($H3952,T_Indicateurs[Stat_code],0)),"")</f>
        <v/>
      </c>
      <c r="X3952" s="13">
        <f>IF(OR($W3952="",$F3952=""),0,IF($F3952&lt;&gt;$W3952,1,0))</f>
        <v/>
      </c>
      <c r="Y3952" s="13">
        <f>IF(OR($J3952="", $K3952="", $L3952=""),0,IF(OR($J3952&lt;0,$J3952&gt;3,$K3952&lt;0,$K3952&gt;3,$L3952&lt;0,$L3952&gt;3),1,0))</f>
        <v/>
      </c>
    </row>
    <row r="3953">
      <c r="G3953">
        <f>IFERROR(INDEX(T_Domaines[Domain_label_fr],MATCH(F3953,T_Domaines[Domain_code],0)),"")</f>
        <v/>
      </c>
      <c r="I3953">
        <f>IFERROR(INDEX(T_Indicateurs[Stat_label_fr],MATCH(H3953,T_Indicateurs[Stat_code],0)),"")</f>
        <v/>
      </c>
      <c r="M3953">
        <f>IF(J3953=0,"",J3953)</f>
        <v/>
      </c>
      <c r="N3953">
        <f>IF(K3953=0,"",K3953)</f>
        <v/>
      </c>
      <c r="O3953">
        <f>IF(L3953=0,"",L3953)</f>
        <v/>
      </c>
      <c r="P3953">
        <f>IF(OR(J3953="",K3953="",L3953=""),"",J3953+K3953+L3953)</f>
        <v/>
      </c>
      <c r="Q3953">
        <f>IF(OR(M3953="",N3953="",O3953=""),"",M3953+N3953+O3953)</f>
        <v/>
      </c>
      <c r="S3953" s="13">
        <f>IF(AND($B3953&lt;&gt;"",$F3953&lt;&gt;""),IF(COUNTIFS($B$2:$B3953,$B3953,$F$2:$F3953,$F3953)=1,1,0),0)</f>
        <v/>
      </c>
      <c r="T3953" s="13">
        <f>IF(AND($B3953&lt;&gt;"",$H3953&lt;&gt;""),IF(COUNTIFS($B$2:$B3953,$B3953,$H$2:$H3953,$H3953)=1,1,0),0)</f>
        <v/>
      </c>
      <c r="U3953" s="13">
        <f>IF(AND($B3953&lt;&gt;"",$C3953&lt;&gt;""),IF(COUNTIFS($B$2:$B3953,$B3953,$C$2:$C3953,$C3953)=1,1,0),0)</f>
        <v/>
      </c>
      <c r="V3953" s="13">
        <f>IF(AND($B3953&lt;&gt;"",$D3953&lt;&gt;""),IF(COUNTIFS($B$2:$B3953,$B3953,$D$2:$D3953,$D3953)=1,1,0),0)</f>
        <v/>
      </c>
      <c r="W3953">
        <f>IFERROR(INDEX(T_Indicateurs[Domain_code],MATCH($H3953,T_Indicateurs[Stat_code],0)),"")</f>
        <v/>
      </c>
      <c r="X3953" s="13">
        <f>IF(OR($W3953="",$F3953=""),0,IF($F3953&lt;&gt;$W3953,1,0))</f>
        <v/>
      </c>
      <c r="Y3953" s="13">
        <f>IF(OR($J3953="", $K3953="", $L3953=""),0,IF(OR($J3953&lt;0,$J3953&gt;3,$K3953&lt;0,$K3953&gt;3,$L3953&lt;0,$L3953&gt;3),1,0))</f>
        <v/>
      </c>
    </row>
    <row r="3954">
      <c r="G3954">
        <f>IFERROR(INDEX(T_Domaines[Domain_label_fr],MATCH(F3954,T_Domaines[Domain_code],0)),"")</f>
        <v/>
      </c>
      <c r="I3954">
        <f>IFERROR(INDEX(T_Indicateurs[Stat_label_fr],MATCH(H3954,T_Indicateurs[Stat_code],0)),"")</f>
        <v/>
      </c>
      <c r="M3954">
        <f>IF(J3954=0,"",J3954)</f>
        <v/>
      </c>
      <c r="N3954">
        <f>IF(K3954=0,"",K3954)</f>
        <v/>
      </c>
      <c r="O3954">
        <f>IF(L3954=0,"",L3954)</f>
        <v/>
      </c>
      <c r="P3954">
        <f>IF(OR(J3954="",K3954="",L3954=""),"",J3954+K3954+L3954)</f>
        <v/>
      </c>
      <c r="Q3954">
        <f>IF(OR(M3954="",N3954="",O3954=""),"",M3954+N3954+O3954)</f>
        <v/>
      </c>
      <c r="S3954" s="13">
        <f>IF(AND($B3954&lt;&gt;"",$F3954&lt;&gt;""),IF(COUNTIFS($B$2:$B3954,$B3954,$F$2:$F3954,$F3954)=1,1,0),0)</f>
        <v/>
      </c>
      <c r="T3954" s="13">
        <f>IF(AND($B3954&lt;&gt;"",$H3954&lt;&gt;""),IF(COUNTIFS($B$2:$B3954,$B3954,$H$2:$H3954,$H3954)=1,1,0),0)</f>
        <v/>
      </c>
      <c r="U3954" s="13">
        <f>IF(AND($B3954&lt;&gt;"",$C3954&lt;&gt;""),IF(COUNTIFS($B$2:$B3954,$B3954,$C$2:$C3954,$C3954)=1,1,0),0)</f>
        <v/>
      </c>
      <c r="V3954" s="13">
        <f>IF(AND($B3954&lt;&gt;"",$D3954&lt;&gt;""),IF(COUNTIFS($B$2:$B3954,$B3954,$D$2:$D3954,$D3954)=1,1,0),0)</f>
        <v/>
      </c>
      <c r="W3954">
        <f>IFERROR(INDEX(T_Indicateurs[Domain_code],MATCH($H3954,T_Indicateurs[Stat_code],0)),"")</f>
        <v/>
      </c>
      <c r="X3954" s="13">
        <f>IF(OR($W3954="",$F3954=""),0,IF($F3954&lt;&gt;$W3954,1,0))</f>
        <v/>
      </c>
      <c r="Y3954" s="13">
        <f>IF(OR($J3954="", $K3954="", $L3954=""),0,IF(OR($J3954&lt;0,$J3954&gt;3,$K3954&lt;0,$K3954&gt;3,$L3954&lt;0,$L3954&gt;3),1,0))</f>
        <v/>
      </c>
    </row>
    <row r="3955">
      <c r="G3955">
        <f>IFERROR(INDEX(T_Domaines[Domain_label_fr],MATCH(F3955,T_Domaines[Domain_code],0)),"")</f>
        <v/>
      </c>
      <c r="I3955">
        <f>IFERROR(INDEX(T_Indicateurs[Stat_label_fr],MATCH(H3955,T_Indicateurs[Stat_code],0)),"")</f>
        <v/>
      </c>
      <c r="M3955">
        <f>IF(J3955=0,"",J3955)</f>
        <v/>
      </c>
      <c r="N3955">
        <f>IF(K3955=0,"",K3955)</f>
        <v/>
      </c>
      <c r="O3955">
        <f>IF(L3955=0,"",L3955)</f>
        <v/>
      </c>
      <c r="P3955">
        <f>IF(OR(J3955="",K3955="",L3955=""),"",J3955+K3955+L3955)</f>
        <v/>
      </c>
      <c r="Q3955">
        <f>IF(OR(M3955="",N3955="",O3955=""),"",M3955+N3955+O3955)</f>
        <v/>
      </c>
      <c r="S3955" s="13">
        <f>IF(AND($B3955&lt;&gt;"",$F3955&lt;&gt;""),IF(COUNTIFS($B$2:$B3955,$B3955,$F$2:$F3955,$F3955)=1,1,0),0)</f>
        <v/>
      </c>
      <c r="T3955" s="13">
        <f>IF(AND($B3955&lt;&gt;"",$H3955&lt;&gt;""),IF(COUNTIFS($B$2:$B3955,$B3955,$H$2:$H3955,$H3955)=1,1,0),0)</f>
        <v/>
      </c>
      <c r="U3955" s="13">
        <f>IF(AND($B3955&lt;&gt;"",$C3955&lt;&gt;""),IF(COUNTIFS($B$2:$B3955,$B3955,$C$2:$C3955,$C3955)=1,1,0),0)</f>
        <v/>
      </c>
      <c r="V3955" s="13">
        <f>IF(AND($B3955&lt;&gt;"",$D3955&lt;&gt;""),IF(COUNTIFS($B$2:$B3955,$B3955,$D$2:$D3955,$D3955)=1,1,0),0)</f>
        <v/>
      </c>
      <c r="W3955">
        <f>IFERROR(INDEX(T_Indicateurs[Domain_code],MATCH($H3955,T_Indicateurs[Stat_code],0)),"")</f>
        <v/>
      </c>
      <c r="X3955" s="13">
        <f>IF(OR($W3955="",$F3955=""),0,IF($F3955&lt;&gt;$W3955,1,0))</f>
        <v/>
      </c>
      <c r="Y3955" s="13">
        <f>IF(OR($J3955="", $K3955="", $L3955=""),0,IF(OR($J3955&lt;0,$J3955&gt;3,$K3955&lt;0,$K3955&gt;3,$L3955&lt;0,$L3955&gt;3),1,0))</f>
        <v/>
      </c>
    </row>
    <row r="3956">
      <c r="G3956">
        <f>IFERROR(INDEX(T_Domaines[Domain_label_fr],MATCH(F3956,T_Domaines[Domain_code],0)),"")</f>
        <v/>
      </c>
      <c r="I3956">
        <f>IFERROR(INDEX(T_Indicateurs[Stat_label_fr],MATCH(H3956,T_Indicateurs[Stat_code],0)),"")</f>
        <v/>
      </c>
      <c r="M3956">
        <f>IF(J3956=0,"",J3956)</f>
        <v/>
      </c>
      <c r="N3956">
        <f>IF(K3956=0,"",K3956)</f>
        <v/>
      </c>
      <c r="O3956">
        <f>IF(L3956=0,"",L3956)</f>
        <v/>
      </c>
      <c r="P3956">
        <f>IF(OR(J3956="",K3956="",L3956=""),"",J3956+K3956+L3956)</f>
        <v/>
      </c>
      <c r="Q3956">
        <f>IF(OR(M3956="",N3956="",O3956=""),"",M3956+N3956+O3956)</f>
        <v/>
      </c>
      <c r="S3956" s="13">
        <f>IF(AND($B3956&lt;&gt;"",$F3956&lt;&gt;""),IF(COUNTIFS($B$2:$B3956,$B3956,$F$2:$F3956,$F3956)=1,1,0),0)</f>
        <v/>
      </c>
      <c r="T3956" s="13">
        <f>IF(AND($B3956&lt;&gt;"",$H3956&lt;&gt;""),IF(COUNTIFS($B$2:$B3956,$B3956,$H$2:$H3956,$H3956)=1,1,0),0)</f>
        <v/>
      </c>
      <c r="U3956" s="13">
        <f>IF(AND($B3956&lt;&gt;"",$C3956&lt;&gt;""),IF(COUNTIFS($B$2:$B3956,$B3956,$C$2:$C3956,$C3956)=1,1,0),0)</f>
        <v/>
      </c>
      <c r="V3956" s="13">
        <f>IF(AND($B3956&lt;&gt;"",$D3956&lt;&gt;""),IF(COUNTIFS($B$2:$B3956,$B3956,$D$2:$D3956,$D3956)=1,1,0),0)</f>
        <v/>
      </c>
      <c r="W3956">
        <f>IFERROR(INDEX(T_Indicateurs[Domain_code],MATCH($H3956,T_Indicateurs[Stat_code],0)),"")</f>
        <v/>
      </c>
      <c r="X3956" s="13">
        <f>IF(OR($W3956="",$F3956=""),0,IF($F3956&lt;&gt;$W3956,1,0))</f>
        <v/>
      </c>
      <c r="Y3956" s="13">
        <f>IF(OR($J3956="", $K3956="", $L3956=""),0,IF(OR($J3956&lt;0,$J3956&gt;3,$K3956&lt;0,$K3956&gt;3,$L3956&lt;0,$L3956&gt;3),1,0))</f>
        <v/>
      </c>
    </row>
    <row r="3957">
      <c r="G3957">
        <f>IFERROR(INDEX(T_Domaines[Domain_label_fr],MATCH(F3957,T_Domaines[Domain_code],0)),"")</f>
        <v/>
      </c>
      <c r="I3957">
        <f>IFERROR(INDEX(T_Indicateurs[Stat_label_fr],MATCH(H3957,T_Indicateurs[Stat_code],0)),"")</f>
        <v/>
      </c>
      <c r="M3957">
        <f>IF(J3957=0,"",J3957)</f>
        <v/>
      </c>
      <c r="N3957">
        <f>IF(K3957=0,"",K3957)</f>
        <v/>
      </c>
      <c r="O3957">
        <f>IF(L3957=0,"",L3957)</f>
        <v/>
      </c>
      <c r="P3957">
        <f>IF(OR(J3957="",K3957="",L3957=""),"",J3957+K3957+L3957)</f>
        <v/>
      </c>
      <c r="Q3957">
        <f>IF(OR(M3957="",N3957="",O3957=""),"",M3957+N3957+O3957)</f>
        <v/>
      </c>
      <c r="S3957" s="13">
        <f>IF(AND($B3957&lt;&gt;"",$F3957&lt;&gt;""),IF(COUNTIFS($B$2:$B3957,$B3957,$F$2:$F3957,$F3957)=1,1,0),0)</f>
        <v/>
      </c>
      <c r="T3957" s="13">
        <f>IF(AND($B3957&lt;&gt;"",$H3957&lt;&gt;""),IF(COUNTIFS($B$2:$B3957,$B3957,$H$2:$H3957,$H3957)=1,1,0),0)</f>
        <v/>
      </c>
      <c r="U3957" s="13">
        <f>IF(AND($B3957&lt;&gt;"",$C3957&lt;&gt;""),IF(COUNTIFS($B$2:$B3957,$B3957,$C$2:$C3957,$C3957)=1,1,0),0)</f>
        <v/>
      </c>
      <c r="V3957" s="13">
        <f>IF(AND($B3957&lt;&gt;"",$D3957&lt;&gt;""),IF(COUNTIFS($B$2:$B3957,$B3957,$D$2:$D3957,$D3957)=1,1,0),0)</f>
        <v/>
      </c>
      <c r="W3957">
        <f>IFERROR(INDEX(T_Indicateurs[Domain_code],MATCH($H3957,T_Indicateurs[Stat_code],0)),"")</f>
        <v/>
      </c>
      <c r="X3957" s="13">
        <f>IF(OR($W3957="",$F3957=""),0,IF($F3957&lt;&gt;$W3957,1,0))</f>
        <v/>
      </c>
      <c r="Y3957" s="13">
        <f>IF(OR($J3957="", $K3957="", $L3957=""),0,IF(OR($J3957&lt;0,$J3957&gt;3,$K3957&lt;0,$K3957&gt;3,$L3957&lt;0,$L3957&gt;3),1,0))</f>
        <v/>
      </c>
    </row>
    <row r="3958">
      <c r="G3958">
        <f>IFERROR(INDEX(T_Domaines[Domain_label_fr],MATCH(F3958,T_Domaines[Domain_code],0)),"")</f>
        <v/>
      </c>
      <c r="I3958">
        <f>IFERROR(INDEX(T_Indicateurs[Stat_label_fr],MATCH(H3958,T_Indicateurs[Stat_code],0)),"")</f>
        <v/>
      </c>
      <c r="M3958">
        <f>IF(J3958=0,"",J3958)</f>
        <v/>
      </c>
      <c r="N3958">
        <f>IF(K3958=0,"",K3958)</f>
        <v/>
      </c>
      <c r="O3958">
        <f>IF(L3958=0,"",L3958)</f>
        <v/>
      </c>
      <c r="P3958">
        <f>IF(OR(J3958="",K3958="",L3958=""),"",J3958+K3958+L3958)</f>
        <v/>
      </c>
      <c r="Q3958">
        <f>IF(OR(M3958="",N3958="",O3958=""),"",M3958+N3958+O3958)</f>
        <v/>
      </c>
      <c r="S3958" s="13">
        <f>IF(AND($B3958&lt;&gt;"",$F3958&lt;&gt;""),IF(COUNTIFS($B$2:$B3958,$B3958,$F$2:$F3958,$F3958)=1,1,0),0)</f>
        <v/>
      </c>
      <c r="T3958" s="13">
        <f>IF(AND($B3958&lt;&gt;"",$H3958&lt;&gt;""),IF(COUNTIFS($B$2:$B3958,$B3958,$H$2:$H3958,$H3958)=1,1,0),0)</f>
        <v/>
      </c>
      <c r="U3958" s="13">
        <f>IF(AND($B3958&lt;&gt;"",$C3958&lt;&gt;""),IF(COUNTIFS($B$2:$B3958,$B3958,$C$2:$C3958,$C3958)=1,1,0),0)</f>
        <v/>
      </c>
      <c r="V3958" s="13">
        <f>IF(AND($B3958&lt;&gt;"",$D3958&lt;&gt;""),IF(COUNTIFS($B$2:$B3958,$B3958,$D$2:$D3958,$D3958)=1,1,0),0)</f>
        <v/>
      </c>
      <c r="W3958">
        <f>IFERROR(INDEX(T_Indicateurs[Domain_code],MATCH($H3958,T_Indicateurs[Stat_code],0)),"")</f>
        <v/>
      </c>
      <c r="X3958" s="13">
        <f>IF(OR($W3958="",$F3958=""),0,IF($F3958&lt;&gt;$W3958,1,0))</f>
        <v/>
      </c>
      <c r="Y3958" s="13">
        <f>IF(OR($J3958="", $K3958="", $L3958=""),0,IF(OR($J3958&lt;0,$J3958&gt;3,$K3958&lt;0,$K3958&gt;3,$L3958&lt;0,$L3958&gt;3),1,0))</f>
        <v/>
      </c>
    </row>
    <row r="3959">
      <c r="G3959">
        <f>IFERROR(INDEX(T_Domaines[Domain_label_fr],MATCH(F3959,T_Domaines[Domain_code],0)),"")</f>
        <v/>
      </c>
      <c r="I3959">
        <f>IFERROR(INDEX(T_Indicateurs[Stat_label_fr],MATCH(H3959,T_Indicateurs[Stat_code],0)),"")</f>
        <v/>
      </c>
      <c r="M3959">
        <f>IF(J3959=0,"",J3959)</f>
        <v/>
      </c>
      <c r="N3959">
        <f>IF(K3959=0,"",K3959)</f>
        <v/>
      </c>
      <c r="O3959">
        <f>IF(L3959=0,"",L3959)</f>
        <v/>
      </c>
      <c r="P3959">
        <f>IF(OR(J3959="",K3959="",L3959=""),"",J3959+K3959+L3959)</f>
        <v/>
      </c>
      <c r="Q3959">
        <f>IF(OR(M3959="",N3959="",O3959=""),"",M3959+N3959+O3959)</f>
        <v/>
      </c>
      <c r="S3959" s="13">
        <f>IF(AND($B3959&lt;&gt;"",$F3959&lt;&gt;""),IF(COUNTIFS($B$2:$B3959,$B3959,$F$2:$F3959,$F3959)=1,1,0),0)</f>
        <v/>
      </c>
      <c r="T3959" s="13">
        <f>IF(AND($B3959&lt;&gt;"",$H3959&lt;&gt;""),IF(COUNTIFS($B$2:$B3959,$B3959,$H$2:$H3959,$H3959)=1,1,0),0)</f>
        <v/>
      </c>
      <c r="U3959" s="13">
        <f>IF(AND($B3959&lt;&gt;"",$C3959&lt;&gt;""),IF(COUNTIFS($B$2:$B3959,$B3959,$C$2:$C3959,$C3959)=1,1,0),0)</f>
        <v/>
      </c>
      <c r="V3959" s="13">
        <f>IF(AND($B3959&lt;&gt;"",$D3959&lt;&gt;""),IF(COUNTIFS($B$2:$B3959,$B3959,$D$2:$D3959,$D3959)=1,1,0),0)</f>
        <v/>
      </c>
      <c r="W3959">
        <f>IFERROR(INDEX(T_Indicateurs[Domain_code],MATCH($H3959,T_Indicateurs[Stat_code],0)),"")</f>
        <v/>
      </c>
      <c r="X3959" s="13">
        <f>IF(OR($W3959="",$F3959=""),0,IF($F3959&lt;&gt;$W3959,1,0))</f>
        <v/>
      </c>
      <c r="Y3959" s="13">
        <f>IF(OR($J3959="", $K3959="", $L3959=""),0,IF(OR($J3959&lt;0,$J3959&gt;3,$K3959&lt;0,$K3959&gt;3,$L3959&lt;0,$L3959&gt;3),1,0))</f>
        <v/>
      </c>
    </row>
    <row r="3960">
      <c r="G3960">
        <f>IFERROR(INDEX(T_Domaines[Domain_label_fr],MATCH(F3960,T_Domaines[Domain_code],0)),"")</f>
        <v/>
      </c>
      <c r="I3960">
        <f>IFERROR(INDEX(T_Indicateurs[Stat_label_fr],MATCH(H3960,T_Indicateurs[Stat_code],0)),"")</f>
        <v/>
      </c>
      <c r="M3960">
        <f>IF(J3960=0,"",J3960)</f>
        <v/>
      </c>
      <c r="N3960">
        <f>IF(K3960=0,"",K3960)</f>
        <v/>
      </c>
      <c r="O3960">
        <f>IF(L3960=0,"",L3960)</f>
        <v/>
      </c>
      <c r="P3960">
        <f>IF(OR(J3960="",K3960="",L3960=""),"",J3960+K3960+L3960)</f>
        <v/>
      </c>
      <c r="Q3960">
        <f>IF(OR(M3960="",N3960="",O3960=""),"",M3960+N3960+O3960)</f>
        <v/>
      </c>
      <c r="S3960" s="13">
        <f>IF(AND($B3960&lt;&gt;"",$F3960&lt;&gt;""),IF(COUNTIFS($B$2:$B3960,$B3960,$F$2:$F3960,$F3960)=1,1,0),0)</f>
        <v/>
      </c>
      <c r="T3960" s="13">
        <f>IF(AND($B3960&lt;&gt;"",$H3960&lt;&gt;""),IF(COUNTIFS($B$2:$B3960,$B3960,$H$2:$H3960,$H3960)=1,1,0),0)</f>
        <v/>
      </c>
      <c r="U3960" s="13">
        <f>IF(AND($B3960&lt;&gt;"",$C3960&lt;&gt;""),IF(COUNTIFS($B$2:$B3960,$B3960,$C$2:$C3960,$C3960)=1,1,0),0)</f>
        <v/>
      </c>
      <c r="V3960" s="13">
        <f>IF(AND($B3960&lt;&gt;"",$D3960&lt;&gt;""),IF(COUNTIFS($B$2:$B3960,$B3960,$D$2:$D3960,$D3960)=1,1,0),0)</f>
        <v/>
      </c>
      <c r="W3960">
        <f>IFERROR(INDEX(T_Indicateurs[Domain_code],MATCH($H3960,T_Indicateurs[Stat_code],0)),"")</f>
        <v/>
      </c>
      <c r="X3960" s="13">
        <f>IF(OR($W3960="",$F3960=""),0,IF($F3960&lt;&gt;$W3960,1,0))</f>
        <v/>
      </c>
      <c r="Y3960" s="13">
        <f>IF(OR($J3960="", $K3960="", $L3960=""),0,IF(OR($J3960&lt;0,$J3960&gt;3,$K3960&lt;0,$K3960&gt;3,$L3960&lt;0,$L3960&gt;3),1,0))</f>
        <v/>
      </c>
    </row>
    <row r="3961">
      <c r="G3961">
        <f>IFERROR(INDEX(T_Domaines[Domain_label_fr],MATCH(F3961,T_Domaines[Domain_code],0)),"")</f>
        <v/>
      </c>
      <c r="I3961">
        <f>IFERROR(INDEX(T_Indicateurs[Stat_label_fr],MATCH(H3961,T_Indicateurs[Stat_code],0)),"")</f>
        <v/>
      </c>
      <c r="M3961">
        <f>IF(J3961=0,"",J3961)</f>
        <v/>
      </c>
      <c r="N3961">
        <f>IF(K3961=0,"",K3961)</f>
        <v/>
      </c>
      <c r="O3961">
        <f>IF(L3961=0,"",L3961)</f>
        <v/>
      </c>
      <c r="P3961">
        <f>IF(OR(J3961="",K3961="",L3961=""),"",J3961+K3961+L3961)</f>
        <v/>
      </c>
      <c r="Q3961">
        <f>IF(OR(M3961="",N3961="",O3961=""),"",M3961+N3961+O3961)</f>
        <v/>
      </c>
      <c r="S3961" s="13">
        <f>IF(AND($B3961&lt;&gt;"",$F3961&lt;&gt;""),IF(COUNTIFS($B$2:$B3961,$B3961,$F$2:$F3961,$F3961)=1,1,0),0)</f>
        <v/>
      </c>
      <c r="T3961" s="13">
        <f>IF(AND($B3961&lt;&gt;"",$H3961&lt;&gt;""),IF(COUNTIFS($B$2:$B3961,$B3961,$H$2:$H3961,$H3961)=1,1,0),0)</f>
        <v/>
      </c>
      <c r="U3961" s="13">
        <f>IF(AND($B3961&lt;&gt;"",$C3961&lt;&gt;""),IF(COUNTIFS($B$2:$B3961,$B3961,$C$2:$C3961,$C3961)=1,1,0),0)</f>
        <v/>
      </c>
      <c r="V3961" s="13">
        <f>IF(AND($B3961&lt;&gt;"",$D3961&lt;&gt;""),IF(COUNTIFS($B$2:$B3961,$B3961,$D$2:$D3961,$D3961)=1,1,0),0)</f>
        <v/>
      </c>
      <c r="W3961">
        <f>IFERROR(INDEX(T_Indicateurs[Domain_code],MATCH($H3961,T_Indicateurs[Stat_code],0)),"")</f>
        <v/>
      </c>
      <c r="X3961" s="13">
        <f>IF(OR($W3961="",$F3961=""),0,IF($F3961&lt;&gt;$W3961,1,0))</f>
        <v/>
      </c>
      <c r="Y3961" s="13">
        <f>IF(OR($J3961="", $K3961="", $L3961=""),0,IF(OR($J3961&lt;0,$J3961&gt;3,$K3961&lt;0,$K3961&gt;3,$L3961&lt;0,$L3961&gt;3),1,0))</f>
        <v/>
      </c>
    </row>
    <row r="3962">
      <c r="G3962">
        <f>IFERROR(INDEX(T_Domaines[Domain_label_fr],MATCH(F3962,T_Domaines[Domain_code],0)),"")</f>
        <v/>
      </c>
      <c r="I3962">
        <f>IFERROR(INDEX(T_Indicateurs[Stat_label_fr],MATCH(H3962,T_Indicateurs[Stat_code],0)),"")</f>
        <v/>
      </c>
      <c r="M3962">
        <f>IF(J3962=0,"",J3962)</f>
        <v/>
      </c>
      <c r="N3962">
        <f>IF(K3962=0,"",K3962)</f>
        <v/>
      </c>
      <c r="O3962">
        <f>IF(L3962=0,"",L3962)</f>
        <v/>
      </c>
      <c r="P3962">
        <f>IF(OR(J3962="",K3962="",L3962=""),"",J3962+K3962+L3962)</f>
        <v/>
      </c>
      <c r="Q3962">
        <f>IF(OR(M3962="",N3962="",O3962=""),"",M3962+N3962+O3962)</f>
        <v/>
      </c>
      <c r="S3962" s="13">
        <f>IF(AND($B3962&lt;&gt;"",$F3962&lt;&gt;""),IF(COUNTIFS($B$2:$B3962,$B3962,$F$2:$F3962,$F3962)=1,1,0),0)</f>
        <v/>
      </c>
      <c r="T3962" s="13">
        <f>IF(AND($B3962&lt;&gt;"",$H3962&lt;&gt;""),IF(COUNTIFS($B$2:$B3962,$B3962,$H$2:$H3962,$H3962)=1,1,0),0)</f>
        <v/>
      </c>
      <c r="U3962" s="13">
        <f>IF(AND($B3962&lt;&gt;"",$C3962&lt;&gt;""),IF(COUNTIFS($B$2:$B3962,$B3962,$C$2:$C3962,$C3962)=1,1,0),0)</f>
        <v/>
      </c>
      <c r="V3962" s="13">
        <f>IF(AND($B3962&lt;&gt;"",$D3962&lt;&gt;""),IF(COUNTIFS($B$2:$B3962,$B3962,$D$2:$D3962,$D3962)=1,1,0),0)</f>
        <v/>
      </c>
      <c r="W3962">
        <f>IFERROR(INDEX(T_Indicateurs[Domain_code],MATCH($H3962,T_Indicateurs[Stat_code],0)),"")</f>
        <v/>
      </c>
      <c r="X3962" s="13">
        <f>IF(OR($W3962="",$F3962=""),0,IF($F3962&lt;&gt;$W3962,1,0))</f>
        <v/>
      </c>
      <c r="Y3962" s="13">
        <f>IF(OR($J3962="", $K3962="", $L3962=""),0,IF(OR($J3962&lt;0,$J3962&gt;3,$K3962&lt;0,$K3962&gt;3,$L3962&lt;0,$L3962&gt;3),1,0))</f>
        <v/>
      </c>
    </row>
    <row r="3963">
      <c r="G3963">
        <f>IFERROR(INDEX(T_Domaines[Domain_label_fr],MATCH(F3963,T_Domaines[Domain_code],0)),"")</f>
        <v/>
      </c>
      <c r="I3963">
        <f>IFERROR(INDEX(T_Indicateurs[Stat_label_fr],MATCH(H3963,T_Indicateurs[Stat_code],0)),"")</f>
        <v/>
      </c>
      <c r="M3963">
        <f>IF(J3963=0,"",J3963)</f>
        <v/>
      </c>
      <c r="N3963">
        <f>IF(K3963=0,"",K3963)</f>
        <v/>
      </c>
      <c r="O3963">
        <f>IF(L3963=0,"",L3963)</f>
        <v/>
      </c>
      <c r="P3963">
        <f>IF(OR(J3963="",K3963="",L3963=""),"",J3963+K3963+L3963)</f>
        <v/>
      </c>
      <c r="Q3963">
        <f>IF(OR(M3963="",N3963="",O3963=""),"",M3963+N3963+O3963)</f>
        <v/>
      </c>
      <c r="S3963" s="13">
        <f>IF(AND($B3963&lt;&gt;"",$F3963&lt;&gt;""),IF(COUNTIFS($B$2:$B3963,$B3963,$F$2:$F3963,$F3963)=1,1,0),0)</f>
        <v/>
      </c>
      <c r="T3963" s="13">
        <f>IF(AND($B3963&lt;&gt;"",$H3963&lt;&gt;""),IF(COUNTIFS($B$2:$B3963,$B3963,$H$2:$H3963,$H3963)=1,1,0),0)</f>
        <v/>
      </c>
      <c r="U3963" s="13">
        <f>IF(AND($B3963&lt;&gt;"",$C3963&lt;&gt;""),IF(COUNTIFS($B$2:$B3963,$B3963,$C$2:$C3963,$C3963)=1,1,0),0)</f>
        <v/>
      </c>
      <c r="V3963" s="13">
        <f>IF(AND($B3963&lt;&gt;"",$D3963&lt;&gt;""),IF(COUNTIFS($B$2:$B3963,$B3963,$D$2:$D3963,$D3963)=1,1,0),0)</f>
        <v/>
      </c>
      <c r="W3963">
        <f>IFERROR(INDEX(T_Indicateurs[Domain_code],MATCH($H3963,T_Indicateurs[Stat_code],0)),"")</f>
        <v/>
      </c>
      <c r="X3963" s="13">
        <f>IF(OR($W3963="",$F3963=""),0,IF($F3963&lt;&gt;$W3963,1,0))</f>
        <v/>
      </c>
      <c r="Y3963" s="13">
        <f>IF(OR($J3963="", $K3963="", $L3963=""),0,IF(OR($J3963&lt;0,$J3963&gt;3,$K3963&lt;0,$K3963&gt;3,$L3963&lt;0,$L3963&gt;3),1,0))</f>
        <v/>
      </c>
    </row>
    <row r="3964">
      <c r="G3964">
        <f>IFERROR(INDEX(T_Domaines[Domain_label_fr],MATCH(F3964,T_Domaines[Domain_code],0)),"")</f>
        <v/>
      </c>
      <c r="I3964">
        <f>IFERROR(INDEX(T_Indicateurs[Stat_label_fr],MATCH(H3964,T_Indicateurs[Stat_code],0)),"")</f>
        <v/>
      </c>
      <c r="M3964">
        <f>IF(J3964=0,"",J3964)</f>
        <v/>
      </c>
      <c r="N3964">
        <f>IF(K3964=0,"",K3964)</f>
        <v/>
      </c>
      <c r="O3964">
        <f>IF(L3964=0,"",L3964)</f>
        <v/>
      </c>
      <c r="P3964">
        <f>IF(OR(J3964="",K3964="",L3964=""),"",J3964+K3964+L3964)</f>
        <v/>
      </c>
      <c r="Q3964">
        <f>IF(OR(M3964="",N3964="",O3964=""),"",M3964+N3964+O3964)</f>
        <v/>
      </c>
      <c r="S3964" s="13">
        <f>IF(AND($B3964&lt;&gt;"",$F3964&lt;&gt;""),IF(COUNTIFS($B$2:$B3964,$B3964,$F$2:$F3964,$F3964)=1,1,0),0)</f>
        <v/>
      </c>
      <c r="T3964" s="13">
        <f>IF(AND($B3964&lt;&gt;"",$H3964&lt;&gt;""),IF(COUNTIFS($B$2:$B3964,$B3964,$H$2:$H3964,$H3964)=1,1,0),0)</f>
        <v/>
      </c>
      <c r="U3964" s="13">
        <f>IF(AND($B3964&lt;&gt;"",$C3964&lt;&gt;""),IF(COUNTIFS($B$2:$B3964,$B3964,$C$2:$C3964,$C3964)=1,1,0),0)</f>
        <v/>
      </c>
      <c r="V3964" s="13">
        <f>IF(AND($B3964&lt;&gt;"",$D3964&lt;&gt;""),IF(COUNTIFS($B$2:$B3964,$B3964,$D$2:$D3964,$D3964)=1,1,0),0)</f>
        <v/>
      </c>
      <c r="W3964">
        <f>IFERROR(INDEX(T_Indicateurs[Domain_code],MATCH($H3964,T_Indicateurs[Stat_code],0)),"")</f>
        <v/>
      </c>
      <c r="X3964" s="13">
        <f>IF(OR($W3964="",$F3964=""),0,IF($F3964&lt;&gt;$W3964,1,0))</f>
        <v/>
      </c>
      <c r="Y3964" s="13">
        <f>IF(OR($J3964="", $K3964="", $L3964=""),0,IF(OR($J3964&lt;0,$J3964&gt;3,$K3964&lt;0,$K3964&gt;3,$L3964&lt;0,$L3964&gt;3),1,0))</f>
        <v/>
      </c>
    </row>
    <row r="3965">
      <c r="G3965">
        <f>IFERROR(INDEX(T_Domaines[Domain_label_fr],MATCH(F3965,T_Domaines[Domain_code],0)),"")</f>
        <v/>
      </c>
      <c r="I3965">
        <f>IFERROR(INDEX(T_Indicateurs[Stat_label_fr],MATCH(H3965,T_Indicateurs[Stat_code],0)),"")</f>
        <v/>
      </c>
      <c r="M3965">
        <f>IF(J3965=0,"",J3965)</f>
        <v/>
      </c>
      <c r="N3965">
        <f>IF(K3965=0,"",K3965)</f>
        <v/>
      </c>
      <c r="O3965">
        <f>IF(L3965=0,"",L3965)</f>
        <v/>
      </c>
      <c r="P3965">
        <f>IF(OR(J3965="",K3965="",L3965=""),"",J3965+K3965+L3965)</f>
        <v/>
      </c>
      <c r="Q3965">
        <f>IF(OR(M3965="",N3965="",O3965=""),"",M3965+N3965+O3965)</f>
        <v/>
      </c>
      <c r="S3965" s="13">
        <f>IF(AND($B3965&lt;&gt;"",$F3965&lt;&gt;""),IF(COUNTIFS($B$2:$B3965,$B3965,$F$2:$F3965,$F3965)=1,1,0),0)</f>
        <v/>
      </c>
      <c r="T3965" s="13">
        <f>IF(AND($B3965&lt;&gt;"",$H3965&lt;&gt;""),IF(COUNTIFS($B$2:$B3965,$B3965,$H$2:$H3965,$H3965)=1,1,0),0)</f>
        <v/>
      </c>
      <c r="U3965" s="13">
        <f>IF(AND($B3965&lt;&gt;"",$C3965&lt;&gt;""),IF(COUNTIFS($B$2:$B3965,$B3965,$C$2:$C3965,$C3965)=1,1,0),0)</f>
        <v/>
      </c>
      <c r="V3965" s="13">
        <f>IF(AND($B3965&lt;&gt;"",$D3965&lt;&gt;""),IF(COUNTIFS($B$2:$B3965,$B3965,$D$2:$D3965,$D3965)=1,1,0),0)</f>
        <v/>
      </c>
      <c r="W3965">
        <f>IFERROR(INDEX(T_Indicateurs[Domain_code],MATCH($H3965,T_Indicateurs[Stat_code],0)),"")</f>
        <v/>
      </c>
      <c r="X3965" s="13">
        <f>IF(OR($W3965="",$F3965=""),0,IF($F3965&lt;&gt;$W3965,1,0))</f>
        <v/>
      </c>
      <c r="Y3965" s="13">
        <f>IF(OR($J3965="", $K3965="", $L3965=""),0,IF(OR($J3965&lt;0,$J3965&gt;3,$K3965&lt;0,$K3965&gt;3,$L3965&lt;0,$L3965&gt;3),1,0))</f>
        <v/>
      </c>
    </row>
    <row r="3966">
      <c r="G3966">
        <f>IFERROR(INDEX(T_Domaines[Domain_label_fr],MATCH(F3966,T_Domaines[Domain_code],0)),"")</f>
        <v/>
      </c>
      <c r="I3966">
        <f>IFERROR(INDEX(T_Indicateurs[Stat_label_fr],MATCH(H3966,T_Indicateurs[Stat_code],0)),"")</f>
        <v/>
      </c>
      <c r="M3966">
        <f>IF(J3966=0,"",J3966)</f>
        <v/>
      </c>
      <c r="N3966">
        <f>IF(K3966=0,"",K3966)</f>
        <v/>
      </c>
      <c r="O3966">
        <f>IF(L3966=0,"",L3966)</f>
        <v/>
      </c>
      <c r="P3966">
        <f>IF(OR(J3966="",K3966="",L3966=""),"",J3966+K3966+L3966)</f>
        <v/>
      </c>
      <c r="Q3966">
        <f>IF(OR(M3966="",N3966="",O3966=""),"",M3966+N3966+O3966)</f>
        <v/>
      </c>
      <c r="S3966" s="13">
        <f>IF(AND($B3966&lt;&gt;"",$F3966&lt;&gt;""),IF(COUNTIFS($B$2:$B3966,$B3966,$F$2:$F3966,$F3966)=1,1,0),0)</f>
        <v/>
      </c>
      <c r="T3966" s="13">
        <f>IF(AND($B3966&lt;&gt;"",$H3966&lt;&gt;""),IF(COUNTIFS($B$2:$B3966,$B3966,$H$2:$H3966,$H3966)=1,1,0),0)</f>
        <v/>
      </c>
      <c r="U3966" s="13">
        <f>IF(AND($B3966&lt;&gt;"",$C3966&lt;&gt;""),IF(COUNTIFS($B$2:$B3966,$B3966,$C$2:$C3966,$C3966)=1,1,0),0)</f>
        <v/>
      </c>
      <c r="V3966" s="13">
        <f>IF(AND($B3966&lt;&gt;"",$D3966&lt;&gt;""),IF(COUNTIFS($B$2:$B3966,$B3966,$D$2:$D3966,$D3966)=1,1,0),0)</f>
        <v/>
      </c>
      <c r="W3966">
        <f>IFERROR(INDEX(T_Indicateurs[Domain_code],MATCH($H3966,T_Indicateurs[Stat_code],0)),"")</f>
        <v/>
      </c>
      <c r="X3966" s="13">
        <f>IF(OR($W3966="",$F3966=""),0,IF($F3966&lt;&gt;$W3966,1,0))</f>
        <v/>
      </c>
      <c r="Y3966" s="13">
        <f>IF(OR($J3966="", $K3966="", $L3966=""),0,IF(OR($J3966&lt;0,$J3966&gt;3,$K3966&lt;0,$K3966&gt;3,$L3966&lt;0,$L3966&gt;3),1,0))</f>
        <v/>
      </c>
    </row>
    <row r="3967">
      <c r="G3967">
        <f>IFERROR(INDEX(T_Domaines[Domain_label_fr],MATCH(F3967,T_Domaines[Domain_code],0)),"")</f>
        <v/>
      </c>
      <c r="I3967">
        <f>IFERROR(INDEX(T_Indicateurs[Stat_label_fr],MATCH(H3967,T_Indicateurs[Stat_code],0)),"")</f>
        <v/>
      </c>
      <c r="M3967">
        <f>IF(J3967=0,"",J3967)</f>
        <v/>
      </c>
      <c r="N3967">
        <f>IF(K3967=0,"",K3967)</f>
        <v/>
      </c>
      <c r="O3967">
        <f>IF(L3967=0,"",L3967)</f>
        <v/>
      </c>
      <c r="P3967">
        <f>IF(OR(J3967="",K3967="",L3967=""),"",J3967+K3967+L3967)</f>
        <v/>
      </c>
      <c r="Q3967">
        <f>IF(OR(M3967="",N3967="",O3967=""),"",M3967+N3967+O3967)</f>
        <v/>
      </c>
      <c r="S3967" s="13">
        <f>IF(AND($B3967&lt;&gt;"",$F3967&lt;&gt;""),IF(COUNTIFS($B$2:$B3967,$B3967,$F$2:$F3967,$F3967)=1,1,0),0)</f>
        <v/>
      </c>
      <c r="T3967" s="13">
        <f>IF(AND($B3967&lt;&gt;"",$H3967&lt;&gt;""),IF(COUNTIFS($B$2:$B3967,$B3967,$H$2:$H3967,$H3967)=1,1,0),0)</f>
        <v/>
      </c>
      <c r="U3967" s="13">
        <f>IF(AND($B3967&lt;&gt;"",$C3967&lt;&gt;""),IF(COUNTIFS($B$2:$B3967,$B3967,$C$2:$C3967,$C3967)=1,1,0),0)</f>
        <v/>
      </c>
      <c r="V3967" s="13">
        <f>IF(AND($B3967&lt;&gt;"",$D3967&lt;&gt;""),IF(COUNTIFS($B$2:$B3967,$B3967,$D$2:$D3967,$D3967)=1,1,0),0)</f>
        <v/>
      </c>
      <c r="W3967">
        <f>IFERROR(INDEX(T_Indicateurs[Domain_code],MATCH($H3967,T_Indicateurs[Stat_code],0)),"")</f>
        <v/>
      </c>
      <c r="X3967" s="13">
        <f>IF(OR($W3967="",$F3967=""),0,IF($F3967&lt;&gt;$W3967,1,0))</f>
        <v/>
      </c>
      <c r="Y3967" s="13">
        <f>IF(OR($J3967="", $K3967="", $L3967=""),0,IF(OR($J3967&lt;0,$J3967&gt;3,$K3967&lt;0,$K3967&gt;3,$L3967&lt;0,$L3967&gt;3),1,0))</f>
        <v/>
      </c>
    </row>
    <row r="3968">
      <c r="G3968">
        <f>IFERROR(INDEX(T_Domaines[Domain_label_fr],MATCH(F3968,T_Domaines[Domain_code],0)),"")</f>
        <v/>
      </c>
      <c r="I3968">
        <f>IFERROR(INDEX(T_Indicateurs[Stat_label_fr],MATCH(H3968,T_Indicateurs[Stat_code],0)),"")</f>
        <v/>
      </c>
      <c r="M3968">
        <f>IF(J3968=0,"",J3968)</f>
        <v/>
      </c>
      <c r="N3968">
        <f>IF(K3968=0,"",K3968)</f>
        <v/>
      </c>
      <c r="O3968">
        <f>IF(L3968=0,"",L3968)</f>
        <v/>
      </c>
      <c r="P3968">
        <f>IF(OR(J3968="",K3968="",L3968=""),"",J3968+K3968+L3968)</f>
        <v/>
      </c>
      <c r="Q3968">
        <f>IF(OR(M3968="",N3968="",O3968=""),"",M3968+N3968+O3968)</f>
        <v/>
      </c>
      <c r="S3968" s="13">
        <f>IF(AND($B3968&lt;&gt;"",$F3968&lt;&gt;""),IF(COUNTIFS($B$2:$B3968,$B3968,$F$2:$F3968,$F3968)=1,1,0),0)</f>
        <v/>
      </c>
      <c r="T3968" s="13">
        <f>IF(AND($B3968&lt;&gt;"",$H3968&lt;&gt;""),IF(COUNTIFS($B$2:$B3968,$B3968,$H$2:$H3968,$H3968)=1,1,0),0)</f>
        <v/>
      </c>
      <c r="U3968" s="13">
        <f>IF(AND($B3968&lt;&gt;"",$C3968&lt;&gt;""),IF(COUNTIFS($B$2:$B3968,$B3968,$C$2:$C3968,$C3968)=1,1,0),0)</f>
        <v/>
      </c>
      <c r="V3968" s="13">
        <f>IF(AND($B3968&lt;&gt;"",$D3968&lt;&gt;""),IF(COUNTIFS($B$2:$B3968,$B3968,$D$2:$D3968,$D3968)=1,1,0),0)</f>
        <v/>
      </c>
      <c r="W3968">
        <f>IFERROR(INDEX(T_Indicateurs[Domain_code],MATCH($H3968,T_Indicateurs[Stat_code],0)),"")</f>
        <v/>
      </c>
      <c r="X3968" s="13">
        <f>IF(OR($W3968="",$F3968=""),0,IF($F3968&lt;&gt;$W3968,1,0))</f>
        <v/>
      </c>
      <c r="Y3968" s="13">
        <f>IF(OR($J3968="", $K3968="", $L3968=""),0,IF(OR($J3968&lt;0,$J3968&gt;3,$K3968&lt;0,$K3968&gt;3,$L3968&lt;0,$L3968&gt;3),1,0))</f>
        <v/>
      </c>
    </row>
    <row r="3969">
      <c r="G3969">
        <f>IFERROR(INDEX(T_Domaines[Domain_label_fr],MATCH(F3969,T_Domaines[Domain_code],0)),"")</f>
        <v/>
      </c>
      <c r="I3969">
        <f>IFERROR(INDEX(T_Indicateurs[Stat_label_fr],MATCH(H3969,T_Indicateurs[Stat_code],0)),"")</f>
        <v/>
      </c>
      <c r="M3969">
        <f>IF(J3969=0,"",J3969)</f>
        <v/>
      </c>
      <c r="N3969">
        <f>IF(K3969=0,"",K3969)</f>
        <v/>
      </c>
      <c r="O3969">
        <f>IF(L3969=0,"",L3969)</f>
        <v/>
      </c>
      <c r="P3969">
        <f>IF(OR(J3969="",K3969="",L3969=""),"",J3969+K3969+L3969)</f>
        <v/>
      </c>
      <c r="Q3969">
        <f>IF(OR(M3969="",N3969="",O3969=""),"",M3969+N3969+O3969)</f>
        <v/>
      </c>
      <c r="S3969" s="13">
        <f>IF(AND($B3969&lt;&gt;"",$F3969&lt;&gt;""),IF(COUNTIFS($B$2:$B3969,$B3969,$F$2:$F3969,$F3969)=1,1,0),0)</f>
        <v/>
      </c>
      <c r="T3969" s="13">
        <f>IF(AND($B3969&lt;&gt;"",$H3969&lt;&gt;""),IF(COUNTIFS($B$2:$B3969,$B3969,$H$2:$H3969,$H3969)=1,1,0),0)</f>
        <v/>
      </c>
      <c r="U3969" s="13">
        <f>IF(AND($B3969&lt;&gt;"",$C3969&lt;&gt;""),IF(COUNTIFS($B$2:$B3969,$B3969,$C$2:$C3969,$C3969)=1,1,0),0)</f>
        <v/>
      </c>
      <c r="V3969" s="13">
        <f>IF(AND($B3969&lt;&gt;"",$D3969&lt;&gt;""),IF(COUNTIFS($B$2:$B3969,$B3969,$D$2:$D3969,$D3969)=1,1,0),0)</f>
        <v/>
      </c>
      <c r="W3969">
        <f>IFERROR(INDEX(T_Indicateurs[Domain_code],MATCH($H3969,T_Indicateurs[Stat_code],0)),"")</f>
        <v/>
      </c>
      <c r="X3969" s="13">
        <f>IF(OR($W3969="",$F3969=""),0,IF($F3969&lt;&gt;$W3969,1,0))</f>
        <v/>
      </c>
      <c r="Y3969" s="13">
        <f>IF(OR($J3969="", $K3969="", $L3969=""),0,IF(OR($J3969&lt;0,$J3969&gt;3,$K3969&lt;0,$K3969&gt;3,$L3969&lt;0,$L3969&gt;3),1,0))</f>
        <v/>
      </c>
    </row>
    <row r="3970">
      <c r="G3970">
        <f>IFERROR(INDEX(T_Domaines[Domain_label_fr],MATCH(F3970,T_Domaines[Domain_code],0)),"")</f>
        <v/>
      </c>
      <c r="I3970">
        <f>IFERROR(INDEX(T_Indicateurs[Stat_label_fr],MATCH(H3970,T_Indicateurs[Stat_code],0)),"")</f>
        <v/>
      </c>
      <c r="M3970">
        <f>IF(J3970=0,"",J3970)</f>
        <v/>
      </c>
      <c r="N3970">
        <f>IF(K3970=0,"",K3970)</f>
        <v/>
      </c>
      <c r="O3970">
        <f>IF(L3970=0,"",L3970)</f>
        <v/>
      </c>
      <c r="P3970">
        <f>IF(OR(J3970="",K3970="",L3970=""),"",J3970+K3970+L3970)</f>
        <v/>
      </c>
      <c r="Q3970">
        <f>IF(OR(M3970="",N3970="",O3970=""),"",M3970+N3970+O3970)</f>
        <v/>
      </c>
      <c r="S3970" s="13">
        <f>IF(AND($B3970&lt;&gt;"",$F3970&lt;&gt;""),IF(COUNTIFS($B$2:$B3970,$B3970,$F$2:$F3970,$F3970)=1,1,0),0)</f>
        <v/>
      </c>
      <c r="T3970" s="13">
        <f>IF(AND($B3970&lt;&gt;"",$H3970&lt;&gt;""),IF(COUNTIFS($B$2:$B3970,$B3970,$H$2:$H3970,$H3970)=1,1,0),0)</f>
        <v/>
      </c>
      <c r="U3970" s="13">
        <f>IF(AND($B3970&lt;&gt;"",$C3970&lt;&gt;""),IF(COUNTIFS($B$2:$B3970,$B3970,$C$2:$C3970,$C3970)=1,1,0),0)</f>
        <v/>
      </c>
      <c r="V3970" s="13">
        <f>IF(AND($B3970&lt;&gt;"",$D3970&lt;&gt;""),IF(COUNTIFS($B$2:$B3970,$B3970,$D$2:$D3970,$D3970)=1,1,0),0)</f>
        <v/>
      </c>
      <c r="W3970">
        <f>IFERROR(INDEX(T_Indicateurs[Domain_code],MATCH($H3970,T_Indicateurs[Stat_code],0)),"")</f>
        <v/>
      </c>
      <c r="X3970" s="13">
        <f>IF(OR($W3970="",$F3970=""),0,IF($F3970&lt;&gt;$W3970,1,0))</f>
        <v/>
      </c>
      <c r="Y3970" s="13">
        <f>IF(OR($J3970="", $K3970="", $L3970=""),0,IF(OR($J3970&lt;0,$J3970&gt;3,$K3970&lt;0,$K3970&gt;3,$L3970&lt;0,$L3970&gt;3),1,0))</f>
        <v/>
      </c>
    </row>
    <row r="3971">
      <c r="G3971">
        <f>IFERROR(INDEX(T_Domaines[Domain_label_fr],MATCH(F3971,T_Domaines[Domain_code],0)),"")</f>
        <v/>
      </c>
      <c r="I3971">
        <f>IFERROR(INDEX(T_Indicateurs[Stat_label_fr],MATCH(H3971,T_Indicateurs[Stat_code],0)),"")</f>
        <v/>
      </c>
      <c r="M3971">
        <f>IF(J3971=0,"",J3971)</f>
        <v/>
      </c>
      <c r="N3971">
        <f>IF(K3971=0,"",K3971)</f>
        <v/>
      </c>
      <c r="O3971">
        <f>IF(L3971=0,"",L3971)</f>
        <v/>
      </c>
      <c r="P3971">
        <f>IF(OR(J3971="",K3971="",L3971=""),"",J3971+K3971+L3971)</f>
        <v/>
      </c>
      <c r="Q3971">
        <f>IF(OR(M3971="",N3971="",O3971=""),"",M3971+N3971+O3971)</f>
        <v/>
      </c>
      <c r="S3971" s="13">
        <f>IF(AND($B3971&lt;&gt;"",$F3971&lt;&gt;""),IF(COUNTIFS($B$2:$B3971,$B3971,$F$2:$F3971,$F3971)=1,1,0),0)</f>
        <v/>
      </c>
      <c r="T3971" s="13">
        <f>IF(AND($B3971&lt;&gt;"",$H3971&lt;&gt;""),IF(COUNTIFS($B$2:$B3971,$B3971,$H$2:$H3971,$H3971)=1,1,0),0)</f>
        <v/>
      </c>
      <c r="U3971" s="13">
        <f>IF(AND($B3971&lt;&gt;"",$C3971&lt;&gt;""),IF(COUNTIFS($B$2:$B3971,$B3971,$C$2:$C3971,$C3971)=1,1,0),0)</f>
        <v/>
      </c>
      <c r="V3971" s="13">
        <f>IF(AND($B3971&lt;&gt;"",$D3971&lt;&gt;""),IF(COUNTIFS($B$2:$B3971,$B3971,$D$2:$D3971,$D3971)=1,1,0),0)</f>
        <v/>
      </c>
      <c r="W3971">
        <f>IFERROR(INDEX(T_Indicateurs[Domain_code],MATCH($H3971,T_Indicateurs[Stat_code],0)),"")</f>
        <v/>
      </c>
      <c r="X3971" s="13">
        <f>IF(OR($W3971="",$F3971=""),0,IF($F3971&lt;&gt;$W3971,1,0))</f>
        <v/>
      </c>
      <c r="Y3971" s="13">
        <f>IF(OR($J3971="", $K3971="", $L3971=""),0,IF(OR($J3971&lt;0,$J3971&gt;3,$K3971&lt;0,$K3971&gt;3,$L3971&lt;0,$L3971&gt;3),1,0))</f>
        <v/>
      </c>
    </row>
    <row r="3972">
      <c r="G3972">
        <f>IFERROR(INDEX(T_Domaines[Domain_label_fr],MATCH(F3972,T_Domaines[Domain_code],0)),"")</f>
        <v/>
      </c>
      <c r="I3972">
        <f>IFERROR(INDEX(T_Indicateurs[Stat_label_fr],MATCH(H3972,T_Indicateurs[Stat_code],0)),"")</f>
        <v/>
      </c>
      <c r="M3972">
        <f>IF(J3972=0,"",J3972)</f>
        <v/>
      </c>
      <c r="N3972">
        <f>IF(K3972=0,"",K3972)</f>
        <v/>
      </c>
      <c r="O3972">
        <f>IF(L3972=0,"",L3972)</f>
        <v/>
      </c>
      <c r="P3972">
        <f>IF(OR(J3972="",K3972="",L3972=""),"",J3972+K3972+L3972)</f>
        <v/>
      </c>
      <c r="Q3972">
        <f>IF(OR(M3972="",N3972="",O3972=""),"",M3972+N3972+O3972)</f>
        <v/>
      </c>
      <c r="S3972" s="13">
        <f>IF(AND($B3972&lt;&gt;"",$F3972&lt;&gt;""),IF(COUNTIFS($B$2:$B3972,$B3972,$F$2:$F3972,$F3972)=1,1,0),0)</f>
        <v/>
      </c>
      <c r="T3972" s="13">
        <f>IF(AND($B3972&lt;&gt;"",$H3972&lt;&gt;""),IF(COUNTIFS($B$2:$B3972,$B3972,$H$2:$H3972,$H3972)=1,1,0),0)</f>
        <v/>
      </c>
      <c r="U3972" s="13">
        <f>IF(AND($B3972&lt;&gt;"",$C3972&lt;&gt;""),IF(COUNTIFS($B$2:$B3972,$B3972,$C$2:$C3972,$C3972)=1,1,0),0)</f>
        <v/>
      </c>
      <c r="V3972" s="13">
        <f>IF(AND($B3972&lt;&gt;"",$D3972&lt;&gt;""),IF(COUNTIFS($B$2:$B3972,$B3972,$D$2:$D3972,$D3972)=1,1,0),0)</f>
        <v/>
      </c>
      <c r="W3972">
        <f>IFERROR(INDEX(T_Indicateurs[Domain_code],MATCH($H3972,T_Indicateurs[Stat_code],0)),"")</f>
        <v/>
      </c>
      <c r="X3972" s="13">
        <f>IF(OR($W3972="",$F3972=""),0,IF($F3972&lt;&gt;$W3972,1,0))</f>
        <v/>
      </c>
      <c r="Y3972" s="13">
        <f>IF(OR($J3972="", $K3972="", $L3972=""),0,IF(OR($J3972&lt;0,$J3972&gt;3,$K3972&lt;0,$K3972&gt;3,$L3972&lt;0,$L3972&gt;3),1,0))</f>
        <v/>
      </c>
    </row>
    <row r="3973">
      <c r="G3973">
        <f>IFERROR(INDEX(T_Domaines[Domain_label_fr],MATCH(F3973,T_Domaines[Domain_code],0)),"")</f>
        <v/>
      </c>
      <c r="I3973">
        <f>IFERROR(INDEX(T_Indicateurs[Stat_label_fr],MATCH(H3973,T_Indicateurs[Stat_code],0)),"")</f>
        <v/>
      </c>
      <c r="M3973">
        <f>IF(J3973=0,"",J3973)</f>
        <v/>
      </c>
      <c r="N3973">
        <f>IF(K3973=0,"",K3973)</f>
        <v/>
      </c>
      <c r="O3973">
        <f>IF(L3973=0,"",L3973)</f>
        <v/>
      </c>
      <c r="P3973">
        <f>IF(OR(J3973="",K3973="",L3973=""),"",J3973+K3973+L3973)</f>
        <v/>
      </c>
      <c r="Q3973">
        <f>IF(OR(M3973="",N3973="",O3973=""),"",M3973+N3973+O3973)</f>
        <v/>
      </c>
      <c r="S3973" s="13">
        <f>IF(AND($B3973&lt;&gt;"",$F3973&lt;&gt;""),IF(COUNTIFS($B$2:$B3973,$B3973,$F$2:$F3973,$F3973)=1,1,0),0)</f>
        <v/>
      </c>
      <c r="T3973" s="13">
        <f>IF(AND($B3973&lt;&gt;"",$H3973&lt;&gt;""),IF(COUNTIFS($B$2:$B3973,$B3973,$H$2:$H3973,$H3973)=1,1,0),0)</f>
        <v/>
      </c>
      <c r="U3973" s="13">
        <f>IF(AND($B3973&lt;&gt;"",$C3973&lt;&gt;""),IF(COUNTIFS($B$2:$B3973,$B3973,$C$2:$C3973,$C3973)=1,1,0),0)</f>
        <v/>
      </c>
      <c r="V3973" s="13">
        <f>IF(AND($B3973&lt;&gt;"",$D3973&lt;&gt;""),IF(COUNTIFS($B$2:$B3973,$B3973,$D$2:$D3973,$D3973)=1,1,0),0)</f>
        <v/>
      </c>
      <c r="W3973">
        <f>IFERROR(INDEX(T_Indicateurs[Domain_code],MATCH($H3973,T_Indicateurs[Stat_code],0)),"")</f>
        <v/>
      </c>
      <c r="X3973" s="13">
        <f>IF(OR($W3973="",$F3973=""),0,IF($F3973&lt;&gt;$W3973,1,0))</f>
        <v/>
      </c>
      <c r="Y3973" s="13">
        <f>IF(OR($J3973="", $K3973="", $L3973=""),0,IF(OR($J3973&lt;0,$J3973&gt;3,$K3973&lt;0,$K3973&gt;3,$L3973&lt;0,$L3973&gt;3),1,0))</f>
        <v/>
      </c>
    </row>
    <row r="3974">
      <c r="G3974">
        <f>IFERROR(INDEX(T_Domaines[Domain_label_fr],MATCH(F3974,T_Domaines[Domain_code],0)),"")</f>
        <v/>
      </c>
      <c r="I3974">
        <f>IFERROR(INDEX(T_Indicateurs[Stat_label_fr],MATCH(H3974,T_Indicateurs[Stat_code],0)),"")</f>
        <v/>
      </c>
      <c r="M3974">
        <f>IF(J3974=0,"",J3974)</f>
        <v/>
      </c>
      <c r="N3974">
        <f>IF(K3974=0,"",K3974)</f>
        <v/>
      </c>
      <c r="O3974">
        <f>IF(L3974=0,"",L3974)</f>
        <v/>
      </c>
      <c r="P3974">
        <f>IF(OR(J3974="",K3974="",L3974=""),"",J3974+K3974+L3974)</f>
        <v/>
      </c>
      <c r="Q3974">
        <f>IF(OR(M3974="",N3974="",O3974=""),"",M3974+N3974+O3974)</f>
        <v/>
      </c>
      <c r="S3974" s="13">
        <f>IF(AND($B3974&lt;&gt;"",$F3974&lt;&gt;""),IF(COUNTIFS($B$2:$B3974,$B3974,$F$2:$F3974,$F3974)=1,1,0),0)</f>
        <v/>
      </c>
      <c r="T3974" s="13">
        <f>IF(AND($B3974&lt;&gt;"",$H3974&lt;&gt;""),IF(COUNTIFS($B$2:$B3974,$B3974,$H$2:$H3974,$H3974)=1,1,0),0)</f>
        <v/>
      </c>
      <c r="U3974" s="13">
        <f>IF(AND($B3974&lt;&gt;"",$C3974&lt;&gt;""),IF(COUNTIFS($B$2:$B3974,$B3974,$C$2:$C3974,$C3974)=1,1,0),0)</f>
        <v/>
      </c>
      <c r="V3974" s="13">
        <f>IF(AND($B3974&lt;&gt;"",$D3974&lt;&gt;""),IF(COUNTIFS($B$2:$B3974,$B3974,$D$2:$D3974,$D3974)=1,1,0),0)</f>
        <v/>
      </c>
      <c r="W3974">
        <f>IFERROR(INDEX(T_Indicateurs[Domain_code],MATCH($H3974,T_Indicateurs[Stat_code],0)),"")</f>
        <v/>
      </c>
      <c r="X3974" s="13">
        <f>IF(OR($W3974="",$F3974=""),0,IF($F3974&lt;&gt;$W3974,1,0))</f>
        <v/>
      </c>
      <c r="Y3974" s="13">
        <f>IF(OR($J3974="", $K3974="", $L3974=""),0,IF(OR($J3974&lt;0,$J3974&gt;3,$K3974&lt;0,$K3974&gt;3,$L3974&lt;0,$L3974&gt;3),1,0))</f>
        <v/>
      </c>
    </row>
    <row r="3975">
      <c r="G3975">
        <f>IFERROR(INDEX(T_Domaines[Domain_label_fr],MATCH(F3975,T_Domaines[Domain_code],0)),"")</f>
        <v/>
      </c>
      <c r="I3975">
        <f>IFERROR(INDEX(T_Indicateurs[Stat_label_fr],MATCH(H3975,T_Indicateurs[Stat_code],0)),"")</f>
        <v/>
      </c>
      <c r="M3975">
        <f>IF(J3975=0,"",J3975)</f>
        <v/>
      </c>
      <c r="N3975">
        <f>IF(K3975=0,"",K3975)</f>
        <v/>
      </c>
      <c r="O3975">
        <f>IF(L3975=0,"",L3975)</f>
        <v/>
      </c>
      <c r="P3975">
        <f>IF(OR(J3975="",K3975="",L3975=""),"",J3975+K3975+L3975)</f>
        <v/>
      </c>
      <c r="Q3975">
        <f>IF(OR(M3975="",N3975="",O3975=""),"",M3975+N3975+O3975)</f>
        <v/>
      </c>
      <c r="S3975" s="13">
        <f>IF(AND($B3975&lt;&gt;"",$F3975&lt;&gt;""),IF(COUNTIFS($B$2:$B3975,$B3975,$F$2:$F3975,$F3975)=1,1,0),0)</f>
        <v/>
      </c>
      <c r="T3975" s="13">
        <f>IF(AND($B3975&lt;&gt;"",$H3975&lt;&gt;""),IF(COUNTIFS($B$2:$B3975,$B3975,$H$2:$H3975,$H3975)=1,1,0),0)</f>
        <v/>
      </c>
      <c r="U3975" s="13">
        <f>IF(AND($B3975&lt;&gt;"",$C3975&lt;&gt;""),IF(COUNTIFS($B$2:$B3975,$B3975,$C$2:$C3975,$C3975)=1,1,0),0)</f>
        <v/>
      </c>
      <c r="V3975" s="13">
        <f>IF(AND($B3975&lt;&gt;"",$D3975&lt;&gt;""),IF(COUNTIFS($B$2:$B3975,$B3975,$D$2:$D3975,$D3975)=1,1,0),0)</f>
        <v/>
      </c>
      <c r="W3975">
        <f>IFERROR(INDEX(T_Indicateurs[Domain_code],MATCH($H3975,T_Indicateurs[Stat_code],0)),"")</f>
        <v/>
      </c>
      <c r="X3975" s="13">
        <f>IF(OR($W3975="",$F3975=""),0,IF($F3975&lt;&gt;$W3975,1,0))</f>
        <v/>
      </c>
      <c r="Y3975" s="13">
        <f>IF(OR($J3975="", $K3975="", $L3975=""),0,IF(OR($J3975&lt;0,$J3975&gt;3,$K3975&lt;0,$K3975&gt;3,$L3975&lt;0,$L3975&gt;3),1,0))</f>
        <v/>
      </c>
    </row>
    <row r="3976">
      <c r="G3976">
        <f>IFERROR(INDEX(T_Domaines[Domain_label_fr],MATCH(F3976,T_Domaines[Domain_code],0)),"")</f>
        <v/>
      </c>
      <c r="I3976">
        <f>IFERROR(INDEX(T_Indicateurs[Stat_label_fr],MATCH(H3976,T_Indicateurs[Stat_code],0)),"")</f>
        <v/>
      </c>
      <c r="M3976">
        <f>IF(J3976=0,"",J3976)</f>
        <v/>
      </c>
      <c r="N3976">
        <f>IF(K3976=0,"",K3976)</f>
        <v/>
      </c>
      <c r="O3976">
        <f>IF(L3976=0,"",L3976)</f>
        <v/>
      </c>
      <c r="P3976">
        <f>IF(OR(J3976="",K3976="",L3976=""),"",J3976+K3976+L3976)</f>
        <v/>
      </c>
      <c r="Q3976">
        <f>IF(OR(M3976="",N3976="",O3976=""),"",M3976+N3976+O3976)</f>
        <v/>
      </c>
      <c r="S3976" s="13">
        <f>IF(AND($B3976&lt;&gt;"",$F3976&lt;&gt;""),IF(COUNTIFS($B$2:$B3976,$B3976,$F$2:$F3976,$F3976)=1,1,0),0)</f>
        <v/>
      </c>
      <c r="T3976" s="13">
        <f>IF(AND($B3976&lt;&gt;"",$H3976&lt;&gt;""),IF(COUNTIFS($B$2:$B3976,$B3976,$H$2:$H3976,$H3976)=1,1,0),0)</f>
        <v/>
      </c>
      <c r="U3976" s="13">
        <f>IF(AND($B3976&lt;&gt;"",$C3976&lt;&gt;""),IF(COUNTIFS($B$2:$B3976,$B3976,$C$2:$C3976,$C3976)=1,1,0),0)</f>
        <v/>
      </c>
      <c r="V3976" s="13">
        <f>IF(AND($B3976&lt;&gt;"",$D3976&lt;&gt;""),IF(COUNTIFS($B$2:$B3976,$B3976,$D$2:$D3976,$D3976)=1,1,0),0)</f>
        <v/>
      </c>
      <c r="W3976">
        <f>IFERROR(INDEX(T_Indicateurs[Domain_code],MATCH($H3976,T_Indicateurs[Stat_code],0)),"")</f>
        <v/>
      </c>
      <c r="X3976" s="13">
        <f>IF(OR($W3976="",$F3976=""),0,IF($F3976&lt;&gt;$W3976,1,0))</f>
        <v/>
      </c>
      <c r="Y3976" s="13">
        <f>IF(OR($J3976="", $K3976="", $L3976=""),0,IF(OR($J3976&lt;0,$J3976&gt;3,$K3976&lt;0,$K3976&gt;3,$L3976&lt;0,$L3976&gt;3),1,0))</f>
        <v/>
      </c>
    </row>
    <row r="3977">
      <c r="G3977">
        <f>IFERROR(INDEX(T_Domaines[Domain_label_fr],MATCH(F3977,T_Domaines[Domain_code],0)),"")</f>
        <v/>
      </c>
      <c r="I3977">
        <f>IFERROR(INDEX(T_Indicateurs[Stat_label_fr],MATCH(H3977,T_Indicateurs[Stat_code],0)),"")</f>
        <v/>
      </c>
      <c r="M3977">
        <f>IF(J3977=0,"",J3977)</f>
        <v/>
      </c>
      <c r="N3977">
        <f>IF(K3977=0,"",K3977)</f>
        <v/>
      </c>
      <c r="O3977">
        <f>IF(L3977=0,"",L3977)</f>
        <v/>
      </c>
      <c r="P3977">
        <f>IF(OR(J3977="",K3977="",L3977=""),"",J3977+K3977+L3977)</f>
        <v/>
      </c>
      <c r="Q3977">
        <f>IF(OR(M3977="",N3977="",O3977=""),"",M3977+N3977+O3977)</f>
        <v/>
      </c>
      <c r="S3977" s="13">
        <f>IF(AND($B3977&lt;&gt;"",$F3977&lt;&gt;""),IF(COUNTIFS($B$2:$B3977,$B3977,$F$2:$F3977,$F3977)=1,1,0),0)</f>
        <v/>
      </c>
      <c r="T3977" s="13">
        <f>IF(AND($B3977&lt;&gt;"",$H3977&lt;&gt;""),IF(COUNTIFS($B$2:$B3977,$B3977,$H$2:$H3977,$H3977)=1,1,0),0)</f>
        <v/>
      </c>
      <c r="U3977" s="13">
        <f>IF(AND($B3977&lt;&gt;"",$C3977&lt;&gt;""),IF(COUNTIFS($B$2:$B3977,$B3977,$C$2:$C3977,$C3977)=1,1,0),0)</f>
        <v/>
      </c>
      <c r="V3977" s="13">
        <f>IF(AND($B3977&lt;&gt;"",$D3977&lt;&gt;""),IF(COUNTIFS($B$2:$B3977,$B3977,$D$2:$D3977,$D3977)=1,1,0),0)</f>
        <v/>
      </c>
      <c r="W3977">
        <f>IFERROR(INDEX(T_Indicateurs[Domain_code],MATCH($H3977,T_Indicateurs[Stat_code],0)),"")</f>
        <v/>
      </c>
      <c r="X3977" s="13">
        <f>IF(OR($W3977="",$F3977=""),0,IF($F3977&lt;&gt;$W3977,1,0))</f>
        <v/>
      </c>
      <c r="Y3977" s="13">
        <f>IF(OR($J3977="", $K3977="", $L3977=""),0,IF(OR($J3977&lt;0,$J3977&gt;3,$K3977&lt;0,$K3977&gt;3,$L3977&lt;0,$L3977&gt;3),1,0))</f>
        <v/>
      </c>
    </row>
    <row r="3978">
      <c r="G3978">
        <f>IFERROR(INDEX(T_Domaines[Domain_label_fr],MATCH(F3978,T_Domaines[Domain_code],0)),"")</f>
        <v/>
      </c>
      <c r="I3978">
        <f>IFERROR(INDEX(T_Indicateurs[Stat_label_fr],MATCH(H3978,T_Indicateurs[Stat_code],0)),"")</f>
        <v/>
      </c>
      <c r="M3978">
        <f>IF(J3978=0,"",J3978)</f>
        <v/>
      </c>
      <c r="N3978">
        <f>IF(K3978=0,"",K3978)</f>
        <v/>
      </c>
      <c r="O3978">
        <f>IF(L3978=0,"",L3978)</f>
        <v/>
      </c>
      <c r="P3978">
        <f>IF(OR(J3978="",K3978="",L3978=""),"",J3978+K3978+L3978)</f>
        <v/>
      </c>
      <c r="Q3978">
        <f>IF(OR(M3978="",N3978="",O3978=""),"",M3978+N3978+O3978)</f>
        <v/>
      </c>
      <c r="S3978" s="13">
        <f>IF(AND($B3978&lt;&gt;"",$F3978&lt;&gt;""),IF(COUNTIFS($B$2:$B3978,$B3978,$F$2:$F3978,$F3978)=1,1,0),0)</f>
        <v/>
      </c>
      <c r="T3978" s="13">
        <f>IF(AND($B3978&lt;&gt;"",$H3978&lt;&gt;""),IF(COUNTIFS($B$2:$B3978,$B3978,$H$2:$H3978,$H3978)=1,1,0),0)</f>
        <v/>
      </c>
      <c r="U3978" s="13">
        <f>IF(AND($B3978&lt;&gt;"",$C3978&lt;&gt;""),IF(COUNTIFS($B$2:$B3978,$B3978,$C$2:$C3978,$C3978)=1,1,0),0)</f>
        <v/>
      </c>
      <c r="V3978" s="13">
        <f>IF(AND($B3978&lt;&gt;"",$D3978&lt;&gt;""),IF(COUNTIFS($B$2:$B3978,$B3978,$D$2:$D3978,$D3978)=1,1,0),0)</f>
        <v/>
      </c>
      <c r="W3978">
        <f>IFERROR(INDEX(T_Indicateurs[Domain_code],MATCH($H3978,T_Indicateurs[Stat_code],0)),"")</f>
        <v/>
      </c>
      <c r="X3978" s="13">
        <f>IF(OR($W3978="",$F3978=""),0,IF($F3978&lt;&gt;$W3978,1,0))</f>
        <v/>
      </c>
      <c r="Y3978" s="13">
        <f>IF(OR($J3978="", $K3978="", $L3978=""),0,IF(OR($J3978&lt;0,$J3978&gt;3,$K3978&lt;0,$K3978&gt;3,$L3978&lt;0,$L3978&gt;3),1,0))</f>
        <v/>
      </c>
    </row>
    <row r="3979">
      <c r="G3979">
        <f>IFERROR(INDEX(T_Domaines[Domain_label_fr],MATCH(F3979,T_Domaines[Domain_code],0)),"")</f>
        <v/>
      </c>
      <c r="I3979">
        <f>IFERROR(INDEX(T_Indicateurs[Stat_label_fr],MATCH(H3979,T_Indicateurs[Stat_code],0)),"")</f>
        <v/>
      </c>
      <c r="M3979">
        <f>IF(J3979=0,"",J3979)</f>
        <v/>
      </c>
      <c r="N3979">
        <f>IF(K3979=0,"",K3979)</f>
        <v/>
      </c>
      <c r="O3979">
        <f>IF(L3979=0,"",L3979)</f>
        <v/>
      </c>
      <c r="P3979">
        <f>IF(OR(J3979="",K3979="",L3979=""),"",J3979+K3979+L3979)</f>
        <v/>
      </c>
      <c r="Q3979">
        <f>IF(OR(M3979="",N3979="",O3979=""),"",M3979+N3979+O3979)</f>
        <v/>
      </c>
      <c r="S3979" s="13">
        <f>IF(AND($B3979&lt;&gt;"",$F3979&lt;&gt;""),IF(COUNTIFS($B$2:$B3979,$B3979,$F$2:$F3979,$F3979)=1,1,0),0)</f>
        <v/>
      </c>
      <c r="T3979" s="13">
        <f>IF(AND($B3979&lt;&gt;"",$H3979&lt;&gt;""),IF(COUNTIFS($B$2:$B3979,$B3979,$H$2:$H3979,$H3979)=1,1,0),0)</f>
        <v/>
      </c>
      <c r="U3979" s="13">
        <f>IF(AND($B3979&lt;&gt;"",$C3979&lt;&gt;""),IF(COUNTIFS($B$2:$B3979,$B3979,$C$2:$C3979,$C3979)=1,1,0),0)</f>
        <v/>
      </c>
      <c r="V3979" s="13">
        <f>IF(AND($B3979&lt;&gt;"",$D3979&lt;&gt;""),IF(COUNTIFS($B$2:$B3979,$B3979,$D$2:$D3979,$D3979)=1,1,0),0)</f>
        <v/>
      </c>
      <c r="W3979">
        <f>IFERROR(INDEX(T_Indicateurs[Domain_code],MATCH($H3979,T_Indicateurs[Stat_code],0)),"")</f>
        <v/>
      </c>
      <c r="X3979" s="13">
        <f>IF(OR($W3979="",$F3979=""),0,IF($F3979&lt;&gt;$W3979,1,0))</f>
        <v/>
      </c>
      <c r="Y3979" s="13">
        <f>IF(OR($J3979="", $K3979="", $L3979=""),0,IF(OR($J3979&lt;0,$J3979&gt;3,$K3979&lt;0,$K3979&gt;3,$L3979&lt;0,$L3979&gt;3),1,0))</f>
        <v/>
      </c>
    </row>
    <row r="3980">
      <c r="G3980">
        <f>IFERROR(INDEX(T_Domaines[Domain_label_fr],MATCH(F3980,T_Domaines[Domain_code],0)),"")</f>
        <v/>
      </c>
      <c r="I3980">
        <f>IFERROR(INDEX(T_Indicateurs[Stat_label_fr],MATCH(H3980,T_Indicateurs[Stat_code],0)),"")</f>
        <v/>
      </c>
      <c r="M3980">
        <f>IF(J3980=0,"",J3980)</f>
        <v/>
      </c>
      <c r="N3980">
        <f>IF(K3980=0,"",K3980)</f>
        <v/>
      </c>
      <c r="O3980">
        <f>IF(L3980=0,"",L3980)</f>
        <v/>
      </c>
      <c r="P3980">
        <f>IF(OR(J3980="",K3980="",L3980=""),"",J3980+K3980+L3980)</f>
        <v/>
      </c>
      <c r="Q3980">
        <f>IF(OR(M3980="",N3980="",O3980=""),"",M3980+N3980+O3980)</f>
        <v/>
      </c>
      <c r="S3980" s="13">
        <f>IF(AND($B3980&lt;&gt;"",$F3980&lt;&gt;""),IF(COUNTIFS($B$2:$B3980,$B3980,$F$2:$F3980,$F3980)=1,1,0),0)</f>
        <v/>
      </c>
      <c r="T3980" s="13">
        <f>IF(AND($B3980&lt;&gt;"",$H3980&lt;&gt;""),IF(COUNTIFS($B$2:$B3980,$B3980,$H$2:$H3980,$H3980)=1,1,0),0)</f>
        <v/>
      </c>
      <c r="U3980" s="13">
        <f>IF(AND($B3980&lt;&gt;"",$C3980&lt;&gt;""),IF(COUNTIFS($B$2:$B3980,$B3980,$C$2:$C3980,$C3980)=1,1,0),0)</f>
        <v/>
      </c>
      <c r="V3980" s="13">
        <f>IF(AND($B3980&lt;&gt;"",$D3980&lt;&gt;""),IF(COUNTIFS($B$2:$B3980,$B3980,$D$2:$D3980,$D3980)=1,1,0),0)</f>
        <v/>
      </c>
      <c r="W3980">
        <f>IFERROR(INDEX(T_Indicateurs[Domain_code],MATCH($H3980,T_Indicateurs[Stat_code],0)),"")</f>
        <v/>
      </c>
      <c r="X3980" s="13">
        <f>IF(OR($W3980="",$F3980=""),0,IF($F3980&lt;&gt;$W3980,1,0))</f>
        <v/>
      </c>
      <c r="Y3980" s="13">
        <f>IF(OR($J3980="", $K3980="", $L3980=""),0,IF(OR($J3980&lt;0,$J3980&gt;3,$K3980&lt;0,$K3980&gt;3,$L3980&lt;0,$L3980&gt;3),1,0))</f>
        <v/>
      </c>
    </row>
    <row r="3981">
      <c r="G3981">
        <f>IFERROR(INDEX(T_Domaines[Domain_label_fr],MATCH(F3981,T_Domaines[Domain_code],0)),"")</f>
        <v/>
      </c>
      <c r="I3981">
        <f>IFERROR(INDEX(T_Indicateurs[Stat_label_fr],MATCH(H3981,T_Indicateurs[Stat_code],0)),"")</f>
        <v/>
      </c>
      <c r="M3981">
        <f>IF(J3981=0,"",J3981)</f>
        <v/>
      </c>
      <c r="N3981">
        <f>IF(K3981=0,"",K3981)</f>
        <v/>
      </c>
      <c r="O3981">
        <f>IF(L3981=0,"",L3981)</f>
        <v/>
      </c>
      <c r="P3981">
        <f>IF(OR(J3981="",K3981="",L3981=""),"",J3981+K3981+L3981)</f>
        <v/>
      </c>
      <c r="Q3981">
        <f>IF(OR(M3981="",N3981="",O3981=""),"",M3981+N3981+O3981)</f>
        <v/>
      </c>
      <c r="S3981" s="13">
        <f>IF(AND($B3981&lt;&gt;"",$F3981&lt;&gt;""),IF(COUNTIFS($B$2:$B3981,$B3981,$F$2:$F3981,$F3981)=1,1,0),0)</f>
        <v/>
      </c>
      <c r="T3981" s="13">
        <f>IF(AND($B3981&lt;&gt;"",$H3981&lt;&gt;""),IF(COUNTIFS($B$2:$B3981,$B3981,$H$2:$H3981,$H3981)=1,1,0),0)</f>
        <v/>
      </c>
      <c r="U3981" s="13">
        <f>IF(AND($B3981&lt;&gt;"",$C3981&lt;&gt;""),IF(COUNTIFS($B$2:$B3981,$B3981,$C$2:$C3981,$C3981)=1,1,0),0)</f>
        <v/>
      </c>
      <c r="V3981" s="13">
        <f>IF(AND($B3981&lt;&gt;"",$D3981&lt;&gt;""),IF(COUNTIFS($B$2:$B3981,$B3981,$D$2:$D3981,$D3981)=1,1,0),0)</f>
        <v/>
      </c>
      <c r="W3981">
        <f>IFERROR(INDEX(T_Indicateurs[Domain_code],MATCH($H3981,T_Indicateurs[Stat_code],0)),"")</f>
        <v/>
      </c>
      <c r="X3981" s="13">
        <f>IF(OR($W3981="",$F3981=""),0,IF($F3981&lt;&gt;$W3981,1,0))</f>
        <v/>
      </c>
      <c r="Y3981" s="13">
        <f>IF(OR($J3981="", $K3981="", $L3981=""),0,IF(OR($J3981&lt;0,$J3981&gt;3,$K3981&lt;0,$K3981&gt;3,$L3981&lt;0,$L3981&gt;3),1,0))</f>
        <v/>
      </c>
    </row>
    <row r="3982">
      <c r="G3982">
        <f>IFERROR(INDEX(T_Domaines[Domain_label_fr],MATCH(F3982,T_Domaines[Domain_code],0)),"")</f>
        <v/>
      </c>
      <c r="I3982">
        <f>IFERROR(INDEX(T_Indicateurs[Stat_label_fr],MATCH(H3982,T_Indicateurs[Stat_code],0)),"")</f>
        <v/>
      </c>
      <c r="M3982">
        <f>IF(J3982=0,"",J3982)</f>
        <v/>
      </c>
      <c r="N3982">
        <f>IF(K3982=0,"",K3982)</f>
        <v/>
      </c>
      <c r="O3982">
        <f>IF(L3982=0,"",L3982)</f>
        <v/>
      </c>
      <c r="P3982">
        <f>IF(OR(J3982="",K3982="",L3982=""),"",J3982+K3982+L3982)</f>
        <v/>
      </c>
      <c r="Q3982">
        <f>IF(OR(M3982="",N3982="",O3982=""),"",M3982+N3982+O3982)</f>
        <v/>
      </c>
      <c r="S3982" s="13">
        <f>IF(AND($B3982&lt;&gt;"",$F3982&lt;&gt;""),IF(COUNTIFS($B$2:$B3982,$B3982,$F$2:$F3982,$F3982)=1,1,0),0)</f>
        <v/>
      </c>
      <c r="T3982" s="13">
        <f>IF(AND($B3982&lt;&gt;"",$H3982&lt;&gt;""),IF(COUNTIFS($B$2:$B3982,$B3982,$H$2:$H3982,$H3982)=1,1,0),0)</f>
        <v/>
      </c>
      <c r="U3982" s="13">
        <f>IF(AND($B3982&lt;&gt;"",$C3982&lt;&gt;""),IF(COUNTIFS($B$2:$B3982,$B3982,$C$2:$C3982,$C3982)=1,1,0),0)</f>
        <v/>
      </c>
      <c r="V3982" s="13">
        <f>IF(AND($B3982&lt;&gt;"",$D3982&lt;&gt;""),IF(COUNTIFS($B$2:$B3982,$B3982,$D$2:$D3982,$D3982)=1,1,0),0)</f>
        <v/>
      </c>
      <c r="W3982">
        <f>IFERROR(INDEX(T_Indicateurs[Domain_code],MATCH($H3982,T_Indicateurs[Stat_code],0)),"")</f>
        <v/>
      </c>
      <c r="X3982" s="13">
        <f>IF(OR($W3982="",$F3982=""),0,IF($F3982&lt;&gt;$W3982,1,0))</f>
        <v/>
      </c>
      <c r="Y3982" s="13">
        <f>IF(OR($J3982="", $K3982="", $L3982=""),0,IF(OR($J3982&lt;0,$J3982&gt;3,$K3982&lt;0,$K3982&gt;3,$L3982&lt;0,$L3982&gt;3),1,0))</f>
        <v/>
      </c>
    </row>
    <row r="3983">
      <c r="G3983">
        <f>IFERROR(INDEX(T_Domaines[Domain_label_fr],MATCH(F3983,T_Domaines[Domain_code],0)),"")</f>
        <v/>
      </c>
      <c r="I3983">
        <f>IFERROR(INDEX(T_Indicateurs[Stat_label_fr],MATCH(H3983,T_Indicateurs[Stat_code],0)),"")</f>
        <v/>
      </c>
      <c r="M3983">
        <f>IF(J3983=0,"",J3983)</f>
        <v/>
      </c>
      <c r="N3983">
        <f>IF(K3983=0,"",K3983)</f>
        <v/>
      </c>
      <c r="O3983">
        <f>IF(L3983=0,"",L3983)</f>
        <v/>
      </c>
      <c r="P3983">
        <f>IF(OR(J3983="",K3983="",L3983=""),"",J3983+K3983+L3983)</f>
        <v/>
      </c>
      <c r="Q3983">
        <f>IF(OR(M3983="",N3983="",O3983=""),"",M3983+N3983+O3983)</f>
        <v/>
      </c>
      <c r="S3983" s="13">
        <f>IF(AND($B3983&lt;&gt;"",$F3983&lt;&gt;""),IF(COUNTIFS($B$2:$B3983,$B3983,$F$2:$F3983,$F3983)=1,1,0),0)</f>
        <v/>
      </c>
      <c r="T3983" s="13">
        <f>IF(AND($B3983&lt;&gt;"",$H3983&lt;&gt;""),IF(COUNTIFS($B$2:$B3983,$B3983,$H$2:$H3983,$H3983)=1,1,0),0)</f>
        <v/>
      </c>
      <c r="U3983" s="13">
        <f>IF(AND($B3983&lt;&gt;"",$C3983&lt;&gt;""),IF(COUNTIFS($B$2:$B3983,$B3983,$C$2:$C3983,$C3983)=1,1,0),0)</f>
        <v/>
      </c>
      <c r="V3983" s="13">
        <f>IF(AND($B3983&lt;&gt;"",$D3983&lt;&gt;""),IF(COUNTIFS($B$2:$B3983,$B3983,$D$2:$D3983,$D3983)=1,1,0),0)</f>
        <v/>
      </c>
      <c r="W3983">
        <f>IFERROR(INDEX(T_Indicateurs[Domain_code],MATCH($H3983,T_Indicateurs[Stat_code],0)),"")</f>
        <v/>
      </c>
      <c r="X3983" s="13">
        <f>IF(OR($W3983="",$F3983=""),0,IF($F3983&lt;&gt;$W3983,1,0))</f>
        <v/>
      </c>
      <c r="Y3983" s="13">
        <f>IF(OR($J3983="", $K3983="", $L3983=""),0,IF(OR($J3983&lt;0,$J3983&gt;3,$K3983&lt;0,$K3983&gt;3,$L3983&lt;0,$L3983&gt;3),1,0))</f>
        <v/>
      </c>
    </row>
    <row r="3984">
      <c r="G3984">
        <f>IFERROR(INDEX(T_Domaines[Domain_label_fr],MATCH(F3984,T_Domaines[Domain_code],0)),"")</f>
        <v/>
      </c>
      <c r="I3984">
        <f>IFERROR(INDEX(T_Indicateurs[Stat_label_fr],MATCH(H3984,T_Indicateurs[Stat_code],0)),"")</f>
        <v/>
      </c>
      <c r="M3984">
        <f>IF(J3984=0,"",J3984)</f>
        <v/>
      </c>
      <c r="N3984">
        <f>IF(K3984=0,"",K3984)</f>
        <v/>
      </c>
      <c r="O3984">
        <f>IF(L3984=0,"",L3984)</f>
        <v/>
      </c>
      <c r="P3984">
        <f>IF(OR(J3984="",K3984="",L3984=""),"",J3984+K3984+L3984)</f>
        <v/>
      </c>
      <c r="Q3984">
        <f>IF(OR(M3984="",N3984="",O3984=""),"",M3984+N3984+O3984)</f>
        <v/>
      </c>
      <c r="S3984" s="13">
        <f>IF(AND($B3984&lt;&gt;"",$F3984&lt;&gt;""),IF(COUNTIFS($B$2:$B3984,$B3984,$F$2:$F3984,$F3984)=1,1,0),0)</f>
        <v/>
      </c>
      <c r="T3984" s="13">
        <f>IF(AND($B3984&lt;&gt;"",$H3984&lt;&gt;""),IF(COUNTIFS($B$2:$B3984,$B3984,$H$2:$H3984,$H3984)=1,1,0),0)</f>
        <v/>
      </c>
      <c r="U3984" s="13">
        <f>IF(AND($B3984&lt;&gt;"",$C3984&lt;&gt;""),IF(COUNTIFS($B$2:$B3984,$B3984,$C$2:$C3984,$C3984)=1,1,0),0)</f>
        <v/>
      </c>
      <c r="V3984" s="13">
        <f>IF(AND($B3984&lt;&gt;"",$D3984&lt;&gt;""),IF(COUNTIFS($B$2:$B3984,$B3984,$D$2:$D3984,$D3984)=1,1,0),0)</f>
        <v/>
      </c>
      <c r="W3984">
        <f>IFERROR(INDEX(T_Indicateurs[Domain_code],MATCH($H3984,T_Indicateurs[Stat_code],0)),"")</f>
        <v/>
      </c>
      <c r="X3984" s="13">
        <f>IF(OR($W3984="",$F3984=""),0,IF($F3984&lt;&gt;$W3984,1,0))</f>
        <v/>
      </c>
      <c r="Y3984" s="13">
        <f>IF(OR($J3984="", $K3984="", $L3984=""),0,IF(OR($J3984&lt;0,$J3984&gt;3,$K3984&lt;0,$K3984&gt;3,$L3984&lt;0,$L3984&gt;3),1,0))</f>
        <v/>
      </c>
    </row>
    <row r="3985">
      <c r="G3985">
        <f>IFERROR(INDEX(T_Domaines[Domain_label_fr],MATCH(F3985,T_Domaines[Domain_code],0)),"")</f>
        <v/>
      </c>
      <c r="I3985">
        <f>IFERROR(INDEX(T_Indicateurs[Stat_label_fr],MATCH(H3985,T_Indicateurs[Stat_code],0)),"")</f>
        <v/>
      </c>
      <c r="M3985">
        <f>IF(J3985=0,"",J3985)</f>
        <v/>
      </c>
      <c r="N3985">
        <f>IF(K3985=0,"",K3985)</f>
        <v/>
      </c>
      <c r="O3985">
        <f>IF(L3985=0,"",L3985)</f>
        <v/>
      </c>
      <c r="P3985">
        <f>IF(OR(J3985="",K3985="",L3985=""),"",J3985+K3985+L3985)</f>
        <v/>
      </c>
      <c r="Q3985">
        <f>IF(OR(M3985="",N3985="",O3985=""),"",M3985+N3985+O3985)</f>
        <v/>
      </c>
      <c r="S3985" s="13">
        <f>IF(AND($B3985&lt;&gt;"",$F3985&lt;&gt;""),IF(COUNTIFS($B$2:$B3985,$B3985,$F$2:$F3985,$F3985)=1,1,0),0)</f>
        <v/>
      </c>
      <c r="T3985" s="13">
        <f>IF(AND($B3985&lt;&gt;"",$H3985&lt;&gt;""),IF(COUNTIFS($B$2:$B3985,$B3985,$H$2:$H3985,$H3985)=1,1,0),0)</f>
        <v/>
      </c>
      <c r="U3985" s="13">
        <f>IF(AND($B3985&lt;&gt;"",$C3985&lt;&gt;""),IF(COUNTIFS($B$2:$B3985,$B3985,$C$2:$C3985,$C3985)=1,1,0),0)</f>
        <v/>
      </c>
      <c r="V3985" s="13">
        <f>IF(AND($B3985&lt;&gt;"",$D3985&lt;&gt;""),IF(COUNTIFS($B$2:$B3985,$B3985,$D$2:$D3985,$D3985)=1,1,0),0)</f>
        <v/>
      </c>
      <c r="W3985">
        <f>IFERROR(INDEX(T_Indicateurs[Domain_code],MATCH($H3985,T_Indicateurs[Stat_code],0)),"")</f>
        <v/>
      </c>
      <c r="X3985" s="13">
        <f>IF(OR($W3985="",$F3985=""),0,IF($F3985&lt;&gt;$W3985,1,0))</f>
        <v/>
      </c>
      <c r="Y3985" s="13">
        <f>IF(OR($J3985="", $K3985="", $L3985=""),0,IF(OR($J3985&lt;0,$J3985&gt;3,$K3985&lt;0,$K3985&gt;3,$L3985&lt;0,$L3985&gt;3),1,0))</f>
        <v/>
      </c>
    </row>
    <row r="3986">
      <c r="G3986">
        <f>IFERROR(INDEX(T_Domaines[Domain_label_fr],MATCH(F3986,T_Domaines[Domain_code],0)),"")</f>
        <v/>
      </c>
      <c r="I3986">
        <f>IFERROR(INDEX(T_Indicateurs[Stat_label_fr],MATCH(H3986,T_Indicateurs[Stat_code],0)),"")</f>
        <v/>
      </c>
      <c r="M3986">
        <f>IF(J3986=0,"",J3986)</f>
        <v/>
      </c>
      <c r="N3986">
        <f>IF(K3986=0,"",K3986)</f>
        <v/>
      </c>
      <c r="O3986">
        <f>IF(L3986=0,"",L3986)</f>
        <v/>
      </c>
      <c r="P3986">
        <f>IF(OR(J3986="",K3986="",L3986=""),"",J3986+K3986+L3986)</f>
        <v/>
      </c>
      <c r="Q3986">
        <f>IF(OR(M3986="",N3986="",O3986=""),"",M3986+N3986+O3986)</f>
        <v/>
      </c>
      <c r="S3986" s="13">
        <f>IF(AND($B3986&lt;&gt;"",$F3986&lt;&gt;""),IF(COUNTIFS($B$2:$B3986,$B3986,$F$2:$F3986,$F3986)=1,1,0),0)</f>
        <v/>
      </c>
      <c r="T3986" s="13">
        <f>IF(AND($B3986&lt;&gt;"",$H3986&lt;&gt;""),IF(COUNTIFS($B$2:$B3986,$B3986,$H$2:$H3986,$H3986)=1,1,0),0)</f>
        <v/>
      </c>
      <c r="U3986" s="13">
        <f>IF(AND($B3986&lt;&gt;"",$C3986&lt;&gt;""),IF(COUNTIFS($B$2:$B3986,$B3986,$C$2:$C3986,$C3986)=1,1,0),0)</f>
        <v/>
      </c>
      <c r="V3986" s="13">
        <f>IF(AND($B3986&lt;&gt;"",$D3986&lt;&gt;""),IF(COUNTIFS($B$2:$B3986,$B3986,$D$2:$D3986,$D3986)=1,1,0),0)</f>
        <v/>
      </c>
      <c r="W3986">
        <f>IFERROR(INDEX(T_Indicateurs[Domain_code],MATCH($H3986,T_Indicateurs[Stat_code],0)),"")</f>
        <v/>
      </c>
      <c r="X3986" s="13">
        <f>IF(OR($W3986="",$F3986=""),0,IF($F3986&lt;&gt;$W3986,1,0))</f>
        <v/>
      </c>
      <c r="Y3986" s="13">
        <f>IF(OR($J3986="", $K3986="", $L3986=""),0,IF(OR($J3986&lt;0,$J3986&gt;3,$K3986&lt;0,$K3986&gt;3,$L3986&lt;0,$L3986&gt;3),1,0))</f>
        <v/>
      </c>
    </row>
    <row r="3987">
      <c r="G3987">
        <f>IFERROR(INDEX(T_Domaines[Domain_label_fr],MATCH(F3987,T_Domaines[Domain_code],0)),"")</f>
        <v/>
      </c>
      <c r="I3987">
        <f>IFERROR(INDEX(T_Indicateurs[Stat_label_fr],MATCH(H3987,T_Indicateurs[Stat_code],0)),"")</f>
        <v/>
      </c>
      <c r="M3987">
        <f>IF(J3987=0,"",J3987)</f>
        <v/>
      </c>
      <c r="N3987">
        <f>IF(K3987=0,"",K3987)</f>
        <v/>
      </c>
      <c r="O3987">
        <f>IF(L3987=0,"",L3987)</f>
        <v/>
      </c>
      <c r="P3987">
        <f>IF(OR(J3987="",K3987="",L3987=""),"",J3987+K3987+L3987)</f>
        <v/>
      </c>
      <c r="Q3987">
        <f>IF(OR(M3987="",N3987="",O3987=""),"",M3987+N3987+O3987)</f>
        <v/>
      </c>
      <c r="S3987" s="13">
        <f>IF(AND($B3987&lt;&gt;"",$F3987&lt;&gt;""),IF(COUNTIFS($B$2:$B3987,$B3987,$F$2:$F3987,$F3987)=1,1,0),0)</f>
        <v/>
      </c>
      <c r="T3987" s="13">
        <f>IF(AND($B3987&lt;&gt;"",$H3987&lt;&gt;""),IF(COUNTIFS($B$2:$B3987,$B3987,$H$2:$H3987,$H3987)=1,1,0),0)</f>
        <v/>
      </c>
      <c r="U3987" s="13">
        <f>IF(AND($B3987&lt;&gt;"",$C3987&lt;&gt;""),IF(COUNTIFS($B$2:$B3987,$B3987,$C$2:$C3987,$C3987)=1,1,0),0)</f>
        <v/>
      </c>
      <c r="V3987" s="13">
        <f>IF(AND($B3987&lt;&gt;"",$D3987&lt;&gt;""),IF(COUNTIFS($B$2:$B3987,$B3987,$D$2:$D3987,$D3987)=1,1,0),0)</f>
        <v/>
      </c>
      <c r="W3987">
        <f>IFERROR(INDEX(T_Indicateurs[Domain_code],MATCH($H3987,T_Indicateurs[Stat_code],0)),"")</f>
        <v/>
      </c>
      <c r="X3987" s="13">
        <f>IF(OR($W3987="",$F3987=""),0,IF($F3987&lt;&gt;$W3987,1,0))</f>
        <v/>
      </c>
      <c r="Y3987" s="13">
        <f>IF(OR($J3987="", $K3987="", $L3987=""),0,IF(OR($J3987&lt;0,$J3987&gt;3,$K3987&lt;0,$K3987&gt;3,$L3987&lt;0,$L3987&gt;3),1,0))</f>
        <v/>
      </c>
    </row>
    <row r="3988">
      <c r="G3988">
        <f>IFERROR(INDEX(T_Domaines[Domain_label_fr],MATCH(F3988,T_Domaines[Domain_code],0)),"")</f>
        <v/>
      </c>
      <c r="I3988">
        <f>IFERROR(INDEX(T_Indicateurs[Stat_label_fr],MATCH(H3988,T_Indicateurs[Stat_code],0)),"")</f>
        <v/>
      </c>
      <c r="M3988">
        <f>IF(J3988=0,"",J3988)</f>
        <v/>
      </c>
      <c r="N3988">
        <f>IF(K3988=0,"",K3988)</f>
        <v/>
      </c>
      <c r="O3988">
        <f>IF(L3988=0,"",L3988)</f>
        <v/>
      </c>
      <c r="P3988">
        <f>IF(OR(J3988="",K3988="",L3988=""),"",J3988+K3988+L3988)</f>
        <v/>
      </c>
      <c r="Q3988">
        <f>IF(OR(M3988="",N3988="",O3988=""),"",M3988+N3988+O3988)</f>
        <v/>
      </c>
      <c r="S3988" s="13">
        <f>IF(AND($B3988&lt;&gt;"",$F3988&lt;&gt;""),IF(COUNTIFS($B$2:$B3988,$B3988,$F$2:$F3988,$F3988)=1,1,0),0)</f>
        <v/>
      </c>
      <c r="T3988" s="13">
        <f>IF(AND($B3988&lt;&gt;"",$H3988&lt;&gt;""),IF(COUNTIFS($B$2:$B3988,$B3988,$H$2:$H3988,$H3988)=1,1,0),0)</f>
        <v/>
      </c>
      <c r="U3988" s="13">
        <f>IF(AND($B3988&lt;&gt;"",$C3988&lt;&gt;""),IF(COUNTIFS($B$2:$B3988,$B3988,$C$2:$C3988,$C3988)=1,1,0),0)</f>
        <v/>
      </c>
      <c r="V3988" s="13">
        <f>IF(AND($B3988&lt;&gt;"",$D3988&lt;&gt;""),IF(COUNTIFS($B$2:$B3988,$B3988,$D$2:$D3988,$D3988)=1,1,0),0)</f>
        <v/>
      </c>
      <c r="W3988">
        <f>IFERROR(INDEX(T_Indicateurs[Domain_code],MATCH($H3988,T_Indicateurs[Stat_code],0)),"")</f>
        <v/>
      </c>
      <c r="X3988" s="13">
        <f>IF(OR($W3988="",$F3988=""),0,IF($F3988&lt;&gt;$W3988,1,0))</f>
        <v/>
      </c>
      <c r="Y3988" s="13">
        <f>IF(OR($J3988="", $K3988="", $L3988=""),0,IF(OR($J3988&lt;0,$J3988&gt;3,$K3988&lt;0,$K3988&gt;3,$L3988&lt;0,$L3988&gt;3),1,0))</f>
        <v/>
      </c>
    </row>
    <row r="3989">
      <c r="G3989">
        <f>IFERROR(INDEX(T_Domaines[Domain_label_fr],MATCH(F3989,T_Domaines[Domain_code],0)),"")</f>
        <v/>
      </c>
      <c r="I3989">
        <f>IFERROR(INDEX(T_Indicateurs[Stat_label_fr],MATCH(H3989,T_Indicateurs[Stat_code],0)),"")</f>
        <v/>
      </c>
      <c r="M3989">
        <f>IF(J3989=0,"",J3989)</f>
        <v/>
      </c>
      <c r="N3989">
        <f>IF(K3989=0,"",K3989)</f>
        <v/>
      </c>
      <c r="O3989">
        <f>IF(L3989=0,"",L3989)</f>
        <v/>
      </c>
      <c r="P3989">
        <f>IF(OR(J3989="",K3989="",L3989=""),"",J3989+K3989+L3989)</f>
        <v/>
      </c>
      <c r="Q3989">
        <f>IF(OR(M3989="",N3989="",O3989=""),"",M3989+N3989+O3989)</f>
        <v/>
      </c>
      <c r="S3989" s="13">
        <f>IF(AND($B3989&lt;&gt;"",$F3989&lt;&gt;""),IF(COUNTIFS($B$2:$B3989,$B3989,$F$2:$F3989,$F3989)=1,1,0),0)</f>
        <v/>
      </c>
      <c r="T3989" s="13">
        <f>IF(AND($B3989&lt;&gt;"",$H3989&lt;&gt;""),IF(COUNTIFS($B$2:$B3989,$B3989,$H$2:$H3989,$H3989)=1,1,0),0)</f>
        <v/>
      </c>
      <c r="U3989" s="13">
        <f>IF(AND($B3989&lt;&gt;"",$C3989&lt;&gt;""),IF(COUNTIFS($B$2:$B3989,$B3989,$C$2:$C3989,$C3989)=1,1,0),0)</f>
        <v/>
      </c>
      <c r="V3989" s="13">
        <f>IF(AND($B3989&lt;&gt;"",$D3989&lt;&gt;""),IF(COUNTIFS($B$2:$B3989,$B3989,$D$2:$D3989,$D3989)=1,1,0),0)</f>
        <v/>
      </c>
      <c r="W3989">
        <f>IFERROR(INDEX(T_Indicateurs[Domain_code],MATCH($H3989,T_Indicateurs[Stat_code],0)),"")</f>
        <v/>
      </c>
      <c r="X3989" s="13">
        <f>IF(OR($W3989="",$F3989=""),0,IF($F3989&lt;&gt;$W3989,1,0))</f>
        <v/>
      </c>
      <c r="Y3989" s="13">
        <f>IF(OR($J3989="", $K3989="", $L3989=""),0,IF(OR($J3989&lt;0,$J3989&gt;3,$K3989&lt;0,$K3989&gt;3,$L3989&lt;0,$L3989&gt;3),1,0))</f>
        <v/>
      </c>
    </row>
    <row r="3990">
      <c r="G3990">
        <f>IFERROR(INDEX(T_Domaines[Domain_label_fr],MATCH(F3990,T_Domaines[Domain_code],0)),"")</f>
        <v/>
      </c>
      <c r="I3990">
        <f>IFERROR(INDEX(T_Indicateurs[Stat_label_fr],MATCH(H3990,T_Indicateurs[Stat_code],0)),"")</f>
        <v/>
      </c>
      <c r="M3990">
        <f>IF(J3990=0,"",J3990)</f>
        <v/>
      </c>
      <c r="N3990">
        <f>IF(K3990=0,"",K3990)</f>
        <v/>
      </c>
      <c r="O3990">
        <f>IF(L3990=0,"",L3990)</f>
        <v/>
      </c>
      <c r="P3990">
        <f>IF(OR(J3990="",K3990="",L3990=""),"",J3990+K3990+L3990)</f>
        <v/>
      </c>
      <c r="Q3990">
        <f>IF(OR(M3990="",N3990="",O3990=""),"",M3990+N3990+O3990)</f>
        <v/>
      </c>
      <c r="S3990" s="13">
        <f>IF(AND($B3990&lt;&gt;"",$F3990&lt;&gt;""),IF(COUNTIFS($B$2:$B3990,$B3990,$F$2:$F3990,$F3990)=1,1,0),0)</f>
        <v/>
      </c>
      <c r="T3990" s="13">
        <f>IF(AND($B3990&lt;&gt;"",$H3990&lt;&gt;""),IF(COUNTIFS($B$2:$B3990,$B3990,$H$2:$H3990,$H3990)=1,1,0),0)</f>
        <v/>
      </c>
      <c r="U3990" s="13">
        <f>IF(AND($B3990&lt;&gt;"",$C3990&lt;&gt;""),IF(COUNTIFS($B$2:$B3990,$B3990,$C$2:$C3990,$C3990)=1,1,0),0)</f>
        <v/>
      </c>
      <c r="V3990" s="13">
        <f>IF(AND($B3990&lt;&gt;"",$D3990&lt;&gt;""),IF(COUNTIFS($B$2:$B3990,$B3990,$D$2:$D3990,$D3990)=1,1,0),0)</f>
        <v/>
      </c>
      <c r="W3990">
        <f>IFERROR(INDEX(T_Indicateurs[Domain_code],MATCH($H3990,T_Indicateurs[Stat_code],0)),"")</f>
        <v/>
      </c>
      <c r="X3990" s="13">
        <f>IF(OR($W3990="",$F3990=""),0,IF($F3990&lt;&gt;$W3990,1,0))</f>
        <v/>
      </c>
      <c r="Y3990" s="13">
        <f>IF(OR($J3990="", $K3990="", $L3990=""),0,IF(OR($J3990&lt;0,$J3990&gt;3,$K3990&lt;0,$K3990&gt;3,$L3990&lt;0,$L3990&gt;3),1,0))</f>
        <v/>
      </c>
    </row>
    <row r="3991">
      <c r="G3991">
        <f>IFERROR(INDEX(T_Domaines[Domain_label_fr],MATCH(F3991,T_Domaines[Domain_code],0)),"")</f>
        <v/>
      </c>
      <c r="I3991">
        <f>IFERROR(INDEX(T_Indicateurs[Stat_label_fr],MATCH(H3991,T_Indicateurs[Stat_code],0)),"")</f>
        <v/>
      </c>
      <c r="M3991">
        <f>IF(J3991=0,"",J3991)</f>
        <v/>
      </c>
      <c r="N3991">
        <f>IF(K3991=0,"",K3991)</f>
        <v/>
      </c>
      <c r="O3991">
        <f>IF(L3991=0,"",L3991)</f>
        <v/>
      </c>
      <c r="P3991">
        <f>IF(OR(J3991="",K3991="",L3991=""),"",J3991+K3991+L3991)</f>
        <v/>
      </c>
      <c r="Q3991">
        <f>IF(OR(M3991="",N3991="",O3991=""),"",M3991+N3991+O3991)</f>
        <v/>
      </c>
      <c r="S3991" s="13">
        <f>IF(AND($B3991&lt;&gt;"",$F3991&lt;&gt;""),IF(COUNTIFS($B$2:$B3991,$B3991,$F$2:$F3991,$F3991)=1,1,0),0)</f>
        <v/>
      </c>
      <c r="T3991" s="13">
        <f>IF(AND($B3991&lt;&gt;"",$H3991&lt;&gt;""),IF(COUNTIFS($B$2:$B3991,$B3991,$H$2:$H3991,$H3991)=1,1,0),0)</f>
        <v/>
      </c>
      <c r="U3991" s="13">
        <f>IF(AND($B3991&lt;&gt;"",$C3991&lt;&gt;""),IF(COUNTIFS($B$2:$B3991,$B3991,$C$2:$C3991,$C3991)=1,1,0),0)</f>
        <v/>
      </c>
      <c r="V3991" s="13">
        <f>IF(AND($B3991&lt;&gt;"",$D3991&lt;&gt;""),IF(COUNTIFS($B$2:$B3991,$B3991,$D$2:$D3991,$D3991)=1,1,0),0)</f>
        <v/>
      </c>
      <c r="W3991">
        <f>IFERROR(INDEX(T_Indicateurs[Domain_code],MATCH($H3991,T_Indicateurs[Stat_code],0)),"")</f>
        <v/>
      </c>
      <c r="X3991" s="13">
        <f>IF(OR($W3991="",$F3991=""),0,IF($F3991&lt;&gt;$W3991,1,0))</f>
        <v/>
      </c>
      <c r="Y3991" s="13">
        <f>IF(OR($J3991="", $K3991="", $L3991=""),0,IF(OR($J3991&lt;0,$J3991&gt;3,$K3991&lt;0,$K3991&gt;3,$L3991&lt;0,$L3991&gt;3),1,0))</f>
        <v/>
      </c>
    </row>
    <row r="3992">
      <c r="G3992">
        <f>IFERROR(INDEX(T_Domaines[Domain_label_fr],MATCH(F3992,T_Domaines[Domain_code],0)),"")</f>
        <v/>
      </c>
      <c r="I3992">
        <f>IFERROR(INDEX(T_Indicateurs[Stat_label_fr],MATCH(H3992,T_Indicateurs[Stat_code],0)),"")</f>
        <v/>
      </c>
      <c r="M3992">
        <f>IF(J3992=0,"",J3992)</f>
        <v/>
      </c>
      <c r="N3992">
        <f>IF(K3992=0,"",K3992)</f>
        <v/>
      </c>
      <c r="O3992">
        <f>IF(L3992=0,"",L3992)</f>
        <v/>
      </c>
      <c r="P3992">
        <f>IF(OR(J3992="",K3992="",L3992=""),"",J3992+K3992+L3992)</f>
        <v/>
      </c>
      <c r="Q3992">
        <f>IF(OR(M3992="",N3992="",O3992=""),"",M3992+N3992+O3992)</f>
        <v/>
      </c>
      <c r="S3992" s="13">
        <f>IF(AND($B3992&lt;&gt;"",$F3992&lt;&gt;""),IF(COUNTIFS($B$2:$B3992,$B3992,$F$2:$F3992,$F3992)=1,1,0),0)</f>
        <v/>
      </c>
      <c r="T3992" s="13">
        <f>IF(AND($B3992&lt;&gt;"",$H3992&lt;&gt;""),IF(COUNTIFS($B$2:$B3992,$B3992,$H$2:$H3992,$H3992)=1,1,0),0)</f>
        <v/>
      </c>
      <c r="U3992" s="13">
        <f>IF(AND($B3992&lt;&gt;"",$C3992&lt;&gt;""),IF(COUNTIFS($B$2:$B3992,$B3992,$C$2:$C3992,$C3992)=1,1,0),0)</f>
        <v/>
      </c>
      <c r="V3992" s="13">
        <f>IF(AND($B3992&lt;&gt;"",$D3992&lt;&gt;""),IF(COUNTIFS($B$2:$B3992,$B3992,$D$2:$D3992,$D3992)=1,1,0),0)</f>
        <v/>
      </c>
      <c r="W3992">
        <f>IFERROR(INDEX(T_Indicateurs[Domain_code],MATCH($H3992,T_Indicateurs[Stat_code],0)),"")</f>
        <v/>
      </c>
      <c r="X3992" s="13">
        <f>IF(OR($W3992="",$F3992=""),0,IF($F3992&lt;&gt;$W3992,1,0))</f>
        <v/>
      </c>
      <c r="Y3992" s="13">
        <f>IF(OR($J3992="", $K3992="", $L3992=""),0,IF(OR($J3992&lt;0,$J3992&gt;3,$K3992&lt;0,$K3992&gt;3,$L3992&lt;0,$L3992&gt;3),1,0))</f>
        <v/>
      </c>
    </row>
    <row r="3993">
      <c r="G3993">
        <f>IFERROR(INDEX(T_Domaines[Domain_label_fr],MATCH(F3993,T_Domaines[Domain_code],0)),"")</f>
        <v/>
      </c>
      <c r="I3993">
        <f>IFERROR(INDEX(T_Indicateurs[Stat_label_fr],MATCH(H3993,T_Indicateurs[Stat_code],0)),"")</f>
        <v/>
      </c>
      <c r="M3993">
        <f>IF(J3993=0,"",J3993)</f>
        <v/>
      </c>
      <c r="N3993">
        <f>IF(K3993=0,"",K3993)</f>
        <v/>
      </c>
      <c r="O3993">
        <f>IF(L3993=0,"",L3993)</f>
        <v/>
      </c>
      <c r="P3993">
        <f>IF(OR(J3993="",K3993="",L3993=""),"",J3993+K3993+L3993)</f>
        <v/>
      </c>
      <c r="Q3993">
        <f>IF(OR(M3993="",N3993="",O3993=""),"",M3993+N3993+O3993)</f>
        <v/>
      </c>
      <c r="S3993" s="13">
        <f>IF(AND($B3993&lt;&gt;"",$F3993&lt;&gt;""),IF(COUNTIFS($B$2:$B3993,$B3993,$F$2:$F3993,$F3993)=1,1,0),0)</f>
        <v/>
      </c>
      <c r="T3993" s="13">
        <f>IF(AND($B3993&lt;&gt;"",$H3993&lt;&gt;""),IF(COUNTIFS($B$2:$B3993,$B3993,$H$2:$H3993,$H3993)=1,1,0),0)</f>
        <v/>
      </c>
      <c r="U3993" s="13">
        <f>IF(AND($B3993&lt;&gt;"",$C3993&lt;&gt;""),IF(COUNTIFS($B$2:$B3993,$B3993,$C$2:$C3993,$C3993)=1,1,0),0)</f>
        <v/>
      </c>
      <c r="V3993" s="13">
        <f>IF(AND($B3993&lt;&gt;"",$D3993&lt;&gt;""),IF(COUNTIFS($B$2:$B3993,$B3993,$D$2:$D3993,$D3993)=1,1,0),0)</f>
        <v/>
      </c>
      <c r="W3993">
        <f>IFERROR(INDEX(T_Indicateurs[Domain_code],MATCH($H3993,T_Indicateurs[Stat_code],0)),"")</f>
        <v/>
      </c>
      <c r="X3993" s="13">
        <f>IF(OR($W3993="",$F3993=""),0,IF($F3993&lt;&gt;$W3993,1,0))</f>
        <v/>
      </c>
      <c r="Y3993" s="13">
        <f>IF(OR($J3993="", $K3993="", $L3993=""),0,IF(OR($J3993&lt;0,$J3993&gt;3,$K3993&lt;0,$K3993&gt;3,$L3993&lt;0,$L3993&gt;3),1,0))</f>
        <v/>
      </c>
    </row>
    <row r="3994">
      <c r="G3994">
        <f>IFERROR(INDEX(T_Domaines[Domain_label_fr],MATCH(F3994,T_Domaines[Domain_code],0)),"")</f>
        <v/>
      </c>
      <c r="I3994">
        <f>IFERROR(INDEX(T_Indicateurs[Stat_label_fr],MATCH(H3994,T_Indicateurs[Stat_code],0)),"")</f>
        <v/>
      </c>
      <c r="M3994">
        <f>IF(J3994=0,"",J3994)</f>
        <v/>
      </c>
      <c r="N3994">
        <f>IF(K3994=0,"",K3994)</f>
        <v/>
      </c>
      <c r="O3994">
        <f>IF(L3994=0,"",L3994)</f>
        <v/>
      </c>
      <c r="P3994">
        <f>IF(OR(J3994="",K3994="",L3994=""),"",J3994+K3994+L3994)</f>
        <v/>
      </c>
      <c r="Q3994">
        <f>IF(OR(M3994="",N3994="",O3994=""),"",M3994+N3994+O3994)</f>
        <v/>
      </c>
      <c r="S3994" s="13">
        <f>IF(AND($B3994&lt;&gt;"",$F3994&lt;&gt;""),IF(COUNTIFS($B$2:$B3994,$B3994,$F$2:$F3994,$F3994)=1,1,0),0)</f>
        <v/>
      </c>
      <c r="T3994" s="13">
        <f>IF(AND($B3994&lt;&gt;"",$H3994&lt;&gt;""),IF(COUNTIFS($B$2:$B3994,$B3994,$H$2:$H3994,$H3994)=1,1,0),0)</f>
        <v/>
      </c>
      <c r="U3994" s="13">
        <f>IF(AND($B3994&lt;&gt;"",$C3994&lt;&gt;""),IF(COUNTIFS($B$2:$B3994,$B3994,$C$2:$C3994,$C3994)=1,1,0),0)</f>
        <v/>
      </c>
      <c r="V3994" s="13">
        <f>IF(AND($B3994&lt;&gt;"",$D3994&lt;&gt;""),IF(COUNTIFS($B$2:$B3994,$B3994,$D$2:$D3994,$D3994)=1,1,0),0)</f>
        <v/>
      </c>
      <c r="W3994">
        <f>IFERROR(INDEX(T_Indicateurs[Domain_code],MATCH($H3994,T_Indicateurs[Stat_code],0)),"")</f>
        <v/>
      </c>
      <c r="X3994" s="13">
        <f>IF(OR($W3994="",$F3994=""),0,IF($F3994&lt;&gt;$W3994,1,0))</f>
        <v/>
      </c>
      <c r="Y3994" s="13">
        <f>IF(OR($J3994="", $K3994="", $L3994=""),0,IF(OR($J3994&lt;0,$J3994&gt;3,$K3994&lt;0,$K3994&gt;3,$L3994&lt;0,$L3994&gt;3),1,0))</f>
        <v/>
      </c>
    </row>
    <row r="3995">
      <c r="G3995">
        <f>IFERROR(INDEX(T_Domaines[Domain_label_fr],MATCH(F3995,T_Domaines[Domain_code],0)),"")</f>
        <v/>
      </c>
      <c r="I3995">
        <f>IFERROR(INDEX(T_Indicateurs[Stat_label_fr],MATCH(H3995,T_Indicateurs[Stat_code],0)),"")</f>
        <v/>
      </c>
      <c r="M3995">
        <f>IF(J3995=0,"",J3995)</f>
        <v/>
      </c>
      <c r="N3995">
        <f>IF(K3995=0,"",K3995)</f>
        <v/>
      </c>
      <c r="O3995">
        <f>IF(L3995=0,"",L3995)</f>
        <v/>
      </c>
      <c r="P3995">
        <f>IF(OR(J3995="",K3995="",L3995=""),"",J3995+K3995+L3995)</f>
        <v/>
      </c>
      <c r="Q3995">
        <f>IF(OR(M3995="",N3995="",O3995=""),"",M3995+N3995+O3995)</f>
        <v/>
      </c>
      <c r="S3995" s="13">
        <f>IF(AND($B3995&lt;&gt;"",$F3995&lt;&gt;""),IF(COUNTIFS($B$2:$B3995,$B3995,$F$2:$F3995,$F3995)=1,1,0),0)</f>
        <v/>
      </c>
      <c r="T3995" s="13">
        <f>IF(AND($B3995&lt;&gt;"",$H3995&lt;&gt;""),IF(COUNTIFS($B$2:$B3995,$B3995,$H$2:$H3995,$H3995)=1,1,0),0)</f>
        <v/>
      </c>
      <c r="U3995" s="13">
        <f>IF(AND($B3995&lt;&gt;"",$C3995&lt;&gt;""),IF(COUNTIFS($B$2:$B3995,$B3995,$C$2:$C3995,$C3995)=1,1,0),0)</f>
        <v/>
      </c>
      <c r="V3995" s="13">
        <f>IF(AND($B3995&lt;&gt;"",$D3995&lt;&gt;""),IF(COUNTIFS($B$2:$B3995,$B3995,$D$2:$D3995,$D3995)=1,1,0),0)</f>
        <v/>
      </c>
      <c r="W3995">
        <f>IFERROR(INDEX(T_Indicateurs[Domain_code],MATCH($H3995,T_Indicateurs[Stat_code],0)),"")</f>
        <v/>
      </c>
      <c r="X3995" s="13">
        <f>IF(OR($W3995="",$F3995=""),0,IF($F3995&lt;&gt;$W3995,1,0))</f>
        <v/>
      </c>
      <c r="Y3995" s="13">
        <f>IF(OR($J3995="", $K3995="", $L3995=""),0,IF(OR($J3995&lt;0,$J3995&gt;3,$K3995&lt;0,$K3995&gt;3,$L3995&lt;0,$L3995&gt;3),1,0))</f>
        <v/>
      </c>
    </row>
    <row r="3996">
      <c r="G3996">
        <f>IFERROR(INDEX(T_Domaines[Domain_label_fr],MATCH(F3996,T_Domaines[Domain_code],0)),"")</f>
        <v/>
      </c>
      <c r="I3996">
        <f>IFERROR(INDEX(T_Indicateurs[Stat_label_fr],MATCH(H3996,T_Indicateurs[Stat_code],0)),"")</f>
        <v/>
      </c>
      <c r="M3996">
        <f>IF(J3996=0,"",J3996)</f>
        <v/>
      </c>
      <c r="N3996">
        <f>IF(K3996=0,"",K3996)</f>
        <v/>
      </c>
      <c r="O3996">
        <f>IF(L3996=0,"",L3996)</f>
        <v/>
      </c>
      <c r="P3996">
        <f>IF(OR(J3996="",K3996="",L3996=""),"",J3996+K3996+L3996)</f>
        <v/>
      </c>
      <c r="Q3996">
        <f>IF(OR(M3996="",N3996="",O3996=""),"",M3996+N3996+O3996)</f>
        <v/>
      </c>
      <c r="S3996" s="13">
        <f>IF(AND($B3996&lt;&gt;"",$F3996&lt;&gt;""),IF(COUNTIFS($B$2:$B3996,$B3996,$F$2:$F3996,$F3996)=1,1,0),0)</f>
        <v/>
      </c>
      <c r="T3996" s="13">
        <f>IF(AND($B3996&lt;&gt;"",$H3996&lt;&gt;""),IF(COUNTIFS($B$2:$B3996,$B3996,$H$2:$H3996,$H3996)=1,1,0),0)</f>
        <v/>
      </c>
      <c r="U3996" s="13">
        <f>IF(AND($B3996&lt;&gt;"",$C3996&lt;&gt;""),IF(COUNTIFS($B$2:$B3996,$B3996,$C$2:$C3996,$C3996)=1,1,0),0)</f>
        <v/>
      </c>
      <c r="V3996" s="13">
        <f>IF(AND($B3996&lt;&gt;"",$D3996&lt;&gt;""),IF(COUNTIFS($B$2:$B3996,$B3996,$D$2:$D3996,$D3996)=1,1,0),0)</f>
        <v/>
      </c>
      <c r="W3996">
        <f>IFERROR(INDEX(T_Indicateurs[Domain_code],MATCH($H3996,T_Indicateurs[Stat_code],0)),"")</f>
        <v/>
      </c>
      <c r="X3996" s="13">
        <f>IF(OR($W3996="",$F3996=""),0,IF($F3996&lt;&gt;$W3996,1,0))</f>
        <v/>
      </c>
      <c r="Y3996" s="13">
        <f>IF(OR($J3996="", $K3996="", $L3996=""),0,IF(OR($J3996&lt;0,$J3996&gt;3,$K3996&lt;0,$K3996&gt;3,$L3996&lt;0,$L3996&gt;3),1,0))</f>
        <v/>
      </c>
    </row>
    <row r="3997">
      <c r="G3997">
        <f>IFERROR(INDEX(T_Domaines[Domain_label_fr],MATCH(F3997,T_Domaines[Domain_code],0)),"")</f>
        <v/>
      </c>
      <c r="I3997">
        <f>IFERROR(INDEX(T_Indicateurs[Stat_label_fr],MATCH(H3997,T_Indicateurs[Stat_code],0)),"")</f>
        <v/>
      </c>
      <c r="M3997">
        <f>IF(J3997=0,"",J3997)</f>
        <v/>
      </c>
      <c r="N3997">
        <f>IF(K3997=0,"",K3997)</f>
        <v/>
      </c>
      <c r="O3997">
        <f>IF(L3997=0,"",L3997)</f>
        <v/>
      </c>
      <c r="P3997">
        <f>IF(OR(J3997="",K3997="",L3997=""),"",J3997+K3997+L3997)</f>
        <v/>
      </c>
      <c r="Q3997">
        <f>IF(OR(M3997="",N3997="",O3997=""),"",M3997+N3997+O3997)</f>
        <v/>
      </c>
      <c r="S3997" s="13">
        <f>IF(AND($B3997&lt;&gt;"",$F3997&lt;&gt;""),IF(COUNTIFS($B$2:$B3997,$B3997,$F$2:$F3997,$F3997)=1,1,0),0)</f>
        <v/>
      </c>
      <c r="T3997" s="13">
        <f>IF(AND($B3997&lt;&gt;"",$H3997&lt;&gt;""),IF(COUNTIFS($B$2:$B3997,$B3997,$H$2:$H3997,$H3997)=1,1,0),0)</f>
        <v/>
      </c>
      <c r="U3997" s="13">
        <f>IF(AND($B3997&lt;&gt;"",$C3997&lt;&gt;""),IF(COUNTIFS($B$2:$B3997,$B3997,$C$2:$C3997,$C3997)=1,1,0),0)</f>
        <v/>
      </c>
      <c r="V3997" s="13">
        <f>IF(AND($B3997&lt;&gt;"",$D3997&lt;&gt;""),IF(COUNTIFS($B$2:$B3997,$B3997,$D$2:$D3997,$D3997)=1,1,0),0)</f>
        <v/>
      </c>
      <c r="W3997">
        <f>IFERROR(INDEX(T_Indicateurs[Domain_code],MATCH($H3997,T_Indicateurs[Stat_code],0)),"")</f>
        <v/>
      </c>
      <c r="X3997" s="13">
        <f>IF(OR($W3997="",$F3997=""),0,IF($F3997&lt;&gt;$W3997,1,0))</f>
        <v/>
      </c>
      <c r="Y3997" s="13">
        <f>IF(OR($J3997="", $K3997="", $L3997=""),0,IF(OR($J3997&lt;0,$J3997&gt;3,$K3997&lt;0,$K3997&gt;3,$L3997&lt;0,$L3997&gt;3),1,0))</f>
        <v/>
      </c>
    </row>
    <row r="3998">
      <c r="G3998">
        <f>IFERROR(INDEX(T_Domaines[Domain_label_fr],MATCH(F3998,T_Domaines[Domain_code],0)),"")</f>
        <v/>
      </c>
      <c r="I3998">
        <f>IFERROR(INDEX(T_Indicateurs[Stat_label_fr],MATCH(H3998,T_Indicateurs[Stat_code],0)),"")</f>
        <v/>
      </c>
      <c r="M3998">
        <f>IF(J3998=0,"",J3998)</f>
        <v/>
      </c>
      <c r="N3998">
        <f>IF(K3998=0,"",K3998)</f>
        <v/>
      </c>
      <c r="O3998">
        <f>IF(L3998=0,"",L3998)</f>
        <v/>
      </c>
      <c r="P3998">
        <f>IF(OR(J3998="",K3998="",L3998=""),"",J3998+K3998+L3998)</f>
        <v/>
      </c>
      <c r="Q3998">
        <f>IF(OR(M3998="",N3998="",O3998=""),"",M3998+N3998+O3998)</f>
        <v/>
      </c>
      <c r="S3998" s="13">
        <f>IF(AND($B3998&lt;&gt;"",$F3998&lt;&gt;""),IF(COUNTIFS($B$2:$B3998,$B3998,$F$2:$F3998,$F3998)=1,1,0),0)</f>
        <v/>
      </c>
      <c r="T3998" s="13">
        <f>IF(AND($B3998&lt;&gt;"",$H3998&lt;&gt;""),IF(COUNTIFS($B$2:$B3998,$B3998,$H$2:$H3998,$H3998)=1,1,0),0)</f>
        <v/>
      </c>
      <c r="U3998" s="13">
        <f>IF(AND($B3998&lt;&gt;"",$C3998&lt;&gt;""),IF(COUNTIFS($B$2:$B3998,$B3998,$C$2:$C3998,$C3998)=1,1,0),0)</f>
        <v/>
      </c>
      <c r="V3998" s="13">
        <f>IF(AND($B3998&lt;&gt;"",$D3998&lt;&gt;""),IF(COUNTIFS($B$2:$B3998,$B3998,$D$2:$D3998,$D3998)=1,1,0),0)</f>
        <v/>
      </c>
      <c r="W3998">
        <f>IFERROR(INDEX(T_Indicateurs[Domain_code],MATCH($H3998,T_Indicateurs[Stat_code],0)),"")</f>
        <v/>
      </c>
      <c r="X3998" s="13">
        <f>IF(OR($W3998="",$F3998=""),0,IF($F3998&lt;&gt;$W3998,1,0))</f>
        <v/>
      </c>
      <c r="Y3998" s="13">
        <f>IF(OR($J3998="", $K3998="", $L3998=""),0,IF(OR($J3998&lt;0,$J3998&gt;3,$K3998&lt;0,$K3998&gt;3,$L3998&lt;0,$L3998&gt;3),1,0))</f>
        <v/>
      </c>
    </row>
    <row r="3999">
      <c r="G3999">
        <f>IFERROR(INDEX(T_Domaines[Domain_label_fr],MATCH(F3999,T_Domaines[Domain_code],0)),"")</f>
        <v/>
      </c>
      <c r="I3999">
        <f>IFERROR(INDEX(T_Indicateurs[Stat_label_fr],MATCH(H3999,T_Indicateurs[Stat_code],0)),"")</f>
        <v/>
      </c>
      <c r="M3999">
        <f>IF(J3999=0,"",J3999)</f>
        <v/>
      </c>
      <c r="N3999">
        <f>IF(K3999=0,"",K3999)</f>
        <v/>
      </c>
      <c r="O3999">
        <f>IF(L3999=0,"",L3999)</f>
        <v/>
      </c>
      <c r="P3999">
        <f>IF(OR(J3999="",K3999="",L3999=""),"",J3999+K3999+L3999)</f>
        <v/>
      </c>
      <c r="Q3999">
        <f>IF(OR(M3999="",N3999="",O3999=""),"",M3999+N3999+O3999)</f>
        <v/>
      </c>
      <c r="S3999" s="13">
        <f>IF(AND($B3999&lt;&gt;"",$F3999&lt;&gt;""),IF(COUNTIFS($B$2:$B3999,$B3999,$F$2:$F3999,$F3999)=1,1,0),0)</f>
        <v/>
      </c>
      <c r="T3999" s="13">
        <f>IF(AND($B3999&lt;&gt;"",$H3999&lt;&gt;""),IF(COUNTIFS($B$2:$B3999,$B3999,$H$2:$H3999,$H3999)=1,1,0),0)</f>
        <v/>
      </c>
      <c r="U3999" s="13">
        <f>IF(AND($B3999&lt;&gt;"",$C3999&lt;&gt;""),IF(COUNTIFS($B$2:$B3999,$B3999,$C$2:$C3999,$C3999)=1,1,0),0)</f>
        <v/>
      </c>
      <c r="V3999" s="13">
        <f>IF(AND($B3999&lt;&gt;"",$D3999&lt;&gt;""),IF(COUNTIFS($B$2:$B3999,$B3999,$D$2:$D3999,$D3999)=1,1,0),0)</f>
        <v/>
      </c>
      <c r="W3999">
        <f>IFERROR(INDEX(T_Indicateurs[Domain_code],MATCH($H3999,T_Indicateurs[Stat_code],0)),"")</f>
        <v/>
      </c>
      <c r="X3999" s="13">
        <f>IF(OR($W3999="",$F3999=""),0,IF($F3999&lt;&gt;$W3999,1,0))</f>
        <v/>
      </c>
      <c r="Y3999" s="13">
        <f>IF(OR($J3999="", $K3999="", $L3999=""),0,IF(OR($J3999&lt;0,$J3999&gt;3,$K3999&lt;0,$K3999&gt;3,$L3999&lt;0,$L3999&gt;3),1,0))</f>
        <v/>
      </c>
    </row>
    <row r="4000">
      <c r="G4000">
        <f>IFERROR(INDEX(T_Domaines[Domain_label_fr],MATCH(F4000,T_Domaines[Domain_code],0)),"")</f>
        <v/>
      </c>
      <c r="I4000">
        <f>IFERROR(INDEX(T_Indicateurs[Stat_label_fr],MATCH(H4000,T_Indicateurs[Stat_code],0)),"")</f>
        <v/>
      </c>
      <c r="M4000">
        <f>IF(J4000=0,"",J4000)</f>
        <v/>
      </c>
      <c r="N4000">
        <f>IF(K4000=0,"",K4000)</f>
        <v/>
      </c>
      <c r="O4000">
        <f>IF(L4000=0,"",L4000)</f>
        <v/>
      </c>
      <c r="P4000">
        <f>IF(OR(J4000="",K4000="",L4000=""),"",J4000+K4000+L4000)</f>
        <v/>
      </c>
      <c r="Q4000">
        <f>IF(OR(M4000="",N4000="",O4000=""),"",M4000+N4000+O4000)</f>
        <v/>
      </c>
      <c r="S4000" s="13">
        <f>IF(AND($B4000&lt;&gt;"",$F4000&lt;&gt;""),IF(COUNTIFS($B$2:$B4000,$B4000,$F$2:$F4000,$F4000)=1,1,0),0)</f>
        <v/>
      </c>
      <c r="T4000" s="13">
        <f>IF(AND($B4000&lt;&gt;"",$H4000&lt;&gt;""),IF(COUNTIFS($B$2:$B4000,$B4000,$H$2:$H4000,$H4000)=1,1,0),0)</f>
        <v/>
      </c>
      <c r="U4000" s="13">
        <f>IF(AND($B4000&lt;&gt;"",$C4000&lt;&gt;""),IF(COUNTIFS($B$2:$B4000,$B4000,$C$2:$C4000,$C4000)=1,1,0),0)</f>
        <v/>
      </c>
      <c r="V4000" s="13">
        <f>IF(AND($B4000&lt;&gt;"",$D4000&lt;&gt;""),IF(COUNTIFS($B$2:$B4000,$B4000,$D$2:$D4000,$D4000)=1,1,0),0)</f>
        <v/>
      </c>
      <c r="W4000">
        <f>IFERROR(INDEX(T_Indicateurs[Domain_code],MATCH($H4000,T_Indicateurs[Stat_code],0)),"")</f>
        <v/>
      </c>
      <c r="X4000" s="13">
        <f>IF(OR($W4000="",$F4000=""),0,IF($F4000&lt;&gt;$W4000,1,0))</f>
        <v/>
      </c>
      <c r="Y4000" s="13">
        <f>IF(OR($J4000="", $K4000="", $L4000=""),0,IF(OR($J4000&lt;0,$J4000&gt;3,$K4000&lt;0,$K4000&gt;3,$L4000&lt;0,$L4000&gt;3),1,0))</f>
        <v/>
      </c>
    </row>
    <row r="4001">
      <c r="G4001">
        <f>IFERROR(INDEX(T_Domaines[Domain_label_fr],MATCH(F4001,T_Domaines[Domain_code],0)),"")</f>
        <v/>
      </c>
      <c r="I4001">
        <f>IFERROR(INDEX(T_Indicateurs[Stat_label_fr],MATCH(H4001,T_Indicateurs[Stat_code],0)),"")</f>
        <v/>
      </c>
      <c r="M4001">
        <f>IF(J4001=0,"",J4001)</f>
        <v/>
      </c>
      <c r="N4001">
        <f>IF(K4001=0,"",K4001)</f>
        <v/>
      </c>
      <c r="O4001">
        <f>IF(L4001=0,"",L4001)</f>
        <v/>
      </c>
      <c r="P4001">
        <f>IF(OR(J4001="",K4001="",L4001=""),"",J4001+K4001+L4001)</f>
        <v/>
      </c>
      <c r="Q4001">
        <f>IF(OR(M4001="",N4001="",O4001=""),"",M4001+N4001+O4001)</f>
        <v/>
      </c>
      <c r="S4001" s="13">
        <f>IF(AND($B4001&lt;&gt;"",$F4001&lt;&gt;""),IF(COUNTIFS($B$2:$B4001,$B4001,$F$2:$F4001,$F4001)=1,1,0),0)</f>
        <v/>
      </c>
      <c r="T4001" s="13">
        <f>IF(AND($B4001&lt;&gt;"",$H4001&lt;&gt;""),IF(COUNTIFS($B$2:$B4001,$B4001,$H$2:$H4001,$H4001)=1,1,0),0)</f>
        <v/>
      </c>
      <c r="U4001" s="13">
        <f>IF(AND($B4001&lt;&gt;"",$C4001&lt;&gt;""),IF(COUNTIFS($B$2:$B4001,$B4001,$C$2:$C4001,$C4001)=1,1,0),0)</f>
        <v/>
      </c>
      <c r="V4001" s="13">
        <f>IF(AND($B4001&lt;&gt;"",$D4001&lt;&gt;""),IF(COUNTIFS($B$2:$B4001,$B4001,$D$2:$D4001,$D4001)=1,1,0),0)</f>
        <v/>
      </c>
      <c r="W4001">
        <f>IFERROR(INDEX(T_Indicateurs[Domain_code],MATCH($H4001,T_Indicateurs[Stat_code],0)),"")</f>
        <v/>
      </c>
      <c r="X4001" s="13">
        <f>IF(OR($W4001="",$F4001=""),0,IF($F4001&lt;&gt;$W4001,1,0))</f>
        <v/>
      </c>
      <c r="Y4001" s="13">
        <f>IF(OR($J4001="", $K4001="", $L4001=""),0,IF(OR($J4001&lt;0,$J4001&gt;3,$K4001&lt;0,$K4001&gt;3,$L4001&lt;0,$L4001&gt;3),1,0))</f>
        <v/>
      </c>
    </row>
    <row r="4002">
      <c r="G4002">
        <f>IFERROR(INDEX(T_Domaines[Domain_label_fr],MATCH(F4002,T_Domaines[Domain_code],0)),"")</f>
        <v/>
      </c>
      <c r="I4002">
        <f>IFERROR(INDEX(T_Indicateurs[Stat_label_fr],MATCH(H4002,T_Indicateurs[Stat_code],0)),"")</f>
        <v/>
      </c>
      <c r="M4002">
        <f>IF(J4002=0,"",J4002)</f>
        <v/>
      </c>
      <c r="N4002">
        <f>IF(K4002=0,"",K4002)</f>
        <v/>
      </c>
      <c r="O4002">
        <f>IF(L4002=0,"",L4002)</f>
        <v/>
      </c>
      <c r="P4002">
        <f>IF(OR(J4002="",K4002="",L4002=""),"",J4002+K4002+L4002)</f>
        <v/>
      </c>
      <c r="Q4002">
        <f>IF(OR(M4002="",N4002="",O4002=""),"",M4002+N4002+O4002)</f>
        <v/>
      </c>
      <c r="S4002" s="13">
        <f>IF(AND($B4002&lt;&gt;"",$F4002&lt;&gt;""),IF(COUNTIFS($B$2:$B4002,$B4002,$F$2:$F4002,$F4002)=1,1,0),0)</f>
        <v/>
      </c>
      <c r="T4002" s="13">
        <f>IF(AND($B4002&lt;&gt;"",$H4002&lt;&gt;""),IF(COUNTIFS($B$2:$B4002,$B4002,$H$2:$H4002,$H4002)=1,1,0),0)</f>
        <v/>
      </c>
      <c r="U4002" s="13">
        <f>IF(AND($B4002&lt;&gt;"",$C4002&lt;&gt;""),IF(COUNTIFS($B$2:$B4002,$B4002,$C$2:$C4002,$C4002)=1,1,0),0)</f>
        <v/>
      </c>
      <c r="V4002" s="13">
        <f>IF(AND($B4002&lt;&gt;"",$D4002&lt;&gt;""),IF(COUNTIFS($B$2:$B4002,$B4002,$D$2:$D4002,$D4002)=1,1,0),0)</f>
        <v/>
      </c>
      <c r="W4002">
        <f>IFERROR(INDEX(T_Indicateurs[Domain_code],MATCH($H4002,T_Indicateurs[Stat_code],0)),"")</f>
        <v/>
      </c>
      <c r="X4002" s="13">
        <f>IF(OR($W4002="",$F4002=""),0,IF($F4002&lt;&gt;$W4002,1,0))</f>
        <v/>
      </c>
      <c r="Y4002" s="13">
        <f>IF(OR($J4002="", $K4002="", $L4002=""),0,IF(OR($J4002&lt;0,$J4002&gt;3,$K4002&lt;0,$K4002&gt;3,$L4002&lt;0,$L4002&gt;3),1,0))</f>
        <v/>
      </c>
    </row>
    <row r="4003">
      <c r="G4003">
        <f>IFERROR(INDEX(T_Domaines[Domain_label_fr],MATCH(F4003,T_Domaines[Domain_code],0)),"")</f>
        <v/>
      </c>
      <c r="I4003">
        <f>IFERROR(INDEX(T_Indicateurs[Stat_label_fr],MATCH(H4003,T_Indicateurs[Stat_code],0)),"")</f>
        <v/>
      </c>
      <c r="M4003">
        <f>IF(J4003=0,"",J4003)</f>
        <v/>
      </c>
      <c r="N4003">
        <f>IF(K4003=0,"",K4003)</f>
        <v/>
      </c>
      <c r="O4003">
        <f>IF(L4003=0,"",L4003)</f>
        <v/>
      </c>
      <c r="P4003">
        <f>IF(OR(J4003="",K4003="",L4003=""),"",J4003+K4003+L4003)</f>
        <v/>
      </c>
      <c r="Q4003">
        <f>IF(OR(M4003="",N4003="",O4003=""),"",M4003+N4003+O4003)</f>
        <v/>
      </c>
      <c r="S4003" s="13">
        <f>IF(AND($B4003&lt;&gt;"",$F4003&lt;&gt;""),IF(COUNTIFS($B$2:$B4003,$B4003,$F$2:$F4003,$F4003)=1,1,0),0)</f>
        <v/>
      </c>
      <c r="T4003" s="13">
        <f>IF(AND($B4003&lt;&gt;"",$H4003&lt;&gt;""),IF(COUNTIFS($B$2:$B4003,$B4003,$H$2:$H4003,$H4003)=1,1,0),0)</f>
        <v/>
      </c>
      <c r="U4003" s="13">
        <f>IF(AND($B4003&lt;&gt;"",$C4003&lt;&gt;""),IF(COUNTIFS($B$2:$B4003,$B4003,$C$2:$C4003,$C4003)=1,1,0),0)</f>
        <v/>
      </c>
      <c r="V4003" s="13">
        <f>IF(AND($B4003&lt;&gt;"",$D4003&lt;&gt;""),IF(COUNTIFS($B$2:$B4003,$B4003,$D$2:$D4003,$D4003)=1,1,0),0)</f>
        <v/>
      </c>
      <c r="W4003">
        <f>IFERROR(INDEX(T_Indicateurs[Domain_code],MATCH($H4003,T_Indicateurs[Stat_code],0)),"")</f>
        <v/>
      </c>
      <c r="X4003" s="13">
        <f>IF(OR($W4003="",$F4003=""),0,IF($F4003&lt;&gt;$W4003,1,0))</f>
        <v/>
      </c>
      <c r="Y4003" s="13">
        <f>IF(OR($J4003="", $K4003="", $L4003=""),0,IF(OR($J4003&lt;0,$J4003&gt;3,$K4003&lt;0,$K4003&gt;3,$L4003&lt;0,$L4003&gt;3),1,0))</f>
        <v/>
      </c>
    </row>
    <row r="4004">
      <c r="G4004">
        <f>IFERROR(INDEX(T_Domaines[Domain_label_fr],MATCH(F4004,T_Domaines[Domain_code],0)),"")</f>
        <v/>
      </c>
      <c r="I4004">
        <f>IFERROR(INDEX(T_Indicateurs[Stat_label_fr],MATCH(H4004,T_Indicateurs[Stat_code],0)),"")</f>
        <v/>
      </c>
      <c r="M4004">
        <f>IF(J4004=0,"",J4004)</f>
        <v/>
      </c>
      <c r="N4004">
        <f>IF(K4004=0,"",K4004)</f>
        <v/>
      </c>
      <c r="O4004">
        <f>IF(L4004=0,"",L4004)</f>
        <v/>
      </c>
      <c r="P4004">
        <f>IF(OR(J4004="",K4004="",L4004=""),"",J4004+K4004+L4004)</f>
        <v/>
      </c>
      <c r="Q4004">
        <f>IF(OR(M4004="",N4004="",O4004=""),"",M4004+N4004+O4004)</f>
        <v/>
      </c>
      <c r="S4004" s="13">
        <f>IF(AND($B4004&lt;&gt;"",$F4004&lt;&gt;""),IF(COUNTIFS($B$2:$B4004,$B4004,$F$2:$F4004,$F4004)=1,1,0),0)</f>
        <v/>
      </c>
      <c r="T4004" s="13">
        <f>IF(AND($B4004&lt;&gt;"",$H4004&lt;&gt;""),IF(COUNTIFS($B$2:$B4004,$B4004,$H$2:$H4004,$H4004)=1,1,0),0)</f>
        <v/>
      </c>
      <c r="U4004" s="13">
        <f>IF(AND($B4004&lt;&gt;"",$C4004&lt;&gt;""),IF(COUNTIFS($B$2:$B4004,$B4004,$C$2:$C4004,$C4004)=1,1,0),0)</f>
        <v/>
      </c>
      <c r="V4004" s="13">
        <f>IF(AND($B4004&lt;&gt;"",$D4004&lt;&gt;""),IF(COUNTIFS($B$2:$B4004,$B4004,$D$2:$D4004,$D4004)=1,1,0),0)</f>
        <v/>
      </c>
      <c r="W4004">
        <f>IFERROR(INDEX(T_Indicateurs[Domain_code],MATCH($H4004,T_Indicateurs[Stat_code],0)),"")</f>
        <v/>
      </c>
      <c r="X4004" s="13">
        <f>IF(OR($W4004="",$F4004=""),0,IF($F4004&lt;&gt;$W4004,1,0))</f>
        <v/>
      </c>
      <c r="Y4004" s="13">
        <f>IF(OR($J4004="", $K4004="", $L4004=""),0,IF(OR($J4004&lt;0,$J4004&gt;3,$K4004&lt;0,$K4004&gt;3,$L4004&lt;0,$L4004&gt;3),1,0))</f>
        <v/>
      </c>
    </row>
    <row r="4005">
      <c r="G4005">
        <f>IFERROR(INDEX(T_Domaines[Domain_label_fr],MATCH(F4005,T_Domaines[Domain_code],0)),"")</f>
        <v/>
      </c>
      <c r="I4005">
        <f>IFERROR(INDEX(T_Indicateurs[Stat_label_fr],MATCH(H4005,T_Indicateurs[Stat_code],0)),"")</f>
        <v/>
      </c>
      <c r="M4005">
        <f>IF(J4005=0,"",J4005)</f>
        <v/>
      </c>
      <c r="N4005">
        <f>IF(K4005=0,"",K4005)</f>
        <v/>
      </c>
      <c r="O4005">
        <f>IF(L4005=0,"",L4005)</f>
        <v/>
      </c>
      <c r="P4005">
        <f>IF(OR(J4005="",K4005="",L4005=""),"",J4005+K4005+L4005)</f>
        <v/>
      </c>
      <c r="Q4005">
        <f>IF(OR(M4005="",N4005="",O4005=""),"",M4005+N4005+O4005)</f>
        <v/>
      </c>
      <c r="S4005" s="13">
        <f>IF(AND($B4005&lt;&gt;"",$F4005&lt;&gt;""),IF(COUNTIFS($B$2:$B4005,$B4005,$F$2:$F4005,$F4005)=1,1,0),0)</f>
        <v/>
      </c>
      <c r="T4005" s="13">
        <f>IF(AND($B4005&lt;&gt;"",$H4005&lt;&gt;""),IF(COUNTIFS($B$2:$B4005,$B4005,$H$2:$H4005,$H4005)=1,1,0),0)</f>
        <v/>
      </c>
      <c r="U4005" s="13">
        <f>IF(AND($B4005&lt;&gt;"",$C4005&lt;&gt;""),IF(COUNTIFS($B$2:$B4005,$B4005,$C$2:$C4005,$C4005)=1,1,0),0)</f>
        <v/>
      </c>
      <c r="V4005" s="13">
        <f>IF(AND($B4005&lt;&gt;"",$D4005&lt;&gt;""),IF(COUNTIFS($B$2:$B4005,$B4005,$D$2:$D4005,$D4005)=1,1,0),0)</f>
        <v/>
      </c>
      <c r="W4005">
        <f>IFERROR(INDEX(T_Indicateurs[Domain_code],MATCH($H4005,T_Indicateurs[Stat_code],0)),"")</f>
        <v/>
      </c>
      <c r="X4005" s="13">
        <f>IF(OR($W4005="",$F4005=""),0,IF($F4005&lt;&gt;$W4005,1,0))</f>
        <v/>
      </c>
      <c r="Y4005" s="13">
        <f>IF(OR($J4005="", $K4005="", $L4005=""),0,IF(OR($J4005&lt;0,$J4005&gt;3,$K4005&lt;0,$K4005&gt;3,$L4005&lt;0,$L4005&gt;3),1,0))</f>
        <v/>
      </c>
    </row>
    <row r="4006">
      <c r="G4006">
        <f>IFERROR(INDEX(T_Domaines[Domain_label_fr],MATCH(F4006,T_Domaines[Domain_code],0)),"")</f>
        <v/>
      </c>
      <c r="I4006">
        <f>IFERROR(INDEX(T_Indicateurs[Stat_label_fr],MATCH(H4006,T_Indicateurs[Stat_code],0)),"")</f>
        <v/>
      </c>
      <c r="M4006">
        <f>IF(J4006=0,"",J4006)</f>
        <v/>
      </c>
      <c r="N4006">
        <f>IF(K4006=0,"",K4006)</f>
        <v/>
      </c>
      <c r="O4006">
        <f>IF(L4006=0,"",L4006)</f>
        <v/>
      </c>
      <c r="P4006">
        <f>IF(OR(J4006="",K4006="",L4006=""),"",J4006+K4006+L4006)</f>
        <v/>
      </c>
      <c r="Q4006">
        <f>IF(OR(M4006="",N4006="",O4006=""),"",M4006+N4006+O4006)</f>
        <v/>
      </c>
      <c r="S4006" s="13">
        <f>IF(AND($B4006&lt;&gt;"",$F4006&lt;&gt;""),IF(COUNTIFS($B$2:$B4006,$B4006,$F$2:$F4006,$F4006)=1,1,0),0)</f>
        <v/>
      </c>
      <c r="T4006" s="13">
        <f>IF(AND($B4006&lt;&gt;"",$H4006&lt;&gt;""),IF(COUNTIFS($B$2:$B4006,$B4006,$H$2:$H4006,$H4006)=1,1,0),0)</f>
        <v/>
      </c>
      <c r="U4006" s="13">
        <f>IF(AND($B4006&lt;&gt;"",$C4006&lt;&gt;""),IF(COUNTIFS($B$2:$B4006,$B4006,$C$2:$C4006,$C4006)=1,1,0),0)</f>
        <v/>
      </c>
      <c r="V4006" s="13">
        <f>IF(AND($B4006&lt;&gt;"",$D4006&lt;&gt;""),IF(COUNTIFS($B$2:$B4006,$B4006,$D$2:$D4006,$D4006)=1,1,0),0)</f>
        <v/>
      </c>
      <c r="W4006">
        <f>IFERROR(INDEX(T_Indicateurs[Domain_code],MATCH($H4006,T_Indicateurs[Stat_code],0)),"")</f>
        <v/>
      </c>
      <c r="X4006" s="13">
        <f>IF(OR($W4006="",$F4006=""),0,IF($F4006&lt;&gt;$W4006,1,0))</f>
        <v/>
      </c>
      <c r="Y4006" s="13">
        <f>IF(OR($J4006="", $K4006="", $L4006=""),0,IF(OR($J4006&lt;0,$J4006&gt;3,$K4006&lt;0,$K4006&gt;3,$L4006&lt;0,$L4006&gt;3),1,0))</f>
        <v/>
      </c>
    </row>
    <row r="4007">
      <c r="G4007">
        <f>IFERROR(INDEX(T_Domaines[Domain_label_fr],MATCH(F4007,T_Domaines[Domain_code],0)),"")</f>
        <v/>
      </c>
      <c r="I4007">
        <f>IFERROR(INDEX(T_Indicateurs[Stat_label_fr],MATCH(H4007,T_Indicateurs[Stat_code],0)),"")</f>
        <v/>
      </c>
      <c r="M4007">
        <f>IF(J4007=0,"",J4007)</f>
        <v/>
      </c>
      <c r="N4007">
        <f>IF(K4007=0,"",K4007)</f>
        <v/>
      </c>
      <c r="O4007">
        <f>IF(L4007=0,"",L4007)</f>
        <v/>
      </c>
      <c r="P4007">
        <f>IF(OR(J4007="",K4007="",L4007=""),"",J4007+K4007+L4007)</f>
        <v/>
      </c>
      <c r="Q4007">
        <f>IF(OR(M4007="",N4007="",O4007=""),"",M4007+N4007+O4007)</f>
        <v/>
      </c>
      <c r="S4007" s="13">
        <f>IF(AND($B4007&lt;&gt;"",$F4007&lt;&gt;""),IF(COUNTIFS($B$2:$B4007,$B4007,$F$2:$F4007,$F4007)=1,1,0),0)</f>
        <v/>
      </c>
      <c r="T4007" s="13">
        <f>IF(AND($B4007&lt;&gt;"",$H4007&lt;&gt;""),IF(COUNTIFS($B$2:$B4007,$B4007,$H$2:$H4007,$H4007)=1,1,0),0)</f>
        <v/>
      </c>
      <c r="U4007" s="13">
        <f>IF(AND($B4007&lt;&gt;"",$C4007&lt;&gt;""),IF(COUNTIFS($B$2:$B4007,$B4007,$C$2:$C4007,$C4007)=1,1,0),0)</f>
        <v/>
      </c>
      <c r="V4007" s="13">
        <f>IF(AND($B4007&lt;&gt;"",$D4007&lt;&gt;""),IF(COUNTIFS($B$2:$B4007,$B4007,$D$2:$D4007,$D4007)=1,1,0),0)</f>
        <v/>
      </c>
      <c r="W4007">
        <f>IFERROR(INDEX(T_Indicateurs[Domain_code],MATCH($H4007,T_Indicateurs[Stat_code],0)),"")</f>
        <v/>
      </c>
      <c r="X4007" s="13">
        <f>IF(OR($W4007="",$F4007=""),0,IF($F4007&lt;&gt;$W4007,1,0))</f>
        <v/>
      </c>
      <c r="Y4007" s="13">
        <f>IF(OR($J4007="", $K4007="", $L4007=""),0,IF(OR($J4007&lt;0,$J4007&gt;3,$K4007&lt;0,$K4007&gt;3,$L4007&lt;0,$L4007&gt;3),1,0))</f>
        <v/>
      </c>
    </row>
    <row r="4008">
      <c r="G4008">
        <f>IFERROR(INDEX(T_Domaines[Domain_label_fr],MATCH(F4008,T_Domaines[Domain_code],0)),"")</f>
        <v/>
      </c>
      <c r="I4008">
        <f>IFERROR(INDEX(T_Indicateurs[Stat_label_fr],MATCH(H4008,T_Indicateurs[Stat_code],0)),"")</f>
        <v/>
      </c>
      <c r="M4008">
        <f>IF(J4008=0,"",J4008)</f>
        <v/>
      </c>
      <c r="N4008">
        <f>IF(K4008=0,"",K4008)</f>
        <v/>
      </c>
      <c r="O4008">
        <f>IF(L4008=0,"",L4008)</f>
        <v/>
      </c>
      <c r="P4008">
        <f>IF(OR(J4008="",K4008="",L4008=""),"",J4008+K4008+L4008)</f>
        <v/>
      </c>
      <c r="Q4008">
        <f>IF(OR(M4008="",N4008="",O4008=""),"",M4008+N4008+O4008)</f>
        <v/>
      </c>
      <c r="S4008" s="13">
        <f>IF(AND($B4008&lt;&gt;"",$F4008&lt;&gt;""),IF(COUNTIFS($B$2:$B4008,$B4008,$F$2:$F4008,$F4008)=1,1,0),0)</f>
        <v/>
      </c>
      <c r="T4008" s="13">
        <f>IF(AND($B4008&lt;&gt;"",$H4008&lt;&gt;""),IF(COUNTIFS($B$2:$B4008,$B4008,$H$2:$H4008,$H4008)=1,1,0),0)</f>
        <v/>
      </c>
      <c r="U4008" s="13">
        <f>IF(AND($B4008&lt;&gt;"",$C4008&lt;&gt;""),IF(COUNTIFS($B$2:$B4008,$B4008,$C$2:$C4008,$C4008)=1,1,0),0)</f>
        <v/>
      </c>
      <c r="V4008" s="13">
        <f>IF(AND($B4008&lt;&gt;"",$D4008&lt;&gt;""),IF(COUNTIFS($B$2:$B4008,$B4008,$D$2:$D4008,$D4008)=1,1,0),0)</f>
        <v/>
      </c>
      <c r="W4008">
        <f>IFERROR(INDEX(T_Indicateurs[Domain_code],MATCH($H4008,T_Indicateurs[Stat_code],0)),"")</f>
        <v/>
      </c>
      <c r="X4008" s="13">
        <f>IF(OR($W4008="",$F4008=""),0,IF($F4008&lt;&gt;$W4008,1,0))</f>
        <v/>
      </c>
      <c r="Y4008" s="13">
        <f>IF(OR($J4008="", $K4008="", $L4008=""),0,IF(OR($J4008&lt;0,$J4008&gt;3,$K4008&lt;0,$K4008&gt;3,$L4008&lt;0,$L4008&gt;3),1,0))</f>
        <v/>
      </c>
    </row>
    <row r="4009">
      <c r="G4009">
        <f>IFERROR(INDEX(T_Domaines[Domain_label_fr],MATCH(F4009,T_Domaines[Domain_code],0)),"")</f>
        <v/>
      </c>
      <c r="I4009">
        <f>IFERROR(INDEX(T_Indicateurs[Stat_label_fr],MATCH(H4009,T_Indicateurs[Stat_code],0)),"")</f>
        <v/>
      </c>
      <c r="M4009">
        <f>IF(J4009=0,"",J4009)</f>
        <v/>
      </c>
      <c r="N4009">
        <f>IF(K4009=0,"",K4009)</f>
        <v/>
      </c>
      <c r="O4009">
        <f>IF(L4009=0,"",L4009)</f>
        <v/>
      </c>
      <c r="P4009">
        <f>IF(OR(J4009="",K4009="",L4009=""),"",J4009+K4009+L4009)</f>
        <v/>
      </c>
      <c r="Q4009">
        <f>IF(OR(M4009="",N4009="",O4009=""),"",M4009+N4009+O4009)</f>
        <v/>
      </c>
      <c r="S4009" s="13">
        <f>IF(AND($B4009&lt;&gt;"",$F4009&lt;&gt;""),IF(COUNTIFS($B$2:$B4009,$B4009,$F$2:$F4009,$F4009)=1,1,0),0)</f>
        <v/>
      </c>
      <c r="T4009" s="13">
        <f>IF(AND($B4009&lt;&gt;"",$H4009&lt;&gt;""),IF(COUNTIFS($B$2:$B4009,$B4009,$H$2:$H4009,$H4009)=1,1,0),0)</f>
        <v/>
      </c>
      <c r="U4009" s="13">
        <f>IF(AND($B4009&lt;&gt;"",$C4009&lt;&gt;""),IF(COUNTIFS($B$2:$B4009,$B4009,$C$2:$C4009,$C4009)=1,1,0),0)</f>
        <v/>
      </c>
      <c r="V4009" s="13">
        <f>IF(AND($B4009&lt;&gt;"",$D4009&lt;&gt;""),IF(COUNTIFS($B$2:$B4009,$B4009,$D$2:$D4009,$D4009)=1,1,0),0)</f>
        <v/>
      </c>
      <c r="W4009">
        <f>IFERROR(INDEX(T_Indicateurs[Domain_code],MATCH($H4009,T_Indicateurs[Stat_code],0)),"")</f>
        <v/>
      </c>
      <c r="X4009" s="13">
        <f>IF(OR($W4009="",$F4009=""),0,IF($F4009&lt;&gt;$W4009,1,0))</f>
        <v/>
      </c>
      <c r="Y4009" s="13">
        <f>IF(OR($J4009="", $K4009="", $L4009=""),0,IF(OR($J4009&lt;0,$J4009&gt;3,$K4009&lt;0,$K4009&gt;3,$L4009&lt;0,$L4009&gt;3),1,0))</f>
        <v/>
      </c>
    </row>
    <row r="4010">
      <c r="G4010">
        <f>IFERROR(INDEX(T_Domaines[Domain_label_fr],MATCH(F4010,T_Domaines[Domain_code],0)),"")</f>
        <v/>
      </c>
      <c r="I4010">
        <f>IFERROR(INDEX(T_Indicateurs[Stat_label_fr],MATCH(H4010,T_Indicateurs[Stat_code],0)),"")</f>
        <v/>
      </c>
      <c r="M4010">
        <f>IF(J4010=0,"",J4010)</f>
        <v/>
      </c>
      <c r="N4010">
        <f>IF(K4010=0,"",K4010)</f>
        <v/>
      </c>
      <c r="O4010">
        <f>IF(L4010=0,"",L4010)</f>
        <v/>
      </c>
      <c r="P4010">
        <f>IF(OR(J4010="",K4010="",L4010=""),"",J4010+K4010+L4010)</f>
        <v/>
      </c>
      <c r="Q4010">
        <f>IF(OR(M4010="",N4010="",O4010=""),"",M4010+N4010+O4010)</f>
        <v/>
      </c>
      <c r="S4010" s="13">
        <f>IF(AND($B4010&lt;&gt;"",$F4010&lt;&gt;""),IF(COUNTIFS($B$2:$B4010,$B4010,$F$2:$F4010,$F4010)=1,1,0),0)</f>
        <v/>
      </c>
      <c r="T4010" s="13">
        <f>IF(AND($B4010&lt;&gt;"",$H4010&lt;&gt;""),IF(COUNTIFS($B$2:$B4010,$B4010,$H$2:$H4010,$H4010)=1,1,0),0)</f>
        <v/>
      </c>
      <c r="U4010" s="13">
        <f>IF(AND($B4010&lt;&gt;"",$C4010&lt;&gt;""),IF(COUNTIFS($B$2:$B4010,$B4010,$C$2:$C4010,$C4010)=1,1,0),0)</f>
        <v/>
      </c>
      <c r="V4010" s="13">
        <f>IF(AND($B4010&lt;&gt;"",$D4010&lt;&gt;""),IF(COUNTIFS($B$2:$B4010,$B4010,$D$2:$D4010,$D4010)=1,1,0),0)</f>
        <v/>
      </c>
      <c r="W4010">
        <f>IFERROR(INDEX(T_Indicateurs[Domain_code],MATCH($H4010,T_Indicateurs[Stat_code],0)),"")</f>
        <v/>
      </c>
      <c r="X4010" s="13">
        <f>IF(OR($W4010="",$F4010=""),0,IF($F4010&lt;&gt;$W4010,1,0))</f>
        <v/>
      </c>
      <c r="Y4010" s="13">
        <f>IF(OR($J4010="", $K4010="", $L4010=""),0,IF(OR($J4010&lt;0,$J4010&gt;3,$K4010&lt;0,$K4010&gt;3,$L4010&lt;0,$L4010&gt;3),1,0))</f>
        <v/>
      </c>
    </row>
    <row r="4011">
      <c r="G4011">
        <f>IFERROR(INDEX(T_Domaines[Domain_label_fr],MATCH(F4011,T_Domaines[Domain_code],0)),"")</f>
        <v/>
      </c>
      <c r="I4011">
        <f>IFERROR(INDEX(T_Indicateurs[Stat_label_fr],MATCH(H4011,T_Indicateurs[Stat_code],0)),"")</f>
        <v/>
      </c>
      <c r="M4011">
        <f>IF(J4011=0,"",J4011)</f>
        <v/>
      </c>
      <c r="N4011">
        <f>IF(K4011=0,"",K4011)</f>
        <v/>
      </c>
      <c r="O4011">
        <f>IF(L4011=0,"",L4011)</f>
        <v/>
      </c>
      <c r="P4011">
        <f>IF(OR(J4011="",K4011="",L4011=""),"",J4011+K4011+L4011)</f>
        <v/>
      </c>
      <c r="Q4011">
        <f>IF(OR(M4011="",N4011="",O4011=""),"",M4011+N4011+O4011)</f>
        <v/>
      </c>
      <c r="S4011" s="13">
        <f>IF(AND($B4011&lt;&gt;"",$F4011&lt;&gt;""),IF(COUNTIFS($B$2:$B4011,$B4011,$F$2:$F4011,$F4011)=1,1,0),0)</f>
        <v/>
      </c>
      <c r="T4011" s="13">
        <f>IF(AND($B4011&lt;&gt;"",$H4011&lt;&gt;""),IF(COUNTIFS($B$2:$B4011,$B4011,$H$2:$H4011,$H4011)=1,1,0),0)</f>
        <v/>
      </c>
      <c r="U4011" s="13">
        <f>IF(AND($B4011&lt;&gt;"",$C4011&lt;&gt;""),IF(COUNTIFS($B$2:$B4011,$B4011,$C$2:$C4011,$C4011)=1,1,0),0)</f>
        <v/>
      </c>
      <c r="V4011" s="13">
        <f>IF(AND($B4011&lt;&gt;"",$D4011&lt;&gt;""),IF(COUNTIFS($B$2:$B4011,$B4011,$D$2:$D4011,$D4011)=1,1,0),0)</f>
        <v/>
      </c>
      <c r="W4011">
        <f>IFERROR(INDEX(T_Indicateurs[Domain_code],MATCH($H4011,T_Indicateurs[Stat_code],0)),"")</f>
        <v/>
      </c>
      <c r="X4011" s="13">
        <f>IF(OR($W4011="",$F4011=""),0,IF($F4011&lt;&gt;$W4011,1,0))</f>
        <v/>
      </c>
      <c r="Y4011" s="13">
        <f>IF(OR($J4011="", $K4011="", $L4011=""),0,IF(OR($J4011&lt;0,$J4011&gt;3,$K4011&lt;0,$K4011&gt;3,$L4011&lt;0,$L4011&gt;3),1,0))</f>
        <v/>
      </c>
    </row>
    <row r="4012">
      <c r="G4012">
        <f>IFERROR(INDEX(T_Domaines[Domain_label_fr],MATCH(F4012,T_Domaines[Domain_code],0)),"")</f>
        <v/>
      </c>
      <c r="I4012">
        <f>IFERROR(INDEX(T_Indicateurs[Stat_label_fr],MATCH(H4012,T_Indicateurs[Stat_code],0)),"")</f>
        <v/>
      </c>
      <c r="M4012">
        <f>IF(J4012=0,"",J4012)</f>
        <v/>
      </c>
      <c r="N4012">
        <f>IF(K4012=0,"",K4012)</f>
        <v/>
      </c>
      <c r="O4012">
        <f>IF(L4012=0,"",L4012)</f>
        <v/>
      </c>
      <c r="P4012">
        <f>IF(OR(J4012="",K4012="",L4012=""),"",J4012+K4012+L4012)</f>
        <v/>
      </c>
      <c r="Q4012">
        <f>IF(OR(M4012="",N4012="",O4012=""),"",M4012+N4012+O4012)</f>
        <v/>
      </c>
      <c r="S4012" s="13">
        <f>IF(AND($B4012&lt;&gt;"",$F4012&lt;&gt;""),IF(COUNTIFS($B$2:$B4012,$B4012,$F$2:$F4012,$F4012)=1,1,0),0)</f>
        <v/>
      </c>
      <c r="T4012" s="13">
        <f>IF(AND($B4012&lt;&gt;"",$H4012&lt;&gt;""),IF(COUNTIFS($B$2:$B4012,$B4012,$H$2:$H4012,$H4012)=1,1,0),0)</f>
        <v/>
      </c>
      <c r="U4012" s="13">
        <f>IF(AND($B4012&lt;&gt;"",$C4012&lt;&gt;""),IF(COUNTIFS($B$2:$B4012,$B4012,$C$2:$C4012,$C4012)=1,1,0),0)</f>
        <v/>
      </c>
      <c r="V4012" s="13">
        <f>IF(AND($B4012&lt;&gt;"",$D4012&lt;&gt;""),IF(COUNTIFS($B$2:$B4012,$B4012,$D$2:$D4012,$D4012)=1,1,0),0)</f>
        <v/>
      </c>
      <c r="W4012">
        <f>IFERROR(INDEX(T_Indicateurs[Domain_code],MATCH($H4012,T_Indicateurs[Stat_code],0)),"")</f>
        <v/>
      </c>
      <c r="X4012" s="13">
        <f>IF(OR($W4012="",$F4012=""),0,IF($F4012&lt;&gt;$W4012,1,0))</f>
        <v/>
      </c>
      <c r="Y4012" s="13">
        <f>IF(OR($J4012="", $K4012="", $L4012=""),0,IF(OR($J4012&lt;0,$J4012&gt;3,$K4012&lt;0,$K4012&gt;3,$L4012&lt;0,$L4012&gt;3),1,0))</f>
        <v/>
      </c>
    </row>
    <row r="4013">
      <c r="G4013">
        <f>IFERROR(INDEX(T_Domaines[Domain_label_fr],MATCH(F4013,T_Domaines[Domain_code],0)),"")</f>
        <v/>
      </c>
      <c r="I4013">
        <f>IFERROR(INDEX(T_Indicateurs[Stat_label_fr],MATCH(H4013,T_Indicateurs[Stat_code],0)),"")</f>
        <v/>
      </c>
      <c r="M4013">
        <f>IF(J4013=0,"",J4013)</f>
        <v/>
      </c>
      <c r="N4013">
        <f>IF(K4013=0,"",K4013)</f>
        <v/>
      </c>
      <c r="O4013">
        <f>IF(L4013=0,"",L4013)</f>
        <v/>
      </c>
      <c r="P4013">
        <f>IF(OR(J4013="",K4013="",L4013=""),"",J4013+K4013+L4013)</f>
        <v/>
      </c>
      <c r="Q4013">
        <f>IF(OR(M4013="",N4013="",O4013=""),"",M4013+N4013+O4013)</f>
        <v/>
      </c>
      <c r="S4013" s="13">
        <f>IF(AND($B4013&lt;&gt;"",$F4013&lt;&gt;""),IF(COUNTIFS($B$2:$B4013,$B4013,$F$2:$F4013,$F4013)=1,1,0),0)</f>
        <v/>
      </c>
      <c r="T4013" s="13">
        <f>IF(AND($B4013&lt;&gt;"",$H4013&lt;&gt;""),IF(COUNTIFS($B$2:$B4013,$B4013,$H$2:$H4013,$H4013)=1,1,0),0)</f>
        <v/>
      </c>
      <c r="U4013" s="13">
        <f>IF(AND($B4013&lt;&gt;"",$C4013&lt;&gt;""),IF(COUNTIFS($B$2:$B4013,$B4013,$C$2:$C4013,$C4013)=1,1,0),0)</f>
        <v/>
      </c>
      <c r="V4013" s="13">
        <f>IF(AND($B4013&lt;&gt;"",$D4013&lt;&gt;""),IF(COUNTIFS($B$2:$B4013,$B4013,$D$2:$D4013,$D4013)=1,1,0),0)</f>
        <v/>
      </c>
      <c r="W4013">
        <f>IFERROR(INDEX(T_Indicateurs[Domain_code],MATCH($H4013,T_Indicateurs[Stat_code],0)),"")</f>
        <v/>
      </c>
      <c r="X4013" s="13">
        <f>IF(OR($W4013="",$F4013=""),0,IF($F4013&lt;&gt;$W4013,1,0))</f>
        <v/>
      </c>
      <c r="Y4013" s="13">
        <f>IF(OR($J4013="", $K4013="", $L4013=""),0,IF(OR($J4013&lt;0,$J4013&gt;3,$K4013&lt;0,$K4013&gt;3,$L4013&lt;0,$L4013&gt;3),1,0))</f>
        <v/>
      </c>
    </row>
    <row r="4014">
      <c r="G4014">
        <f>IFERROR(INDEX(T_Domaines[Domain_label_fr],MATCH(F4014,T_Domaines[Domain_code],0)),"")</f>
        <v/>
      </c>
      <c r="I4014">
        <f>IFERROR(INDEX(T_Indicateurs[Stat_label_fr],MATCH(H4014,T_Indicateurs[Stat_code],0)),"")</f>
        <v/>
      </c>
      <c r="M4014">
        <f>IF(J4014=0,"",J4014)</f>
        <v/>
      </c>
      <c r="N4014">
        <f>IF(K4014=0,"",K4014)</f>
        <v/>
      </c>
      <c r="O4014">
        <f>IF(L4014=0,"",L4014)</f>
        <v/>
      </c>
      <c r="P4014">
        <f>IF(OR(J4014="",K4014="",L4014=""),"",J4014+K4014+L4014)</f>
        <v/>
      </c>
      <c r="Q4014">
        <f>IF(OR(M4014="",N4014="",O4014=""),"",M4014+N4014+O4014)</f>
        <v/>
      </c>
      <c r="S4014" s="13">
        <f>IF(AND($B4014&lt;&gt;"",$F4014&lt;&gt;""),IF(COUNTIFS($B$2:$B4014,$B4014,$F$2:$F4014,$F4014)=1,1,0),0)</f>
        <v/>
      </c>
      <c r="T4014" s="13">
        <f>IF(AND($B4014&lt;&gt;"",$H4014&lt;&gt;""),IF(COUNTIFS($B$2:$B4014,$B4014,$H$2:$H4014,$H4014)=1,1,0),0)</f>
        <v/>
      </c>
      <c r="U4014" s="13">
        <f>IF(AND($B4014&lt;&gt;"",$C4014&lt;&gt;""),IF(COUNTIFS($B$2:$B4014,$B4014,$C$2:$C4014,$C4014)=1,1,0),0)</f>
        <v/>
      </c>
      <c r="V4014" s="13">
        <f>IF(AND($B4014&lt;&gt;"",$D4014&lt;&gt;""),IF(COUNTIFS($B$2:$B4014,$B4014,$D$2:$D4014,$D4014)=1,1,0),0)</f>
        <v/>
      </c>
      <c r="W4014">
        <f>IFERROR(INDEX(T_Indicateurs[Domain_code],MATCH($H4014,T_Indicateurs[Stat_code],0)),"")</f>
        <v/>
      </c>
      <c r="X4014" s="13">
        <f>IF(OR($W4014="",$F4014=""),0,IF($F4014&lt;&gt;$W4014,1,0))</f>
        <v/>
      </c>
      <c r="Y4014" s="13">
        <f>IF(OR($J4014="", $K4014="", $L4014=""),0,IF(OR($J4014&lt;0,$J4014&gt;3,$K4014&lt;0,$K4014&gt;3,$L4014&lt;0,$L4014&gt;3),1,0))</f>
        <v/>
      </c>
    </row>
    <row r="4015">
      <c r="G4015">
        <f>IFERROR(INDEX(T_Domaines[Domain_label_fr],MATCH(F4015,T_Domaines[Domain_code],0)),"")</f>
        <v/>
      </c>
      <c r="I4015">
        <f>IFERROR(INDEX(T_Indicateurs[Stat_label_fr],MATCH(H4015,T_Indicateurs[Stat_code],0)),"")</f>
        <v/>
      </c>
      <c r="M4015">
        <f>IF(J4015=0,"",J4015)</f>
        <v/>
      </c>
      <c r="N4015">
        <f>IF(K4015=0,"",K4015)</f>
        <v/>
      </c>
      <c r="O4015">
        <f>IF(L4015=0,"",L4015)</f>
        <v/>
      </c>
      <c r="P4015">
        <f>IF(OR(J4015="",K4015="",L4015=""),"",J4015+K4015+L4015)</f>
        <v/>
      </c>
      <c r="Q4015">
        <f>IF(OR(M4015="",N4015="",O4015=""),"",M4015+N4015+O4015)</f>
        <v/>
      </c>
      <c r="S4015" s="13">
        <f>IF(AND($B4015&lt;&gt;"",$F4015&lt;&gt;""),IF(COUNTIFS($B$2:$B4015,$B4015,$F$2:$F4015,$F4015)=1,1,0),0)</f>
        <v/>
      </c>
      <c r="T4015" s="13">
        <f>IF(AND($B4015&lt;&gt;"",$H4015&lt;&gt;""),IF(COUNTIFS($B$2:$B4015,$B4015,$H$2:$H4015,$H4015)=1,1,0),0)</f>
        <v/>
      </c>
      <c r="U4015" s="13">
        <f>IF(AND($B4015&lt;&gt;"",$C4015&lt;&gt;""),IF(COUNTIFS($B$2:$B4015,$B4015,$C$2:$C4015,$C4015)=1,1,0),0)</f>
        <v/>
      </c>
      <c r="V4015" s="13">
        <f>IF(AND($B4015&lt;&gt;"",$D4015&lt;&gt;""),IF(COUNTIFS($B$2:$B4015,$B4015,$D$2:$D4015,$D4015)=1,1,0),0)</f>
        <v/>
      </c>
      <c r="W4015">
        <f>IFERROR(INDEX(T_Indicateurs[Domain_code],MATCH($H4015,T_Indicateurs[Stat_code],0)),"")</f>
        <v/>
      </c>
      <c r="X4015" s="13">
        <f>IF(OR($W4015="",$F4015=""),0,IF($F4015&lt;&gt;$W4015,1,0))</f>
        <v/>
      </c>
      <c r="Y4015" s="13">
        <f>IF(OR($J4015="", $K4015="", $L4015=""),0,IF(OR($J4015&lt;0,$J4015&gt;3,$K4015&lt;0,$K4015&gt;3,$L4015&lt;0,$L4015&gt;3),1,0))</f>
        <v/>
      </c>
    </row>
    <row r="4016">
      <c r="G4016">
        <f>IFERROR(INDEX(T_Domaines[Domain_label_fr],MATCH(F4016,T_Domaines[Domain_code],0)),"")</f>
        <v/>
      </c>
      <c r="I4016">
        <f>IFERROR(INDEX(T_Indicateurs[Stat_label_fr],MATCH(H4016,T_Indicateurs[Stat_code],0)),"")</f>
        <v/>
      </c>
      <c r="M4016">
        <f>IF(J4016=0,"",J4016)</f>
        <v/>
      </c>
      <c r="N4016">
        <f>IF(K4016=0,"",K4016)</f>
        <v/>
      </c>
      <c r="O4016">
        <f>IF(L4016=0,"",L4016)</f>
        <v/>
      </c>
      <c r="P4016">
        <f>IF(OR(J4016="",K4016="",L4016=""),"",J4016+K4016+L4016)</f>
        <v/>
      </c>
      <c r="Q4016">
        <f>IF(OR(M4016="",N4016="",O4016=""),"",M4016+N4016+O4016)</f>
        <v/>
      </c>
      <c r="S4016" s="13">
        <f>IF(AND($B4016&lt;&gt;"",$F4016&lt;&gt;""),IF(COUNTIFS($B$2:$B4016,$B4016,$F$2:$F4016,$F4016)=1,1,0),0)</f>
        <v/>
      </c>
      <c r="T4016" s="13">
        <f>IF(AND($B4016&lt;&gt;"",$H4016&lt;&gt;""),IF(COUNTIFS($B$2:$B4016,$B4016,$H$2:$H4016,$H4016)=1,1,0),0)</f>
        <v/>
      </c>
      <c r="U4016" s="13">
        <f>IF(AND($B4016&lt;&gt;"",$C4016&lt;&gt;""),IF(COUNTIFS($B$2:$B4016,$B4016,$C$2:$C4016,$C4016)=1,1,0),0)</f>
        <v/>
      </c>
      <c r="V4016" s="13">
        <f>IF(AND($B4016&lt;&gt;"",$D4016&lt;&gt;""),IF(COUNTIFS($B$2:$B4016,$B4016,$D$2:$D4016,$D4016)=1,1,0),0)</f>
        <v/>
      </c>
      <c r="W4016">
        <f>IFERROR(INDEX(T_Indicateurs[Domain_code],MATCH($H4016,T_Indicateurs[Stat_code],0)),"")</f>
        <v/>
      </c>
      <c r="X4016" s="13">
        <f>IF(OR($W4016="",$F4016=""),0,IF($F4016&lt;&gt;$W4016,1,0))</f>
        <v/>
      </c>
      <c r="Y4016" s="13">
        <f>IF(OR($J4016="", $K4016="", $L4016=""),0,IF(OR($J4016&lt;0,$J4016&gt;3,$K4016&lt;0,$K4016&gt;3,$L4016&lt;0,$L4016&gt;3),1,0))</f>
        <v/>
      </c>
    </row>
    <row r="4017">
      <c r="G4017">
        <f>IFERROR(INDEX(T_Domaines[Domain_label_fr],MATCH(F4017,T_Domaines[Domain_code],0)),"")</f>
        <v/>
      </c>
      <c r="I4017">
        <f>IFERROR(INDEX(T_Indicateurs[Stat_label_fr],MATCH(H4017,T_Indicateurs[Stat_code],0)),"")</f>
        <v/>
      </c>
      <c r="M4017">
        <f>IF(J4017=0,"",J4017)</f>
        <v/>
      </c>
      <c r="N4017">
        <f>IF(K4017=0,"",K4017)</f>
        <v/>
      </c>
      <c r="O4017">
        <f>IF(L4017=0,"",L4017)</f>
        <v/>
      </c>
      <c r="P4017">
        <f>IF(OR(J4017="",K4017="",L4017=""),"",J4017+K4017+L4017)</f>
        <v/>
      </c>
      <c r="Q4017">
        <f>IF(OR(M4017="",N4017="",O4017=""),"",M4017+N4017+O4017)</f>
        <v/>
      </c>
      <c r="S4017" s="13">
        <f>IF(AND($B4017&lt;&gt;"",$F4017&lt;&gt;""),IF(COUNTIFS($B$2:$B4017,$B4017,$F$2:$F4017,$F4017)=1,1,0),0)</f>
        <v/>
      </c>
      <c r="T4017" s="13">
        <f>IF(AND($B4017&lt;&gt;"",$H4017&lt;&gt;""),IF(COUNTIFS($B$2:$B4017,$B4017,$H$2:$H4017,$H4017)=1,1,0),0)</f>
        <v/>
      </c>
      <c r="U4017" s="13">
        <f>IF(AND($B4017&lt;&gt;"",$C4017&lt;&gt;""),IF(COUNTIFS($B$2:$B4017,$B4017,$C$2:$C4017,$C4017)=1,1,0),0)</f>
        <v/>
      </c>
      <c r="V4017" s="13">
        <f>IF(AND($B4017&lt;&gt;"",$D4017&lt;&gt;""),IF(COUNTIFS($B$2:$B4017,$B4017,$D$2:$D4017,$D4017)=1,1,0),0)</f>
        <v/>
      </c>
      <c r="W4017">
        <f>IFERROR(INDEX(T_Indicateurs[Domain_code],MATCH($H4017,T_Indicateurs[Stat_code],0)),"")</f>
        <v/>
      </c>
      <c r="X4017" s="13">
        <f>IF(OR($W4017="",$F4017=""),0,IF($F4017&lt;&gt;$W4017,1,0))</f>
        <v/>
      </c>
      <c r="Y4017" s="13">
        <f>IF(OR($J4017="", $K4017="", $L4017=""),0,IF(OR($J4017&lt;0,$J4017&gt;3,$K4017&lt;0,$K4017&gt;3,$L4017&lt;0,$L4017&gt;3),1,0))</f>
        <v/>
      </c>
    </row>
    <row r="4018">
      <c r="G4018">
        <f>IFERROR(INDEX(T_Domaines[Domain_label_fr],MATCH(F4018,T_Domaines[Domain_code],0)),"")</f>
        <v/>
      </c>
      <c r="I4018">
        <f>IFERROR(INDEX(T_Indicateurs[Stat_label_fr],MATCH(H4018,T_Indicateurs[Stat_code],0)),"")</f>
        <v/>
      </c>
      <c r="M4018">
        <f>IF(J4018=0,"",J4018)</f>
        <v/>
      </c>
      <c r="N4018">
        <f>IF(K4018=0,"",K4018)</f>
        <v/>
      </c>
      <c r="O4018">
        <f>IF(L4018=0,"",L4018)</f>
        <v/>
      </c>
      <c r="P4018">
        <f>IF(OR(J4018="",K4018="",L4018=""),"",J4018+K4018+L4018)</f>
        <v/>
      </c>
      <c r="Q4018">
        <f>IF(OR(M4018="",N4018="",O4018=""),"",M4018+N4018+O4018)</f>
        <v/>
      </c>
      <c r="S4018" s="13">
        <f>IF(AND($B4018&lt;&gt;"",$F4018&lt;&gt;""),IF(COUNTIFS($B$2:$B4018,$B4018,$F$2:$F4018,$F4018)=1,1,0),0)</f>
        <v/>
      </c>
      <c r="T4018" s="13">
        <f>IF(AND($B4018&lt;&gt;"",$H4018&lt;&gt;""),IF(COUNTIFS($B$2:$B4018,$B4018,$H$2:$H4018,$H4018)=1,1,0),0)</f>
        <v/>
      </c>
      <c r="U4018" s="13">
        <f>IF(AND($B4018&lt;&gt;"",$C4018&lt;&gt;""),IF(COUNTIFS($B$2:$B4018,$B4018,$C$2:$C4018,$C4018)=1,1,0),0)</f>
        <v/>
      </c>
      <c r="V4018" s="13">
        <f>IF(AND($B4018&lt;&gt;"",$D4018&lt;&gt;""),IF(COUNTIFS($B$2:$B4018,$B4018,$D$2:$D4018,$D4018)=1,1,0),0)</f>
        <v/>
      </c>
      <c r="W4018">
        <f>IFERROR(INDEX(T_Indicateurs[Domain_code],MATCH($H4018,T_Indicateurs[Stat_code],0)),"")</f>
        <v/>
      </c>
      <c r="X4018" s="13">
        <f>IF(OR($W4018="",$F4018=""),0,IF($F4018&lt;&gt;$W4018,1,0))</f>
        <v/>
      </c>
      <c r="Y4018" s="13">
        <f>IF(OR($J4018="", $K4018="", $L4018=""),0,IF(OR($J4018&lt;0,$J4018&gt;3,$K4018&lt;0,$K4018&gt;3,$L4018&lt;0,$L4018&gt;3),1,0))</f>
        <v/>
      </c>
    </row>
    <row r="4019">
      <c r="G4019">
        <f>IFERROR(INDEX(T_Domaines[Domain_label_fr],MATCH(F4019,T_Domaines[Domain_code],0)),"")</f>
        <v/>
      </c>
      <c r="I4019">
        <f>IFERROR(INDEX(T_Indicateurs[Stat_label_fr],MATCH(H4019,T_Indicateurs[Stat_code],0)),"")</f>
        <v/>
      </c>
      <c r="M4019">
        <f>IF(J4019=0,"",J4019)</f>
        <v/>
      </c>
      <c r="N4019">
        <f>IF(K4019=0,"",K4019)</f>
        <v/>
      </c>
      <c r="O4019">
        <f>IF(L4019=0,"",L4019)</f>
        <v/>
      </c>
      <c r="P4019">
        <f>IF(OR(J4019="",K4019="",L4019=""),"",J4019+K4019+L4019)</f>
        <v/>
      </c>
      <c r="Q4019">
        <f>IF(OR(M4019="",N4019="",O4019=""),"",M4019+N4019+O4019)</f>
        <v/>
      </c>
      <c r="S4019" s="13">
        <f>IF(AND($B4019&lt;&gt;"",$F4019&lt;&gt;""),IF(COUNTIFS($B$2:$B4019,$B4019,$F$2:$F4019,$F4019)=1,1,0),0)</f>
        <v/>
      </c>
      <c r="T4019" s="13">
        <f>IF(AND($B4019&lt;&gt;"",$H4019&lt;&gt;""),IF(COUNTIFS($B$2:$B4019,$B4019,$H$2:$H4019,$H4019)=1,1,0),0)</f>
        <v/>
      </c>
      <c r="U4019" s="13">
        <f>IF(AND($B4019&lt;&gt;"",$C4019&lt;&gt;""),IF(COUNTIFS($B$2:$B4019,$B4019,$C$2:$C4019,$C4019)=1,1,0),0)</f>
        <v/>
      </c>
      <c r="V4019" s="13">
        <f>IF(AND($B4019&lt;&gt;"",$D4019&lt;&gt;""),IF(COUNTIFS($B$2:$B4019,$B4019,$D$2:$D4019,$D4019)=1,1,0),0)</f>
        <v/>
      </c>
      <c r="W4019">
        <f>IFERROR(INDEX(T_Indicateurs[Domain_code],MATCH($H4019,T_Indicateurs[Stat_code],0)),"")</f>
        <v/>
      </c>
      <c r="X4019" s="13">
        <f>IF(OR($W4019="",$F4019=""),0,IF($F4019&lt;&gt;$W4019,1,0))</f>
        <v/>
      </c>
      <c r="Y4019" s="13">
        <f>IF(OR($J4019="", $K4019="", $L4019=""),0,IF(OR($J4019&lt;0,$J4019&gt;3,$K4019&lt;0,$K4019&gt;3,$L4019&lt;0,$L4019&gt;3),1,0))</f>
        <v/>
      </c>
    </row>
    <row r="4020">
      <c r="G4020">
        <f>IFERROR(INDEX(T_Domaines[Domain_label_fr],MATCH(F4020,T_Domaines[Domain_code],0)),"")</f>
        <v/>
      </c>
      <c r="I4020">
        <f>IFERROR(INDEX(T_Indicateurs[Stat_label_fr],MATCH(H4020,T_Indicateurs[Stat_code],0)),"")</f>
        <v/>
      </c>
      <c r="M4020">
        <f>IF(J4020=0,"",J4020)</f>
        <v/>
      </c>
      <c r="N4020">
        <f>IF(K4020=0,"",K4020)</f>
        <v/>
      </c>
      <c r="O4020">
        <f>IF(L4020=0,"",L4020)</f>
        <v/>
      </c>
      <c r="P4020">
        <f>IF(OR(J4020="",K4020="",L4020=""),"",J4020+K4020+L4020)</f>
        <v/>
      </c>
      <c r="Q4020">
        <f>IF(OR(M4020="",N4020="",O4020=""),"",M4020+N4020+O4020)</f>
        <v/>
      </c>
      <c r="S4020" s="13">
        <f>IF(AND($B4020&lt;&gt;"",$F4020&lt;&gt;""),IF(COUNTIFS($B$2:$B4020,$B4020,$F$2:$F4020,$F4020)=1,1,0),0)</f>
        <v/>
      </c>
      <c r="T4020" s="13">
        <f>IF(AND($B4020&lt;&gt;"",$H4020&lt;&gt;""),IF(COUNTIFS($B$2:$B4020,$B4020,$H$2:$H4020,$H4020)=1,1,0),0)</f>
        <v/>
      </c>
      <c r="U4020" s="13">
        <f>IF(AND($B4020&lt;&gt;"",$C4020&lt;&gt;""),IF(COUNTIFS($B$2:$B4020,$B4020,$C$2:$C4020,$C4020)=1,1,0),0)</f>
        <v/>
      </c>
      <c r="V4020" s="13">
        <f>IF(AND($B4020&lt;&gt;"",$D4020&lt;&gt;""),IF(COUNTIFS($B$2:$B4020,$B4020,$D$2:$D4020,$D4020)=1,1,0),0)</f>
        <v/>
      </c>
      <c r="W4020">
        <f>IFERROR(INDEX(T_Indicateurs[Domain_code],MATCH($H4020,T_Indicateurs[Stat_code],0)),"")</f>
        <v/>
      </c>
      <c r="X4020" s="13">
        <f>IF(OR($W4020="",$F4020=""),0,IF($F4020&lt;&gt;$W4020,1,0))</f>
        <v/>
      </c>
      <c r="Y4020" s="13">
        <f>IF(OR($J4020="", $K4020="", $L4020=""),0,IF(OR($J4020&lt;0,$J4020&gt;3,$K4020&lt;0,$K4020&gt;3,$L4020&lt;0,$L4020&gt;3),1,0))</f>
        <v/>
      </c>
    </row>
    <row r="4021">
      <c r="G4021">
        <f>IFERROR(INDEX(T_Domaines[Domain_label_fr],MATCH(F4021,T_Domaines[Domain_code],0)),"")</f>
        <v/>
      </c>
      <c r="I4021">
        <f>IFERROR(INDEX(T_Indicateurs[Stat_label_fr],MATCH(H4021,T_Indicateurs[Stat_code],0)),"")</f>
        <v/>
      </c>
      <c r="M4021">
        <f>IF(J4021=0,"",J4021)</f>
        <v/>
      </c>
      <c r="N4021">
        <f>IF(K4021=0,"",K4021)</f>
        <v/>
      </c>
      <c r="O4021">
        <f>IF(L4021=0,"",L4021)</f>
        <v/>
      </c>
      <c r="P4021">
        <f>IF(OR(J4021="",K4021="",L4021=""),"",J4021+K4021+L4021)</f>
        <v/>
      </c>
      <c r="Q4021">
        <f>IF(OR(M4021="",N4021="",O4021=""),"",M4021+N4021+O4021)</f>
        <v/>
      </c>
      <c r="S4021" s="13">
        <f>IF(AND($B4021&lt;&gt;"",$F4021&lt;&gt;""),IF(COUNTIFS($B$2:$B4021,$B4021,$F$2:$F4021,$F4021)=1,1,0),0)</f>
        <v/>
      </c>
      <c r="T4021" s="13">
        <f>IF(AND($B4021&lt;&gt;"",$H4021&lt;&gt;""),IF(COUNTIFS($B$2:$B4021,$B4021,$H$2:$H4021,$H4021)=1,1,0),0)</f>
        <v/>
      </c>
      <c r="U4021" s="13">
        <f>IF(AND($B4021&lt;&gt;"",$C4021&lt;&gt;""),IF(COUNTIFS($B$2:$B4021,$B4021,$C$2:$C4021,$C4021)=1,1,0),0)</f>
        <v/>
      </c>
      <c r="V4021" s="13">
        <f>IF(AND($B4021&lt;&gt;"",$D4021&lt;&gt;""),IF(COUNTIFS($B$2:$B4021,$B4021,$D$2:$D4021,$D4021)=1,1,0),0)</f>
        <v/>
      </c>
      <c r="W4021">
        <f>IFERROR(INDEX(T_Indicateurs[Domain_code],MATCH($H4021,T_Indicateurs[Stat_code],0)),"")</f>
        <v/>
      </c>
      <c r="X4021" s="13">
        <f>IF(OR($W4021="",$F4021=""),0,IF($F4021&lt;&gt;$W4021,1,0))</f>
        <v/>
      </c>
      <c r="Y4021" s="13">
        <f>IF(OR($J4021="", $K4021="", $L4021=""),0,IF(OR($J4021&lt;0,$J4021&gt;3,$K4021&lt;0,$K4021&gt;3,$L4021&lt;0,$L4021&gt;3),1,0))</f>
        <v/>
      </c>
    </row>
    <row r="4022">
      <c r="G4022">
        <f>IFERROR(INDEX(T_Domaines[Domain_label_fr],MATCH(F4022,T_Domaines[Domain_code],0)),"")</f>
        <v/>
      </c>
      <c r="I4022">
        <f>IFERROR(INDEX(T_Indicateurs[Stat_label_fr],MATCH(H4022,T_Indicateurs[Stat_code],0)),"")</f>
        <v/>
      </c>
      <c r="M4022">
        <f>IF(J4022=0,"",J4022)</f>
        <v/>
      </c>
      <c r="N4022">
        <f>IF(K4022=0,"",K4022)</f>
        <v/>
      </c>
      <c r="O4022">
        <f>IF(L4022=0,"",L4022)</f>
        <v/>
      </c>
      <c r="P4022">
        <f>IF(OR(J4022="",K4022="",L4022=""),"",J4022+K4022+L4022)</f>
        <v/>
      </c>
      <c r="Q4022">
        <f>IF(OR(M4022="",N4022="",O4022=""),"",M4022+N4022+O4022)</f>
        <v/>
      </c>
      <c r="S4022" s="13">
        <f>IF(AND($B4022&lt;&gt;"",$F4022&lt;&gt;""),IF(COUNTIFS($B$2:$B4022,$B4022,$F$2:$F4022,$F4022)=1,1,0),0)</f>
        <v/>
      </c>
      <c r="T4022" s="13">
        <f>IF(AND($B4022&lt;&gt;"",$H4022&lt;&gt;""),IF(COUNTIFS($B$2:$B4022,$B4022,$H$2:$H4022,$H4022)=1,1,0),0)</f>
        <v/>
      </c>
      <c r="U4022" s="13">
        <f>IF(AND($B4022&lt;&gt;"",$C4022&lt;&gt;""),IF(COUNTIFS($B$2:$B4022,$B4022,$C$2:$C4022,$C4022)=1,1,0),0)</f>
        <v/>
      </c>
      <c r="V4022" s="13">
        <f>IF(AND($B4022&lt;&gt;"",$D4022&lt;&gt;""),IF(COUNTIFS($B$2:$B4022,$B4022,$D$2:$D4022,$D4022)=1,1,0),0)</f>
        <v/>
      </c>
      <c r="W4022">
        <f>IFERROR(INDEX(T_Indicateurs[Domain_code],MATCH($H4022,T_Indicateurs[Stat_code],0)),"")</f>
        <v/>
      </c>
      <c r="X4022" s="13">
        <f>IF(OR($W4022="",$F4022=""),0,IF($F4022&lt;&gt;$W4022,1,0))</f>
        <v/>
      </c>
      <c r="Y4022" s="13">
        <f>IF(OR($J4022="", $K4022="", $L4022=""),0,IF(OR($J4022&lt;0,$J4022&gt;3,$K4022&lt;0,$K4022&gt;3,$L4022&lt;0,$L4022&gt;3),1,0))</f>
        <v/>
      </c>
    </row>
    <row r="4023">
      <c r="G4023">
        <f>IFERROR(INDEX(T_Domaines[Domain_label_fr],MATCH(F4023,T_Domaines[Domain_code],0)),"")</f>
        <v/>
      </c>
      <c r="I4023">
        <f>IFERROR(INDEX(T_Indicateurs[Stat_label_fr],MATCH(H4023,T_Indicateurs[Stat_code],0)),"")</f>
        <v/>
      </c>
      <c r="M4023">
        <f>IF(J4023=0,"",J4023)</f>
        <v/>
      </c>
      <c r="N4023">
        <f>IF(K4023=0,"",K4023)</f>
        <v/>
      </c>
      <c r="O4023">
        <f>IF(L4023=0,"",L4023)</f>
        <v/>
      </c>
      <c r="P4023">
        <f>IF(OR(J4023="",K4023="",L4023=""),"",J4023+K4023+L4023)</f>
        <v/>
      </c>
      <c r="Q4023">
        <f>IF(OR(M4023="",N4023="",O4023=""),"",M4023+N4023+O4023)</f>
        <v/>
      </c>
      <c r="S4023" s="13">
        <f>IF(AND($B4023&lt;&gt;"",$F4023&lt;&gt;""),IF(COUNTIFS($B$2:$B4023,$B4023,$F$2:$F4023,$F4023)=1,1,0),0)</f>
        <v/>
      </c>
      <c r="T4023" s="13">
        <f>IF(AND($B4023&lt;&gt;"",$H4023&lt;&gt;""),IF(COUNTIFS($B$2:$B4023,$B4023,$H$2:$H4023,$H4023)=1,1,0),0)</f>
        <v/>
      </c>
      <c r="U4023" s="13">
        <f>IF(AND($B4023&lt;&gt;"",$C4023&lt;&gt;""),IF(COUNTIFS($B$2:$B4023,$B4023,$C$2:$C4023,$C4023)=1,1,0),0)</f>
        <v/>
      </c>
      <c r="V4023" s="13">
        <f>IF(AND($B4023&lt;&gt;"",$D4023&lt;&gt;""),IF(COUNTIFS($B$2:$B4023,$B4023,$D$2:$D4023,$D4023)=1,1,0),0)</f>
        <v/>
      </c>
      <c r="W4023">
        <f>IFERROR(INDEX(T_Indicateurs[Domain_code],MATCH($H4023,T_Indicateurs[Stat_code],0)),"")</f>
        <v/>
      </c>
      <c r="X4023" s="13">
        <f>IF(OR($W4023="",$F4023=""),0,IF($F4023&lt;&gt;$W4023,1,0))</f>
        <v/>
      </c>
      <c r="Y4023" s="13">
        <f>IF(OR($J4023="", $K4023="", $L4023=""),0,IF(OR($J4023&lt;0,$J4023&gt;3,$K4023&lt;0,$K4023&gt;3,$L4023&lt;0,$L4023&gt;3),1,0))</f>
        <v/>
      </c>
    </row>
    <row r="4024">
      <c r="G4024">
        <f>IFERROR(INDEX(T_Domaines[Domain_label_fr],MATCH(F4024,T_Domaines[Domain_code],0)),"")</f>
        <v/>
      </c>
      <c r="I4024">
        <f>IFERROR(INDEX(T_Indicateurs[Stat_label_fr],MATCH(H4024,T_Indicateurs[Stat_code],0)),"")</f>
        <v/>
      </c>
      <c r="M4024">
        <f>IF(J4024=0,"",J4024)</f>
        <v/>
      </c>
      <c r="N4024">
        <f>IF(K4024=0,"",K4024)</f>
        <v/>
      </c>
      <c r="O4024">
        <f>IF(L4024=0,"",L4024)</f>
        <v/>
      </c>
      <c r="P4024">
        <f>IF(OR(J4024="",K4024="",L4024=""),"",J4024+K4024+L4024)</f>
        <v/>
      </c>
      <c r="Q4024">
        <f>IF(OR(M4024="",N4024="",O4024=""),"",M4024+N4024+O4024)</f>
        <v/>
      </c>
      <c r="S4024" s="13">
        <f>IF(AND($B4024&lt;&gt;"",$F4024&lt;&gt;""),IF(COUNTIFS($B$2:$B4024,$B4024,$F$2:$F4024,$F4024)=1,1,0),0)</f>
        <v/>
      </c>
      <c r="T4024" s="13">
        <f>IF(AND($B4024&lt;&gt;"",$H4024&lt;&gt;""),IF(COUNTIFS($B$2:$B4024,$B4024,$H$2:$H4024,$H4024)=1,1,0),0)</f>
        <v/>
      </c>
      <c r="U4024" s="13">
        <f>IF(AND($B4024&lt;&gt;"",$C4024&lt;&gt;""),IF(COUNTIFS($B$2:$B4024,$B4024,$C$2:$C4024,$C4024)=1,1,0),0)</f>
        <v/>
      </c>
      <c r="V4024" s="13">
        <f>IF(AND($B4024&lt;&gt;"",$D4024&lt;&gt;""),IF(COUNTIFS($B$2:$B4024,$B4024,$D$2:$D4024,$D4024)=1,1,0),0)</f>
        <v/>
      </c>
      <c r="W4024">
        <f>IFERROR(INDEX(T_Indicateurs[Domain_code],MATCH($H4024,T_Indicateurs[Stat_code],0)),"")</f>
        <v/>
      </c>
      <c r="X4024" s="13">
        <f>IF(OR($W4024="",$F4024=""),0,IF($F4024&lt;&gt;$W4024,1,0))</f>
        <v/>
      </c>
      <c r="Y4024" s="13">
        <f>IF(OR($J4024="", $K4024="", $L4024=""),0,IF(OR($J4024&lt;0,$J4024&gt;3,$K4024&lt;0,$K4024&gt;3,$L4024&lt;0,$L4024&gt;3),1,0))</f>
        <v/>
      </c>
    </row>
    <row r="4025">
      <c r="G4025">
        <f>IFERROR(INDEX(T_Domaines[Domain_label_fr],MATCH(F4025,T_Domaines[Domain_code],0)),"")</f>
        <v/>
      </c>
      <c r="I4025">
        <f>IFERROR(INDEX(T_Indicateurs[Stat_label_fr],MATCH(H4025,T_Indicateurs[Stat_code],0)),"")</f>
        <v/>
      </c>
      <c r="M4025">
        <f>IF(J4025=0,"",J4025)</f>
        <v/>
      </c>
      <c r="N4025">
        <f>IF(K4025=0,"",K4025)</f>
        <v/>
      </c>
      <c r="O4025">
        <f>IF(L4025=0,"",L4025)</f>
        <v/>
      </c>
      <c r="P4025">
        <f>IF(OR(J4025="",K4025="",L4025=""),"",J4025+K4025+L4025)</f>
        <v/>
      </c>
      <c r="Q4025">
        <f>IF(OR(M4025="",N4025="",O4025=""),"",M4025+N4025+O4025)</f>
        <v/>
      </c>
      <c r="S4025" s="13">
        <f>IF(AND($B4025&lt;&gt;"",$F4025&lt;&gt;""),IF(COUNTIFS($B$2:$B4025,$B4025,$F$2:$F4025,$F4025)=1,1,0),0)</f>
        <v/>
      </c>
      <c r="T4025" s="13">
        <f>IF(AND($B4025&lt;&gt;"",$H4025&lt;&gt;""),IF(COUNTIFS($B$2:$B4025,$B4025,$H$2:$H4025,$H4025)=1,1,0),0)</f>
        <v/>
      </c>
      <c r="U4025" s="13">
        <f>IF(AND($B4025&lt;&gt;"",$C4025&lt;&gt;""),IF(COUNTIFS($B$2:$B4025,$B4025,$C$2:$C4025,$C4025)=1,1,0),0)</f>
        <v/>
      </c>
      <c r="V4025" s="13">
        <f>IF(AND($B4025&lt;&gt;"",$D4025&lt;&gt;""),IF(COUNTIFS($B$2:$B4025,$B4025,$D$2:$D4025,$D4025)=1,1,0),0)</f>
        <v/>
      </c>
      <c r="W4025">
        <f>IFERROR(INDEX(T_Indicateurs[Domain_code],MATCH($H4025,T_Indicateurs[Stat_code],0)),"")</f>
        <v/>
      </c>
      <c r="X4025" s="13">
        <f>IF(OR($W4025="",$F4025=""),0,IF($F4025&lt;&gt;$W4025,1,0))</f>
        <v/>
      </c>
      <c r="Y4025" s="13">
        <f>IF(OR($J4025="", $K4025="", $L4025=""),0,IF(OR($J4025&lt;0,$J4025&gt;3,$K4025&lt;0,$K4025&gt;3,$L4025&lt;0,$L4025&gt;3),1,0))</f>
        <v/>
      </c>
    </row>
    <row r="4026">
      <c r="G4026">
        <f>IFERROR(INDEX(T_Domaines[Domain_label_fr],MATCH(F4026,T_Domaines[Domain_code],0)),"")</f>
        <v/>
      </c>
      <c r="I4026">
        <f>IFERROR(INDEX(T_Indicateurs[Stat_label_fr],MATCH(H4026,T_Indicateurs[Stat_code],0)),"")</f>
        <v/>
      </c>
      <c r="M4026">
        <f>IF(J4026=0,"",J4026)</f>
        <v/>
      </c>
      <c r="N4026">
        <f>IF(K4026=0,"",K4026)</f>
        <v/>
      </c>
      <c r="O4026">
        <f>IF(L4026=0,"",L4026)</f>
        <v/>
      </c>
      <c r="P4026">
        <f>IF(OR(J4026="",K4026="",L4026=""),"",J4026+K4026+L4026)</f>
        <v/>
      </c>
      <c r="Q4026">
        <f>IF(OR(M4026="",N4026="",O4026=""),"",M4026+N4026+O4026)</f>
        <v/>
      </c>
      <c r="S4026" s="13">
        <f>IF(AND($B4026&lt;&gt;"",$F4026&lt;&gt;""),IF(COUNTIFS($B$2:$B4026,$B4026,$F$2:$F4026,$F4026)=1,1,0),0)</f>
        <v/>
      </c>
      <c r="T4026" s="13">
        <f>IF(AND($B4026&lt;&gt;"",$H4026&lt;&gt;""),IF(COUNTIFS($B$2:$B4026,$B4026,$H$2:$H4026,$H4026)=1,1,0),0)</f>
        <v/>
      </c>
      <c r="U4026" s="13">
        <f>IF(AND($B4026&lt;&gt;"",$C4026&lt;&gt;""),IF(COUNTIFS($B$2:$B4026,$B4026,$C$2:$C4026,$C4026)=1,1,0),0)</f>
        <v/>
      </c>
      <c r="V4026" s="13">
        <f>IF(AND($B4026&lt;&gt;"",$D4026&lt;&gt;""),IF(COUNTIFS($B$2:$B4026,$B4026,$D$2:$D4026,$D4026)=1,1,0),0)</f>
        <v/>
      </c>
      <c r="W4026">
        <f>IFERROR(INDEX(T_Indicateurs[Domain_code],MATCH($H4026,T_Indicateurs[Stat_code],0)),"")</f>
        <v/>
      </c>
      <c r="X4026" s="13">
        <f>IF(OR($W4026="",$F4026=""),0,IF($F4026&lt;&gt;$W4026,1,0))</f>
        <v/>
      </c>
      <c r="Y4026" s="13">
        <f>IF(OR($J4026="", $K4026="", $L4026=""),0,IF(OR($J4026&lt;0,$J4026&gt;3,$K4026&lt;0,$K4026&gt;3,$L4026&lt;0,$L4026&gt;3),1,0))</f>
        <v/>
      </c>
    </row>
    <row r="4027">
      <c r="G4027">
        <f>IFERROR(INDEX(T_Domaines[Domain_label_fr],MATCH(F4027,T_Domaines[Domain_code],0)),"")</f>
        <v/>
      </c>
      <c r="I4027">
        <f>IFERROR(INDEX(T_Indicateurs[Stat_label_fr],MATCH(H4027,T_Indicateurs[Stat_code],0)),"")</f>
        <v/>
      </c>
      <c r="M4027">
        <f>IF(J4027=0,"",J4027)</f>
        <v/>
      </c>
      <c r="N4027">
        <f>IF(K4027=0,"",K4027)</f>
        <v/>
      </c>
      <c r="O4027">
        <f>IF(L4027=0,"",L4027)</f>
        <v/>
      </c>
      <c r="P4027">
        <f>IF(OR(J4027="",K4027="",L4027=""),"",J4027+K4027+L4027)</f>
        <v/>
      </c>
      <c r="Q4027">
        <f>IF(OR(M4027="",N4027="",O4027=""),"",M4027+N4027+O4027)</f>
        <v/>
      </c>
      <c r="S4027" s="13">
        <f>IF(AND($B4027&lt;&gt;"",$F4027&lt;&gt;""),IF(COUNTIFS($B$2:$B4027,$B4027,$F$2:$F4027,$F4027)=1,1,0),0)</f>
        <v/>
      </c>
      <c r="T4027" s="13">
        <f>IF(AND($B4027&lt;&gt;"",$H4027&lt;&gt;""),IF(COUNTIFS($B$2:$B4027,$B4027,$H$2:$H4027,$H4027)=1,1,0),0)</f>
        <v/>
      </c>
      <c r="U4027" s="13">
        <f>IF(AND($B4027&lt;&gt;"",$C4027&lt;&gt;""),IF(COUNTIFS($B$2:$B4027,$B4027,$C$2:$C4027,$C4027)=1,1,0),0)</f>
        <v/>
      </c>
      <c r="V4027" s="13">
        <f>IF(AND($B4027&lt;&gt;"",$D4027&lt;&gt;""),IF(COUNTIFS($B$2:$B4027,$B4027,$D$2:$D4027,$D4027)=1,1,0),0)</f>
        <v/>
      </c>
      <c r="W4027">
        <f>IFERROR(INDEX(T_Indicateurs[Domain_code],MATCH($H4027,T_Indicateurs[Stat_code],0)),"")</f>
        <v/>
      </c>
      <c r="X4027" s="13">
        <f>IF(OR($W4027="",$F4027=""),0,IF($F4027&lt;&gt;$W4027,1,0))</f>
        <v/>
      </c>
      <c r="Y4027" s="13">
        <f>IF(OR($J4027="", $K4027="", $L4027=""),0,IF(OR($J4027&lt;0,$J4027&gt;3,$K4027&lt;0,$K4027&gt;3,$L4027&lt;0,$L4027&gt;3),1,0))</f>
        <v/>
      </c>
    </row>
    <row r="4028">
      <c r="G4028">
        <f>IFERROR(INDEX(T_Domaines[Domain_label_fr],MATCH(F4028,T_Domaines[Domain_code],0)),"")</f>
        <v/>
      </c>
      <c r="I4028">
        <f>IFERROR(INDEX(T_Indicateurs[Stat_label_fr],MATCH(H4028,T_Indicateurs[Stat_code],0)),"")</f>
        <v/>
      </c>
      <c r="M4028">
        <f>IF(J4028=0,"",J4028)</f>
        <v/>
      </c>
      <c r="N4028">
        <f>IF(K4028=0,"",K4028)</f>
        <v/>
      </c>
      <c r="O4028">
        <f>IF(L4028=0,"",L4028)</f>
        <v/>
      </c>
      <c r="P4028">
        <f>IF(OR(J4028="",K4028="",L4028=""),"",J4028+K4028+L4028)</f>
        <v/>
      </c>
      <c r="Q4028">
        <f>IF(OR(M4028="",N4028="",O4028=""),"",M4028+N4028+O4028)</f>
        <v/>
      </c>
      <c r="S4028" s="13">
        <f>IF(AND($B4028&lt;&gt;"",$F4028&lt;&gt;""),IF(COUNTIFS($B$2:$B4028,$B4028,$F$2:$F4028,$F4028)=1,1,0),0)</f>
        <v/>
      </c>
      <c r="T4028" s="13">
        <f>IF(AND($B4028&lt;&gt;"",$H4028&lt;&gt;""),IF(COUNTIFS($B$2:$B4028,$B4028,$H$2:$H4028,$H4028)=1,1,0),0)</f>
        <v/>
      </c>
      <c r="U4028" s="13">
        <f>IF(AND($B4028&lt;&gt;"",$C4028&lt;&gt;""),IF(COUNTIFS($B$2:$B4028,$B4028,$C$2:$C4028,$C4028)=1,1,0),0)</f>
        <v/>
      </c>
      <c r="V4028" s="13">
        <f>IF(AND($B4028&lt;&gt;"",$D4028&lt;&gt;""),IF(COUNTIFS($B$2:$B4028,$B4028,$D$2:$D4028,$D4028)=1,1,0),0)</f>
        <v/>
      </c>
      <c r="W4028">
        <f>IFERROR(INDEX(T_Indicateurs[Domain_code],MATCH($H4028,T_Indicateurs[Stat_code],0)),"")</f>
        <v/>
      </c>
      <c r="X4028" s="13">
        <f>IF(OR($W4028="",$F4028=""),0,IF($F4028&lt;&gt;$W4028,1,0))</f>
        <v/>
      </c>
      <c r="Y4028" s="13">
        <f>IF(OR($J4028="", $K4028="", $L4028=""),0,IF(OR($J4028&lt;0,$J4028&gt;3,$K4028&lt;0,$K4028&gt;3,$L4028&lt;0,$L4028&gt;3),1,0))</f>
        <v/>
      </c>
    </row>
    <row r="4029">
      <c r="G4029">
        <f>IFERROR(INDEX(T_Domaines[Domain_label_fr],MATCH(F4029,T_Domaines[Domain_code],0)),"")</f>
        <v/>
      </c>
      <c r="I4029">
        <f>IFERROR(INDEX(T_Indicateurs[Stat_label_fr],MATCH(H4029,T_Indicateurs[Stat_code],0)),"")</f>
        <v/>
      </c>
      <c r="M4029">
        <f>IF(J4029=0,"",J4029)</f>
        <v/>
      </c>
      <c r="N4029">
        <f>IF(K4029=0,"",K4029)</f>
        <v/>
      </c>
      <c r="O4029">
        <f>IF(L4029=0,"",L4029)</f>
        <v/>
      </c>
      <c r="P4029">
        <f>IF(OR(J4029="",K4029="",L4029=""),"",J4029+K4029+L4029)</f>
        <v/>
      </c>
      <c r="Q4029">
        <f>IF(OR(M4029="",N4029="",O4029=""),"",M4029+N4029+O4029)</f>
        <v/>
      </c>
      <c r="S4029" s="13">
        <f>IF(AND($B4029&lt;&gt;"",$F4029&lt;&gt;""),IF(COUNTIFS($B$2:$B4029,$B4029,$F$2:$F4029,$F4029)=1,1,0),0)</f>
        <v/>
      </c>
      <c r="T4029" s="13">
        <f>IF(AND($B4029&lt;&gt;"",$H4029&lt;&gt;""),IF(COUNTIFS($B$2:$B4029,$B4029,$H$2:$H4029,$H4029)=1,1,0),0)</f>
        <v/>
      </c>
      <c r="U4029" s="13">
        <f>IF(AND($B4029&lt;&gt;"",$C4029&lt;&gt;""),IF(COUNTIFS($B$2:$B4029,$B4029,$C$2:$C4029,$C4029)=1,1,0),0)</f>
        <v/>
      </c>
      <c r="V4029" s="13">
        <f>IF(AND($B4029&lt;&gt;"",$D4029&lt;&gt;""),IF(COUNTIFS($B$2:$B4029,$B4029,$D$2:$D4029,$D4029)=1,1,0),0)</f>
        <v/>
      </c>
      <c r="W4029">
        <f>IFERROR(INDEX(T_Indicateurs[Domain_code],MATCH($H4029,T_Indicateurs[Stat_code],0)),"")</f>
        <v/>
      </c>
      <c r="X4029" s="13">
        <f>IF(OR($W4029="",$F4029=""),0,IF($F4029&lt;&gt;$W4029,1,0))</f>
        <v/>
      </c>
      <c r="Y4029" s="13">
        <f>IF(OR($J4029="", $K4029="", $L4029=""),0,IF(OR($J4029&lt;0,$J4029&gt;3,$K4029&lt;0,$K4029&gt;3,$L4029&lt;0,$L4029&gt;3),1,0))</f>
        <v/>
      </c>
    </row>
    <row r="4030">
      <c r="G4030">
        <f>IFERROR(INDEX(T_Domaines[Domain_label_fr],MATCH(F4030,T_Domaines[Domain_code],0)),"")</f>
        <v/>
      </c>
      <c r="I4030">
        <f>IFERROR(INDEX(T_Indicateurs[Stat_label_fr],MATCH(H4030,T_Indicateurs[Stat_code],0)),"")</f>
        <v/>
      </c>
      <c r="M4030">
        <f>IF(J4030=0,"",J4030)</f>
        <v/>
      </c>
      <c r="N4030">
        <f>IF(K4030=0,"",K4030)</f>
        <v/>
      </c>
      <c r="O4030">
        <f>IF(L4030=0,"",L4030)</f>
        <v/>
      </c>
      <c r="P4030">
        <f>IF(OR(J4030="",K4030="",L4030=""),"",J4030+K4030+L4030)</f>
        <v/>
      </c>
      <c r="Q4030">
        <f>IF(OR(M4030="",N4030="",O4030=""),"",M4030+N4030+O4030)</f>
        <v/>
      </c>
      <c r="S4030" s="13">
        <f>IF(AND($B4030&lt;&gt;"",$F4030&lt;&gt;""),IF(COUNTIFS($B$2:$B4030,$B4030,$F$2:$F4030,$F4030)=1,1,0),0)</f>
        <v/>
      </c>
      <c r="T4030" s="13">
        <f>IF(AND($B4030&lt;&gt;"",$H4030&lt;&gt;""),IF(COUNTIFS($B$2:$B4030,$B4030,$H$2:$H4030,$H4030)=1,1,0),0)</f>
        <v/>
      </c>
      <c r="U4030" s="13">
        <f>IF(AND($B4030&lt;&gt;"",$C4030&lt;&gt;""),IF(COUNTIFS($B$2:$B4030,$B4030,$C$2:$C4030,$C4030)=1,1,0),0)</f>
        <v/>
      </c>
      <c r="V4030" s="13">
        <f>IF(AND($B4030&lt;&gt;"",$D4030&lt;&gt;""),IF(COUNTIFS($B$2:$B4030,$B4030,$D$2:$D4030,$D4030)=1,1,0),0)</f>
        <v/>
      </c>
      <c r="W4030">
        <f>IFERROR(INDEX(T_Indicateurs[Domain_code],MATCH($H4030,T_Indicateurs[Stat_code],0)),"")</f>
        <v/>
      </c>
      <c r="X4030" s="13">
        <f>IF(OR($W4030="",$F4030=""),0,IF($F4030&lt;&gt;$W4030,1,0))</f>
        <v/>
      </c>
      <c r="Y4030" s="13">
        <f>IF(OR($J4030="", $K4030="", $L4030=""),0,IF(OR($J4030&lt;0,$J4030&gt;3,$K4030&lt;0,$K4030&gt;3,$L4030&lt;0,$L4030&gt;3),1,0))</f>
        <v/>
      </c>
    </row>
    <row r="4031">
      <c r="G4031">
        <f>IFERROR(INDEX(T_Domaines[Domain_label_fr],MATCH(F4031,T_Domaines[Domain_code],0)),"")</f>
        <v/>
      </c>
      <c r="I4031">
        <f>IFERROR(INDEX(T_Indicateurs[Stat_label_fr],MATCH(H4031,T_Indicateurs[Stat_code],0)),"")</f>
        <v/>
      </c>
      <c r="M4031">
        <f>IF(J4031=0,"",J4031)</f>
        <v/>
      </c>
      <c r="N4031">
        <f>IF(K4031=0,"",K4031)</f>
        <v/>
      </c>
      <c r="O4031">
        <f>IF(L4031=0,"",L4031)</f>
        <v/>
      </c>
      <c r="P4031">
        <f>IF(OR(J4031="",K4031="",L4031=""),"",J4031+K4031+L4031)</f>
        <v/>
      </c>
      <c r="Q4031">
        <f>IF(OR(M4031="",N4031="",O4031=""),"",M4031+N4031+O4031)</f>
        <v/>
      </c>
      <c r="S4031" s="13">
        <f>IF(AND($B4031&lt;&gt;"",$F4031&lt;&gt;""),IF(COUNTIFS($B$2:$B4031,$B4031,$F$2:$F4031,$F4031)=1,1,0),0)</f>
        <v/>
      </c>
      <c r="T4031" s="13">
        <f>IF(AND($B4031&lt;&gt;"",$H4031&lt;&gt;""),IF(COUNTIFS($B$2:$B4031,$B4031,$H$2:$H4031,$H4031)=1,1,0),0)</f>
        <v/>
      </c>
      <c r="U4031" s="13">
        <f>IF(AND($B4031&lt;&gt;"",$C4031&lt;&gt;""),IF(COUNTIFS($B$2:$B4031,$B4031,$C$2:$C4031,$C4031)=1,1,0),0)</f>
        <v/>
      </c>
      <c r="V4031" s="13">
        <f>IF(AND($B4031&lt;&gt;"",$D4031&lt;&gt;""),IF(COUNTIFS($B$2:$B4031,$B4031,$D$2:$D4031,$D4031)=1,1,0),0)</f>
        <v/>
      </c>
      <c r="W4031">
        <f>IFERROR(INDEX(T_Indicateurs[Domain_code],MATCH($H4031,T_Indicateurs[Stat_code],0)),"")</f>
        <v/>
      </c>
      <c r="X4031" s="13">
        <f>IF(OR($W4031="",$F4031=""),0,IF($F4031&lt;&gt;$W4031,1,0))</f>
        <v/>
      </c>
      <c r="Y4031" s="13">
        <f>IF(OR($J4031="", $K4031="", $L4031=""),0,IF(OR($J4031&lt;0,$J4031&gt;3,$K4031&lt;0,$K4031&gt;3,$L4031&lt;0,$L4031&gt;3),1,0))</f>
        <v/>
      </c>
    </row>
    <row r="4032">
      <c r="G4032">
        <f>IFERROR(INDEX(T_Domaines[Domain_label_fr],MATCH(F4032,T_Domaines[Domain_code],0)),"")</f>
        <v/>
      </c>
      <c r="I4032">
        <f>IFERROR(INDEX(T_Indicateurs[Stat_label_fr],MATCH(H4032,T_Indicateurs[Stat_code],0)),"")</f>
        <v/>
      </c>
      <c r="M4032">
        <f>IF(J4032=0,"",J4032)</f>
        <v/>
      </c>
      <c r="N4032">
        <f>IF(K4032=0,"",K4032)</f>
        <v/>
      </c>
      <c r="O4032">
        <f>IF(L4032=0,"",L4032)</f>
        <v/>
      </c>
      <c r="P4032">
        <f>IF(OR(J4032="",K4032="",L4032=""),"",J4032+K4032+L4032)</f>
        <v/>
      </c>
      <c r="Q4032">
        <f>IF(OR(M4032="",N4032="",O4032=""),"",M4032+N4032+O4032)</f>
        <v/>
      </c>
      <c r="S4032" s="13">
        <f>IF(AND($B4032&lt;&gt;"",$F4032&lt;&gt;""),IF(COUNTIFS($B$2:$B4032,$B4032,$F$2:$F4032,$F4032)=1,1,0),0)</f>
        <v/>
      </c>
      <c r="T4032" s="13">
        <f>IF(AND($B4032&lt;&gt;"",$H4032&lt;&gt;""),IF(COUNTIFS($B$2:$B4032,$B4032,$H$2:$H4032,$H4032)=1,1,0),0)</f>
        <v/>
      </c>
      <c r="U4032" s="13">
        <f>IF(AND($B4032&lt;&gt;"",$C4032&lt;&gt;""),IF(COUNTIFS($B$2:$B4032,$B4032,$C$2:$C4032,$C4032)=1,1,0),0)</f>
        <v/>
      </c>
      <c r="V4032" s="13">
        <f>IF(AND($B4032&lt;&gt;"",$D4032&lt;&gt;""),IF(COUNTIFS($B$2:$B4032,$B4032,$D$2:$D4032,$D4032)=1,1,0),0)</f>
        <v/>
      </c>
      <c r="W4032">
        <f>IFERROR(INDEX(T_Indicateurs[Domain_code],MATCH($H4032,T_Indicateurs[Stat_code],0)),"")</f>
        <v/>
      </c>
      <c r="X4032" s="13">
        <f>IF(OR($W4032="",$F4032=""),0,IF($F4032&lt;&gt;$W4032,1,0))</f>
        <v/>
      </c>
      <c r="Y4032" s="13">
        <f>IF(OR($J4032="", $K4032="", $L4032=""),0,IF(OR($J4032&lt;0,$J4032&gt;3,$K4032&lt;0,$K4032&gt;3,$L4032&lt;0,$L4032&gt;3),1,0))</f>
        <v/>
      </c>
    </row>
    <row r="4033">
      <c r="G4033">
        <f>IFERROR(INDEX(T_Domaines[Domain_label_fr],MATCH(F4033,T_Domaines[Domain_code],0)),"")</f>
        <v/>
      </c>
      <c r="I4033">
        <f>IFERROR(INDEX(T_Indicateurs[Stat_label_fr],MATCH(H4033,T_Indicateurs[Stat_code],0)),"")</f>
        <v/>
      </c>
      <c r="M4033">
        <f>IF(J4033=0,"",J4033)</f>
        <v/>
      </c>
      <c r="N4033">
        <f>IF(K4033=0,"",K4033)</f>
        <v/>
      </c>
      <c r="O4033">
        <f>IF(L4033=0,"",L4033)</f>
        <v/>
      </c>
      <c r="P4033">
        <f>IF(OR(J4033="",K4033="",L4033=""),"",J4033+K4033+L4033)</f>
        <v/>
      </c>
      <c r="Q4033">
        <f>IF(OR(M4033="",N4033="",O4033=""),"",M4033+N4033+O4033)</f>
        <v/>
      </c>
      <c r="S4033" s="13">
        <f>IF(AND($B4033&lt;&gt;"",$F4033&lt;&gt;""),IF(COUNTIFS($B$2:$B4033,$B4033,$F$2:$F4033,$F4033)=1,1,0),0)</f>
        <v/>
      </c>
      <c r="T4033" s="13">
        <f>IF(AND($B4033&lt;&gt;"",$H4033&lt;&gt;""),IF(COUNTIFS($B$2:$B4033,$B4033,$H$2:$H4033,$H4033)=1,1,0),0)</f>
        <v/>
      </c>
      <c r="U4033" s="13">
        <f>IF(AND($B4033&lt;&gt;"",$C4033&lt;&gt;""),IF(COUNTIFS($B$2:$B4033,$B4033,$C$2:$C4033,$C4033)=1,1,0),0)</f>
        <v/>
      </c>
      <c r="V4033" s="13">
        <f>IF(AND($B4033&lt;&gt;"",$D4033&lt;&gt;""),IF(COUNTIFS($B$2:$B4033,$B4033,$D$2:$D4033,$D4033)=1,1,0),0)</f>
        <v/>
      </c>
      <c r="W4033">
        <f>IFERROR(INDEX(T_Indicateurs[Domain_code],MATCH($H4033,T_Indicateurs[Stat_code],0)),"")</f>
        <v/>
      </c>
      <c r="X4033" s="13">
        <f>IF(OR($W4033="",$F4033=""),0,IF($F4033&lt;&gt;$W4033,1,0))</f>
        <v/>
      </c>
      <c r="Y4033" s="13">
        <f>IF(OR($J4033="", $K4033="", $L4033=""),0,IF(OR($J4033&lt;0,$J4033&gt;3,$K4033&lt;0,$K4033&gt;3,$L4033&lt;0,$L4033&gt;3),1,0))</f>
        <v/>
      </c>
    </row>
    <row r="4034">
      <c r="G4034">
        <f>IFERROR(INDEX(T_Domaines[Domain_label_fr],MATCH(F4034,T_Domaines[Domain_code],0)),"")</f>
        <v/>
      </c>
      <c r="I4034">
        <f>IFERROR(INDEX(T_Indicateurs[Stat_label_fr],MATCH(H4034,T_Indicateurs[Stat_code],0)),"")</f>
        <v/>
      </c>
      <c r="M4034">
        <f>IF(J4034=0,"",J4034)</f>
        <v/>
      </c>
      <c r="N4034">
        <f>IF(K4034=0,"",K4034)</f>
        <v/>
      </c>
      <c r="O4034">
        <f>IF(L4034=0,"",L4034)</f>
        <v/>
      </c>
      <c r="P4034">
        <f>IF(OR(J4034="",K4034="",L4034=""),"",J4034+K4034+L4034)</f>
        <v/>
      </c>
      <c r="Q4034">
        <f>IF(OR(M4034="",N4034="",O4034=""),"",M4034+N4034+O4034)</f>
        <v/>
      </c>
      <c r="S4034" s="13">
        <f>IF(AND($B4034&lt;&gt;"",$F4034&lt;&gt;""),IF(COUNTIFS($B$2:$B4034,$B4034,$F$2:$F4034,$F4034)=1,1,0),0)</f>
        <v/>
      </c>
      <c r="T4034" s="13">
        <f>IF(AND($B4034&lt;&gt;"",$H4034&lt;&gt;""),IF(COUNTIFS($B$2:$B4034,$B4034,$H$2:$H4034,$H4034)=1,1,0),0)</f>
        <v/>
      </c>
      <c r="U4034" s="13">
        <f>IF(AND($B4034&lt;&gt;"",$C4034&lt;&gt;""),IF(COUNTIFS($B$2:$B4034,$B4034,$C$2:$C4034,$C4034)=1,1,0),0)</f>
        <v/>
      </c>
      <c r="V4034" s="13">
        <f>IF(AND($B4034&lt;&gt;"",$D4034&lt;&gt;""),IF(COUNTIFS($B$2:$B4034,$B4034,$D$2:$D4034,$D4034)=1,1,0),0)</f>
        <v/>
      </c>
      <c r="W4034">
        <f>IFERROR(INDEX(T_Indicateurs[Domain_code],MATCH($H4034,T_Indicateurs[Stat_code],0)),"")</f>
        <v/>
      </c>
      <c r="X4034" s="13">
        <f>IF(OR($W4034="",$F4034=""),0,IF($F4034&lt;&gt;$W4034,1,0))</f>
        <v/>
      </c>
      <c r="Y4034" s="13">
        <f>IF(OR($J4034="", $K4034="", $L4034=""),0,IF(OR($J4034&lt;0,$J4034&gt;3,$K4034&lt;0,$K4034&gt;3,$L4034&lt;0,$L4034&gt;3),1,0))</f>
        <v/>
      </c>
    </row>
    <row r="4035">
      <c r="G4035">
        <f>IFERROR(INDEX(T_Domaines[Domain_label_fr],MATCH(F4035,T_Domaines[Domain_code],0)),"")</f>
        <v/>
      </c>
      <c r="I4035">
        <f>IFERROR(INDEX(T_Indicateurs[Stat_label_fr],MATCH(H4035,T_Indicateurs[Stat_code],0)),"")</f>
        <v/>
      </c>
      <c r="M4035">
        <f>IF(J4035=0,"",J4035)</f>
        <v/>
      </c>
      <c r="N4035">
        <f>IF(K4035=0,"",K4035)</f>
        <v/>
      </c>
      <c r="O4035">
        <f>IF(L4035=0,"",L4035)</f>
        <v/>
      </c>
      <c r="P4035">
        <f>IF(OR(J4035="",K4035="",L4035=""),"",J4035+K4035+L4035)</f>
        <v/>
      </c>
      <c r="Q4035">
        <f>IF(OR(M4035="",N4035="",O4035=""),"",M4035+N4035+O4035)</f>
        <v/>
      </c>
      <c r="S4035" s="13">
        <f>IF(AND($B4035&lt;&gt;"",$F4035&lt;&gt;""),IF(COUNTIFS($B$2:$B4035,$B4035,$F$2:$F4035,$F4035)=1,1,0),0)</f>
        <v/>
      </c>
      <c r="T4035" s="13">
        <f>IF(AND($B4035&lt;&gt;"",$H4035&lt;&gt;""),IF(COUNTIFS($B$2:$B4035,$B4035,$H$2:$H4035,$H4035)=1,1,0),0)</f>
        <v/>
      </c>
      <c r="U4035" s="13">
        <f>IF(AND($B4035&lt;&gt;"",$C4035&lt;&gt;""),IF(COUNTIFS($B$2:$B4035,$B4035,$C$2:$C4035,$C4035)=1,1,0),0)</f>
        <v/>
      </c>
      <c r="V4035" s="13">
        <f>IF(AND($B4035&lt;&gt;"",$D4035&lt;&gt;""),IF(COUNTIFS($B$2:$B4035,$B4035,$D$2:$D4035,$D4035)=1,1,0),0)</f>
        <v/>
      </c>
      <c r="W4035">
        <f>IFERROR(INDEX(T_Indicateurs[Domain_code],MATCH($H4035,T_Indicateurs[Stat_code],0)),"")</f>
        <v/>
      </c>
      <c r="X4035" s="13">
        <f>IF(OR($W4035="",$F4035=""),0,IF($F4035&lt;&gt;$W4035,1,0))</f>
        <v/>
      </c>
      <c r="Y4035" s="13">
        <f>IF(OR($J4035="", $K4035="", $L4035=""),0,IF(OR($J4035&lt;0,$J4035&gt;3,$K4035&lt;0,$K4035&gt;3,$L4035&lt;0,$L4035&gt;3),1,0))</f>
        <v/>
      </c>
    </row>
    <row r="4036">
      <c r="G4036">
        <f>IFERROR(INDEX(T_Domaines[Domain_label_fr],MATCH(F4036,T_Domaines[Domain_code],0)),"")</f>
        <v/>
      </c>
      <c r="I4036">
        <f>IFERROR(INDEX(T_Indicateurs[Stat_label_fr],MATCH(H4036,T_Indicateurs[Stat_code],0)),"")</f>
        <v/>
      </c>
      <c r="M4036">
        <f>IF(J4036=0,"",J4036)</f>
        <v/>
      </c>
      <c r="N4036">
        <f>IF(K4036=0,"",K4036)</f>
        <v/>
      </c>
      <c r="O4036">
        <f>IF(L4036=0,"",L4036)</f>
        <v/>
      </c>
      <c r="P4036">
        <f>IF(OR(J4036="",K4036="",L4036=""),"",J4036+K4036+L4036)</f>
        <v/>
      </c>
      <c r="Q4036">
        <f>IF(OR(M4036="",N4036="",O4036=""),"",M4036+N4036+O4036)</f>
        <v/>
      </c>
      <c r="S4036" s="13">
        <f>IF(AND($B4036&lt;&gt;"",$F4036&lt;&gt;""),IF(COUNTIFS($B$2:$B4036,$B4036,$F$2:$F4036,$F4036)=1,1,0),0)</f>
        <v/>
      </c>
      <c r="T4036" s="13">
        <f>IF(AND($B4036&lt;&gt;"",$H4036&lt;&gt;""),IF(COUNTIFS($B$2:$B4036,$B4036,$H$2:$H4036,$H4036)=1,1,0),0)</f>
        <v/>
      </c>
      <c r="U4036" s="13">
        <f>IF(AND($B4036&lt;&gt;"",$C4036&lt;&gt;""),IF(COUNTIFS($B$2:$B4036,$B4036,$C$2:$C4036,$C4036)=1,1,0),0)</f>
        <v/>
      </c>
      <c r="V4036" s="13">
        <f>IF(AND($B4036&lt;&gt;"",$D4036&lt;&gt;""),IF(COUNTIFS($B$2:$B4036,$B4036,$D$2:$D4036,$D4036)=1,1,0),0)</f>
        <v/>
      </c>
      <c r="W4036">
        <f>IFERROR(INDEX(T_Indicateurs[Domain_code],MATCH($H4036,T_Indicateurs[Stat_code],0)),"")</f>
        <v/>
      </c>
      <c r="X4036" s="13">
        <f>IF(OR($W4036="",$F4036=""),0,IF($F4036&lt;&gt;$W4036,1,0))</f>
        <v/>
      </c>
      <c r="Y4036" s="13">
        <f>IF(OR($J4036="", $K4036="", $L4036=""),0,IF(OR($J4036&lt;0,$J4036&gt;3,$K4036&lt;0,$K4036&gt;3,$L4036&lt;0,$L4036&gt;3),1,0))</f>
        <v/>
      </c>
    </row>
    <row r="4037">
      <c r="G4037">
        <f>IFERROR(INDEX(T_Domaines[Domain_label_fr],MATCH(F4037,T_Domaines[Domain_code],0)),"")</f>
        <v/>
      </c>
      <c r="I4037">
        <f>IFERROR(INDEX(T_Indicateurs[Stat_label_fr],MATCH(H4037,T_Indicateurs[Stat_code],0)),"")</f>
        <v/>
      </c>
      <c r="M4037">
        <f>IF(J4037=0,"",J4037)</f>
        <v/>
      </c>
      <c r="N4037">
        <f>IF(K4037=0,"",K4037)</f>
        <v/>
      </c>
      <c r="O4037">
        <f>IF(L4037=0,"",L4037)</f>
        <v/>
      </c>
      <c r="P4037">
        <f>IF(OR(J4037="",K4037="",L4037=""),"",J4037+K4037+L4037)</f>
        <v/>
      </c>
      <c r="Q4037">
        <f>IF(OR(M4037="",N4037="",O4037=""),"",M4037+N4037+O4037)</f>
        <v/>
      </c>
      <c r="S4037" s="13">
        <f>IF(AND($B4037&lt;&gt;"",$F4037&lt;&gt;""),IF(COUNTIFS($B$2:$B4037,$B4037,$F$2:$F4037,$F4037)=1,1,0),0)</f>
        <v/>
      </c>
      <c r="T4037" s="13">
        <f>IF(AND($B4037&lt;&gt;"",$H4037&lt;&gt;""),IF(COUNTIFS($B$2:$B4037,$B4037,$H$2:$H4037,$H4037)=1,1,0),0)</f>
        <v/>
      </c>
      <c r="U4037" s="13">
        <f>IF(AND($B4037&lt;&gt;"",$C4037&lt;&gt;""),IF(COUNTIFS($B$2:$B4037,$B4037,$C$2:$C4037,$C4037)=1,1,0),0)</f>
        <v/>
      </c>
      <c r="V4037" s="13">
        <f>IF(AND($B4037&lt;&gt;"",$D4037&lt;&gt;""),IF(COUNTIFS($B$2:$B4037,$B4037,$D$2:$D4037,$D4037)=1,1,0),0)</f>
        <v/>
      </c>
      <c r="W4037">
        <f>IFERROR(INDEX(T_Indicateurs[Domain_code],MATCH($H4037,T_Indicateurs[Stat_code],0)),"")</f>
        <v/>
      </c>
      <c r="X4037" s="13">
        <f>IF(OR($W4037="",$F4037=""),0,IF($F4037&lt;&gt;$W4037,1,0))</f>
        <v/>
      </c>
      <c r="Y4037" s="13">
        <f>IF(OR($J4037="", $K4037="", $L4037=""),0,IF(OR($J4037&lt;0,$J4037&gt;3,$K4037&lt;0,$K4037&gt;3,$L4037&lt;0,$L4037&gt;3),1,0))</f>
        <v/>
      </c>
    </row>
    <row r="4038">
      <c r="G4038">
        <f>IFERROR(INDEX(T_Domaines[Domain_label_fr],MATCH(F4038,T_Domaines[Domain_code],0)),"")</f>
        <v/>
      </c>
      <c r="I4038">
        <f>IFERROR(INDEX(T_Indicateurs[Stat_label_fr],MATCH(H4038,T_Indicateurs[Stat_code],0)),"")</f>
        <v/>
      </c>
      <c r="M4038">
        <f>IF(J4038=0,"",J4038)</f>
        <v/>
      </c>
      <c r="N4038">
        <f>IF(K4038=0,"",K4038)</f>
        <v/>
      </c>
      <c r="O4038">
        <f>IF(L4038=0,"",L4038)</f>
        <v/>
      </c>
      <c r="P4038">
        <f>IF(OR(J4038="",K4038="",L4038=""),"",J4038+K4038+L4038)</f>
        <v/>
      </c>
      <c r="Q4038">
        <f>IF(OR(M4038="",N4038="",O4038=""),"",M4038+N4038+O4038)</f>
        <v/>
      </c>
      <c r="S4038" s="13">
        <f>IF(AND($B4038&lt;&gt;"",$F4038&lt;&gt;""),IF(COUNTIFS($B$2:$B4038,$B4038,$F$2:$F4038,$F4038)=1,1,0),0)</f>
        <v/>
      </c>
      <c r="T4038" s="13">
        <f>IF(AND($B4038&lt;&gt;"",$H4038&lt;&gt;""),IF(COUNTIFS($B$2:$B4038,$B4038,$H$2:$H4038,$H4038)=1,1,0),0)</f>
        <v/>
      </c>
      <c r="U4038" s="13">
        <f>IF(AND($B4038&lt;&gt;"",$C4038&lt;&gt;""),IF(COUNTIFS($B$2:$B4038,$B4038,$C$2:$C4038,$C4038)=1,1,0),0)</f>
        <v/>
      </c>
      <c r="V4038" s="13">
        <f>IF(AND($B4038&lt;&gt;"",$D4038&lt;&gt;""),IF(COUNTIFS($B$2:$B4038,$B4038,$D$2:$D4038,$D4038)=1,1,0),0)</f>
        <v/>
      </c>
      <c r="W4038">
        <f>IFERROR(INDEX(T_Indicateurs[Domain_code],MATCH($H4038,T_Indicateurs[Stat_code],0)),"")</f>
        <v/>
      </c>
      <c r="X4038" s="13">
        <f>IF(OR($W4038="",$F4038=""),0,IF($F4038&lt;&gt;$W4038,1,0))</f>
        <v/>
      </c>
      <c r="Y4038" s="13">
        <f>IF(OR($J4038="", $K4038="", $L4038=""),0,IF(OR($J4038&lt;0,$J4038&gt;3,$K4038&lt;0,$K4038&gt;3,$L4038&lt;0,$L4038&gt;3),1,0))</f>
        <v/>
      </c>
    </row>
    <row r="4039">
      <c r="G4039">
        <f>IFERROR(INDEX(T_Domaines[Domain_label_fr],MATCH(F4039,T_Domaines[Domain_code],0)),"")</f>
        <v/>
      </c>
      <c r="I4039">
        <f>IFERROR(INDEX(T_Indicateurs[Stat_label_fr],MATCH(H4039,T_Indicateurs[Stat_code],0)),"")</f>
        <v/>
      </c>
      <c r="M4039">
        <f>IF(J4039=0,"",J4039)</f>
        <v/>
      </c>
      <c r="N4039">
        <f>IF(K4039=0,"",K4039)</f>
        <v/>
      </c>
      <c r="O4039">
        <f>IF(L4039=0,"",L4039)</f>
        <v/>
      </c>
      <c r="P4039">
        <f>IF(OR(J4039="",K4039="",L4039=""),"",J4039+K4039+L4039)</f>
        <v/>
      </c>
      <c r="Q4039">
        <f>IF(OR(M4039="",N4039="",O4039=""),"",M4039+N4039+O4039)</f>
        <v/>
      </c>
      <c r="S4039" s="13">
        <f>IF(AND($B4039&lt;&gt;"",$F4039&lt;&gt;""),IF(COUNTIFS($B$2:$B4039,$B4039,$F$2:$F4039,$F4039)=1,1,0),0)</f>
        <v/>
      </c>
      <c r="T4039" s="13">
        <f>IF(AND($B4039&lt;&gt;"",$H4039&lt;&gt;""),IF(COUNTIFS($B$2:$B4039,$B4039,$H$2:$H4039,$H4039)=1,1,0),0)</f>
        <v/>
      </c>
      <c r="U4039" s="13">
        <f>IF(AND($B4039&lt;&gt;"",$C4039&lt;&gt;""),IF(COUNTIFS($B$2:$B4039,$B4039,$C$2:$C4039,$C4039)=1,1,0),0)</f>
        <v/>
      </c>
      <c r="V4039" s="13">
        <f>IF(AND($B4039&lt;&gt;"",$D4039&lt;&gt;""),IF(COUNTIFS($B$2:$B4039,$B4039,$D$2:$D4039,$D4039)=1,1,0),0)</f>
        <v/>
      </c>
      <c r="W4039">
        <f>IFERROR(INDEX(T_Indicateurs[Domain_code],MATCH($H4039,T_Indicateurs[Stat_code],0)),"")</f>
        <v/>
      </c>
      <c r="X4039" s="13">
        <f>IF(OR($W4039="",$F4039=""),0,IF($F4039&lt;&gt;$W4039,1,0))</f>
        <v/>
      </c>
      <c r="Y4039" s="13">
        <f>IF(OR($J4039="", $K4039="", $L4039=""),0,IF(OR($J4039&lt;0,$J4039&gt;3,$K4039&lt;0,$K4039&gt;3,$L4039&lt;0,$L4039&gt;3),1,0))</f>
        <v/>
      </c>
    </row>
    <row r="4040">
      <c r="G4040">
        <f>IFERROR(INDEX(T_Domaines[Domain_label_fr],MATCH(F4040,T_Domaines[Domain_code],0)),"")</f>
        <v/>
      </c>
      <c r="I4040">
        <f>IFERROR(INDEX(T_Indicateurs[Stat_label_fr],MATCH(H4040,T_Indicateurs[Stat_code],0)),"")</f>
        <v/>
      </c>
      <c r="M4040">
        <f>IF(J4040=0,"",J4040)</f>
        <v/>
      </c>
      <c r="N4040">
        <f>IF(K4040=0,"",K4040)</f>
        <v/>
      </c>
      <c r="O4040">
        <f>IF(L4040=0,"",L4040)</f>
        <v/>
      </c>
      <c r="P4040">
        <f>IF(OR(J4040="",K4040="",L4040=""),"",J4040+K4040+L4040)</f>
        <v/>
      </c>
      <c r="Q4040">
        <f>IF(OR(M4040="",N4040="",O4040=""),"",M4040+N4040+O4040)</f>
        <v/>
      </c>
      <c r="S4040" s="13">
        <f>IF(AND($B4040&lt;&gt;"",$F4040&lt;&gt;""),IF(COUNTIFS($B$2:$B4040,$B4040,$F$2:$F4040,$F4040)=1,1,0),0)</f>
        <v/>
      </c>
      <c r="T4040" s="13">
        <f>IF(AND($B4040&lt;&gt;"",$H4040&lt;&gt;""),IF(COUNTIFS($B$2:$B4040,$B4040,$H$2:$H4040,$H4040)=1,1,0),0)</f>
        <v/>
      </c>
      <c r="U4040" s="13">
        <f>IF(AND($B4040&lt;&gt;"",$C4040&lt;&gt;""),IF(COUNTIFS($B$2:$B4040,$B4040,$C$2:$C4040,$C4040)=1,1,0),0)</f>
        <v/>
      </c>
      <c r="V4040" s="13">
        <f>IF(AND($B4040&lt;&gt;"",$D4040&lt;&gt;""),IF(COUNTIFS($B$2:$B4040,$B4040,$D$2:$D4040,$D4040)=1,1,0),0)</f>
        <v/>
      </c>
      <c r="W4040">
        <f>IFERROR(INDEX(T_Indicateurs[Domain_code],MATCH($H4040,T_Indicateurs[Stat_code],0)),"")</f>
        <v/>
      </c>
      <c r="X4040" s="13">
        <f>IF(OR($W4040="",$F4040=""),0,IF($F4040&lt;&gt;$W4040,1,0))</f>
        <v/>
      </c>
      <c r="Y4040" s="13">
        <f>IF(OR($J4040="", $K4040="", $L4040=""),0,IF(OR($J4040&lt;0,$J4040&gt;3,$K4040&lt;0,$K4040&gt;3,$L4040&lt;0,$L4040&gt;3),1,0))</f>
        <v/>
      </c>
    </row>
    <row r="4041">
      <c r="G4041">
        <f>IFERROR(INDEX(T_Domaines[Domain_label_fr],MATCH(F4041,T_Domaines[Domain_code],0)),"")</f>
        <v/>
      </c>
      <c r="I4041">
        <f>IFERROR(INDEX(T_Indicateurs[Stat_label_fr],MATCH(H4041,T_Indicateurs[Stat_code],0)),"")</f>
        <v/>
      </c>
      <c r="M4041">
        <f>IF(J4041=0,"",J4041)</f>
        <v/>
      </c>
      <c r="N4041">
        <f>IF(K4041=0,"",K4041)</f>
        <v/>
      </c>
      <c r="O4041">
        <f>IF(L4041=0,"",L4041)</f>
        <v/>
      </c>
      <c r="P4041">
        <f>IF(OR(J4041="",K4041="",L4041=""),"",J4041+K4041+L4041)</f>
        <v/>
      </c>
      <c r="Q4041">
        <f>IF(OR(M4041="",N4041="",O4041=""),"",M4041+N4041+O4041)</f>
        <v/>
      </c>
      <c r="S4041" s="13">
        <f>IF(AND($B4041&lt;&gt;"",$F4041&lt;&gt;""),IF(COUNTIFS($B$2:$B4041,$B4041,$F$2:$F4041,$F4041)=1,1,0),0)</f>
        <v/>
      </c>
      <c r="T4041" s="13">
        <f>IF(AND($B4041&lt;&gt;"",$H4041&lt;&gt;""),IF(COUNTIFS($B$2:$B4041,$B4041,$H$2:$H4041,$H4041)=1,1,0),0)</f>
        <v/>
      </c>
      <c r="U4041" s="13">
        <f>IF(AND($B4041&lt;&gt;"",$C4041&lt;&gt;""),IF(COUNTIFS($B$2:$B4041,$B4041,$C$2:$C4041,$C4041)=1,1,0),0)</f>
        <v/>
      </c>
      <c r="V4041" s="13">
        <f>IF(AND($B4041&lt;&gt;"",$D4041&lt;&gt;""),IF(COUNTIFS($B$2:$B4041,$B4041,$D$2:$D4041,$D4041)=1,1,0),0)</f>
        <v/>
      </c>
      <c r="W4041">
        <f>IFERROR(INDEX(T_Indicateurs[Domain_code],MATCH($H4041,T_Indicateurs[Stat_code],0)),"")</f>
        <v/>
      </c>
      <c r="X4041" s="13">
        <f>IF(OR($W4041="",$F4041=""),0,IF($F4041&lt;&gt;$W4041,1,0))</f>
        <v/>
      </c>
      <c r="Y4041" s="13">
        <f>IF(OR($J4041="", $K4041="", $L4041=""),0,IF(OR($J4041&lt;0,$J4041&gt;3,$K4041&lt;0,$K4041&gt;3,$L4041&lt;0,$L4041&gt;3),1,0))</f>
        <v/>
      </c>
    </row>
    <row r="4042">
      <c r="G4042">
        <f>IFERROR(INDEX(T_Domaines[Domain_label_fr],MATCH(F4042,T_Domaines[Domain_code],0)),"")</f>
        <v/>
      </c>
      <c r="I4042">
        <f>IFERROR(INDEX(T_Indicateurs[Stat_label_fr],MATCH(H4042,T_Indicateurs[Stat_code],0)),"")</f>
        <v/>
      </c>
      <c r="M4042">
        <f>IF(J4042=0,"",J4042)</f>
        <v/>
      </c>
      <c r="N4042">
        <f>IF(K4042=0,"",K4042)</f>
        <v/>
      </c>
      <c r="O4042">
        <f>IF(L4042=0,"",L4042)</f>
        <v/>
      </c>
      <c r="P4042">
        <f>IF(OR(J4042="",K4042="",L4042=""),"",J4042+K4042+L4042)</f>
        <v/>
      </c>
      <c r="Q4042">
        <f>IF(OR(M4042="",N4042="",O4042=""),"",M4042+N4042+O4042)</f>
        <v/>
      </c>
      <c r="S4042" s="13">
        <f>IF(AND($B4042&lt;&gt;"",$F4042&lt;&gt;""),IF(COUNTIFS($B$2:$B4042,$B4042,$F$2:$F4042,$F4042)=1,1,0),0)</f>
        <v/>
      </c>
      <c r="T4042" s="13">
        <f>IF(AND($B4042&lt;&gt;"",$H4042&lt;&gt;""),IF(COUNTIFS($B$2:$B4042,$B4042,$H$2:$H4042,$H4042)=1,1,0),0)</f>
        <v/>
      </c>
      <c r="U4042" s="13">
        <f>IF(AND($B4042&lt;&gt;"",$C4042&lt;&gt;""),IF(COUNTIFS($B$2:$B4042,$B4042,$C$2:$C4042,$C4042)=1,1,0),0)</f>
        <v/>
      </c>
      <c r="V4042" s="13">
        <f>IF(AND($B4042&lt;&gt;"",$D4042&lt;&gt;""),IF(COUNTIFS($B$2:$B4042,$B4042,$D$2:$D4042,$D4042)=1,1,0),0)</f>
        <v/>
      </c>
      <c r="W4042">
        <f>IFERROR(INDEX(T_Indicateurs[Domain_code],MATCH($H4042,T_Indicateurs[Stat_code],0)),"")</f>
        <v/>
      </c>
      <c r="X4042" s="13">
        <f>IF(OR($W4042="",$F4042=""),0,IF($F4042&lt;&gt;$W4042,1,0))</f>
        <v/>
      </c>
      <c r="Y4042" s="13">
        <f>IF(OR($J4042="", $K4042="", $L4042=""),0,IF(OR($J4042&lt;0,$J4042&gt;3,$K4042&lt;0,$K4042&gt;3,$L4042&lt;0,$L4042&gt;3),1,0))</f>
        <v/>
      </c>
    </row>
    <row r="4043">
      <c r="G4043">
        <f>IFERROR(INDEX(T_Domaines[Domain_label_fr],MATCH(F4043,T_Domaines[Domain_code],0)),"")</f>
        <v/>
      </c>
      <c r="I4043">
        <f>IFERROR(INDEX(T_Indicateurs[Stat_label_fr],MATCH(H4043,T_Indicateurs[Stat_code],0)),"")</f>
        <v/>
      </c>
      <c r="M4043">
        <f>IF(J4043=0,"",J4043)</f>
        <v/>
      </c>
      <c r="N4043">
        <f>IF(K4043=0,"",K4043)</f>
        <v/>
      </c>
      <c r="O4043">
        <f>IF(L4043=0,"",L4043)</f>
        <v/>
      </c>
      <c r="P4043">
        <f>IF(OR(J4043="",K4043="",L4043=""),"",J4043+K4043+L4043)</f>
        <v/>
      </c>
      <c r="Q4043">
        <f>IF(OR(M4043="",N4043="",O4043=""),"",M4043+N4043+O4043)</f>
        <v/>
      </c>
      <c r="S4043" s="13">
        <f>IF(AND($B4043&lt;&gt;"",$F4043&lt;&gt;""),IF(COUNTIFS($B$2:$B4043,$B4043,$F$2:$F4043,$F4043)=1,1,0),0)</f>
        <v/>
      </c>
      <c r="T4043" s="13">
        <f>IF(AND($B4043&lt;&gt;"",$H4043&lt;&gt;""),IF(COUNTIFS($B$2:$B4043,$B4043,$H$2:$H4043,$H4043)=1,1,0),0)</f>
        <v/>
      </c>
      <c r="U4043" s="13">
        <f>IF(AND($B4043&lt;&gt;"",$C4043&lt;&gt;""),IF(COUNTIFS($B$2:$B4043,$B4043,$C$2:$C4043,$C4043)=1,1,0),0)</f>
        <v/>
      </c>
      <c r="V4043" s="13">
        <f>IF(AND($B4043&lt;&gt;"",$D4043&lt;&gt;""),IF(COUNTIFS($B$2:$B4043,$B4043,$D$2:$D4043,$D4043)=1,1,0),0)</f>
        <v/>
      </c>
      <c r="W4043">
        <f>IFERROR(INDEX(T_Indicateurs[Domain_code],MATCH($H4043,T_Indicateurs[Stat_code],0)),"")</f>
        <v/>
      </c>
      <c r="X4043" s="13">
        <f>IF(OR($W4043="",$F4043=""),0,IF($F4043&lt;&gt;$W4043,1,0))</f>
        <v/>
      </c>
      <c r="Y4043" s="13">
        <f>IF(OR($J4043="", $K4043="", $L4043=""),0,IF(OR($J4043&lt;0,$J4043&gt;3,$K4043&lt;0,$K4043&gt;3,$L4043&lt;0,$L4043&gt;3),1,0))</f>
        <v/>
      </c>
    </row>
    <row r="4044">
      <c r="G4044">
        <f>IFERROR(INDEX(T_Domaines[Domain_label_fr],MATCH(F4044,T_Domaines[Domain_code],0)),"")</f>
        <v/>
      </c>
      <c r="I4044">
        <f>IFERROR(INDEX(T_Indicateurs[Stat_label_fr],MATCH(H4044,T_Indicateurs[Stat_code],0)),"")</f>
        <v/>
      </c>
      <c r="M4044">
        <f>IF(J4044=0,"",J4044)</f>
        <v/>
      </c>
      <c r="N4044">
        <f>IF(K4044=0,"",K4044)</f>
        <v/>
      </c>
      <c r="O4044">
        <f>IF(L4044=0,"",L4044)</f>
        <v/>
      </c>
      <c r="P4044">
        <f>IF(OR(J4044="",K4044="",L4044=""),"",J4044+K4044+L4044)</f>
        <v/>
      </c>
      <c r="Q4044">
        <f>IF(OR(M4044="",N4044="",O4044=""),"",M4044+N4044+O4044)</f>
        <v/>
      </c>
      <c r="S4044" s="13">
        <f>IF(AND($B4044&lt;&gt;"",$F4044&lt;&gt;""),IF(COUNTIFS($B$2:$B4044,$B4044,$F$2:$F4044,$F4044)=1,1,0),0)</f>
        <v/>
      </c>
      <c r="T4044" s="13">
        <f>IF(AND($B4044&lt;&gt;"",$H4044&lt;&gt;""),IF(COUNTIFS($B$2:$B4044,$B4044,$H$2:$H4044,$H4044)=1,1,0),0)</f>
        <v/>
      </c>
      <c r="U4044" s="13">
        <f>IF(AND($B4044&lt;&gt;"",$C4044&lt;&gt;""),IF(COUNTIFS($B$2:$B4044,$B4044,$C$2:$C4044,$C4044)=1,1,0),0)</f>
        <v/>
      </c>
      <c r="V4044" s="13">
        <f>IF(AND($B4044&lt;&gt;"",$D4044&lt;&gt;""),IF(COUNTIFS($B$2:$B4044,$B4044,$D$2:$D4044,$D4044)=1,1,0),0)</f>
        <v/>
      </c>
      <c r="W4044">
        <f>IFERROR(INDEX(T_Indicateurs[Domain_code],MATCH($H4044,T_Indicateurs[Stat_code],0)),"")</f>
        <v/>
      </c>
      <c r="X4044" s="13">
        <f>IF(OR($W4044="",$F4044=""),0,IF($F4044&lt;&gt;$W4044,1,0))</f>
        <v/>
      </c>
      <c r="Y4044" s="13">
        <f>IF(OR($J4044="", $K4044="", $L4044=""),0,IF(OR($J4044&lt;0,$J4044&gt;3,$K4044&lt;0,$K4044&gt;3,$L4044&lt;0,$L4044&gt;3),1,0))</f>
        <v/>
      </c>
    </row>
    <row r="4045">
      <c r="G4045">
        <f>IFERROR(INDEX(T_Domaines[Domain_label_fr],MATCH(F4045,T_Domaines[Domain_code],0)),"")</f>
        <v/>
      </c>
      <c r="I4045">
        <f>IFERROR(INDEX(T_Indicateurs[Stat_label_fr],MATCH(H4045,T_Indicateurs[Stat_code],0)),"")</f>
        <v/>
      </c>
      <c r="M4045">
        <f>IF(J4045=0,"",J4045)</f>
        <v/>
      </c>
      <c r="N4045">
        <f>IF(K4045=0,"",K4045)</f>
        <v/>
      </c>
      <c r="O4045">
        <f>IF(L4045=0,"",L4045)</f>
        <v/>
      </c>
      <c r="P4045">
        <f>IF(OR(J4045="",K4045="",L4045=""),"",J4045+K4045+L4045)</f>
        <v/>
      </c>
      <c r="Q4045">
        <f>IF(OR(M4045="",N4045="",O4045=""),"",M4045+N4045+O4045)</f>
        <v/>
      </c>
      <c r="S4045" s="13">
        <f>IF(AND($B4045&lt;&gt;"",$F4045&lt;&gt;""),IF(COUNTIFS($B$2:$B4045,$B4045,$F$2:$F4045,$F4045)=1,1,0),0)</f>
        <v/>
      </c>
      <c r="T4045" s="13">
        <f>IF(AND($B4045&lt;&gt;"",$H4045&lt;&gt;""),IF(COUNTIFS($B$2:$B4045,$B4045,$H$2:$H4045,$H4045)=1,1,0),0)</f>
        <v/>
      </c>
      <c r="U4045" s="13">
        <f>IF(AND($B4045&lt;&gt;"",$C4045&lt;&gt;""),IF(COUNTIFS($B$2:$B4045,$B4045,$C$2:$C4045,$C4045)=1,1,0),0)</f>
        <v/>
      </c>
      <c r="V4045" s="13">
        <f>IF(AND($B4045&lt;&gt;"",$D4045&lt;&gt;""),IF(COUNTIFS($B$2:$B4045,$B4045,$D$2:$D4045,$D4045)=1,1,0),0)</f>
        <v/>
      </c>
      <c r="W4045">
        <f>IFERROR(INDEX(T_Indicateurs[Domain_code],MATCH($H4045,T_Indicateurs[Stat_code],0)),"")</f>
        <v/>
      </c>
      <c r="X4045" s="13">
        <f>IF(OR($W4045="",$F4045=""),0,IF($F4045&lt;&gt;$W4045,1,0))</f>
        <v/>
      </c>
      <c r="Y4045" s="13">
        <f>IF(OR($J4045="", $K4045="", $L4045=""),0,IF(OR($J4045&lt;0,$J4045&gt;3,$K4045&lt;0,$K4045&gt;3,$L4045&lt;0,$L4045&gt;3),1,0))</f>
        <v/>
      </c>
    </row>
    <row r="4046">
      <c r="G4046">
        <f>IFERROR(INDEX(T_Domaines[Domain_label_fr],MATCH(F4046,T_Domaines[Domain_code],0)),"")</f>
        <v/>
      </c>
      <c r="I4046">
        <f>IFERROR(INDEX(T_Indicateurs[Stat_label_fr],MATCH(H4046,T_Indicateurs[Stat_code],0)),"")</f>
        <v/>
      </c>
      <c r="M4046">
        <f>IF(J4046=0,"",J4046)</f>
        <v/>
      </c>
      <c r="N4046">
        <f>IF(K4046=0,"",K4046)</f>
        <v/>
      </c>
      <c r="O4046">
        <f>IF(L4046=0,"",L4046)</f>
        <v/>
      </c>
      <c r="P4046">
        <f>IF(OR(J4046="",K4046="",L4046=""),"",J4046+K4046+L4046)</f>
        <v/>
      </c>
      <c r="Q4046">
        <f>IF(OR(M4046="",N4046="",O4046=""),"",M4046+N4046+O4046)</f>
        <v/>
      </c>
      <c r="S4046" s="13">
        <f>IF(AND($B4046&lt;&gt;"",$F4046&lt;&gt;""),IF(COUNTIFS($B$2:$B4046,$B4046,$F$2:$F4046,$F4046)=1,1,0),0)</f>
        <v/>
      </c>
      <c r="T4046" s="13">
        <f>IF(AND($B4046&lt;&gt;"",$H4046&lt;&gt;""),IF(COUNTIFS($B$2:$B4046,$B4046,$H$2:$H4046,$H4046)=1,1,0),0)</f>
        <v/>
      </c>
      <c r="U4046" s="13">
        <f>IF(AND($B4046&lt;&gt;"",$C4046&lt;&gt;""),IF(COUNTIFS($B$2:$B4046,$B4046,$C$2:$C4046,$C4046)=1,1,0),0)</f>
        <v/>
      </c>
      <c r="V4046" s="13">
        <f>IF(AND($B4046&lt;&gt;"",$D4046&lt;&gt;""),IF(COUNTIFS($B$2:$B4046,$B4046,$D$2:$D4046,$D4046)=1,1,0),0)</f>
        <v/>
      </c>
      <c r="W4046">
        <f>IFERROR(INDEX(T_Indicateurs[Domain_code],MATCH($H4046,T_Indicateurs[Stat_code],0)),"")</f>
        <v/>
      </c>
      <c r="X4046" s="13">
        <f>IF(OR($W4046="",$F4046=""),0,IF($F4046&lt;&gt;$W4046,1,0))</f>
        <v/>
      </c>
      <c r="Y4046" s="13">
        <f>IF(OR($J4046="", $K4046="", $L4046=""),0,IF(OR($J4046&lt;0,$J4046&gt;3,$K4046&lt;0,$K4046&gt;3,$L4046&lt;0,$L4046&gt;3),1,0))</f>
        <v/>
      </c>
    </row>
    <row r="4047">
      <c r="G4047">
        <f>IFERROR(INDEX(T_Domaines[Domain_label_fr],MATCH(F4047,T_Domaines[Domain_code],0)),"")</f>
        <v/>
      </c>
      <c r="I4047">
        <f>IFERROR(INDEX(T_Indicateurs[Stat_label_fr],MATCH(H4047,T_Indicateurs[Stat_code],0)),"")</f>
        <v/>
      </c>
      <c r="M4047">
        <f>IF(J4047=0,"",J4047)</f>
        <v/>
      </c>
      <c r="N4047">
        <f>IF(K4047=0,"",K4047)</f>
        <v/>
      </c>
      <c r="O4047">
        <f>IF(L4047=0,"",L4047)</f>
        <v/>
      </c>
      <c r="P4047">
        <f>IF(OR(J4047="",K4047="",L4047=""),"",J4047+K4047+L4047)</f>
        <v/>
      </c>
      <c r="Q4047">
        <f>IF(OR(M4047="",N4047="",O4047=""),"",M4047+N4047+O4047)</f>
        <v/>
      </c>
      <c r="S4047" s="13">
        <f>IF(AND($B4047&lt;&gt;"",$F4047&lt;&gt;""),IF(COUNTIFS($B$2:$B4047,$B4047,$F$2:$F4047,$F4047)=1,1,0),0)</f>
        <v/>
      </c>
      <c r="T4047" s="13">
        <f>IF(AND($B4047&lt;&gt;"",$H4047&lt;&gt;""),IF(COUNTIFS($B$2:$B4047,$B4047,$H$2:$H4047,$H4047)=1,1,0),0)</f>
        <v/>
      </c>
      <c r="U4047" s="13">
        <f>IF(AND($B4047&lt;&gt;"",$C4047&lt;&gt;""),IF(COUNTIFS($B$2:$B4047,$B4047,$C$2:$C4047,$C4047)=1,1,0),0)</f>
        <v/>
      </c>
      <c r="V4047" s="13">
        <f>IF(AND($B4047&lt;&gt;"",$D4047&lt;&gt;""),IF(COUNTIFS($B$2:$B4047,$B4047,$D$2:$D4047,$D4047)=1,1,0),0)</f>
        <v/>
      </c>
      <c r="W4047">
        <f>IFERROR(INDEX(T_Indicateurs[Domain_code],MATCH($H4047,T_Indicateurs[Stat_code],0)),"")</f>
        <v/>
      </c>
      <c r="X4047" s="13">
        <f>IF(OR($W4047="",$F4047=""),0,IF($F4047&lt;&gt;$W4047,1,0))</f>
        <v/>
      </c>
      <c r="Y4047" s="13">
        <f>IF(OR($J4047="", $K4047="", $L4047=""),0,IF(OR($J4047&lt;0,$J4047&gt;3,$K4047&lt;0,$K4047&gt;3,$L4047&lt;0,$L4047&gt;3),1,0))</f>
        <v/>
      </c>
    </row>
    <row r="4048">
      <c r="G4048">
        <f>IFERROR(INDEX(T_Domaines[Domain_label_fr],MATCH(F4048,T_Domaines[Domain_code],0)),"")</f>
        <v/>
      </c>
      <c r="I4048">
        <f>IFERROR(INDEX(T_Indicateurs[Stat_label_fr],MATCH(H4048,T_Indicateurs[Stat_code],0)),"")</f>
        <v/>
      </c>
      <c r="M4048">
        <f>IF(J4048=0,"",J4048)</f>
        <v/>
      </c>
      <c r="N4048">
        <f>IF(K4048=0,"",K4048)</f>
        <v/>
      </c>
      <c r="O4048">
        <f>IF(L4048=0,"",L4048)</f>
        <v/>
      </c>
      <c r="P4048">
        <f>IF(OR(J4048="",K4048="",L4048=""),"",J4048+K4048+L4048)</f>
        <v/>
      </c>
      <c r="Q4048">
        <f>IF(OR(M4048="",N4048="",O4048=""),"",M4048+N4048+O4048)</f>
        <v/>
      </c>
      <c r="S4048" s="13">
        <f>IF(AND($B4048&lt;&gt;"",$F4048&lt;&gt;""),IF(COUNTIFS($B$2:$B4048,$B4048,$F$2:$F4048,$F4048)=1,1,0),0)</f>
        <v/>
      </c>
      <c r="T4048" s="13">
        <f>IF(AND($B4048&lt;&gt;"",$H4048&lt;&gt;""),IF(COUNTIFS($B$2:$B4048,$B4048,$H$2:$H4048,$H4048)=1,1,0),0)</f>
        <v/>
      </c>
      <c r="U4048" s="13">
        <f>IF(AND($B4048&lt;&gt;"",$C4048&lt;&gt;""),IF(COUNTIFS($B$2:$B4048,$B4048,$C$2:$C4048,$C4048)=1,1,0),0)</f>
        <v/>
      </c>
      <c r="V4048" s="13">
        <f>IF(AND($B4048&lt;&gt;"",$D4048&lt;&gt;""),IF(COUNTIFS($B$2:$B4048,$B4048,$D$2:$D4048,$D4048)=1,1,0),0)</f>
        <v/>
      </c>
      <c r="W4048">
        <f>IFERROR(INDEX(T_Indicateurs[Domain_code],MATCH($H4048,T_Indicateurs[Stat_code],0)),"")</f>
        <v/>
      </c>
      <c r="X4048" s="13">
        <f>IF(OR($W4048="",$F4048=""),0,IF($F4048&lt;&gt;$W4048,1,0))</f>
        <v/>
      </c>
      <c r="Y4048" s="13">
        <f>IF(OR($J4048="", $K4048="", $L4048=""),0,IF(OR($J4048&lt;0,$J4048&gt;3,$K4048&lt;0,$K4048&gt;3,$L4048&lt;0,$L4048&gt;3),1,0))</f>
        <v/>
      </c>
    </row>
    <row r="4049">
      <c r="G4049">
        <f>IFERROR(INDEX(T_Domaines[Domain_label_fr],MATCH(F4049,T_Domaines[Domain_code],0)),"")</f>
        <v/>
      </c>
      <c r="I4049">
        <f>IFERROR(INDEX(T_Indicateurs[Stat_label_fr],MATCH(H4049,T_Indicateurs[Stat_code],0)),"")</f>
        <v/>
      </c>
      <c r="M4049">
        <f>IF(J4049=0,"",J4049)</f>
        <v/>
      </c>
      <c r="N4049">
        <f>IF(K4049=0,"",K4049)</f>
        <v/>
      </c>
      <c r="O4049">
        <f>IF(L4049=0,"",L4049)</f>
        <v/>
      </c>
      <c r="P4049">
        <f>IF(OR(J4049="",K4049="",L4049=""),"",J4049+K4049+L4049)</f>
        <v/>
      </c>
      <c r="Q4049">
        <f>IF(OR(M4049="",N4049="",O4049=""),"",M4049+N4049+O4049)</f>
        <v/>
      </c>
      <c r="S4049" s="13">
        <f>IF(AND($B4049&lt;&gt;"",$F4049&lt;&gt;""),IF(COUNTIFS($B$2:$B4049,$B4049,$F$2:$F4049,$F4049)=1,1,0),0)</f>
        <v/>
      </c>
      <c r="T4049" s="13">
        <f>IF(AND($B4049&lt;&gt;"",$H4049&lt;&gt;""),IF(COUNTIFS($B$2:$B4049,$B4049,$H$2:$H4049,$H4049)=1,1,0),0)</f>
        <v/>
      </c>
      <c r="U4049" s="13">
        <f>IF(AND($B4049&lt;&gt;"",$C4049&lt;&gt;""),IF(COUNTIFS($B$2:$B4049,$B4049,$C$2:$C4049,$C4049)=1,1,0),0)</f>
        <v/>
      </c>
      <c r="V4049" s="13">
        <f>IF(AND($B4049&lt;&gt;"",$D4049&lt;&gt;""),IF(COUNTIFS($B$2:$B4049,$B4049,$D$2:$D4049,$D4049)=1,1,0),0)</f>
        <v/>
      </c>
      <c r="W4049">
        <f>IFERROR(INDEX(T_Indicateurs[Domain_code],MATCH($H4049,T_Indicateurs[Stat_code],0)),"")</f>
        <v/>
      </c>
      <c r="X4049" s="13">
        <f>IF(OR($W4049="",$F4049=""),0,IF($F4049&lt;&gt;$W4049,1,0))</f>
        <v/>
      </c>
      <c r="Y4049" s="13">
        <f>IF(OR($J4049="", $K4049="", $L4049=""),0,IF(OR($J4049&lt;0,$J4049&gt;3,$K4049&lt;0,$K4049&gt;3,$L4049&lt;0,$L4049&gt;3),1,0))</f>
        <v/>
      </c>
    </row>
    <row r="4050">
      <c r="G4050">
        <f>IFERROR(INDEX(T_Domaines[Domain_label_fr],MATCH(F4050,T_Domaines[Domain_code],0)),"")</f>
        <v/>
      </c>
      <c r="I4050">
        <f>IFERROR(INDEX(T_Indicateurs[Stat_label_fr],MATCH(H4050,T_Indicateurs[Stat_code],0)),"")</f>
        <v/>
      </c>
      <c r="M4050">
        <f>IF(J4050=0,"",J4050)</f>
        <v/>
      </c>
      <c r="N4050">
        <f>IF(K4050=0,"",K4050)</f>
        <v/>
      </c>
      <c r="O4050">
        <f>IF(L4050=0,"",L4050)</f>
        <v/>
      </c>
      <c r="P4050">
        <f>IF(OR(J4050="",K4050="",L4050=""),"",J4050+K4050+L4050)</f>
        <v/>
      </c>
      <c r="Q4050">
        <f>IF(OR(M4050="",N4050="",O4050=""),"",M4050+N4050+O4050)</f>
        <v/>
      </c>
      <c r="S4050" s="13">
        <f>IF(AND($B4050&lt;&gt;"",$F4050&lt;&gt;""),IF(COUNTIFS($B$2:$B4050,$B4050,$F$2:$F4050,$F4050)=1,1,0),0)</f>
        <v/>
      </c>
      <c r="T4050" s="13">
        <f>IF(AND($B4050&lt;&gt;"",$H4050&lt;&gt;""),IF(COUNTIFS($B$2:$B4050,$B4050,$H$2:$H4050,$H4050)=1,1,0),0)</f>
        <v/>
      </c>
      <c r="U4050" s="13">
        <f>IF(AND($B4050&lt;&gt;"",$C4050&lt;&gt;""),IF(COUNTIFS($B$2:$B4050,$B4050,$C$2:$C4050,$C4050)=1,1,0),0)</f>
        <v/>
      </c>
      <c r="V4050" s="13">
        <f>IF(AND($B4050&lt;&gt;"",$D4050&lt;&gt;""),IF(COUNTIFS($B$2:$B4050,$B4050,$D$2:$D4050,$D4050)=1,1,0),0)</f>
        <v/>
      </c>
      <c r="W4050">
        <f>IFERROR(INDEX(T_Indicateurs[Domain_code],MATCH($H4050,T_Indicateurs[Stat_code],0)),"")</f>
        <v/>
      </c>
      <c r="X4050" s="13">
        <f>IF(OR($W4050="",$F4050=""),0,IF($F4050&lt;&gt;$W4050,1,0))</f>
        <v/>
      </c>
      <c r="Y4050" s="13">
        <f>IF(OR($J4050="", $K4050="", $L4050=""),0,IF(OR($J4050&lt;0,$J4050&gt;3,$K4050&lt;0,$K4050&gt;3,$L4050&lt;0,$L4050&gt;3),1,0))</f>
        <v/>
      </c>
    </row>
    <row r="4051">
      <c r="G4051">
        <f>IFERROR(INDEX(T_Domaines[Domain_label_fr],MATCH(F4051,T_Domaines[Domain_code],0)),"")</f>
        <v/>
      </c>
      <c r="I4051">
        <f>IFERROR(INDEX(T_Indicateurs[Stat_label_fr],MATCH(H4051,T_Indicateurs[Stat_code],0)),"")</f>
        <v/>
      </c>
      <c r="M4051">
        <f>IF(J4051=0,"",J4051)</f>
        <v/>
      </c>
      <c r="N4051">
        <f>IF(K4051=0,"",K4051)</f>
        <v/>
      </c>
      <c r="O4051">
        <f>IF(L4051=0,"",L4051)</f>
        <v/>
      </c>
      <c r="P4051">
        <f>IF(OR(J4051="",K4051="",L4051=""),"",J4051+K4051+L4051)</f>
        <v/>
      </c>
      <c r="Q4051">
        <f>IF(OR(M4051="",N4051="",O4051=""),"",M4051+N4051+O4051)</f>
        <v/>
      </c>
      <c r="S4051" s="13">
        <f>IF(AND($B4051&lt;&gt;"",$F4051&lt;&gt;""),IF(COUNTIFS($B$2:$B4051,$B4051,$F$2:$F4051,$F4051)=1,1,0),0)</f>
        <v/>
      </c>
      <c r="T4051" s="13">
        <f>IF(AND($B4051&lt;&gt;"",$H4051&lt;&gt;""),IF(COUNTIFS($B$2:$B4051,$B4051,$H$2:$H4051,$H4051)=1,1,0),0)</f>
        <v/>
      </c>
      <c r="U4051" s="13">
        <f>IF(AND($B4051&lt;&gt;"",$C4051&lt;&gt;""),IF(COUNTIFS($B$2:$B4051,$B4051,$C$2:$C4051,$C4051)=1,1,0),0)</f>
        <v/>
      </c>
      <c r="V4051" s="13">
        <f>IF(AND($B4051&lt;&gt;"",$D4051&lt;&gt;""),IF(COUNTIFS($B$2:$B4051,$B4051,$D$2:$D4051,$D4051)=1,1,0),0)</f>
        <v/>
      </c>
      <c r="W4051">
        <f>IFERROR(INDEX(T_Indicateurs[Domain_code],MATCH($H4051,T_Indicateurs[Stat_code],0)),"")</f>
        <v/>
      </c>
      <c r="X4051" s="13">
        <f>IF(OR($W4051="",$F4051=""),0,IF($F4051&lt;&gt;$W4051,1,0))</f>
        <v/>
      </c>
      <c r="Y4051" s="13">
        <f>IF(OR($J4051="", $K4051="", $L4051=""),0,IF(OR($J4051&lt;0,$J4051&gt;3,$K4051&lt;0,$K4051&gt;3,$L4051&lt;0,$L4051&gt;3),1,0))</f>
        <v/>
      </c>
    </row>
    <row r="4052">
      <c r="G4052">
        <f>IFERROR(INDEX(T_Domaines[Domain_label_fr],MATCH(F4052,T_Domaines[Domain_code],0)),"")</f>
        <v/>
      </c>
      <c r="I4052">
        <f>IFERROR(INDEX(T_Indicateurs[Stat_label_fr],MATCH(H4052,T_Indicateurs[Stat_code],0)),"")</f>
        <v/>
      </c>
      <c r="M4052">
        <f>IF(J4052=0,"",J4052)</f>
        <v/>
      </c>
      <c r="N4052">
        <f>IF(K4052=0,"",K4052)</f>
        <v/>
      </c>
      <c r="O4052">
        <f>IF(L4052=0,"",L4052)</f>
        <v/>
      </c>
      <c r="P4052">
        <f>IF(OR(J4052="",K4052="",L4052=""),"",J4052+K4052+L4052)</f>
        <v/>
      </c>
      <c r="Q4052">
        <f>IF(OR(M4052="",N4052="",O4052=""),"",M4052+N4052+O4052)</f>
        <v/>
      </c>
      <c r="S4052" s="13">
        <f>IF(AND($B4052&lt;&gt;"",$F4052&lt;&gt;""),IF(COUNTIFS($B$2:$B4052,$B4052,$F$2:$F4052,$F4052)=1,1,0),0)</f>
        <v/>
      </c>
      <c r="T4052" s="13">
        <f>IF(AND($B4052&lt;&gt;"",$H4052&lt;&gt;""),IF(COUNTIFS($B$2:$B4052,$B4052,$H$2:$H4052,$H4052)=1,1,0),0)</f>
        <v/>
      </c>
      <c r="U4052" s="13">
        <f>IF(AND($B4052&lt;&gt;"",$C4052&lt;&gt;""),IF(COUNTIFS($B$2:$B4052,$B4052,$C$2:$C4052,$C4052)=1,1,0),0)</f>
        <v/>
      </c>
      <c r="V4052" s="13">
        <f>IF(AND($B4052&lt;&gt;"",$D4052&lt;&gt;""),IF(COUNTIFS($B$2:$B4052,$B4052,$D$2:$D4052,$D4052)=1,1,0),0)</f>
        <v/>
      </c>
      <c r="W4052">
        <f>IFERROR(INDEX(T_Indicateurs[Domain_code],MATCH($H4052,T_Indicateurs[Stat_code],0)),"")</f>
        <v/>
      </c>
      <c r="X4052" s="13">
        <f>IF(OR($W4052="",$F4052=""),0,IF($F4052&lt;&gt;$W4052,1,0))</f>
        <v/>
      </c>
      <c r="Y4052" s="13">
        <f>IF(OR($J4052="", $K4052="", $L4052=""),0,IF(OR($J4052&lt;0,$J4052&gt;3,$K4052&lt;0,$K4052&gt;3,$L4052&lt;0,$L4052&gt;3),1,0))</f>
        <v/>
      </c>
    </row>
    <row r="4053">
      <c r="G4053">
        <f>IFERROR(INDEX(T_Domaines[Domain_label_fr],MATCH(F4053,T_Domaines[Domain_code],0)),"")</f>
        <v/>
      </c>
      <c r="I4053">
        <f>IFERROR(INDEX(T_Indicateurs[Stat_label_fr],MATCH(H4053,T_Indicateurs[Stat_code],0)),"")</f>
        <v/>
      </c>
      <c r="M4053">
        <f>IF(J4053=0,"",J4053)</f>
        <v/>
      </c>
      <c r="N4053">
        <f>IF(K4053=0,"",K4053)</f>
        <v/>
      </c>
      <c r="O4053">
        <f>IF(L4053=0,"",L4053)</f>
        <v/>
      </c>
      <c r="P4053">
        <f>IF(OR(J4053="",K4053="",L4053=""),"",J4053+K4053+L4053)</f>
        <v/>
      </c>
      <c r="Q4053">
        <f>IF(OR(M4053="",N4053="",O4053=""),"",M4053+N4053+O4053)</f>
        <v/>
      </c>
      <c r="S4053" s="13">
        <f>IF(AND($B4053&lt;&gt;"",$F4053&lt;&gt;""),IF(COUNTIFS($B$2:$B4053,$B4053,$F$2:$F4053,$F4053)=1,1,0),0)</f>
        <v/>
      </c>
      <c r="T4053" s="13">
        <f>IF(AND($B4053&lt;&gt;"",$H4053&lt;&gt;""),IF(COUNTIFS($B$2:$B4053,$B4053,$H$2:$H4053,$H4053)=1,1,0),0)</f>
        <v/>
      </c>
      <c r="U4053" s="13">
        <f>IF(AND($B4053&lt;&gt;"",$C4053&lt;&gt;""),IF(COUNTIFS($B$2:$B4053,$B4053,$C$2:$C4053,$C4053)=1,1,0),0)</f>
        <v/>
      </c>
      <c r="V4053" s="13">
        <f>IF(AND($B4053&lt;&gt;"",$D4053&lt;&gt;""),IF(COUNTIFS($B$2:$B4053,$B4053,$D$2:$D4053,$D4053)=1,1,0),0)</f>
        <v/>
      </c>
      <c r="W4053">
        <f>IFERROR(INDEX(T_Indicateurs[Domain_code],MATCH($H4053,T_Indicateurs[Stat_code],0)),"")</f>
        <v/>
      </c>
      <c r="X4053" s="13">
        <f>IF(OR($W4053="",$F4053=""),0,IF($F4053&lt;&gt;$W4053,1,0))</f>
        <v/>
      </c>
      <c r="Y4053" s="13">
        <f>IF(OR($J4053="", $K4053="", $L4053=""),0,IF(OR($J4053&lt;0,$J4053&gt;3,$K4053&lt;0,$K4053&gt;3,$L4053&lt;0,$L4053&gt;3),1,0))</f>
        <v/>
      </c>
    </row>
    <row r="4054">
      <c r="G4054">
        <f>IFERROR(INDEX(T_Domaines[Domain_label_fr],MATCH(F4054,T_Domaines[Domain_code],0)),"")</f>
        <v/>
      </c>
      <c r="I4054">
        <f>IFERROR(INDEX(T_Indicateurs[Stat_label_fr],MATCH(H4054,T_Indicateurs[Stat_code],0)),"")</f>
        <v/>
      </c>
      <c r="M4054">
        <f>IF(J4054=0,"",J4054)</f>
        <v/>
      </c>
      <c r="N4054">
        <f>IF(K4054=0,"",K4054)</f>
        <v/>
      </c>
      <c r="O4054">
        <f>IF(L4054=0,"",L4054)</f>
        <v/>
      </c>
      <c r="P4054">
        <f>IF(OR(J4054="",K4054="",L4054=""),"",J4054+K4054+L4054)</f>
        <v/>
      </c>
      <c r="Q4054">
        <f>IF(OR(M4054="",N4054="",O4054=""),"",M4054+N4054+O4054)</f>
        <v/>
      </c>
      <c r="S4054" s="13">
        <f>IF(AND($B4054&lt;&gt;"",$F4054&lt;&gt;""),IF(COUNTIFS($B$2:$B4054,$B4054,$F$2:$F4054,$F4054)=1,1,0),0)</f>
        <v/>
      </c>
      <c r="T4054" s="13">
        <f>IF(AND($B4054&lt;&gt;"",$H4054&lt;&gt;""),IF(COUNTIFS($B$2:$B4054,$B4054,$H$2:$H4054,$H4054)=1,1,0),0)</f>
        <v/>
      </c>
      <c r="U4054" s="13">
        <f>IF(AND($B4054&lt;&gt;"",$C4054&lt;&gt;""),IF(COUNTIFS($B$2:$B4054,$B4054,$C$2:$C4054,$C4054)=1,1,0),0)</f>
        <v/>
      </c>
      <c r="V4054" s="13">
        <f>IF(AND($B4054&lt;&gt;"",$D4054&lt;&gt;""),IF(COUNTIFS($B$2:$B4054,$B4054,$D$2:$D4054,$D4054)=1,1,0),0)</f>
        <v/>
      </c>
      <c r="W4054">
        <f>IFERROR(INDEX(T_Indicateurs[Domain_code],MATCH($H4054,T_Indicateurs[Stat_code],0)),"")</f>
        <v/>
      </c>
      <c r="X4054" s="13">
        <f>IF(OR($W4054="",$F4054=""),0,IF($F4054&lt;&gt;$W4054,1,0))</f>
        <v/>
      </c>
      <c r="Y4054" s="13">
        <f>IF(OR($J4054="", $K4054="", $L4054=""),0,IF(OR($J4054&lt;0,$J4054&gt;3,$K4054&lt;0,$K4054&gt;3,$L4054&lt;0,$L4054&gt;3),1,0))</f>
        <v/>
      </c>
    </row>
    <row r="4055">
      <c r="G4055">
        <f>IFERROR(INDEX(T_Domaines[Domain_label_fr],MATCH(F4055,T_Domaines[Domain_code],0)),"")</f>
        <v/>
      </c>
      <c r="I4055">
        <f>IFERROR(INDEX(T_Indicateurs[Stat_label_fr],MATCH(H4055,T_Indicateurs[Stat_code],0)),"")</f>
        <v/>
      </c>
      <c r="M4055">
        <f>IF(J4055=0,"",J4055)</f>
        <v/>
      </c>
      <c r="N4055">
        <f>IF(K4055=0,"",K4055)</f>
        <v/>
      </c>
      <c r="O4055">
        <f>IF(L4055=0,"",L4055)</f>
        <v/>
      </c>
      <c r="P4055">
        <f>IF(OR(J4055="",K4055="",L4055=""),"",J4055+K4055+L4055)</f>
        <v/>
      </c>
      <c r="Q4055">
        <f>IF(OR(M4055="",N4055="",O4055=""),"",M4055+N4055+O4055)</f>
        <v/>
      </c>
      <c r="S4055" s="13">
        <f>IF(AND($B4055&lt;&gt;"",$F4055&lt;&gt;""),IF(COUNTIFS($B$2:$B4055,$B4055,$F$2:$F4055,$F4055)=1,1,0),0)</f>
        <v/>
      </c>
      <c r="T4055" s="13">
        <f>IF(AND($B4055&lt;&gt;"",$H4055&lt;&gt;""),IF(COUNTIFS($B$2:$B4055,$B4055,$H$2:$H4055,$H4055)=1,1,0),0)</f>
        <v/>
      </c>
      <c r="U4055" s="13">
        <f>IF(AND($B4055&lt;&gt;"",$C4055&lt;&gt;""),IF(COUNTIFS($B$2:$B4055,$B4055,$C$2:$C4055,$C4055)=1,1,0),0)</f>
        <v/>
      </c>
      <c r="V4055" s="13">
        <f>IF(AND($B4055&lt;&gt;"",$D4055&lt;&gt;""),IF(COUNTIFS($B$2:$B4055,$B4055,$D$2:$D4055,$D4055)=1,1,0),0)</f>
        <v/>
      </c>
      <c r="W4055">
        <f>IFERROR(INDEX(T_Indicateurs[Domain_code],MATCH($H4055,T_Indicateurs[Stat_code],0)),"")</f>
        <v/>
      </c>
      <c r="X4055" s="13">
        <f>IF(OR($W4055="",$F4055=""),0,IF($F4055&lt;&gt;$W4055,1,0))</f>
        <v/>
      </c>
      <c r="Y4055" s="13">
        <f>IF(OR($J4055="", $K4055="", $L4055=""),0,IF(OR($J4055&lt;0,$J4055&gt;3,$K4055&lt;0,$K4055&gt;3,$L4055&lt;0,$L4055&gt;3),1,0))</f>
        <v/>
      </c>
    </row>
    <row r="4056">
      <c r="G4056">
        <f>IFERROR(INDEX(T_Domaines[Domain_label_fr],MATCH(F4056,T_Domaines[Domain_code],0)),"")</f>
        <v/>
      </c>
      <c r="I4056">
        <f>IFERROR(INDEX(T_Indicateurs[Stat_label_fr],MATCH(H4056,T_Indicateurs[Stat_code],0)),"")</f>
        <v/>
      </c>
      <c r="M4056">
        <f>IF(J4056=0,"",J4056)</f>
        <v/>
      </c>
      <c r="N4056">
        <f>IF(K4056=0,"",K4056)</f>
        <v/>
      </c>
      <c r="O4056">
        <f>IF(L4056=0,"",L4056)</f>
        <v/>
      </c>
      <c r="P4056">
        <f>IF(OR(J4056="",K4056="",L4056=""),"",J4056+K4056+L4056)</f>
        <v/>
      </c>
      <c r="Q4056">
        <f>IF(OR(M4056="",N4056="",O4056=""),"",M4056+N4056+O4056)</f>
        <v/>
      </c>
      <c r="S4056" s="13">
        <f>IF(AND($B4056&lt;&gt;"",$F4056&lt;&gt;""),IF(COUNTIFS($B$2:$B4056,$B4056,$F$2:$F4056,$F4056)=1,1,0),0)</f>
        <v/>
      </c>
      <c r="T4056" s="13">
        <f>IF(AND($B4056&lt;&gt;"",$H4056&lt;&gt;""),IF(COUNTIFS($B$2:$B4056,$B4056,$H$2:$H4056,$H4056)=1,1,0),0)</f>
        <v/>
      </c>
      <c r="U4056" s="13">
        <f>IF(AND($B4056&lt;&gt;"",$C4056&lt;&gt;""),IF(COUNTIFS($B$2:$B4056,$B4056,$C$2:$C4056,$C4056)=1,1,0),0)</f>
        <v/>
      </c>
      <c r="V4056" s="13">
        <f>IF(AND($B4056&lt;&gt;"",$D4056&lt;&gt;""),IF(COUNTIFS($B$2:$B4056,$B4056,$D$2:$D4056,$D4056)=1,1,0),0)</f>
        <v/>
      </c>
      <c r="W4056">
        <f>IFERROR(INDEX(T_Indicateurs[Domain_code],MATCH($H4056,T_Indicateurs[Stat_code],0)),"")</f>
        <v/>
      </c>
      <c r="X4056" s="13">
        <f>IF(OR($W4056="",$F4056=""),0,IF($F4056&lt;&gt;$W4056,1,0))</f>
        <v/>
      </c>
      <c r="Y4056" s="13">
        <f>IF(OR($J4056="", $K4056="", $L4056=""),0,IF(OR($J4056&lt;0,$J4056&gt;3,$K4056&lt;0,$K4056&gt;3,$L4056&lt;0,$L4056&gt;3),1,0))</f>
        <v/>
      </c>
    </row>
    <row r="4057">
      <c r="G4057">
        <f>IFERROR(INDEX(T_Domaines[Domain_label_fr],MATCH(F4057,T_Domaines[Domain_code],0)),"")</f>
        <v/>
      </c>
      <c r="I4057">
        <f>IFERROR(INDEX(T_Indicateurs[Stat_label_fr],MATCH(H4057,T_Indicateurs[Stat_code],0)),"")</f>
        <v/>
      </c>
      <c r="M4057">
        <f>IF(J4057=0,"",J4057)</f>
        <v/>
      </c>
      <c r="N4057">
        <f>IF(K4057=0,"",K4057)</f>
        <v/>
      </c>
      <c r="O4057">
        <f>IF(L4057=0,"",L4057)</f>
        <v/>
      </c>
      <c r="P4057">
        <f>IF(OR(J4057="",K4057="",L4057=""),"",J4057+K4057+L4057)</f>
        <v/>
      </c>
      <c r="Q4057">
        <f>IF(OR(M4057="",N4057="",O4057=""),"",M4057+N4057+O4057)</f>
        <v/>
      </c>
      <c r="S4057" s="13">
        <f>IF(AND($B4057&lt;&gt;"",$F4057&lt;&gt;""),IF(COUNTIFS($B$2:$B4057,$B4057,$F$2:$F4057,$F4057)=1,1,0),0)</f>
        <v/>
      </c>
      <c r="T4057" s="13">
        <f>IF(AND($B4057&lt;&gt;"",$H4057&lt;&gt;""),IF(COUNTIFS($B$2:$B4057,$B4057,$H$2:$H4057,$H4057)=1,1,0),0)</f>
        <v/>
      </c>
      <c r="U4057" s="13">
        <f>IF(AND($B4057&lt;&gt;"",$C4057&lt;&gt;""),IF(COUNTIFS($B$2:$B4057,$B4057,$C$2:$C4057,$C4057)=1,1,0),0)</f>
        <v/>
      </c>
      <c r="V4057" s="13">
        <f>IF(AND($B4057&lt;&gt;"",$D4057&lt;&gt;""),IF(COUNTIFS($B$2:$B4057,$B4057,$D$2:$D4057,$D4057)=1,1,0),0)</f>
        <v/>
      </c>
      <c r="W4057">
        <f>IFERROR(INDEX(T_Indicateurs[Domain_code],MATCH($H4057,T_Indicateurs[Stat_code],0)),"")</f>
        <v/>
      </c>
      <c r="X4057" s="13">
        <f>IF(OR($W4057="",$F4057=""),0,IF($F4057&lt;&gt;$W4057,1,0))</f>
        <v/>
      </c>
      <c r="Y4057" s="13">
        <f>IF(OR($J4057="", $K4057="", $L4057=""),0,IF(OR($J4057&lt;0,$J4057&gt;3,$K4057&lt;0,$K4057&gt;3,$L4057&lt;0,$L4057&gt;3),1,0))</f>
        <v/>
      </c>
    </row>
    <row r="4058">
      <c r="G4058">
        <f>IFERROR(INDEX(T_Domaines[Domain_label_fr],MATCH(F4058,T_Domaines[Domain_code],0)),"")</f>
        <v/>
      </c>
      <c r="I4058">
        <f>IFERROR(INDEX(T_Indicateurs[Stat_label_fr],MATCH(H4058,T_Indicateurs[Stat_code],0)),"")</f>
        <v/>
      </c>
      <c r="M4058">
        <f>IF(J4058=0,"",J4058)</f>
        <v/>
      </c>
      <c r="N4058">
        <f>IF(K4058=0,"",K4058)</f>
        <v/>
      </c>
      <c r="O4058">
        <f>IF(L4058=0,"",L4058)</f>
        <v/>
      </c>
      <c r="P4058">
        <f>IF(OR(J4058="",K4058="",L4058=""),"",J4058+K4058+L4058)</f>
        <v/>
      </c>
      <c r="Q4058">
        <f>IF(OR(M4058="",N4058="",O4058=""),"",M4058+N4058+O4058)</f>
        <v/>
      </c>
      <c r="S4058" s="13">
        <f>IF(AND($B4058&lt;&gt;"",$F4058&lt;&gt;""),IF(COUNTIFS($B$2:$B4058,$B4058,$F$2:$F4058,$F4058)=1,1,0),0)</f>
        <v/>
      </c>
      <c r="T4058" s="13">
        <f>IF(AND($B4058&lt;&gt;"",$H4058&lt;&gt;""),IF(COUNTIFS($B$2:$B4058,$B4058,$H$2:$H4058,$H4058)=1,1,0),0)</f>
        <v/>
      </c>
      <c r="U4058" s="13">
        <f>IF(AND($B4058&lt;&gt;"",$C4058&lt;&gt;""),IF(COUNTIFS($B$2:$B4058,$B4058,$C$2:$C4058,$C4058)=1,1,0),0)</f>
        <v/>
      </c>
      <c r="V4058" s="13">
        <f>IF(AND($B4058&lt;&gt;"",$D4058&lt;&gt;""),IF(COUNTIFS($B$2:$B4058,$B4058,$D$2:$D4058,$D4058)=1,1,0),0)</f>
        <v/>
      </c>
      <c r="W4058">
        <f>IFERROR(INDEX(T_Indicateurs[Domain_code],MATCH($H4058,T_Indicateurs[Stat_code],0)),"")</f>
        <v/>
      </c>
      <c r="X4058" s="13">
        <f>IF(OR($W4058="",$F4058=""),0,IF($F4058&lt;&gt;$W4058,1,0))</f>
        <v/>
      </c>
      <c r="Y4058" s="13">
        <f>IF(OR($J4058="", $K4058="", $L4058=""),0,IF(OR($J4058&lt;0,$J4058&gt;3,$K4058&lt;0,$K4058&gt;3,$L4058&lt;0,$L4058&gt;3),1,0))</f>
        <v/>
      </c>
    </row>
    <row r="4059">
      <c r="G4059">
        <f>IFERROR(INDEX(T_Domaines[Domain_label_fr],MATCH(F4059,T_Domaines[Domain_code],0)),"")</f>
        <v/>
      </c>
      <c r="I4059">
        <f>IFERROR(INDEX(T_Indicateurs[Stat_label_fr],MATCH(H4059,T_Indicateurs[Stat_code],0)),"")</f>
        <v/>
      </c>
      <c r="M4059">
        <f>IF(J4059=0,"",J4059)</f>
        <v/>
      </c>
      <c r="N4059">
        <f>IF(K4059=0,"",K4059)</f>
        <v/>
      </c>
      <c r="O4059">
        <f>IF(L4059=0,"",L4059)</f>
        <v/>
      </c>
      <c r="P4059">
        <f>IF(OR(J4059="",K4059="",L4059=""),"",J4059+K4059+L4059)</f>
        <v/>
      </c>
      <c r="Q4059">
        <f>IF(OR(M4059="",N4059="",O4059=""),"",M4059+N4059+O4059)</f>
        <v/>
      </c>
      <c r="S4059" s="13">
        <f>IF(AND($B4059&lt;&gt;"",$F4059&lt;&gt;""),IF(COUNTIFS($B$2:$B4059,$B4059,$F$2:$F4059,$F4059)=1,1,0),0)</f>
        <v/>
      </c>
      <c r="T4059" s="13">
        <f>IF(AND($B4059&lt;&gt;"",$H4059&lt;&gt;""),IF(COUNTIFS($B$2:$B4059,$B4059,$H$2:$H4059,$H4059)=1,1,0),0)</f>
        <v/>
      </c>
      <c r="U4059" s="13">
        <f>IF(AND($B4059&lt;&gt;"",$C4059&lt;&gt;""),IF(COUNTIFS($B$2:$B4059,$B4059,$C$2:$C4059,$C4059)=1,1,0),0)</f>
        <v/>
      </c>
      <c r="V4059" s="13">
        <f>IF(AND($B4059&lt;&gt;"",$D4059&lt;&gt;""),IF(COUNTIFS($B$2:$B4059,$B4059,$D$2:$D4059,$D4059)=1,1,0),0)</f>
        <v/>
      </c>
      <c r="W4059">
        <f>IFERROR(INDEX(T_Indicateurs[Domain_code],MATCH($H4059,T_Indicateurs[Stat_code],0)),"")</f>
        <v/>
      </c>
      <c r="X4059" s="13">
        <f>IF(OR($W4059="",$F4059=""),0,IF($F4059&lt;&gt;$W4059,1,0))</f>
        <v/>
      </c>
      <c r="Y4059" s="13">
        <f>IF(OR($J4059="", $K4059="", $L4059=""),0,IF(OR($J4059&lt;0,$J4059&gt;3,$K4059&lt;0,$K4059&gt;3,$L4059&lt;0,$L4059&gt;3),1,0))</f>
        <v/>
      </c>
    </row>
    <row r="4060">
      <c r="G4060">
        <f>IFERROR(INDEX(T_Domaines[Domain_label_fr],MATCH(F4060,T_Domaines[Domain_code],0)),"")</f>
        <v/>
      </c>
      <c r="I4060">
        <f>IFERROR(INDEX(T_Indicateurs[Stat_label_fr],MATCH(H4060,T_Indicateurs[Stat_code],0)),"")</f>
        <v/>
      </c>
      <c r="M4060">
        <f>IF(J4060=0,"",J4060)</f>
        <v/>
      </c>
      <c r="N4060">
        <f>IF(K4060=0,"",K4060)</f>
        <v/>
      </c>
      <c r="O4060">
        <f>IF(L4060=0,"",L4060)</f>
        <v/>
      </c>
      <c r="P4060">
        <f>IF(OR(J4060="",K4060="",L4060=""),"",J4060+K4060+L4060)</f>
        <v/>
      </c>
      <c r="Q4060">
        <f>IF(OR(M4060="",N4060="",O4060=""),"",M4060+N4060+O4060)</f>
        <v/>
      </c>
      <c r="S4060" s="13">
        <f>IF(AND($B4060&lt;&gt;"",$F4060&lt;&gt;""),IF(COUNTIFS($B$2:$B4060,$B4060,$F$2:$F4060,$F4060)=1,1,0),0)</f>
        <v/>
      </c>
      <c r="T4060" s="13">
        <f>IF(AND($B4060&lt;&gt;"",$H4060&lt;&gt;""),IF(COUNTIFS($B$2:$B4060,$B4060,$H$2:$H4060,$H4060)=1,1,0),0)</f>
        <v/>
      </c>
      <c r="U4060" s="13">
        <f>IF(AND($B4060&lt;&gt;"",$C4060&lt;&gt;""),IF(COUNTIFS($B$2:$B4060,$B4060,$C$2:$C4060,$C4060)=1,1,0),0)</f>
        <v/>
      </c>
      <c r="V4060" s="13">
        <f>IF(AND($B4060&lt;&gt;"",$D4060&lt;&gt;""),IF(COUNTIFS($B$2:$B4060,$B4060,$D$2:$D4060,$D4060)=1,1,0),0)</f>
        <v/>
      </c>
      <c r="W4060">
        <f>IFERROR(INDEX(T_Indicateurs[Domain_code],MATCH($H4060,T_Indicateurs[Stat_code],0)),"")</f>
        <v/>
      </c>
      <c r="X4060" s="13">
        <f>IF(OR($W4060="",$F4060=""),0,IF($F4060&lt;&gt;$W4060,1,0))</f>
        <v/>
      </c>
      <c r="Y4060" s="13">
        <f>IF(OR($J4060="", $K4060="", $L4060=""),0,IF(OR($J4060&lt;0,$J4060&gt;3,$K4060&lt;0,$K4060&gt;3,$L4060&lt;0,$L4060&gt;3),1,0))</f>
        <v/>
      </c>
    </row>
    <row r="4061">
      <c r="G4061">
        <f>IFERROR(INDEX(T_Domaines[Domain_label_fr],MATCH(F4061,T_Domaines[Domain_code],0)),"")</f>
        <v/>
      </c>
      <c r="I4061">
        <f>IFERROR(INDEX(T_Indicateurs[Stat_label_fr],MATCH(H4061,T_Indicateurs[Stat_code],0)),"")</f>
        <v/>
      </c>
      <c r="M4061">
        <f>IF(J4061=0,"",J4061)</f>
        <v/>
      </c>
      <c r="N4061">
        <f>IF(K4061=0,"",K4061)</f>
        <v/>
      </c>
      <c r="O4061">
        <f>IF(L4061=0,"",L4061)</f>
        <v/>
      </c>
      <c r="P4061">
        <f>IF(OR(J4061="",K4061="",L4061=""),"",J4061+K4061+L4061)</f>
        <v/>
      </c>
      <c r="Q4061">
        <f>IF(OR(M4061="",N4061="",O4061=""),"",M4061+N4061+O4061)</f>
        <v/>
      </c>
      <c r="S4061" s="13">
        <f>IF(AND($B4061&lt;&gt;"",$F4061&lt;&gt;""),IF(COUNTIFS($B$2:$B4061,$B4061,$F$2:$F4061,$F4061)=1,1,0),0)</f>
        <v/>
      </c>
      <c r="T4061" s="13">
        <f>IF(AND($B4061&lt;&gt;"",$H4061&lt;&gt;""),IF(COUNTIFS($B$2:$B4061,$B4061,$H$2:$H4061,$H4061)=1,1,0),0)</f>
        <v/>
      </c>
      <c r="U4061" s="13">
        <f>IF(AND($B4061&lt;&gt;"",$C4061&lt;&gt;""),IF(COUNTIFS($B$2:$B4061,$B4061,$C$2:$C4061,$C4061)=1,1,0),0)</f>
        <v/>
      </c>
      <c r="V4061" s="13">
        <f>IF(AND($B4061&lt;&gt;"",$D4061&lt;&gt;""),IF(COUNTIFS($B$2:$B4061,$B4061,$D$2:$D4061,$D4061)=1,1,0),0)</f>
        <v/>
      </c>
      <c r="W4061">
        <f>IFERROR(INDEX(T_Indicateurs[Domain_code],MATCH($H4061,T_Indicateurs[Stat_code],0)),"")</f>
        <v/>
      </c>
      <c r="X4061" s="13">
        <f>IF(OR($W4061="",$F4061=""),0,IF($F4061&lt;&gt;$W4061,1,0))</f>
        <v/>
      </c>
      <c r="Y4061" s="13">
        <f>IF(OR($J4061="", $K4061="", $L4061=""),0,IF(OR($J4061&lt;0,$J4061&gt;3,$K4061&lt;0,$K4061&gt;3,$L4061&lt;0,$L4061&gt;3),1,0))</f>
        <v/>
      </c>
    </row>
    <row r="4062">
      <c r="G4062">
        <f>IFERROR(INDEX(T_Domaines[Domain_label_fr],MATCH(F4062,T_Domaines[Domain_code],0)),"")</f>
        <v/>
      </c>
      <c r="I4062">
        <f>IFERROR(INDEX(T_Indicateurs[Stat_label_fr],MATCH(H4062,T_Indicateurs[Stat_code],0)),"")</f>
        <v/>
      </c>
      <c r="M4062">
        <f>IF(J4062=0,"",J4062)</f>
        <v/>
      </c>
      <c r="N4062">
        <f>IF(K4062=0,"",K4062)</f>
        <v/>
      </c>
      <c r="O4062">
        <f>IF(L4062=0,"",L4062)</f>
        <v/>
      </c>
      <c r="P4062">
        <f>IF(OR(J4062="",K4062="",L4062=""),"",J4062+K4062+L4062)</f>
        <v/>
      </c>
      <c r="Q4062">
        <f>IF(OR(M4062="",N4062="",O4062=""),"",M4062+N4062+O4062)</f>
        <v/>
      </c>
      <c r="S4062" s="13">
        <f>IF(AND($B4062&lt;&gt;"",$F4062&lt;&gt;""),IF(COUNTIFS($B$2:$B4062,$B4062,$F$2:$F4062,$F4062)=1,1,0),0)</f>
        <v/>
      </c>
      <c r="T4062" s="13">
        <f>IF(AND($B4062&lt;&gt;"",$H4062&lt;&gt;""),IF(COUNTIFS($B$2:$B4062,$B4062,$H$2:$H4062,$H4062)=1,1,0),0)</f>
        <v/>
      </c>
      <c r="U4062" s="13">
        <f>IF(AND($B4062&lt;&gt;"",$C4062&lt;&gt;""),IF(COUNTIFS($B$2:$B4062,$B4062,$C$2:$C4062,$C4062)=1,1,0),0)</f>
        <v/>
      </c>
      <c r="V4062" s="13">
        <f>IF(AND($B4062&lt;&gt;"",$D4062&lt;&gt;""),IF(COUNTIFS($B$2:$B4062,$B4062,$D$2:$D4062,$D4062)=1,1,0),0)</f>
        <v/>
      </c>
      <c r="W4062">
        <f>IFERROR(INDEX(T_Indicateurs[Domain_code],MATCH($H4062,T_Indicateurs[Stat_code],0)),"")</f>
        <v/>
      </c>
      <c r="X4062" s="13">
        <f>IF(OR($W4062="",$F4062=""),0,IF($F4062&lt;&gt;$W4062,1,0))</f>
        <v/>
      </c>
      <c r="Y4062" s="13">
        <f>IF(OR($J4062="", $K4062="", $L4062=""),0,IF(OR($J4062&lt;0,$J4062&gt;3,$K4062&lt;0,$K4062&gt;3,$L4062&lt;0,$L4062&gt;3),1,0))</f>
        <v/>
      </c>
    </row>
    <row r="4063">
      <c r="G4063">
        <f>IFERROR(INDEX(T_Domaines[Domain_label_fr],MATCH(F4063,T_Domaines[Domain_code],0)),"")</f>
        <v/>
      </c>
      <c r="I4063">
        <f>IFERROR(INDEX(T_Indicateurs[Stat_label_fr],MATCH(H4063,T_Indicateurs[Stat_code],0)),"")</f>
        <v/>
      </c>
      <c r="M4063">
        <f>IF(J4063=0,"",J4063)</f>
        <v/>
      </c>
      <c r="N4063">
        <f>IF(K4063=0,"",K4063)</f>
        <v/>
      </c>
      <c r="O4063">
        <f>IF(L4063=0,"",L4063)</f>
        <v/>
      </c>
      <c r="P4063">
        <f>IF(OR(J4063="",K4063="",L4063=""),"",J4063+K4063+L4063)</f>
        <v/>
      </c>
      <c r="Q4063">
        <f>IF(OR(M4063="",N4063="",O4063=""),"",M4063+N4063+O4063)</f>
        <v/>
      </c>
      <c r="S4063" s="13">
        <f>IF(AND($B4063&lt;&gt;"",$F4063&lt;&gt;""),IF(COUNTIFS($B$2:$B4063,$B4063,$F$2:$F4063,$F4063)=1,1,0),0)</f>
        <v/>
      </c>
      <c r="T4063" s="13">
        <f>IF(AND($B4063&lt;&gt;"",$H4063&lt;&gt;""),IF(COUNTIFS($B$2:$B4063,$B4063,$H$2:$H4063,$H4063)=1,1,0),0)</f>
        <v/>
      </c>
      <c r="U4063" s="13">
        <f>IF(AND($B4063&lt;&gt;"",$C4063&lt;&gt;""),IF(COUNTIFS($B$2:$B4063,$B4063,$C$2:$C4063,$C4063)=1,1,0),0)</f>
        <v/>
      </c>
      <c r="V4063" s="13">
        <f>IF(AND($B4063&lt;&gt;"",$D4063&lt;&gt;""),IF(COUNTIFS($B$2:$B4063,$B4063,$D$2:$D4063,$D4063)=1,1,0),0)</f>
        <v/>
      </c>
      <c r="W4063">
        <f>IFERROR(INDEX(T_Indicateurs[Domain_code],MATCH($H4063,T_Indicateurs[Stat_code],0)),"")</f>
        <v/>
      </c>
      <c r="X4063" s="13">
        <f>IF(OR($W4063="",$F4063=""),0,IF($F4063&lt;&gt;$W4063,1,0))</f>
        <v/>
      </c>
      <c r="Y4063" s="13">
        <f>IF(OR($J4063="", $K4063="", $L4063=""),0,IF(OR($J4063&lt;0,$J4063&gt;3,$K4063&lt;0,$K4063&gt;3,$L4063&lt;0,$L4063&gt;3),1,0))</f>
        <v/>
      </c>
    </row>
    <row r="4064">
      <c r="G4064">
        <f>IFERROR(INDEX(T_Domaines[Domain_label_fr],MATCH(F4064,T_Domaines[Domain_code],0)),"")</f>
        <v/>
      </c>
      <c r="I4064">
        <f>IFERROR(INDEX(T_Indicateurs[Stat_label_fr],MATCH(H4064,T_Indicateurs[Stat_code],0)),"")</f>
        <v/>
      </c>
      <c r="M4064">
        <f>IF(J4064=0,"",J4064)</f>
        <v/>
      </c>
      <c r="N4064">
        <f>IF(K4064=0,"",K4064)</f>
        <v/>
      </c>
      <c r="O4064">
        <f>IF(L4064=0,"",L4064)</f>
        <v/>
      </c>
      <c r="P4064">
        <f>IF(OR(J4064="",K4064="",L4064=""),"",J4064+K4064+L4064)</f>
        <v/>
      </c>
      <c r="Q4064">
        <f>IF(OR(M4064="",N4064="",O4064=""),"",M4064+N4064+O4064)</f>
        <v/>
      </c>
      <c r="S4064" s="13">
        <f>IF(AND($B4064&lt;&gt;"",$F4064&lt;&gt;""),IF(COUNTIFS($B$2:$B4064,$B4064,$F$2:$F4064,$F4064)=1,1,0),0)</f>
        <v/>
      </c>
      <c r="T4064" s="13">
        <f>IF(AND($B4064&lt;&gt;"",$H4064&lt;&gt;""),IF(COUNTIFS($B$2:$B4064,$B4064,$H$2:$H4064,$H4064)=1,1,0),0)</f>
        <v/>
      </c>
      <c r="U4064" s="13">
        <f>IF(AND($B4064&lt;&gt;"",$C4064&lt;&gt;""),IF(COUNTIFS($B$2:$B4064,$B4064,$C$2:$C4064,$C4064)=1,1,0),0)</f>
        <v/>
      </c>
      <c r="V4064" s="13">
        <f>IF(AND($B4064&lt;&gt;"",$D4064&lt;&gt;""),IF(COUNTIFS($B$2:$B4064,$B4064,$D$2:$D4064,$D4064)=1,1,0),0)</f>
        <v/>
      </c>
      <c r="W4064">
        <f>IFERROR(INDEX(T_Indicateurs[Domain_code],MATCH($H4064,T_Indicateurs[Stat_code],0)),"")</f>
        <v/>
      </c>
      <c r="X4064" s="13">
        <f>IF(OR($W4064="",$F4064=""),0,IF($F4064&lt;&gt;$W4064,1,0))</f>
        <v/>
      </c>
      <c r="Y4064" s="13">
        <f>IF(OR($J4064="", $K4064="", $L4064=""),0,IF(OR($J4064&lt;0,$J4064&gt;3,$K4064&lt;0,$K4064&gt;3,$L4064&lt;0,$L4064&gt;3),1,0))</f>
        <v/>
      </c>
    </row>
    <row r="4065">
      <c r="G4065">
        <f>IFERROR(INDEX(T_Domaines[Domain_label_fr],MATCH(F4065,T_Domaines[Domain_code],0)),"")</f>
        <v/>
      </c>
      <c r="I4065">
        <f>IFERROR(INDEX(T_Indicateurs[Stat_label_fr],MATCH(H4065,T_Indicateurs[Stat_code],0)),"")</f>
        <v/>
      </c>
      <c r="M4065">
        <f>IF(J4065=0,"",J4065)</f>
        <v/>
      </c>
      <c r="N4065">
        <f>IF(K4065=0,"",K4065)</f>
        <v/>
      </c>
      <c r="O4065">
        <f>IF(L4065=0,"",L4065)</f>
        <v/>
      </c>
      <c r="P4065">
        <f>IF(OR(J4065="",K4065="",L4065=""),"",J4065+K4065+L4065)</f>
        <v/>
      </c>
      <c r="Q4065">
        <f>IF(OR(M4065="",N4065="",O4065=""),"",M4065+N4065+O4065)</f>
        <v/>
      </c>
      <c r="S4065" s="13">
        <f>IF(AND($B4065&lt;&gt;"",$F4065&lt;&gt;""),IF(COUNTIFS($B$2:$B4065,$B4065,$F$2:$F4065,$F4065)=1,1,0),0)</f>
        <v/>
      </c>
      <c r="T4065" s="13">
        <f>IF(AND($B4065&lt;&gt;"",$H4065&lt;&gt;""),IF(COUNTIFS($B$2:$B4065,$B4065,$H$2:$H4065,$H4065)=1,1,0),0)</f>
        <v/>
      </c>
      <c r="U4065" s="13">
        <f>IF(AND($B4065&lt;&gt;"",$C4065&lt;&gt;""),IF(COUNTIFS($B$2:$B4065,$B4065,$C$2:$C4065,$C4065)=1,1,0),0)</f>
        <v/>
      </c>
      <c r="V4065" s="13">
        <f>IF(AND($B4065&lt;&gt;"",$D4065&lt;&gt;""),IF(COUNTIFS($B$2:$B4065,$B4065,$D$2:$D4065,$D4065)=1,1,0),0)</f>
        <v/>
      </c>
      <c r="W4065">
        <f>IFERROR(INDEX(T_Indicateurs[Domain_code],MATCH($H4065,T_Indicateurs[Stat_code],0)),"")</f>
        <v/>
      </c>
      <c r="X4065" s="13">
        <f>IF(OR($W4065="",$F4065=""),0,IF($F4065&lt;&gt;$W4065,1,0))</f>
        <v/>
      </c>
      <c r="Y4065" s="13">
        <f>IF(OR($J4065="", $K4065="", $L4065=""),0,IF(OR($J4065&lt;0,$J4065&gt;3,$K4065&lt;0,$K4065&gt;3,$L4065&lt;0,$L4065&gt;3),1,0))</f>
        <v/>
      </c>
    </row>
    <row r="4066">
      <c r="G4066">
        <f>IFERROR(INDEX(T_Domaines[Domain_label_fr],MATCH(F4066,T_Domaines[Domain_code],0)),"")</f>
        <v/>
      </c>
      <c r="I4066">
        <f>IFERROR(INDEX(T_Indicateurs[Stat_label_fr],MATCH(H4066,T_Indicateurs[Stat_code],0)),"")</f>
        <v/>
      </c>
      <c r="M4066">
        <f>IF(J4066=0,"",J4066)</f>
        <v/>
      </c>
      <c r="N4066">
        <f>IF(K4066=0,"",K4066)</f>
        <v/>
      </c>
      <c r="O4066">
        <f>IF(L4066=0,"",L4066)</f>
        <v/>
      </c>
      <c r="P4066">
        <f>IF(OR(J4066="",K4066="",L4066=""),"",J4066+K4066+L4066)</f>
        <v/>
      </c>
      <c r="Q4066">
        <f>IF(OR(M4066="",N4066="",O4066=""),"",M4066+N4066+O4066)</f>
        <v/>
      </c>
      <c r="S4066" s="13">
        <f>IF(AND($B4066&lt;&gt;"",$F4066&lt;&gt;""),IF(COUNTIFS($B$2:$B4066,$B4066,$F$2:$F4066,$F4066)=1,1,0),0)</f>
        <v/>
      </c>
      <c r="T4066" s="13">
        <f>IF(AND($B4066&lt;&gt;"",$H4066&lt;&gt;""),IF(COUNTIFS($B$2:$B4066,$B4066,$H$2:$H4066,$H4066)=1,1,0),0)</f>
        <v/>
      </c>
      <c r="U4066" s="13">
        <f>IF(AND($B4066&lt;&gt;"",$C4066&lt;&gt;""),IF(COUNTIFS($B$2:$B4066,$B4066,$C$2:$C4066,$C4066)=1,1,0),0)</f>
        <v/>
      </c>
      <c r="V4066" s="13">
        <f>IF(AND($B4066&lt;&gt;"",$D4066&lt;&gt;""),IF(COUNTIFS($B$2:$B4066,$B4066,$D$2:$D4066,$D4066)=1,1,0),0)</f>
        <v/>
      </c>
      <c r="W4066">
        <f>IFERROR(INDEX(T_Indicateurs[Domain_code],MATCH($H4066,T_Indicateurs[Stat_code],0)),"")</f>
        <v/>
      </c>
      <c r="X4066" s="13">
        <f>IF(OR($W4066="",$F4066=""),0,IF($F4066&lt;&gt;$W4066,1,0))</f>
        <v/>
      </c>
      <c r="Y4066" s="13">
        <f>IF(OR($J4066="", $K4066="", $L4066=""),0,IF(OR($J4066&lt;0,$J4066&gt;3,$K4066&lt;0,$K4066&gt;3,$L4066&lt;0,$L4066&gt;3),1,0))</f>
        <v/>
      </c>
    </row>
    <row r="4067">
      <c r="G4067">
        <f>IFERROR(INDEX(T_Domaines[Domain_label_fr],MATCH(F4067,T_Domaines[Domain_code],0)),"")</f>
        <v/>
      </c>
      <c r="I4067">
        <f>IFERROR(INDEX(T_Indicateurs[Stat_label_fr],MATCH(H4067,T_Indicateurs[Stat_code],0)),"")</f>
        <v/>
      </c>
      <c r="M4067">
        <f>IF(J4067=0,"",J4067)</f>
        <v/>
      </c>
      <c r="N4067">
        <f>IF(K4067=0,"",K4067)</f>
        <v/>
      </c>
      <c r="O4067">
        <f>IF(L4067=0,"",L4067)</f>
        <v/>
      </c>
      <c r="P4067">
        <f>IF(OR(J4067="",K4067="",L4067=""),"",J4067+K4067+L4067)</f>
        <v/>
      </c>
      <c r="Q4067">
        <f>IF(OR(M4067="",N4067="",O4067=""),"",M4067+N4067+O4067)</f>
        <v/>
      </c>
      <c r="S4067" s="13">
        <f>IF(AND($B4067&lt;&gt;"",$F4067&lt;&gt;""),IF(COUNTIFS($B$2:$B4067,$B4067,$F$2:$F4067,$F4067)=1,1,0),0)</f>
        <v/>
      </c>
      <c r="T4067" s="13">
        <f>IF(AND($B4067&lt;&gt;"",$H4067&lt;&gt;""),IF(COUNTIFS($B$2:$B4067,$B4067,$H$2:$H4067,$H4067)=1,1,0),0)</f>
        <v/>
      </c>
      <c r="U4067" s="13">
        <f>IF(AND($B4067&lt;&gt;"",$C4067&lt;&gt;""),IF(COUNTIFS($B$2:$B4067,$B4067,$C$2:$C4067,$C4067)=1,1,0),0)</f>
        <v/>
      </c>
      <c r="V4067" s="13">
        <f>IF(AND($B4067&lt;&gt;"",$D4067&lt;&gt;""),IF(COUNTIFS($B$2:$B4067,$B4067,$D$2:$D4067,$D4067)=1,1,0),0)</f>
        <v/>
      </c>
      <c r="W4067">
        <f>IFERROR(INDEX(T_Indicateurs[Domain_code],MATCH($H4067,T_Indicateurs[Stat_code],0)),"")</f>
        <v/>
      </c>
      <c r="X4067" s="13">
        <f>IF(OR($W4067="",$F4067=""),0,IF($F4067&lt;&gt;$W4067,1,0))</f>
        <v/>
      </c>
      <c r="Y4067" s="13">
        <f>IF(OR($J4067="", $K4067="", $L4067=""),0,IF(OR($J4067&lt;0,$J4067&gt;3,$K4067&lt;0,$K4067&gt;3,$L4067&lt;0,$L4067&gt;3),1,0))</f>
        <v/>
      </c>
    </row>
    <row r="4068">
      <c r="G4068">
        <f>IFERROR(INDEX(T_Domaines[Domain_label_fr],MATCH(F4068,T_Domaines[Domain_code],0)),"")</f>
        <v/>
      </c>
      <c r="I4068">
        <f>IFERROR(INDEX(T_Indicateurs[Stat_label_fr],MATCH(H4068,T_Indicateurs[Stat_code],0)),"")</f>
        <v/>
      </c>
      <c r="M4068">
        <f>IF(J4068=0,"",J4068)</f>
        <v/>
      </c>
      <c r="N4068">
        <f>IF(K4068=0,"",K4068)</f>
        <v/>
      </c>
      <c r="O4068">
        <f>IF(L4068=0,"",L4068)</f>
        <v/>
      </c>
      <c r="P4068">
        <f>IF(OR(J4068="",K4068="",L4068=""),"",J4068+K4068+L4068)</f>
        <v/>
      </c>
      <c r="Q4068">
        <f>IF(OR(M4068="",N4068="",O4068=""),"",M4068+N4068+O4068)</f>
        <v/>
      </c>
      <c r="S4068" s="13">
        <f>IF(AND($B4068&lt;&gt;"",$F4068&lt;&gt;""),IF(COUNTIFS($B$2:$B4068,$B4068,$F$2:$F4068,$F4068)=1,1,0),0)</f>
        <v/>
      </c>
      <c r="T4068" s="13">
        <f>IF(AND($B4068&lt;&gt;"",$H4068&lt;&gt;""),IF(COUNTIFS($B$2:$B4068,$B4068,$H$2:$H4068,$H4068)=1,1,0),0)</f>
        <v/>
      </c>
      <c r="U4068" s="13">
        <f>IF(AND($B4068&lt;&gt;"",$C4068&lt;&gt;""),IF(COUNTIFS($B$2:$B4068,$B4068,$C$2:$C4068,$C4068)=1,1,0),0)</f>
        <v/>
      </c>
      <c r="V4068" s="13">
        <f>IF(AND($B4068&lt;&gt;"",$D4068&lt;&gt;""),IF(COUNTIFS($B$2:$B4068,$B4068,$D$2:$D4068,$D4068)=1,1,0),0)</f>
        <v/>
      </c>
      <c r="W4068">
        <f>IFERROR(INDEX(T_Indicateurs[Domain_code],MATCH($H4068,T_Indicateurs[Stat_code],0)),"")</f>
        <v/>
      </c>
      <c r="X4068" s="13">
        <f>IF(OR($W4068="",$F4068=""),0,IF($F4068&lt;&gt;$W4068,1,0))</f>
        <v/>
      </c>
      <c r="Y4068" s="13">
        <f>IF(OR($J4068="", $K4068="", $L4068=""),0,IF(OR($J4068&lt;0,$J4068&gt;3,$K4068&lt;0,$K4068&gt;3,$L4068&lt;0,$L4068&gt;3),1,0))</f>
        <v/>
      </c>
    </row>
    <row r="4069">
      <c r="G4069">
        <f>IFERROR(INDEX(T_Domaines[Domain_label_fr],MATCH(F4069,T_Domaines[Domain_code],0)),"")</f>
        <v/>
      </c>
      <c r="I4069">
        <f>IFERROR(INDEX(T_Indicateurs[Stat_label_fr],MATCH(H4069,T_Indicateurs[Stat_code],0)),"")</f>
        <v/>
      </c>
      <c r="M4069">
        <f>IF(J4069=0,"",J4069)</f>
        <v/>
      </c>
      <c r="N4069">
        <f>IF(K4069=0,"",K4069)</f>
        <v/>
      </c>
      <c r="O4069">
        <f>IF(L4069=0,"",L4069)</f>
        <v/>
      </c>
      <c r="P4069">
        <f>IF(OR(J4069="",K4069="",L4069=""),"",J4069+K4069+L4069)</f>
        <v/>
      </c>
      <c r="Q4069">
        <f>IF(OR(M4069="",N4069="",O4069=""),"",M4069+N4069+O4069)</f>
        <v/>
      </c>
      <c r="S4069" s="13">
        <f>IF(AND($B4069&lt;&gt;"",$F4069&lt;&gt;""),IF(COUNTIFS($B$2:$B4069,$B4069,$F$2:$F4069,$F4069)=1,1,0),0)</f>
        <v/>
      </c>
      <c r="T4069" s="13">
        <f>IF(AND($B4069&lt;&gt;"",$H4069&lt;&gt;""),IF(COUNTIFS($B$2:$B4069,$B4069,$H$2:$H4069,$H4069)=1,1,0),0)</f>
        <v/>
      </c>
      <c r="U4069" s="13">
        <f>IF(AND($B4069&lt;&gt;"",$C4069&lt;&gt;""),IF(COUNTIFS($B$2:$B4069,$B4069,$C$2:$C4069,$C4069)=1,1,0),0)</f>
        <v/>
      </c>
      <c r="V4069" s="13">
        <f>IF(AND($B4069&lt;&gt;"",$D4069&lt;&gt;""),IF(COUNTIFS($B$2:$B4069,$B4069,$D$2:$D4069,$D4069)=1,1,0),0)</f>
        <v/>
      </c>
      <c r="W4069">
        <f>IFERROR(INDEX(T_Indicateurs[Domain_code],MATCH($H4069,T_Indicateurs[Stat_code],0)),"")</f>
        <v/>
      </c>
      <c r="X4069" s="13">
        <f>IF(OR($W4069="",$F4069=""),0,IF($F4069&lt;&gt;$W4069,1,0))</f>
        <v/>
      </c>
      <c r="Y4069" s="13">
        <f>IF(OR($J4069="", $K4069="", $L4069=""),0,IF(OR($J4069&lt;0,$J4069&gt;3,$K4069&lt;0,$K4069&gt;3,$L4069&lt;0,$L4069&gt;3),1,0))</f>
        <v/>
      </c>
    </row>
    <row r="4070">
      <c r="G4070">
        <f>IFERROR(INDEX(T_Domaines[Domain_label_fr],MATCH(F4070,T_Domaines[Domain_code],0)),"")</f>
        <v/>
      </c>
      <c r="I4070">
        <f>IFERROR(INDEX(T_Indicateurs[Stat_label_fr],MATCH(H4070,T_Indicateurs[Stat_code],0)),"")</f>
        <v/>
      </c>
      <c r="M4070">
        <f>IF(J4070=0,"",J4070)</f>
        <v/>
      </c>
      <c r="N4070">
        <f>IF(K4070=0,"",K4070)</f>
        <v/>
      </c>
      <c r="O4070">
        <f>IF(L4070=0,"",L4070)</f>
        <v/>
      </c>
      <c r="P4070">
        <f>IF(OR(J4070="",K4070="",L4070=""),"",J4070+K4070+L4070)</f>
        <v/>
      </c>
      <c r="Q4070">
        <f>IF(OR(M4070="",N4070="",O4070=""),"",M4070+N4070+O4070)</f>
        <v/>
      </c>
      <c r="S4070" s="13">
        <f>IF(AND($B4070&lt;&gt;"",$F4070&lt;&gt;""),IF(COUNTIFS($B$2:$B4070,$B4070,$F$2:$F4070,$F4070)=1,1,0),0)</f>
        <v/>
      </c>
      <c r="T4070" s="13">
        <f>IF(AND($B4070&lt;&gt;"",$H4070&lt;&gt;""),IF(COUNTIFS($B$2:$B4070,$B4070,$H$2:$H4070,$H4070)=1,1,0),0)</f>
        <v/>
      </c>
      <c r="U4070" s="13">
        <f>IF(AND($B4070&lt;&gt;"",$C4070&lt;&gt;""),IF(COUNTIFS($B$2:$B4070,$B4070,$C$2:$C4070,$C4070)=1,1,0),0)</f>
        <v/>
      </c>
      <c r="V4070" s="13">
        <f>IF(AND($B4070&lt;&gt;"",$D4070&lt;&gt;""),IF(COUNTIFS($B$2:$B4070,$B4070,$D$2:$D4070,$D4070)=1,1,0),0)</f>
        <v/>
      </c>
      <c r="W4070">
        <f>IFERROR(INDEX(T_Indicateurs[Domain_code],MATCH($H4070,T_Indicateurs[Stat_code],0)),"")</f>
        <v/>
      </c>
      <c r="X4070" s="13">
        <f>IF(OR($W4070="",$F4070=""),0,IF($F4070&lt;&gt;$W4070,1,0))</f>
        <v/>
      </c>
      <c r="Y4070" s="13">
        <f>IF(OR($J4070="", $K4070="", $L4070=""),0,IF(OR($J4070&lt;0,$J4070&gt;3,$K4070&lt;0,$K4070&gt;3,$L4070&lt;0,$L4070&gt;3),1,0))</f>
        <v/>
      </c>
    </row>
    <row r="4071">
      <c r="G4071">
        <f>IFERROR(INDEX(T_Domaines[Domain_label_fr],MATCH(F4071,T_Domaines[Domain_code],0)),"")</f>
        <v/>
      </c>
      <c r="I4071">
        <f>IFERROR(INDEX(T_Indicateurs[Stat_label_fr],MATCH(H4071,T_Indicateurs[Stat_code],0)),"")</f>
        <v/>
      </c>
      <c r="M4071">
        <f>IF(J4071=0,"",J4071)</f>
        <v/>
      </c>
      <c r="N4071">
        <f>IF(K4071=0,"",K4071)</f>
        <v/>
      </c>
      <c r="O4071">
        <f>IF(L4071=0,"",L4071)</f>
        <v/>
      </c>
      <c r="P4071">
        <f>IF(OR(J4071="",K4071="",L4071=""),"",J4071+K4071+L4071)</f>
        <v/>
      </c>
      <c r="Q4071">
        <f>IF(OR(M4071="",N4071="",O4071=""),"",M4071+N4071+O4071)</f>
        <v/>
      </c>
      <c r="S4071" s="13">
        <f>IF(AND($B4071&lt;&gt;"",$F4071&lt;&gt;""),IF(COUNTIFS($B$2:$B4071,$B4071,$F$2:$F4071,$F4071)=1,1,0),0)</f>
        <v/>
      </c>
      <c r="T4071" s="13">
        <f>IF(AND($B4071&lt;&gt;"",$H4071&lt;&gt;""),IF(COUNTIFS($B$2:$B4071,$B4071,$H$2:$H4071,$H4071)=1,1,0),0)</f>
        <v/>
      </c>
      <c r="U4071" s="13">
        <f>IF(AND($B4071&lt;&gt;"",$C4071&lt;&gt;""),IF(COUNTIFS($B$2:$B4071,$B4071,$C$2:$C4071,$C4071)=1,1,0),0)</f>
        <v/>
      </c>
      <c r="V4071" s="13">
        <f>IF(AND($B4071&lt;&gt;"",$D4071&lt;&gt;""),IF(COUNTIFS($B$2:$B4071,$B4071,$D$2:$D4071,$D4071)=1,1,0),0)</f>
        <v/>
      </c>
      <c r="W4071">
        <f>IFERROR(INDEX(T_Indicateurs[Domain_code],MATCH($H4071,T_Indicateurs[Stat_code],0)),"")</f>
        <v/>
      </c>
      <c r="X4071" s="13">
        <f>IF(OR($W4071="",$F4071=""),0,IF($F4071&lt;&gt;$W4071,1,0))</f>
        <v/>
      </c>
      <c r="Y4071" s="13">
        <f>IF(OR($J4071="", $K4071="", $L4071=""),0,IF(OR($J4071&lt;0,$J4071&gt;3,$K4071&lt;0,$K4071&gt;3,$L4071&lt;0,$L4071&gt;3),1,0))</f>
        <v/>
      </c>
    </row>
    <row r="4072">
      <c r="G4072">
        <f>IFERROR(INDEX(T_Domaines[Domain_label_fr],MATCH(F4072,T_Domaines[Domain_code],0)),"")</f>
        <v/>
      </c>
      <c r="I4072">
        <f>IFERROR(INDEX(T_Indicateurs[Stat_label_fr],MATCH(H4072,T_Indicateurs[Stat_code],0)),"")</f>
        <v/>
      </c>
      <c r="M4072">
        <f>IF(J4072=0,"",J4072)</f>
        <v/>
      </c>
      <c r="N4072">
        <f>IF(K4072=0,"",K4072)</f>
        <v/>
      </c>
      <c r="O4072">
        <f>IF(L4072=0,"",L4072)</f>
        <v/>
      </c>
      <c r="P4072">
        <f>IF(OR(J4072="",K4072="",L4072=""),"",J4072+K4072+L4072)</f>
        <v/>
      </c>
      <c r="Q4072">
        <f>IF(OR(M4072="",N4072="",O4072=""),"",M4072+N4072+O4072)</f>
        <v/>
      </c>
      <c r="S4072" s="13">
        <f>IF(AND($B4072&lt;&gt;"",$F4072&lt;&gt;""),IF(COUNTIFS($B$2:$B4072,$B4072,$F$2:$F4072,$F4072)=1,1,0),0)</f>
        <v/>
      </c>
      <c r="T4072" s="13">
        <f>IF(AND($B4072&lt;&gt;"",$H4072&lt;&gt;""),IF(COUNTIFS($B$2:$B4072,$B4072,$H$2:$H4072,$H4072)=1,1,0),0)</f>
        <v/>
      </c>
      <c r="U4072" s="13">
        <f>IF(AND($B4072&lt;&gt;"",$C4072&lt;&gt;""),IF(COUNTIFS($B$2:$B4072,$B4072,$C$2:$C4072,$C4072)=1,1,0),0)</f>
        <v/>
      </c>
      <c r="V4072" s="13">
        <f>IF(AND($B4072&lt;&gt;"",$D4072&lt;&gt;""),IF(COUNTIFS($B$2:$B4072,$B4072,$D$2:$D4072,$D4072)=1,1,0),0)</f>
        <v/>
      </c>
      <c r="W4072">
        <f>IFERROR(INDEX(T_Indicateurs[Domain_code],MATCH($H4072,T_Indicateurs[Stat_code],0)),"")</f>
        <v/>
      </c>
      <c r="X4072" s="13">
        <f>IF(OR($W4072="",$F4072=""),0,IF($F4072&lt;&gt;$W4072,1,0))</f>
        <v/>
      </c>
      <c r="Y4072" s="13">
        <f>IF(OR($J4072="", $K4072="", $L4072=""),0,IF(OR($J4072&lt;0,$J4072&gt;3,$K4072&lt;0,$K4072&gt;3,$L4072&lt;0,$L4072&gt;3),1,0))</f>
        <v/>
      </c>
    </row>
    <row r="4073">
      <c r="G4073">
        <f>IFERROR(INDEX(T_Domaines[Domain_label_fr],MATCH(F4073,T_Domaines[Domain_code],0)),"")</f>
        <v/>
      </c>
      <c r="I4073">
        <f>IFERROR(INDEX(T_Indicateurs[Stat_label_fr],MATCH(H4073,T_Indicateurs[Stat_code],0)),"")</f>
        <v/>
      </c>
      <c r="M4073">
        <f>IF(J4073=0,"",J4073)</f>
        <v/>
      </c>
      <c r="N4073">
        <f>IF(K4073=0,"",K4073)</f>
        <v/>
      </c>
      <c r="O4073">
        <f>IF(L4073=0,"",L4073)</f>
        <v/>
      </c>
      <c r="P4073">
        <f>IF(OR(J4073="",K4073="",L4073=""),"",J4073+K4073+L4073)</f>
        <v/>
      </c>
      <c r="Q4073">
        <f>IF(OR(M4073="",N4073="",O4073=""),"",M4073+N4073+O4073)</f>
        <v/>
      </c>
      <c r="S4073" s="13">
        <f>IF(AND($B4073&lt;&gt;"",$F4073&lt;&gt;""),IF(COUNTIFS($B$2:$B4073,$B4073,$F$2:$F4073,$F4073)=1,1,0),0)</f>
        <v/>
      </c>
      <c r="T4073" s="13">
        <f>IF(AND($B4073&lt;&gt;"",$H4073&lt;&gt;""),IF(COUNTIFS($B$2:$B4073,$B4073,$H$2:$H4073,$H4073)=1,1,0),0)</f>
        <v/>
      </c>
      <c r="U4073" s="13">
        <f>IF(AND($B4073&lt;&gt;"",$C4073&lt;&gt;""),IF(COUNTIFS($B$2:$B4073,$B4073,$C$2:$C4073,$C4073)=1,1,0),0)</f>
        <v/>
      </c>
      <c r="V4073" s="13">
        <f>IF(AND($B4073&lt;&gt;"",$D4073&lt;&gt;""),IF(COUNTIFS($B$2:$B4073,$B4073,$D$2:$D4073,$D4073)=1,1,0),0)</f>
        <v/>
      </c>
      <c r="W4073">
        <f>IFERROR(INDEX(T_Indicateurs[Domain_code],MATCH($H4073,T_Indicateurs[Stat_code],0)),"")</f>
        <v/>
      </c>
      <c r="X4073" s="13">
        <f>IF(OR($W4073="",$F4073=""),0,IF($F4073&lt;&gt;$W4073,1,0))</f>
        <v/>
      </c>
      <c r="Y4073" s="13">
        <f>IF(OR($J4073="", $K4073="", $L4073=""),0,IF(OR($J4073&lt;0,$J4073&gt;3,$K4073&lt;0,$K4073&gt;3,$L4073&lt;0,$L4073&gt;3),1,0))</f>
        <v/>
      </c>
    </row>
    <row r="4074">
      <c r="G4074">
        <f>IFERROR(INDEX(T_Domaines[Domain_label_fr],MATCH(F4074,T_Domaines[Domain_code],0)),"")</f>
        <v/>
      </c>
      <c r="I4074">
        <f>IFERROR(INDEX(T_Indicateurs[Stat_label_fr],MATCH(H4074,T_Indicateurs[Stat_code],0)),"")</f>
        <v/>
      </c>
      <c r="M4074">
        <f>IF(J4074=0,"",J4074)</f>
        <v/>
      </c>
      <c r="N4074">
        <f>IF(K4074=0,"",K4074)</f>
        <v/>
      </c>
      <c r="O4074">
        <f>IF(L4074=0,"",L4074)</f>
        <v/>
      </c>
      <c r="P4074">
        <f>IF(OR(J4074="",K4074="",L4074=""),"",J4074+K4074+L4074)</f>
        <v/>
      </c>
      <c r="Q4074">
        <f>IF(OR(M4074="",N4074="",O4074=""),"",M4074+N4074+O4074)</f>
        <v/>
      </c>
      <c r="S4074" s="13">
        <f>IF(AND($B4074&lt;&gt;"",$F4074&lt;&gt;""),IF(COUNTIFS($B$2:$B4074,$B4074,$F$2:$F4074,$F4074)=1,1,0),0)</f>
        <v/>
      </c>
      <c r="T4074" s="13">
        <f>IF(AND($B4074&lt;&gt;"",$H4074&lt;&gt;""),IF(COUNTIFS($B$2:$B4074,$B4074,$H$2:$H4074,$H4074)=1,1,0),0)</f>
        <v/>
      </c>
      <c r="U4074" s="13">
        <f>IF(AND($B4074&lt;&gt;"",$C4074&lt;&gt;""),IF(COUNTIFS($B$2:$B4074,$B4074,$C$2:$C4074,$C4074)=1,1,0),0)</f>
        <v/>
      </c>
      <c r="V4074" s="13">
        <f>IF(AND($B4074&lt;&gt;"",$D4074&lt;&gt;""),IF(COUNTIFS($B$2:$B4074,$B4074,$D$2:$D4074,$D4074)=1,1,0),0)</f>
        <v/>
      </c>
      <c r="W4074">
        <f>IFERROR(INDEX(T_Indicateurs[Domain_code],MATCH($H4074,T_Indicateurs[Stat_code],0)),"")</f>
        <v/>
      </c>
      <c r="X4074" s="13">
        <f>IF(OR($W4074="",$F4074=""),0,IF($F4074&lt;&gt;$W4074,1,0))</f>
        <v/>
      </c>
      <c r="Y4074" s="13">
        <f>IF(OR($J4074="", $K4074="", $L4074=""),0,IF(OR($J4074&lt;0,$J4074&gt;3,$K4074&lt;0,$K4074&gt;3,$L4074&lt;0,$L4074&gt;3),1,0))</f>
        <v/>
      </c>
    </row>
    <row r="4075">
      <c r="G4075">
        <f>IFERROR(INDEX(T_Domaines[Domain_label_fr],MATCH(F4075,T_Domaines[Domain_code],0)),"")</f>
        <v/>
      </c>
      <c r="I4075">
        <f>IFERROR(INDEX(T_Indicateurs[Stat_label_fr],MATCH(H4075,T_Indicateurs[Stat_code],0)),"")</f>
        <v/>
      </c>
      <c r="M4075">
        <f>IF(J4075=0,"",J4075)</f>
        <v/>
      </c>
      <c r="N4075">
        <f>IF(K4075=0,"",K4075)</f>
        <v/>
      </c>
      <c r="O4075">
        <f>IF(L4075=0,"",L4075)</f>
        <v/>
      </c>
      <c r="P4075">
        <f>IF(OR(J4075="",K4075="",L4075=""),"",J4075+K4075+L4075)</f>
        <v/>
      </c>
      <c r="Q4075">
        <f>IF(OR(M4075="",N4075="",O4075=""),"",M4075+N4075+O4075)</f>
        <v/>
      </c>
      <c r="S4075" s="13">
        <f>IF(AND($B4075&lt;&gt;"",$F4075&lt;&gt;""),IF(COUNTIFS($B$2:$B4075,$B4075,$F$2:$F4075,$F4075)=1,1,0),0)</f>
        <v/>
      </c>
      <c r="T4075" s="13">
        <f>IF(AND($B4075&lt;&gt;"",$H4075&lt;&gt;""),IF(COUNTIFS($B$2:$B4075,$B4075,$H$2:$H4075,$H4075)=1,1,0),0)</f>
        <v/>
      </c>
      <c r="U4075" s="13">
        <f>IF(AND($B4075&lt;&gt;"",$C4075&lt;&gt;""),IF(COUNTIFS($B$2:$B4075,$B4075,$C$2:$C4075,$C4075)=1,1,0),0)</f>
        <v/>
      </c>
      <c r="V4075" s="13">
        <f>IF(AND($B4075&lt;&gt;"",$D4075&lt;&gt;""),IF(COUNTIFS($B$2:$B4075,$B4075,$D$2:$D4075,$D4075)=1,1,0),0)</f>
        <v/>
      </c>
      <c r="W4075">
        <f>IFERROR(INDEX(T_Indicateurs[Domain_code],MATCH($H4075,T_Indicateurs[Stat_code],0)),"")</f>
        <v/>
      </c>
      <c r="X4075" s="13">
        <f>IF(OR($W4075="",$F4075=""),0,IF($F4075&lt;&gt;$W4075,1,0))</f>
        <v/>
      </c>
      <c r="Y4075" s="13">
        <f>IF(OR($J4075="", $K4075="", $L4075=""),0,IF(OR($J4075&lt;0,$J4075&gt;3,$K4075&lt;0,$K4075&gt;3,$L4075&lt;0,$L4075&gt;3),1,0))</f>
        <v/>
      </c>
    </row>
    <row r="4076">
      <c r="G4076">
        <f>IFERROR(INDEX(T_Domaines[Domain_label_fr],MATCH(F4076,T_Domaines[Domain_code],0)),"")</f>
        <v/>
      </c>
      <c r="I4076">
        <f>IFERROR(INDEX(T_Indicateurs[Stat_label_fr],MATCH(H4076,T_Indicateurs[Stat_code],0)),"")</f>
        <v/>
      </c>
      <c r="M4076">
        <f>IF(J4076=0,"",J4076)</f>
        <v/>
      </c>
      <c r="N4076">
        <f>IF(K4076=0,"",K4076)</f>
        <v/>
      </c>
      <c r="O4076">
        <f>IF(L4076=0,"",L4076)</f>
        <v/>
      </c>
      <c r="P4076">
        <f>IF(OR(J4076="",K4076="",L4076=""),"",J4076+K4076+L4076)</f>
        <v/>
      </c>
      <c r="Q4076">
        <f>IF(OR(M4076="",N4076="",O4076=""),"",M4076+N4076+O4076)</f>
        <v/>
      </c>
      <c r="S4076" s="13">
        <f>IF(AND($B4076&lt;&gt;"",$F4076&lt;&gt;""),IF(COUNTIFS($B$2:$B4076,$B4076,$F$2:$F4076,$F4076)=1,1,0),0)</f>
        <v/>
      </c>
      <c r="T4076" s="13">
        <f>IF(AND($B4076&lt;&gt;"",$H4076&lt;&gt;""),IF(COUNTIFS($B$2:$B4076,$B4076,$H$2:$H4076,$H4076)=1,1,0),0)</f>
        <v/>
      </c>
      <c r="U4076" s="13">
        <f>IF(AND($B4076&lt;&gt;"",$C4076&lt;&gt;""),IF(COUNTIFS($B$2:$B4076,$B4076,$C$2:$C4076,$C4076)=1,1,0),0)</f>
        <v/>
      </c>
      <c r="V4076" s="13">
        <f>IF(AND($B4076&lt;&gt;"",$D4076&lt;&gt;""),IF(COUNTIFS($B$2:$B4076,$B4076,$D$2:$D4076,$D4076)=1,1,0),0)</f>
        <v/>
      </c>
      <c r="W4076">
        <f>IFERROR(INDEX(T_Indicateurs[Domain_code],MATCH($H4076,T_Indicateurs[Stat_code],0)),"")</f>
        <v/>
      </c>
      <c r="X4076" s="13">
        <f>IF(OR($W4076="",$F4076=""),0,IF($F4076&lt;&gt;$W4076,1,0))</f>
        <v/>
      </c>
      <c r="Y4076" s="13">
        <f>IF(OR($J4076="", $K4076="", $L4076=""),0,IF(OR($J4076&lt;0,$J4076&gt;3,$K4076&lt;0,$K4076&gt;3,$L4076&lt;0,$L4076&gt;3),1,0))</f>
        <v/>
      </c>
    </row>
    <row r="4077">
      <c r="G4077">
        <f>IFERROR(INDEX(T_Domaines[Domain_label_fr],MATCH(F4077,T_Domaines[Domain_code],0)),"")</f>
        <v/>
      </c>
      <c r="I4077">
        <f>IFERROR(INDEX(T_Indicateurs[Stat_label_fr],MATCH(H4077,T_Indicateurs[Stat_code],0)),"")</f>
        <v/>
      </c>
      <c r="M4077">
        <f>IF(J4077=0,"",J4077)</f>
        <v/>
      </c>
      <c r="N4077">
        <f>IF(K4077=0,"",K4077)</f>
        <v/>
      </c>
      <c r="O4077">
        <f>IF(L4077=0,"",L4077)</f>
        <v/>
      </c>
      <c r="P4077">
        <f>IF(OR(J4077="",K4077="",L4077=""),"",J4077+K4077+L4077)</f>
        <v/>
      </c>
      <c r="Q4077">
        <f>IF(OR(M4077="",N4077="",O4077=""),"",M4077+N4077+O4077)</f>
        <v/>
      </c>
      <c r="S4077" s="13">
        <f>IF(AND($B4077&lt;&gt;"",$F4077&lt;&gt;""),IF(COUNTIFS($B$2:$B4077,$B4077,$F$2:$F4077,$F4077)=1,1,0),0)</f>
        <v/>
      </c>
      <c r="T4077" s="13">
        <f>IF(AND($B4077&lt;&gt;"",$H4077&lt;&gt;""),IF(COUNTIFS($B$2:$B4077,$B4077,$H$2:$H4077,$H4077)=1,1,0),0)</f>
        <v/>
      </c>
      <c r="U4077" s="13">
        <f>IF(AND($B4077&lt;&gt;"",$C4077&lt;&gt;""),IF(COUNTIFS($B$2:$B4077,$B4077,$C$2:$C4077,$C4077)=1,1,0),0)</f>
        <v/>
      </c>
      <c r="V4077" s="13">
        <f>IF(AND($B4077&lt;&gt;"",$D4077&lt;&gt;""),IF(COUNTIFS($B$2:$B4077,$B4077,$D$2:$D4077,$D4077)=1,1,0),0)</f>
        <v/>
      </c>
      <c r="W4077">
        <f>IFERROR(INDEX(T_Indicateurs[Domain_code],MATCH($H4077,T_Indicateurs[Stat_code],0)),"")</f>
        <v/>
      </c>
      <c r="X4077" s="13">
        <f>IF(OR($W4077="",$F4077=""),0,IF($F4077&lt;&gt;$W4077,1,0))</f>
        <v/>
      </c>
      <c r="Y4077" s="13">
        <f>IF(OR($J4077="", $K4077="", $L4077=""),0,IF(OR($J4077&lt;0,$J4077&gt;3,$K4077&lt;0,$K4077&gt;3,$L4077&lt;0,$L4077&gt;3),1,0))</f>
        <v/>
      </c>
    </row>
    <row r="4078">
      <c r="G4078">
        <f>IFERROR(INDEX(T_Domaines[Domain_label_fr],MATCH(F4078,T_Domaines[Domain_code],0)),"")</f>
        <v/>
      </c>
      <c r="I4078">
        <f>IFERROR(INDEX(T_Indicateurs[Stat_label_fr],MATCH(H4078,T_Indicateurs[Stat_code],0)),"")</f>
        <v/>
      </c>
      <c r="M4078">
        <f>IF(J4078=0,"",J4078)</f>
        <v/>
      </c>
      <c r="N4078">
        <f>IF(K4078=0,"",K4078)</f>
        <v/>
      </c>
      <c r="O4078">
        <f>IF(L4078=0,"",L4078)</f>
        <v/>
      </c>
      <c r="P4078">
        <f>IF(OR(J4078="",K4078="",L4078=""),"",J4078+K4078+L4078)</f>
        <v/>
      </c>
      <c r="Q4078">
        <f>IF(OR(M4078="",N4078="",O4078=""),"",M4078+N4078+O4078)</f>
        <v/>
      </c>
      <c r="S4078" s="13">
        <f>IF(AND($B4078&lt;&gt;"",$F4078&lt;&gt;""),IF(COUNTIFS($B$2:$B4078,$B4078,$F$2:$F4078,$F4078)=1,1,0),0)</f>
        <v/>
      </c>
      <c r="T4078" s="13">
        <f>IF(AND($B4078&lt;&gt;"",$H4078&lt;&gt;""),IF(COUNTIFS($B$2:$B4078,$B4078,$H$2:$H4078,$H4078)=1,1,0),0)</f>
        <v/>
      </c>
      <c r="U4078" s="13">
        <f>IF(AND($B4078&lt;&gt;"",$C4078&lt;&gt;""),IF(COUNTIFS($B$2:$B4078,$B4078,$C$2:$C4078,$C4078)=1,1,0),0)</f>
        <v/>
      </c>
      <c r="V4078" s="13">
        <f>IF(AND($B4078&lt;&gt;"",$D4078&lt;&gt;""),IF(COUNTIFS($B$2:$B4078,$B4078,$D$2:$D4078,$D4078)=1,1,0),0)</f>
        <v/>
      </c>
      <c r="W4078">
        <f>IFERROR(INDEX(T_Indicateurs[Domain_code],MATCH($H4078,T_Indicateurs[Stat_code],0)),"")</f>
        <v/>
      </c>
      <c r="X4078" s="13">
        <f>IF(OR($W4078="",$F4078=""),0,IF($F4078&lt;&gt;$W4078,1,0))</f>
        <v/>
      </c>
      <c r="Y4078" s="13">
        <f>IF(OR($J4078="", $K4078="", $L4078=""),0,IF(OR($J4078&lt;0,$J4078&gt;3,$K4078&lt;0,$K4078&gt;3,$L4078&lt;0,$L4078&gt;3),1,0))</f>
        <v/>
      </c>
    </row>
    <row r="4079">
      <c r="G4079">
        <f>IFERROR(INDEX(T_Domaines[Domain_label_fr],MATCH(F4079,T_Domaines[Domain_code],0)),"")</f>
        <v/>
      </c>
      <c r="I4079">
        <f>IFERROR(INDEX(T_Indicateurs[Stat_label_fr],MATCH(H4079,T_Indicateurs[Stat_code],0)),"")</f>
        <v/>
      </c>
      <c r="M4079">
        <f>IF(J4079=0,"",J4079)</f>
        <v/>
      </c>
      <c r="N4079">
        <f>IF(K4079=0,"",K4079)</f>
        <v/>
      </c>
      <c r="O4079">
        <f>IF(L4079=0,"",L4079)</f>
        <v/>
      </c>
      <c r="P4079">
        <f>IF(OR(J4079="",K4079="",L4079=""),"",J4079+K4079+L4079)</f>
        <v/>
      </c>
      <c r="Q4079">
        <f>IF(OR(M4079="",N4079="",O4079=""),"",M4079+N4079+O4079)</f>
        <v/>
      </c>
      <c r="S4079" s="13">
        <f>IF(AND($B4079&lt;&gt;"",$F4079&lt;&gt;""),IF(COUNTIFS($B$2:$B4079,$B4079,$F$2:$F4079,$F4079)=1,1,0),0)</f>
        <v/>
      </c>
      <c r="T4079" s="13">
        <f>IF(AND($B4079&lt;&gt;"",$H4079&lt;&gt;""),IF(COUNTIFS($B$2:$B4079,$B4079,$H$2:$H4079,$H4079)=1,1,0),0)</f>
        <v/>
      </c>
      <c r="U4079" s="13">
        <f>IF(AND($B4079&lt;&gt;"",$C4079&lt;&gt;""),IF(COUNTIFS($B$2:$B4079,$B4079,$C$2:$C4079,$C4079)=1,1,0),0)</f>
        <v/>
      </c>
      <c r="V4079" s="13">
        <f>IF(AND($B4079&lt;&gt;"",$D4079&lt;&gt;""),IF(COUNTIFS($B$2:$B4079,$B4079,$D$2:$D4079,$D4079)=1,1,0),0)</f>
        <v/>
      </c>
      <c r="W4079">
        <f>IFERROR(INDEX(T_Indicateurs[Domain_code],MATCH($H4079,T_Indicateurs[Stat_code],0)),"")</f>
        <v/>
      </c>
      <c r="X4079" s="13">
        <f>IF(OR($W4079="",$F4079=""),0,IF($F4079&lt;&gt;$W4079,1,0))</f>
        <v/>
      </c>
      <c r="Y4079" s="13">
        <f>IF(OR($J4079="", $K4079="", $L4079=""),0,IF(OR($J4079&lt;0,$J4079&gt;3,$K4079&lt;0,$K4079&gt;3,$L4079&lt;0,$L4079&gt;3),1,0))</f>
        <v/>
      </c>
    </row>
    <row r="4080">
      <c r="G4080">
        <f>IFERROR(INDEX(T_Domaines[Domain_label_fr],MATCH(F4080,T_Domaines[Domain_code],0)),"")</f>
        <v/>
      </c>
      <c r="I4080">
        <f>IFERROR(INDEX(T_Indicateurs[Stat_label_fr],MATCH(H4080,T_Indicateurs[Stat_code],0)),"")</f>
        <v/>
      </c>
      <c r="M4080">
        <f>IF(J4080=0,"",J4080)</f>
        <v/>
      </c>
      <c r="N4080">
        <f>IF(K4080=0,"",K4080)</f>
        <v/>
      </c>
      <c r="O4080">
        <f>IF(L4080=0,"",L4080)</f>
        <v/>
      </c>
      <c r="P4080">
        <f>IF(OR(J4080="",K4080="",L4080=""),"",J4080+K4080+L4080)</f>
        <v/>
      </c>
      <c r="Q4080">
        <f>IF(OR(M4080="",N4080="",O4080=""),"",M4080+N4080+O4080)</f>
        <v/>
      </c>
      <c r="S4080" s="13">
        <f>IF(AND($B4080&lt;&gt;"",$F4080&lt;&gt;""),IF(COUNTIFS($B$2:$B4080,$B4080,$F$2:$F4080,$F4080)=1,1,0),0)</f>
        <v/>
      </c>
      <c r="T4080" s="13">
        <f>IF(AND($B4080&lt;&gt;"",$H4080&lt;&gt;""),IF(COUNTIFS($B$2:$B4080,$B4080,$H$2:$H4080,$H4080)=1,1,0),0)</f>
        <v/>
      </c>
      <c r="U4080" s="13">
        <f>IF(AND($B4080&lt;&gt;"",$C4080&lt;&gt;""),IF(COUNTIFS($B$2:$B4080,$B4080,$C$2:$C4080,$C4080)=1,1,0),0)</f>
        <v/>
      </c>
      <c r="V4080" s="13">
        <f>IF(AND($B4080&lt;&gt;"",$D4080&lt;&gt;""),IF(COUNTIFS($B$2:$B4080,$B4080,$D$2:$D4080,$D4080)=1,1,0),0)</f>
        <v/>
      </c>
      <c r="W4080">
        <f>IFERROR(INDEX(T_Indicateurs[Domain_code],MATCH($H4080,T_Indicateurs[Stat_code],0)),"")</f>
        <v/>
      </c>
      <c r="X4080" s="13">
        <f>IF(OR($W4080="",$F4080=""),0,IF($F4080&lt;&gt;$W4080,1,0))</f>
        <v/>
      </c>
      <c r="Y4080" s="13">
        <f>IF(OR($J4080="", $K4080="", $L4080=""),0,IF(OR($J4080&lt;0,$J4080&gt;3,$K4080&lt;0,$K4080&gt;3,$L4080&lt;0,$L4080&gt;3),1,0))</f>
        <v/>
      </c>
    </row>
    <row r="4081">
      <c r="G4081">
        <f>IFERROR(INDEX(T_Domaines[Domain_label_fr],MATCH(F4081,T_Domaines[Domain_code],0)),"")</f>
        <v/>
      </c>
      <c r="I4081">
        <f>IFERROR(INDEX(T_Indicateurs[Stat_label_fr],MATCH(H4081,T_Indicateurs[Stat_code],0)),"")</f>
        <v/>
      </c>
      <c r="M4081">
        <f>IF(J4081=0,"",J4081)</f>
        <v/>
      </c>
      <c r="N4081">
        <f>IF(K4081=0,"",K4081)</f>
        <v/>
      </c>
      <c r="O4081">
        <f>IF(L4081=0,"",L4081)</f>
        <v/>
      </c>
      <c r="P4081">
        <f>IF(OR(J4081="",K4081="",L4081=""),"",J4081+K4081+L4081)</f>
        <v/>
      </c>
      <c r="Q4081">
        <f>IF(OR(M4081="",N4081="",O4081=""),"",M4081+N4081+O4081)</f>
        <v/>
      </c>
      <c r="S4081" s="13">
        <f>IF(AND($B4081&lt;&gt;"",$F4081&lt;&gt;""),IF(COUNTIFS($B$2:$B4081,$B4081,$F$2:$F4081,$F4081)=1,1,0),0)</f>
        <v/>
      </c>
      <c r="T4081" s="13">
        <f>IF(AND($B4081&lt;&gt;"",$H4081&lt;&gt;""),IF(COUNTIFS($B$2:$B4081,$B4081,$H$2:$H4081,$H4081)=1,1,0),0)</f>
        <v/>
      </c>
      <c r="U4081" s="13">
        <f>IF(AND($B4081&lt;&gt;"",$C4081&lt;&gt;""),IF(COUNTIFS($B$2:$B4081,$B4081,$C$2:$C4081,$C4081)=1,1,0),0)</f>
        <v/>
      </c>
      <c r="V4081" s="13">
        <f>IF(AND($B4081&lt;&gt;"",$D4081&lt;&gt;""),IF(COUNTIFS($B$2:$B4081,$B4081,$D$2:$D4081,$D4081)=1,1,0),0)</f>
        <v/>
      </c>
      <c r="W4081">
        <f>IFERROR(INDEX(T_Indicateurs[Domain_code],MATCH($H4081,T_Indicateurs[Stat_code],0)),"")</f>
        <v/>
      </c>
      <c r="X4081" s="13">
        <f>IF(OR($W4081="",$F4081=""),0,IF($F4081&lt;&gt;$W4081,1,0))</f>
        <v/>
      </c>
      <c r="Y4081" s="13">
        <f>IF(OR($J4081="", $K4081="", $L4081=""),0,IF(OR($J4081&lt;0,$J4081&gt;3,$K4081&lt;0,$K4081&gt;3,$L4081&lt;0,$L4081&gt;3),1,0))</f>
        <v/>
      </c>
    </row>
    <row r="4082">
      <c r="G4082">
        <f>IFERROR(INDEX(T_Domaines[Domain_label_fr],MATCH(F4082,T_Domaines[Domain_code],0)),"")</f>
        <v/>
      </c>
      <c r="I4082">
        <f>IFERROR(INDEX(T_Indicateurs[Stat_label_fr],MATCH(H4082,T_Indicateurs[Stat_code],0)),"")</f>
        <v/>
      </c>
      <c r="M4082">
        <f>IF(J4082=0,"",J4082)</f>
        <v/>
      </c>
      <c r="N4082">
        <f>IF(K4082=0,"",K4082)</f>
        <v/>
      </c>
      <c r="O4082">
        <f>IF(L4082=0,"",L4082)</f>
        <v/>
      </c>
      <c r="P4082">
        <f>IF(OR(J4082="",K4082="",L4082=""),"",J4082+K4082+L4082)</f>
        <v/>
      </c>
      <c r="Q4082">
        <f>IF(OR(M4082="",N4082="",O4082=""),"",M4082+N4082+O4082)</f>
        <v/>
      </c>
      <c r="S4082" s="13">
        <f>IF(AND($B4082&lt;&gt;"",$F4082&lt;&gt;""),IF(COUNTIFS($B$2:$B4082,$B4082,$F$2:$F4082,$F4082)=1,1,0),0)</f>
        <v/>
      </c>
      <c r="T4082" s="13">
        <f>IF(AND($B4082&lt;&gt;"",$H4082&lt;&gt;""),IF(COUNTIFS($B$2:$B4082,$B4082,$H$2:$H4082,$H4082)=1,1,0),0)</f>
        <v/>
      </c>
      <c r="U4082" s="13">
        <f>IF(AND($B4082&lt;&gt;"",$C4082&lt;&gt;""),IF(COUNTIFS($B$2:$B4082,$B4082,$C$2:$C4082,$C4082)=1,1,0),0)</f>
        <v/>
      </c>
      <c r="V4082" s="13">
        <f>IF(AND($B4082&lt;&gt;"",$D4082&lt;&gt;""),IF(COUNTIFS($B$2:$B4082,$B4082,$D$2:$D4082,$D4082)=1,1,0),0)</f>
        <v/>
      </c>
      <c r="W4082">
        <f>IFERROR(INDEX(T_Indicateurs[Domain_code],MATCH($H4082,T_Indicateurs[Stat_code],0)),"")</f>
        <v/>
      </c>
      <c r="X4082" s="13">
        <f>IF(OR($W4082="",$F4082=""),0,IF($F4082&lt;&gt;$W4082,1,0))</f>
        <v/>
      </c>
      <c r="Y4082" s="13">
        <f>IF(OR($J4082="", $K4082="", $L4082=""),0,IF(OR($J4082&lt;0,$J4082&gt;3,$K4082&lt;0,$K4082&gt;3,$L4082&lt;0,$L4082&gt;3),1,0))</f>
        <v/>
      </c>
    </row>
    <row r="4083">
      <c r="G4083">
        <f>IFERROR(INDEX(T_Domaines[Domain_label_fr],MATCH(F4083,T_Domaines[Domain_code],0)),"")</f>
        <v/>
      </c>
      <c r="I4083">
        <f>IFERROR(INDEX(T_Indicateurs[Stat_label_fr],MATCH(H4083,T_Indicateurs[Stat_code],0)),"")</f>
        <v/>
      </c>
      <c r="M4083">
        <f>IF(J4083=0,"",J4083)</f>
        <v/>
      </c>
      <c r="N4083">
        <f>IF(K4083=0,"",K4083)</f>
        <v/>
      </c>
      <c r="O4083">
        <f>IF(L4083=0,"",L4083)</f>
        <v/>
      </c>
      <c r="P4083">
        <f>IF(OR(J4083="",K4083="",L4083=""),"",J4083+K4083+L4083)</f>
        <v/>
      </c>
      <c r="Q4083">
        <f>IF(OR(M4083="",N4083="",O4083=""),"",M4083+N4083+O4083)</f>
        <v/>
      </c>
      <c r="S4083" s="13">
        <f>IF(AND($B4083&lt;&gt;"",$F4083&lt;&gt;""),IF(COUNTIFS($B$2:$B4083,$B4083,$F$2:$F4083,$F4083)=1,1,0),0)</f>
        <v/>
      </c>
      <c r="T4083" s="13">
        <f>IF(AND($B4083&lt;&gt;"",$H4083&lt;&gt;""),IF(COUNTIFS($B$2:$B4083,$B4083,$H$2:$H4083,$H4083)=1,1,0),0)</f>
        <v/>
      </c>
      <c r="U4083" s="13">
        <f>IF(AND($B4083&lt;&gt;"",$C4083&lt;&gt;""),IF(COUNTIFS($B$2:$B4083,$B4083,$C$2:$C4083,$C4083)=1,1,0),0)</f>
        <v/>
      </c>
      <c r="V4083" s="13">
        <f>IF(AND($B4083&lt;&gt;"",$D4083&lt;&gt;""),IF(COUNTIFS($B$2:$B4083,$B4083,$D$2:$D4083,$D4083)=1,1,0),0)</f>
        <v/>
      </c>
      <c r="W4083">
        <f>IFERROR(INDEX(T_Indicateurs[Domain_code],MATCH($H4083,T_Indicateurs[Stat_code],0)),"")</f>
        <v/>
      </c>
      <c r="X4083" s="13">
        <f>IF(OR($W4083="",$F4083=""),0,IF($F4083&lt;&gt;$W4083,1,0))</f>
        <v/>
      </c>
      <c r="Y4083" s="13">
        <f>IF(OR($J4083="", $K4083="", $L4083=""),0,IF(OR($J4083&lt;0,$J4083&gt;3,$K4083&lt;0,$K4083&gt;3,$L4083&lt;0,$L4083&gt;3),1,0))</f>
        <v/>
      </c>
    </row>
    <row r="4084">
      <c r="G4084">
        <f>IFERROR(INDEX(T_Domaines[Domain_label_fr],MATCH(F4084,T_Domaines[Domain_code],0)),"")</f>
        <v/>
      </c>
      <c r="I4084">
        <f>IFERROR(INDEX(T_Indicateurs[Stat_label_fr],MATCH(H4084,T_Indicateurs[Stat_code],0)),"")</f>
        <v/>
      </c>
      <c r="M4084">
        <f>IF(J4084=0,"",J4084)</f>
        <v/>
      </c>
      <c r="N4084">
        <f>IF(K4084=0,"",K4084)</f>
        <v/>
      </c>
      <c r="O4084">
        <f>IF(L4084=0,"",L4084)</f>
        <v/>
      </c>
      <c r="P4084">
        <f>IF(OR(J4084="",K4084="",L4084=""),"",J4084+K4084+L4084)</f>
        <v/>
      </c>
      <c r="Q4084">
        <f>IF(OR(M4084="",N4084="",O4084=""),"",M4084+N4084+O4084)</f>
        <v/>
      </c>
      <c r="S4084" s="13">
        <f>IF(AND($B4084&lt;&gt;"",$F4084&lt;&gt;""),IF(COUNTIFS($B$2:$B4084,$B4084,$F$2:$F4084,$F4084)=1,1,0),0)</f>
        <v/>
      </c>
      <c r="T4084" s="13">
        <f>IF(AND($B4084&lt;&gt;"",$H4084&lt;&gt;""),IF(COUNTIFS($B$2:$B4084,$B4084,$H$2:$H4084,$H4084)=1,1,0),0)</f>
        <v/>
      </c>
      <c r="U4084" s="13">
        <f>IF(AND($B4084&lt;&gt;"",$C4084&lt;&gt;""),IF(COUNTIFS($B$2:$B4084,$B4084,$C$2:$C4084,$C4084)=1,1,0),0)</f>
        <v/>
      </c>
      <c r="V4084" s="13">
        <f>IF(AND($B4084&lt;&gt;"",$D4084&lt;&gt;""),IF(COUNTIFS($B$2:$B4084,$B4084,$D$2:$D4084,$D4084)=1,1,0),0)</f>
        <v/>
      </c>
      <c r="W4084">
        <f>IFERROR(INDEX(T_Indicateurs[Domain_code],MATCH($H4084,T_Indicateurs[Stat_code],0)),"")</f>
        <v/>
      </c>
      <c r="X4084" s="13">
        <f>IF(OR($W4084="",$F4084=""),0,IF($F4084&lt;&gt;$W4084,1,0))</f>
        <v/>
      </c>
      <c r="Y4084" s="13">
        <f>IF(OR($J4084="", $K4084="", $L4084=""),0,IF(OR($J4084&lt;0,$J4084&gt;3,$K4084&lt;0,$K4084&gt;3,$L4084&lt;0,$L4084&gt;3),1,0))</f>
        <v/>
      </c>
    </row>
    <row r="4085">
      <c r="G4085">
        <f>IFERROR(INDEX(T_Domaines[Domain_label_fr],MATCH(F4085,T_Domaines[Domain_code],0)),"")</f>
        <v/>
      </c>
      <c r="I4085">
        <f>IFERROR(INDEX(T_Indicateurs[Stat_label_fr],MATCH(H4085,T_Indicateurs[Stat_code],0)),"")</f>
        <v/>
      </c>
      <c r="M4085">
        <f>IF(J4085=0,"",J4085)</f>
        <v/>
      </c>
      <c r="N4085">
        <f>IF(K4085=0,"",K4085)</f>
        <v/>
      </c>
      <c r="O4085">
        <f>IF(L4085=0,"",L4085)</f>
        <v/>
      </c>
      <c r="P4085">
        <f>IF(OR(J4085="",K4085="",L4085=""),"",J4085+K4085+L4085)</f>
        <v/>
      </c>
      <c r="Q4085">
        <f>IF(OR(M4085="",N4085="",O4085=""),"",M4085+N4085+O4085)</f>
        <v/>
      </c>
      <c r="S4085" s="13">
        <f>IF(AND($B4085&lt;&gt;"",$F4085&lt;&gt;""),IF(COUNTIFS($B$2:$B4085,$B4085,$F$2:$F4085,$F4085)=1,1,0),0)</f>
        <v/>
      </c>
      <c r="T4085" s="13">
        <f>IF(AND($B4085&lt;&gt;"",$H4085&lt;&gt;""),IF(COUNTIFS($B$2:$B4085,$B4085,$H$2:$H4085,$H4085)=1,1,0),0)</f>
        <v/>
      </c>
      <c r="U4085" s="13">
        <f>IF(AND($B4085&lt;&gt;"",$C4085&lt;&gt;""),IF(COUNTIFS($B$2:$B4085,$B4085,$C$2:$C4085,$C4085)=1,1,0),0)</f>
        <v/>
      </c>
      <c r="V4085" s="13">
        <f>IF(AND($B4085&lt;&gt;"",$D4085&lt;&gt;""),IF(COUNTIFS($B$2:$B4085,$B4085,$D$2:$D4085,$D4085)=1,1,0),0)</f>
        <v/>
      </c>
      <c r="W4085">
        <f>IFERROR(INDEX(T_Indicateurs[Domain_code],MATCH($H4085,T_Indicateurs[Stat_code],0)),"")</f>
        <v/>
      </c>
      <c r="X4085" s="13">
        <f>IF(OR($W4085="",$F4085=""),0,IF($F4085&lt;&gt;$W4085,1,0))</f>
        <v/>
      </c>
      <c r="Y4085" s="13">
        <f>IF(OR($J4085="", $K4085="", $L4085=""),0,IF(OR($J4085&lt;0,$J4085&gt;3,$K4085&lt;0,$K4085&gt;3,$L4085&lt;0,$L4085&gt;3),1,0))</f>
        <v/>
      </c>
    </row>
    <row r="4086">
      <c r="G4086">
        <f>IFERROR(INDEX(T_Domaines[Domain_label_fr],MATCH(F4086,T_Domaines[Domain_code],0)),"")</f>
        <v/>
      </c>
      <c r="I4086">
        <f>IFERROR(INDEX(T_Indicateurs[Stat_label_fr],MATCH(H4086,T_Indicateurs[Stat_code],0)),"")</f>
        <v/>
      </c>
      <c r="M4086">
        <f>IF(J4086=0,"",J4086)</f>
        <v/>
      </c>
      <c r="N4086">
        <f>IF(K4086=0,"",K4086)</f>
        <v/>
      </c>
      <c r="O4086">
        <f>IF(L4086=0,"",L4086)</f>
        <v/>
      </c>
      <c r="P4086">
        <f>IF(OR(J4086="",K4086="",L4086=""),"",J4086+K4086+L4086)</f>
        <v/>
      </c>
      <c r="Q4086">
        <f>IF(OR(M4086="",N4086="",O4086=""),"",M4086+N4086+O4086)</f>
        <v/>
      </c>
      <c r="S4086" s="13">
        <f>IF(AND($B4086&lt;&gt;"",$F4086&lt;&gt;""),IF(COUNTIFS($B$2:$B4086,$B4086,$F$2:$F4086,$F4086)=1,1,0),0)</f>
        <v/>
      </c>
      <c r="T4086" s="13">
        <f>IF(AND($B4086&lt;&gt;"",$H4086&lt;&gt;""),IF(COUNTIFS($B$2:$B4086,$B4086,$H$2:$H4086,$H4086)=1,1,0),0)</f>
        <v/>
      </c>
      <c r="U4086" s="13">
        <f>IF(AND($B4086&lt;&gt;"",$C4086&lt;&gt;""),IF(COUNTIFS($B$2:$B4086,$B4086,$C$2:$C4086,$C4086)=1,1,0),0)</f>
        <v/>
      </c>
      <c r="V4086" s="13">
        <f>IF(AND($B4086&lt;&gt;"",$D4086&lt;&gt;""),IF(COUNTIFS($B$2:$B4086,$B4086,$D$2:$D4086,$D4086)=1,1,0),0)</f>
        <v/>
      </c>
      <c r="W4086">
        <f>IFERROR(INDEX(T_Indicateurs[Domain_code],MATCH($H4086,T_Indicateurs[Stat_code],0)),"")</f>
        <v/>
      </c>
      <c r="X4086" s="13">
        <f>IF(OR($W4086="",$F4086=""),0,IF($F4086&lt;&gt;$W4086,1,0))</f>
        <v/>
      </c>
      <c r="Y4086" s="13">
        <f>IF(OR($J4086="", $K4086="", $L4086=""),0,IF(OR($J4086&lt;0,$J4086&gt;3,$K4086&lt;0,$K4086&gt;3,$L4086&lt;0,$L4086&gt;3),1,0))</f>
        <v/>
      </c>
    </row>
    <row r="4087">
      <c r="G4087">
        <f>IFERROR(INDEX(T_Domaines[Domain_label_fr],MATCH(F4087,T_Domaines[Domain_code],0)),"")</f>
        <v/>
      </c>
      <c r="I4087">
        <f>IFERROR(INDEX(T_Indicateurs[Stat_label_fr],MATCH(H4087,T_Indicateurs[Stat_code],0)),"")</f>
        <v/>
      </c>
      <c r="M4087">
        <f>IF(J4087=0,"",J4087)</f>
        <v/>
      </c>
      <c r="N4087">
        <f>IF(K4087=0,"",K4087)</f>
        <v/>
      </c>
      <c r="O4087">
        <f>IF(L4087=0,"",L4087)</f>
        <v/>
      </c>
      <c r="P4087">
        <f>IF(OR(J4087="",K4087="",L4087=""),"",J4087+K4087+L4087)</f>
        <v/>
      </c>
      <c r="Q4087">
        <f>IF(OR(M4087="",N4087="",O4087=""),"",M4087+N4087+O4087)</f>
        <v/>
      </c>
      <c r="S4087" s="13">
        <f>IF(AND($B4087&lt;&gt;"",$F4087&lt;&gt;""),IF(COUNTIFS($B$2:$B4087,$B4087,$F$2:$F4087,$F4087)=1,1,0),0)</f>
        <v/>
      </c>
      <c r="T4087" s="13">
        <f>IF(AND($B4087&lt;&gt;"",$H4087&lt;&gt;""),IF(COUNTIFS($B$2:$B4087,$B4087,$H$2:$H4087,$H4087)=1,1,0),0)</f>
        <v/>
      </c>
      <c r="U4087" s="13">
        <f>IF(AND($B4087&lt;&gt;"",$C4087&lt;&gt;""),IF(COUNTIFS($B$2:$B4087,$B4087,$C$2:$C4087,$C4087)=1,1,0),0)</f>
        <v/>
      </c>
      <c r="V4087" s="13">
        <f>IF(AND($B4087&lt;&gt;"",$D4087&lt;&gt;""),IF(COUNTIFS($B$2:$B4087,$B4087,$D$2:$D4087,$D4087)=1,1,0),0)</f>
        <v/>
      </c>
      <c r="W4087">
        <f>IFERROR(INDEX(T_Indicateurs[Domain_code],MATCH($H4087,T_Indicateurs[Stat_code],0)),"")</f>
        <v/>
      </c>
      <c r="X4087" s="13">
        <f>IF(OR($W4087="",$F4087=""),0,IF($F4087&lt;&gt;$W4087,1,0))</f>
        <v/>
      </c>
      <c r="Y4087" s="13">
        <f>IF(OR($J4087="", $K4087="", $L4087=""),0,IF(OR($J4087&lt;0,$J4087&gt;3,$K4087&lt;0,$K4087&gt;3,$L4087&lt;0,$L4087&gt;3),1,0))</f>
        <v/>
      </c>
    </row>
    <row r="4088">
      <c r="G4088">
        <f>IFERROR(INDEX(T_Domaines[Domain_label_fr],MATCH(F4088,T_Domaines[Domain_code],0)),"")</f>
        <v/>
      </c>
      <c r="I4088">
        <f>IFERROR(INDEX(T_Indicateurs[Stat_label_fr],MATCH(H4088,T_Indicateurs[Stat_code],0)),"")</f>
        <v/>
      </c>
      <c r="M4088">
        <f>IF(J4088=0,"",J4088)</f>
        <v/>
      </c>
      <c r="N4088">
        <f>IF(K4088=0,"",K4088)</f>
        <v/>
      </c>
      <c r="O4088">
        <f>IF(L4088=0,"",L4088)</f>
        <v/>
      </c>
      <c r="P4088">
        <f>IF(OR(J4088="",K4088="",L4088=""),"",J4088+K4088+L4088)</f>
        <v/>
      </c>
      <c r="Q4088">
        <f>IF(OR(M4088="",N4088="",O4088=""),"",M4088+N4088+O4088)</f>
        <v/>
      </c>
      <c r="S4088" s="13">
        <f>IF(AND($B4088&lt;&gt;"",$F4088&lt;&gt;""),IF(COUNTIFS($B$2:$B4088,$B4088,$F$2:$F4088,$F4088)=1,1,0),0)</f>
        <v/>
      </c>
      <c r="T4088" s="13">
        <f>IF(AND($B4088&lt;&gt;"",$H4088&lt;&gt;""),IF(COUNTIFS($B$2:$B4088,$B4088,$H$2:$H4088,$H4088)=1,1,0),0)</f>
        <v/>
      </c>
      <c r="U4088" s="13">
        <f>IF(AND($B4088&lt;&gt;"",$C4088&lt;&gt;""),IF(COUNTIFS($B$2:$B4088,$B4088,$C$2:$C4088,$C4088)=1,1,0),0)</f>
        <v/>
      </c>
      <c r="V4088" s="13">
        <f>IF(AND($B4088&lt;&gt;"",$D4088&lt;&gt;""),IF(COUNTIFS($B$2:$B4088,$B4088,$D$2:$D4088,$D4088)=1,1,0),0)</f>
        <v/>
      </c>
      <c r="W4088">
        <f>IFERROR(INDEX(T_Indicateurs[Domain_code],MATCH($H4088,T_Indicateurs[Stat_code],0)),"")</f>
        <v/>
      </c>
      <c r="X4088" s="13">
        <f>IF(OR($W4088="",$F4088=""),0,IF($F4088&lt;&gt;$W4088,1,0))</f>
        <v/>
      </c>
      <c r="Y4088" s="13">
        <f>IF(OR($J4088="", $K4088="", $L4088=""),0,IF(OR($J4088&lt;0,$J4088&gt;3,$K4088&lt;0,$K4088&gt;3,$L4088&lt;0,$L4088&gt;3),1,0))</f>
        <v/>
      </c>
    </row>
    <row r="4089">
      <c r="G4089">
        <f>IFERROR(INDEX(T_Domaines[Domain_label_fr],MATCH(F4089,T_Domaines[Domain_code],0)),"")</f>
        <v/>
      </c>
      <c r="I4089">
        <f>IFERROR(INDEX(T_Indicateurs[Stat_label_fr],MATCH(H4089,T_Indicateurs[Stat_code],0)),"")</f>
        <v/>
      </c>
      <c r="M4089">
        <f>IF(J4089=0,"",J4089)</f>
        <v/>
      </c>
      <c r="N4089">
        <f>IF(K4089=0,"",K4089)</f>
        <v/>
      </c>
      <c r="O4089">
        <f>IF(L4089=0,"",L4089)</f>
        <v/>
      </c>
      <c r="P4089">
        <f>IF(OR(J4089="",K4089="",L4089=""),"",J4089+K4089+L4089)</f>
        <v/>
      </c>
      <c r="Q4089">
        <f>IF(OR(M4089="",N4089="",O4089=""),"",M4089+N4089+O4089)</f>
        <v/>
      </c>
      <c r="S4089" s="13">
        <f>IF(AND($B4089&lt;&gt;"",$F4089&lt;&gt;""),IF(COUNTIFS($B$2:$B4089,$B4089,$F$2:$F4089,$F4089)=1,1,0),0)</f>
        <v/>
      </c>
      <c r="T4089" s="13">
        <f>IF(AND($B4089&lt;&gt;"",$H4089&lt;&gt;""),IF(COUNTIFS($B$2:$B4089,$B4089,$H$2:$H4089,$H4089)=1,1,0),0)</f>
        <v/>
      </c>
      <c r="U4089" s="13">
        <f>IF(AND($B4089&lt;&gt;"",$C4089&lt;&gt;""),IF(COUNTIFS($B$2:$B4089,$B4089,$C$2:$C4089,$C4089)=1,1,0),0)</f>
        <v/>
      </c>
      <c r="V4089" s="13">
        <f>IF(AND($B4089&lt;&gt;"",$D4089&lt;&gt;""),IF(COUNTIFS($B$2:$B4089,$B4089,$D$2:$D4089,$D4089)=1,1,0),0)</f>
        <v/>
      </c>
      <c r="W4089">
        <f>IFERROR(INDEX(T_Indicateurs[Domain_code],MATCH($H4089,T_Indicateurs[Stat_code],0)),"")</f>
        <v/>
      </c>
      <c r="X4089" s="13">
        <f>IF(OR($W4089="",$F4089=""),0,IF($F4089&lt;&gt;$W4089,1,0))</f>
        <v/>
      </c>
      <c r="Y4089" s="13">
        <f>IF(OR($J4089="", $K4089="", $L4089=""),0,IF(OR($J4089&lt;0,$J4089&gt;3,$K4089&lt;0,$K4089&gt;3,$L4089&lt;0,$L4089&gt;3),1,0))</f>
        <v/>
      </c>
    </row>
    <row r="4090">
      <c r="G4090">
        <f>IFERROR(INDEX(T_Domaines[Domain_label_fr],MATCH(F4090,T_Domaines[Domain_code],0)),"")</f>
        <v/>
      </c>
      <c r="I4090">
        <f>IFERROR(INDEX(T_Indicateurs[Stat_label_fr],MATCH(H4090,T_Indicateurs[Stat_code],0)),"")</f>
        <v/>
      </c>
      <c r="M4090">
        <f>IF(J4090=0,"",J4090)</f>
        <v/>
      </c>
      <c r="N4090">
        <f>IF(K4090=0,"",K4090)</f>
        <v/>
      </c>
      <c r="O4090">
        <f>IF(L4090=0,"",L4090)</f>
        <v/>
      </c>
      <c r="P4090">
        <f>IF(OR(J4090="",K4090="",L4090=""),"",J4090+K4090+L4090)</f>
        <v/>
      </c>
      <c r="Q4090">
        <f>IF(OR(M4090="",N4090="",O4090=""),"",M4090+N4090+O4090)</f>
        <v/>
      </c>
      <c r="S4090" s="13">
        <f>IF(AND($B4090&lt;&gt;"",$F4090&lt;&gt;""),IF(COUNTIFS($B$2:$B4090,$B4090,$F$2:$F4090,$F4090)=1,1,0),0)</f>
        <v/>
      </c>
      <c r="T4090" s="13">
        <f>IF(AND($B4090&lt;&gt;"",$H4090&lt;&gt;""),IF(COUNTIFS($B$2:$B4090,$B4090,$H$2:$H4090,$H4090)=1,1,0),0)</f>
        <v/>
      </c>
      <c r="U4090" s="13">
        <f>IF(AND($B4090&lt;&gt;"",$C4090&lt;&gt;""),IF(COUNTIFS($B$2:$B4090,$B4090,$C$2:$C4090,$C4090)=1,1,0),0)</f>
        <v/>
      </c>
      <c r="V4090" s="13">
        <f>IF(AND($B4090&lt;&gt;"",$D4090&lt;&gt;""),IF(COUNTIFS($B$2:$B4090,$B4090,$D$2:$D4090,$D4090)=1,1,0),0)</f>
        <v/>
      </c>
      <c r="W4090">
        <f>IFERROR(INDEX(T_Indicateurs[Domain_code],MATCH($H4090,T_Indicateurs[Stat_code],0)),"")</f>
        <v/>
      </c>
      <c r="X4090" s="13">
        <f>IF(OR($W4090="",$F4090=""),0,IF($F4090&lt;&gt;$W4090,1,0))</f>
        <v/>
      </c>
      <c r="Y4090" s="13">
        <f>IF(OR($J4090="", $K4090="", $L4090=""),0,IF(OR($J4090&lt;0,$J4090&gt;3,$K4090&lt;0,$K4090&gt;3,$L4090&lt;0,$L4090&gt;3),1,0))</f>
        <v/>
      </c>
    </row>
    <row r="4091">
      <c r="G4091">
        <f>IFERROR(INDEX(T_Domaines[Domain_label_fr],MATCH(F4091,T_Domaines[Domain_code],0)),"")</f>
        <v/>
      </c>
      <c r="I4091">
        <f>IFERROR(INDEX(T_Indicateurs[Stat_label_fr],MATCH(H4091,T_Indicateurs[Stat_code],0)),"")</f>
        <v/>
      </c>
      <c r="M4091">
        <f>IF(J4091=0,"",J4091)</f>
        <v/>
      </c>
      <c r="N4091">
        <f>IF(K4091=0,"",K4091)</f>
        <v/>
      </c>
      <c r="O4091">
        <f>IF(L4091=0,"",L4091)</f>
        <v/>
      </c>
      <c r="P4091">
        <f>IF(OR(J4091="",K4091="",L4091=""),"",J4091+K4091+L4091)</f>
        <v/>
      </c>
      <c r="Q4091">
        <f>IF(OR(M4091="",N4091="",O4091=""),"",M4091+N4091+O4091)</f>
        <v/>
      </c>
      <c r="S4091" s="13">
        <f>IF(AND($B4091&lt;&gt;"",$F4091&lt;&gt;""),IF(COUNTIFS($B$2:$B4091,$B4091,$F$2:$F4091,$F4091)=1,1,0),0)</f>
        <v/>
      </c>
      <c r="T4091" s="13">
        <f>IF(AND($B4091&lt;&gt;"",$H4091&lt;&gt;""),IF(COUNTIFS($B$2:$B4091,$B4091,$H$2:$H4091,$H4091)=1,1,0),0)</f>
        <v/>
      </c>
      <c r="U4091" s="13">
        <f>IF(AND($B4091&lt;&gt;"",$C4091&lt;&gt;""),IF(COUNTIFS($B$2:$B4091,$B4091,$C$2:$C4091,$C4091)=1,1,0),0)</f>
        <v/>
      </c>
      <c r="V4091" s="13">
        <f>IF(AND($B4091&lt;&gt;"",$D4091&lt;&gt;""),IF(COUNTIFS($B$2:$B4091,$B4091,$D$2:$D4091,$D4091)=1,1,0),0)</f>
        <v/>
      </c>
      <c r="W4091">
        <f>IFERROR(INDEX(T_Indicateurs[Domain_code],MATCH($H4091,T_Indicateurs[Stat_code],0)),"")</f>
        <v/>
      </c>
      <c r="X4091" s="13">
        <f>IF(OR($W4091="",$F4091=""),0,IF($F4091&lt;&gt;$W4091,1,0))</f>
        <v/>
      </c>
      <c r="Y4091" s="13">
        <f>IF(OR($J4091="", $K4091="", $L4091=""),0,IF(OR($J4091&lt;0,$J4091&gt;3,$K4091&lt;0,$K4091&gt;3,$L4091&lt;0,$L4091&gt;3),1,0))</f>
        <v/>
      </c>
    </row>
    <row r="4092">
      <c r="G4092">
        <f>IFERROR(INDEX(T_Domaines[Domain_label_fr],MATCH(F4092,T_Domaines[Domain_code],0)),"")</f>
        <v/>
      </c>
      <c r="I4092">
        <f>IFERROR(INDEX(T_Indicateurs[Stat_label_fr],MATCH(H4092,T_Indicateurs[Stat_code],0)),"")</f>
        <v/>
      </c>
      <c r="M4092">
        <f>IF(J4092=0,"",J4092)</f>
        <v/>
      </c>
      <c r="N4092">
        <f>IF(K4092=0,"",K4092)</f>
        <v/>
      </c>
      <c r="O4092">
        <f>IF(L4092=0,"",L4092)</f>
        <v/>
      </c>
      <c r="P4092">
        <f>IF(OR(J4092="",K4092="",L4092=""),"",J4092+K4092+L4092)</f>
        <v/>
      </c>
      <c r="Q4092">
        <f>IF(OR(M4092="",N4092="",O4092=""),"",M4092+N4092+O4092)</f>
        <v/>
      </c>
      <c r="S4092" s="13">
        <f>IF(AND($B4092&lt;&gt;"",$F4092&lt;&gt;""),IF(COUNTIFS($B$2:$B4092,$B4092,$F$2:$F4092,$F4092)=1,1,0),0)</f>
        <v/>
      </c>
      <c r="T4092" s="13">
        <f>IF(AND($B4092&lt;&gt;"",$H4092&lt;&gt;""),IF(COUNTIFS($B$2:$B4092,$B4092,$H$2:$H4092,$H4092)=1,1,0),0)</f>
        <v/>
      </c>
      <c r="U4092" s="13">
        <f>IF(AND($B4092&lt;&gt;"",$C4092&lt;&gt;""),IF(COUNTIFS($B$2:$B4092,$B4092,$C$2:$C4092,$C4092)=1,1,0),0)</f>
        <v/>
      </c>
      <c r="V4092" s="13">
        <f>IF(AND($B4092&lt;&gt;"",$D4092&lt;&gt;""),IF(COUNTIFS($B$2:$B4092,$B4092,$D$2:$D4092,$D4092)=1,1,0),0)</f>
        <v/>
      </c>
      <c r="W4092">
        <f>IFERROR(INDEX(T_Indicateurs[Domain_code],MATCH($H4092,T_Indicateurs[Stat_code],0)),"")</f>
        <v/>
      </c>
      <c r="X4092" s="13">
        <f>IF(OR($W4092="",$F4092=""),0,IF($F4092&lt;&gt;$W4092,1,0))</f>
        <v/>
      </c>
      <c r="Y4092" s="13">
        <f>IF(OR($J4092="", $K4092="", $L4092=""),0,IF(OR($J4092&lt;0,$J4092&gt;3,$K4092&lt;0,$K4092&gt;3,$L4092&lt;0,$L4092&gt;3),1,0))</f>
        <v/>
      </c>
    </row>
    <row r="4093">
      <c r="G4093">
        <f>IFERROR(INDEX(T_Domaines[Domain_label_fr],MATCH(F4093,T_Domaines[Domain_code],0)),"")</f>
        <v/>
      </c>
      <c r="I4093">
        <f>IFERROR(INDEX(T_Indicateurs[Stat_label_fr],MATCH(H4093,T_Indicateurs[Stat_code],0)),"")</f>
        <v/>
      </c>
      <c r="M4093">
        <f>IF(J4093=0,"",J4093)</f>
        <v/>
      </c>
      <c r="N4093">
        <f>IF(K4093=0,"",K4093)</f>
        <v/>
      </c>
      <c r="O4093">
        <f>IF(L4093=0,"",L4093)</f>
        <v/>
      </c>
      <c r="P4093">
        <f>IF(OR(J4093="",K4093="",L4093=""),"",J4093+K4093+L4093)</f>
        <v/>
      </c>
      <c r="Q4093">
        <f>IF(OR(M4093="",N4093="",O4093=""),"",M4093+N4093+O4093)</f>
        <v/>
      </c>
      <c r="S4093" s="13">
        <f>IF(AND($B4093&lt;&gt;"",$F4093&lt;&gt;""),IF(COUNTIFS($B$2:$B4093,$B4093,$F$2:$F4093,$F4093)=1,1,0),0)</f>
        <v/>
      </c>
      <c r="T4093" s="13">
        <f>IF(AND($B4093&lt;&gt;"",$H4093&lt;&gt;""),IF(COUNTIFS($B$2:$B4093,$B4093,$H$2:$H4093,$H4093)=1,1,0),0)</f>
        <v/>
      </c>
      <c r="U4093" s="13">
        <f>IF(AND($B4093&lt;&gt;"",$C4093&lt;&gt;""),IF(COUNTIFS($B$2:$B4093,$B4093,$C$2:$C4093,$C4093)=1,1,0),0)</f>
        <v/>
      </c>
      <c r="V4093" s="13">
        <f>IF(AND($B4093&lt;&gt;"",$D4093&lt;&gt;""),IF(COUNTIFS($B$2:$B4093,$B4093,$D$2:$D4093,$D4093)=1,1,0),0)</f>
        <v/>
      </c>
      <c r="W4093">
        <f>IFERROR(INDEX(T_Indicateurs[Domain_code],MATCH($H4093,T_Indicateurs[Stat_code],0)),"")</f>
        <v/>
      </c>
      <c r="X4093" s="13">
        <f>IF(OR($W4093="",$F4093=""),0,IF($F4093&lt;&gt;$W4093,1,0))</f>
        <v/>
      </c>
      <c r="Y4093" s="13">
        <f>IF(OR($J4093="", $K4093="", $L4093=""),0,IF(OR($J4093&lt;0,$J4093&gt;3,$K4093&lt;0,$K4093&gt;3,$L4093&lt;0,$L4093&gt;3),1,0))</f>
        <v/>
      </c>
    </row>
    <row r="4094">
      <c r="G4094">
        <f>IFERROR(INDEX(T_Domaines[Domain_label_fr],MATCH(F4094,T_Domaines[Domain_code],0)),"")</f>
        <v/>
      </c>
      <c r="I4094">
        <f>IFERROR(INDEX(T_Indicateurs[Stat_label_fr],MATCH(H4094,T_Indicateurs[Stat_code],0)),"")</f>
        <v/>
      </c>
      <c r="M4094">
        <f>IF(J4094=0,"",J4094)</f>
        <v/>
      </c>
      <c r="N4094">
        <f>IF(K4094=0,"",K4094)</f>
        <v/>
      </c>
      <c r="O4094">
        <f>IF(L4094=0,"",L4094)</f>
        <v/>
      </c>
      <c r="P4094">
        <f>IF(OR(J4094="",K4094="",L4094=""),"",J4094+K4094+L4094)</f>
        <v/>
      </c>
      <c r="Q4094">
        <f>IF(OR(M4094="",N4094="",O4094=""),"",M4094+N4094+O4094)</f>
        <v/>
      </c>
      <c r="S4094" s="13">
        <f>IF(AND($B4094&lt;&gt;"",$F4094&lt;&gt;""),IF(COUNTIFS($B$2:$B4094,$B4094,$F$2:$F4094,$F4094)=1,1,0),0)</f>
        <v/>
      </c>
      <c r="T4094" s="13">
        <f>IF(AND($B4094&lt;&gt;"",$H4094&lt;&gt;""),IF(COUNTIFS($B$2:$B4094,$B4094,$H$2:$H4094,$H4094)=1,1,0),0)</f>
        <v/>
      </c>
      <c r="U4094" s="13">
        <f>IF(AND($B4094&lt;&gt;"",$C4094&lt;&gt;""),IF(COUNTIFS($B$2:$B4094,$B4094,$C$2:$C4094,$C4094)=1,1,0),0)</f>
        <v/>
      </c>
      <c r="V4094" s="13">
        <f>IF(AND($B4094&lt;&gt;"",$D4094&lt;&gt;""),IF(COUNTIFS($B$2:$B4094,$B4094,$D$2:$D4094,$D4094)=1,1,0),0)</f>
        <v/>
      </c>
      <c r="W4094">
        <f>IFERROR(INDEX(T_Indicateurs[Domain_code],MATCH($H4094,T_Indicateurs[Stat_code],0)),"")</f>
        <v/>
      </c>
      <c r="X4094" s="13">
        <f>IF(OR($W4094="",$F4094=""),0,IF($F4094&lt;&gt;$W4094,1,0))</f>
        <v/>
      </c>
      <c r="Y4094" s="13">
        <f>IF(OR($J4094="", $K4094="", $L4094=""),0,IF(OR($J4094&lt;0,$J4094&gt;3,$K4094&lt;0,$K4094&gt;3,$L4094&lt;0,$L4094&gt;3),1,0))</f>
        <v/>
      </c>
    </row>
    <row r="4095">
      <c r="G4095">
        <f>IFERROR(INDEX(T_Domaines[Domain_label_fr],MATCH(F4095,T_Domaines[Domain_code],0)),"")</f>
        <v/>
      </c>
      <c r="I4095">
        <f>IFERROR(INDEX(T_Indicateurs[Stat_label_fr],MATCH(H4095,T_Indicateurs[Stat_code],0)),"")</f>
        <v/>
      </c>
      <c r="M4095">
        <f>IF(J4095=0,"",J4095)</f>
        <v/>
      </c>
      <c r="N4095">
        <f>IF(K4095=0,"",K4095)</f>
        <v/>
      </c>
      <c r="O4095">
        <f>IF(L4095=0,"",L4095)</f>
        <v/>
      </c>
      <c r="P4095">
        <f>IF(OR(J4095="",K4095="",L4095=""),"",J4095+K4095+L4095)</f>
        <v/>
      </c>
      <c r="Q4095">
        <f>IF(OR(M4095="",N4095="",O4095=""),"",M4095+N4095+O4095)</f>
        <v/>
      </c>
      <c r="S4095" s="13">
        <f>IF(AND($B4095&lt;&gt;"",$F4095&lt;&gt;""),IF(COUNTIFS($B$2:$B4095,$B4095,$F$2:$F4095,$F4095)=1,1,0),0)</f>
        <v/>
      </c>
      <c r="T4095" s="13">
        <f>IF(AND($B4095&lt;&gt;"",$H4095&lt;&gt;""),IF(COUNTIFS($B$2:$B4095,$B4095,$H$2:$H4095,$H4095)=1,1,0),0)</f>
        <v/>
      </c>
      <c r="U4095" s="13">
        <f>IF(AND($B4095&lt;&gt;"",$C4095&lt;&gt;""),IF(COUNTIFS($B$2:$B4095,$B4095,$C$2:$C4095,$C4095)=1,1,0),0)</f>
        <v/>
      </c>
      <c r="V4095" s="13">
        <f>IF(AND($B4095&lt;&gt;"",$D4095&lt;&gt;""),IF(COUNTIFS($B$2:$B4095,$B4095,$D$2:$D4095,$D4095)=1,1,0),0)</f>
        <v/>
      </c>
      <c r="W4095">
        <f>IFERROR(INDEX(T_Indicateurs[Domain_code],MATCH($H4095,T_Indicateurs[Stat_code],0)),"")</f>
        <v/>
      </c>
      <c r="X4095" s="13">
        <f>IF(OR($W4095="",$F4095=""),0,IF($F4095&lt;&gt;$W4095,1,0))</f>
        <v/>
      </c>
      <c r="Y4095" s="13">
        <f>IF(OR($J4095="", $K4095="", $L4095=""),0,IF(OR($J4095&lt;0,$J4095&gt;3,$K4095&lt;0,$K4095&gt;3,$L4095&lt;0,$L4095&gt;3),1,0))</f>
        <v/>
      </c>
    </row>
    <row r="4096">
      <c r="G4096">
        <f>IFERROR(INDEX(T_Domaines[Domain_label_fr],MATCH(F4096,T_Domaines[Domain_code],0)),"")</f>
        <v/>
      </c>
      <c r="I4096">
        <f>IFERROR(INDEX(T_Indicateurs[Stat_label_fr],MATCH(H4096,T_Indicateurs[Stat_code],0)),"")</f>
        <v/>
      </c>
      <c r="M4096">
        <f>IF(J4096=0,"",J4096)</f>
        <v/>
      </c>
      <c r="N4096">
        <f>IF(K4096=0,"",K4096)</f>
        <v/>
      </c>
      <c r="O4096">
        <f>IF(L4096=0,"",L4096)</f>
        <v/>
      </c>
      <c r="P4096">
        <f>IF(OR(J4096="",K4096="",L4096=""),"",J4096+K4096+L4096)</f>
        <v/>
      </c>
      <c r="Q4096">
        <f>IF(OR(M4096="",N4096="",O4096=""),"",M4096+N4096+O4096)</f>
        <v/>
      </c>
      <c r="S4096" s="13">
        <f>IF(AND($B4096&lt;&gt;"",$F4096&lt;&gt;""),IF(COUNTIFS($B$2:$B4096,$B4096,$F$2:$F4096,$F4096)=1,1,0),0)</f>
        <v/>
      </c>
      <c r="T4096" s="13">
        <f>IF(AND($B4096&lt;&gt;"",$H4096&lt;&gt;""),IF(COUNTIFS($B$2:$B4096,$B4096,$H$2:$H4096,$H4096)=1,1,0),0)</f>
        <v/>
      </c>
      <c r="U4096" s="13">
        <f>IF(AND($B4096&lt;&gt;"",$C4096&lt;&gt;""),IF(COUNTIFS($B$2:$B4096,$B4096,$C$2:$C4096,$C4096)=1,1,0),0)</f>
        <v/>
      </c>
      <c r="V4096" s="13">
        <f>IF(AND($B4096&lt;&gt;"",$D4096&lt;&gt;""),IF(COUNTIFS($B$2:$B4096,$B4096,$D$2:$D4096,$D4096)=1,1,0),0)</f>
        <v/>
      </c>
      <c r="W4096">
        <f>IFERROR(INDEX(T_Indicateurs[Domain_code],MATCH($H4096,T_Indicateurs[Stat_code],0)),"")</f>
        <v/>
      </c>
      <c r="X4096" s="13">
        <f>IF(OR($W4096="",$F4096=""),0,IF($F4096&lt;&gt;$W4096,1,0))</f>
        <v/>
      </c>
      <c r="Y4096" s="13">
        <f>IF(OR($J4096="", $K4096="", $L4096=""),0,IF(OR($J4096&lt;0,$J4096&gt;3,$K4096&lt;0,$K4096&gt;3,$L4096&lt;0,$L4096&gt;3),1,0))</f>
        <v/>
      </c>
    </row>
    <row r="4097">
      <c r="G4097">
        <f>IFERROR(INDEX(T_Domaines[Domain_label_fr],MATCH(F4097,T_Domaines[Domain_code],0)),"")</f>
        <v/>
      </c>
      <c r="I4097">
        <f>IFERROR(INDEX(T_Indicateurs[Stat_label_fr],MATCH(H4097,T_Indicateurs[Stat_code],0)),"")</f>
        <v/>
      </c>
      <c r="M4097">
        <f>IF(J4097=0,"",J4097)</f>
        <v/>
      </c>
      <c r="N4097">
        <f>IF(K4097=0,"",K4097)</f>
        <v/>
      </c>
      <c r="O4097">
        <f>IF(L4097=0,"",L4097)</f>
        <v/>
      </c>
      <c r="P4097">
        <f>IF(OR(J4097="",K4097="",L4097=""),"",J4097+K4097+L4097)</f>
        <v/>
      </c>
      <c r="Q4097">
        <f>IF(OR(M4097="",N4097="",O4097=""),"",M4097+N4097+O4097)</f>
        <v/>
      </c>
      <c r="S4097" s="13">
        <f>IF(AND($B4097&lt;&gt;"",$F4097&lt;&gt;""),IF(COUNTIFS($B$2:$B4097,$B4097,$F$2:$F4097,$F4097)=1,1,0),0)</f>
        <v/>
      </c>
      <c r="T4097" s="13">
        <f>IF(AND($B4097&lt;&gt;"",$H4097&lt;&gt;""),IF(COUNTIFS($B$2:$B4097,$B4097,$H$2:$H4097,$H4097)=1,1,0),0)</f>
        <v/>
      </c>
      <c r="U4097" s="13">
        <f>IF(AND($B4097&lt;&gt;"",$C4097&lt;&gt;""),IF(COUNTIFS($B$2:$B4097,$B4097,$C$2:$C4097,$C4097)=1,1,0),0)</f>
        <v/>
      </c>
      <c r="V4097" s="13">
        <f>IF(AND($B4097&lt;&gt;"",$D4097&lt;&gt;""),IF(COUNTIFS($B$2:$B4097,$B4097,$D$2:$D4097,$D4097)=1,1,0),0)</f>
        <v/>
      </c>
      <c r="W4097">
        <f>IFERROR(INDEX(T_Indicateurs[Domain_code],MATCH($H4097,T_Indicateurs[Stat_code],0)),"")</f>
        <v/>
      </c>
      <c r="X4097" s="13">
        <f>IF(OR($W4097="",$F4097=""),0,IF($F4097&lt;&gt;$W4097,1,0))</f>
        <v/>
      </c>
      <c r="Y4097" s="13">
        <f>IF(OR($J4097="", $K4097="", $L4097=""),0,IF(OR($J4097&lt;0,$J4097&gt;3,$K4097&lt;0,$K4097&gt;3,$L4097&lt;0,$L4097&gt;3),1,0))</f>
        <v/>
      </c>
    </row>
    <row r="4098">
      <c r="G4098">
        <f>IFERROR(INDEX(T_Domaines[Domain_label_fr],MATCH(F4098,T_Domaines[Domain_code],0)),"")</f>
        <v/>
      </c>
      <c r="I4098">
        <f>IFERROR(INDEX(T_Indicateurs[Stat_label_fr],MATCH(H4098,T_Indicateurs[Stat_code],0)),"")</f>
        <v/>
      </c>
      <c r="M4098">
        <f>IF(J4098=0,"",J4098)</f>
        <v/>
      </c>
      <c r="N4098">
        <f>IF(K4098=0,"",K4098)</f>
        <v/>
      </c>
      <c r="O4098">
        <f>IF(L4098=0,"",L4098)</f>
        <v/>
      </c>
      <c r="P4098">
        <f>IF(OR(J4098="",K4098="",L4098=""),"",J4098+K4098+L4098)</f>
        <v/>
      </c>
      <c r="Q4098">
        <f>IF(OR(M4098="",N4098="",O4098=""),"",M4098+N4098+O4098)</f>
        <v/>
      </c>
      <c r="S4098" s="13">
        <f>IF(AND($B4098&lt;&gt;"",$F4098&lt;&gt;""),IF(COUNTIFS($B$2:$B4098,$B4098,$F$2:$F4098,$F4098)=1,1,0),0)</f>
        <v/>
      </c>
      <c r="T4098" s="13">
        <f>IF(AND($B4098&lt;&gt;"",$H4098&lt;&gt;""),IF(COUNTIFS($B$2:$B4098,$B4098,$H$2:$H4098,$H4098)=1,1,0),0)</f>
        <v/>
      </c>
      <c r="U4098" s="13">
        <f>IF(AND($B4098&lt;&gt;"",$C4098&lt;&gt;""),IF(COUNTIFS($B$2:$B4098,$B4098,$C$2:$C4098,$C4098)=1,1,0),0)</f>
        <v/>
      </c>
      <c r="V4098" s="13">
        <f>IF(AND($B4098&lt;&gt;"",$D4098&lt;&gt;""),IF(COUNTIFS($B$2:$B4098,$B4098,$D$2:$D4098,$D4098)=1,1,0),0)</f>
        <v/>
      </c>
      <c r="W4098">
        <f>IFERROR(INDEX(T_Indicateurs[Domain_code],MATCH($H4098,T_Indicateurs[Stat_code],0)),"")</f>
        <v/>
      </c>
      <c r="X4098" s="13">
        <f>IF(OR($W4098="",$F4098=""),0,IF($F4098&lt;&gt;$W4098,1,0))</f>
        <v/>
      </c>
      <c r="Y4098" s="13">
        <f>IF(OR($J4098="", $K4098="", $L4098=""),0,IF(OR($J4098&lt;0,$J4098&gt;3,$K4098&lt;0,$K4098&gt;3,$L4098&lt;0,$L4098&gt;3),1,0))</f>
        <v/>
      </c>
    </row>
    <row r="4099">
      <c r="G4099">
        <f>IFERROR(INDEX(T_Domaines[Domain_label_fr],MATCH(F4099,T_Domaines[Domain_code],0)),"")</f>
        <v/>
      </c>
      <c r="I4099">
        <f>IFERROR(INDEX(T_Indicateurs[Stat_label_fr],MATCH(H4099,T_Indicateurs[Stat_code],0)),"")</f>
        <v/>
      </c>
      <c r="M4099">
        <f>IF(J4099=0,"",J4099)</f>
        <v/>
      </c>
      <c r="N4099">
        <f>IF(K4099=0,"",K4099)</f>
        <v/>
      </c>
      <c r="O4099">
        <f>IF(L4099=0,"",L4099)</f>
        <v/>
      </c>
      <c r="P4099">
        <f>IF(OR(J4099="",K4099="",L4099=""),"",J4099+K4099+L4099)</f>
        <v/>
      </c>
      <c r="Q4099">
        <f>IF(OR(M4099="",N4099="",O4099=""),"",M4099+N4099+O4099)</f>
        <v/>
      </c>
      <c r="S4099" s="13">
        <f>IF(AND($B4099&lt;&gt;"",$F4099&lt;&gt;""),IF(COUNTIFS($B$2:$B4099,$B4099,$F$2:$F4099,$F4099)=1,1,0),0)</f>
        <v/>
      </c>
      <c r="T4099" s="13">
        <f>IF(AND($B4099&lt;&gt;"",$H4099&lt;&gt;""),IF(COUNTIFS($B$2:$B4099,$B4099,$H$2:$H4099,$H4099)=1,1,0),0)</f>
        <v/>
      </c>
      <c r="U4099" s="13">
        <f>IF(AND($B4099&lt;&gt;"",$C4099&lt;&gt;""),IF(COUNTIFS($B$2:$B4099,$B4099,$C$2:$C4099,$C4099)=1,1,0),0)</f>
        <v/>
      </c>
      <c r="V4099" s="13">
        <f>IF(AND($B4099&lt;&gt;"",$D4099&lt;&gt;""),IF(COUNTIFS($B$2:$B4099,$B4099,$D$2:$D4099,$D4099)=1,1,0),0)</f>
        <v/>
      </c>
      <c r="W4099">
        <f>IFERROR(INDEX(T_Indicateurs[Domain_code],MATCH($H4099,T_Indicateurs[Stat_code],0)),"")</f>
        <v/>
      </c>
      <c r="X4099" s="13">
        <f>IF(OR($W4099="",$F4099=""),0,IF($F4099&lt;&gt;$W4099,1,0))</f>
        <v/>
      </c>
      <c r="Y4099" s="13">
        <f>IF(OR($J4099="", $K4099="", $L4099=""),0,IF(OR($J4099&lt;0,$J4099&gt;3,$K4099&lt;0,$K4099&gt;3,$L4099&lt;0,$L4099&gt;3),1,0))</f>
        <v/>
      </c>
    </row>
    <row r="4100">
      <c r="G4100">
        <f>IFERROR(INDEX(T_Domaines[Domain_label_fr],MATCH(F4100,T_Domaines[Domain_code],0)),"")</f>
        <v/>
      </c>
      <c r="I4100">
        <f>IFERROR(INDEX(T_Indicateurs[Stat_label_fr],MATCH(H4100,T_Indicateurs[Stat_code],0)),"")</f>
        <v/>
      </c>
      <c r="M4100">
        <f>IF(J4100=0,"",J4100)</f>
        <v/>
      </c>
      <c r="N4100">
        <f>IF(K4100=0,"",K4100)</f>
        <v/>
      </c>
      <c r="O4100">
        <f>IF(L4100=0,"",L4100)</f>
        <v/>
      </c>
      <c r="P4100">
        <f>IF(OR(J4100="",K4100="",L4100=""),"",J4100+K4100+L4100)</f>
        <v/>
      </c>
      <c r="Q4100">
        <f>IF(OR(M4100="",N4100="",O4100=""),"",M4100+N4100+O4100)</f>
        <v/>
      </c>
      <c r="S4100" s="13">
        <f>IF(AND($B4100&lt;&gt;"",$F4100&lt;&gt;""),IF(COUNTIFS($B$2:$B4100,$B4100,$F$2:$F4100,$F4100)=1,1,0),0)</f>
        <v/>
      </c>
      <c r="T4100" s="13">
        <f>IF(AND($B4100&lt;&gt;"",$H4100&lt;&gt;""),IF(COUNTIFS($B$2:$B4100,$B4100,$H$2:$H4100,$H4100)=1,1,0),0)</f>
        <v/>
      </c>
      <c r="U4100" s="13">
        <f>IF(AND($B4100&lt;&gt;"",$C4100&lt;&gt;""),IF(COUNTIFS($B$2:$B4100,$B4100,$C$2:$C4100,$C4100)=1,1,0),0)</f>
        <v/>
      </c>
      <c r="V4100" s="13">
        <f>IF(AND($B4100&lt;&gt;"",$D4100&lt;&gt;""),IF(COUNTIFS($B$2:$B4100,$B4100,$D$2:$D4100,$D4100)=1,1,0),0)</f>
        <v/>
      </c>
      <c r="W4100">
        <f>IFERROR(INDEX(T_Indicateurs[Domain_code],MATCH($H4100,T_Indicateurs[Stat_code],0)),"")</f>
        <v/>
      </c>
      <c r="X4100" s="13">
        <f>IF(OR($W4100="",$F4100=""),0,IF($F4100&lt;&gt;$W4100,1,0))</f>
        <v/>
      </c>
      <c r="Y4100" s="13">
        <f>IF(OR($J4100="", $K4100="", $L4100=""),0,IF(OR($J4100&lt;0,$J4100&gt;3,$K4100&lt;0,$K4100&gt;3,$L4100&lt;0,$L4100&gt;3),1,0))</f>
        <v/>
      </c>
    </row>
    <row r="4101">
      <c r="G4101">
        <f>IFERROR(INDEX(T_Domaines[Domain_label_fr],MATCH(F4101,T_Domaines[Domain_code],0)),"")</f>
        <v/>
      </c>
      <c r="I4101">
        <f>IFERROR(INDEX(T_Indicateurs[Stat_label_fr],MATCH(H4101,T_Indicateurs[Stat_code],0)),"")</f>
        <v/>
      </c>
      <c r="M4101">
        <f>IF(J4101=0,"",J4101)</f>
        <v/>
      </c>
      <c r="N4101">
        <f>IF(K4101=0,"",K4101)</f>
        <v/>
      </c>
      <c r="O4101">
        <f>IF(L4101=0,"",L4101)</f>
        <v/>
      </c>
      <c r="P4101">
        <f>IF(OR(J4101="",K4101="",L4101=""),"",J4101+K4101+L4101)</f>
        <v/>
      </c>
      <c r="Q4101">
        <f>IF(OR(M4101="",N4101="",O4101=""),"",M4101+N4101+O4101)</f>
        <v/>
      </c>
      <c r="S4101" s="13">
        <f>IF(AND($B4101&lt;&gt;"",$F4101&lt;&gt;""),IF(COUNTIFS($B$2:$B4101,$B4101,$F$2:$F4101,$F4101)=1,1,0),0)</f>
        <v/>
      </c>
      <c r="T4101" s="13">
        <f>IF(AND($B4101&lt;&gt;"",$H4101&lt;&gt;""),IF(COUNTIFS($B$2:$B4101,$B4101,$H$2:$H4101,$H4101)=1,1,0),0)</f>
        <v/>
      </c>
      <c r="U4101" s="13">
        <f>IF(AND($B4101&lt;&gt;"",$C4101&lt;&gt;""),IF(COUNTIFS($B$2:$B4101,$B4101,$C$2:$C4101,$C4101)=1,1,0),0)</f>
        <v/>
      </c>
      <c r="V4101" s="13">
        <f>IF(AND($B4101&lt;&gt;"",$D4101&lt;&gt;""),IF(COUNTIFS($B$2:$B4101,$B4101,$D$2:$D4101,$D4101)=1,1,0),0)</f>
        <v/>
      </c>
      <c r="W4101">
        <f>IFERROR(INDEX(T_Indicateurs[Domain_code],MATCH($H4101,T_Indicateurs[Stat_code],0)),"")</f>
        <v/>
      </c>
      <c r="X4101" s="13">
        <f>IF(OR($W4101="",$F4101=""),0,IF($F4101&lt;&gt;$W4101,1,0))</f>
        <v/>
      </c>
      <c r="Y4101" s="13">
        <f>IF(OR($J4101="", $K4101="", $L4101=""),0,IF(OR($J4101&lt;0,$J4101&gt;3,$K4101&lt;0,$K4101&gt;3,$L4101&lt;0,$L4101&gt;3),1,0))</f>
        <v/>
      </c>
    </row>
    <row r="4102">
      <c r="G4102">
        <f>IFERROR(INDEX(T_Domaines[Domain_label_fr],MATCH(F4102,T_Domaines[Domain_code],0)),"")</f>
        <v/>
      </c>
      <c r="I4102">
        <f>IFERROR(INDEX(T_Indicateurs[Stat_label_fr],MATCH(H4102,T_Indicateurs[Stat_code],0)),"")</f>
        <v/>
      </c>
      <c r="M4102">
        <f>IF(J4102=0,"",J4102)</f>
        <v/>
      </c>
      <c r="N4102">
        <f>IF(K4102=0,"",K4102)</f>
        <v/>
      </c>
      <c r="O4102">
        <f>IF(L4102=0,"",L4102)</f>
        <v/>
      </c>
      <c r="P4102">
        <f>IF(OR(J4102="",K4102="",L4102=""),"",J4102+K4102+L4102)</f>
        <v/>
      </c>
      <c r="Q4102">
        <f>IF(OR(M4102="",N4102="",O4102=""),"",M4102+N4102+O4102)</f>
        <v/>
      </c>
      <c r="S4102" s="13">
        <f>IF(AND($B4102&lt;&gt;"",$F4102&lt;&gt;""),IF(COUNTIFS($B$2:$B4102,$B4102,$F$2:$F4102,$F4102)=1,1,0),0)</f>
        <v/>
      </c>
      <c r="T4102" s="13">
        <f>IF(AND($B4102&lt;&gt;"",$H4102&lt;&gt;""),IF(COUNTIFS($B$2:$B4102,$B4102,$H$2:$H4102,$H4102)=1,1,0),0)</f>
        <v/>
      </c>
      <c r="U4102" s="13">
        <f>IF(AND($B4102&lt;&gt;"",$C4102&lt;&gt;""),IF(COUNTIFS($B$2:$B4102,$B4102,$C$2:$C4102,$C4102)=1,1,0),0)</f>
        <v/>
      </c>
      <c r="V4102" s="13">
        <f>IF(AND($B4102&lt;&gt;"",$D4102&lt;&gt;""),IF(COUNTIFS($B$2:$B4102,$B4102,$D$2:$D4102,$D4102)=1,1,0),0)</f>
        <v/>
      </c>
      <c r="W4102">
        <f>IFERROR(INDEX(T_Indicateurs[Domain_code],MATCH($H4102,T_Indicateurs[Stat_code],0)),"")</f>
        <v/>
      </c>
      <c r="X4102" s="13">
        <f>IF(OR($W4102="",$F4102=""),0,IF($F4102&lt;&gt;$W4102,1,0))</f>
        <v/>
      </c>
      <c r="Y4102" s="13">
        <f>IF(OR($J4102="", $K4102="", $L4102=""),0,IF(OR($J4102&lt;0,$J4102&gt;3,$K4102&lt;0,$K4102&gt;3,$L4102&lt;0,$L4102&gt;3),1,0))</f>
        <v/>
      </c>
    </row>
    <row r="4103">
      <c r="G4103">
        <f>IFERROR(INDEX(T_Domaines[Domain_label_fr],MATCH(F4103,T_Domaines[Domain_code],0)),"")</f>
        <v/>
      </c>
      <c r="I4103">
        <f>IFERROR(INDEX(T_Indicateurs[Stat_label_fr],MATCH(H4103,T_Indicateurs[Stat_code],0)),"")</f>
        <v/>
      </c>
      <c r="M4103">
        <f>IF(J4103=0,"",J4103)</f>
        <v/>
      </c>
      <c r="N4103">
        <f>IF(K4103=0,"",K4103)</f>
        <v/>
      </c>
      <c r="O4103">
        <f>IF(L4103=0,"",L4103)</f>
        <v/>
      </c>
      <c r="P4103">
        <f>IF(OR(J4103="",K4103="",L4103=""),"",J4103+K4103+L4103)</f>
        <v/>
      </c>
      <c r="Q4103">
        <f>IF(OR(M4103="",N4103="",O4103=""),"",M4103+N4103+O4103)</f>
        <v/>
      </c>
      <c r="S4103" s="13">
        <f>IF(AND($B4103&lt;&gt;"",$F4103&lt;&gt;""),IF(COUNTIFS($B$2:$B4103,$B4103,$F$2:$F4103,$F4103)=1,1,0),0)</f>
        <v/>
      </c>
      <c r="T4103" s="13">
        <f>IF(AND($B4103&lt;&gt;"",$H4103&lt;&gt;""),IF(COUNTIFS($B$2:$B4103,$B4103,$H$2:$H4103,$H4103)=1,1,0),0)</f>
        <v/>
      </c>
      <c r="U4103" s="13">
        <f>IF(AND($B4103&lt;&gt;"",$C4103&lt;&gt;""),IF(COUNTIFS($B$2:$B4103,$B4103,$C$2:$C4103,$C4103)=1,1,0),0)</f>
        <v/>
      </c>
      <c r="V4103" s="13">
        <f>IF(AND($B4103&lt;&gt;"",$D4103&lt;&gt;""),IF(COUNTIFS($B$2:$B4103,$B4103,$D$2:$D4103,$D4103)=1,1,0),0)</f>
        <v/>
      </c>
      <c r="W4103">
        <f>IFERROR(INDEX(T_Indicateurs[Domain_code],MATCH($H4103,T_Indicateurs[Stat_code],0)),"")</f>
        <v/>
      </c>
      <c r="X4103" s="13">
        <f>IF(OR($W4103="",$F4103=""),0,IF($F4103&lt;&gt;$W4103,1,0))</f>
        <v/>
      </c>
      <c r="Y4103" s="13">
        <f>IF(OR($J4103="", $K4103="", $L4103=""),0,IF(OR($J4103&lt;0,$J4103&gt;3,$K4103&lt;0,$K4103&gt;3,$L4103&lt;0,$L4103&gt;3),1,0))</f>
        <v/>
      </c>
    </row>
    <row r="4104">
      <c r="G4104">
        <f>IFERROR(INDEX(T_Domaines[Domain_label_fr],MATCH(F4104,T_Domaines[Domain_code],0)),"")</f>
        <v/>
      </c>
      <c r="I4104">
        <f>IFERROR(INDEX(T_Indicateurs[Stat_label_fr],MATCH(H4104,T_Indicateurs[Stat_code],0)),"")</f>
        <v/>
      </c>
      <c r="M4104">
        <f>IF(J4104=0,"",J4104)</f>
        <v/>
      </c>
      <c r="N4104">
        <f>IF(K4104=0,"",K4104)</f>
        <v/>
      </c>
      <c r="O4104">
        <f>IF(L4104=0,"",L4104)</f>
        <v/>
      </c>
      <c r="P4104">
        <f>IF(OR(J4104="",K4104="",L4104=""),"",J4104+K4104+L4104)</f>
        <v/>
      </c>
      <c r="Q4104">
        <f>IF(OR(M4104="",N4104="",O4104=""),"",M4104+N4104+O4104)</f>
        <v/>
      </c>
      <c r="S4104" s="13">
        <f>IF(AND($B4104&lt;&gt;"",$F4104&lt;&gt;""),IF(COUNTIFS($B$2:$B4104,$B4104,$F$2:$F4104,$F4104)=1,1,0),0)</f>
        <v/>
      </c>
      <c r="T4104" s="13">
        <f>IF(AND($B4104&lt;&gt;"",$H4104&lt;&gt;""),IF(COUNTIFS($B$2:$B4104,$B4104,$H$2:$H4104,$H4104)=1,1,0),0)</f>
        <v/>
      </c>
      <c r="U4104" s="13">
        <f>IF(AND($B4104&lt;&gt;"",$C4104&lt;&gt;""),IF(COUNTIFS($B$2:$B4104,$B4104,$C$2:$C4104,$C4104)=1,1,0),0)</f>
        <v/>
      </c>
      <c r="V4104" s="13">
        <f>IF(AND($B4104&lt;&gt;"",$D4104&lt;&gt;""),IF(COUNTIFS($B$2:$B4104,$B4104,$D$2:$D4104,$D4104)=1,1,0),0)</f>
        <v/>
      </c>
      <c r="W4104">
        <f>IFERROR(INDEX(T_Indicateurs[Domain_code],MATCH($H4104,T_Indicateurs[Stat_code],0)),"")</f>
        <v/>
      </c>
      <c r="X4104" s="13">
        <f>IF(OR($W4104="",$F4104=""),0,IF($F4104&lt;&gt;$W4104,1,0))</f>
        <v/>
      </c>
      <c r="Y4104" s="13">
        <f>IF(OR($J4104="", $K4104="", $L4104=""),0,IF(OR($J4104&lt;0,$J4104&gt;3,$K4104&lt;0,$K4104&gt;3,$L4104&lt;0,$L4104&gt;3),1,0))</f>
        <v/>
      </c>
    </row>
    <row r="4105">
      <c r="G4105">
        <f>IFERROR(INDEX(T_Domaines[Domain_label_fr],MATCH(F4105,T_Domaines[Domain_code],0)),"")</f>
        <v/>
      </c>
      <c r="I4105">
        <f>IFERROR(INDEX(T_Indicateurs[Stat_label_fr],MATCH(H4105,T_Indicateurs[Stat_code],0)),"")</f>
        <v/>
      </c>
      <c r="M4105">
        <f>IF(J4105=0,"",J4105)</f>
        <v/>
      </c>
      <c r="N4105">
        <f>IF(K4105=0,"",K4105)</f>
        <v/>
      </c>
      <c r="O4105">
        <f>IF(L4105=0,"",L4105)</f>
        <v/>
      </c>
      <c r="P4105">
        <f>IF(OR(J4105="",K4105="",L4105=""),"",J4105+K4105+L4105)</f>
        <v/>
      </c>
      <c r="Q4105">
        <f>IF(OR(M4105="",N4105="",O4105=""),"",M4105+N4105+O4105)</f>
        <v/>
      </c>
      <c r="S4105" s="13">
        <f>IF(AND($B4105&lt;&gt;"",$F4105&lt;&gt;""),IF(COUNTIFS($B$2:$B4105,$B4105,$F$2:$F4105,$F4105)=1,1,0),0)</f>
        <v/>
      </c>
      <c r="T4105" s="13">
        <f>IF(AND($B4105&lt;&gt;"",$H4105&lt;&gt;""),IF(COUNTIFS($B$2:$B4105,$B4105,$H$2:$H4105,$H4105)=1,1,0),0)</f>
        <v/>
      </c>
      <c r="U4105" s="13">
        <f>IF(AND($B4105&lt;&gt;"",$C4105&lt;&gt;""),IF(COUNTIFS($B$2:$B4105,$B4105,$C$2:$C4105,$C4105)=1,1,0),0)</f>
        <v/>
      </c>
      <c r="V4105" s="13">
        <f>IF(AND($B4105&lt;&gt;"",$D4105&lt;&gt;""),IF(COUNTIFS($B$2:$B4105,$B4105,$D$2:$D4105,$D4105)=1,1,0),0)</f>
        <v/>
      </c>
      <c r="W4105">
        <f>IFERROR(INDEX(T_Indicateurs[Domain_code],MATCH($H4105,T_Indicateurs[Stat_code],0)),"")</f>
        <v/>
      </c>
      <c r="X4105" s="13">
        <f>IF(OR($W4105="",$F4105=""),0,IF($F4105&lt;&gt;$W4105,1,0))</f>
        <v/>
      </c>
      <c r="Y4105" s="13">
        <f>IF(OR($J4105="", $K4105="", $L4105=""),0,IF(OR($J4105&lt;0,$J4105&gt;3,$K4105&lt;0,$K4105&gt;3,$L4105&lt;0,$L4105&gt;3),1,0))</f>
        <v/>
      </c>
    </row>
    <row r="4106">
      <c r="G4106">
        <f>IFERROR(INDEX(T_Domaines[Domain_label_fr],MATCH(F4106,T_Domaines[Domain_code],0)),"")</f>
        <v/>
      </c>
      <c r="I4106">
        <f>IFERROR(INDEX(T_Indicateurs[Stat_label_fr],MATCH(H4106,T_Indicateurs[Stat_code],0)),"")</f>
        <v/>
      </c>
      <c r="M4106">
        <f>IF(J4106=0,"",J4106)</f>
        <v/>
      </c>
      <c r="N4106">
        <f>IF(K4106=0,"",K4106)</f>
        <v/>
      </c>
      <c r="O4106">
        <f>IF(L4106=0,"",L4106)</f>
        <v/>
      </c>
      <c r="P4106">
        <f>IF(OR(J4106="",K4106="",L4106=""),"",J4106+K4106+L4106)</f>
        <v/>
      </c>
      <c r="Q4106">
        <f>IF(OR(M4106="",N4106="",O4106=""),"",M4106+N4106+O4106)</f>
        <v/>
      </c>
      <c r="S4106" s="13">
        <f>IF(AND($B4106&lt;&gt;"",$F4106&lt;&gt;""),IF(COUNTIFS($B$2:$B4106,$B4106,$F$2:$F4106,$F4106)=1,1,0),0)</f>
        <v/>
      </c>
      <c r="T4106" s="13">
        <f>IF(AND($B4106&lt;&gt;"",$H4106&lt;&gt;""),IF(COUNTIFS($B$2:$B4106,$B4106,$H$2:$H4106,$H4106)=1,1,0),0)</f>
        <v/>
      </c>
      <c r="U4106" s="13">
        <f>IF(AND($B4106&lt;&gt;"",$C4106&lt;&gt;""),IF(COUNTIFS($B$2:$B4106,$B4106,$C$2:$C4106,$C4106)=1,1,0),0)</f>
        <v/>
      </c>
      <c r="V4106" s="13">
        <f>IF(AND($B4106&lt;&gt;"",$D4106&lt;&gt;""),IF(COUNTIFS($B$2:$B4106,$B4106,$D$2:$D4106,$D4106)=1,1,0),0)</f>
        <v/>
      </c>
      <c r="W4106">
        <f>IFERROR(INDEX(T_Indicateurs[Domain_code],MATCH($H4106,T_Indicateurs[Stat_code],0)),"")</f>
        <v/>
      </c>
      <c r="X4106" s="13">
        <f>IF(OR($W4106="",$F4106=""),0,IF($F4106&lt;&gt;$W4106,1,0))</f>
        <v/>
      </c>
      <c r="Y4106" s="13">
        <f>IF(OR($J4106="", $K4106="", $L4106=""),0,IF(OR($J4106&lt;0,$J4106&gt;3,$K4106&lt;0,$K4106&gt;3,$L4106&lt;0,$L4106&gt;3),1,0))</f>
        <v/>
      </c>
    </row>
    <row r="4107">
      <c r="G4107">
        <f>IFERROR(INDEX(T_Domaines[Domain_label_fr],MATCH(F4107,T_Domaines[Domain_code],0)),"")</f>
        <v/>
      </c>
      <c r="I4107">
        <f>IFERROR(INDEX(T_Indicateurs[Stat_label_fr],MATCH(H4107,T_Indicateurs[Stat_code],0)),"")</f>
        <v/>
      </c>
      <c r="M4107">
        <f>IF(J4107=0,"",J4107)</f>
        <v/>
      </c>
      <c r="N4107">
        <f>IF(K4107=0,"",K4107)</f>
        <v/>
      </c>
      <c r="O4107">
        <f>IF(L4107=0,"",L4107)</f>
        <v/>
      </c>
      <c r="P4107">
        <f>IF(OR(J4107="",K4107="",L4107=""),"",J4107+K4107+L4107)</f>
        <v/>
      </c>
      <c r="Q4107">
        <f>IF(OR(M4107="",N4107="",O4107=""),"",M4107+N4107+O4107)</f>
        <v/>
      </c>
      <c r="S4107" s="13">
        <f>IF(AND($B4107&lt;&gt;"",$F4107&lt;&gt;""),IF(COUNTIFS($B$2:$B4107,$B4107,$F$2:$F4107,$F4107)=1,1,0),0)</f>
        <v/>
      </c>
      <c r="T4107" s="13">
        <f>IF(AND($B4107&lt;&gt;"",$H4107&lt;&gt;""),IF(COUNTIFS($B$2:$B4107,$B4107,$H$2:$H4107,$H4107)=1,1,0),0)</f>
        <v/>
      </c>
      <c r="U4107" s="13">
        <f>IF(AND($B4107&lt;&gt;"",$C4107&lt;&gt;""),IF(COUNTIFS($B$2:$B4107,$B4107,$C$2:$C4107,$C4107)=1,1,0),0)</f>
        <v/>
      </c>
      <c r="V4107" s="13">
        <f>IF(AND($B4107&lt;&gt;"",$D4107&lt;&gt;""),IF(COUNTIFS($B$2:$B4107,$B4107,$D$2:$D4107,$D4107)=1,1,0),0)</f>
        <v/>
      </c>
      <c r="W4107">
        <f>IFERROR(INDEX(T_Indicateurs[Domain_code],MATCH($H4107,T_Indicateurs[Stat_code],0)),"")</f>
        <v/>
      </c>
      <c r="X4107" s="13">
        <f>IF(OR($W4107="",$F4107=""),0,IF($F4107&lt;&gt;$W4107,1,0))</f>
        <v/>
      </c>
      <c r="Y4107" s="13">
        <f>IF(OR($J4107="", $K4107="", $L4107=""),0,IF(OR($J4107&lt;0,$J4107&gt;3,$K4107&lt;0,$K4107&gt;3,$L4107&lt;0,$L4107&gt;3),1,0))</f>
        <v/>
      </c>
    </row>
    <row r="4108">
      <c r="G4108">
        <f>IFERROR(INDEX(T_Domaines[Domain_label_fr],MATCH(F4108,T_Domaines[Domain_code],0)),"")</f>
        <v/>
      </c>
      <c r="I4108">
        <f>IFERROR(INDEX(T_Indicateurs[Stat_label_fr],MATCH(H4108,T_Indicateurs[Stat_code],0)),"")</f>
        <v/>
      </c>
      <c r="M4108">
        <f>IF(J4108=0,"",J4108)</f>
        <v/>
      </c>
      <c r="N4108">
        <f>IF(K4108=0,"",K4108)</f>
        <v/>
      </c>
      <c r="O4108">
        <f>IF(L4108=0,"",L4108)</f>
        <v/>
      </c>
      <c r="P4108">
        <f>IF(OR(J4108="",K4108="",L4108=""),"",J4108+K4108+L4108)</f>
        <v/>
      </c>
      <c r="Q4108">
        <f>IF(OR(M4108="",N4108="",O4108=""),"",M4108+N4108+O4108)</f>
        <v/>
      </c>
      <c r="S4108" s="13">
        <f>IF(AND($B4108&lt;&gt;"",$F4108&lt;&gt;""),IF(COUNTIFS($B$2:$B4108,$B4108,$F$2:$F4108,$F4108)=1,1,0),0)</f>
        <v/>
      </c>
      <c r="T4108" s="13">
        <f>IF(AND($B4108&lt;&gt;"",$H4108&lt;&gt;""),IF(COUNTIFS($B$2:$B4108,$B4108,$H$2:$H4108,$H4108)=1,1,0),0)</f>
        <v/>
      </c>
      <c r="U4108" s="13">
        <f>IF(AND($B4108&lt;&gt;"",$C4108&lt;&gt;""),IF(COUNTIFS($B$2:$B4108,$B4108,$C$2:$C4108,$C4108)=1,1,0),0)</f>
        <v/>
      </c>
      <c r="V4108" s="13">
        <f>IF(AND($B4108&lt;&gt;"",$D4108&lt;&gt;""),IF(COUNTIFS($B$2:$B4108,$B4108,$D$2:$D4108,$D4108)=1,1,0),0)</f>
        <v/>
      </c>
      <c r="W4108">
        <f>IFERROR(INDEX(T_Indicateurs[Domain_code],MATCH($H4108,T_Indicateurs[Stat_code],0)),"")</f>
        <v/>
      </c>
      <c r="X4108" s="13">
        <f>IF(OR($W4108="",$F4108=""),0,IF($F4108&lt;&gt;$W4108,1,0))</f>
        <v/>
      </c>
      <c r="Y4108" s="13">
        <f>IF(OR($J4108="", $K4108="", $L4108=""),0,IF(OR($J4108&lt;0,$J4108&gt;3,$K4108&lt;0,$K4108&gt;3,$L4108&lt;0,$L4108&gt;3),1,0))</f>
        <v/>
      </c>
    </row>
    <row r="4109">
      <c r="G4109">
        <f>IFERROR(INDEX(T_Domaines[Domain_label_fr],MATCH(F4109,T_Domaines[Domain_code],0)),"")</f>
        <v/>
      </c>
      <c r="I4109">
        <f>IFERROR(INDEX(T_Indicateurs[Stat_label_fr],MATCH(H4109,T_Indicateurs[Stat_code],0)),"")</f>
        <v/>
      </c>
      <c r="M4109">
        <f>IF(J4109=0,"",J4109)</f>
        <v/>
      </c>
      <c r="N4109">
        <f>IF(K4109=0,"",K4109)</f>
        <v/>
      </c>
      <c r="O4109">
        <f>IF(L4109=0,"",L4109)</f>
        <v/>
      </c>
      <c r="P4109">
        <f>IF(OR(J4109="",K4109="",L4109=""),"",J4109+K4109+L4109)</f>
        <v/>
      </c>
      <c r="Q4109">
        <f>IF(OR(M4109="",N4109="",O4109=""),"",M4109+N4109+O4109)</f>
        <v/>
      </c>
      <c r="S4109" s="13">
        <f>IF(AND($B4109&lt;&gt;"",$F4109&lt;&gt;""),IF(COUNTIFS($B$2:$B4109,$B4109,$F$2:$F4109,$F4109)=1,1,0),0)</f>
        <v/>
      </c>
      <c r="T4109" s="13">
        <f>IF(AND($B4109&lt;&gt;"",$H4109&lt;&gt;""),IF(COUNTIFS($B$2:$B4109,$B4109,$H$2:$H4109,$H4109)=1,1,0),0)</f>
        <v/>
      </c>
      <c r="U4109" s="13">
        <f>IF(AND($B4109&lt;&gt;"",$C4109&lt;&gt;""),IF(COUNTIFS($B$2:$B4109,$B4109,$C$2:$C4109,$C4109)=1,1,0),0)</f>
        <v/>
      </c>
      <c r="V4109" s="13">
        <f>IF(AND($B4109&lt;&gt;"",$D4109&lt;&gt;""),IF(COUNTIFS($B$2:$B4109,$B4109,$D$2:$D4109,$D4109)=1,1,0),0)</f>
        <v/>
      </c>
      <c r="W4109">
        <f>IFERROR(INDEX(T_Indicateurs[Domain_code],MATCH($H4109,T_Indicateurs[Stat_code],0)),"")</f>
        <v/>
      </c>
      <c r="X4109" s="13">
        <f>IF(OR($W4109="",$F4109=""),0,IF($F4109&lt;&gt;$W4109,1,0))</f>
        <v/>
      </c>
      <c r="Y4109" s="13">
        <f>IF(OR($J4109="", $K4109="", $L4109=""),0,IF(OR($J4109&lt;0,$J4109&gt;3,$K4109&lt;0,$K4109&gt;3,$L4109&lt;0,$L4109&gt;3),1,0))</f>
        <v/>
      </c>
    </row>
    <row r="4110">
      <c r="G4110">
        <f>IFERROR(INDEX(T_Domaines[Domain_label_fr],MATCH(F4110,T_Domaines[Domain_code],0)),"")</f>
        <v/>
      </c>
      <c r="I4110">
        <f>IFERROR(INDEX(T_Indicateurs[Stat_label_fr],MATCH(H4110,T_Indicateurs[Stat_code],0)),"")</f>
        <v/>
      </c>
      <c r="M4110">
        <f>IF(J4110=0,"",J4110)</f>
        <v/>
      </c>
      <c r="N4110">
        <f>IF(K4110=0,"",K4110)</f>
        <v/>
      </c>
      <c r="O4110">
        <f>IF(L4110=0,"",L4110)</f>
        <v/>
      </c>
      <c r="P4110">
        <f>IF(OR(J4110="",K4110="",L4110=""),"",J4110+K4110+L4110)</f>
        <v/>
      </c>
      <c r="Q4110">
        <f>IF(OR(M4110="",N4110="",O4110=""),"",M4110+N4110+O4110)</f>
        <v/>
      </c>
      <c r="S4110" s="13">
        <f>IF(AND($B4110&lt;&gt;"",$F4110&lt;&gt;""),IF(COUNTIFS($B$2:$B4110,$B4110,$F$2:$F4110,$F4110)=1,1,0),0)</f>
        <v/>
      </c>
      <c r="T4110" s="13">
        <f>IF(AND($B4110&lt;&gt;"",$H4110&lt;&gt;""),IF(COUNTIFS($B$2:$B4110,$B4110,$H$2:$H4110,$H4110)=1,1,0),0)</f>
        <v/>
      </c>
      <c r="U4110" s="13">
        <f>IF(AND($B4110&lt;&gt;"",$C4110&lt;&gt;""),IF(COUNTIFS($B$2:$B4110,$B4110,$C$2:$C4110,$C4110)=1,1,0),0)</f>
        <v/>
      </c>
      <c r="V4110" s="13">
        <f>IF(AND($B4110&lt;&gt;"",$D4110&lt;&gt;""),IF(COUNTIFS($B$2:$B4110,$B4110,$D$2:$D4110,$D4110)=1,1,0),0)</f>
        <v/>
      </c>
      <c r="W4110">
        <f>IFERROR(INDEX(T_Indicateurs[Domain_code],MATCH($H4110,T_Indicateurs[Stat_code],0)),"")</f>
        <v/>
      </c>
      <c r="X4110" s="13">
        <f>IF(OR($W4110="",$F4110=""),0,IF($F4110&lt;&gt;$W4110,1,0))</f>
        <v/>
      </c>
      <c r="Y4110" s="13">
        <f>IF(OR($J4110="", $K4110="", $L4110=""),0,IF(OR($J4110&lt;0,$J4110&gt;3,$K4110&lt;0,$K4110&gt;3,$L4110&lt;0,$L4110&gt;3),1,0))</f>
        <v/>
      </c>
    </row>
    <row r="4111">
      <c r="G4111">
        <f>IFERROR(INDEX(T_Domaines[Domain_label_fr],MATCH(F4111,T_Domaines[Domain_code],0)),"")</f>
        <v/>
      </c>
      <c r="I4111">
        <f>IFERROR(INDEX(T_Indicateurs[Stat_label_fr],MATCH(H4111,T_Indicateurs[Stat_code],0)),"")</f>
        <v/>
      </c>
      <c r="M4111">
        <f>IF(J4111=0,"",J4111)</f>
        <v/>
      </c>
      <c r="N4111">
        <f>IF(K4111=0,"",K4111)</f>
        <v/>
      </c>
      <c r="O4111">
        <f>IF(L4111=0,"",L4111)</f>
        <v/>
      </c>
      <c r="P4111">
        <f>IF(OR(J4111="",K4111="",L4111=""),"",J4111+K4111+L4111)</f>
        <v/>
      </c>
      <c r="Q4111">
        <f>IF(OR(M4111="",N4111="",O4111=""),"",M4111+N4111+O4111)</f>
        <v/>
      </c>
      <c r="S4111" s="13">
        <f>IF(AND($B4111&lt;&gt;"",$F4111&lt;&gt;""),IF(COUNTIFS($B$2:$B4111,$B4111,$F$2:$F4111,$F4111)=1,1,0),0)</f>
        <v/>
      </c>
      <c r="T4111" s="13">
        <f>IF(AND($B4111&lt;&gt;"",$H4111&lt;&gt;""),IF(COUNTIFS($B$2:$B4111,$B4111,$H$2:$H4111,$H4111)=1,1,0),0)</f>
        <v/>
      </c>
      <c r="U4111" s="13">
        <f>IF(AND($B4111&lt;&gt;"",$C4111&lt;&gt;""),IF(COUNTIFS($B$2:$B4111,$B4111,$C$2:$C4111,$C4111)=1,1,0),0)</f>
        <v/>
      </c>
      <c r="V4111" s="13">
        <f>IF(AND($B4111&lt;&gt;"",$D4111&lt;&gt;""),IF(COUNTIFS($B$2:$B4111,$B4111,$D$2:$D4111,$D4111)=1,1,0),0)</f>
        <v/>
      </c>
      <c r="W4111">
        <f>IFERROR(INDEX(T_Indicateurs[Domain_code],MATCH($H4111,T_Indicateurs[Stat_code],0)),"")</f>
        <v/>
      </c>
      <c r="X4111" s="13">
        <f>IF(OR($W4111="",$F4111=""),0,IF($F4111&lt;&gt;$W4111,1,0))</f>
        <v/>
      </c>
      <c r="Y4111" s="13">
        <f>IF(OR($J4111="", $K4111="", $L4111=""),0,IF(OR($J4111&lt;0,$J4111&gt;3,$K4111&lt;0,$K4111&gt;3,$L4111&lt;0,$L4111&gt;3),1,0))</f>
        <v/>
      </c>
    </row>
    <row r="4112">
      <c r="G4112">
        <f>IFERROR(INDEX(T_Domaines[Domain_label_fr],MATCH(F4112,T_Domaines[Domain_code],0)),"")</f>
        <v/>
      </c>
      <c r="I4112">
        <f>IFERROR(INDEX(T_Indicateurs[Stat_label_fr],MATCH(H4112,T_Indicateurs[Stat_code],0)),"")</f>
        <v/>
      </c>
      <c r="M4112">
        <f>IF(J4112=0,"",J4112)</f>
        <v/>
      </c>
      <c r="N4112">
        <f>IF(K4112=0,"",K4112)</f>
        <v/>
      </c>
      <c r="O4112">
        <f>IF(L4112=0,"",L4112)</f>
        <v/>
      </c>
      <c r="P4112">
        <f>IF(OR(J4112="",K4112="",L4112=""),"",J4112+K4112+L4112)</f>
        <v/>
      </c>
      <c r="Q4112">
        <f>IF(OR(M4112="",N4112="",O4112=""),"",M4112+N4112+O4112)</f>
        <v/>
      </c>
      <c r="S4112" s="13">
        <f>IF(AND($B4112&lt;&gt;"",$F4112&lt;&gt;""),IF(COUNTIFS($B$2:$B4112,$B4112,$F$2:$F4112,$F4112)=1,1,0),0)</f>
        <v/>
      </c>
      <c r="T4112" s="13">
        <f>IF(AND($B4112&lt;&gt;"",$H4112&lt;&gt;""),IF(COUNTIFS($B$2:$B4112,$B4112,$H$2:$H4112,$H4112)=1,1,0),0)</f>
        <v/>
      </c>
      <c r="U4112" s="13">
        <f>IF(AND($B4112&lt;&gt;"",$C4112&lt;&gt;""),IF(COUNTIFS($B$2:$B4112,$B4112,$C$2:$C4112,$C4112)=1,1,0),0)</f>
        <v/>
      </c>
      <c r="V4112" s="13">
        <f>IF(AND($B4112&lt;&gt;"",$D4112&lt;&gt;""),IF(COUNTIFS($B$2:$B4112,$B4112,$D$2:$D4112,$D4112)=1,1,0),0)</f>
        <v/>
      </c>
      <c r="W4112">
        <f>IFERROR(INDEX(T_Indicateurs[Domain_code],MATCH($H4112,T_Indicateurs[Stat_code],0)),"")</f>
        <v/>
      </c>
      <c r="X4112" s="13">
        <f>IF(OR($W4112="",$F4112=""),0,IF($F4112&lt;&gt;$W4112,1,0))</f>
        <v/>
      </c>
      <c r="Y4112" s="13">
        <f>IF(OR($J4112="", $K4112="", $L4112=""),0,IF(OR($J4112&lt;0,$J4112&gt;3,$K4112&lt;0,$K4112&gt;3,$L4112&lt;0,$L4112&gt;3),1,0))</f>
        <v/>
      </c>
    </row>
    <row r="4113">
      <c r="G4113">
        <f>IFERROR(INDEX(T_Domaines[Domain_label_fr],MATCH(F4113,T_Domaines[Domain_code],0)),"")</f>
        <v/>
      </c>
      <c r="I4113">
        <f>IFERROR(INDEX(T_Indicateurs[Stat_label_fr],MATCH(H4113,T_Indicateurs[Stat_code],0)),"")</f>
        <v/>
      </c>
      <c r="M4113">
        <f>IF(J4113=0,"",J4113)</f>
        <v/>
      </c>
      <c r="N4113">
        <f>IF(K4113=0,"",K4113)</f>
        <v/>
      </c>
      <c r="O4113">
        <f>IF(L4113=0,"",L4113)</f>
        <v/>
      </c>
      <c r="P4113">
        <f>IF(OR(J4113="",K4113="",L4113=""),"",J4113+K4113+L4113)</f>
        <v/>
      </c>
      <c r="Q4113">
        <f>IF(OR(M4113="",N4113="",O4113=""),"",M4113+N4113+O4113)</f>
        <v/>
      </c>
      <c r="S4113" s="13">
        <f>IF(AND($B4113&lt;&gt;"",$F4113&lt;&gt;""),IF(COUNTIFS($B$2:$B4113,$B4113,$F$2:$F4113,$F4113)=1,1,0),0)</f>
        <v/>
      </c>
      <c r="T4113" s="13">
        <f>IF(AND($B4113&lt;&gt;"",$H4113&lt;&gt;""),IF(COUNTIFS($B$2:$B4113,$B4113,$H$2:$H4113,$H4113)=1,1,0),0)</f>
        <v/>
      </c>
      <c r="U4113" s="13">
        <f>IF(AND($B4113&lt;&gt;"",$C4113&lt;&gt;""),IF(COUNTIFS($B$2:$B4113,$B4113,$C$2:$C4113,$C4113)=1,1,0),0)</f>
        <v/>
      </c>
      <c r="V4113" s="13">
        <f>IF(AND($B4113&lt;&gt;"",$D4113&lt;&gt;""),IF(COUNTIFS($B$2:$B4113,$B4113,$D$2:$D4113,$D4113)=1,1,0),0)</f>
        <v/>
      </c>
      <c r="W4113">
        <f>IFERROR(INDEX(T_Indicateurs[Domain_code],MATCH($H4113,T_Indicateurs[Stat_code],0)),"")</f>
        <v/>
      </c>
      <c r="X4113" s="13">
        <f>IF(OR($W4113="",$F4113=""),0,IF($F4113&lt;&gt;$W4113,1,0))</f>
        <v/>
      </c>
      <c r="Y4113" s="13">
        <f>IF(OR($J4113="", $K4113="", $L4113=""),0,IF(OR($J4113&lt;0,$J4113&gt;3,$K4113&lt;0,$K4113&gt;3,$L4113&lt;0,$L4113&gt;3),1,0))</f>
        <v/>
      </c>
    </row>
    <row r="4114">
      <c r="G4114">
        <f>IFERROR(INDEX(T_Domaines[Domain_label_fr],MATCH(F4114,T_Domaines[Domain_code],0)),"")</f>
        <v/>
      </c>
      <c r="I4114">
        <f>IFERROR(INDEX(T_Indicateurs[Stat_label_fr],MATCH(H4114,T_Indicateurs[Stat_code],0)),"")</f>
        <v/>
      </c>
      <c r="M4114">
        <f>IF(J4114=0,"",J4114)</f>
        <v/>
      </c>
      <c r="N4114">
        <f>IF(K4114=0,"",K4114)</f>
        <v/>
      </c>
      <c r="O4114">
        <f>IF(L4114=0,"",L4114)</f>
        <v/>
      </c>
      <c r="P4114">
        <f>IF(OR(J4114="",K4114="",L4114=""),"",J4114+K4114+L4114)</f>
        <v/>
      </c>
      <c r="Q4114">
        <f>IF(OR(M4114="",N4114="",O4114=""),"",M4114+N4114+O4114)</f>
        <v/>
      </c>
      <c r="S4114" s="13">
        <f>IF(AND($B4114&lt;&gt;"",$F4114&lt;&gt;""),IF(COUNTIFS($B$2:$B4114,$B4114,$F$2:$F4114,$F4114)=1,1,0),0)</f>
        <v/>
      </c>
      <c r="T4114" s="13">
        <f>IF(AND($B4114&lt;&gt;"",$H4114&lt;&gt;""),IF(COUNTIFS($B$2:$B4114,$B4114,$H$2:$H4114,$H4114)=1,1,0),0)</f>
        <v/>
      </c>
      <c r="U4114" s="13">
        <f>IF(AND($B4114&lt;&gt;"",$C4114&lt;&gt;""),IF(COUNTIFS($B$2:$B4114,$B4114,$C$2:$C4114,$C4114)=1,1,0),0)</f>
        <v/>
      </c>
      <c r="V4114" s="13">
        <f>IF(AND($B4114&lt;&gt;"",$D4114&lt;&gt;""),IF(COUNTIFS($B$2:$B4114,$B4114,$D$2:$D4114,$D4114)=1,1,0),0)</f>
        <v/>
      </c>
      <c r="W4114">
        <f>IFERROR(INDEX(T_Indicateurs[Domain_code],MATCH($H4114,T_Indicateurs[Stat_code],0)),"")</f>
        <v/>
      </c>
      <c r="X4114" s="13">
        <f>IF(OR($W4114="",$F4114=""),0,IF($F4114&lt;&gt;$W4114,1,0))</f>
        <v/>
      </c>
      <c r="Y4114" s="13">
        <f>IF(OR($J4114="", $K4114="", $L4114=""),0,IF(OR($J4114&lt;0,$J4114&gt;3,$K4114&lt;0,$K4114&gt;3,$L4114&lt;0,$L4114&gt;3),1,0))</f>
        <v/>
      </c>
    </row>
    <row r="4115">
      <c r="G4115">
        <f>IFERROR(INDEX(T_Domaines[Domain_label_fr],MATCH(F4115,T_Domaines[Domain_code],0)),"")</f>
        <v/>
      </c>
      <c r="I4115">
        <f>IFERROR(INDEX(T_Indicateurs[Stat_label_fr],MATCH(H4115,T_Indicateurs[Stat_code],0)),"")</f>
        <v/>
      </c>
      <c r="M4115">
        <f>IF(J4115=0,"",J4115)</f>
        <v/>
      </c>
      <c r="N4115">
        <f>IF(K4115=0,"",K4115)</f>
        <v/>
      </c>
      <c r="O4115">
        <f>IF(L4115=0,"",L4115)</f>
        <v/>
      </c>
      <c r="P4115">
        <f>IF(OR(J4115="",K4115="",L4115=""),"",J4115+K4115+L4115)</f>
        <v/>
      </c>
      <c r="Q4115">
        <f>IF(OR(M4115="",N4115="",O4115=""),"",M4115+N4115+O4115)</f>
        <v/>
      </c>
      <c r="S4115" s="13">
        <f>IF(AND($B4115&lt;&gt;"",$F4115&lt;&gt;""),IF(COUNTIFS($B$2:$B4115,$B4115,$F$2:$F4115,$F4115)=1,1,0),0)</f>
        <v/>
      </c>
      <c r="T4115" s="13">
        <f>IF(AND($B4115&lt;&gt;"",$H4115&lt;&gt;""),IF(COUNTIFS($B$2:$B4115,$B4115,$H$2:$H4115,$H4115)=1,1,0),0)</f>
        <v/>
      </c>
      <c r="U4115" s="13">
        <f>IF(AND($B4115&lt;&gt;"",$C4115&lt;&gt;""),IF(COUNTIFS($B$2:$B4115,$B4115,$C$2:$C4115,$C4115)=1,1,0),0)</f>
        <v/>
      </c>
      <c r="V4115" s="13">
        <f>IF(AND($B4115&lt;&gt;"",$D4115&lt;&gt;""),IF(COUNTIFS($B$2:$B4115,$B4115,$D$2:$D4115,$D4115)=1,1,0),0)</f>
        <v/>
      </c>
      <c r="W4115">
        <f>IFERROR(INDEX(T_Indicateurs[Domain_code],MATCH($H4115,T_Indicateurs[Stat_code],0)),"")</f>
        <v/>
      </c>
      <c r="X4115" s="13">
        <f>IF(OR($W4115="",$F4115=""),0,IF($F4115&lt;&gt;$W4115,1,0))</f>
        <v/>
      </c>
      <c r="Y4115" s="13">
        <f>IF(OR($J4115="", $K4115="", $L4115=""),0,IF(OR($J4115&lt;0,$J4115&gt;3,$K4115&lt;0,$K4115&gt;3,$L4115&lt;0,$L4115&gt;3),1,0))</f>
        <v/>
      </c>
    </row>
    <row r="4116">
      <c r="G4116">
        <f>IFERROR(INDEX(T_Domaines[Domain_label_fr],MATCH(F4116,T_Domaines[Domain_code],0)),"")</f>
        <v/>
      </c>
      <c r="I4116">
        <f>IFERROR(INDEX(T_Indicateurs[Stat_label_fr],MATCH(H4116,T_Indicateurs[Stat_code],0)),"")</f>
        <v/>
      </c>
      <c r="M4116">
        <f>IF(J4116=0,"",J4116)</f>
        <v/>
      </c>
      <c r="N4116">
        <f>IF(K4116=0,"",K4116)</f>
        <v/>
      </c>
      <c r="O4116">
        <f>IF(L4116=0,"",L4116)</f>
        <v/>
      </c>
      <c r="P4116">
        <f>IF(OR(J4116="",K4116="",L4116=""),"",J4116+K4116+L4116)</f>
        <v/>
      </c>
      <c r="Q4116">
        <f>IF(OR(M4116="",N4116="",O4116=""),"",M4116+N4116+O4116)</f>
        <v/>
      </c>
      <c r="S4116" s="13">
        <f>IF(AND($B4116&lt;&gt;"",$F4116&lt;&gt;""),IF(COUNTIFS($B$2:$B4116,$B4116,$F$2:$F4116,$F4116)=1,1,0),0)</f>
        <v/>
      </c>
      <c r="T4116" s="13">
        <f>IF(AND($B4116&lt;&gt;"",$H4116&lt;&gt;""),IF(COUNTIFS($B$2:$B4116,$B4116,$H$2:$H4116,$H4116)=1,1,0),0)</f>
        <v/>
      </c>
      <c r="U4116" s="13">
        <f>IF(AND($B4116&lt;&gt;"",$C4116&lt;&gt;""),IF(COUNTIFS($B$2:$B4116,$B4116,$C$2:$C4116,$C4116)=1,1,0),0)</f>
        <v/>
      </c>
      <c r="V4116" s="13">
        <f>IF(AND($B4116&lt;&gt;"",$D4116&lt;&gt;""),IF(COUNTIFS($B$2:$B4116,$B4116,$D$2:$D4116,$D4116)=1,1,0),0)</f>
        <v/>
      </c>
      <c r="W4116">
        <f>IFERROR(INDEX(T_Indicateurs[Domain_code],MATCH($H4116,T_Indicateurs[Stat_code],0)),"")</f>
        <v/>
      </c>
      <c r="X4116" s="13">
        <f>IF(OR($W4116="",$F4116=""),0,IF($F4116&lt;&gt;$W4116,1,0))</f>
        <v/>
      </c>
      <c r="Y4116" s="13">
        <f>IF(OR($J4116="", $K4116="", $L4116=""),0,IF(OR($J4116&lt;0,$J4116&gt;3,$K4116&lt;0,$K4116&gt;3,$L4116&lt;0,$L4116&gt;3),1,0))</f>
        <v/>
      </c>
    </row>
    <row r="4117">
      <c r="G4117">
        <f>IFERROR(INDEX(T_Domaines[Domain_label_fr],MATCH(F4117,T_Domaines[Domain_code],0)),"")</f>
        <v/>
      </c>
      <c r="I4117">
        <f>IFERROR(INDEX(T_Indicateurs[Stat_label_fr],MATCH(H4117,T_Indicateurs[Stat_code],0)),"")</f>
        <v/>
      </c>
      <c r="M4117">
        <f>IF(J4117=0,"",J4117)</f>
        <v/>
      </c>
      <c r="N4117">
        <f>IF(K4117=0,"",K4117)</f>
        <v/>
      </c>
      <c r="O4117">
        <f>IF(L4117=0,"",L4117)</f>
        <v/>
      </c>
      <c r="P4117">
        <f>IF(OR(J4117="",K4117="",L4117=""),"",J4117+K4117+L4117)</f>
        <v/>
      </c>
      <c r="Q4117">
        <f>IF(OR(M4117="",N4117="",O4117=""),"",M4117+N4117+O4117)</f>
        <v/>
      </c>
      <c r="S4117" s="13">
        <f>IF(AND($B4117&lt;&gt;"",$F4117&lt;&gt;""),IF(COUNTIFS($B$2:$B4117,$B4117,$F$2:$F4117,$F4117)=1,1,0),0)</f>
        <v/>
      </c>
      <c r="T4117" s="13">
        <f>IF(AND($B4117&lt;&gt;"",$H4117&lt;&gt;""),IF(COUNTIFS($B$2:$B4117,$B4117,$H$2:$H4117,$H4117)=1,1,0),0)</f>
        <v/>
      </c>
      <c r="U4117" s="13">
        <f>IF(AND($B4117&lt;&gt;"",$C4117&lt;&gt;""),IF(COUNTIFS($B$2:$B4117,$B4117,$C$2:$C4117,$C4117)=1,1,0),0)</f>
        <v/>
      </c>
      <c r="V4117" s="13">
        <f>IF(AND($B4117&lt;&gt;"",$D4117&lt;&gt;""),IF(COUNTIFS($B$2:$B4117,$B4117,$D$2:$D4117,$D4117)=1,1,0),0)</f>
        <v/>
      </c>
      <c r="W4117">
        <f>IFERROR(INDEX(T_Indicateurs[Domain_code],MATCH($H4117,T_Indicateurs[Stat_code],0)),"")</f>
        <v/>
      </c>
      <c r="X4117" s="13">
        <f>IF(OR($W4117="",$F4117=""),0,IF($F4117&lt;&gt;$W4117,1,0))</f>
        <v/>
      </c>
      <c r="Y4117" s="13">
        <f>IF(OR($J4117="", $K4117="", $L4117=""),0,IF(OR($J4117&lt;0,$J4117&gt;3,$K4117&lt;0,$K4117&gt;3,$L4117&lt;0,$L4117&gt;3),1,0))</f>
        <v/>
      </c>
    </row>
    <row r="4118">
      <c r="G4118">
        <f>IFERROR(INDEX(T_Domaines[Domain_label_fr],MATCH(F4118,T_Domaines[Domain_code],0)),"")</f>
        <v/>
      </c>
      <c r="I4118">
        <f>IFERROR(INDEX(T_Indicateurs[Stat_label_fr],MATCH(H4118,T_Indicateurs[Stat_code],0)),"")</f>
        <v/>
      </c>
      <c r="M4118">
        <f>IF(J4118=0,"",J4118)</f>
        <v/>
      </c>
      <c r="N4118">
        <f>IF(K4118=0,"",K4118)</f>
        <v/>
      </c>
      <c r="O4118">
        <f>IF(L4118=0,"",L4118)</f>
        <v/>
      </c>
      <c r="P4118">
        <f>IF(OR(J4118="",K4118="",L4118=""),"",J4118+K4118+L4118)</f>
        <v/>
      </c>
      <c r="Q4118">
        <f>IF(OR(M4118="",N4118="",O4118=""),"",M4118+N4118+O4118)</f>
        <v/>
      </c>
      <c r="S4118" s="13">
        <f>IF(AND($B4118&lt;&gt;"",$F4118&lt;&gt;""),IF(COUNTIFS($B$2:$B4118,$B4118,$F$2:$F4118,$F4118)=1,1,0),0)</f>
        <v/>
      </c>
      <c r="T4118" s="13">
        <f>IF(AND($B4118&lt;&gt;"",$H4118&lt;&gt;""),IF(COUNTIFS($B$2:$B4118,$B4118,$H$2:$H4118,$H4118)=1,1,0),0)</f>
        <v/>
      </c>
      <c r="U4118" s="13">
        <f>IF(AND($B4118&lt;&gt;"",$C4118&lt;&gt;""),IF(COUNTIFS($B$2:$B4118,$B4118,$C$2:$C4118,$C4118)=1,1,0),0)</f>
        <v/>
      </c>
      <c r="V4118" s="13">
        <f>IF(AND($B4118&lt;&gt;"",$D4118&lt;&gt;""),IF(COUNTIFS($B$2:$B4118,$B4118,$D$2:$D4118,$D4118)=1,1,0),0)</f>
        <v/>
      </c>
      <c r="W4118">
        <f>IFERROR(INDEX(T_Indicateurs[Domain_code],MATCH($H4118,T_Indicateurs[Stat_code],0)),"")</f>
        <v/>
      </c>
      <c r="X4118" s="13">
        <f>IF(OR($W4118="",$F4118=""),0,IF($F4118&lt;&gt;$W4118,1,0))</f>
        <v/>
      </c>
      <c r="Y4118" s="13">
        <f>IF(OR($J4118="", $K4118="", $L4118=""),0,IF(OR($J4118&lt;0,$J4118&gt;3,$K4118&lt;0,$K4118&gt;3,$L4118&lt;0,$L4118&gt;3),1,0))</f>
        <v/>
      </c>
    </row>
    <row r="4119">
      <c r="G4119">
        <f>IFERROR(INDEX(T_Domaines[Domain_label_fr],MATCH(F4119,T_Domaines[Domain_code],0)),"")</f>
        <v/>
      </c>
      <c r="I4119">
        <f>IFERROR(INDEX(T_Indicateurs[Stat_label_fr],MATCH(H4119,T_Indicateurs[Stat_code],0)),"")</f>
        <v/>
      </c>
      <c r="M4119">
        <f>IF(J4119=0,"",J4119)</f>
        <v/>
      </c>
      <c r="N4119">
        <f>IF(K4119=0,"",K4119)</f>
        <v/>
      </c>
      <c r="O4119">
        <f>IF(L4119=0,"",L4119)</f>
        <v/>
      </c>
      <c r="P4119">
        <f>IF(OR(J4119="",K4119="",L4119=""),"",J4119+K4119+L4119)</f>
        <v/>
      </c>
      <c r="Q4119">
        <f>IF(OR(M4119="",N4119="",O4119=""),"",M4119+N4119+O4119)</f>
        <v/>
      </c>
      <c r="S4119" s="13">
        <f>IF(AND($B4119&lt;&gt;"",$F4119&lt;&gt;""),IF(COUNTIFS($B$2:$B4119,$B4119,$F$2:$F4119,$F4119)=1,1,0),0)</f>
        <v/>
      </c>
      <c r="T4119" s="13">
        <f>IF(AND($B4119&lt;&gt;"",$H4119&lt;&gt;""),IF(COUNTIFS($B$2:$B4119,$B4119,$H$2:$H4119,$H4119)=1,1,0),0)</f>
        <v/>
      </c>
      <c r="U4119" s="13">
        <f>IF(AND($B4119&lt;&gt;"",$C4119&lt;&gt;""),IF(COUNTIFS($B$2:$B4119,$B4119,$C$2:$C4119,$C4119)=1,1,0),0)</f>
        <v/>
      </c>
      <c r="V4119" s="13">
        <f>IF(AND($B4119&lt;&gt;"",$D4119&lt;&gt;""),IF(COUNTIFS($B$2:$B4119,$B4119,$D$2:$D4119,$D4119)=1,1,0),0)</f>
        <v/>
      </c>
      <c r="W4119">
        <f>IFERROR(INDEX(T_Indicateurs[Domain_code],MATCH($H4119,T_Indicateurs[Stat_code],0)),"")</f>
        <v/>
      </c>
      <c r="X4119" s="13">
        <f>IF(OR($W4119="",$F4119=""),0,IF($F4119&lt;&gt;$W4119,1,0))</f>
        <v/>
      </c>
      <c r="Y4119" s="13">
        <f>IF(OR($J4119="", $K4119="", $L4119=""),0,IF(OR($J4119&lt;0,$J4119&gt;3,$K4119&lt;0,$K4119&gt;3,$L4119&lt;0,$L4119&gt;3),1,0))</f>
        <v/>
      </c>
    </row>
    <row r="4120">
      <c r="G4120">
        <f>IFERROR(INDEX(T_Domaines[Domain_label_fr],MATCH(F4120,T_Domaines[Domain_code],0)),"")</f>
        <v/>
      </c>
      <c r="I4120">
        <f>IFERROR(INDEX(T_Indicateurs[Stat_label_fr],MATCH(H4120,T_Indicateurs[Stat_code],0)),"")</f>
        <v/>
      </c>
      <c r="M4120">
        <f>IF(J4120=0,"",J4120)</f>
        <v/>
      </c>
      <c r="N4120">
        <f>IF(K4120=0,"",K4120)</f>
        <v/>
      </c>
      <c r="O4120">
        <f>IF(L4120=0,"",L4120)</f>
        <v/>
      </c>
      <c r="P4120">
        <f>IF(OR(J4120="",K4120="",L4120=""),"",J4120+K4120+L4120)</f>
        <v/>
      </c>
      <c r="Q4120">
        <f>IF(OR(M4120="",N4120="",O4120=""),"",M4120+N4120+O4120)</f>
        <v/>
      </c>
      <c r="S4120" s="13">
        <f>IF(AND($B4120&lt;&gt;"",$F4120&lt;&gt;""),IF(COUNTIFS($B$2:$B4120,$B4120,$F$2:$F4120,$F4120)=1,1,0),0)</f>
        <v/>
      </c>
      <c r="T4120" s="13">
        <f>IF(AND($B4120&lt;&gt;"",$H4120&lt;&gt;""),IF(COUNTIFS($B$2:$B4120,$B4120,$H$2:$H4120,$H4120)=1,1,0),0)</f>
        <v/>
      </c>
      <c r="U4120" s="13">
        <f>IF(AND($B4120&lt;&gt;"",$C4120&lt;&gt;""),IF(COUNTIFS($B$2:$B4120,$B4120,$C$2:$C4120,$C4120)=1,1,0),0)</f>
        <v/>
      </c>
      <c r="V4120" s="13">
        <f>IF(AND($B4120&lt;&gt;"",$D4120&lt;&gt;""),IF(COUNTIFS($B$2:$B4120,$B4120,$D$2:$D4120,$D4120)=1,1,0),0)</f>
        <v/>
      </c>
      <c r="W4120">
        <f>IFERROR(INDEX(T_Indicateurs[Domain_code],MATCH($H4120,T_Indicateurs[Stat_code],0)),"")</f>
        <v/>
      </c>
      <c r="X4120" s="13">
        <f>IF(OR($W4120="",$F4120=""),0,IF($F4120&lt;&gt;$W4120,1,0))</f>
        <v/>
      </c>
      <c r="Y4120" s="13">
        <f>IF(OR($J4120="", $K4120="", $L4120=""),0,IF(OR($J4120&lt;0,$J4120&gt;3,$K4120&lt;0,$K4120&gt;3,$L4120&lt;0,$L4120&gt;3),1,0))</f>
        <v/>
      </c>
    </row>
    <row r="4121">
      <c r="G4121">
        <f>IFERROR(INDEX(T_Domaines[Domain_label_fr],MATCH(F4121,T_Domaines[Domain_code],0)),"")</f>
        <v/>
      </c>
      <c r="I4121">
        <f>IFERROR(INDEX(T_Indicateurs[Stat_label_fr],MATCH(H4121,T_Indicateurs[Stat_code],0)),"")</f>
        <v/>
      </c>
      <c r="M4121">
        <f>IF(J4121=0,"",J4121)</f>
        <v/>
      </c>
      <c r="N4121">
        <f>IF(K4121=0,"",K4121)</f>
        <v/>
      </c>
      <c r="O4121">
        <f>IF(L4121=0,"",L4121)</f>
        <v/>
      </c>
      <c r="P4121">
        <f>IF(OR(J4121="",K4121="",L4121=""),"",J4121+K4121+L4121)</f>
        <v/>
      </c>
      <c r="Q4121">
        <f>IF(OR(M4121="",N4121="",O4121=""),"",M4121+N4121+O4121)</f>
        <v/>
      </c>
      <c r="S4121" s="13">
        <f>IF(AND($B4121&lt;&gt;"",$F4121&lt;&gt;""),IF(COUNTIFS($B$2:$B4121,$B4121,$F$2:$F4121,$F4121)=1,1,0),0)</f>
        <v/>
      </c>
      <c r="T4121" s="13">
        <f>IF(AND($B4121&lt;&gt;"",$H4121&lt;&gt;""),IF(COUNTIFS($B$2:$B4121,$B4121,$H$2:$H4121,$H4121)=1,1,0),0)</f>
        <v/>
      </c>
      <c r="U4121" s="13">
        <f>IF(AND($B4121&lt;&gt;"",$C4121&lt;&gt;""),IF(COUNTIFS($B$2:$B4121,$B4121,$C$2:$C4121,$C4121)=1,1,0),0)</f>
        <v/>
      </c>
      <c r="V4121" s="13">
        <f>IF(AND($B4121&lt;&gt;"",$D4121&lt;&gt;""),IF(COUNTIFS($B$2:$B4121,$B4121,$D$2:$D4121,$D4121)=1,1,0),0)</f>
        <v/>
      </c>
      <c r="W4121">
        <f>IFERROR(INDEX(T_Indicateurs[Domain_code],MATCH($H4121,T_Indicateurs[Stat_code],0)),"")</f>
        <v/>
      </c>
      <c r="X4121" s="13">
        <f>IF(OR($W4121="",$F4121=""),0,IF($F4121&lt;&gt;$W4121,1,0))</f>
        <v/>
      </c>
      <c r="Y4121" s="13">
        <f>IF(OR($J4121="", $K4121="", $L4121=""),0,IF(OR($J4121&lt;0,$J4121&gt;3,$K4121&lt;0,$K4121&gt;3,$L4121&lt;0,$L4121&gt;3),1,0))</f>
        <v/>
      </c>
    </row>
    <row r="4122">
      <c r="G4122">
        <f>IFERROR(INDEX(T_Domaines[Domain_label_fr],MATCH(F4122,T_Domaines[Domain_code],0)),"")</f>
        <v/>
      </c>
      <c r="I4122">
        <f>IFERROR(INDEX(T_Indicateurs[Stat_label_fr],MATCH(H4122,T_Indicateurs[Stat_code],0)),"")</f>
        <v/>
      </c>
      <c r="M4122">
        <f>IF(J4122=0,"",J4122)</f>
        <v/>
      </c>
      <c r="N4122">
        <f>IF(K4122=0,"",K4122)</f>
        <v/>
      </c>
      <c r="O4122">
        <f>IF(L4122=0,"",L4122)</f>
        <v/>
      </c>
      <c r="P4122">
        <f>IF(OR(J4122="",K4122="",L4122=""),"",J4122+K4122+L4122)</f>
        <v/>
      </c>
      <c r="Q4122">
        <f>IF(OR(M4122="",N4122="",O4122=""),"",M4122+N4122+O4122)</f>
        <v/>
      </c>
      <c r="S4122" s="13">
        <f>IF(AND($B4122&lt;&gt;"",$F4122&lt;&gt;""),IF(COUNTIFS($B$2:$B4122,$B4122,$F$2:$F4122,$F4122)=1,1,0),0)</f>
        <v/>
      </c>
      <c r="T4122" s="13">
        <f>IF(AND($B4122&lt;&gt;"",$H4122&lt;&gt;""),IF(COUNTIFS($B$2:$B4122,$B4122,$H$2:$H4122,$H4122)=1,1,0),0)</f>
        <v/>
      </c>
      <c r="U4122" s="13">
        <f>IF(AND($B4122&lt;&gt;"",$C4122&lt;&gt;""),IF(COUNTIFS($B$2:$B4122,$B4122,$C$2:$C4122,$C4122)=1,1,0),0)</f>
        <v/>
      </c>
      <c r="V4122" s="13">
        <f>IF(AND($B4122&lt;&gt;"",$D4122&lt;&gt;""),IF(COUNTIFS($B$2:$B4122,$B4122,$D$2:$D4122,$D4122)=1,1,0),0)</f>
        <v/>
      </c>
      <c r="W4122">
        <f>IFERROR(INDEX(T_Indicateurs[Domain_code],MATCH($H4122,T_Indicateurs[Stat_code],0)),"")</f>
        <v/>
      </c>
      <c r="X4122" s="13">
        <f>IF(OR($W4122="",$F4122=""),0,IF($F4122&lt;&gt;$W4122,1,0))</f>
        <v/>
      </c>
      <c r="Y4122" s="13">
        <f>IF(OR($J4122="", $K4122="", $L4122=""),0,IF(OR($J4122&lt;0,$J4122&gt;3,$K4122&lt;0,$K4122&gt;3,$L4122&lt;0,$L4122&gt;3),1,0))</f>
        <v/>
      </c>
    </row>
    <row r="4123">
      <c r="G4123">
        <f>IFERROR(INDEX(T_Domaines[Domain_label_fr],MATCH(F4123,T_Domaines[Domain_code],0)),"")</f>
        <v/>
      </c>
      <c r="I4123">
        <f>IFERROR(INDEX(T_Indicateurs[Stat_label_fr],MATCH(H4123,T_Indicateurs[Stat_code],0)),"")</f>
        <v/>
      </c>
      <c r="M4123">
        <f>IF(J4123=0,"",J4123)</f>
        <v/>
      </c>
      <c r="N4123">
        <f>IF(K4123=0,"",K4123)</f>
        <v/>
      </c>
      <c r="O4123">
        <f>IF(L4123=0,"",L4123)</f>
        <v/>
      </c>
      <c r="P4123">
        <f>IF(OR(J4123="",K4123="",L4123=""),"",J4123+K4123+L4123)</f>
        <v/>
      </c>
      <c r="Q4123">
        <f>IF(OR(M4123="",N4123="",O4123=""),"",M4123+N4123+O4123)</f>
        <v/>
      </c>
      <c r="S4123" s="13">
        <f>IF(AND($B4123&lt;&gt;"",$F4123&lt;&gt;""),IF(COUNTIFS($B$2:$B4123,$B4123,$F$2:$F4123,$F4123)=1,1,0),0)</f>
        <v/>
      </c>
      <c r="T4123" s="13">
        <f>IF(AND($B4123&lt;&gt;"",$H4123&lt;&gt;""),IF(COUNTIFS($B$2:$B4123,$B4123,$H$2:$H4123,$H4123)=1,1,0),0)</f>
        <v/>
      </c>
      <c r="U4123" s="13">
        <f>IF(AND($B4123&lt;&gt;"",$C4123&lt;&gt;""),IF(COUNTIFS($B$2:$B4123,$B4123,$C$2:$C4123,$C4123)=1,1,0),0)</f>
        <v/>
      </c>
      <c r="V4123" s="13">
        <f>IF(AND($B4123&lt;&gt;"",$D4123&lt;&gt;""),IF(COUNTIFS($B$2:$B4123,$B4123,$D$2:$D4123,$D4123)=1,1,0),0)</f>
        <v/>
      </c>
      <c r="W4123">
        <f>IFERROR(INDEX(T_Indicateurs[Domain_code],MATCH($H4123,T_Indicateurs[Stat_code],0)),"")</f>
        <v/>
      </c>
      <c r="X4123" s="13">
        <f>IF(OR($W4123="",$F4123=""),0,IF($F4123&lt;&gt;$W4123,1,0))</f>
        <v/>
      </c>
      <c r="Y4123" s="13">
        <f>IF(OR($J4123="", $K4123="", $L4123=""),0,IF(OR($J4123&lt;0,$J4123&gt;3,$K4123&lt;0,$K4123&gt;3,$L4123&lt;0,$L4123&gt;3),1,0))</f>
        <v/>
      </c>
    </row>
    <row r="4124">
      <c r="G4124">
        <f>IFERROR(INDEX(T_Domaines[Domain_label_fr],MATCH(F4124,T_Domaines[Domain_code],0)),"")</f>
        <v/>
      </c>
      <c r="I4124">
        <f>IFERROR(INDEX(T_Indicateurs[Stat_label_fr],MATCH(H4124,T_Indicateurs[Stat_code],0)),"")</f>
        <v/>
      </c>
      <c r="M4124">
        <f>IF(J4124=0,"",J4124)</f>
        <v/>
      </c>
      <c r="N4124">
        <f>IF(K4124=0,"",K4124)</f>
        <v/>
      </c>
      <c r="O4124">
        <f>IF(L4124=0,"",L4124)</f>
        <v/>
      </c>
      <c r="P4124">
        <f>IF(OR(J4124="",K4124="",L4124=""),"",J4124+K4124+L4124)</f>
        <v/>
      </c>
      <c r="Q4124">
        <f>IF(OR(M4124="",N4124="",O4124=""),"",M4124+N4124+O4124)</f>
        <v/>
      </c>
      <c r="S4124" s="13">
        <f>IF(AND($B4124&lt;&gt;"",$F4124&lt;&gt;""),IF(COUNTIFS($B$2:$B4124,$B4124,$F$2:$F4124,$F4124)=1,1,0),0)</f>
        <v/>
      </c>
      <c r="T4124" s="13">
        <f>IF(AND($B4124&lt;&gt;"",$H4124&lt;&gt;""),IF(COUNTIFS($B$2:$B4124,$B4124,$H$2:$H4124,$H4124)=1,1,0),0)</f>
        <v/>
      </c>
      <c r="U4124" s="13">
        <f>IF(AND($B4124&lt;&gt;"",$C4124&lt;&gt;""),IF(COUNTIFS($B$2:$B4124,$B4124,$C$2:$C4124,$C4124)=1,1,0),0)</f>
        <v/>
      </c>
      <c r="V4124" s="13">
        <f>IF(AND($B4124&lt;&gt;"",$D4124&lt;&gt;""),IF(COUNTIFS($B$2:$B4124,$B4124,$D$2:$D4124,$D4124)=1,1,0),0)</f>
        <v/>
      </c>
      <c r="W4124">
        <f>IFERROR(INDEX(T_Indicateurs[Domain_code],MATCH($H4124,T_Indicateurs[Stat_code],0)),"")</f>
        <v/>
      </c>
      <c r="X4124" s="13">
        <f>IF(OR($W4124="",$F4124=""),0,IF($F4124&lt;&gt;$W4124,1,0))</f>
        <v/>
      </c>
      <c r="Y4124" s="13">
        <f>IF(OR($J4124="", $K4124="", $L4124=""),0,IF(OR($J4124&lt;0,$J4124&gt;3,$K4124&lt;0,$K4124&gt;3,$L4124&lt;0,$L4124&gt;3),1,0))</f>
        <v/>
      </c>
    </row>
    <row r="4125">
      <c r="G4125">
        <f>IFERROR(INDEX(T_Domaines[Domain_label_fr],MATCH(F4125,T_Domaines[Domain_code],0)),"")</f>
        <v/>
      </c>
      <c r="I4125">
        <f>IFERROR(INDEX(T_Indicateurs[Stat_label_fr],MATCH(H4125,T_Indicateurs[Stat_code],0)),"")</f>
        <v/>
      </c>
      <c r="M4125">
        <f>IF(J4125=0,"",J4125)</f>
        <v/>
      </c>
      <c r="N4125">
        <f>IF(K4125=0,"",K4125)</f>
        <v/>
      </c>
      <c r="O4125">
        <f>IF(L4125=0,"",L4125)</f>
        <v/>
      </c>
      <c r="P4125">
        <f>IF(OR(J4125="",K4125="",L4125=""),"",J4125+K4125+L4125)</f>
        <v/>
      </c>
      <c r="Q4125">
        <f>IF(OR(M4125="",N4125="",O4125=""),"",M4125+N4125+O4125)</f>
        <v/>
      </c>
      <c r="S4125" s="13">
        <f>IF(AND($B4125&lt;&gt;"",$F4125&lt;&gt;""),IF(COUNTIFS($B$2:$B4125,$B4125,$F$2:$F4125,$F4125)=1,1,0),0)</f>
        <v/>
      </c>
      <c r="T4125" s="13">
        <f>IF(AND($B4125&lt;&gt;"",$H4125&lt;&gt;""),IF(COUNTIFS($B$2:$B4125,$B4125,$H$2:$H4125,$H4125)=1,1,0),0)</f>
        <v/>
      </c>
      <c r="U4125" s="13">
        <f>IF(AND($B4125&lt;&gt;"",$C4125&lt;&gt;""),IF(COUNTIFS($B$2:$B4125,$B4125,$C$2:$C4125,$C4125)=1,1,0),0)</f>
        <v/>
      </c>
      <c r="V4125" s="13">
        <f>IF(AND($B4125&lt;&gt;"",$D4125&lt;&gt;""),IF(COUNTIFS($B$2:$B4125,$B4125,$D$2:$D4125,$D4125)=1,1,0),0)</f>
        <v/>
      </c>
      <c r="W4125">
        <f>IFERROR(INDEX(T_Indicateurs[Domain_code],MATCH($H4125,T_Indicateurs[Stat_code],0)),"")</f>
        <v/>
      </c>
      <c r="X4125" s="13">
        <f>IF(OR($W4125="",$F4125=""),0,IF($F4125&lt;&gt;$W4125,1,0))</f>
        <v/>
      </c>
      <c r="Y4125" s="13">
        <f>IF(OR($J4125="", $K4125="", $L4125=""),0,IF(OR($J4125&lt;0,$J4125&gt;3,$K4125&lt;0,$K4125&gt;3,$L4125&lt;0,$L4125&gt;3),1,0))</f>
        <v/>
      </c>
    </row>
    <row r="4126">
      <c r="G4126">
        <f>IFERROR(INDEX(T_Domaines[Domain_label_fr],MATCH(F4126,T_Domaines[Domain_code],0)),"")</f>
        <v/>
      </c>
      <c r="I4126">
        <f>IFERROR(INDEX(T_Indicateurs[Stat_label_fr],MATCH(H4126,T_Indicateurs[Stat_code],0)),"")</f>
        <v/>
      </c>
      <c r="M4126">
        <f>IF(J4126=0,"",J4126)</f>
        <v/>
      </c>
      <c r="N4126">
        <f>IF(K4126=0,"",K4126)</f>
        <v/>
      </c>
      <c r="O4126">
        <f>IF(L4126=0,"",L4126)</f>
        <v/>
      </c>
      <c r="P4126">
        <f>IF(OR(J4126="",K4126="",L4126=""),"",J4126+K4126+L4126)</f>
        <v/>
      </c>
      <c r="Q4126">
        <f>IF(OR(M4126="",N4126="",O4126=""),"",M4126+N4126+O4126)</f>
        <v/>
      </c>
      <c r="S4126" s="13">
        <f>IF(AND($B4126&lt;&gt;"",$F4126&lt;&gt;""),IF(COUNTIFS($B$2:$B4126,$B4126,$F$2:$F4126,$F4126)=1,1,0),0)</f>
        <v/>
      </c>
      <c r="T4126" s="13">
        <f>IF(AND($B4126&lt;&gt;"",$H4126&lt;&gt;""),IF(COUNTIFS($B$2:$B4126,$B4126,$H$2:$H4126,$H4126)=1,1,0),0)</f>
        <v/>
      </c>
      <c r="U4126" s="13">
        <f>IF(AND($B4126&lt;&gt;"",$C4126&lt;&gt;""),IF(COUNTIFS($B$2:$B4126,$B4126,$C$2:$C4126,$C4126)=1,1,0),0)</f>
        <v/>
      </c>
      <c r="V4126" s="13">
        <f>IF(AND($B4126&lt;&gt;"",$D4126&lt;&gt;""),IF(COUNTIFS($B$2:$B4126,$B4126,$D$2:$D4126,$D4126)=1,1,0),0)</f>
        <v/>
      </c>
      <c r="W4126">
        <f>IFERROR(INDEX(T_Indicateurs[Domain_code],MATCH($H4126,T_Indicateurs[Stat_code],0)),"")</f>
        <v/>
      </c>
      <c r="X4126" s="13">
        <f>IF(OR($W4126="",$F4126=""),0,IF($F4126&lt;&gt;$W4126,1,0))</f>
        <v/>
      </c>
      <c r="Y4126" s="13">
        <f>IF(OR($J4126="", $K4126="", $L4126=""),0,IF(OR($J4126&lt;0,$J4126&gt;3,$K4126&lt;0,$K4126&gt;3,$L4126&lt;0,$L4126&gt;3),1,0))</f>
        <v/>
      </c>
    </row>
    <row r="4127">
      <c r="G4127">
        <f>IFERROR(INDEX(T_Domaines[Domain_label_fr],MATCH(F4127,T_Domaines[Domain_code],0)),"")</f>
        <v/>
      </c>
      <c r="I4127">
        <f>IFERROR(INDEX(T_Indicateurs[Stat_label_fr],MATCH(H4127,T_Indicateurs[Stat_code],0)),"")</f>
        <v/>
      </c>
      <c r="M4127">
        <f>IF(J4127=0,"",J4127)</f>
        <v/>
      </c>
      <c r="N4127">
        <f>IF(K4127=0,"",K4127)</f>
        <v/>
      </c>
      <c r="O4127">
        <f>IF(L4127=0,"",L4127)</f>
        <v/>
      </c>
      <c r="P4127">
        <f>IF(OR(J4127="",K4127="",L4127=""),"",J4127+K4127+L4127)</f>
        <v/>
      </c>
      <c r="Q4127">
        <f>IF(OR(M4127="",N4127="",O4127=""),"",M4127+N4127+O4127)</f>
        <v/>
      </c>
      <c r="S4127" s="13">
        <f>IF(AND($B4127&lt;&gt;"",$F4127&lt;&gt;""),IF(COUNTIFS($B$2:$B4127,$B4127,$F$2:$F4127,$F4127)=1,1,0),0)</f>
        <v/>
      </c>
      <c r="T4127" s="13">
        <f>IF(AND($B4127&lt;&gt;"",$H4127&lt;&gt;""),IF(COUNTIFS($B$2:$B4127,$B4127,$H$2:$H4127,$H4127)=1,1,0),0)</f>
        <v/>
      </c>
      <c r="U4127" s="13">
        <f>IF(AND($B4127&lt;&gt;"",$C4127&lt;&gt;""),IF(COUNTIFS($B$2:$B4127,$B4127,$C$2:$C4127,$C4127)=1,1,0),0)</f>
        <v/>
      </c>
      <c r="V4127" s="13">
        <f>IF(AND($B4127&lt;&gt;"",$D4127&lt;&gt;""),IF(COUNTIFS($B$2:$B4127,$B4127,$D$2:$D4127,$D4127)=1,1,0),0)</f>
        <v/>
      </c>
      <c r="W4127">
        <f>IFERROR(INDEX(T_Indicateurs[Domain_code],MATCH($H4127,T_Indicateurs[Stat_code],0)),"")</f>
        <v/>
      </c>
      <c r="X4127" s="13">
        <f>IF(OR($W4127="",$F4127=""),0,IF($F4127&lt;&gt;$W4127,1,0))</f>
        <v/>
      </c>
      <c r="Y4127" s="13">
        <f>IF(OR($J4127="", $K4127="", $L4127=""),0,IF(OR($J4127&lt;0,$J4127&gt;3,$K4127&lt;0,$K4127&gt;3,$L4127&lt;0,$L4127&gt;3),1,0))</f>
        <v/>
      </c>
    </row>
    <row r="4128">
      <c r="G4128">
        <f>IFERROR(INDEX(T_Domaines[Domain_label_fr],MATCH(F4128,T_Domaines[Domain_code],0)),"")</f>
        <v/>
      </c>
      <c r="I4128">
        <f>IFERROR(INDEX(T_Indicateurs[Stat_label_fr],MATCH(H4128,T_Indicateurs[Stat_code],0)),"")</f>
        <v/>
      </c>
      <c r="M4128">
        <f>IF(J4128=0,"",J4128)</f>
        <v/>
      </c>
      <c r="N4128">
        <f>IF(K4128=0,"",K4128)</f>
        <v/>
      </c>
      <c r="O4128">
        <f>IF(L4128=0,"",L4128)</f>
        <v/>
      </c>
      <c r="P4128">
        <f>IF(OR(J4128="",K4128="",L4128=""),"",J4128+K4128+L4128)</f>
        <v/>
      </c>
      <c r="Q4128">
        <f>IF(OR(M4128="",N4128="",O4128=""),"",M4128+N4128+O4128)</f>
        <v/>
      </c>
      <c r="S4128" s="13">
        <f>IF(AND($B4128&lt;&gt;"",$F4128&lt;&gt;""),IF(COUNTIFS($B$2:$B4128,$B4128,$F$2:$F4128,$F4128)=1,1,0),0)</f>
        <v/>
      </c>
      <c r="T4128" s="13">
        <f>IF(AND($B4128&lt;&gt;"",$H4128&lt;&gt;""),IF(COUNTIFS($B$2:$B4128,$B4128,$H$2:$H4128,$H4128)=1,1,0),0)</f>
        <v/>
      </c>
      <c r="U4128" s="13">
        <f>IF(AND($B4128&lt;&gt;"",$C4128&lt;&gt;""),IF(COUNTIFS($B$2:$B4128,$B4128,$C$2:$C4128,$C4128)=1,1,0),0)</f>
        <v/>
      </c>
      <c r="V4128" s="13">
        <f>IF(AND($B4128&lt;&gt;"",$D4128&lt;&gt;""),IF(COUNTIFS($B$2:$B4128,$B4128,$D$2:$D4128,$D4128)=1,1,0),0)</f>
        <v/>
      </c>
      <c r="W4128">
        <f>IFERROR(INDEX(T_Indicateurs[Domain_code],MATCH($H4128,T_Indicateurs[Stat_code],0)),"")</f>
        <v/>
      </c>
      <c r="X4128" s="13">
        <f>IF(OR($W4128="",$F4128=""),0,IF($F4128&lt;&gt;$W4128,1,0))</f>
        <v/>
      </c>
      <c r="Y4128" s="13">
        <f>IF(OR($J4128="", $K4128="", $L4128=""),0,IF(OR($J4128&lt;0,$J4128&gt;3,$K4128&lt;0,$K4128&gt;3,$L4128&lt;0,$L4128&gt;3),1,0))</f>
        <v/>
      </c>
    </row>
    <row r="4129">
      <c r="G4129">
        <f>IFERROR(INDEX(T_Domaines[Domain_label_fr],MATCH(F4129,T_Domaines[Domain_code],0)),"")</f>
        <v/>
      </c>
      <c r="I4129">
        <f>IFERROR(INDEX(T_Indicateurs[Stat_label_fr],MATCH(H4129,T_Indicateurs[Stat_code],0)),"")</f>
        <v/>
      </c>
      <c r="M4129">
        <f>IF(J4129=0,"",J4129)</f>
        <v/>
      </c>
      <c r="N4129">
        <f>IF(K4129=0,"",K4129)</f>
        <v/>
      </c>
      <c r="O4129">
        <f>IF(L4129=0,"",L4129)</f>
        <v/>
      </c>
      <c r="P4129">
        <f>IF(OR(J4129="",K4129="",L4129=""),"",J4129+K4129+L4129)</f>
        <v/>
      </c>
      <c r="Q4129">
        <f>IF(OR(M4129="",N4129="",O4129=""),"",M4129+N4129+O4129)</f>
        <v/>
      </c>
      <c r="S4129" s="13">
        <f>IF(AND($B4129&lt;&gt;"",$F4129&lt;&gt;""),IF(COUNTIFS($B$2:$B4129,$B4129,$F$2:$F4129,$F4129)=1,1,0),0)</f>
        <v/>
      </c>
      <c r="T4129" s="13">
        <f>IF(AND($B4129&lt;&gt;"",$H4129&lt;&gt;""),IF(COUNTIFS($B$2:$B4129,$B4129,$H$2:$H4129,$H4129)=1,1,0),0)</f>
        <v/>
      </c>
      <c r="U4129" s="13">
        <f>IF(AND($B4129&lt;&gt;"",$C4129&lt;&gt;""),IF(COUNTIFS($B$2:$B4129,$B4129,$C$2:$C4129,$C4129)=1,1,0),0)</f>
        <v/>
      </c>
      <c r="V4129" s="13">
        <f>IF(AND($B4129&lt;&gt;"",$D4129&lt;&gt;""),IF(COUNTIFS($B$2:$B4129,$B4129,$D$2:$D4129,$D4129)=1,1,0),0)</f>
        <v/>
      </c>
      <c r="W4129">
        <f>IFERROR(INDEX(T_Indicateurs[Domain_code],MATCH($H4129,T_Indicateurs[Stat_code],0)),"")</f>
        <v/>
      </c>
      <c r="X4129" s="13">
        <f>IF(OR($W4129="",$F4129=""),0,IF($F4129&lt;&gt;$W4129,1,0))</f>
        <v/>
      </c>
      <c r="Y4129" s="13">
        <f>IF(OR($J4129="", $K4129="", $L4129=""),0,IF(OR($J4129&lt;0,$J4129&gt;3,$K4129&lt;0,$K4129&gt;3,$L4129&lt;0,$L4129&gt;3),1,0))</f>
        <v/>
      </c>
    </row>
    <row r="4130">
      <c r="G4130">
        <f>IFERROR(INDEX(T_Domaines[Domain_label_fr],MATCH(F4130,T_Domaines[Domain_code],0)),"")</f>
        <v/>
      </c>
      <c r="I4130">
        <f>IFERROR(INDEX(T_Indicateurs[Stat_label_fr],MATCH(H4130,T_Indicateurs[Stat_code],0)),"")</f>
        <v/>
      </c>
      <c r="M4130">
        <f>IF(J4130=0,"",J4130)</f>
        <v/>
      </c>
      <c r="N4130">
        <f>IF(K4130=0,"",K4130)</f>
        <v/>
      </c>
      <c r="O4130">
        <f>IF(L4130=0,"",L4130)</f>
        <v/>
      </c>
      <c r="P4130">
        <f>IF(OR(J4130="",K4130="",L4130=""),"",J4130+K4130+L4130)</f>
        <v/>
      </c>
      <c r="Q4130">
        <f>IF(OR(M4130="",N4130="",O4130=""),"",M4130+N4130+O4130)</f>
        <v/>
      </c>
      <c r="S4130" s="13">
        <f>IF(AND($B4130&lt;&gt;"",$F4130&lt;&gt;""),IF(COUNTIFS($B$2:$B4130,$B4130,$F$2:$F4130,$F4130)=1,1,0),0)</f>
        <v/>
      </c>
      <c r="T4130" s="13">
        <f>IF(AND($B4130&lt;&gt;"",$H4130&lt;&gt;""),IF(COUNTIFS($B$2:$B4130,$B4130,$H$2:$H4130,$H4130)=1,1,0),0)</f>
        <v/>
      </c>
      <c r="U4130" s="13">
        <f>IF(AND($B4130&lt;&gt;"",$C4130&lt;&gt;""),IF(COUNTIFS($B$2:$B4130,$B4130,$C$2:$C4130,$C4130)=1,1,0),0)</f>
        <v/>
      </c>
      <c r="V4130" s="13">
        <f>IF(AND($B4130&lt;&gt;"",$D4130&lt;&gt;""),IF(COUNTIFS($B$2:$B4130,$B4130,$D$2:$D4130,$D4130)=1,1,0),0)</f>
        <v/>
      </c>
      <c r="W4130">
        <f>IFERROR(INDEX(T_Indicateurs[Domain_code],MATCH($H4130,T_Indicateurs[Stat_code],0)),"")</f>
        <v/>
      </c>
      <c r="X4130" s="13">
        <f>IF(OR($W4130="",$F4130=""),0,IF($F4130&lt;&gt;$W4130,1,0))</f>
        <v/>
      </c>
      <c r="Y4130" s="13">
        <f>IF(OR($J4130="", $K4130="", $L4130=""),0,IF(OR($J4130&lt;0,$J4130&gt;3,$K4130&lt;0,$K4130&gt;3,$L4130&lt;0,$L4130&gt;3),1,0))</f>
        <v/>
      </c>
    </row>
    <row r="4131">
      <c r="G4131">
        <f>IFERROR(INDEX(T_Domaines[Domain_label_fr],MATCH(F4131,T_Domaines[Domain_code],0)),"")</f>
        <v/>
      </c>
      <c r="I4131">
        <f>IFERROR(INDEX(T_Indicateurs[Stat_label_fr],MATCH(H4131,T_Indicateurs[Stat_code],0)),"")</f>
        <v/>
      </c>
      <c r="M4131">
        <f>IF(J4131=0,"",J4131)</f>
        <v/>
      </c>
      <c r="N4131">
        <f>IF(K4131=0,"",K4131)</f>
        <v/>
      </c>
      <c r="O4131">
        <f>IF(L4131=0,"",L4131)</f>
        <v/>
      </c>
      <c r="P4131">
        <f>IF(OR(J4131="",K4131="",L4131=""),"",J4131+K4131+L4131)</f>
        <v/>
      </c>
      <c r="Q4131">
        <f>IF(OR(M4131="",N4131="",O4131=""),"",M4131+N4131+O4131)</f>
        <v/>
      </c>
      <c r="S4131" s="13">
        <f>IF(AND($B4131&lt;&gt;"",$F4131&lt;&gt;""),IF(COUNTIFS($B$2:$B4131,$B4131,$F$2:$F4131,$F4131)=1,1,0),0)</f>
        <v/>
      </c>
      <c r="T4131" s="13">
        <f>IF(AND($B4131&lt;&gt;"",$H4131&lt;&gt;""),IF(COUNTIFS($B$2:$B4131,$B4131,$H$2:$H4131,$H4131)=1,1,0),0)</f>
        <v/>
      </c>
      <c r="U4131" s="13">
        <f>IF(AND($B4131&lt;&gt;"",$C4131&lt;&gt;""),IF(COUNTIFS($B$2:$B4131,$B4131,$C$2:$C4131,$C4131)=1,1,0),0)</f>
        <v/>
      </c>
      <c r="V4131" s="13">
        <f>IF(AND($B4131&lt;&gt;"",$D4131&lt;&gt;""),IF(COUNTIFS($B$2:$B4131,$B4131,$D$2:$D4131,$D4131)=1,1,0),0)</f>
        <v/>
      </c>
      <c r="W4131">
        <f>IFERROR(INDEX(T_Indicateurs[Domain_code],MATCH($H4131,T_Indicateurs[Stat_code],0)),"")</f>
        <v/>
      </c>
      <c r="X4131" s="13">
        <f>IF(OR($W4131="",$F4131=""),0,IF($F4131&lt;&gt;$W4131,1,0))</f>
        <v/>
      </c>
      <c r="Y4131" s="13">
        <f>IF(OR($J4131="", $K4131="", $L4131=""),0,IF(OR($J4131&lt;0,$J4131&gt;3,$K4131&lt;0,$K4131&gt;3,$L4131&lt;0,$L4131&gt;3),1,0))</f>
        <v/>
      </c>
    </row>
    <row r="4132">
      <c r="G4132">
        <f>IFERROR(INDEX(T_Domaines[Domain_label_fr],MATCH(F4132,T_Domaines[Domain_code],0)),"")</f>
        <v/>
      </c>
      <c r="I4132">
        <f>IFERROR(INDEX(T_Indicateurs[Stat_label_fr],MATCH(H4132,T_Indicateurs[Stat_code],0)),"")</f>
        <v/>
      </c>
      <c r="M4132">
        <f>IF(J4132=0,"",J4132)</f>
        <v/>
      </c>
      <c r="N4132">
        <f>IF(K4132=0,"",K4132)</f>
        <v/>
      </c>
      <c r="O4132">
        <f>IF(L4132=0,"",L4132)</f>
        <v/>
      </c>
      <c r="P4132">
        <f>IF(OR(J4132="",K4132="",L4132=""),"",J4132+K4132+L4132)</f>
        <v/>
      </c>
      <c r="Q4132">
        <f>IF(OR(M4132="",N4132="",O4132=""),"",M4132+N4132+O4132)</f>
        <v/>
      </c>
      <c r="S4132" s="13">
        <f>IF(AND($B4132&lt;&gt;"",$F4132&lt;&gt;""),IF(COUNTIFS($B$2:$B4132,$B4132,$F$2:$F4132,$F4132)=1,1,0),0)</f>
        <v/>
      </c>
      <c r="T4132" s="13">
        <f>IF(AND($B4132&lt;&gt;"",$H4132&lt;&gt;""),IF(COUNTIFS($B$2:$B4132,$B4132,$H$2:$H4132,$H4132)=1,1,0),0)</f>
        <v/>
      </c>
      <c r="U4132" s="13">
        <f>IF(AND($B4132&lt;&gt;"",$C4132&lt;&gt;""),IF(COUNTIFS($B$2:$B4132,$B4132,$C$2:$C4132,$C4132)=1,1,0),0)</f>
        <v/>
      </c>
      <c r="V4132" s="13">
        <f>IF(AND($B4132&lt;&gt;"",$D4132&lt;&gt;""),IF(COUNTIFS($B$2:$B4132,$B4132,$D$2:$D4132,$D4132)=1,1,0),0)</f>
        <v/>
      </c>
      <c r="W4132">
        <f>IFERROR(INDEX(T_Indicateurs[Domain_code],MATCH($H4132,T_Indicateurs[Stat_code],0)),"")</f>
        <v/>
      </c>
      <c r="X4132" s="13">
        <f>IF(OR($W4132="",$F4132=""),0,IF($F4132&lt;&gt;$W4132,1,0))</f>
        <v/>
      </c>
      <c r="Y4132" s="13">
        <f>IF(OR($J4132="", $K4132="", $L4132=""),0,IF(OR($J4132&lt;0,$J4132&gt;3,$K4132&lt;0,$K4132&gt;3,$L4132&lt;0,$L4132&gt;3),1,0))</f>
        <v/>
      </c>
    </row>
    <row r="4133">
      <c r="G4133">
        <f>IFERROR(INDEX(T_Domaines[Domain_label_fr],MATCH(F4133,T_Domaines[Domain_code],0)),"")</f>
        <v/>
      </c>
      <c r="I4133">
        <f>IFERROR(INDEX(T_Indicateurs[Stat_label_fr],MATCH(H4133,T_Indicateurs[Stat_code],0)),"")</f>
        <v/>
      </c>
      <c r="M4133">
        <f>IF(J4133=0,"",J4133)</f>
        <v/>
      </c>
      <c r="N4133">
        <f>IF(K4133=0,"",K4133)</f>
        <v/>
      </c>
      <c r="O4133">
        <f>IF(L4133=0,"",L4133)</f>
        <v/>
      </c>
      <c r="P4133">
        <f>IF(OR(J4133="",K4133="",L4133=""),"",J4133+K4133+L4133)</f>
        <v/>
      </c>
      <c r="Q4133">
        <f>IF(OR(M4133="",N4133="",O4133=""),"",M4133+N4133+O4133)</f>
        <v/>
      </c>
      <c r="S4133" s="13">
        <f>IF(AND($B4133&lt;&gt;"",$F4133&lt;&gt;""),IF(COUNTIFS($B$2:$B4133,$B4133,$F$2:$F4133,$F4133)=1,1,0),0)</f>
        <v/>
      </c>
      <c r="T4133" s="13">
        <f>IF(AND($B4133&lt;&gt;"",$H4133&lt;&gt;""),IF(COUNTIFS($B$2:$B4133,$B4133,$H$2:$H4133,$H4133)=1,1,0),0)</f>
        <v/>
      </c>
      <c r="U4133" s="13">
        <f>IF(AND($B4133&lt;&gt;"",$C4133&lt;&gt;""),IF(COUNTIFS($B$2:$B4133,$B4133,$C$2:$C4133,$C4133)=1,1,0),0)</f>
        <v/>
      </c>
      <c r="V4133" s="13">
        <f>IF(AND($B4133&lt;&gt;"",$D4133&lt;&gt;""),IF(COUNTIFS($B$2:$B4133,$B4133,$D$2:$D4133,$D4133)=1,1,0),0)</f>
        <v/>
      </c>
      <c r="W4133">
        <f>IFERROR(INDEX(T_Indicateurs[Domain_code],MATCH($H4133,T_Indicateurs[Stat_code],0)),"")</f>
        <v/>
      </c>
      <c r="X4133" s="13">
        <f>IF(OR($W4133="",$F4133=""),0,IF($F4133&lt;&gt;$W4133,1,0))</f>
        <v/>
      </c>
      <c r="Y4133" s="13">
        <f>IF(OR($J4133="", $K4133="", $L4133=""),0,IF(OR($J4133&lt;0,$J4133&gt;3,$K4133&lt;0,$K4133&gt;3,$L4133&lt;0,$L4133&gt;3),1,0))</f>
        <v/>
      </c>
    </row>
    <row r="4134">
      <c r="G4134">
        <f>IFERROR(INDEX(T_Domaines[Domain_label_fr],MATCH(F4134,T_Domaines[Domain_code],0)),"")</f>
        <v/>
      </c>
      <c r="I4134">
        <f>IFERROR(INDEX(T_Indicateurs[Stat_label_fr],MATCH(H4134,T_Indicateurs[Stat_code],0)),"")</f>
        <v/>
      </c>
      <c r="M4134">
        <f>IF(J4134=0,"",J4134)</f>
        <v/>
      </c>
      <c r="N4134">
        <f>IF(K4134=0,"",K4134)</f>
        <v/>
      </c>
      <c r="O4134">
        <f>IF(L4134=0,"",L4134)</f>
        <v/>
      </c>
      <c r="P4134">
        <f>IF(OR(J4134="",K4134="",L4134=""),"",J4134+K4134+L4134)</f>
        <v/>
      </c>
      <c r="Q4134">
        <f>IF(OR(M4134="",N4134="",O4134=""),"",M4134+N4134+O4134)</f>
        <v/>
      </c>
      <c r="S4134" s="13">
        <f>IF(AND($B4134&lt;&gt;"",$F4134&lt;&gt;""),IF(COUNTIFS($B$2:$B4134,$B4134,$F$2:$F4134,$F4134)=1,1,0),0)</f>
        <v/>
      </c>
      <c r="T4134" s="13">
        <f>IF(AND($B4134&lt;&gt;"",$H4134&lt;&gt;""),IF(COUNTIFS($B$2:$B4134,$B4134,$H$2:$H4134,$H4134)=1,1,0),0)</f>
        <v/>
      </c>
      <c r="U4134" s="13">
        <f>IF(AND($B4134&lt;&gt;"",$C4134&lt;&gt;""),IF(COUNTIFS($B$2:$B4134,$B4134,$C$2:$C4134,$C4134)=1,1,0),0)</f>
        <v/>
      </c>
      <c r="V4134" s="13">
        <f>IF(AND($B4134&lt;&gt;"",$D4134&lt;&gt;""),IF(COUNTIFS($B$2:$B4134,$B4134,$D$2:$D4134,$D4134)=1,1,0),0)</f>
        <v/>
      </c>
      <c r="W4134">
        <f>IFERROR(INDEX(T_Indicateurs[Domain_code],MATCH($H4134,T_Indicateurs[Stat_code],0)),"")</f>
        <v/>
      </c>
      <c r="X4134" s="13">
        <f>IF(OR($W4134="",$F4134=""),0,IF($F4134&lt;&gt;$W4134,1,0))</f>
        <v/>
      </c>
      <c r="Y4134" s="13">
        <f>IF(OR($J4134="", $K4134="", $L4134=""),0,IF(OR($J4134&lt;0,$J4134&gt;3,$K4134&lt;0,$K4134&gt;3,$L4134&lt;0,$L4134&gt;3),1,0))</f>
        <v/>
      </c>
    </row>
    <row r="4135">
      <c r="G4135">
        <f>IFERROR(INDEX(T_Domaines[Domain_label_fr],MATCH(F4135,T_Domaines[Domain_code],0)),"")</f>
        <v/>
      </c>
      <c r="I4135">
        <f>IFERROR(INDEX(T_Indicateurs[Stat_label_fr],MATCH(H4135,T_Indicateurs[Stat_code],0)),"")</f>
        <v/>
      </c>
      <c r="M4135">
        <f>IF(J4135=0,"",J4135)</f>
        <v/>
      </c>
      <c r="N4135">
        <f>IF(K4135=0,"",K4135)</f>
        <v/>
      </c>
      <c r="O4135">
        <f>IF(L4135=0,"",L4135)</f>
        <v/>
      </c>
      <c r="P4135">
        <f>IF(OR(J4135="",K4135="",L4135=""),"",J4135+K4135+L4135)</f>
        <v/>
      </c>
      <c r="Q4135">
        <f>IF(OR(M4135="",N4135="",O4135=""),"",M4135+N4135+O4135)</f>
        <v/>
      </c>
      <c r="S4135" s="13">
        <f>IF(AND($B4135&lt;&gt;"",$F4135&lt;&gt;""),IF(COUNTIFS($B$2:$B4135,$B4135,$F$2:$F4135,$F4135)=1,1,0),0)</f>
        <v/>
      </c>
      <c r="T4135" s="13">
        <f>IF(AND($B4135&lt;&gt;"",$H4135&lt;&gt;""),IF(COUNTIFS($B$2:$B4135,$B4135,$H$2:$H4135,$H4135)=1,1,0),0)</f>
        <v/>
      </c>
      <c r="U4135" s="13">
        <f>IF(AND($B4135&lt;&gt;"",$C4135&lt;&gt;""),IF(COUNTIFS($B$2:$B4135,$B4135,$C$2:$C4135,$C4135)=1,1,0),0)</f>
        <v/>
      </c>
      <c r="V4135" s="13">
        <f>IF(AND($B4135&lt;&gt;"",$D4135&lt;&gt;""),IF(COUNTIFS($B$2:$B4135,$B4135,$D$2:$D4135,$D4135)=1,1,0),0)</f>
        <v/>
      </c>
      <c r="W4135">
        <f>IFERROR(INDEX(T_Indicateurs[Domain_code],MATCH($H4135,T_Indicateurs[Stat_code],0)),"")</f>
        <v/>
      </c>
      <c r="X4135" s="13">
        <f>IF(OR($W4135="",$F4135=""),0,IF($F4135&lt;&gt;$W4135,1,0))</f>
        <v/>
      </c>
      <c r="Y4135" s="13">
        <f>IF(OR($J4135="", $K4135="", $L4135=""),0,IF(OR($J4135&lt;0,$J4135&gt;3,$K4135&lt;0,$K4135&gt;3,$L4135&lt;0,$L4135&gt;3),1,0))</f>
        <v/>
      </c>
    </row>
    <row r="4136">
      <c r="G4136">
        <f>IFERROR(INDEX(T_Domaines[Domain_label_fr],MATCH(F4136,T_Domaines[Domain_code],0)),"")</f>
        <v/>
      </c>
      <c r="I4136">
        <f>IFERROR(INDEX(T_Indicateurs[Stat_label_fr],MATCH(H4136,T_Indicateurs[Stat_code],0)),"")</f>
        <v/>
      </c>
      <c r="M4136">
        <f>IF(J4136=0,"",J4136)</f>
        <v/>
      </c>
      <c r="N4136">
        <f>IF(K4136=0,"",K4136)</f>
        <v/>
      </c>
      <c r="O4136">
        <f>IF(L4136=0,"",L4136)</f>
        <v/>
      </c>
      <c r="P4136">
        <f>IF(OR(J4136="",K4136="",L4136=""),"",J4136+K4136+L4136)</f>
        <v/>
      </c>
      <c r="Q4136">
        <f>IF(OR(M4136="",N4136="",O4136=""),"",M4136+N4136+O4136)</f>
        <v/>
      </c>
      <c r="S4136" s="13">
        <f>IF(AND($B4136&lt;&gt;"",$F4136&lt;&gt;""),IF(COUNTIFS($B$2:$B4136,$B4136,$F$2:$F4136,$F4136)=1,1,0),0)</f>
        <v/>
      </c>
      <c r="T4136" s="13">
        <f>IF(AND($B4136&lt;&gt;"",$H4136&lt;&gt;""),IF(COUNTIFS($B$2:$B4136,$B4136,$H$2:$H4136,$H4136)=1,1,0),0)</f>
        <v/>
      </c>
      <c r="U4136" s="13">
        <f>IF(AND($B4136&lt;&gt;"",$C4136&lt;&gt;""),IF(COUNTIFS($B$2:$B4136,$B4136,$C$2:$C4136,$C4136)=1,1,0),0)</f>
        <v/>
      </c>
      <c r="V4136" s="13">
        <f>IF(AND($B4136&lt;&gt;"",$D4136&lt;&gt;""),IF(COUNTIFS($B$2:$B4136,$B4136,$D$2:$D4136,$D4136)=1,1,0),0)</f>
        <v/>
      </c>
      <c r="W4136">
        <f>IFERROR(INDEX(T_Indicateurs[Domain_code],MATCH($H4136,T_Indicateurs[Stat_code],0)),"")</f>
        <v/>
      </c>
      <c r="X4136" s="13">
        <f>IF(OR($W4136="",$F4136=""),0,IF($F4136&lt;&gt;$W4136,1,0))</f>
        <v/>
      </c>
      <c r="Y4136" s="13">
        <f>IF(OR($J4136="", $K4136="", $L4136=""),0,IF(OR($J4136&lt;0,$J4136&gt;3,$K4136&lt;0,$K4136&gt;3,$L4136&lt;0,$L4136&gt;3),1,0))</f>
        <v/>
      </c>
    </row>
    <row r="4137">
      <c r="G4137">
        <f>IFERROR(INDEX(T_Domaines[Domain_label_fr],MATCH(F4137,T_Domaines[Domain_code],0)),"")</f>
        <v/>
      </c>
      <c r="I4137">
        <f>IFERROR(INDEX(T_Indicateurs[Stat_label_fr],MATCH(H4137,T_Indicateurs[Stat_code],0)),"")</f>
        <v/>
      </c>
      <c r="M4137">
        <f>IF(J4137=0,"",J4137)</f>
        <v/>
      </c>
      <c r="N4137">
        <f>IF(K4137=0,"",K4137)</f>
        <v/>
      </c>
      <c r="O4137">
        <f>IF(L4137=0,"",L4137)</f>
        <v/>
      </c>
      <c r="P4137">
        <f>IF(OR(J4137="",K4137="",L4137=""),"",J4137+K4137+L4137)</f>
        <v/>
      </c>
      <c r="Q4137">
        <f>IF(OR(M4137="",N4137="",O4137=""),"",M4137+N4137+O4137)</f>
        <v/>
      </c>
      <c r="S4137" s="13">
        <f>IF(AND($B4137&lt;&gt;"",$F4137&lt;&gt;""),IF(COUNTIFS($B$2:$B4137,$B4137,$F$2:$F4137,$F4137)=1,1,0),0)</f>
        <v/>
      </c>
      <c r="T4137" s="13">
        <f>IF(AND($B4137&lt;&gt;"",$H4137&lt;&gt;""),IF(COUNTIFS($B$2:$B4137,$B4137,$H$2:$H4137,$H4137)=1,1,0),0)</f>
        <v/>
      </c>
      <c r="U4137" s="13">
        <f>IF(AND($B4137&lt;&gt;"",$C4137&lt;&gt;""),IF(COUNTIFS($B$2:$B4137,$B4137,$C$2:$C4137,$C4137)=1,1,0),0)</f>
        <v/>
      </c>
      <c r="V4137" s="13">
        <f>IF(AND($B4137&lt;&gt;"",$D4137&lt;&gt;""),IF(COUNTIFS($B$2:$B4137,$B4137,$D$2:$D4137,$D4137)=1,1,0),0)</f>
        <v/>
      </c>
      <c r="W4137">
        <f>IFERROR(INDEX(T_Indicateurs[Domain_code],MATCH($H4137,T_Indicateurs[Stat_code],0)),"")</f>
        <v/>
      </c>
      <c r="X4137" s="13">
        <f>IF(OR($W4137="",$F4137=""),0,IF($F4137&lt;&gt;$W4137,1,0))</f>
        <v/>
      </c>
      <c r="Y4137" s="13">
        <f>IF(OR($J4137="", $K4137="", $L4137=""),0,IF(OR($J4137&lt;0,$J4137&gt;3,$K4137&lt;0,$K4137&gt;3,$L4137&lt;0,$L4137&gt;3),1,0))</f>
        <v/>
      </c>
    </row>
    <row r="4138">
      <c r="G4138">
        <f>IFERROR(INDEX(T_Domaines[Domain_label_fr],MATCH(F4138,T_Domaines[Domain_code],0)),"")</f>
        <v/>
      </c>
      <c r="I4138">
        <f>IFERROR(INDEX(T_Indicateurs[Stat_label_fr],MATCH(H4138,T_Indicateurs[Stat_code],0)),"")</f>
        <v/>
      </c>
      <c r="M4138">
        <f>IF(J4138=0,"",J4138)</f>
        <v/>
      </c>
      <c r="N4138">
        <f>IF(K4138=0,"",K4138)</f>
        <v/>
      </c>
      <c r="O4138">
        <f>IF(L4138=0,"",L4138)</f>
        <v/>
      </c>
      <c r="P4138">
        <f>IF(OR(J4138="",K4138="",L4138=""),"",J4138+K4138+L4138)</f>
        <v/>
      </c>
      <c r="Q4138">
        <f>IF(OR(M4138="",N4138="",O4138=""),"",M4138+N4138+O4138)</f>
        <v/>
      </c>
      <c r="S4138" s="13">
        <f>IF(AND($B4138&lt;&gt;"",$F4138&lt;&gt;""),IF(COUNTIFS($B$2:$B4138,$B4138,$F$2:$F4138,$F4138)=1,1,0),0)</f>
        <v/>
      </c>
      <c r="T4138" s="13">
        <f>IF(AND($B4138&lt;&gt;"",$H4138&lt;&gt;""),IF(COUNTIFS($B$2:$B4138,$B4138,$H$2:$H4138,$H4138)=1,1,0),0)</f>
        <v/>
      </c>
      <c r="U4138" s="13">
        <f>IF(AND($B4138&lt;&gt;"",$C4138&lt;&gt;""),IF(COUNTIFS($B$2:$B4138,$B4138,$C$2:$C4138,$C4138)=1,1,0),0)</f>
        <v/>
      </c>
      <c r="V4138" s="13">
        <f>IF(AND($B4138&lt;&gt;"",$D4138&lt;&gt;""),IF(COUNTIFS($B$2:$B4138,$B4138,$D$2:$D4138,$D4138)=1,1,0),0)</f>
        <v/>
      </c>
      <c r="W4138">
        <f>IFERROR(INDEX(T_Indicateurs[Domain_code],MATCH($H4138,T_Indicateurs[Stat_code],0)),"")</f>
        <v/>
      </c>
      <c r="X4138" s="13">
        <f>IF(OR($W4138="",$F4138=""),0,IF($F4138&lt;&gt;$W4138,1,0))</f>
        <v/>
      </c>
      <c r="Y4138" s="13">
        <f>IF(OR($J4138="", $K4138="", $L4138=""),0,IF(OR($J4138&lt;0,$J4138&gt;3,$K4138&lt;0,$K4138&gt;3,$L4138&lt;0,$L4138&gt;3),1,0))</f>
        <v/>
      </c>
    </row>
    <row r="4139">
      <c r="G4139">
        <f>IFERROR(INDEX(T_Domaines[Domain_label_fr],MATCH(F4139,T_Domaines[Domain_code],0)),"")</f>
        <v/>
      </c>
      <c r="I4139">
        <f>IFERROR(INDEX(T_Indicateurs[Stat_label_fr],MATCH(H4139,T_Indicateurs[Stat_code],0)),"")</f>
        <v/>
      </c>
      <c r="M4139">
        <f>IF(J4139=0,"",J4139)</f>
        <v/>
      </c>
      <c r="N4139">
        <f>IF(K4139=0,"",K4139)</f>
        <v/>
      </c>
      <c r="O4139">
        <f>IF(L4139=0,"",L4139)</f>
        <v/>
      </c>
      <c r="P4139">
        <f>IF(OR(J4139="",K4139="",L4139=""),"",J4139+K4139+L4139)</f>
        <v/>
      </c>
      <c r="Q4139">
        <f>IF(OR(M4139="",N4139="",O4139=""),"",M4139+N4139+O4139)</f>
        <v/>
      </c>
      <c r="S4139" s="13">
        <f>IF(AND($B4139&lt;&gt;"",$F4139&lt;&gt;""),IF(COUNTIFS($B$2:$B4139,$B4139,$F$2:$F4139,$F4139)=1,1,0),0)</f>
        <v/>
      </c>
      <c r="T4139" s="13">
        <f>IF(AND($B4139&lt;&gt;"",$H4139&lt;&gt;""),IF(COUNTIFS($B$2:$B4139,$B4139,$H$2:$H4139,$H4139)=1,1,0),0)</f>
        <v/>
      </c>
      <c r="U4139" s="13">
        <f>IF(AND($B4139&lt;&gt;"",$C4139&lt;&gt;""),IF(COUNTIFS($B$2:$B4139,$B4139,$C$2:$C4139,$C4139)=1,1,0),0)</f>
        <v/>
      </c>
      <c r="V4139" s="13">
        <f>IF(AND($B4139&lt;&gt;"",$D4139&lt;&gt;""),IF(COUNTIFS($B$2:$B4139,$B4139,$D$2:$D4139,$D4139)=1,1,0),0)</f>
        <v/>
      </c>
      <c r="W4139">
        <f>IFERROR(INDEX(T_Indicateurs[Domain_code],MATCH($H4139,T_Indicateurs[Stat_code],0)),"")</f>
        <v/>
      </c>
      <c r="X4139" s="13">
        <f>IF(OR($W4139="",$F4139=""),0,IF($F4139&lt;&gt;$W4139,1,0))</f>
        <v/>
      </c>
      <c r="Y4139" s="13">
        <f>IF(OR($J4139="", $K4139="", $L4139=""),0,IF(OR($J4139&lt;0,$J4139&gt;3,$K4139&lt;0,$K4139&gt;3,$L4139&lt;0,$L4139&gt;3),1,0))</f>
        <v/>
      </c>
    </row>
    <row r="4140">
      <c r="G4140">
        <f>IFERROR(INDEX(T_Domaines[Domain_label_fr],MATCH(F4140,T_Domaines[Domain_code],0)),"")</f>
        <v/>
      </c>
      <c r="I4140">
        <f>IFERROR(INDEX(T_Indicateurs[Stat_label_fr],MATCH(H4140,T_Indicateurs[Stat_code],0)),"")</f>
        <v/>
      </c>
      <c r="M4140">
        <f>IF(J4140=0,"",J4140)</f>
        <v/>
      </c>
      <c r="N4140">
        <f>IF(K4140=0,"",K4140)</f>
        <v/>
      </c>
      <c r="O4140">
        <f>IF(L4140=0,"",L4140)</f>
        <v/>
      </c>
      <c r="P4140">
        <f>IF(OR(J4140="",K4140="",L4140=""),"",J4140+K4140+L4140)</f>
        <v/>
      </c>
      <c r="Q4140">
        <f>IF(OR(M4140="",N4140="",O4140=""),"",M4140+N4140+O4140)</f>
        <v/>
      </c>
      <c r="S4140" s="13">
        <f>IF(AND($B4140&lt;&gt;"",$F4140&lt;&gt;""),IF(COUNTIFS($B$2:$B4140,$B4140,$F$2:$F4140,$F4140)=1,1,0),0)</f>
        <v/>
      </c>
      <c r="T4140" s="13">
        <f>IF(AND($B4140&lt;&gt;"",$H4140&lt;&gt;""),IF(COUNTIFS($B$2:$B4140,$B4140,$H$2:$H4140,$H4140)=1,1,0),0)</f>
        <v/>
      </c>
      <c r="U4140" s="13">
        <f>IF(AND($B4140&lt;&gt;"",$C4140&lt;&gt;""),IF(COUNTIFS($B$2:$B4140,$B4140,$C$2:$C4140,$C4140)=1,1,0),0)</f>
        <v/>
      </c>
      <c r="V4140" s="13">
        <f>IF(AND($B4140&lt;&gt;"",$D4140&lt;&gt;""),IF(COUNTIFS($B$2:$B4140,$B4140,$D$2:$D4140,$D4140)=1,1,0),0)</f>
        <v/>
      </c>
      <c r="W4140">
        <f>IFERROR(INDEX(T_Indicateurs[Domain_code],MATCH($H4140,T_Indicateurs[Stat_code],0)),"")</f>
        <v/>
      </c>
      <c r="X4140" s="13">
        <f>IF(OR($W4140="",$F4140=""),0,IF($F4140&lt;&gt;$W4140,1,0))</f>
        <v/>
      </c>
      <c r="Y4140" s="13">
        <f>IF(OR($J4140="", $K4140="", $L4140=""),0,IF(OR($J4140&lt;0,$J4140&gt;3,$K4140&lt;0,$K4140&gt;3,$L4140&lt;0,$L4140&gt;3),1,0))</f>
        <v/>
      </c>
    </row>
    <row r="4141">
      <c r="G4141">
        <f>IFERROR(INDEX(T_Domaines[Domain_label_fr],MATCH(F4141,T_Domaines[Domain_code],0)),"")</f>
        <v/>
      </c>
      <c r="I4141">
        <f>IFERROR(INDEX(T_Indicateurs[Stat_label_fr],MATCH(H4141,T_Indicateurs[Stat_code],0)),"")</f>
        <v/>
      </c>
      <c r="M4141">
        <f>IF(J4141=0,"",J4141)</f>
        <v/>
      </c>
      <c r="N4141">
        <f>IF(K4141=0,"",K4141)</f>
        <v/>
      </c>
      <c r="O4141">
        <f>IF(L4141=0,"",L4141)</f>
        <v/>
      </c>
      <c r="P4141">
        <f>IF(OR(J4141="",K4141="",L4141=""),"",J4141+K4141+L4141)</f>
        <v/>
      </c>
      <c r="Q4141">
        <f>IF(OR(M4141="",N4141="",O4141=""),"",M4141+N4141+O4141)</f>
        <v/>
      </c>
      <c r="S4141" s="13">
        <f>IF(AND($B4141&lt;&gt;"",$F4141&lt;&gt;""),IF(COUNTIFS($B$2:$B4141,$B4141,$F$2:$F4141,$F4141)=1,1,0),0)</f>
        <v/>
      </c>
      <c r="T4141" s="13">
        <f>IF(AND($B4141&lt;&gt;"",$H4141&lt;&gt;""),IF(COUNTIFS($B$2:$B4141,$B4141,$H$2:$H4141,$H4141)=1,1,0),0)</f>
        <v/>
      </c>
      <c r="U4141" s="13">
        <f>IF(AND($B4141&lt;&gt;"",$C4141&lt;&gt;""),IF(COUNTIFS($B$2:$B4141,$B4141,$C$2:$C4141,$C4141)=1,1,0),0)</f>
        <v/>
      </c>
      <c r="V4141" s="13">
        <f>IF(AND($B4141&lt;&gt;"",$D4141&lt;&gt;""),IF(COUNTIFS($B$2:$B4141,$B4141,$D$2:$D4141,$D4141)=1,1,0),0)</f>
        <v/>
      </c>
      <c r="W4141">
        <f>IFERROR(INDEX(T_Indicateurs[Domain_code],MATCH($H4141,T_Indicateurs[Stat_code],0)),"")</f>
        <v/>
      </c>
      <c r="X4141" s="13">
        <f>IF(OR($W4141="",$F4141=""),0,IF($F4141&lt;&gt;$W4141,1,0))</f>
        <v/>
      </c>
      <c r="Y4141" s="13">
        <f>IF(OR($J4141="", $K4141="", $L4141=""),0,IF(OR($J4141&lt;0,$J4141&gt;3,$K4141&lt;0,$K4141&gt;3,$L4141&lt;0,$L4141&gt;3),1,0))</f>
        <v/>
      </c>
    </row>
    <row r="4142">
      <c r="G4142">
        <f>IFERROR(INDEX(T_Domaines[Domain_label_fr],MATCH(F4142,T_Domaines[Domain_code],0)),"")</f>
        <v/>
      </c>
      <c r="I4142">
        <f>IFERROR(INDEX(T_Indicateurs[Stat_label_fr],MATCH(H4142,T_Indicateurs[Stat_code],0)),"")</f>
        <v/>
      </c>
      <c r="M4142">
        <f>IF(J4142=0,"",J4142)</f>
        <v/>
      </c>
      <c r="N4142">
        <f>IF(K4142=0,"",K4142)</f>
        <v/>
      </c>
      <c r="O4142">
        <f>IF(L4142=0,"",L4142)</f>
        <v/>
      </c>
      <c r="P4142">
        <f>IF(OR(J4142="",K4142="",L4142=""),"",J4142+K4142+L4142)</f>
        <v/>
      </c>
      <c r="Q4142">
        <f>IF(OR(M4142="",N4142="",O4142=""),"",M4142+N4142+O4142)</f>
        <v/>
      </c>
      <c r="S4142" s="13">
        <f>IF(AND($B4142&lt;&gt;"",$F4142&lt;&gt;""),IF(COUNTIFS($B$2:$B4142,$B4142,$F$2:$F4142,$F4142)=1,1,0),0)</f>
        <v/>
      </c>
      <c r="T4142" s="13">
        <f>IF(AND($B4142&lt;&gt;"",$H4142&lt;&gt;""),IF(COUNTIFS($B$2:$B4142,$B4142,$H$2:$H4142,$H4142)=1,1,0),0)</f>
        <v/>
      </c>
      <c r="U4142" s="13">
        <f>IF(AND($B4142&lt;&gt;"",$C4142&lt;&gt;""),IF(COUNTIFS($B$2:$B4142,$B4142,$C$2:$C4142,$C4142)=1,1,0),0)</f>
        <v/>
      </c>
      <c r="V4142" s="13">
        <f>IF(AND($B4142&lt;&gt;"",$D4142&lt;&gt;""),IF(COUNTIFS($B$2:$B4142,$B4142,$D$2:$D4142,$D4142)=1,1,0),0)</f>
        <v/>
      </c>
      <c r="W4142">
        <f>IFERROR(INDEX(T_Indicateurs[Domain_code],MATCH($H4142,T_Indicateurs[Stat_code],0)),"")</f>
        <v/>
      </c>
      <c r="X4142" s="13">
        <f>IF(OR($W4142="",$F4142=""),0,IF($F4142&lt;&gt;$W4142,1,0))</f>
        <v/>
      </c>
      <c r="Y4142" s="13">
        <f>IF(OR($J4142="", $K4142="", $L4142=""),0,IF(OR($J4142&lt;0,$J4142&gt;3,$K4142&lt;0,$K4142&gt;3,$L4142&lt;0,$L4142&gt;3),1,0))</f>
        <v/>
      </c>
    </row>
    <row r="4143">
      <c r="G4143">
        <f>IFERROR(INDEX(T_Domaines[Domain_label_fr],MATCH(F4143,T_Domaines[Domain_code],0)),"")</f>
        <v/>
      </c>
      <c r="I4143">
        <f>IFERROR(INDEX(T_Indicateurs[Stat_label_fr],MATCH(H4143,T_Indicateurs[Stat_code],0)),"")</f>
        <v/>
      </c>
      <c r="M4143">
        <f>IF(J4143=0,"",J4143)</f>
        <v/>
      </c>
      <c r="N4143">
        <f>IF(K4143=0,"",K4143)</f>
        <v/>
      </c>
      <c r="O4143">
        <f>IF(L4143=0,"",L4143)</f>
        <v/>
      </c>
      <c r="P4143">
        <f>IF(OR(J4143="",K4143="",L4143=""),"",J4143+K4143+L4143)</f>
        <v/>
      </c>
      <c r="Q4143">
        <f>IF(OR(M4143="",N4143="",O4143=""),"",M4143+N4143+O4143)</f>
        <v/>
      </c>
      <c r="S4143" s="13">
        <f>IF(AND($B4143&lt;&gt;"",$F4143&lt;&gt;""),IF(COUNTIFS($B$2:$B4143,$B4143,$F$2:$F4143,$F4143)=1,1,0),0)</f>
        <v/>
      </c>
      <c r="T4143" s="13">
        <f>IF(AND($B4143&lt;&gt;"",$H4143&lt;&gt;""),IF(COUNTIFS($B$2:$B4143,$B4143,$H$2:$H4143,$H4143)=1,1,0),0)</f>
        <v/>
      </c>
      <c r="U4143" s="13">
        <f>IF(AND($B4143&lt;&gt;"",$C4143&lt;&gt;""),IF(COUNTIFS($B$2:$B4143,$B4143,$C$2:$C4143,$C4143)=1,1,0),0)</f>
        <v/>
      </c>
      <c r="V4143" s="13">
        <f>IF(AND($B4143&lt;&gt;"",$D4143&lt;&gt;""),IF(COUNTIFS($B$2:$B4143,$B4143,$D$2:$D4143,$D4143)=1,1,0),0)</f>
        <v/>
      </c>
      <c r="W4143">
        <f>IFERROR(INDEX(T_Indicateurs[Domain_code],MATCH($H4143,T_Indicateurs[Stat_code],0)),"")</f>
        <v/>
      </c>
      <c r="X4143" s="13">
        <f>IF(OR($W4143="",$F4143=""),0,IF($F4143&lt;&gt;$W4143,1,0))</f>
        <v/>
      </c>
      <c r="Y4143" s="13">
        <f>IF(OR($J4143="", $K4143="", $L4143=""),0,IF(OR($J4143&lt;0,$J4143&gt;3,$K4143&lt;0,$K4143&gt;3,$L4143&lt;0,$L4143&gt;3),1,0))</f>
        <v/>
      </c>
    </row>
    <row r="4144">
      <c r="G4144">
        <f>IFERROR(INDEX(T_Domaines[Domain_label_fr],MATCH(F4144,T_Domaines[Domain_code],0)),"")</f>
        <v/>
      </c>
      <c r="I4144">
        <f>IFERROR(INDEX(T_Indicateurs[Stat_label_fr],MATCH(H4144,T_Indicateurs[Stat_code],0)),"")</f>
        <v/>
      </c>
      <c r="M4144">
        <f>IF(J4144=0,"",J4144)</f>
        <v/>
      </c>
      <c r="N4144">
        <f>IF(K4144=0,"",K4144)</f>
        <v/>
      </c>
      <c r="O4144">
        <f>IF(L4144=0,"",L4144)</f>
        <v/>
      </c>
      <c r="P4144">
        <f>IF(OR(J4144="",K4144="",L4144=""),"",J4144+K4144+L4144)</f>
        <v/>
      </c>
      <c r="Q4144">
        <f>IF(OR(M4144="",N4144="",O4144=""),"",M4144+N4144+O4144)</f>
        <v/>
      </c>
      <c r="S4144" s="13">
        <f>IF(AND($B4144&lt;&gt;"",$F4144&lt;&gt;""),IF(COUNTIFS($B$2:$B4144,$B4144,$F$2:$F4144,$F4144)=1,1,0),0)</f>
        <v/>
      </c>
      <c r="T4144" s="13">
        <f>IF(AND($B4144&lt;&gt;"",$H4144&lt;&gt;""),IF(COUNTIFS($B$2:$B4144,$B4144,$H$2:$H4144,$H4144)=1,1,0),0)</f>
        <v/>
      </c>
      <c r="U4144" s="13">
        <f>IF(AND($B4144&lt;&gt;"",$C4144&lt;&gt;""),IF(COUNTIFS($B$2:$B4144,$B4144,$C$2:$C4144,$C4144)=1,1,0),0)</f>
        <v/>
      </c>
      <c r="V4144" s="13">
        <f>IF(AND($B4144&lt;&gt;"",$D4144&lt;&gt;""),IF(COUNTIFS($B$2:$B4144,$B4144,$D$2:$D4144,$D4144)=1,1,0),0)</f>
        <v/>
      </c>
      <c r="W4144">
        <f>IFERROR(INDEX(T_Indicateurs[Domain_code],MATCH($H4144,T_Indicateurs[Stat_code],0)),"")</f>
        <v/>
      </c>
      <c r="X4144" s="13">
        <f>IF(OR($W4144="",$F4144=""),0,IF($F4144&lt;&gt;$W4144,1,0))</f>
        <v/>
      </c>
      <c r="Y4144" s="13">
        <f>IF(OR($J4144="", $K4144="", $L4144=""),0,IF(OR($J4144&lt;0,$J4144&gt;3,$K4144&lt;0,$K4144&gt;3,$L4144&lt;0,$L4144&gt;3),1,0))</f>
        <v/>
      </c>
    </row>
    <row r="4145">
      <c r="G4145">
        <f>IFERROR(INDEX(T_Domaines[Domain_label_fr],MATCH(F4145,T_Domaines[Domain_code],0)),"")</f>
        <v/>
      </c>
      <c r="I4145">
        <f>IFERROR(INDEX(T_Indicateurs[Stat_label_fr],MATCH(H4145,T_Indicateurs[Stat_code],0)),"")</f>
        <v/>
      </c>
      <c r="M4145">
        <f>IF(J4145=0,"",J4145)</f>
        <v/>
      </c>
      <c r="N4145">
        <f>IF(K4145=0,"",K4145)</f>
        <v/>
      </c>
      <c r="O4145">
        <f>IF(L4145=0,"",L4145)</f>
        <v/>
      </c>
      <c r="P4145">
        <f>IF(OR(J4145="",K4145="",L4145=""),"",J4145+K4145+L4145)</f>
        <v/>
      </c>
      <c r="Q4145">
        <f>IF(OR(M4145="",N4145="",O4145=""),"",M4145+N4145+O4145)</f>
        <v/>
      </c>
      <c r="S4145" s="13">
        <f>IF(AND($B4145&lt;&gt;"",$F4145&lt;&gt;""),IF(COUNTIFS($B$2:$B4145,$B4145,$F$2:$F4145,$F4145)=1,1,0),0)</f>
        <v/>
      </c>
      <c r="T4145" s="13">
        <f>IF(AND($B4145&lt;&gt;"",$H4145&lt;&gt;""),IF(COUNTIFS($B$2:$B4145,$B4145,$H$2:$H4145,$H4145)=1,1,0),0)</f>
        <v/>
      </c>
      <c r="U4145" s="13">
        <f>IF(AND($B4145&lt;&gt;"",$C4145&lt;&gt;""),IF(COUNTIFS($B$2:$B4145,$B4145,$C$2:$C4145,$C4145)=1,1,0),0)</f>
        <v/>
      </c>
      <c r="V4145" s="13">
        <f>IF(AND($B4145&lt;&gt;"",$D4145&lt;&gt;""),IF(COUNTIFS($B$2:$B4145,$B4145,$D$2:$D4145,$D4145)=1,1,0),0)</f>
        <v/>
      </c>
      <c r="W4145">
        <f>IFERROR(INDEX(T_Indicateurs[Domain_code],MATCH($H4145,T_Indicateurs[Stat_code],0)),"")</f>
        <v/>
      </c>
      <c r="X4145" s="13">
        <f>IF(OR($W4145="",$F4145=""),0,IF($F4145&lt;&gt;$W4145,1,0))</f>
        <v/>
      </c>
      <c r="Y4145" s="13">
        <f>IF(OR($J4145="", $K4145="", $L4145=""),0,IF(OR($J4145&lt;0,$J4145&gt;3,$K4145&lt;0,$K4145&gt;3,$L4145&lt;0,$L4145&gt;3),1,0))</f>
        <v/>
      </c>
    </row>
    <row r="4146">
      <c r="G4146">
        <f>IFERROR(INDEX(T_Domaines[Domain_label_fr],MATCH(F4146,T_Domaines[Domain_code],0)),"")</f>
        <v/>
      </c>
      <c r="I4146">
        <f>IFERROR(INDEX(T_Indicateurs[Stat_label_fr],MATCH(H4146,T_Indicateurs[Stat_code],0)),"")</f>
        <v/>
      </c>
      <c r="M4146">
        <f>IF(J4146=0,"",J4146)</f>
        <v/>
      </c>
      <c r="N4146">
        <f>IF(K4146=0,"",K4146)</f>
        <v/>
      </c>
      <c r="O4146">
        <f>IF(L4146=0,"",L4146)</f>
        <v/>
      </c>
      <c r="P4146">
        <f>IF(OR(J4146="",K4146="",L4146=""),"",J4146+K4146+L4146)</f>
        <v/>
      </c>
      <c r="Q4146">
        <f>IF(OR(M4146="",N4146="",O4146=""),"",M4146+N4146+O4146)</f>
        <v/>
      </c>
      <c r="S4146" s="13">
        <f>IF(AND($B4146&lt;&gt;"",$F4146&lt;&gt;""),IF(COUNTIFS($B$2:$B4146,$B4146,$F$2:$F4146,$F4146)=1,1,0),0)</f>
        <v/>
      </c>
      <c r="T4146" s="13">
        <f>IF(AND($B4146&lt;&gt;"",$H4146&lt;&gt;""),IF(COUNTIFS($B$2:$B4146,$B4146,$H$2:$H4146,$H4146)=1,1,0),0)</f>
        <v/>
      </c>
      <c r="U4146" s="13">
        <f>IF(AND($B4146&lt;&gt;"",$C4146&lt;&gt;""),IF(COUNTIFS($B$2:$B4146,$B4146,$C$2:$C4146,$C4146)=1,1,0),0)</f>
        <v/>
      </c>
      <c r="V4146" s="13">
        <f>IF(AND($B4146&lt;&gt;"",$D4146&lt;&gt;""),IF(COUNTIFS($B$2:$B4146,$B4146,$D$2:$D4146,$D4146)=1,1,0),0)</f>
        <v/>
      </c>
      <c r="W4146">
        <f>IFERROR(INDEX(T_Indicateurs[Domain_code],MATCH($H4146,T_Indicateurs[Stat_code],0)),"")</f>
        <v/>
      </c>
      <c r="X4146" s="13">
        <f>IF(OR($W4146="",$F4146=""),0,IF($F4146&lt;&gt;$W4146,1,0))</f>
        <v/>
      </c>
      <c r="Y4146" s="13">
        <f>IF(OR($J4146="", $K4146="", $L4146=""),0,IF(OR($J4146&lt;0,$J4146&gt;3,$K4146&lt;0,$K4146&gt;3,$L4146&lt;0,$L4146&gt;3),1,0))</f>
        <v/>
      </c>
    </row>
    <row r="4147">
      <c r="G4147">
        <f>IFERROR(INDEX(T_Domaines[Domain_label_fr],MATCH(F4147,T_Domaines[Domain_code],0)),"")</f>
        <v/>
      </c>
      <c r="I4147">
        <f>IFERROR(INDEX(T_Indicateurs[Stat_label_fr],MATCH(H4147,T_Indicateurs[Stat_code],0)),"")</f>
        <v/>
      </c>
      <c r="M4147">
        <f>IF(J4147=0,"",J4147)</f>
        <v/>
      </c>
      <c r="N4147">
        <f>IF(K4147=0,"",K4147)</f>
        <v/>
      </c>
      <c r="O4147">
        <f>IF(L4147=0,"",L4147)</f>
        <v/>
      </c>
      <c r="P4147">
        <f>IF(OR(J4147="",K4147="",L4147=""),"",J4147+K4147+L4147)</f>
        <v/>
      </c>
      <c r="Q4147">
        <f>IF(OR(M4147="",N4147="",O4147=""),"",M4147+N4147+O4147)</f>
        <v/>
      </c>
      <c r="S4147" s="13">
        <f>IF(AND($B4147&lt;&gt;"",$F4147&lt;&gt;""),IF(COUNTIFS($B$2:$B4147,$B4147,$F$2:$F4147,$F4147)=1,1,0),0)</f>
        <v/>
      </c>
      <c r="T4147" s="13">
        <f>IF(AND($B4147&lt;&gt;"",$H4147&lt;&gt;""),IF(COUNTIFS($B$2:$B4147,$B4147,$H$2:$H4147,$H4147)=1,1,0),0)</f>
        <v/>
      </c>
      <c r="U4147" s="13">
        <f>IF(AND($B4147&lt;&gt;"",$C4147&lt;&gt;""),IF(COUNTIFS($B$2:$B4147,$B4147,$C$2:$C4147,$C4147)=1,1,0),0)</f>
        <v/>
      </c>
      <c r="V4147" s="13">
        <f>IF(AND($B4147&lt;&gt;"",$D4147&lt;&gt;""),IF(COUNTIFS($B$2:$B4147,$B4147,$D$2:$D4147,$D4147)=1,1,0),0)</f>
        <v/>
      </c>
      <c r="W4147">
        <f>IFERROR(INDEX(T_Indicateurs[Domain_code],MATCH($H4147,T_Indicateurs[Stat_code],0)),"")</f>
        <v/>
      </c>
      <c r="X4147" s="13">
        <f>IF(OR($W4147="",$F4147=""),0,IF($F4147&lt;&gt;$W4147,1,0))</f>
        <v/>
      </c>
      <c r="Y4147" s="13">
        <f>IF(OR($J4147="", $K4147="", $L4147=""),0,IF(OR($J4147&lt;0,$J4147&gt;3,$K4147&lt;0,$K4147&gt;3,$L4147&lt;0,$L4147&gt;3),1,0))</f>
        <v/>
      </c>
    </row>
    <row r="4148">
      <c r="G4148">
        <f>IFERROR(INDEX(T_Domaines[Domain_label_fr],MATCH(F4148,T_Domaines[Domain_code],0)),"")</f>
        <v/>
      </c>
      <c r="I4148">
        <f>IFERROR(INDEX(T_Indicateurs[Stat_label_fr],MATCH(H4148,T_Indicateurs[Stat_code],0)),"")</f>
        <v/>
      </c>
      <c r="M4148">
        <f>IF(J4148=0,"",J4148)</f>
        <v/>
      </c>
      <c r="N4148">
        <f>IF(K4148=0,"",K4148)</f>
        <v/>
      </c>
      <c r="O4148">
        <f>IF(L4148=0,"",L4148)</f>
        <v/>
      </c>
      <c r="P4148">
        <f>IF(OR(J4148="",K4148="",L4148=""),"",J4148+K4148+L4148)</f>
        <v/>
      </c>
      <c r="Q4148">
        <f>IF(OR(M4148="",N4148="",O4148=""),"",M4148+N4148+O4148)</f>
        <v/>
      </c>
      <c r="S4148" s="13">
        <f>IF(AND($B4148&lt;&gt;"",$F4148&lt;&gt;""),IF(COUNTIFS($B$2:$B4148,$B4148,$F$2:$F4148,$F4148)=1,1,0),0)</f>
        <v/>
      </c>
      <c r="T4148" s="13">
        <f>IF(AND($B4148&lt;&gt;"",$H4148&lt;&gt;""),IF(COUNTIFS($B$2:$B4148,$B4148,$H$2:$H4148,$H4148)=1,1,0),0)</f>
        <v/>
      </c>
      <c r="U4148" s="13">
        <f>IF(AND($B4148&lt;&gt;"",$C4148&lt;&gt;""),IF(COUNTIFS($B$2:$B4148,$B4148,$C$2:$C4148,$C4148)=1,1,0),0)</f>
        <v/>
      </c>
      <c r="V4148" s="13">
        <f>IF(AND($B4148&lt;&gt;"",$D4148&lt;&gt;""),IF(COUNTIFS($B$2:$B4148,$B4148,$D$2:$D4148,$D4148)=1,1,0),0)</f>
        <v/>
      </c>
      <c r="W4148">
        <f>IFERROR(INDEX(T_Indicateurs[Domain_code],MATCH($H4148,T_Indicateurs[Stat_code],0)),"")</f>
        <v/>
      </c>
      <c r="X4148" s="13">
        <f>IF(OR($W4148="",$F4148=""),0,IF($F4148&lt;&gt;$W4148,1,0))</f>
        <v/>
      </c>
      <c r="Y4148" s="13">
        <f>IF(OR($J4148="", $K4148="", $L4148=""),0,IF(OR($J4148&lt;0,$J4148&gt;3,$K4148&lt;0,$K4148&gt;3,$L4148&lt;0,$L4148&gt;3),1,0))</f>
        <v/>
      </c>
    </row>
    <row r="4149">
      <c r="G4149">
        <f>IFERROR(INDEX(T_Domaines[Domain_label_fr],MATCH(F4149,T_Domaines[Domain_code],0)),"")</f>
        <v/>
      </c>
      <c r="I4149">
        <f>IFERROR(INDEX(T_Indicateurs[Stat_label_fr],MATCH(H4149,T_Indicateurs[Stat_code],0)),"")</f>
        <v/>
      </c>
      <c r="M4149">
        <f>IF(J4149=0,"",J4149)</f>
        <v/>
      </c>
      <c r="N4149">
        <f>IF(K4149=0,"",K4149)</f>
        <v/>
      </c>
      <c r="O4149">
        <f>IF(L4149=0,"",L4149)</f>
        <v/>
      </c>
      <c r="P4149">
        <f>IF(OR(J4149="",K4149="",L4149=""),"",J4149+K4149+L4149)</f>
        <v/>
      </c>
      <c r="Q4149">
        <f>IF(OR(M4149="",N4149="",O4149=""),"",M4149+N4149+O4149)</f>
        <v/>
      </c>
      <c r="S4149" s="13">
        <f>IF(AND($B4149&lt;&gt;"",$F4149&lt;&gt;""),IF(COUNTIFS($B$2:$B4149,$B4149,$F$2:$F4149,$F4149)=1,1,0),0)</f>
        <v/>
      </c>
      <c r="T4149" s="13">
        <f>IF(AND($B4149&lt;&gt;"",$H4149&lt;&gt;""),IF(COUNTIFS($B$2:$B4149,$B4149,$H$2:$H4149,$H4149)=1,1,0),0)</f>
        <v/>
      </c>
      <c r="U4149" s="13">
        <f>IF(AND($B4149&lt;&gt;"",$C4149&lt;&gt;""),IF(COUNTIFS($B$2:$B4149,$B4149,$C$2:$C4149,$C4149)=1,1,0),0)</f>
        <v/>
      </c>
      <c r="V4149" s="13">
        <f>IF(AND($B4149&lt;&gt;"",$D4149&lt;&gt;""),IF(COUNTIFS($B$2:$B4149,$B4149,$D$2:$D4149,$D4149)=1,1,0),0)</f>
        <v/>
      </c>
      <c r="W4149">
        <f>IFERROR(INDEX(T_Indicateurs[Domain_code],MATCH($H4149,T_Indicateurs[Stat_code],0)),"")</f>
        <v/>
      </c>
      <c r="X4149" s="13">
        <f>IF(OR($W4149="",$F4149=""),0,IF($F4149&lt;&gt;$W4149,1,0))</f>
        <v/>
      </c>
      <c r="Y4149" s="13">
        <f>IF(OR($J4149="", $K4149="", $L4149=""),0,IF(OR($J4149&lt;0,$J4149&gt;3,$K4149&lt;0,$K4149&gt;3,$L4149&lt;0,$L4149&gt;3),1,0))</f>
        <v/>
      </c>
    </row>
    <row r="4150">
      <c r="G4150">
        <f>IFERROR(INDEX(T_Domaines[Domain_label_fr],MATCH(F4150,T_Domaines[Domain_code],0)),"")</f>
        <v/>
      </c>
      <c r="I4150">
        <f>IFERROR(INDEX(T_Indicateurs[Stat_label_fr],MATCH(H4150,T_Indicateurs[Stat_code],0)),"")</f>
        <v/>
      </c>
      <c r="M4150">
        <f>IF(J4150=0,"",J4150)</f>
        <v/>
      </c>
      <c r="N4150">
        <f>IF(K4150=0,"",K4150)</f>
        <v/>
      </c>
      <c r="O4150">
        <f>IF(L4150=0,"",L4150)</f>
        <v/>
      </c>
      <c r="P4150">
        <f>IF(OR(J4150="",K4150="",L4150=""),"",J4150+K4150+L4150)</f>
        <v/>
      </c>
      <c r="Q4150">
        <f>IF(OR(M4150="",N4150="",O4150=""),"",M4150+N4150+O4150)</f>
        <v/>
      </c>
      <c r="S4150" s="13">
        <f>IF(AND($B4150&lt;&gt;"",$F4150&lt;&gt;""),IF(COUNTIFS($B$2:$B4150,$B4150,$F$2:$F4150,$F4150)=1,1,0),0)</f>
        <v/>
      </c>
      <c r="T4150" s="13">
        <f>IF(AND($B4150&lt;&gt;"",$H4150&lt;&gt;""),IF(COUNTIFS($B$2:$B4150,$B4150,$H$2:$H4150,$H4150)=1,1,0),0)</f>
        <v/>
      </c>
      <c r="U4150" s="13">
        <f>IF(AND($B4150&lt;&gt;"",$C4150&lt;&gt;""),IF(COUNTIFS($B$2:$B4150,$B4150,$C$2:$C4150,$C4150)=1,1,0),0)</f>
        <v/>
      </c>
      <c r="V4150" s="13">
        <f>IF(AND($B4150&lt;&gt;"",$D4150&lt;&gt;""),IF(COUNTIFS($B$2:$B4150,$B4150,$D$2:$D4150,$D4150)=1,1,0),0)</f>
        <v/>
      </c>
      <c r="W4150">
        <f>IFERROR(INDEX(T_Indicateurs[Domain_code],MATCH($H4150,T_Indicateurs[Stat_code],0)),"")</f>
        <v/>
      </c>
      <c r="X4150" s="13">
        <f>IF(OR($W4150="",$F4150=""),0,IF($F4150&lt;&gt;$W4150,1,0))</f>
        <v/>
      </c>
      <c r="Y4150" s="13">
        <f>IF(OR($J4150="", $K4150="", $L4150=""),0,IF(OR($J4150&lt;0,$J4150&gt;3,$K4150&lt;0,$K4150&gt;3,$L4150&lt;0,$L4150&gt;3),1,0))</f>
        <v/>
      </c>
    </row>
    <row r="4151">
      <c r="G4151">
        <f>IFERROR(INDEX(T_Domaines[Domain_label_fr],MATCH(F4151,T_Domaines[Domain_code],0)),"")</f>
        <v/>
      </c>
      <c r="I4151">
        <f>IFERROR(INDEX(T_Indicateurs[Stat_label_fr],MATCH(H4151,T_Indicateurs[Stat_code],0)),"")</f>
        <v/>
      </c>
      <c r="M4151">
        <f>IF(J4151=0,"",J4151)</f>
        <v/>
      </c>
      <c r="N4151">
        <f>IF(K4151=0,"",K4151)</f>
        <v/>
      </c>
      <c r="O4151">
        <f>IF(L4151=0,"",L4151)</f>
        <v/>
      </c>
      <c r="P4151">
        <f>IF(OR(J4151="",K4151="",L4151=""),"",J4151+K4151+L4151)</f>
        <v/>
      </c>
      <c r="Q4151">
        <f>IF(OR(M4151="",N4151="",O4151=""),"",M4151+N4151+O4151)</f>
        <v/>
      </c>
      <c r="S4151" s="13">
        <f>IF(AND($B4151&lt;&gt;"",$F4151&lt;&gt;""),IF(COUNTIFS($B$2:$B4151,$B4151,$F$2:$F4151,$F4151)=1,1,0),0)</f>
        <v/>
      </c>
      <c r="T4151" s="13">
        <f>IF(AND($B4151&lt;&gt;"",$H4151&lt;&gt;""),IF(COUNTIFS($B$2:$B4151,$B4151,$H$2:$H4151,$H4151)=1,1,0),0)</f>
        <v/>
      </c>
      <c r="U4151" s="13">
        <f>IF(AND($B4151&lt;&gt;"",$C4151&lt;&gt;""),IF(COUNTIFS($B$2:$B4151,$B4151,$C$2:$C4151,$C4151)=1,1,0),0)</f>
        <v/>
      </c>
      <c r="V4151" s="13">
        <f>IF(AND($B4151&lt;&gt;"",$D4151&lt;&gt;""),IF(COUNTIFS($B$2:$B4151,$B4151,$D$2:$D4151,$D4151)=1,1,0),0)</f>
        <v/>
      </c>
      <c r="W4151">
        <f>IFERROR(INDEX(T_Indicateurs[Domain_code],MATCH($H4151,T_Indicateurs[Stat_code],0)),"")</f>
        <v/>
      </c>
      <c r="X4151" s="13">
        <f>IF(OR($W4151="",$F4151=""),0,IF($F4151&lt;&gt;$W4151,1,0))</f>
        <v/>
      </c>
      <c r="Y4151" s="13">
        <f>IF(OR($J4151="", $K4151="", $L4151=""),0,IF(OR($J4151&lt;0,$J4151&gt;3,$K4151&lt;0,$K4151&gt;3,$L4151&lt;0,$L4151&gt;3),1,0))</f>
        <v/>
      </c>
    </row>
    <row r="4152">
      <c r="G4152">
        <f>IFERROR(INDEX(T_Domaines[Domain_label_fr],MATCH(F4152,T_Domaines[Domain_code],0)),"")</f>
        <v/>
      </c>
      <c r="I4152">
        <f>IFERROR(INDEX(T_Indicateurs[Stat_label_fr],MATCH(H4152,T_Indicateurs[Stat_code],0)),"")</f>
        <v/>
      </c>
      <c r="M4152">
        <f>IF(J4152=0,"",J4152)</f>
        <v/>
      </c>
      <c r="N4152">
        <f>IF(K4152=0,"",K4152)</f>
        <v/>
      </c>
      <c r="O4152">
        <f>IF(L4152=0,"",L4152)</f>
        <v/>
      </c>
      <c r="P4152">
        <f>IF(OR(J4152="",K4152="",L4152=""),"",J4152+K4152+L4152)</f>
        <v/>
      </c>
      <c r="Q4152">
        <f>IF(OR(M4152="",N4152="",O4152=""),"",M4152+N4152+O4152)</f>
        <v/>
      </c>
      <c r="S4152" s="13">
        <f>IF(AND($B4152&lt;&gt;"",$F4152&lt;&gt;""),IF(COUNTIFS($B$2:$B4152,$B4152,$F$2:$F4152,$F4152)=1,1,0),0)</f>
        <v/>
      </c>
      <c r="T4152" s="13">
        <f>IF(AND($B4152&lt;&gt;"",$H4152&lt;&gt;""),IF(COUNTIFS($B$2:$B4152,$B4152,$H$2:$H4152,$H4152)=1,1,0),0)</f>
        <v/>
      </c>
      <c r="U4152" s="13">
        <f>IF(AND($B4152&lt;&gt;"",$C4152&lt;&gt;""),IF(COUNTIFS($B$2:$B4152,$B4152,$C$2:$C4152,$C4152)=1,1,0),0)</f>
        <v/>
      </c>
      <c r="V4152" s="13">
        <f>IF(AND($B4152&lt;&gt;"",$D4152&lt;&gt;""),IF(COUNTIFS($B$2:$B4152,$B4152,$D$2:$D4152,$D4152)=1,1,0),0)</f>
        <v/>
      </c>
      <c r="W4152">
        <f>IFERROR(INDEX(T_Indicateurs[Domain_code],MATCH($H4152,T_Indicateurs[Stat_code],0)),"")</f>
        <v/>
      </c>
      <c r="X4152" s="13">
        <f>IF(OR($W4152="",$F4152=""),0,IF($F4152&lt;&gt;$W4152,1,0))</f>
        <v/>
      </c>
      <c r="Y4152" s="13">
        <f>IF(OR($J4152="", $K4152="", $L4152=""),0,IF(OR($J4152&lt;0,$J4152&gt;3,$K4152&lt;0,$K4152&gt;3,$L4152&lt;0,$L4152&gt;3),1,0))</f>
        <v/>
      </c>
    </row>
    <row r="4153">
      <c r="G4153">
        <f>IFERROR(INDEX(T_Domaines[Domain_label_fr],MATCH(F4153,T_Domaines[Domain_code],0)),"")</f>
        <v/>
      </c>
      <c r="I4153">
        <f>IFERROR(INDEX(T_Indicateurs[Stat_label_fr],MATCH(H4153,T_Indicateurs[Stat_code],0)),"")</f>
        <v/>
      </c>
      <c r="M4153">
        <f>IF(J4153=0,"",J4153)</f>
        <v/>
      </c>
      <c r="N4153">
        <f>IF(K4153=0,"",K4153)</f>
        <v/>
      </c>
      <c r="O4153">
        <f>IF(L4153=0,"",L4153)</f>
        <v/>
      </c>
      <c r="P4153">
        <f>IF(OR(J4153="",K4153="",L4153=""),"",J4153+K4153+L4153)</f>
        <v/>
      </c>
      <c r="Q4153">
        <f>IF(OR(M4153="",N4153="",O4153=""),"",M4153+N4153+O4153)</f>
        <v/>
      </c>
      <c r="S4153" s="13">
        <f>IF(AND($B4153&lt;&gt;"",$F4153&lt;&gt;""),IF(COUNTIFS($B$2:$B4153,$B4153,$F$2:$F4153,$F4153)=1,1,0),0)</f>
        <v/>
      </c>
      <c r="T4153" s="13">
        <f>IF(AND($B4153&lt;&gt;"",$H4153&lt;&gt;""),IF(COUNTIFS($B$2:$B4153,$B4153,$H$2:$H4153,$H4153)=1,1,0),0)</f>
        <v/>
      </c>
      <c r="U4153" s="13">
        <f>IF(AND($B4153&lt;&gt;"",$C4153&lt;&gt;""),IF(COUNTIFS($B$2:$B4153,$B4153,$C$2:$C4153,$C4153)=1,1,0),0)</f>
        <v/>
      </c>
      <c r="V4153" s="13">
        <f>IF(AND($B4153&lt;&gt;"",$D4153&lt;&gt;""),IF(COUNTIFS($B$2:$B4153,$B4153,$D$2:$D4153,$D4153)=1,1,0),0)</f>
        <v/>
      </c>
      <c r="W4153">
        <f>IFERROR(INDEX(T_Indicateurs[Domain_code],MATCH($H4153,T_Indicateurs[Stat_code],0)),"")</f>
        <v/>
      </c>
      <c r="X4153" s="13">
        <f>IF(OR($W4153="",$F4153=""),0,IF($F4153&lt;&gt;$W4153,1,0))</f>
        <v/>
      </c>
      <c r="Y4153" s="13">
        <f>IF(OR($J4153="", $K4153="", $L4153=""),0,IF(OR($J4153&lt;0,$J4153&gt;3,$K4153&lt;0,$K4153&gt;3,$L4153&lt;0,$L4153&gt;3),1,0))</f>
        <v/>
      </c>
    </row>
    <row r="4154">
      <c r="G4154">
        <f>IFERROR(INDEX(T_Domaines[Domain_label_fr],MATCH(F4154,T_Domaines[Domain_code],0)),"")</f>
        <v/>
      </c>
      <c r="I4154">
        <f>IFERROR(INDEX(T_Indicateurs[Stat_label_fr],MATCH(H4154,T_Indicateurs[Stat_code],0)),"")</f>
        <v/>
      </c>
      <c r="M4154">
        <f>IF(J4154=0,"",J4154)</f>
        <v/>
      </c>
      <c r="N4154">
        <f>IF(K4154=0,"",K4154)</f>
        <v/>
      </c>
      <c r="O4154">
        <f>IF(L4154=0,"",L4154)</f>
        <v/>
      </c>
      <c r="P4154">
        <f>IF(OR(J4154="",K4154="",L4154=""),"",J4154+K4154+L4154)</f>
        <v/>
      </c>
      <c r="Q4154">
        <f>IF(OR(M4154="",N4154="",O4154=""),"",M4154+N4154+O4154)</f>
        <v/>
      </c>
      <c r="S4154" s="13">
        <f>IF(AND($B4154&lt;&gt;"",$F4154&lt;&gt;""),IF(COUNTIFS($B$2:$B4154,$B4154,$F$2:$F4154,$F4154)=1,1,0),0)</f>
        <v/>
      </c>
      <c r="T4154" s="13">
        <f>IF(AND($B4154&lt;&gt;"",$H4154&lt;&gt;""),IF(COUNTIFS($B$2:$B4154,$B4154,$H$2:$H4154,$H4154)=1,1,0),0)</f>
        <v/>
      </c>
      <c r="U4154" s="13">
        <f>IF(AND($B4154&lt;&gt;"",$C4154&lt;&gt;""),IF(COUNTIFS($B$2:$B4154,$B4154,$C$2:$C4154,$C4154)=1,1,0),0)</f>
        <v/>
      </c>
      <c r="V4154" s="13">
        <f>IF(AND($B4154&lt;&gt;"",$D4154&lt;&gt;""),IF(COUNTIFS($B$2:$B4154,$B4154,$D$2:$D4154,$D4154)=1,1,0),0)</f>
        <v/>
      </c>
      <c r="W4154">
        <f>IFERROR(INDEX(T_Indicateurs[Domain_code],MATCH($H4154,T_Indicateurs[Stat_code],0)),"")</f>
        <v/>
      </c>
      <c r="X4154" s="13">
        <f>IF(OR($W4154="",$F4154=""),0,IF($F4154&lt;&gt;$W4154,1,0))</f>
        <v/>
      </c>
      <c r="Y4154" s="13">
        <f>IF(OR($J4154="", $K4154="", $L4154=""),0,IF(OR($J4154&lt;0,$J4154&gt;3,$K4154&lt;0,$K4154&gt;3,$L4154&lt;0,$L4154&gt;3),1,0))</f>
        <v/>
      </c>
    </row>
    <row r="4155">
      <c r="G4155">
        <f>IFERROR(INDEX(T_Domaines[Domain_label_fr],MATCH(F4155,T_Domaines[Domain_code],0)),"")</f>
        <v/>
      </c>
      <c r="I4155">
        <f>IFERROR(INDEX(T_Indicateurs[Stat_label_fr],MATCH(H4155,T_Indicateurs[Stat_code],0)),"")</f>
        <v/>
      </c>
      <c r="M4155">
        <f>IF(J4155=0,"",J4155)</f>
        <v/>
      </c>
      <c r="N4155">
        <f>IF(K4155=0,"",K4155)</f>
        <v/>
      </c>
      <c r="O4155">
        <f>IF(L4155=0,"",L4155)</f>
        <v/>
      </c>
      <c r="P4155">
        <f>IF(OR(J4155="",K4155="",L4155=""),"",J4155+K4155+L4155)</f>
        <v/>
      </c>
      <c r="Q4155">
        <f>IF(OR(M4155="",N4155="",O4155=""),"",M4155+N4155+O4155)</f>
        <v/>
      </c>
      <c r="S4155" s="13">
        <f>IF(AND($B4155&lt;&gt;"",$F4155&lt;&gt;""),IF(COUNTIFS($B$2:$B4155,$B4155,$F$2:$F4155,$F4155)=1,1,0),0)</f>
        <v/>
      </c>
      <c r="T4155" s="13">
        <f>IF(AND($B4155&lt;&gt;"",$H4155&lt;&gt;""),IF(COUNTIFS($B$2:$B4155,$B4155,$H$2:$H4155,$H4155)=1,1,0),0)</f>
        <v/>
      </c>
      <c r="U4155" s="13">
        <f>IF(AND($B4155&lt;&gt;"",$C4155&lt;&gt;""),IF(COUNTIFS($B$2:$B4155,$B4155,$C$2:$C4155,$C4155)=1,1,0),0)</f>
        <v/>
      </c>
      <c r="V4155" s="13">
        <f>IF(AND($B4155&lt;&gt;"",$D4155&lt;&gt;""),IF(COUNTIFS($B$2:$B4155,$B4155,$D$2:$D4155,$D4155)=1,1,0),0)</f>
        <v/>
      </c>
      <c r="W4155">
        <f>IFERROR(INDEX(T_Indicateurs[Domain_code],MATCH($H4155,T_Indicateurs[Stat_code],0)),"")</f>
        <v/>
      </c>
      <c r="X4155" s="13">
        <f>IF(OR($W4155="",$F4155=""),0,IF($F4155&lt;&gt;$W4155,1,0))</f>
        <v/>
      </c>
      <c r="Y4155" s="13">
        <f>IF(OR($J4155="", $K4155="", $L4155=""),0,IF(OR($J4155&lt;0,$J4155&gt;3,$K4155&lt;0,$K4155&gt;3,$L4155&lt;0,$L4155&gt;3),1,0))</f>
        <v/>
      </c>
    </row>
    <row r="4156">
      <c r="G4156">
        <f>IFERROR(INDEX(T_Domaines[Domain_label_fr],MATCH(F4156,T_Domaines[Domain_code],0)),"")</f>
        <v/>
      </c>
      <c r="I4156">
        <f>IFERROR(INDEX(T_Indicateurs[Stat_label_fr],MATCH(H4156,T_Indicateurs[Stat_code],0)),"")</f>
        <v/>
      </c>
      <c r="M4156">
        <f>IF(J4156=0,"",J4156)</f>
        <v/>
      </c>
      <c r="N4156">
        <f>IF(K4156=0,"",K4156)</f>
        <v/>
      </c>
      <c r="O4156">
        <f>IF(L4156=0,"",L4156)</f>
        <v/>
      </c>
      <c r="P4156">
        <f>IF(OR(J4156="",K4156="",L4156=""),"",J4156+K4156+L4156)</f>
        <v/>
      </c>
      <c r="Q4156">
        <f>IF(OR(M4156="",N4156="",O4156=""),"",M4156+N4156+O4156)</f>
        <v/>
      </c>
      <c r="S4156" s="13">
        <f>IF(AND($B4156&lt;&gt;"",$F4156&lt;&gt;""),IF(COUNTIFS($B$2:$B4156,$B4156,$F$2:$F4156,$F4156)=1,1,0),0)</f>
        <v/>
      </c>
      <c r="T4156" s="13">
        <f>IF(AND($B4156&lt;&gt;"",$H4156&lt;&gt;""),IF(COUNTIFS($B$2:$B4156,$B4156,$H$2:$H4156,$H4156)=1,1,0),0)</f>
        <v/>
      </c>
      <c r="U4156" s="13">
        <f>IF(AND($B4156&lt;&gt;"",$C4156&lt;&gt;""),IF(COUNTIFS($B$2:$B4156,$B4156,$C$2:$C4156,$C4156)=1,1,0),0)</f>
        <v/>
      </c>
      <c r="V4156" s="13">
        <f>IF(AND($B4156&lt;&gt;"",$D4156&lt;&gt;""),IF(COUNTIFS($B$2:$B4156,$B4156,$D$2:$D4156,$D4156)=1,1,0),0)</f>
        <v/>
      </c>
      <c r="W4156">
        <f>IFERROR(INDEX(T_Indicateurs[Domain_code],MATCH($H4156,T_Indicateurs[Stat_code],0)),"")</f>
        <v/>
      </c>
      <c r="X4156" s="13">
        <f>IF(OR($W4156="",$F4156=""),0,IF($F4156&lt;&gt;$W4156,1,0))</f>
        <v/>
      </c>
      <c r="Y4156" s="13">
        <f>IF(OR($J4156="", $K4156="", $L4156=""),0,IF(OR($J4156&lt;0,$J4156&gt;3,$K4156&lt;0,$K4156&gt;3,$L4156&lt;0,$L4156&gt;3),1,0))</f>
        <v/>
      </c>
    </row>
    <row r="4157">
      <c r="G4157">
        <f>IFERROR(INDEX(T_Domaines[Domain_label_fr],MATCH(F4157,T_Domaines[Domain_code],0)),"")</f>
        <v/>
      </c>
      <c r="I4157">
        <f>IFERROR(INDEX(T_Indicateurs[Stat_label_fr],MATCH(H4157,T_Indicateurs[Stat_code],0)),"")</f>
        <v/>
      </c>
      <c r="M4157">
        <f>IF(J4157=0,"",J4157)</f>
        <v/>
      </c>
      <c r="N4157">
        <f>IF(K4157=0,"",K4157)</f>
        <v/>
      </c>
      <c r="O4157">
        <f>IF(L4157=0,"",L4157)</f>
        <v/>
      </c>
      <c r="P4157">
        <f>IF(OR(J4157="",K4157="",L4157=""),"",J4157+K4157+L4157)</f>
        <v/>
      </c>
      <c r="Q4157">
        <f>IF(OR(M4157="",N4157="",O4157=""),"",M4157+N4157+O4157)</f>
        <v/>
      </c>
      <c r="S4157" s="13">
        <f>IF(AND($B4157&lt;&gt;"",$F4157&lt;&gt;""),IF(COUNTIFS($B$2:$B4157,$B4157,$F$2:$F4157,$F4157)=1,1,0),0)</f>
        <v/>
      </c>
      <c r="T4157" s="13">
        <f>IF(AND($B4157&lt;&gt;"",$H4157&lt;&gt;""),IF(COUNTIFS($B$2:$B4157,$B4157,$H$2:$H4157,$H4157)=1,1,0),0)</f>
        <v/>
      </c>
      <c r="U4157" s="13">
        <f>IF(AND($B4157&lt;&gt;"",$C4157&lt;&gt;""),IF(COUNTIFS($B$2:$B4157,$B4157,$C$2:$C4157,$C4157)=1,1,0),0)</f>
        <v/>
      </c>
      <c r="V4157" s="13">
        <f>IF(AND($B4157&lt;&gt;"",$D4157&lt;&gt;""),IF(COUNTIFS($B$2:$B4157,$B4157,$D$2:$D4157,$D4157)=1,1,0),0)</f>
        <v/>
      </c>
      <c r="W4157">
        <f>IFERROR(INDEX(T_Indicateurs[Domain_code],MATCH($H4157,T_Indicateurs[Stat_code],0)),"")</f>
        <v/>
      </c>
      <c r="X4157" s="13">
        <f>IF(OR($W4157="",$F4157=""),0,IF($F4157&lt;&gt;$W4157,1,0))</f>
        <v/>
      </c>
      <c r="Y4157" s="13">
        <f>IF(OR($J4157="", $K4157="", $L4157=""),0,IF(OR($J4157&lt;0,$J4157&gt;3,$K4157&lt;0,$K4157&gt;3,$L4157&lt;0,$L4157&gt;3),1,0))</f>
        <v/>
      </c>
    </row>
    <row r="4158">
      <c r="G4158">
        <f>IFERROR(INDEX(T_Domaines[Domain_label_fr],MATCH(F4158,T_Domaines[Domain_code],0)),"")</f>
        <v/>
      </c>
      <c r="I4158">
        <f>IFERROR(INDEX(T_Indicateurs[Stat_label_fr],MATCH(H4158,T_Indicateurs[Stat_code],0)),"")</f>
        <v/>
      </c>
      <c r="M4158">
        <f>IF(J4158=0,"",J4158)</f>
        <v/>
      </c>
      <c r="N4158">
        <f>IF(K4158=0,"",K4158)</f>
        <v/>
      </c>
      <c r="O4158">
        <f>IF(L4158=0,"",L4158)</f>
        <v/>
      </c>
      <c r="P4158">
        <f>IF(OR(J4158="",K4158="",L4158=""),"",J4158+K4158+L4158)</f>
        <v/>
      </c>
      <c r="Q4158">
        <f>IF(OR(M4158="",N4158="",O4158=""),"",M4158+N4158+O4158)</f>
        <v/>
      </c>
      <c r="S4158" s="13">
        <f>IF(AND($B4158&lt;&gt;"",$F4158&lt;&gt;""),IF(COUNTIFS($B$2:$B4158,$B4158,$F$2:$F4158,$F4158)=1,1,0),0)</f>
        <v/>
      </c>
      <c r="T4158" s="13">
        <f>IF(AND($B4158&lt;&gt;"",$H4158&lt;&gt;""),IF(COUNTIFS($B$2:$B4158,$B4158,$H$2:$H4158,$H4158)=1,1,0),0)</f>
        <v/>
      </c>
      <c r="U4158" s="13">
        <f>IF(AND($B4158&lt;&gt;"",$C4158&lt;&gt;""),IF(COUNTIFS($B$2:$B4158,$B4158,$C$2:$C4158,$C4158)=1,1,0),0)</f>
        <v/>
      </c>
      <c r="V4158" s="13">
        <f>IF(AND($B4158&lt;&gt;"",$D4158&lt;&gt;""),IF(COUNTIFS($B$2:$B4158,$B4158,$D$2:$D4158,$D4158)=1,1,0),0)</f>
        <v/>
      </c>
      <c r="W4158">
        <f>IFERROR(INDEX(T_Indicateurs[Domain_code],MATCH($H4158,T_Indicateurs[Stat_code],0)),"")</f>
        <v/>
      </c>
      <c r="X4158" s="13">
        <f>IF(OR($W4158="",$F4158=""),0,IF($F4158&lt;&gt;$W4158,1,0))</f>
        <v/>
      </c>
      <c r="Y4158" s="13">
        <f>IF(OR($J4158="", $K4158="", $L4158=""),0,IF(OR($J4158&lt;0,$J4158&gt;3,$K4158&lt;0,$K4158&gt;3,$L4158&lt;0,$L4158&gt;3),1,0))</f>
        <v/>
      </c>
    </row>
    <row r="4159">
      <c r="G4159">
        <f>IFERROR(INDEX(T_Domaines[Domain_label_fr],MATCH(F4159,T_Domaines[Domain_code],0)),"")</f>
        <v/>
      </c>
      <c r="I4159">
        <f>IFERROR(INDEX(T_Indicateurs[Stat_label_fr],MATCH(H4159,T_Indicateurs[Stat_code],0)),"")</f>
        <v/>
      </c>
      <c r="M4159">
        <f>IF(J4159=0,"",J4159)</f>
        <v/>
      </c>
      <c r="N4159">
        <f>IF(K4159=0,"",K4159)</f>
        <v/>
      </c>
      <c r="O4159">
        <f>IF(L4159=0,"",L4159)</f>
        <v/>
      </c>
      <c r="P4159">
        <f>IF(OR(J4159="",K4159="",L4159=""),"",J4159+K4159+L4159)</f>
        <v/>
      </c>
      <c r="Q4159">
        <f>IF(OR(M4159="",N4159="",O4159=""),"",M4159+N4159+O4159)</f>
        <v/>
      </c>
      <c r="S4159" s="13">
        <f>IF(AND($B4159&lt;&gt;"",$F4159&lt;&gt;""),IF(COUNTIFS($B$2:$B4159,$B4159,$F$2:$F4159,$F4159)=1,1,0),0)</f>
        <v/>
      </c>
      <c r="T4159" s="13">
        <f>IF(AND($B4159&lt;&gt;"",$H4159&lt;&gt;""),IF(COUNTIFS($B$2:$B4159,$B4159,$H$2:$H4159,$H4159)=1,1,0),0)</f>
        <v/>
      </c>
      <c r="U4159" s="13">
        <f>IF(AND($B4159&lt;&gt;"",$C4159&lt;&gt;""),IF(COUNTIFS($B$2:$B4159,$B4159,$C$2:$C4159,$C4159)=1,1,0),0)</f>
        <v/>
      </c>
      <c r="V4159" s="13">
        <f>IF(AND($B4159&lt;&gt;"",$D4159&lt;&gt;""),IF(COUNTIFS($B$2:$B4159,$B4159,$D$2:$D4159,$D4159)=1,1,0),0)</f>
        <v/>
      </c>
      <c r="W4159">
        <f>IFERROR(INDEX(T_Indicateurs[Domain_code],MATCH($H4159,T_Indicateurs[Stat_code],0)),"")</f>
        <v/>
      </c>
      <c r="X4159" s="13">
        <f>IF(OR($W4159="",$F4159=""),0,IF($F4159&lt;&gt;$W4159,1,0))</f>
        <v/>
      </c>
      <c r="Y4159" s="13">
        <f>IF(OR($J4159="", $K4159="", $L4159=""),0,IF(OR($J4159&lt;0,$J4159&gt;3,$K4159&lt;0,$K4159&gt;3,$L4159&lt;0,$L4159&gt;3),1,0))</f>
        <v/>
      </c>
    </row>
    <row r="4160">
      <c r="G4160">
        <f>IFERROR(INDEX(T_Domaines[Domain_label_fr],MATCH(F4160,T_Domaines[Domain_code],0)),"")</f>
        <v/>
      </c>
      <c r="I4160">
        <f>IFERROR(INDEX(T_Indicateurs[Stat_label_fr],MATCH(H4160,T_Indicateurs[Stat_code],0)),"")</f>
        <v/>
      </c>
      <c r="M4160">
        <f>IF(J4160=0,"",J4160)</f>
        <v/>
      </c>
      <c r="N4160">
        <f>IF(K4160=0,"",K4160)</f>
        <v/>
      </c>
      <c r="O4160">
        <f>IF(L4160=0,"",L4160)</f>
        <v/>
      </c>
      <c r="P4160">
        <f>IF(OR(J4160="",K4160="",L4160=""),"",J4160+K4160+L4160)</f>
        <v/>
      </c>
      <c r="Q4160">
        <f>IF(OR(M4160="",N4160="",O4160=""),"",M4160+N4160+O4160)</f>
        <v/>
      </c>
      <c r="S4160" s="13">
        <f>IF(AND($B4160&lt;&gt;"",$F4160&lt;&gt;""),IF(COUNTIFS($B$2:$B4160,$B4160,$F$2:$F4160,$F4160)=1,1,0),0)</f>
        <v/>
      </c>
      <c r="T4160" s="13">
        <f>IF(AND($B4160&lt;&gt;"",$H4160&lt;&gt;""),IF(COUNTIFS($B$2:$B4160,$B4160,$H$2:$H4160,$H4160)=1,1,0),0)</f>
        <v/>
      </c>
      <c r="U4160" s="13">
        <f>IF(AND($B4160&lt;&gt;"",$C4160&lt;&gt;""),IF(COUNTIFS($B$2:$B4160,$B4160,$C$2:$C4160,$C4160)=1,1,0),0)</f>
        <v/>
      </c>
      <c r="V4160" s="13">
        <f>IF(AND($B4160&lt;&gt;"",$D4160&lt;&gt;""),IF(COUNTIFS($B$2:$B4160,$B4160,$D$2:$D4160,$D4160)=1,1,0),0)</f>
        <v/>
      </c>
      <c r="W4160">
        <f>IFERROR(INDEX(T_Indicateurs[Domain_code],MATCH($H4160,T_Indicateurs[Stat_code],0)),"")</f>
        <v/>
      </c>
      <c r="X4160" s="13">
        <f>IF(OR($W4160="",$F4160=""),0,IF($F4160&lt;&gt;$W4160,1,0))</f>
        <v/>
      </c>
      <c r="Y4160" s="13">
        <f>IF(OR($J4160="", $K4160="", $L4160=""),0,IF(OR($J4160&lt;0,$J4160&gt;3,$K4160&lt;0,$K4160&gt;3,$L4160&lt;0,$L4160&gt;3),1,0))</f>
        <v/>
      </c>
    </row>
    <row r="4161">
      <c r="G4161">
        <f>IFERROR(INDEX(T_Domaines[Domain_label_fr],MATCH(F4161,T_Domaines[Domain_code],0)),"")</f>
        <v/>
      </c>
      <c r="I4161">
        <f>IFERROR(INDEX(T_Indicateurs[Stat_label_fr],MATCH(H4161,T_Indicateurs[Stat_code],0)),"")</f>
        <v/>
      </c>
      <c r="M4161">
        <f>IF(J4161=0,"",J4161)</f>
        <v/>
      </c>
      <c r="N4161">
        <f>IF(K4161=0,"",K4161)</f>
        <v/>
      </c>
      <c r="O4161">
        <f>IF(L4161=0,"",L4161)</f>
        <v/>
      </c>
      <c r="P4161">
        <f>IF(OR(J4161="",K4161="",L4161=""),"",J4161+K4161+L4161)</f>
        <v/>
      </c>
      <c r="Q4161">
        <f>IF(OR(M4161="",N4161="",O4161=""),"",M4161+N4161+O4161)</f>
        <v/>
      </c>
      <c r="S4161" s="13">
        <f>IF(AND($B4161&lt;&gt;"",$F4161&lt;&gt;""),IF(COUNTIFS($B$2:$B4161,$B4161,$F$2:$F4161,$F4161)=1,1,0),0)</f>
        <v/>
      </c>
      <c r="T4161" s="13">
        <f>IF(AND($B4161&lt;&gt;"",$H4161&lt;&gt;""),IF(COUNTIFS($B$2:$B4161,$B4161,$H$2:$H4161,$H4161)=1,1,0),0)</f>
        <v/>
      </c>
      <c r="U4161" s="13">
        <f>IF(AND($B4161&lt;&gt;"",$C4161&lt;&gt;""),IF(COUNTIFS($B$2:$B4161,$B4161,$C$2:$C4161,$C4161)=1,1,0),0)</f>
        <v/>
      </c>
      <c r="V4161" s="13">
        <f>IF(AND($B4161&lt;&gt;"",$D4161&lt;&gt;""),IF(COUNTIFS($B$2:$B4161,$B4161,$D$2:$D4161,$D4161)=1,1,0),0)</f>
        <v/>
      </c>
      <c r="W4161">
        <f>IFERROR(INDEX(T_Indicateurs[Domain_code],MATCH($H4161,T_Indicateurs[Stat_code],0)),"")</f>
        <v/>
      </c>
      <c r="X4161" s="13">
        <f>IF(OR($W4161="",$F4161=""),0,IF($F4161&lt;&gt;$W4161,1,0))</f>
        <v/>
      </c>
      <c r="Y4161" s="13">
        <f>IF(OR($J4161="", $K4161="", $L4161=""),0,IF(OR($J4161&lt;0,$J4161&gt;3,$K4161&lt;0,$K4161&gt;3,$L4161&lt;0,$L4161&gt;3),1,0))</f>
        <v/>
      </c>
    </row>
    <row r="4162">
      <c r="G4162">
        <f>IFERROR(INDEX(T_Domaines[Domain_label_fr],MATCH(F4162,T_Domaines[Domain_code],0)),"")</f>
        <v/>
      </c>
      <c r="I4162">
        <f>IFERROR(INDEX(T_Indicateurs[Stat_label_fr],MATCH(H4162,T_Indicateurs[Stat_code],0)),"")</f>
        <v/>
      </c>
      <c r="M4162">
        <f>IF(J4162=0,"",J4162)</f>
        <v/>
      </c>
      <c r="N4162">
        <f>IF(K4162=0,"",K4162)</f>
        <v/>
      </c>
      <c r="O4162">
        <f>IF(L4162=0,"",L4162)</f>
        <v/>
      </c>
      <c r="P4162">
        <f>IF(OR(J4162="",K4162="",L4162=""),"",J4162+K4162+L4162)</f>
        <v/>
      </c>
      <c r="Q4162">
        <f>IF(OR(M4162="",N4162="",O4162=""),"",M4162+N4162+O4162)</f>
        <v/>
      </c>
      <c r="S4162" s="13">
        <f>IF(AND($B4162&lt;&gt;"",$F4162&lt;&gt;""),IF(COUNTIFS($B$2:$B4162,$B4162,$F$2:$F4162,$F4162)=1,1,0),0)</f>
        <v/>
      </c>
      <c r="T4162" s="13">
        <f>IF(AND($B4162&lt;&gt;"",$H4162&lt;&gt;""),IF(COUNTIFS($B$2:$B4162,$B4162,$H$2:$H4162,$H4162)=1,1,0),0)</f>
        <v/>
      </c>
      <c r="U4162" s="13">
        <f>IF(AND($B4162&lt;&gt;"",$C4162&lt;&gt;""),IF(COUNTIFS($B$2:$B4162,$B4162,$C$2:$C4162,$C4162)=1,1,0),0)</f>
        <v/>
      </c>
      <c r="V4162" s="13">
        <f>IF(AND($B4162&lt;&gt;"",$D4162&lt;&gt;""),IF(COUNTIFS($B$2:$B4162,$B4162,$D$2:$D4162,$D4162)=1,1,0),0)</f>
        <v/>
      </c>
      <c r="W4162">
        <f>IFERROR(INDEX(T_Indicateurs[Domain_code],MATCH($H4162,T_Indicateurs[Stat_code],0)),"")</f>
        <v/>
      </c>
      <c r="X4162" s="13">
        <f>IF(OR($W4162="",$F4162=""),0,IF($F4162&lt;&gt;$W4162,1,0))</f>
        <v/>
      </c>
      <c r="Y4162" s="13">
        <f>IF(OR($J4162="", $K4162="", $L4162=""),0,IF(OR($J4162&lt;0,$J4162&gt;3,$K4162&lt;0,$K4162&gt;3,$L4162&lt;0,$L4162&gt;3),1,0))</f>
        <v/>
      </c>
    </row>
    <row r="4163">
      <c r="G4163">
        <f>IFERROR(INDEX(T_Domaines[Domain_label_fr],MATCH(F4163,T_Domaines[Domain_code],0)),"")</f>
        <v/>
      </c>
      <c r="I4163">
        <f>IFERROR(INDEX(T_Indicateurs[Stat_label_fr],MATCH(H4163,T_Indicateurs[Stat_code],0)),"")</f>
        <v/>
      </c>
      <c r="M4163">
        <f>IF(J4163=0,"",J4163)</f>
        <v/>
      </c>
      <c r="N4163">
        <f>IF(K4163=0,"",K4163)</f>
        <v/>
      </c>
      <c r="O4163">
        <f>IF(L4163=0,"",L4163)</f>
        <v/>
      </c>
      <c r="P4163">
        <f>IF(OR(J4163="",K4163="",L4163=""),"",J4163+K4163+L4163)</f>
        <v/>
      </c>
      <c r="Q4163">
        <f>IF(OR(M4163="",N4163="",O4163=""),"",M4163+N4163+O4163)</f>
        <v/>
      </c>
      <c r="S4163" s="13">
        <f>IF(AND($B4163&lt;&gt;"",$F4163&lt;&gt;""),IF(COUNTIFS($B$2:$B4163,$B4163,$F$2:$F4163,$F4163)=1,1,0),0)</f>
        <v/>
      </c>
      <c r="T4163" s="13">
        <f>IF(AND($B4163&lt;&gt;"",$H4163&lt;&gt;""),IF(COUNTIFS($B$2:$B4163,$B4163,$H$2:$H4163,$H4163)=1,1,0),0)</f>
        <v/>
      </c>
      <c r="U4163" s="13">
        <f>IF(AND($B4163&lt;&gt;"",$C4163&lt;&gt;""),IF(COUNTIFS($B$2:$B4163,$B4163,$C$2:$C4163,$C4163)=1,1,0),0)</f>
        <v/>
      </c>
      <c r="V4163" s="13">
        <f>IF(AND($B4163&lt;&gt;"",$D4163&lt;&gt;""),IF(COUNTIFS($B$2:$B4163,$B4163,$D$2:$D4163,$D4163)=1,1,0),0)</f>
        <v/>
      </c>
      <c r="W4163">
        <f>IFERROR(INDEX(T_Indicateurs[Domain_code],MATCH($H4163,T_Indicateurs[Stat_code],0)),"")</f>
        <v/>
      </c>
      <c r="X4163" s="13">
        <f>IF(OR($W4163="",$F4163=""),0,IF($F4163&lt;&gt;$W4163,1,0))</f>
        <v/>
      </c>
      <c r="Y4163" s="13">
        <f>IF(OR($J4163="", $K4163="", $L4163=""),0,IF(OR($J4163&lt;0,$J4163&gt;3,$K4163&lt;0,$K4163&gt;3,$L4163&lt;0,$L4163&gt;3),1,0))</f>
        <v/>
      </c>
    </row>
    <row r="4164">
      <c r="G4164">
        <f>IFERROR(INDEX(T_Domaines[Domain_label_fr],MATCH(F4164,T_Domaines[Domain_code],0)),"")</f>
        <v/>
      </c>
      <c r="I4164">
        <f>IFERROR(INDEX(T_Indicateurs[Stat_label_fr],MATCH(H4164,T_Indicateurs[Stat_code],0)),"")</f>
        <v/>
      </c>
      <c r="M4164">
        <f>IF(J4164=0,"",J4164)</f>
        <v/>
      </c>
      <c r="N4164">
        <f>IF(K4164=0,"",K4164)</f>
        <v/>
      </c>
      <c r="O4164">
        <f>IF(L4164=0,"",L4164)</f>
        <v/>
      </c>
      <c r="P4164">
        <f>IF(OR(J4164="",K4164="",L4164=""),"",J4164+K4164+L4164)</f>
        <v/>
      </c>
      <c r="Q4164">
        <f>IF(OR(M4164="",N4164="",O4164=""),"",M4164+N4164+O4164)</f>
        <v/>
      </c>
      <c r="S4164" s="13">
        <f>IF(AND($B4164&lt;&gt;"",$F4164&lt;&gt;""),IF(COUNTIFS($B$2:$B4164,$B4164,$F$2:$F4164,$F4164)=1,1,0),0)</f>
        <v/>
      </c>
      <c r="T4164" s="13">
        <f>IF(AND($B4164&lt;&gt;"",$H4164&lt;&gt;""),IF(COUNTIFS($B$2:$B4164,$B4164,$H$2:$H4164,$H4164)=1,1,0),0)</f>
        <v/>
      </c>
      <c r="U4164" s="13">
        <f>IF(AND($B4164&lt;&gt;"",$C4164&lt;&gt;""),IF(COUNTIFS($B$2:$B4164,$B4164,$C$2:$C4164,$C4164)=1,1,0),0)</f>
        <v/>
      </c>
      <c r="V4164" s="13">
        <f>IF(AND($B4164&lt;&gt;"",$D4164&lt;&gt;""),IF(COUNTIFS($B$2:$B4164,$B4164,$D$2:$D4164,$D4164)=1,1,0),0)</f>
        <v/>
      </c>
      <c r="W4164">
        <f>IFERROR(INDEX(T_Indicateurs[Domain_code],MATCH($H4164,T_Indicateurs[Stat_code],0)),"")</f>
        <v/>
      </c>
      <c r="X4164" s="13">
        <f>IF(OR($W4164="",$F4164=""),0,IF($F4164&lt;&gt;$W4164,1,0))</f>
        <v/>
      </c>
      <c r="Y4164" s="13">
        <f>IF(OR($J4164="", $K4164="", $L4164=""),0,IF(OR($J4164&lt;0,$J4164&gt;3,$K4164&lt;0,$K4164&gt;3,$L4164&lt;0,$L4164&gt;3),1,0))</f>
        <v/>
      </c>
    </row>
    <row r="4165">
      <c r="G4165">
        <f>IFERROR(INDEX(T_Domaines[Domain_label_fr],MATCH(F4165,T_Domaines[Domain_code],0)),"")</f>
        <v/>
      </c>
      <c r="I4165">
        <f>IFERROR(INDEX(T_Indicateurs[Stat_label_fr],MATCH(H4165,T_Indicateurs[Stat_code],0)),"")</f>
        <v/>
      </c>
      <c r="M4165">
        <f>IF(J4165=0,"",J4165)</f>
        <v/>
      </c>
      <c r="N4165">
        <f>IF(K4165=0,"",K4165)</f>
        <v/>
      </c>
      <c r="O4165">
        <f>IF(L4165=0,"",L4165)</f>
        <v/>
      </c>
      <c r="P4165">
        <f>IF(OR(J4165="",K4165="",L4165=""),"",J4165+K4165+L4165)</f>
        <v/>
      </c>
      <c r="Q4165">
        <f>IF(OR(M4165="",N4165="",O4165=""),"",M4165+N4165+O4165)</f>
        <v/>
      </c>
      <c r="S4165" s="13">
        <f>IF(AND($B4165&lt;&gt;"",$F4165&lt;&gt;""),IF(COUNTIFS($B$2:$B4165,$B4165,$F$2:$F4165,$F4165)=1,1,0),0)</f>
        <v/>
      </c>
      <c r="T4165" s="13">
        <f>IF(AND($B4165&lt;&gt;"",$H4165&lt;&gt;""),IF(COUNTIFS($B$2:$B4165,$B4165,$H$2:$H4165,$H4165)=1,1,0),0)</f>
        <v/>
      </c>
      <c r="U4165" s="13">
        <f>IF(AND($B4165&lt;&gt;"",$C4165&lt;&gt;""),IF(COUNTIFS($B$2:$B4165,$B4165,$C$2:$C4165,$C4165)=1,1,0),0)</f>
        <v/>
      </c>
      <c r="V4165" s="13">
        <f>IF(AND($B4165&lt;&gt;"",$D4165&lt;&gt;""),IF(COUNTIFS($B$2:$B4165,$B4165,$D$2:$D4165,$D4165)=1,1,0),0)</f>
        <v/>
      </c>
      <c r="W4165">
        <f>IFERROR(INDEX(T_Indicateurs[Domain_code],MATCH($H4165,T_Indicateurs[Stat_code],0)),"")</f>
        <v/>
      </c>
      <c r="X4165" s="13">
        <f>IF(OR($W4165="",$F4165=""),0,IF($F4165&lt;&gt;$W4165,1,0))</f>
        <v/>
      </c>
      <c r="Y4165" s="13">
        <f>IF(OR($J4165="", $K4165="", $L4165=""),0,IF(OR($J4165&lt;0,$J4165&gt;3,$K4165&lt;0,$K4165&gt;3,$L4165&lt;0,$L4165&gt;3),1,0))</f>
        <v/>
      </c>
    </row>
    <row r="4166">
      <c r="G4166">
        <f>IFERROR(INDEX(T_Domaines[Domain_label_fr],MATCH(F4166,T_Domaines[Domain_code],0)),"")</f>
        <v/>
      </c>
      <c r="I4166">
        <f>IFERROR(INDEX(T_Indicateurs[Stat_label_fr],MATCH(H4166,T_Indicateurs[Stat_code],0)),"")</f>
        <v/>
      </c>
      <c r="M4166">
        <f>IF(J4166=0,"",J4166)</f>
        <v/>
      </c>
      <c r="N4166">
        <f>IF(K4166=0,"",K4166)</f>
        <v/>
      </c>
      <c r="O4166">
        <f>IF(L4166=0,"",L4166)</f>
        <v/>
      </c>
      <c r="P4166">
        <f>IF(OR(J4166="",K4166="",L4166=""),"",J4166+K4166+L4166)</f>
        <v/>
      </c>
      <c r="Q4166">
        <f>IF(OR(M4166="",N4166="",O4166=""),"",M4166+N4166+O4166)</f>
        <v/>
      </c>
      <c r="S4166" s="13">
        <f>IF(AND($B4166&lt;&gt;"",$F4166&lt;&gt;""),IF(COUNTIFS($B$2:$B4166,$B4166,$F$2:$F4166,$F4166)=1,1,0),0)</f>
        <v/>
      </c>
      <c r="T4166" s="13">
        <f>IF(AND($B4166&lt;&gt;"",$H4166&lt;&gt;""),IF(COUNTIFS($B$2:$B4166,$B4166,$H$2:$H4166,$H4166)=1,1,0),0)</f>
        <v/>
      </c>
      <c r="U4166" s="13">
        <f>IF(AND($B4166&lt;&gt;"",$C4166&lt;&gt;""),IF(COUNTIFS($B$2:$B4166,$B4166,$C$2:$C4166,$C4166)=1,1,0),0)</f>
        <v/>
      </c>
      <c r="V4166" s="13">
        <f>IF(AND($B4166&lt;&gt;"",$D4166&lt;&gt;""),IF(COUNTIFS($B$2:$B4166,$B4166,$D$2:$D4166,$D4166)=1,1,0),0)</f>
        <v/>
      </c>
      <c r="W4166">
        <f>IFERROR(INDEX(T_Indicateurs[Domain_code],MATCH($H4166,T_Indicateurs[Stat_code],0)),"")</f>
        <v/>
      </c>
      <c r="X4166" s="13">
        <f>IF(OR($W4166="",$F4166=""),0,IF($F4166&lt;&gt;$W4166,1,0))</f>
        <v/>
      </c>
      <c r="Y4166" s="13">
        <f>IF(OR($J4166="", $K4166="", $L4166=""),0,IF(OR($J4166&lt;0,$J4166&gt;3,$K4166&lt;0,$K4166&gt;3,$L4166&lt;0,$L4166&gt;3),1,0))</f>
        <v/>
      </c>
    </row>
    <row r="4167">
      <c r="G4167">
        <f>IFERROR(INDEX(T_Domaines[Domain_label_fr],MATCH(F4167,T_Domaines[Domain_code],0)),"")</f>
        <v/>
      </c>
      <c r="I4167">
        <f>IFERROR(INDEX(T_Indicateurs[Stat_label_fr],MATCH(H4167,T_Indicateurs[Stat_code],0)),"")</f>
        <v/>
      </c>
      <c r="M4167">
        <f>IF(J4167=0,"",J4167)</f>
        <v/>
      </c>
      <c r="N4167">
        <f>IF(K4167=0,"",K4167)</f>
        <v/>
      </c>
      <c r="O4167">
        <f>IF(L4167=0,"",L4167)</f>
        <v/>
      </c>
      <c r="P4167">
        <f>IF(OR(J4167="",K4167="",L4167=""),"",J4167+K4167+L4167)</f>
        <v/>
      </c>
      <c r="Q4167">
        <f>IF(OR(M4167="",N4167="",O4167=""),"",M4167+N4167+O4167)</f>
        <v/>
      </c>
      <c r="S4167" s="13">
        <f>IF(AND($B4167&lt;&gt;"",$F4167&lt;&gt;""),IF(COUNTIFS($B$2:$B4167,$B4167,$F$2:$F4167,$F4167)=1,1,0),0)</f>
        <v/>
      </c>
      <c r="T4167" s="13">
        <f>IF(AND($B4167&lt;&gt;"",$H4167&lt;&gt;""),IF(COUNTIFS($B$2:$B4167,$B4167,$H$2:$H4167,$H4167)=1,1,0),0)</f>
        <v/>
      </c>
      <c r="U4167" s="13">
        <f>IF(AND($B4167&lt;&gt;"",$C4167&lt;&gt;""),IF(COUNTIFS($B$2:$B4167,$B4167,$C$2:$C4167,$C4167)=1,1,0),0)</f>
        <v/>
      </c>
      <c r="V4167" s="13">
        <f>IF(AND($B4167&lt;&gt;"",$D4167&lt;&gt;""),IF(COUNTIFS($B$2:$B4167,$B4167,$D$2:$D4167,$D4167)=1,1,0),0)</f>
        <v/>
      </c>
      <c r="W4167">
        <f>IFERROR(INDEX(T_Indicateurs[Domain_code],MATCH($H4167,T_Indicateurs[Stat_code],0)),"")</f>
        <v/>
      </c>
      <c r="X4167" s="13">
        <f>IF(OR($W4167="",$F4167=""),0,IF($F4167&lt;&gt;$W4167,1,0))</f>
        <v/>
      </c>
      <c r="Y4167" s="13">
        <f>IF(OR($J4167="", $K4167="", $L4167=""),0,IF(OR($J4167&lt;0,$J4167&gt;3,$K4167&lt;0,$K4167&gt;3,$L4167&lt;0,$L4167&gt;3),1,0))</f>
        <v/>
      </c>
    </row>
    <row r="4168">
      <c r="G4168">
        <f>IFERROR(INDEX(T_Domaines[Domain_label_fr],MATCH(F4168,T_Domaines[Domain_code],0)),"")</f>
        <v/>
      </c>
      <c r="I4168">
        <f>IFERROR(INDEX(T_Indicateurs[Stat_label_fr],MATCH(H4168,T_Indicateurs[Stat_code],0)),"")</f>
        <v/>
      </c>
      <c r="M4168">
        <f>IF(J4168=0,"",J4168)</f>
        <v/>
      </c>
      <c r="N4168">
        <f>IF(K4168=0,"",K4168)</f>
        <v/>
      </c>
      <c r="O4168">
        <f>IF(L4168=0,"",L4168)</f>
        <v/>
      </c>
      <c r="P4168">
        <f>IF(OR(J4168="",K4168="",L4168=""),"",J4168+K4168+L4168)</f>
        <v/>
      </c>
      <c r="Q4168">
        <f>IF(OR(M4168="",N4168="",O4168=""),"",M4168+N4168+O4168)</f>
        <v/>
      </c>
      <c r="S4168" s="13">
        <f>IF(AND($B4168&lt;&gt;"",$F4168&lt;&gt;""),IF(COUNTIFS($B$2:$B4168,$B4168,$F$2:$F4168,$F4168)=1,1,0),0)</f>
        <v/>
      </c>
      <c r="T4168" s="13">
        <f>IF(AND($B4168&lt;&gt;"",$H4168&lt;&gt;""),IF(COUNTIFS($B$2:$B4168,$B4168,$H$2:$H4168,$H4168)=1,1,0),0)</f>
        <v/>
      </c>
      <c r="U4168" s="13">
        <f>IF(AND($B4168&lt;&gt;"",$C4168&lt;&gt;""),IF(COUNTIFS($B$2:$B4168,$B4168,$C$2:$C4168,$C4168)=1,1,0),0)</f>
        <v/>
      </c>
      <c r="V4168" s="13">
        <f>IF(AND($B4168&lt;&gt;"",$D4168&lt;&gt;""),IF(COUNTIFS($B$2:$B4168,$B4168,$D$2:$D4168,$D4168)=1,1,0),0)</f>
        <v/>
      </c>
      <c r="W4168">
        <f>IFERROR(INDEX(T_Indicateurs[Domain_code],MATCH($H4168,T_Indicateurs[Stat_code],0)),"")</f>
        <v/>
      </c>
      <c r="X4168" s="13">
        <f>IF(OR($W4168="",$F4168=""),0,IF($F4168&lt;&gt;$W4168,1,0))</f>
        <v/>
      </c>
      <c r="Y4168" s="13">
        <f>IF(OR($J4168="", $K4168="", $L4168=""),0,IF(OR($J4168&lt;0,$J4168&gt;3,$K4168&lt;0,$K4168&gt;3,$L4168&lt;0,$L4168&gt;3),1,0))</f>
        <v/>
      </c>
    </row>
    <row r="4169">
      <c r="G4169">
        <f>IFERROR(INDEX(T_Domaines[Domain_label_fr],MATCH(F4169,T_Domaines[Domain_code],0)),"")</f>
        <v/>
      </c>
      <c r="I4169">
        <f>IFERROR(INDEX(T_Indicateurs[Stat_label_fr],MATCH(H4169,T_Indicateurs[Stat_code],0)),"")</f>
        <v/>
      </c>
      <c r="M4169">
        <f>IF(J4169=0,"",J4169)</f>
        <v/>
      </c>
      <c r="N4169">
        <f>IF(K4169=0,"",K4169)</f>
        <v/>
      </c>
      <c r="O4169">
        <f>IF(L4169=0,"",L4169)</f>
        <v/>
      </c>
      <c r="P4169">
        <f>IF(OR(J4169="",K4169="",L4169=""),"",J4169+K4169+L4169)</f>
        <v/>
      </c>
      <c r="Q4169">
        <f>IF(OR(M4169="",N4169="",O4169=""),"",M4169+N4169+O4169)</f>
        <v/>
      </c>
      <c r="S4169" s="13">
        <f>IF(AND($B4169&lt;&gt;"",$F4169&lt;&gt;""),IF(COUNTIFS($B$2:$B4169,$B4169,$F$2:$F4169,$F4169)=1,1,0),0)</f>
        <v/>
      </c>
      <c r="T4169" s="13">
        <f>IF(AND($B4169&lt;&gt;"",$H4169&lt;&gt;""),IF(COUNTIFS($B$2:$B4169,$B4169,$H$2:$H4169,$H4169)=1,1,0),0)</f>
        <v/>
      </c>
      <c r="U4169" s="13">
        <f>IF(AND($B4169&lt;&gt;"",$C4169&lt;&gt;""),IF(COUNTIFS($B$2:$B4169,$B4169,$C$2:$C4169,$C4169)=1,1,0),0)</f>
        <v/>
      </c>
      <c r="V4169" s="13">
        <f>IF(AND($B4169&lt;&gt;"",$D4169&lt;&gt;""),IF(COUNTIFS($B$2:$B4169,$B4169,$D$2:$D4169,$D4169)=1,1,0),0)</f>
        <v/>
      </c>
      <c r="W4169">
        <f>IFERROR(INDEX(T_Indicateurs[Domain_code],MATCH($H4169,T_Indicateurs[Stat_code],0)),"")</f>
        <v/>
      </c>
      <c r="X4169" s="13">
        <f>IF(OR($W4169="",$F4169=""),0,IF($F4169&lt;&gt;$W4169,1,0))</f>
        <v/>
      </c>
      <c r="Y4169" s="13">
        <f>IF(OR($J4169="", $K4169="", $L4169=""),0,IF(OR($J4169&lt;0,$J4169&gt;3,$K4169&lt;0,$K4169&gt;3,$L4169&lt;0,$L4169&gt;3),1,0))</f>
        <v/>
      </c>
    </row>
    <row r="4170">
      <c r="G4170">
        <f>IFERROR(INDEX(T_Domaines[Domain_label_fr],MATCH(F4170,T_Domaines[Domain_code],0)),"")</f>
        <v/>
      </c>
      <c r="I4170">
        <f>IFERROR(INDEX(T_Indicateurs[Stat_label_fr],MATCH(H4170,T_Indicateurs[Stat_code],0)),"")</f>
        <v/>
      </c>
      <c r="M4170">
        <f>IF(J4170=0,"",J4170)</f>
        <v/>
      </c>
      <c r="N4170">
        <f>IF(K4170=0,"",K4170)</f>
        <v/>
      </c>
      <c r="O4170">
        <f>IF(L4170=0,"",L4170)</f>
        <v/>
      </c>
      <c r="P4170">
        <f>IF(OR(J4170="",K4170="",L4170=""),"",J4170+K4170+L4170)</f>
        <v/>
      </c>
      <c r="Q4170">
        <f>IF(OR(M4170="",N4170="",O4170=""),"",M4170+N4170+O4170)</f>
        <v/>
      </c>
      <c r="S4170" s="13">
        <f>IF(AND($B4170&lt;&gt;"",$F4170&lt;&gt;""),IF(COUNTIFS($B$2:$B4170,$B4170,$F$2:$F4170,$F4170)=1,1,0),0)</f>
        <v/>
      </c>
      <c r="T4170" s="13">
        <f>IF(AND($B4170&lt;&gt;"",$H4170&lt;&gt;""),IF(COUNTIFS($B$2:$B4170,$B4170,$H$2:$H4170,$H4170)=1,1,0),0)</f>
        <v/>
      </c>
      <c r="U4170" s="13">
        <f>IF(AND($B4170&lt;&gt;"",$C4170&lt;&gt;""),IF(COUNTIFS($B$2:$B4170,$B4170,$C$2:$C4170,$C4170)=1,1,0),0)</f>
        <v/>
      </c>
      <c r="V4170" s="13">
        <f>IF(AND($B4170&lt;&gt;"",$D4170&lt;&gt;""),IF(COUNTIFS($B$2:$B4170,$B4170,$D$2:$D4170,$D4170)=1,1,0),0)</f>
        <v/>
      </c>
      <c r="W4170">
        <f>IFERROR(INDEX(T_Indicateurs[Domain_code],MATCH($H4170,T_Indicateurs[Stat_code],0)),"")</f>
        <v/>
      </c>
      <c r="X4170" s="13">
        <f>IF(OR($W4170="",$F4170=""),0,IF($F4170&lt;&gt;$W4170,1,0))</f>
        <v/>
      </c>
      <c r="Y4170" s="13">
        <f>IF(OR($J4170="", $K4170="", $L4170=""),0,IF(OR($J4170&lt;0,$J4170&gt;3,$K4170&lt;0,$K4170&gt;3,$L4170&lt;0,$L4170&gt;3),1,0))</f>
        <v/>
      </c>
    </row>
    <row r="4171">
      <c r="G4171">
        <f>IFERROR(INDEX(T_Domaines[Domain_label_fr],MATCH(F4171,T_Domaines[Domain_code],0)),"")</f>
        <v/>
      </c>
      <c r="I4171">
        <f>IFERROR(INDEX(T_Indicateurs[Stat_label_fr],MATCH(H4171,T_Indicateurs[Stat_code],0)),"")</f>
        <v/>
      </c>
      <c r="M4171">
        <f>IF(J4171=0,"",J4171)</f>
        <v/>
      </c>
      <c r="N4171">
        <f>IF(K4171=0,"",K4171)</f>
        <v/>
      </c>
      <c r="O4171">
        <f>IF(L4171=0,"",L4171)</f>
        <v/>
      </c>
      <c r="P4171">
        <f>IF(OR(J4171="",K4171="",L4171=""),"",J4171+K4171+L4171)</f>
        <v/>
      </c>
      <c r="Q4171">
        <f>IF(OR(M4171="",N4171="",O4171=""),"",M4171+N4171+O4171)</f>
        <v/>
      </c>
      <c r="S4171" s="13">
        <f>IF(AND($B4171&lt;&gt;"",$F4171&lt;&gt;""),IF(COUNTIFS($B$2:$B4171,$B4171,$F$2:$F4171,$F4171)=1,1,0),0)</f>
        <v/>
      </c>
      <c r="T4171" s="13">
        <f>IF(AND($B4171&lt;&gt;"",$H4171&lt;&gt;""),IF(COUNTIFS($B$2:$B4171,$B4171,$H$2:$H4171,$H4171)=1,1,0),0)</f>
        <v/>
      </c>
      <c r="U4171" s="13">
        <f>IF(AND($B4171&lt;&gt;"",$C4171&lt;&gt;""),IF(COUNTIFS($B$2:$B4171,$B4171,$C$2:$C4171,$C4171)=1,1,0),0)</f>
        <v/>
      </c>
      <c r="V4171" s="13">
        <f>IF(AND($B4171&lt;&gt;"",$D4171&lt;&gt;""),IF(COUNTIFS($B$2:$B4171,$B4171,$D$2:$D4171,$D4171)=1,1,0),0)</f>
        <v/>
      </c>
      <c r="W4171">
        <f>IFERROR(INDEX(T_Indicateurs[Domain_code],MATCH($H4171,T_Indicateurs[Stat_code],0)),"")</f>
        <v/>
      </c>
      <c r="X4171" s="13">
        <f>IF(OR($W4171="",$F4171=""),0,IF($F4171&lt;&gt;$W4171,1,0))</f>
        <v/>
      </c>
      <c r="Y4171" s="13">
        <f>IF(OR($J4171="", $K4171="", $L4171=""),0,IF(OR($J4171&lt;0,$J4171&gt;3,$K4171&lt;0,$K4171&gt;3,$L4171&lt;0,$L4171&gt;3),1,0))</f>
        <v/>
      </c>
    </row>
    <row r="4172">
      <c r="G4172">
        <f>IFERROR(INDEX(T_Domaines[Domain_label_fr],MATCH(F4172,T_Domaines[Domain_code],0)),"")</f>
        <v/>
      </c>
      <c r="I4172">
        <f>IFERROR(INDEX(T_Indicateurs[Stat_label_fr],MATCH(H4172,T_Indicateurs[Stat_code],0)),"")</f>
        <v/>
      </c>
      <c r="M4172">
        <f>IF(J4172=0,"",J4172)</f>
        <v/>
      </c>
      <c r="N4172">
        <f>IF(K4172=0,"",K4172)</f>
        <v/>
      </c>
      <c r="O4172">
        <f>IF(L4172=0,"",L4172)</f>
        <v/>
      </c>
      <c r="P4172">
        <f>IF(OR(J4172="",K4172="",L4172=""),"",J4172+K4172+L4172)</f>
        <v/>
      </c>
      <c r="Q4172">
        <f>IF(OR(M4172="",N4172="",O4172=""),"",M4172+N4172+O4172)</f>
        <v/>
      </c>
      <c r="S4172" s="13">
        <f>IF(AND($B4172&lt;&gt;"",$F4172&lt;&gt;""),IF(COUNTIFS($B$2:$B4172,$B4172,$F$2:$F4172,$F4172)=1,1,0),0)</f>
        <v/>
      </c>
      <c r="T4172" s="13">
        <f>IF(AND($B4172&lt;&gt;"",$H4172&lt;&gt;""),IF(COUNTIFS($B$2:$B4172,$B4172,$H$2:$H4172,$H4172)=1,1,0),0)</f>
        <v/>
      </c>
      <c r="U4172" s="13">
        <f>IF(AND($B4172&lt;&gt;"",$C4172&lt;&gt;""),IF(COUNTIFS($B$2:$B4172,$B4172,$C$2:$C4172,$C4172)=1,1,0),0)</f>
        <v/>
      </c>
      <c r="V4172" s="13">
        <f>IF(AND($B4172&lt;&gt;"",$D4172&lt;&gt;""),IF(COUNTIFS($B$2:$B4172,$B4172,$D$2:$D4172,$D4172)=1,1,0),0)</f>
        <v/>
      </c>
      <c r="W4172">
        <f>IFERROR(INDEX(T_Indicateurs[Domain_code],MATCH($H4172,T_Indicateurs[Stat_code],0)),"")</f>
        <v/>
      </c>
      <c r="X4172" s="13">
        <f>IF(OR($W4172="",$F4172=""),0,IF($F4172&lt;&gt;$W4172,1,0))</f>
        <v/>
      </c>
      <c r="Y4172" s="13">
        <f>IF(OR($J4172="", $K4172="", $L4172=""),0,IF(OR($J4172&lt;0,$J4172&gt;3,$K4172&lt;0,$K4172&gt;3,$L4172&lt;0,$L4172&gt;3),1,0))</f>
        <v/>
      </c>
    </row>
    <row r="4173">
      <c r="G4173">
        <f>IFERROR(INDEX(T_Domaines[Domain_label_fr],MATCH(F4173,T_Domaines[Domain_code],0)),"")</f>
        <v/>
      </c>
      <c r="I4173">
        <f>IFERROR(INDEX(T_Indicateurs[Stat_label_fr],MATCH(H4173,T_Indicateurs[Stat_code],0)),"")</f>
        <v/>
      </c>
      <c r="M4173">
        <f>IF(J4173=0,"",J4173)</f>
        <v/>
      </c>
      <c r="N4173">
        <f>IF(K4173=0,"",K4173)</f>
        <v/>
      </c>
      <c r="O4173">
        <f>IF(L4173=0,"",L4173)</f>
        <v/>
      </c>
      <c r="P4173">
        <f>IF(OR(J4173="",K4173="",L4173=""),"",J4173+K4173+L4173)</f>
        <v/>
      </c>
      <c r="Q4173">
        <f>IF(OR(M4173="",N4173="",O4173=""),"",M4173+N4173+O4173)</f>
        <v/>
      </c>
      <c r="S4173" s="13">
        <f>IF(AND($B4173&lt;&gt;"",$F4173&lt;&gt;""),IF(COUNTIFS($B$2:$B4173,$B4173,$F$2:$F4173,$F4173)=1,1,0),0)</f>
        <v/>
      </c>
      <c r="T4173" s="13">
        <f>IF(AND($B4173&lt;&gt;"",$H4173&lt;&gt;""),IF(COUNTIFS($B$2:$B4173,$B4173,$H$2:$H4173,$H4173)=1,1,0),0)</f>
        <v/>
      </c>
      <c r="U4173" s="13">
        <f>IF(AND($B4173&lt;&gt;"",$C4173&lt;&gt;""),IF(COUNTIFS($B$2:$B4173,$B4173,$C$2:$C4173,$C4173)=1,1,0),0)</f>
        <v/>
      </c>
      <c r="V4173" s="13">
        <f>IF(AND($B4173&lt;&gt;"",$D4173&lt;&gt;""),IF(COUNTIFS($B$2:$B4173,$B4173,$D$2:$D4173,$D4173)=1,1,0),0)</f>
        <v/>
      </c>
      <c r="W4173">
        <f>IFERROR(INDEX(T_Indicateurs[Domain_code],MATCH($H4173,T_Indicateurs[Stat_code],0)),"")</f>
        <v/>
      </c>
      <c r="X4173" s="13">
        <f>IF(OR($W4173="",$F4173=""),0,IF($F4173&lt;&gt;$W4173,1,0))</f>
        <v/>
      </c>
      <c r="Y4173" s="13">
        <f>IF(OR($J4173="", $K4173="", $L4173=""),0,IF(OR($J4173&lt;0,$J4173&gt;3,$K4173&lt;0,$K4173&gt;3,$L4173&lt;0,$L4173&gt;3),1,0))</f>
        <v/>
      </c>
    </row>
    <row r="4174">
      <c r="G4174">
        <f>IFERROR(INDEX(T_Domaines[Domain_label_fr],MATCH(F4174,T_Domaines[Domain_code],0)),"")</f>
        <v/>
      </c>
      <c r="I4174">
        <f>IFERROR(INDEX(T_Indicateurs[Stat_label_fr],MATCH(H4174,T_Indicateurs[Stat_code],0)),"")</f>
        <v/>
      </c>
      <c r="M4174">
        <f>IF(J4174=0,"",J4174)</f>
        <v/>
      </c>
      <c r="N4174">
        <f>IF(K4174=0,"",K4174)</f>
        <v/>
      </c>
      <c r="O4174">
        <f>IF(L4174=0,"",L4174)</f>
        <v/>
      </c>
      <c r="P4174">
        <f>IF(OR(J4174="",K4174="",L4174=""),"",J4174+K4174+L4174)</f>
        <v/>
      </c>
      <c r="Q4174">
        <f>IF(OR(M4174="",N4174="",O4174=""),"",M4174+N4174+O4174)</f>
        <v/>
      </c>
      <c r="S4174" s="13">
        <f>IF(AND($B4174&lt;&gt;"",$F4174&lt;&gt;""),IF(COUNTIFS($B$2:$B4174,$B4174,$F$2:$F4174,$F4174)=1,1,0),0)</f>
        <v/>
      </c>
      <c r="T4174" s="13">
        <f>IF(AND($B4174&lt;&gt;"",$H4174&lt;&gt;""),IF(COUNTIFS($B$2:$B4174,$B4174,$H$2:$H4174,$H4174)=1,1,0),0)</f>
        <v/>
      </c>
      <c r="U4174" s="13">
        <f>IF(AND($B4174&lt;&gt;"",$C4174&lt;&gt;""),IF(COUNTIFS($B$2:$B4174,$B4174,$C$2:$C4174,$C4174)=1,1,0),0)</f>
        <v/>
      </c>
      <c r="V4174" s="13">
        <f>IF(AND($B4174&lt;&gt;"",$D4174&lt;&gt;""),IF(COUNTIFS($B$2:$B4174,$B4174,$D$2:$D4174,$D4174)=1,1,0),0)</f>
        <v/>
      </c>
      <c r="W4174">
        <f>IFERROR(INDEX(T_Indicateurs[Domain_code],MATCH($H4174,T_Indicateurs[Stat_code],0)),"")</f>
        <v/>
      </c>
      <c r="X4174" s="13">
        <f>IF(OR($W4174="",$F4174=""),0,IF($F4174&lt;&gt;$W4174,1,0))</f>
        <v/>
      </c>
      <c r="Y4174" s="13">
        <f>IF(OR($J4174="", $K4174="", $L4174=""),0,IF(OR($J4174&lt;0,$J4174&gt;3,$K4174&lt;0,$K4174&gt;3,$L4174&lt;0,$L4174&gt;3),1,0))</f>
        <v/>
      </c>
    </row>
    <row r="4175">
      <c r="G4175">
        <f>IFERROR(INDEX(T_Domaines[Domain_label_fr],MATCH(F4175,T_Domaines[Domain_code],0)),"")</f>
        <v/>
      </c>
      <c r="I4175">
        <f>IFERROR(INDEX(T_Indicateurs[Stat_label_fr],MATCH(H4175,T_Indicateurs[Stat_code],0)),"")</f>
        <v/>
      </c>
      <c r="M4175">
        <f>IF(J4175=0,"",J4175)</f>
        <v/>
      </c>
      <c r="N4175">
        <f>IF(K4175=0,"",K4175)</f>
        <v/>
      </c>
      <c r="O4175">
        <f>IF(L4175=0,"",L4175)</f>
        <v/>
      </c>
      <c r="P4175">
        <f>IF(OR(J4175="",K4175="",L4175=""),"",J4175+K4175+L4175)</f>
        <v/>
      </c>
      <c r="Q4175">
        <f>IF(OR(M4175="",N4175="",O4175=""),"",M4175+N4175+O4175)</f>
        <v/>
      </c>
      <c r="S4175" s="13">
        <f>IF(AND($B4175&lt;&gt;"",$F4175&lt;&gt;""),IF(COUNTIFS($B$2:$B4175,$B4175,$F$2:$F4175,$F4175)=1,1,0),0)</f>
        <v/>
      </c>
      <c r="T4175" s="13">
        <f>IF(AND($B4175&lt;&gt;"",$H4175&lt;&gt;""),IF(COUNTIFS($B$2:$B4175,$B4175,$H$2:$H4175,$H4175)=1,1,0),0)</f>
        <v/>
      </c>
      <c r="U4175" s="13">
        <f>IF(AND($B4175&lt;&gt;"",$C4175&lt;&gt;""),IF(COUNTIFS($B$2:$B4175,$B4175,$C$2:$C4175,$C4175)=1,1,0),0)</f>
        <v/>
      </c>
      <c r="V4175" s="13">
        <f>IF(AND($B4175&lt;&gt;"",$D4175&lt;&gt;""),IF(COUNTIFS($B$2:$B4175,$B4175,$D$2:$D4175,$D4175)=1,1,0),0)</f>
        <v/>
      </c>
      <c r="W4175">
        <f>IFERROR(INDEX(T_Indicateurs[Domain_code],MATCH($H4175,T_Indicateurs[Stat_code],0)),"")</f>
        <v/>
      </c>
      <c r="X4175" s="13">
        <f>IF(OR($W4175="",$F4175=""),0,IF($F4175&lt;&gt;$W4175,1,0))</f>
        <v/>
      </c>
      <c r="Y4175" s="13">
        <f>IF(OR($J4175="", $K4175="", $L4175=""),0,IF(OR($J4175&lt;0,$J4175&gt;3,$K4175&lt;0,$K4175&gt;3,$L4175&lt;0,$L4175&gt;3),1,0))</f>
        <v/>
      </c>
    </row>
    <row r="4176">
      <c r="G4176">
        <f>IFERROR(INDEX(T_Domaines[Domain_label_fr],MATCH(F4176,T_Domaines[Domain_code],0)),"")</f>
        <v/>
      </c>
      <c r="I4176">
        <f>IFERROR(INDEX(T_Indicateurs[Stat_label_fr],MATCH(H4176,T_Indicateurs[Stat_code],0)),"")</f>
        <v/>
      </c>
      <c r="M4176">
        <f>IF(J4176=0,"",J4176)</f>
        <v/>
      </c>
      <c r="N4176">
        <f>IF(K4176=0,"",K4176)</f>
        <v/>
      </c>
      <c r="O4176">
        <f>IF(L4176=0,"",L4176)</f>
        <v/>
      </c>
      <c r="P4176">
        <f>IF(OR(J4176="",K4176="",L4176=""),"",J4176+K4176+L4176)</f>
        <v/>
      </c>
      <c r="Q4176">
        <f>IF(OR(M4176="",N4176="",O4176=""),"",M4176+N4176+O4176)</f>
        <v/>
      </c>
      <c r="S4176" s="13">
        <f>IF(AND($B4176&lt;&gt;"",$F4176&lt;&gt;""),IF(COUNTIFS($B$2:$B4176,$B4176,$F$2:$F4176,$F4176)=1,1,0),0)</f>
        <v/>
      </c>
      <c r="T4176" s="13">
        <f>IF(AND($B4176&lt;&gt;"",$H4176&lt;&gt;""),IF(COUNTIFS($B$2:$B4176,$B4176,$H$2:$H4176,$H4176)=1,1,0),0)</f>
        <v/>
      </c>
      <c r="U4176" s="13">
        <f>IF(AND($B4176&lt;&gt;"",$C4176&lt;&gt;""),IF(COUNTIFS($B$2:$B4176,$B4176,$C$2:$C4176,$C4176)=1,1,0),0)</f>
        <v/>
      </c>
      <c r="V4176" s="13">
        <f>IF(AND($B4176&lt;&gt;"",$D4176&lt;&gt;""),IF(COUNTIFS($B$2:$B4176,$B4176,$D$2:$D4176,$D4176)=1,1,0),0)</f>
        <v/>
      </c>
      <c r="W4176">
        <f>IFERROR(INDEX(T_Indicateurs[Domain_code],MATCH($H4176,T_Indicateurs[Stat_code],0)),"")</f>
        <v/>
      </c>
      <c r="X4176" s="13">
        <f>IF(OR($W4176="",$F4176=""),0,IF($F4176&lt;&gt;$W4176,1,0))</f>
        <v/>
      </c>
      <c r="Y4176" s="13">
        <f>IF(OR($J4176="", $K4176="", $L4176=""),0,IF(OR($J4176&lt;0,$J4176&gt;3,$K4176&lt;0,$K4176&gt;3,$L4176&lt;0,$L4176&gt;3),1,0))</f>
        <v/>
      </c>
    </row>
    <row r="4177">
      <c r="G4177">
        <f>IFERROR(INDEX(T_Domaines[Domain_label_fr],MATCH(F4177,T_Domaines[Domain_code],0)),"")</f>
        <v/>
      </c>
      <c r="I4177">
        <f>IFERROR(INDEX(T_Indicateurs[Stat_label_fr],MATCH(H4177,T_Indicateurs[Stat_code],0)),"")</f>
        <v/>
      </c>
      <c r="M4177">
        <f>IF(J4177=0,"",J4177)</f>
        <v/>
      </c>
      <c r="N4177">
        <f>IF(K4177=0,"",K4177)</f>
        <v/>
      </c>
      <c r="O4177">
        <f>IF(L4177=0,"",L4177)</f>
        <v/>
      </c>
      <c r="P4177">
        <f>IF(OR(J4177="",K4177="",L4177=""),"",J4177+K4177+L4177)</f>
        <v/>
      </c>
      <c r="Q4177">
        <f>IF(OR(M4177="",N4177="",O4177=""),"",M4177+N4177+O4177)</f>
        <v/>
      </c>
      <c r="S4177" s="13">
        <f>IF(AND($B4177&lt;&gt;"",$F4177&lt;&gt;""),IF(COUNTIFS($B$2:$B4177,$B4177,$F$2:$F4177,$F4177)=1,1,0),0)</f>
        <v/>
      </c>
      <c r="T4177" s="13">
        <f>IF(AND($B4177&lt;&gt;"",$H4177&lt;&gt;""),IF(COUNTIFS($B$2:$B4177,$B4177,$H$2:$H4177,$H4177)=1,1,0),0)</f>
        <v/>
      </c>
      <c r="U4177" s="13">
        <f>IF(AND($B4177&lt;&gt;"",$C4177&lt;&gt;""),IF(COUNTIFS($B$2:$B4177,$B4177,$C$2:$C4177,$C4177)=1,1,0),0)</f>
        <v/>
      </c>
      <c r="V4177" s="13">
        <f>IF(AND($B4177&lt;&gt;"",$D4177&lt;&gt;""),IF(COUNTIFS($B$2:$B4177,$B4177,$D$2:$D4177,$D4177)=1,1,0),0)</f>
        <v/>
      </c>
      <c r="W4177">
        <f>IFERROR(INDEX(T_Indicateurs[Domain_code],MATCH($H4177,T_Indicateurs[Stat_code],0)),"")</f>
        <v/>
      </c>
      <c r="X4177" s="13">
        <f>IF(OR($W4177="",$F4177=""),0,IF($F4177&lt;&gt;$W4177,1,0))</f>
        <v/>
      </c>
      <c r="Y4177" s="13">
        <f>IF(OR($J4177="", $K4177="", $L4177=""),0,IF(OR($J4177&lt;0,$J4177&gt;3,$K4177&lt;0,$K4177&gt;3,$L4177&lt;0,$L4177&gt;3),1,0))</f>
        <v/>
      </c>
    </row>
    <row r="4178">
      <c r="G4178">
        <f>IFERROR(INDEX(T_Domaines[Domain_label_fr],MATCH(F4178,T_Domaines[Domain_code],0)),"")</f>
        <v/>
      </c>
      <c r="I4178">
        <f>IFERROR(INDEX(T_Indicateurs[Stat_label_fr],MATCH(H4178,T_Indicateurs[Stat_code],0)),"")</f>
        <v/>
      </c>
      <c r="M4178">
        <f>IF(J4178=0,"",J4178)</f>
        <v/>
      </c>
      <c r="N4178">
        <f>IF(K4178=0,"",K4178)</f>
        <v/>
      </c>
      <c r="O4178">
        <f>IF(L4178=0,"",L4178)</f>
        <v/>
      </c>
      <c r="P4178">
        <f>IF(OR(J4178="",K4178="",L4178=""),"",J4178+K4178+L4178)</f>
        <v/>
      </c>
      <c r="Q4178">
        <f>IF(OR(M4178="",N4178="",O4178=""),"",M4178+N4178+O4178)</f>
        <v/>
      </c>
      <c r="S4178" s="13">
        <f>IF(AND($B4178&lt;&gt;"",$F4178&lt;&gt;""),IF(COUNTIFS($B$2:$B4178,$B4178,$F$2:$F4178,$F4178)=1,1,0),0)</f>
        <v/>
      </c>
      <c r="T4178" s="13">
        <f>IF(AND($B4178&lt;&gt;"",$H4178&lt;&gt;""),IF(COUNTIFS($B$2:$B4178,$B4178,$H$2:$H4178,$H4178)=1,1,0),0)</f>
        <v/>
      </c>
      <c r="U4178" s="13">
        <f>IF(AND($B4178&lt;&gt;"",$C4178&lt;&gt;""),IF(COUNTIFS($B$2:$B4178,$B4178,$C$2:$C4178,$C4178)=1,1,0),0)</f>
        <v/>
      </c>
      <c r="V4178" s="13">
        <f>IF(AND($B4178&lt;&gt;"",$D4178&lt;&gt;""),IF(COUNTIFS($B$2:$B4178,$B4178,$D$2:$D4178,$D4178)=1,1,0),0)</f>
        <v/>
      </c>
      <c r="W4178">
        <f>IFERROR(INDEX(T_Indicateurs[Domain_code],MATCH($H4178,T_Indicateurs[Stat_code],0)),"")</f>
        <v/>
      </c>
      <c r="X4178" s="13">
        <f>IF(OR($W4178="",$F4178=""),0,IF($F4178&lt;&gt;$W4178,1,0))</f>
        <v/>
      </c>
      <c r="Y4178" s="13">
        <f>IF(OR($J4178="", $K4178="", $L4178=""),0,IF(OR($J4178&lt;0,$J4178&gt;3,$K4178&lt;0,$K4178&gt;3,$L4178&lt;0,$L4178&gt;3),1,0))</f>
        <v/>
      </c>
    </row>
    <row r="4179">
      <c r="G4179">
        <f>IFERROR(INDEX(T_Domaines[Domain_label_fr],MATCH(F4179,T_Domaines[Domain_code],0)),"")</f>
        <v/>
      </c>
      <c r="I4179">
        <f>IFERROR(INDEX(T_Indicateurs[Stat_label_fr],MATCH(H4179,T_Indicateurs[Stat_code],0)),"")</f>
        <v/>
      </c>
      <c r="M4179">
        <f>IF(J4179=0,"",J4179)</f>
        <v/>
      </c>
      <c r="N4179">
        <f>IF(K4179=0,"",K4179)</f>
        <v/>
      </c>
      <c r="O4179">
        <f>IF(L4179=0,"",L4179)</f>
        <v/>
      </c>
      <c r="P4179">
        <f>IF(OR(J4179="",K4179="",L4179=""),"",J4179+K4179+L4179)</f>
        <v/>
      </c>
      <c r="Q4179">
        <f>IF(OR(M4179="",N4179="",O4179=""),"",M4179+N4179+O4179)</f>
        <v/>
      </c>
      <c r="S4179" s="13">
        <f>IF(AND($B4179&lt;&gt;"",$F4179&lt;&gt;""),IF(COUNTIFS($B$2:$B4179,$B4179,$F$2:$F4179,$F4179)=1,1,0),0)</f>
        <v/>
      </c>
      <c r="T4179" s="13">
        <f>IF(AND($B4179&lt;&gt;"",$H4179&lt;&gt;""),IF(COUNTIFS($B$2:$B4179,$B4179,$H$2:$H4179,$H4179)=1,1,0),0)</f>
        <v/>
      </c>
      <c r="U4179" s="13">
        <f>IF(AND($B4179&lt;&gt;"",$C4179&lt;&gt;""),IF(COUNTIFS($B$2:$B4179,$B4179,$C$2:$C4179,$C4179)=1,1,0),0)</f>
        <v/>
      </c>
      <c r="V4179" s="13">
        <f>IF(AND($B4179&lt;&gt;"",$D4179&lt;&gt;""),IF(COUNTIFS($B$2:$B4179,$B4179,$D$2:$D4179,$D4179)=1,1,0),0)</f>
        <v/>
      </c>
      <c r="W4179">
        <f>IFERROR(INDEX(T_Indicateurs[Domain_code],MATCH($H4179,T_Indicateurs[Stat_code],0)),"")</f>
        <v/>
      </c>
      <c r="X4179" s="13">
        <f>IF(OR($W4179="",$F4179=""),0,IF($F4179&lt;&gt;$W4179,1,0))</f>
        <v/>
      </c>
      <c r="Y4179" s="13">
        <f>IF(OR($J4179="", $K4179="", $L4179=""),0,IF(OR($J4179&lt;0,$J4179&gt;3,$K4179&lt;0,$K4179&gt;3,$L4179&lt;0,$L4179&gt;3),1,0))</f>
        <v/>
      </c>
    </row>
    <row r="4180">
      <c r="G4180">
        <f>IFERROR(INDEX(T_Domaines[Domain_label_fr],MATCH(F4180,T_Domaines[Domain_code],0)),"")</f>
        <v/>
      </c>
      <c r="I4180">
        <f>IFERROR(INDEX(T_Indicateurs[Stat_label_fr],MATCH(H4180,T_Indicateurs[Stat_code],0)),"")</f>
        <v/>
      </c>
      <c r="M4180">
        <f>IF(J4180=0,"",J4180)</f>
        <v/>
      </c>
      <c r="N4180">
        <f>IF(K4180=0,"",K4180)</f>
        <v/>
      </c>
      <c r="O4180">
        <f>IF(L4180=0,"",L4180)</f>
        <v/>
      </c>
      <c r="P4180">
        <f>IF(OR(J4180="",K4180="",L4180=""),"",J4180+K4180+L4180)</f>
        <v/>
      </c>
      <c r="Q4180">
        <f>IF(OR(M4180="",N4180="",O4180=""),"",M4180+N4180+O4180)</f>
        <v/>
      </c>
      <c r="S4180" s="13">
        <f>IF(AND($B4180&lt;&gt;"",$F4180&lt;&gt;""),IF(COUNTIFS($B$2:$B4180,$B4180,$F$2:$F4180,$F4180)=1,1,0),0)</f>
        <v/>
      </c>
      <c r="T4180" s="13">
        <f>IF(AND($B4180&lt;&gt;"",$H4180&lt;&gt;""),IF(COUNTIFS($B$2:$B4180,$B4180,$H$2:$H4180,$H4180)=1,1,0),0)</f>
        <v/>
      </c>
      <c r="U4180" s="13">
        <f>IF(AND($B4180&lt;&gt;"",$C4180&lt;&gt;""),IF(COUNTIFS($B$2:$B4180,$B4180,$C$2:$C4180,$C4180)=1,1,0),0)</f>
        <v/>
      </c>
      <c r="V4180" s="13">
        <f>IF(AND($B4180&lt;&gt;"",$D4180&lt;&gt;""),IF(COUNTIFS($B$2:$B4180,$B4180,$D$2:$D4180,$D4180)=1,1,0),0)</f>
        <v/>
      </c>
      <c r="W4180">
        <f>IFERROR(INDEX(T_Indicateurs[Domain_code],MATCH($H4180,T_Indicateurs[Stat_code],0)),"")</f>
        <v/>
      </c>
      <c r="X4180" s="13">
        <f>IF(OR($W4180="",$F4180=""),0,IF($F4180&lt;&gt;$W4180,1,0))</f>
        <v/>
      </c>
      <c r="Y4180" s="13">
        <f>IF(OR($J4180="", $K4180="", $L4180=""),0,IF(OR($J4180&lt;0,$J4180&gt;3,$K4180&lt;0,$K4180&gt;3,$L4180&lt;0,$L4180&gt;3),1,0))</f>
        <v/>
      </c>
    </row>
    <row r="4181">
      <c r="G4181">
        <f>IFERROR(INDEX(T_Domaines[Domain_label_fr],MATCH(F4181,T_Domaines[Domain_code],0)),"")</f>
        <v/>
      </c>
      <c r="I4181">
        <f>IFERROR(INDEX(T_Indicateurs[Stat_label_fr],MATCH(H4181,T_Indicateurs[Stat_code],0)),"")</f>
        <v/>
      </c>
      <c r="M4181">
        <f>IF(J4181=0,"",J4181)</f>
        <v/>
      </c>
      <c r="N4181">
        <f>IF(K4181=0,"",K4181)</f>
        <v/>
      </c>
      <c r="O4181">
        <f>IF(L4181=0,"",L4181)</f>
        <v/>
      </c>
      <c r="P4181">
        <f>IF(OR(J4181="",K4181="",L4181=""),"",J4181+K4181+L4181)</f>
        <v/>
      </c>
      <c r="Q4181">
        <f>IF(OR(M4181="",N4181="",O4181=""),"",M4181+N4181+O4181)</f>
        <v/>
      </c>
      <c r="S4181" s="13">
        <f>IF(AND($B4181&lt;&gt;"",$F4181&lt;&gt;""),IF(COUNTIFS($B$2:$B4181,$B4181,$F$2:$F4181,$F4181)=1,1,0),0)</f>
        <v/>
      </c>
      <c r="T4181" s="13">
        <f>IF(AND($B4181&lt;&gt;"",$H4181&lt;&gt;""),IF(COUNTIFS($B$2:$B4181,$B4181,$H$2:$H4181,$H4181)=1,1,0),0)</f>
        <v/>
      </c>
      <c r="U4181" s="13">
        <f>IF(AND($B4181&lt;&gt;"",$C4181&lt;&gt;""),IF(COUNTIFS($B$2:$B4181,$B4181,$C$2:$C4181,$C4181)=1,1,0),0)</f>
        <v/>
      </c>
      <c r="V4181" s="13">
        <f>IF(AND($B4181&lt;&gt;"",$D4181&lt;&gt;""),IF(COUNTIFS($B$2:$B4181,$B4181,$D$2:$D4181,$D4181)=1,1,0),0)</f>
        <v/>
      </c>
      <c r="W4181">
        <f>IFERROR(INDEX(T_Indicateurs[Domain_code],MATCH($H4181,T_Indicateurs[Stat_code],0)),"")</f>
        <v/>
      </c>
      <c r="X4181" s="13">
        <f>IF(OR($W4181="",$F4181=""),0,IF($F4181&lt;&gt;$W4181,1,0))</f>
        <v/>
      </c>
      <c r="Y4181" s="13">
        <f>IF(OR($J4181="", $K4181="", $L4181=""),0,IF(OR($J4181&lt;0,$J4181&gt;3,$K4181&lt;0,$K4181&gt;3,$L4181&lt;0,$L4181&gt;3),1,0))</f>
        <v/>
      </c>
    </row>
    <row r="4182">
      <c r="G4182">
        <f>IFERROR(INDEX(T_Domaines[Domain_label_fr],MATCH(F4182,T_Domaines[Domain_code],0)),"")</f>
        <v/>
      </c>
      <c r="I4182">
        <f>IFERROR(INDEX(T_Indicateurs[Stat_label_fr],MATCH(H4182,T_Indicateurs[Stat_code],0)),"")</f>
        <v/>
      </c>
      <c r="M4182">
        <f>IF(J4182=0,"",J4182)</f>
        <v/>
      </c>
      <c r="N4182">
        <f>IF(K4182=0,"",K4182)</f>
        <v/>
      </c>
      <c r="O4182">
        <f>IF(L4182=0,"",L4182)</f>
        <v/>
      </c>
      <c r="P4182">
        <f>IF(OR(J4182="",K4182="",L4182=""),"",J4182+K4182+L4182)</f>
        <v/>
      </c>
      <c r="Q4182">
        <f>IF(OR(M4182="",N4182="",O4182=""),"",M4182+N4182+O4182)</f>
        <v/>
      </c>
      <c r="S4182" s="13">
        <f>IF(AND($B4182&lt;&gt;"",$F4182&lt;&gt;""),IF(COUNTIFS($B$2:$B4182,$B4182,$F$2:$F4182,$F4182)=1,1,0),0)</f>
        <v/>
      </c>
      <c r="T4182" s="13">
        <f>IF(AND($B4182&lt;&gt;"",$H4182&lt;&gt;""),IF(COUNTIFS($B$2:$B4182,$B4182,$H$2:$H4182,$H4182)=1,1,0),0)</f>
        <v/>
      </c>
      <c r="U4182" s="13">
        <f>IF(AND($B4182&lt;&gt;"",$C4182&lt;&gt;""),IF(COUNTIFS($B$2:$B4182,$B4182,$C$2:$C4182,$C4182)=1,1,0),0)</f>
        <v/>
      </c>
      <c r="V4182" s="13">
        <f>IF(AND($B4182&lt;&gt;"",$D4182&lt;&gt;""),IF(COUNTIFS($B$2:$B4182,$B4182,$D$2:$D4182,$D4182)=1,1,0),0)</f>
        <v/>
      </c>
      <c r="W4182">
        <f>IFERROR(INDEX(T_Indicateurs[Domain_code],MATCH($H4182,T_Indicateurs[Stat_code],0)),"")</f>
        <v/>
      </c>
      <c r="X4182" s="13">
        <f>IF(OR($W4182="",$F4182=""),0,IF($F4182&lt;&gt;$W4182,1,0))</f>
        <v/>
      </c>
      <c r="Y4182" s="13">
        <f>IF(OR($J4182="", $K4182="", $L4182=""),0,IF(OR($J4182&lt;0,$J4182&gt;3,$K4182&lt;0,$K4182&gt;3,$L4182&lt;0,$L4182&gt;3),1,0))</f>
        <v/>
      </c>
    </row>
    <row r="4183">
      <c r="G4183">
        <f>IFERROR(INDEX(T_Domaines[Domain_label_fr],MATCH(F4183,T_Domaines[Domain_code],0)),"")</f>
        <v/>
      </c>
      <c r="I4183">
        <f>IFERROR(INDEX(T_Indicateurs[Stat_label_fr],MATCH(H4183,T_Indicateurs[Stat_code],0)),"")</f>
        <v/>
      </c>
      <c r="M4183">
        <f>IF(J4183=0,"",J4183)</f>
        <v/>
      </c>
      <c r="N4183">
        <f>IF(K4183=0,"",K4183)</f>
        <v/>
      </c>
      <c r="O4183">
        <f>IF(L4183=0,"",L4183)</f>
        <v/>
      </c>
      <c r="P4183">
        <f>IF(OR(J4183="",K4183="",L4183=""),"",J4183+K4183+L4183)</f>
        <v/>
      </c>
      <c r="Q4183">
        <f>IF(OR(M4183="",N4183="",O4183=""),"",M4183+N4183+O4183)</f>
        <v/>
      </c>
      <c r="S4183" s="13">
        <f>IF(AND($B4183&lt;&gt;"",$F4183&lt;&gt;""),IF(COUNTIFS($B$2:$B4183,$B4183,$F$2:$F4183,$F4183)=1,1,0),0)</f>
        <v/>
      </c>
      <c r="T4183" s="13">
        <f>IF(AND($B4183&lt;&gt;"",$H4183&lt;&gt;""),IF(COUNTIFS($B$2:$B4183,$B4183,$H$2:$H4183,$H4183)=1,1,0),0)</f>
        <v/>
      </c>
      <c r="U4183" s="13">
        <f>IF(AND($B4183&lt;&gt;"",$C4183&lt;&gt;""),IF(COUNTIFS($B$2:$B4183,$B4183,$C$2:$C4183,$C4183)=1,1,0),0)</f>
        <v/>
      </c>
      <c r="V4183" s="13">
        <f>IF(AND($B4183&lt;&gt;"",$D4183&lt;&gt;""),IF(COUNTIFS($B$2:$B4183,$B4183,$D$2:$D4183,$D4183)=1,1,0),0)</f>
        <v/>
      </c>
      <c r="W4183">
        <f>IFERROR(INDEX(T_Indicateurs[Domain_code],MATCH($H4183,T_Indicateurs[Stat_code],0)),"")</f>
        <v/>
      </c>
      <c r="X4183" s="13">
        <f>IF(OR($W4183="",$F4183=""),0,IF($F4183&lt;&gt;$W4183,1,0))</f>
        <v/>
      </c>
      <c r="Y4183" s="13">
        <f>IF(OR($J4183="", $K4183="", $L4183=""),0,IF(OR($J4183&lt;0,$J4183&gt;3,$K4183&lt;0,$K4183&gt;3,$L4183&lt;0,$L4183&gt;3),1,0))</f>
        <v/>
      </c>
    </row>
    <row r="4184">
      <c r="G4184">
        <f>IFERROR(INDEX(T_Domaines[Domain_label_fr],MATCH(F4184,T_Domaines[Domain_code],0)),"")</f>
        <v/>
      </c>
      <c r="I4184">
        <f>IFERROR(INDEX(T_Indicateurs[Stat_label_fr],MATCH(H4184,T_Indicateurs[Stat_code],0)),"")</f>
        <v/>
      </c>
      <c r="M4184">
        <f>IF(J4184=0,"",J4184)</f>
        <v/>
      </c>
      <c r="N4184">
        <f>IF(K4184=0,"",K4184)</f>
        <v/>
      </c>
      <c r="O4184">
        <f>IF(L4184=0,"",L4184)</f>
        <v/>
      </c>
      <c r="P4184">
        <f>IF(OR(J4184="",K4184="",L4184=""),"",J4184+K4184+L4184)</f>
        <v/>
      </c>
      <c r="Q4184">
        <f>IF(OR(M4184="",N4184="",O4184=""),"",M4184+N4184+O4184)</f>
        <v/>
      </c>
      <c r="S4184" s="13">
        <f>IF(AND($B4184&lt;&gt;"",$F4184&lt;&gt;""),IF(COUNTIFS($B$2:$B4184,$B4184,$F$2:$F4184,$F4184)=1,1,0),0)</f>
        <v/>
      </c>
      <c r="T4184" s="13">
        <f>IF(AND($B4184&lt;&gt;"",$H4184&lt;&gt;""),IF(COUNTIFS($B$2:$B4184,$B4184,$H$2:$H4184,$H4184)=1,1,0),0)</f>
        <v/>
      </c>
      <c r="U4184" s="13">
        <f>IF(AND($B4184&lt;&gt;"",$C4184&lt;&gt;""),IF(COUNTIFS($B$2:$B4184,$B4184,$C$2:$C4184,$C4184)=1,1,0),0)</f>
        <v/>
      </c>
      <c r="V4184" s="13">
        <f>IF(AND($B4184&lt;&gt;"",$D4184&lt;&gt;""),IF(COUNTIFS($B$2:$B4184,$B4184,$D$2:$D4184,$D4184)=1,1,0),0)</f>
        <v/>
      </c>
      <c r="W4184">
        <f>IFERROR(INDEX(T_Indicateurs[Domain_code],MATCH($H4184,T_Indicateurs[Stat_code],0)),"")</f>
        <v/>
      </c>
      <c r="X4184" s="13">
        <f>IF(OR($W4184="",$F4184=""),0,IF($F4184&lt;&gt;$W4184,1,0))</f>
        <v/>
      </c>
      <c r="Y4184" s="13">
        <f>IF(OR($J4184="", $K4184="", $L4184=""),0,IF(OR($J4184&lt;0,$J4184&gt;3,$K4184&lt;0,$K4184&gt;3,$L4184&lt;0,$L4184&gt;3),1,0))</f>
        <v/>
      </c>
    </row>
    <row r="4185">
      <c r="G4185">
        <f>IFERROR(INDEX(T_Domaines[Domain_label_fr],MATCH(F4185,T_Domaines[Domain_code],0)),"")</f>
        <v/>
      </c>
      <c r="I4185">
        <f>IFERROR(INDEX(T_Indicateurs[Stat_label_fr],MATCH(H4185,T_Indicateurs[Stat_code],0)),"")</f>
        <v/>
      </c>
      <c r="M4185">
        <f>IF(J4185=0,"",J4185)</f>
        <v/>
      </c>
      <c r="N4185">
        <f>IF(K4185=0,"",K4185)</f>
        <v/>
      </c>
      <c r="O4185">
        <f>IF(L4185=0,"",L4185)</f>
        <v/>
      </c>
      <c r="P4185">
        <f>IF(OR(J4185="",K4185="",L4185=""),"",J4185+K4185+L4185)</f>
        <v/>
      </c>
      <c r="Q4185">
        <f>IF(OR(M4185="",N4185="",O4185=""),"",M4185+N4185+O4185)</f>
        <v/>
      </c>
      <c r="S4185" s="13">
        <f>IF(AND($B4185&lt;&gt;"",$F4185&lt;&gt;""),IF(COUNTIFS($B$2:$B4185,$B4185,$F$2:$F4185,$F4185)=1,1,0),0)</f>
        <v/>
      </c>
      <c r="T4185" s="13">
        <f>IF(AND($B4185&lt;&gt;"",$H4185&lt;&gt;""),IF(COUNTIFS($B$2:$B4185,$B4185,$H$2:$H4185,$H4185)=1,1,0),0)</f>
        <v/>
      </c>
      <c r="U4185" s="13">
        <f>IF(AND($B4185&lt;&gt;"",$C4185&lt;&gt;""),IF(COUNTIFS($B$2:$B4185,$B4185,$C$2:$C4185,$C4185)=1,1,0),0)</f>
        <v/>
      </c>
      <c r="V4185" s="13">
        <f>IF(AND($B4185&lt;&gt;"",$D4185&lt;&gt;""),IF(COUNTIFS($B$2:$B4185,$B4185,$D$2:$D4185,$D4185)=1,1,0),0)</f>
        <v/>
      </c>
      <c r="W4185">
        <f>IFERROR(INDEX(T_Indicateurs[Domain_code],MATCH($H4185,T_Indicateurs[Stat_code],0)),"")</f>
        <v/>
      </c>
      <c r="X4185" s="13">
        <f>IF(OR($W4185="",$F4185=""),0,IF($F4185&lt;&gt;$W4185,1,0))</f>
        <v/>
      </c>
      <c r="Y4185" s="13">
        <f>IF(OR($J4185="", $K4185="", $L4185=""),0,IF(OR($J4185&lt;0,$J4185&gt;3,$K4185&lt;0,$K4185&gt;3,$L4185&lt;0,$L4185&gt;3),1,0))</f>
        <v/>
      </c>
    </row>
    <row r="4186">
      <c r="G4186">
        <f>IFERROR(INDEX(T_Domaines[Domain_label_fr],MATCH(F4186,T_Domaines[Domain_code],0)),"")</f>
        <v/>
      </c>
      <c r="I4186">
        <f>IFERROR(INDEX(T_Indicateurs[Stat_label_fr],MATCH(H4186,T_Indicateurs[Stat_code],0)),"")</f>
        <v/>
      </c>
      <c r="M4186">
        <f>IF(J4186=0,"",J4186)</f>
        <v/>
      </c>
      <c r="N4186">
        <f>IF(K4186=0,"",K4186)</f>
        <v/>
      </c>
      <c r="O4186">
        <f>IF(L4186=0,"",L4186)</f>
        <v/>
      </c>
      <c r="P4186">
        <f>IF(OR(J4186="",K4186="",L4186=""),"",J4186+K4186+L4186)</f>
        <v/>
      </c>
      <c r="Q4186">
        <f>IF(OR(M4186="",N4186="",O4186=""),"",M4186+N4186+O4186)</f>
        <v/>
      </c>
      <c r="S4186" s="13">
        <f>IF(AND($B4186&lt;&gt;"",$F4186&lt;&gt;""),IF(COUNTIFS($B$2:$B4186,$B4186,$F$2:$F4186,$F4186)=1,1,0),0)</f>
        <v/>
      </c>
      <c r="T4186" s="13">
        <f>IF(AND($B4186&lt;&gt;"",$H4186&lt;&gt;""),IF(COUNTIFS($B$2:$B4186,$B4186,$H$2:$H4186,$H4186)=1,1,0),0)</f>
        <v/>
      </c>
      <c r="U4186" s="13">
        <f>IF(AND($B4186&lt;&gt;"",$C4186&lt;&gt;""),IF(COUNTIFS($B$2:$B4186,$B4186,$C$2:$C4186,$C4186)=1,1,0),0)</f>
        <v/>
      </c>
      <c r="V4186" s="13">
        <f>IF(AND($B4186&lt;&gt;"",$D4186&lt;&gt;""),IF(COUNTIFS($B$2:$B4186,$B4186,$D$2:$D4186,$D4186)=1,1,0),0)</f>
        <v/>
      </c>
      <c r="W4186">
        <f>IFERROR(INDEX(T_Indicateurs[Domain_code],MATCH($H4186,T_Indicateurs[Stat_code],0)),"")</f>
        <v/>
      </c>
      <c r="X4186" s="13">
        <f>IF(OR($W4186="",$F4186=""),0,IF($F4186&lt;&gt;$W4186,1,0))</f>
        <v/>
      </c>
      <c r="Y4186" s="13">
        <f>IF(OR($J4186="", $K4186="", $L4186=""),0,IF(OR($J4186&lt;0,$J4186&gt;3,$K4186&lt;0,$K4186&gt;3,$L4186&lt;0,$L4186&gt;3),1,0))</f>
        <v/>
      </c>
    </row>
    <row r="4187">
      <c r="G4187">
        <f>IFERROR(INDEX(T_Domaines[Domain_label_fr],MATCH(F4187,T_Domaines[Domain_code],0)),"")</f>
        <v/>
      </c>
      <c r="I4187">
        <f>IFERROR(INDEX(T_Indicateurs[Stat_label_fr],MATCH(H4187,T_Indicateurs[Stat_code],0)),"")</f>
        <v/>
      </c>
      <c r="M4187">
        <f>IF(J4187=0,"",J4187)</f>
        <v/>
      </c>
      <c r="N4187">
        <f>IF(K4187=0,"",K4187)</f>
        <v/>
      </c>
      <c r="O4187">
        <f>IF(L4187=0,"",L4187)</f>
        <v/>
      </c>
      <c r="P4187">
        <f>IF(OR(J4187="",K4187="",L4187=""),"",J4187+K4187+L4187)</f>
        <v/>
      </c>
      <c r="Q4187">
        <f>IF(OR(M4187="",N4187="",O4187=""),"",M4187+N4187+O4187)</f>
        <v/>
      </c>
      <c r="S4187" s="13">
        <f>IF(AND($B4187&lt;&gt;"",$F4187&lt;&gt;""),IF(COUNTIFS($B$2:$B4187,$B4187,$F$2:$F4187,$F4187)=1,1,0),0)</f>
        <v/>
      </c>
      <c r="T4187" s="13">
        <f>IF(AND($B4187&lt;&gt;"",$H4187&lt;&gt;""),IF(COUNTIFS($B$2:$B4187,$B4187,$H$2:$H4187,$H4187)=1,1,0),0)</f>
        <v/>
      </c>
      <c r="U4187" s="13">
        <f>IF(AND($B4187&lt;&gt;"",$C4187&lt;&gt;""),IF(COUNTIFS($B$2:$B4187,$B4187,$C$2:$C4187,$C4187)=1,1,0),0)</f>
        <v/>
      </c>
      <c r="V4187" s="13">
        <f>IF(AND($B4187&lt;&gt;"",$D4187&lt;&gt;""),IF(COUNTIFS($B$2:$B4187,$B4187,$D$2:$D4187,$D4187)=1,1,0),0)</f>
        <v/>
      </c>
      <c r="W4187">
        <f>IFERROR(INDEX(T_Indicateurs[Domain_code],MATCH($H4187,T_Indicateurs[Stat_code],0)),"")</f>
        <v/>
      </c>
      <c r="X4187" s="13">
        <f>IF(OR($W4187="",$F4187=""),0,IF($F4187&lt;&gt;$W4187,1,0))</f>
        <v/>
      </c>
      <c r="Y4187" s="13">
        <f>IF(OR($J4187="", $K4187="", $L4187=""),0,IF(OR($J4187&lt;0,$J4187&gt;3,$K4187&lt;0,$K4187&gt;3,$L4187&lt;0,$L4187&gt;3),1,0))</f>
        <v/>
      </c>
    </row>
    <row r="4188">
      <c r="G4188">
        <f>IFERROR(INDEX(T_Domaines[Domain_label_fr],MATCH(F4188,T_Domaines[Domain_code],0)),"")</f>
        <v/>
      </c>
      <c r="I4188">
        <f>IFERROR(INDEX(T_Indicateurs[Stat_label_fr],MATCH(H4188,T_Indicateurs[Stat_code],0)),"")</f>
        <v/>
      </c>
      <c r="M4188">
        <f>IF(J4188=0,"",J4188)</f>
        <v/>
      </c>
      <c r="N4188">
        <f>IF(K4188=0,"",K4188)</f>
        <v/>
      </c>
      <c r="O4188">
        <f>IF(L4188=0,"",L4188)</f>
        <v/>
      </c>
      <c r="P4188">
        <f>IF(OR(J4188="",K4188="",L4188=""),"",J4188+K4188+L4188)</f>
        <v/>
      </c>
      <c r="Q4188">
        <f>IF(OR(M4188="",N4188="",O4188=""),"",M4188+N4188+O4188)</f>
        <v/>
      </c>
      <c r="S4188" s="13">
        <f>IF(AND($B4188&lt;&gt;"",$F4188&lt;&gt;""),IF(COUNTIFS($B$2:$B4188,$B4188,$F$2:$F4188,$F4188)=1,1,0),0)</f>
        <v/>
      </c>
      <c r="T4188" s="13">
        <f>IF(AND($B4188&lt;&gt;"",$H4188&lt;&gt;""),IF(COUNTIFS($B$2:$B4188,$B4188,$H$2:$H4188,$H4188)=1,1,0),0)</f>
        <v/>
      </c>
      <c r="U4188" s="13">
        <f>IF(AND($B4188&lt;&gt;"",$C4188&lt;&gt;""),IF(COUNTIFS($B$2:$B4188,$B4188,$C$2:$C4188,$C4188)=1,1,0),0)</f>
        <v/>
      </c>
      <c r="V4188" s="13">
        <f>IF(AND($B4188&lt;&gt;"",$D4188&lt;&gt;""),IF(COUNTIFS($B$2:$B4188,$B4188,$D$2:$D4188,$D4188)=1,1,0),0)</f>
        <v/>
      </c>
      <c r="W4188">
        <f>IFERROR(INDEX(T_Indicateurs[Domain_code],MATCH($H4188,T_Indicateurs[Stat_code],0)),"")</f>
        <v/>
      </c>
      <c r="X4188" s="13">
        <f>IF(OR($W4188="",$F4188=""),0,IF($F4188&lt;&gt;$W4188,1,0))</f>
        <v/>
      </c>
      <c r="Y4188" s="13">
        <f>IF(OR($J4188="", $K4188="", $L4188=""),0,IF(OR($J4188&lt;0,$J4188&gt;3,$K4188&lt;0,$K4188&gt;3,$L4188&lt;0,$L4188&gt;3),1,0))</f>
        <v/>
      </c>
    </row>
    <row r="4189">
      <c r="G4189">
        <f>IFERROR(INDEX(T_Domaines[Domain_label_fr],MATCH(F4189,T_Domaines[Domain_code],0)),"")</f>
        <v/>
      </c>
      <c r="I4189">
        <f>IFERROR(INDEX(T_Indicateurs[Stat_label_fr],MATCH(H4189,T_Indicateurs[Stat_code],0)),"")</f>
        <v/>
      </c>
      <c r="M4189">
        <f>IF(J4189=0,"",J4189)</f>
        <v/>
      </c>
      <c r="N4189">
        <f>IF(K4189=0,"",K4189)</f>
        <v/>
      </c>
      <c r="O4189">
        <f>IF(L4189=0,"",L4189)</f>
        <v/>
      </c>
      <c r="P4189">
        <f>IF(OR(J4189="",K4189="",L4189=""),"",J4189+K4189+L4189)</f>
        <v/>
      </c>
      <c r="Q4189">
        <f>IF(OR(M4189="",N4189="",O4189=""),"",M4189+N4189+O4189)</f>
        <v/>
      </c>
      <c r="S4189" s="13">
        <f>IF(AND($B4189&lt;&gt;"",$F4189&lt;&gt;""),IF(COUNTIFS($B$2:$B4189,$B4189,$F$2:$F4189,$F4189)=1,1,0),0)</f>
        <v/>
      </c>
      <c r="T4189" s="13">
        <f>IF(AND($B4189&lt;&gt;"",$H4189&lt;&gt;""),IF(COUNTIFS($B$2:$B4189,$B4189,$H$2:$H4189,$H4189)=1,1,0),0)</f>
        <v/>
      </c>
      <c r="U4189" s="13">
        <f>IF(AND($B4189&lt;&gt;"",$C4189&lt;&gt;""),IF(COUNTIFS($B$2:$B4189,$B4189,$C$2:$C4189,$C4189)=1,1,0),0)</f>
        <v/>
      </c>
      <c r="V4189" s="13">
        <f>IF(AND($B4189&lt;&gt;"",$D4189&lt;&gt;""),IF(COUNTIFS($B$2:$B4189,$B4189,$D$2:$D4189,$D4189)=1,1,0),0)</f>
        <v/>
      </c>
      <c r="W4189">
        <f>IFERROR(INDEX(T_Indicateurs[Domain_code],MATCH($H4189,T_Indicateurs[Stat_code],0)),"")</f>
        <v/>
      </c>
      <c r="X4189" s="13">
        <f>IF(OR($W4189="",$F4189=""),0,IF($F4189&lt;&gt;$W4189,1,0))</f>
        <v/>
      </c>
      <c r="Y4189" s="13">
        <f>IF(OR($J4189="", $K4189="", $L4189=""),0,IF(OR($J4189&lt;0,$J4189&gt;3,$K4189&lt;0,$K4189&gt;3,$L4189&lt;0,$L4189&gt;3),1,0))</f>
        <v/>
      </c>
    </row>
    <row r="4190">
      <c r="G4190">
        <f>IFERROR(INDEX(T_Domaines[Domain_label_fr],MATCH(F4190,T_Domaines[Domain_code],0)),"")</f>
        <v/>
      </c>
      <c r="I4190">
        <f>IFERROR(INDEX(T_Indicateurs[Stat_label_fr],MATCH(H4190,T_Indicateurs[Stat_code],0)),"")</f>
        <v/>
      </c>
      <c r="M4190">
        <f>IF(J4190=0,"",J4190)</f>
        <v/>
      </c>
      <c r="N4190">
        <f>IF(K4190=0,"",K4190)</f>
        <v/>
      </c>
      <c r="O4190">
        <f>IF(L4190=0,"",L4190)</f>
        <v/>
      </c>
      <c r="P4190">
        <f>IF(OR(J4190="",K4190="",L4190=""),"",J4190+K4190+L4190)</f>
        <v/>
      </c>
      <c r="Q4190">
        <f>IF(OR(M4190="",N4190="",O4190=""),"",M4190+N4190+O4190)</f>
        <v/>
      </c>
      <c r="S4190" s="13">
        <f>IF(AND($B4190&lt;&gt;"",$F4190&lt;&gt;""),IF(COUNTIFS($B$2:$B4190,$B4190,$F$2:$F4190,$F4190)=1,1,0),0)</f>
        <v/>
      </c>
      <c r="T4190" s="13">
        <f>IF(AND($B4190&lt;&gt;"",$H4190&lt;&gt;""),IF(COUNTIFS($B$2:$B4190,$B4190,$H$2:$H4190,$H4190)=1,1,0),0)</f>
        <v/>
      </c>
      <c r="U4190" s="13">
        <f>IF(AND($B4190&lt;&gt;"",$C4190&lt;&gt;""),IF(COUNTIFS($B$2:$B4190,$B4190,$C$2:$C4190,$C4190)=1,1,0),0)</f>
        <v/>
      </c>
      <c r="V4190" s="13">
        <f>IF(AND($B4190&lt;&gt;"",$D4190&lt;&gt;""),IF(COUNTIFS($B$2:$B4190,$B4190,$D$2:$D4190,$D4190)=1,1,0),0)</f>
        <v/>
      </c>
      <c r="W4190">
        <f>IFERROR(INDEX(T_Indicateurs[Domain_code],MATCH($H4190,T_Indicateurs[Stat_code],0)),"")</f>
        <v/>
      </c>
      <c r="X4190" s="13">
        <f>IF(OR($W4190="",$F4190=""),0,IF($F4190&lt;&gt;$W4190,1,0))</f>
        <v/>
      </c>
      <c r="Y4190" s="13">
        <f>IF(OR($J4190="", $K4190="", $L4190=""),0,IF(OR($J4190&lt;0,$J4190&gt;3,$K4190&lt;0,$K4190&gt;3,$L4190&lt;0,$L4190&gt;3),1,0))</f>
        <v/>
      </c>
    </row>
    <row r="4191">
      <c r="G4191">
        <f>IFERROR(INDEX(T_Domaines[Domain_label_fr],MATCH(F4191,T_Domaines[Domain_code],0)),"")</f>
        <v/>
      </c>
      <c r="I4191">
        <f>IFERROR(INDEX(T_Indicateurs[Stat_label_fr],MATCH(H4191,T_Indicateurs[Stat_code],0)),"")</f>
        <v/>
      </c>
      <c r="M4191">
        <f>IF(J4191=0,"",J4191)</f>
        <v/>
      </c>
      <c r="N4191">
        <f>IF(K4191=0,"",K4191)</f>
        <v/>
      </c>
      <c r="O4191">
        <f>IF(L4191=0,"",L4191)</f>
        <v/>
      </c>
      <c r="P4191">
        <f>IF(OR(J4191="",K4191="",L4191=""),"",J4191+K4191+L4191)</f>
        <v/>
      </c>
      <c r="Q4191">
        <f>IF(OR(M4191="",N4191="",O4191=""),"",M4191+N4191+O4191)</f>
        <v/>
      </c>
      <c r="S4191" s="13">
        <f>IF(AND($B4191&lt;&gt;"",$F4191&lt;&gt;""),IF(COUNTIFS($B$2:$B4191,$B4191,$F$2:$F4191,$F4191)=1,1,0),0)</f>
        <v/>
      </c>
      <c r="T4191" s="13">
        <f>IF(AND($B4191&lt;&gt;"",$H4191&lt;&gt;""),IF(COUNTIFS($B$2:$B4191,$B4191,$H$2:$H4191,$H4191)=1,1,0),0)</f>
        <v/>
      </c>
      <c r="U4191" s="13">
        <f>IF(AND($B4191&lt;&gt;"",$C4191&lt;&gt;""),IF(COUNTIFS($B$2:$B4191,$B4191,$C$2:$C4191,$C4191)=1,1,0),0)</f>
        <v/>
      </c>
      <c r="V4191" s="13">
        <f>IF(AND($B4191&lt;&gt;"",$D4191&lt;&gt;""),IF(COUNTIFS($B$2:$B4191,$B4191,$D$2:$D4191,$D4191)=1,1,0),0)</f>
        <v/>
      </c>
      <c r="W4191">
        <f>IFERROR(INDEX(T_Indicateurs[Domain_code],MATCH($H4191,T_Indicateurs[Stat_code],0)),"")</f>
        <v/>
      </c>
      <c r="X4191" s="13">
        <f>IF(OR($W4191="",$F4191=""),0,IF($F4191&lt;&gt;$W4191,1,0))</f>
        <v/>
      </c>
      <c r="Y4191" s="13">
        <f>IF(OR($J4191="", $K4191="", $L4191=""),0,IF(OR($J4191&lt;0,$J4191&gt;3,$K4191&lt;0,$K4191&gt;3,$L4191&lt;0,$L4191&gt;3),1,0))</f>
        <v/>
      </c>
    </row>
    <row r="4192">
      <c r="G4192">
        <f>IFERROR(INDEX(T_Domaines[Domain_label_fr],MATCH(F4192,T_Domaines[Domain_code],0)),"")</f>
        <v/>
      </c>
      <c r="I4192">
        <f>IFERROR(INDEX(T_Indicateurs[Stat_label_fr],MATCH(H4192,T_Indicateurs[Stat_code],0)),"")</f>
        <v/>
      </c>
      <c r="M4192">
        <f>IF(J4192=0,"",J4192)</f>
        <v/>
      </c>
      <c r="N4192">
        <f>IF(K4192=0,"",K4192)</f>
        <v/>
      </c>
      <c r="O4192">
        <f>IF(L4192=0,"",L4192)</f>
        <v/>
      </c>
      <c r="P4192">
        <f>IF(OR(J4192="",K4192="",L4192=""),"",J4192+K4192+L4192)</f>
        <v/>
      </c>
      <c r="Q4192">
        <f>IF(OR(M4192="",N4192="",O4192=""),"",M4192+N4192+O4192)</f>
        <v/>
      </c>
      <c r="S4192" s="13">
        <f>IF(AND($B4192&lt;&gt;"",$F4192&lt;&gt;""),IF(COUNTIFS($B$2:$B4192,$B4192,$F$2:$F4192,$F4192)=1,1,0),0)</f>
        <v/>
      </c>
      <c r="T4192" s="13">
        <f>IF(AND($B4192&lt;&gt;"",$H4192&lt;&gt;""),IF(COUNTIFS($B$2:$B4192,$B4192,$H$2:$H4192,$H4192)=1,1,0),0)</f>
        <v/>
      </c>
      <c r="U4192" s="13">
        <f>IF(AND($B4192&lt;&gt;"",$C4192&lt;&gt;""),IF(COUNTIFS($B$2:$B4192,$B4192,$C$2:$C4192,$C4192)=1,1,0),0)</f>
        <v/>
      </c>
      <c r="V4192" s="13">
        <f>IF(AND($B4192&lt;&gt;"",$D4192&lt;&gt;""),IF(COUNTIFS($B$2:$B4192,$B4192,$D$2:$D4192,$D4192)=1,1,0),0)</f>
        <v/>
      </c>
      <c r="W4192">
        <f>IFERROR(INDEX(T_Indicateurs[Domain_code],MATCH($H4192,T_Indicateurs[Stat_code],0)),"")</f>
        <v/>
      </c>
      <c r="X4192" s="13">
        <f>IF(OR($W4192="",$F4192=""),0,IF($F4192&lt;&gt;$W4192,1,0))</f>
        <v/>
      </c>
      <c r="Y4192" s="13">
        <f>IF(OR($J4192="", $K4192="", $L4192=""),0,IF(OR($J4192&lt;0,$J4192&gt;3,$K4192&lt;0,$K4192&gt;3,$L4192&lt;0,$L4192&gt;3),1,0))</f>
        <v/>
      </c>
    </row>
    <row r="4193">
      <c r="G4193">
        <f>IFERROR(INDEX(T_Domaines[Domain_label_fr],MATCH(F4193,T_Domaines[Domain_code],0)),"")</f>
        <v/>
      </c>
      <c r="I4193">
        <f>IFERROR(INDEX(T_Indicateurs[Stat_label_fr],MATCH(H4193,T_Indicateurs[Stat_code],0)),"")</f>
        <v/>
      </c>
      <c r="M4193">
        <f>IF(J4193=0,"",J4193)</f>
        <v/>
      </c>
      <c r="N4193">
        <f>IF(K4193=0,"",K4193)</f>
        <v/>
      </c>
      <c r="O4193">
        <f>IF(L4193=0,"",L4193)</f>
        <v/>
      </c>
      <c r="P4193">
        <f>IF(OR(J4193="",K4193="",L4193=""),"",J4193+K4193+L4193)</f>
        <v/>
      </c>
      <c r="Q4193">
        <f>IF(OR(M4193="",N4193="",O4193=""),"",M4193+N4193+O4193)</f>
        <v/>
      </c>
      <c r="S4193" s="13">
        <f>IF(AND($B4193&lt;&gt;"",$F4193&lt;&gt;""),IF(COUNTIFS($B$2:$B4193,$B4193,$F$2:$F4193,$F4193)=1,1,0),0)</f>
        <v/>
      </c>
      <c r="T4193" s="13">
        <f>IF(AND($B4193&lt;&gt;"",$H4193&lt;&gt;""),IF(COUNTIFS($B$2:$B4193,$B4193,$H$2:$H4193,$H4193)=1,1,0),0)</f>
        <v/>
      </c>
      <c r="U4193" s="13">
        <f>IF(AND($B4193&lt;&gt;"",$C4193&lt;&gt;""),IF(COUNTIFS($B$2:$B4193,$B4193,$C$2:$C4193,$C4193)=1,1,0),0)</f>
        <v/>
      </c>
      <c r="V4193" s="13">
        <f>IF(AND($B4193&lt;&gt;"",$D4193&lt;&gt;""),IF(COUNTIFS($B$2:$B4193,$B4193,$D$2:$D4193,$D4193)=1,1,0),0)</f>
        <v/>
      </c>
      <c r="W4193">
        <f>IFERROR(INDEX(T_Indicateurs[Domain_code],MATCH($H4193,T_Indicateurs[Stat_code],0)),"")</f>
        <v/>
      </c>
      <c r="X4193" s="13">
        <f>IF(OR($W4193="",$F4193=""),0,IF($F4193&lt;&gt;$W4193,1,0))</f>
        <v/>
      </c>
      <c r="Y4193" s="13">
        <f>IF(OR($J4193="", $K4193="", $L4193=""),0,IF(OR($J4193&lt;0,$J4193&gt;3,$K4193&lt;0,$K4193&gt;3,$L4193&lt;0,$L4193&gt;3),1,0))</f>
        <v/>
      </c>
    </row>
    <row r="4194">
      <c r="G4194">
        <f>IFERROR(INDEX(T_Domaines[Domain_label_fr],MATCH(F4194,T_Domaines[Domain_code],0)),"")</f>
        <v/>
      </c>
      <c r="I4194">
        <f>IFERROR(INDEX(T_Indicateurs[Stat_label_fr],MATCH(H4194,T_Indicateurs[Stat_code],0)),"")</f>
        <v/>
      </c>
      <c r="M4194">
        <f>IF(J4194=0,"",J4194)</f>
        <v/>
      </c>
      <c r="N4194">
        <f>IF(K4194=0,"",K4194)</f>
        <v/>
      </c>
      <c r="O4194">
        <f>IF(L4194=0,"",L4194)</f>
        <v/>
      </c>
      <c r="P4194">
        <f>IF(OR(J4194="",K4194="",L4194=""),"",J4194+K4194+L4194)</f>
        <v/>
      </c>
      <c r="Q4194">
        <f>IF(OR(M4194="",N4194="",O4194=""),"",M4194+N4194+O4194)</f>
        <v/>
      </c>
      <c r="S4194" s="13">
        <f>IF(AND($B4194&lt;&gt;"",$F4194&lt;&gt;""),IF(COUNTIFS($B$2:$B4194,$B4194,$F$2:$F4194,$F4194)=1,1,0),0)</f>
        <v/>
      </c>
      <c r="T4194" s="13">
        <f>IF(AND($B4194&lt;&gt;"",$H4194&lt;&gt;""),IF(COUNTIFS($B$2:$B4194,$B4194,$H$2:$H4194,$H4194)=1,1,0),0)</f>
        <v/>
      </c>
      <c r="U4194" s="13">
        <f>IF(AND($B4194&lt;&gt;"",$C4194&lt;&gt;""),IF(COUNTIFS($B$2:$B4194,$B4194,$C$2:$C4194,$C4194)=1,1,0),0)</f>
        <v/>
      </c>
      <c r="V4194" s="13">
        <f>IF(AND($B4194&lt;&gt;"",$D4194&lt;&gt;""),IF(COUNTIFS($B$2:$B4194,$B4194,$D$2:$D4194,$D4194)=1,1,0),0)</f>
        <v/>
      </c>
      <c r="W4194">
        <f>IFERROR(INDEX(T_Indicateurs[Domain_code],MATCH($H4194,T_Indicateurs[Stat_code],0)),"")</f>
        <v/>
      </c>
      <c r="X4194" s="13">
        <f>IF(OR($W4194="",$F4194=""),0,IF($F4194&lt;&gt;$W4194,1,0))</f>
        <v/>
      </c>
      <c r="Y4194" s="13">
        <f>IF(OR($J4194="", $K4194="", $L4194=""),0,IF(OR($J4194&lt;0,$J4194&gt;3,$K4194&lt;0,$K4194&gt;3,$L4194&lt;0,$L4194&gt;3),1,0))</f>
        <v/>
      </c>
    </row>
    <row r="4195">
      <c r="G4195">
        <f>IFERROR(INDEX(T_Domaines[Domain_label_fr],MATCH(F4195,T_Domaines[Domain_code],0)),"")</f>
        <v/>
      </c>
      <c r="I4195">
        <f>IFERROR(INDEX(T_Indicateurs[Stat_label_fr],MATCH(H4195,T_Indicateurs[Stat_code],0)),"")</f>
        <v/>
      </c>
      <c r="M4195">
        <f>IF(J4195=0,"",J4195)</f>
        <v/>
      </c>
      <c r="N4195">
        <f>IF(K4195=0,"",K4195)</f>
        <v/>
      </c>
      <c r="O4195">
        <f>IF(L4195=0,"",L4195)</f>
        <v/>
      </c>
      <c r="P4195">
        <f>IF(OR(J4195="",K4195="",L4195=""),"",J4195+K4195+L4195)</f>
        <v/>
      </c>
      <c r="Q4195">
        <f>IF(OR(M4195="",N4195="",O4195=""),"",M4195+N4195+O4195)</f>
        <v/>
      </c>
      <c r="S4195" s="13">
        <f>IF(AND($B4195&lt;&gt;"",$F4195&lt;&gt;""),IF(COUNTIFS($B$2:$B4195,$B4195,$F$2:$F4195,$F4195)=1,1,0),0)</f>
        <v/>
      </c>
      <c r="T4195" s="13">
        <f>IF(AND($B4195&lt;&gt;"",$H4195&lt;&gt;""),IF(COUNTIFS($B$2:$B4195,$B4195,$H$2:$H4195,$H4195)=1,1,0),0)</f>
        <v/>
      </c>
      <c r="U4195" s="13">
        <f>IF(AND($B4195&lt;&gt;"",$C4195&lt;&gt;""),IF(COUNTIFS($B$2:$B4195,$B4195,$C$2:$C4195,$C4195)=1,1,0),0)</f>
        <v/>
      </c>
      <c r="V4195" s="13">
        <f>IF(AND($B4195&lt;&gt;"",$D4195&lt;&gt;""),IF(COUNTIFS($B$2:$B4195,$B4195,$D$2:$D4195,$D4195)=1,1,0),0)</f>
        <v/>
      </c>
      <c r="W4195">
        <f>IFERROR(INDEX(T_Indicateurs[Domain_code],MATCH($H4195,T_Indicateurs[Stat_code],0)),"")</f>
        <v/>
      </c>
      <c r="X4195" s="13">
        <f>IF(OR($W4195="",$F4195=""),0,IF($F4195&lt;&gt;$W4195,1,0))</f>
        <v/>
      </c>
      <c r="Y4195" s="13">
        <f>IF(OR($J4195="", $K4195="", $L4195=""),0,IF(OR($J4195&lt;0,$J4195&gt;3,$K4195&lt;0,$K4195&gt;3,$L4195&lt;0,$L4195&gt;3),1,0))</f>
        <v/>
      </c>
    </row>
    <row r="4196">
      <c r="G4196">
        <f>IFERROR(INDEX(T_Domaines[Domain_label_fr],MATCH(F4196,T_Domaines[Domain_code],0)),"")</f>
        <v/>
      </c>
      <c r="I4196">
        <f>IFERROR(INDEX(T_Indicateurs[Stat_label_fr],MATCH(H4196,T_Indicateurs[Stat_code],0)),"")</f>
        <v/>
      </c>
      <c r="M4196">
        <f>IF(J4196=0,"",J4196)</f>
        <v/>
      </c>
      <c r="N4196">
        <f>IF(K4196=0,"",K4196)</f>
        <v/>
      </c>
      <c r="O4196">
        <f>IF(L4196=0,"",L4196)</f>
        <v/>
      </c>
      <c r="P4196">
        <f>IF(OR(J4196="",K4196="",L4196=""),"",J4196+K4196+L4196)</f>
        <v/>
      </c>
      <c r="Q4196">
        <f>IF(OR(M4196="",N4196="",O4196=""),"",M4196+N4196+O4196)</f>
        <v/>
      </c>
      <c r="S4196" s="13">
        <f>IF(AND($B4196&lt;&gt;"",$F4196&lt;&gt;""),IF(COUNTIFS($B$2:$B4196,$B4196,$F$2:$F4196,$F4196)=1,1,0),0)</f>
        <v/>
      </c>
      <c r="T4196" s="13">
        <f>IF(AND($B4196&lt;&gt;"",$H4196&lt;&gt;""),IF(COUNTIFS($B$2:$B4196,$B4196,$H$2:$H4196,$H4196)=1,1,0),0)</f>
        <v/>
      </c>
      <c r="U4196" s="13">
        <f>IF(AND($B4196&lt;&gt;"",$C4196&lt;&gt;""),IF(COUNTIFS($B$2:$B4196,$B4196,$C$2:$C4196,$C4196)=1,1,0),0)</f>
        <v/>
      </c>
      <c r="V4196" s="13">
        <f>IF(AND($B4196&lt;&gt;"",$D4196&lt;&gt;""),IF(COUNTIFS($B$2:$B4196,$B4196,$D$2:$D4196,$D4196)=1,1,0),0)</f>
        <v/>
      </c>
      <c r="W4196">
        <f>IFERROR(INDEX(T_Indicateurs[Domain_code],MATCH($H4196,T_Indicateurs[Stat_code],0)),"")</f>
        <v/>
      </c>
      <c r="X4196" s="13">
        <f>IF(OR($W4196="",$F4196=""),0,IF($F4196&lt;&gt;$W4196,1,0))</f>
        <v/>
      </c>
      <c r="Y4196" s="13">
        <f>IF(OR($J4196="", $K4196="", $L4196=""),0,IF(OR($J4196&lt;0,$J4196&gt;3,$K4196&lt;0,$K4196&gt;3,$L4196&lt;0,$L4196&gt;3),1,0))</f>
        <v/>
      </c>
    </row>
    <row r="4197">
      <c r="G4197">
        <f>IFERROR(INDEX(T_Domaines[Domain_label_fr],MATCH(F4197,T_Domaines[Domain_code],0)),"")</f>
        <v/>
      </c>
      <c r="I4197">
        <f>IFERROR(INDEX(T_Indicateurs[Stat_label_fr],MATCH(H4197,T_Indicateurs[Stat_code],0)),"")</f>
        <v/>
      </c>
      <c r="M4197">
        <f>IF(J4197=0,"",J4197)</f>
        <v/>
      </c>
      <c r="N4197">
        <f>IF(K4197=0,"",K4197)</f>
        <v/>
      </c>
      <c r="O4197">
        <f>IF(L4197=0,"",L4197)</f>
        <v/>
      </c>
      <c r="P4197">
        <f>IF(OR(J4197="",K4197="",L4197=""),"",J4197+K4197+L4197)</f>
        <v/>
      </c>
      <c r="Q4197">
        <f>IF(OR(M4197="",N4197="",O4197=""),"",M4197+N4197+O4197)</f>
        <v/>
      </c>
      <c r="S4197" s="13">
        <f>IF(AND($B4197&lt;&gt;"",$F4197&lt;&gt;""),IF(COUNTIFS($B$2:$B4197,$B4197,$F$2:$F4197,$F4197)=1,1,0),0)</f>
        <v/>
      </c>
      <c r="T4197" s="13">
        <f>IF(AND($B4197&lt;&gt;"",$H4197&lt;&gt;""),IF(COUNTIFS($B$2:$B4197,$B4197,$H$2:$H4197,$H4197)=1,1,0),0)</f>
        <v/>
      </c>
      <c r="U4197" s="13">
        <f>IF(AND($B4197&lt;&gt;"",$C4197&lt;&gt;""),IF(COUNTIFS($B$2:$B4197,$B4197,$C$2:$C4197,$C4197)=1,1,0),0)</f>
        <v/>
      </c>
      <c r="V4197" s="13">
        <f>IF(AND($B4197&lt;&gt;"",$D4197&lt;&gt;""),IF(COUNTIFS($B$2:$B4197,$B4197,$D$2:$D4197,$D4197)=1,1,0),0)</f>
        <v/>
      </c>
      <c r="W4197">
        <f>IFERROR(INDEX(T_Indicateurs[Domain_code],MATCH($H4197,T_Indicateurs[Stat_code],0)),"")</f>
        <v/>
      </c>
      <c r="X4197" s="13">
        <f>IF(OR($W4197="",$F4197=""),0,IF($F4197&lt;&gt;$W4197,1,0))</f>
        <v/>
      </c>
      <c r="Y4197" s="13">
        <f>IF(OR($J4197="", $K4197="", $L4197=""),0,IF(OR($J4197&lt;0,$J4197&gt;3,$K4197&lt;0,$K4197&gt;3,$L4197&lt;0,$L4197&gt;3),1,0))</f>
        <v/>
      </c>
    </row>
    <row r="4198">
      <c r="G4198">
        <f>IFERROR(INDEX(T_Domaines[Domain_label_fr],MATCH(F4198,T_Domaines[Domain_code],0)),"")</f>
        <v/>
      </c>
      <c r="I4198">
        <f>IFERROR(INDEX(T_Indicateurs[Stat_label_fr],MATCH(H4198,T_Indicateurs[Stat_code],0)),"")</f>
        <v/>
      </c>
      <c r="M4198">
        <f>IF(J4198=0,"",J4198)</f>
        <v/>
      </c>
      <c r="N4198">
        <f>IF(K4198=0,"",K4198)</f>
        <v/>
      </c>
      <c r="O4198">
        <f>IF(L4198=0,"",L4198)</f>
        <v/>
      </c>
      <c r="P4198">
        <f>IF(OR(J4198="",K4198="",L4198=""),"",J4198+K4198+L4198)</f>
        <v/>
      </c>
      <c r="Q4198">
        <f>IF(OR(M4198="",N4198="",O4198=""),"",M4198+N4198+O4198)</f>
        <v/>
      </c>
      <c r="S4198" s="13">
        <f>IF(AND($B4198&lt;&gt;"",$F4198&lt;&gt;""),IF(COUNTIFS($B$2:$B4198,$B4198,$F$2:$F4198,$F4198)=1,1,0),0)</f>
        <v/>
      </c>
      <c r="T4198" s="13">
        <f>IF(AND($B4198&lt;&gt;"",$H4198&lt;&gt;""),IF(COUNTIFS($B$2:$B4198,$B4198,$H$2:$H4198,$H4198)=1,1,0),0)</f>
        <v/>
      </c>
      <c r="U4198" s="13">
        <f>IF(AND($B4198&lt;&gt;"",$C4198&lt;&gt;""),IF(COUNTIFS($B$2:$B4198,$B4198,$C$2:$C4198,$C4198)=1,1,0),0)</f>
        <v/>
      </c>
      <c r="V4198" s="13">
        <f>IF(AND($B4198&lt;&gt;"",$D4198&lt;&gt;""),IF(COUNTIFS($B$2:$B4198,$B4198,$D$2:$D4198,$D4198)=1,1,0),0)</f>
        <v/>
      </c>
      <c r="W4198">
        <f>IFERROR(INDEX(T_Indicateurs[Domain_code],MATCH($H4198,T_Indicateurs[Stat_code],0)),"")</f>
        <v/>
      </c>
      <c r="X4198" s="13">
        <f>IF(OR($W4198="",$F4198=""),0,IF($F4198&lt;&gt;$W4198,1,0))</f>
        <v/>
      </c>
      <c r="Y4198" s="13">
        <f>IF(OR($J4198="", $K4198="", $L4198=""),0,IF(OR($J4198&lt;0,$J4198&gt;3,$K4198&lt;0,$K4198&gt;3,$L4198&lt;0,$L4198&gt;3),1,0))</f>
        <v/>
      </c>
    </row>
    <row r="4199">
      <c r="G4199">
        <f>IFERROR(INDEX(T_Domaines[Domain_label_fr],MATCH(F4199,T_Domaines[Domain_code],0)),"")</f>
        <v/>
      </c>
      <c r="I4199">
        <f>IFERROR(INDEX(T_Indicateurs[Stat_label_fr],MATCH(H4199,T_Indicateurs[Stat_code],0)),"")</f>
        <v/>
      </c>
      <c r="M4199">
        <f>IF(J4199=0,"",J4199)</f>
        <v/>
      </c>
      <c r="N4199">
        <f>IF(K4199=0,"",K4199)</f>
        <v/>
      </c>
      <c r="O4199">
        <f>IF(L4199=0,"",L4199)</f>
        <v/>
      </c>
      <c r="P4199">
        <f>IF(OR(J4199="",K4199="",L4199=""),"",J4199+K4199+L4199)</f>
        <v/>
      </c>
      <c r="Q4199">
        <f>IF(OR(M4199="",N4199="",O4199=""),"",M4199+N4199+O4199)</f>
        <v/>
      </c>
      <c r="S4199" s="13">
        <f>IF(AND($B4199&lt;&gt;"",$F4199&lt;&gt;""),IF(COUNTIFS($B$2:$B4199,$B4199,$F$2:$F4199,$F4199)=1,1,0),0)</f>
        <v/>
      </c>
      <c r="T4199" s="13">
        <f>IF(AND($B4199&lt;&gt;"",$H4199&lt;&gt;""),IF(COUNTIFS($B$2:$B4199,$B4199,$H$2:$H4199,$H4199)=1,1,0),0)</f>
        <v/>
      </c>
      <c r="U4199" s="13">
        <f>IF(AND($B4199&lt;&gt;"",$C4199&lt;&gt;""),IF(COUNTIFS($B$2:$B4199,$B4199,$C$2:$C4199,$C4199)=1,1,0),0)</f>
        <v/>
      </c>
      <c r="V4199" s="13">
        <f>IF(AND($B4199&lt;&gt;"",$D4199&lt;&gt;""),IF(COUNTIFS($B$2:$B4199,$B4199,$D$2:$D4199,$D4199)=1,1,0),0)</f>
        <v/>
      </c>
      <c r="W4199">
        <f>IFERROR(INDEX(T_Indicateurs[Domain_code],MATCH($H4199,T_Indicateurs[Stat_code],0)),"")</f>
        <v/>
      </c>
      <c r="X4199" s="13">
        <f>IF(OR($W4199="",$F4199=""),0,IF($F4199&lt;&gt;$W4199,1,0))</f>
        <v/>
      </c>
      <c r="Y4199" s="13">
        <f>IF(OR($J4199="", $K4199="", $L4199=""),0,IF(OR($J4199&lt;0,$J4199&gt;3,$K4199&lt;0,$K4199&gt;3,$L4199&lt;0,$L4199&gt;3),1,0))</f>
        <v/>
      </c>
    </row>
    <row r="4200">
      <c r="G4200">
        <f>IFERROR(INDEX(T_Domaines[Domain_label_fr],MATCH(F4200,T_Domaines[Domain_code],0)),"")</f>
        <v/>
      </c>
      <c r="I4200">
        <f>IFERROR(INDEX(T_Indicateurs[Stat_label_fr],MATCH(H4200,T_Indicateurs[Stat_code],0)),"")</f>
        <v/>
      </c>
      <c r="M4200">
        <f>IF(J4200=0,"",J4200)</f>
        <v/>
      </c>
      <c r="N4200">
        <f>IF(K4200=0,"",K4200)</f>
        <v/>
      </c>
      <c r="O4200">
        <f>IF(L4200=0,"",L4200)</f>
        <v/>
      </c>
      <c r="P4200">
        <f>IF(OR(J4200="",K4200="",L4200=""),"",J4200+K4200+L4200)</f>
        <v/>
      </c>
      <c r="Q4200">
        <f>IF(OR(M4200="",N4200="",O4200=""),"",M4200+N4200+O4200)</f>
        <v/>
      </c>
      <c r="S4200" s="13">
        <f>IF(AND($B4200&lt;&gt;"",$F4200&lt;&gt;""),IF(COUNTIFS($B$2:$B4200,$B4200,$F$2:$F4200,$F4200)=1,1,0),0)</f>
        <v/>
      </c>
      <c r="T4200" s="13">
        <f>IF(AND($B4200&lt;&gt;"",$H4200&lt;&gt;""),IF(COUNTIFS($B$2:$B4200,$B4200,$H$2:$H4200,$H4200)=1,1,0),0)</f>
        <v/>
      </c>
      <c r="U4200" s="13">
        <f>IF(AND($B4200&lt;&gt;"",$C4200&lt;&gt;""),IF(COUNTIFS($B$2:$B4200,$B4200,$C$2:$C4200,$C4200)=1,1,0),0)</f>
        <v/>
      </c>
      <c r="V4200" s="13">
        <f>IF(AND($B4200&lt;&gt;"",$D4200&lt;&gt;""),IF(COUNTIFS($B$2:$B4200,$B4200,$D$2:$D4200,$D4200)=1,1,0),0)</f>
        <v/>
      </c>
      <c r="W4200">
        <f>IFERROR(INDEX(T_Indicateurs[Domain_code],MATCH($H4200,T_Indicateurs[Stat_code],0)),"")</f>
        <v/>
      </c>
      <c r="X4200" s="13">
        <f>IF(OR($W4200="",$F4200=""),0,IF($F4200&lt;&gt;$W4200,1,0))</f>
        <v/>
      </c>
      <c r="Y4200" s="13">
        <f>IF(OR($J4200="", $K4200="", $L4200=""),0,IF(OR($J4200&lt;0,$J4200&gt;3,$K4200&lt;0,$K4200&gt;3,$L4200&lt;0,$L4200&gt;3),1,0))</f>
        <v/>
      </c>
    </row>
    <row r="4201">
      <c r="G4201">
        <f>IFERROR(INDEX(T_Domaines[Domain_label_fr],MATCH(F4201,T_Domaines[Domain_code],0)),"")</f>
        <v/>
      </c>
      <c r="I4201">
        <f>IFERROR(INDEX(T_Indicateurs[Stat_label_fr],MATCH(H4201,T_Indicateurs[Stat_code],0)),"")</f>
        <v/>
      </c>
      <c r="M4201">
        <f>IF(J4201=0,"",J4201)</f>
        <v/>
      </c>
      <c r="N4201">
        <f>IF(K4201=0,"",K4201)</f>
        <v/>
      </c>
      <c r="O4201">
        <f>IF(L4201=0,"",L4201)</f>
        <v/>
      </c>
      <c r="P4201">
        <f>IF(OR(J4201="",K4201="",L4201=""),"",J4201+K4201+L4201)</f>
        <v/>
      </c>
      <c r="Q4201">
        <f>IF(OR(M4201="",N4201="",O4201=""),"",M4201+N4201+O4201)</f>
        <v/>
      </c>
      <c r="S4201" s="13">
        <f>IF(AND($B4201&lt;&gt;"",$F4201&lt;&gt;""),IF(COUNTIFS($B$2:$B4201,$B4201,$F$2:$F4201,$F4201)=1,1,0),0)</f>
        <v/>
      </c>
      <c r="T4201" s="13">
        <f>IF(AND($B4201&lt;&gt;"",$H4201&lt;&gt;""),IF(COUNTIFS($B$2:$B4201,$B4201,$H$2:$H4201,$H4201)=1,1,0),0)</f>
        <v/>
      </c>
      <c r="U4201" s="13">
        <f>IF(AND($B4201&lt;&gt;"",$C4201&lt;&gt;""),IF(COUNTIFS($B$2:$B4201,$B4201,$C$2:$C4201,$C4201)=1,1,0),0)</f>
        <v/>
      </c>
      <c r="V4201" s="13">
        <f>IF(AND($B4201&lt;&gt;"",$D4201&lt;&gt;""),IF(COUNTIFS($B$2:$B4201,$B4201,$D$2:$D4201,$D4201)=1,1,0),0)</f>
        <v/>
      </c>
      <c r="W4201">
        <f>IFERROR(INDEX(T_Indicateurs[Domain_code],MATCH($H4201,T_Indicateurs[Stat_code],0)),"")</f>
        <v/>
      </c>
      <c r="X4201" s="13">
        <f>IF(OR($W4201="",$F4201=""),0,IF($F4201&lt;&gt;$W4201,1,0))</f>
        <v/>
      </c>
      <c r="Y4201" s="13">
        <f>IF(OR($J4201="", $K4201="", $L4201=""),0,IF(OR($J4201&lt;0,$J4201&gt;3,$K4201&lt;0,$K4201&gt;3,$L4201&lt;0,$L4201&gt;3),1,0))</f>
        <v/>
      </c>
    </row>
    <row r="4202">
      <c r="G4202">
        <f>IFERROR(INDEX(T_Domaines[Domain_label_fr],MATCH(F4202,T_Domaines[Domain_code],0)),"")</f>
        <v/>
      </c>
      <c r="I4202">
        <f>IFERROR(INDEX(T_Indicateurs[Stat_label_fr],MATCH(H4202,T_Indicateurs[Stat_code],0)),"")</f>
        <v/>
      </c>
      <c r="M4202">
        <f>IF(J4202=0,"",J4202)</f>
        <v/>
      </c>
      <c r="N4202">
        <f>IF(K4202=0,"",K4202)</f>
        <v/>
      </c>
      <c r="O4202">
        <f>IF(L4202=0,"",L4202)</f>
        <v/>
      </c>
      <c r="P4202">
        <f>IF(OR(J4202="",K4202="",L4202=""),"",J4202+K4202+L4202)</f>
        <v/>
      </c>
      <c r="Q4202">
        <f>IF(OR(M4202="",N4202="",O4202=""),"",M4202+N4202+O4202)</f>
        <v/>
      </c>
      <c r="S4202" s="13">
        <f>IF(AND($B4202&lt;&gt;"",$F4202&lt;&gt;""),IF(COUNTIFS($B$2:$B4202,$B4202,$F$2:$F4202,$F4202)=1,1,0),0)</f>
        <v/>
      </c>
      <c r="T4202" s="13">
        <f>IF(AND($B4202&lt;&gt;"",$H4202&lt;&gt;""),IF(COUNTIFS($B$2:$B4202,$B4202,$H$2:$H4202,$H4202)=1,1,0),0)</f>
        <v/>
      </c>
      <c r="U4202" s="13">
        <f>IF(AND($B4202&lt;&gt;"",$C4202&lt;&gt;""),IF(COUNTIFS($B$2:$B4202,$B4202,$C$2:$C4202,$C4202)=1,1,0),0)</f>
        <v/>
      </c>
      <c r="V4202" s="13">
        <f>IF(AND($B4202&lt;&gt;"",$D4202&lt;&gt;""),IF(COUNTIFS($B$2:$B4202,$B4202,$D$2:$D4202,$D4202)=1,1,0),0)</f>
        <v/>
      </c>
      <c r="W4202">
        <f>IFERROR(INDEX(T_Indicateurs[Domain_code],MATCH($H4202,T_Indicateurs[Stat_code],0)),"")</f>
        <v/>
      </c>
      <c r="X4202" s="13">
        <f>IF(OR($W4202="",$F4202=""),0,IF($F4202&lt;&gt;$W4202,1,0))</f>
        <v/>
      </c>
      <c r="Y4202" s="13">
        <f>IF(OR($J4202="", $K4202="", $L4202=""),0,IF(OR($J4202&lt;0,$J4202&gt;3,$K4202&lt;0,$K4202&gt;3,$L4202&lt;0,$L4202&gt;3),1,0))</f>
        <v/>
      </c>
    </row>
    <row r="4203">
      <c r="G4203">
        <f>IFERROR(INDEX(T_Domaines[Domain_label_fr],MATCH(F4203,T_Domaines[Domain_code],0)),"")</f>
        <v/>
      </c>
      <c r="I4203">
        <f>IFERROR(INDEX(T_Indicateurs[Stat_label_fr],MATCH(H4203,T_Indicateurs[Stat_code],0)),"")</f>
        <v/>
      </c>
      <c r="M4203">
        <f>IF(J4203=0,"",J4203)</f>
        <v/>
      </c>
      <c r="N4203">
        <f>IF(K4203=0,"",K4203)</f>
        <v/>
      </c>
      <c r="O4203">
        <f>IF(L4203=0,"",L4203)</f>
        <v/>
      </c>
      <c r="P4203">
        <f>IF(OR(J4203="",K4203="",L4203=""),"",J4203+K4203+L4203)</f>
        <v/>
      </c>
      <c r="Q4203">
        <f>IF(OR(M4203="",N4203="",O4203=""),"",M4203+N4203+O4203)</f>
        <v/>
      </c>
      <c r="S4203" s="13">
        <f>IF(AND($B4203&lt;&gt;"",$F4203&lt;&gt;""),IF(COUNTIFS($B$2:$B4203,$B4203,$F$2:$F4203,$F4203)=1,1,0),0)</f>
        <v/>
      </c>
      <c r="T4203" s="13">
        <f>IF(AND($B4203&lt;&gt;"",$H4203&lt;&gt;""),IF(COUNTIFS($B$2:$B4203,$B4203,$H$2:$H4203,$H4203)=1,1,0),0)</f>
        <v/>
      </c>
      <c r="U4203" s="13">
        <f>IF(AND($B4203&lt;&gt;"",$C4203&lt;&gt;""),IF(COUNTIFS($B$2:$B4203,$B4203,$C$2:$C4203,$C4203)=1,1,0),0)</f>
        <v/>
      </c>
      <c r="V4203" s="13">
        <f>IF(AND($B4203&lt;&gt;"",$D4203&lt;&gt;""),IF(COUNTIFS($B$2:$B4203,$B4203,$D$2:$D4203,$D4203)=1,1,0),0)</f>
        <v/>
      </c>
      <c r="W4203">
        <f>IFERROR(INDEX(T_Indicateurs[Domain_code],MATCH($H4203,T_Indicateurs[Stat_code],0)),"")</f>
        <v/>
      </c>
      <c r="X4203" s="13">
        <f>IF(OR($W4203="",$F4203=""),0,IF($F4203&lt;&gt;$W4203,1,0))</f>
        <v/>
      </c>
      <c r="Y4203" s="13">
        <f>IF(OR($J4203="", $K4203="", $L4203=""),0,IF(OR($J4203&lt;0,$J4203&gt;3,$K4203&lt;0,$K4203&gt;3,$L4203&lt;0,$L4203&gt;3),1,0))</f>
        <v/>
      </c>
    </row>
    <row r="4204">
      <c r="G4204">
        <f>IFERROR(INDEX(T_Domaines[Domain_label_fr],MATCH(F4204,T_Domaines[Domain_code],0)),"")</f>
        <v/>
      </c>
      <c r="I4204">
        <f>IFERROR(INDEX(T_Indicateurs[Stat_label_fr],MATCH(H4204,T_Indicateurs[Stat_code],0)),"")</f>
        <v/>
      </c>
      <c r="M4204">
        <f>IF(J4204=0,"",J4204)</f>
        <v/>
      </c>
      <c r="N4204">
        <f>IF(K4204=0,"",K4204)</f>
        <v/>
      </c>
      <c r="O4204">
        <f>IF(L4204=0,"",L4204)</f>
        <v/>
      </c>
      <c r="P4204">
        <f>IF(OR(J4204="",K4204="",L4204=""),"",J4204+K4204+L4204)</f>
        <v/>
      </c>
      <c r="Q4204">
        <f>IF(OR(M4204="",N4204="",O4204=""),"",M4204+N4204+O4204)</f>
        <v/>
      </c>
      <c r="S4204" s="13">
        <f>IF(AND($B4204&lt;&gt;"",$F4204&lt;&gt;""),IF(COUNTIFS($B$2:$B4204,$B4204,$F$2:$F4204,$F4204)=1,1,0),0)</f>
        <v/>
      </c>
      <c r="T4204" s="13">
        <f>IF(AND($B4204&lt;&gt;"",$H4204&lt;&gt;""),IF(COUNTIFS($B$2:$B4204,$B4204,$H$2:$H4204,$H4204)=1,1,0),0)</f>
        <v/>
      </c>
      <c r="U4204" s="13">
        <f>IF(AND($B4204&lt;&gt;"",$C4204&lt;&gt;""),IF(COUNTIFS($B$2:$B4204,$B4204,$C$2:$C4204,$C4204)=1,1,0),0)</f>
        <v/>
      </c>
      <c r="V4204" s="13">
        <f>IF(AND($B4204&lt;&gt;"",$D4204&lt;&gt;""),IF(COUNTIFS($B$2:$B4204,$B4204,$D$2:$D4204,$D4204)=1,1,0),0)</f>
        <v/>
      </c>
      <c r="W4204">
        <f>IFERROR(INDEX(T_Indicateurs[Domain_code],MATCH($H4204,T_Indicateurs[Stat_code],0)),"")</f>
        <v/>
      </c>
      <c r="X4204" s="13">
        <f>IF(OR($W4204="",$F4204=""),0,IF($F4204&lt;&gt;$W4204,1,0))</f>
        <v/>
      </c>
      <c r="Y4204" s="13">
        <f>IF(OR($J4204="", $K4204="", $L4204=""),0,IF(OR($J4204&lt;0,$J4204&gt;3,$K4204&lt;0,$K4204&gt;3,$L4204&lt;0,$L4204&gt;3),1,0))</f>
        <v/>
      </c>
    </row>
    <row r="4205">
      <c r="G4205">
        <f>IFERROR(INDEX(T_Domaines[Domain_label_fr],MATCH(F4205,T_Domaines[Domain_code],0)),"")</f>
        <v/>
      </c>
      <c r="I4205">
        <f>IFERROR(INDEX(T_Indicateurs[Stat_label_fr],MATCH(H4205,T_Indicateurs[Stat_code],0)),"")</f>
        <v/>
      </c>
      <c r="M4205">
        <f>IF(J4205=0,"",J4205)</f>
        <v/>
      </c>
      <c r="N4205">
        <f>IF(K4205=0,"",K4205)</f>
        <v/>
      </c>
      <c r="O4205">
        <f>IF(L4205=0,"",L4205)</f>
        <v/>
      </c>
      <c r="P4205">
        <f>IF(OR(J4205="",K4205="",L4205=""),"",J4205+K4205+L4205)</f>
        <v/>
      </c>
      <c r="Q4205">
        <f>IF(OR(M4205="",N4205="",O4205=""),"",M4205+N4205+O4205)</f>
        <v/>
      </c>
      <c r="S4205" s="13">
        <f>IF(AND($B4205&lt;&gt;"",$F4205&lt;&gt;""),IF(COUNTIFS($B$2:$B4205,$B4205,$F$2:$F4205,$F4205)=1,1,0),0)</f>
        <v/>
      </c>
      <c r="T4205" s="13">
        <f>IF(AND($B4205&lt;&gt;"",$H4205&lt;&gt;""),IF(COUNTIFS($B$2:$B4205,$B4205,$H$2:$H4205,$H4205)=1,1,0),0)</f>
        <v/>
      </c>
      <c r="U4205" s="13">
        <f>IF(AND($B4205&lt;&gt;"",$C4205&lt;&gt;""),IF(COUNTIFS($B$2:$B4205,$B4205,$C$2:$C4205,$C4205)=1,1,0),0)</f>
        <v/>
      </c>
      <c r="V4205" s="13">
        <f>IF(AND($B4205&lt;&gt;"",$D4205&lt;&gt;""),IF(COUNTIFS($B$2:$B4205,$B4205,$D$2:$D4205,$D4205)=1,1,0),0)</f>
        <v/>
      </c>
      <c r="W4205">
        <f>IFERROR(INDEX(T_Indicateurs[Domain_code],MATCH($H4205,T_Indicateurs[Stat_code],0)),"")</f>
        <v/>
      </c>
      <c r="X4205" s="13">
        <f>IF(OR($W4205="",$F4205=""),0,IF($F4205&lt;&gt;$W4205,1,0))</f>
        <v/>
      </c>
      <c r="Y4205" s="13">
        <f>IF(OR($J4205="", $K4205="", $L4205=""),0,IF(OR($J4205&lt;0,$J4205&gt;3,$K4205&lt;0,$K4205&gt;3,$L4205&lt;0,$L4205&gt;3),1,0))</f>
        <v/>
      </c>
    </row>
    <row r="4206">
      <c r="G4206">
        <f>IFERROR(INDEX(T_Domaines[Domain_label_fr],MATCH(F4206,T_Domaines[Domain_code],0)),"")</f>
        <v/>
      </c>
      <c r="I4206">
        <f>IFERROR(INDEX(T_Indicateurs[Stat_label_fr],MATCH(H4206,T_Indicateurs[Stat_code],0)),"")</f>
        <v/>
      </c>
      <c r="M4206">
        <f>IF(J4206=0,"",J4206)</f>
        <v/>
      </c>
      <c r="N4206">
        <f>IF(K4206=0,"",K4206)</f>
        <v/>
      </c>
      <c r="O4206">
        <f>IF(L4206=0,"",L4206)</f>
        <v/>
      </c>
      <c r="P4206">
        <f>IF(OR(J4206="",K4206="",L4206=""),"",J4206+K4206+L4206)</f>
        <v/>
      </c>
      <c r="Q4206">
        <f>IF(OR(M4206="",N4206="",O4206=""),"",M4206+N4206+O4206)</f>
        <v/>
      </c>
      <c r="S4206" s="13">
        <f>IF(AND($B4206&lt;&gt;"",$F4206&lt;&gt;""),IF(COUNTIFS($B$2:$B4206,$B4206,$F$2:$F4206,$F4206)=1,1,0),0)</f>
        <v/>
      </c>
      <c r="T4206" s="13">
        <f>IF(AND($B4206&lt;&gt;"",$H4206&lt;&gt;""),IF(COUNTIFS($B$2:$B4206,$B4206,$H$2:$H4206,$H4206)=1,1,0),0)</f>
        <v/>
      </c>
      <c r="U4206" s="13">
        <f>IF(AND($B4206&lt;&gt;"",$C4206&lt;&gt;""),IF(COUNTIFS($B$2:$B4206,$B4206,$C$2:$C4206,$C4206)=1,1,0),0)</f>
        <v/>
      </c>
      <c r="V4206" s="13">
        <f>IF(AND($B4206&lt;&gt;"",$D4206&lt;&gt;""),IF(COUNTIFS($B$2:$B4206,$B4206,$D$2:$D4206,$D4206)=1,1,0),0)</f>
        <v/>
      </c>
      <c r="W4206">
        <f>IFERROR(INDEX(T_Indicateurs[Domain_code],MATCH($H4206,T_Indicateurs[Stat_code],0)),"")</f>
        <v/>
      </c>
      <c r="X4206" s="13">
        <f>IF(OR($W4206="",$F4206=""),0,IF($F4206&lt;&gt;$W4206,1,0))</f>
        <v/>
      </c>
      <c r="Y4206" s="13">
        <f>IF(OR($J4206="", $K4206="", $L4206=""),0,IF(OR($J4206&lt;0,$J4206&gt;3,$K4206&lt;0,$K4206&gt;3,$L4206&lt;0,$L4206&gt;3),1,0))</f>
        <v/>
      </c>
    </row>
    <row r="4207">
      <c r="G4207">
        <f>IFERROR(INDEX(T_Domaines[Domain_label_fr],MATCH(F4207,T_Domaines[Domain_code],0)),"")</f>
        <v/>
      </c>
      <c r="I4207">
        <f>IFERROR(INDEX(T_Indicateurs[Stat_label_fr],MATCH(H4207,T_Indicateurs[Stat_code],0)),"")</f>
        <v/>
      </c>
      <c r="M4207">
        <f>IF(J4207=0,"",J4207)</f>
        <v/>
      </c>
      <c r="N4207">
        <f>IF(K4207=0,"",K4207)</f>
        <v/>
      </c>
      <c r="O4207">
        <f>IF(L4207=0,"",L4207)</f>
        <v/>
      </c>
      <c r="P4207">
        <f>IF(OR(J4207="",K4207="",L4207=""),"",J4207+K4207+L4207)</f>
        <v/>
      </c>
      <c r="Q4207">
        <f>IF(OR(M4207="",N4207="",O4207=""),"",M4207+N4207+O4207)</f>
        <v/>
      </c>
      <c r="S4207" s="13">
        <f>IF(AND($B4207&lt;&gt;"",$F4207&lt;&gt;""),IF(COUNTIFS($B$2:$B4207,$B4207,$F$2:$F4207,$F4207)=1,1,0),0)</f>
        <v/>
      </c>
      <c r="T4207" s="13">
        <f>IF(AND($B4207&lt;&gt;"",$H4207&lt;&gt;""),IF(COUNTIFS($B$2:$B4207,$B4207,$H$2:$H4207,$H4207)=1,1,0),0)</f>
        <v/>
      </c>
      <c r="U4207" s="13">
        <f>IF(AND($B4207&lt;&gt;"",$C4207&lt;&gt;""),IF(COUNTIFS($B$2:$B4207,$B4207,$C$2:$C4207,$C4207)=1,1,0),0)</f>
        <v/>
      </c>
      <c r="V4207" s="13">
        <f>IF(AND($B4207&lt;&gt;"",$D4207&lt;&gt;""),IF(COUNTIFS($B$2:$B4207,$B4207,$D$2:$D4207,$D4207)=1,1,0),0)</f>
        <v/>
      </c>
      <c r="W4207">
        <f>IFERROR(INDEX(T_Indicateurs[Domain_code],MATCH($H4207,T_Indicateurs[Stat_code],0)),"")</f>
        <v/>
      </c>
      <c r="X4207" s="13">
        <f>IF(OR($W4207="",$F4207=""),0,IF($F4207&lt;&gt;$W4207,1,0))</f>
        <v/>
      </c>
      <c r="Y4207" s="13">
        <f>IF(OR($J4207="", $K4207="", $L4207=""),0,IF(OR($J4207&lt;0,$J4207&gt;3,$K4207&lt;0,$K4207&gt;3,$L4207&lt;0,$L4207&gt;3),1,0))</f>
        <v/>
      </c>
    </row>
    <row r="4208">
      <c r="G4208">
        <f>IFERROR(INDEX(T_Domaines[Domain_label_fr],MATCH(F4208,T_Domaines[Domain_code],0)),"")</f>
        <v/>
      </c>
      <c r="I4208">
        <f>IFERROR(INDEX(T_Indicateurs[Stat_label_fr],MATCH(H4208,T_Indicateurs[Stat_code],0)),"")</f>
        <v/>
      </c>
      <c r="M4208">
        <f>IF(J4208=0,"",J4208)</f>
        <v/>
      </c>
      <c r="N4208">
        <f>IF(K4208=0,"",K4208)</f>
        <v/>
      </c>
      <c r="O4208">
        <f>IF(L4208=0,"",L4208)</f>
        <v/>
      </c>
      <c r="P4208">
        <f>IF(OR(J4208="",K4208="",L4208=""),"",J4208+K4208+L4208)</f>
        <v/>
      </c>
      <c r="Q4208">
        <f>IF(OR(M4208="",N4208="",O4208=""),"",M4208+N4208+O4208)</f>
        <v/>
      </c>
      <c r="S4208" s="13">
        <f>IF(AND($B4208&lt;&gt;"",$F4208&lt;&gt;""),IF(COUNTIFS($B$2:$B4208,$B4208,$F$2:$F4208,$F4208)=1,1,0),0)</f>
        <v/>
      </c>
      <c r="T4208" s="13">
        <f>IF(AND($B4208&lt;&gt;"",$H4208&lt;&gt;""),IF(COUNTIFS($B$2:$B4208,$B4208,$H$2:$H4208,$H4208)=1,1,0),0)</f>
        <v/>
      </c>
      <c r="U4208" s="13">
        <f>IF(AND($B4208&lt;&gt;"",$C4208&lt;&gt;""),IF(COUNTIFS($B$2:$B4208,$B4208,$C$2:$C4208,$C4208)=1,1,0),0)</f>
        <v/>
      </c>
      <c r="V4208" s="13">
        <f>IF(AND($B4208&lt;&gt;"",$D4208&lt;&gt;""),IF(COUNTIFS($B$2:$B4208,$B4208,$D$2:$D4208,$D4208)=1,1,0),0)</f>
        <v/>
      </c>
      <c r="W4208">
        <f>IFERROR(INDEX(T_Indicateurs[Domain_code],MATCH($H4208,T_Indicateurs[Stat_code],0)),"")</f>
        <v/>
      </c>
      <c r="X4208" s="13">
        <f>IF(OR($W4208="",$F4208=""),0,IF($F4208&lt;&gt;$W4208,1,0))</f>
        <v/>
      </c>
      <c r="Y4208" s="13">
        <f>IF(OR($J4208="", $K4208="", $L4208=""),0,IF(OR($J4208&lt;0,$J4208&gt;3,$K4208&lt;0,$K4208&gt;3,$L4208&lt;0,$L4208&gt;3),1,0))</f>
        <v/>
      </c>
    </row>
    <row r="4209">
      <c r="G4209">
        <f>IFERROR(INDEX(T_Domaines[Domain_label_fr],MATCH(F4209,T_Domaines[Domain_code],0)),"")</f>
        <v/>
      </c>
      <c r="I4209">
        <f>IFERROR(INDEX(T_Indicateurs[Stat_label_fr],MATCH(H4209,T_Indicateurs[Stat_code],0)),"")</f>
        <v/>
      </c>
      <c r="M4209">
        <f>IF(J4209=0,"",J4209)</f>
        <v/>
      </c>
      <c r="N4209">
        <f>IF(K4209=0,"",K4209)</f>
        <v/>
      </c>
      <c r="O4209">
        <f>IF(L4209=0,"",L4209)</f>
        <v/>
      </c>
      <c r="P4209">
        <f>IF(OR(J4209="",K4209="",L4209=""),"",J4209+K4209+L4209)</f>
        <v/>
      </c>
      <c r="Q4209">
        <f>IF(OR(M4209="",N4209="",O4209=""),"",M4209+N4209+O4209)</f>
        <v/>
      </c>
      <c r="S4209" s="13">
        <f>IF(AND($B4209&lt;&gt;"",$F4209&lt;&gt;""),IF(COUNTIFS($B$2:$B4209,$B4209,$F$2:$F4209,$F4209)=1,1,0),0)</f>
        <v/>
      </c>
      <c r="T4209" s="13">
        <f>IF(AND($B4209&lt;&gt;"",$H4209&lt;&gt;""),IF(COUNTIFS($B$2:$B4209,$B4209,$H$2:$H4209,$H4209)=1,1,0),0)</f>
        <v/>
      </c>
      <c r="U4209" s="13">
        <f>IF(AND($B4209&lt;&gt;"",$C4209&lt;&gt;""),IF(COUNTIFS($B$2:$B4209,$B4209,$C$2:$C4209,$C4209)=1,1,0),0)</f>
        <v/>
      </c>
      <c r="V4209" s="13">
        <f>IF(AND($B4209&lt;&gt;"",$D4209&lt;&gt;""),IF(COUNTIFS($B$2:$B4209,$B4209,$D$2:$D4209,$D4209)=1,1,0),0)</f>
        <v/>
      </c>
      <c r="W4209">
        <f>IFERROR(INDEX(T_Indicateurs[Domain_code],MATCH($H4209,T_Indicateurs[Stat_code],0)),"")</f>
        <v/>
      </c>
      <c r="X4209" s="13">
        <f>IF(OR($W4209="",$F4209=""),0,IF($F4209&lt;&gt;$W4209,1,0))</f>
        <v/>
      </c>
      <c r="Y4209" s="13">
        <f>IF(OR($J4209="", $K4209="", $L4209=""),0,IF(OR($J4209&lt;0,$J4209&gt;3,$K4209&lt;0,$K4209&gt;3,$L4209&lt;0,$L4209&gt;3),1,0))</f>
        <v/>
      </c>
    </row>
    <row r="4210">
      <c r="G4210">
        <f>IFERROR(INDEX(T_Domaines[Domain_label_fr],MATCH(F4210,T_Domaines[Domain_code],0)),"")</f>
        <v/>
      </c>
      <c r="I4210">
        <f>IFERROR(INDEX(T_Indicateurs[Stat_label_fr],MATCH(H4210,T_Indicateurs[Stat_code],0)),"")</f>
        <v/>
      </c>
      <c r="M4210">
        <f>IF(J4210=0,"",J4210)</f>
        <v/>
      </c>
      <c r="N4210">
        <f>IF(K4210=0,"",K4210)</f>
        <v/>
      </c>
      <c r="O4210">
        <f>IF(L4210=0,"",L4210)</f>
        <v/>
      </c>
      <c r="P4210">
        <f>IF(OR(J4210="",K4210="",L4210=""),"",J4210+K4210+L4210)</f>
        <v/>
      </c>
      <c r="Q4210">
        <f>IF(OR(M4210="",N4210="",O4210=""),"",M4210+N4210+O4210)</f>
        <v/>
      </c>
      <c r="S4210" s="13">
        <f>IF(AND($B4210&lt;&gt;"",$F4210&lt;&gt;""),IF(COUNTIFS($B$2:$B4210,$B4210,$F$2:$F4210,$F4210)=1,1,0),0)</f>
        <v/>
      </c>
      <c r="T4210" s="13">
        <f>IF(AND($B4210&lt;&gt;"",$H4210&lt;&gt;""),IF(COUNTIFS($B$2:$B4210,$B4210,$H$2:$H4210,$H4210)=1,1,0),0)</f>
        <v/>
      </c>
      <c r="U4210" s="13">
        <f>IF(AND($B4210&lt;&gt;"",$C4210&lt;&gt;""),IF(COUNTIFS($B$2:$B4210,$B4210,$C$2:$C4210,$C4210)=1,1,0),0)</f>
        <v/>
      </c>
      <c r="V4210" s="13">
        <f>IF(AND($B4210&lt;&gt;"",$D4210&lt;&gt;""),IF(COUNTIFS($B$2:$B4210,$B4210,$D$2:$D4210,$D4210)=1,1,0),0)</f>
        <v/>
      </c>
      <c r="W4210">
        <f>IFERROR(INDEX(T_Indicateurs[Domain_code],MATCH($H4210,T_Indicateurs[Stat_code],0)),"")</f>
        <v/>
      </c>
      <c r="X4210" s="13">
        <f>IF(OR($W4210="",$F4210=""),0,IF($F4210&lt;&gt;$W4210,1,0))</f>
        <v/>
      </c>
      <c r="Y4210" s="13">
        <f>IF(OR($J4210="", $K4210="", $L4210=""),0,IF(OR($J4210&lt;0,$J4210&gt;3,$K4210&lt;0,$K4210&gt;3,$L4210&lt;0,$L4210&gt;3),1,0))</f>
        <v/>
      </c>
    </row>
    <row r="4211">
      <c r="G4211">
        <f>IFERROR(INDEX(T_Domaines[Domain_label_fr],MATCH(F4211,T_Domaines[Domain_code],0)),"")</f>
        <v/>
      </c>
      <c r="I4211">
        <f>IFERROR(INDEX(T_Indicateurs[Stat_label_fr],MATCH(H4211,T_Indicateurs[Stat_code],0)),"")</f>
        <v/>
      </c>
      <c r="M4211">
        <f>IF(J4211=0,"",J4211)</f>
        <v/>
      </c>
      <c r="N4211">
        <f>IF(K4211=0,"",K4211)</f>
        <v/>
      </c>
      <c r="O4211">
        <f>IF(L4211=0,"",L4211)</f>
        <v/>
      </c>
      <c r="P4211">
        <f>IF(OR(J4211="",K4211="",L4211=""),"",J4211+K4211+L4211)</f>
        <v/>
      </c>
      <c r="Q4211">
        <f>IF(OR(M4211="",N4211="",O4211=""),"",M4211+N4211+O4211)</f>
        <v/>
      </c>
      <c r="S4211" s="13">
        <f>IF(AND($B4211&lt;&gt;"",$F4211&lt;&gt;""),IF(COUNTIFS($B$2:$B4211,$B4211,$F$2:$F4211,$F4211)=1,1,0),0)</f>
        <v/>
      </c>
      <c r="T4211" s="13">
        <f>IF(AND($B4211&lt;&gt;"",$H4211&lt;&gt;""),IF(COUNTIFS($B$2:$B4211,$B4211,$H$2:$H4211,$H4211)=1,1,0),0)</f>
        <v/>
      </c>
      <c r="U4211" s="13">
        <f>IF(AND($B4211&lt;&gt;"",$C4211&lt;&gt;""),IF(COUNTIFS($B$2:$B4211,$B4211,$C$2:$C4211,$C4211)=1,1,0),0)</f>
        <v/>
      </c>
      <c r="V4211" s="13">
        <f>IF(AND($B4211&lt;&gt;"",$D4211&lt;&gt;""),IF(COUNTIFS($B$2:$B4211,$B4211,$D$2:$D4211,$D4211)=1,1,0),0)</f>
        <v/>
      </c>
      <c r="W4211">
        <f>IFERROR(INDEX(T_Indicateurs[Domain_code],MATCH($H4211,T_Indicateurs[Stat_code],0)),"")</f>
        <v/>
      </c>
      <c r="X4211" s="13">
        <f>IF(OR($W4211="",$F4211=""),0,IF($F4211&lt;&gt;$W4211,1,0))</f>
        <v/>
      </c>
      <c r="Y4211" s="13">
        <f>IF(OR($J4211="", $K4211="", $L4211=""),0,IF(OR($J4211&lt;0,$J4211&gt;3,$K4211&lt;0,$K4211&gt;3,$L4211&lt;0,$L4211&gt;3),1,0))</f>
        <v/>
      </c>
    </row>
    <row r="4212">
      <c r="G4212">
        <f>IFERROR(INDEX(T_Domaines[Domain_label_fr],MATCH(F4212,T_Domaines[Domain_code],0)),"")</f>
        <v/>
      </c>
      <c r="I4212">
        <f>IFERROR(INDEX(T_Indicateurs[Stat_label_fr],MATCH(H4212,T_Indicateurs[Stat_code],0)),"")</f>
        <v/>
      </c>
      <c r="M4212">
        <f>IF(J4212=0,"",J4212)</f>
        <v/>
      </c>
      <c r="N4212">
        <f>IF(K4212=0,"",K4212)</f>
        <v/>
      </c>
      <c r="O4212">
        <f>IF(L4212=0,"",L4212)</f>
        <v/>
      </c>
      <c r="P4212">
        <f>IF(OR(J4212="",K4212="",L4212=""),"",J4212+K4212+L4212)</f>
        <v/>
      </c>
      <c r="Q4212">
        <f>IF(OR(M4212="",N4212="",O4212=""),"",M4212+N4212+O4212)</f>
        <v/>
      </c>
      <c r="S4212" s="13">
        <f>IF(AND($B4212&lt;&gt;"",$F4212&lt;&gt;""),IF(COUNTIFS($B$2:$B4212,$B4212,$F$2:$F4212,$F4212)=1,1,0),0)</f>
        <v/>
      </c>
      <c r="T4212" s="13">
        <f>IF(AND($B4212&lt;&gt;"",$H4212&lt;&gt;""),IF(COUNTIFS($B$2:$B4212,$B4212,$H$2:$H4212,$H4212)=1,1,0),0)</f>
        <v/>
      </c>
      <c r="U4212" s="13">
        <f>IF(AND($B4212&lt;&gt;"",$C4212&lt;&gt;""),IF(COUNTIFS($B$2:$B4212,$B4212,$C$2:$C4212,$C4212)=1,1,0),0)</f>
        <v/>
      </c>
      <c r="V4212" s="13">
        <f>IF(AND($B4212&lt;&gt;"",$D4212&lt;&gt;""),IF(COUNTIFS($B$2:$B4212,$B4212,$D$2:$D4212,$D4212)=1,1,0),0)</f>
        <v/>
      </c>
      <c r="W4212">
        <f>IFERROR(INDEX(T_Indicateurs[Domain_code],MATCH($H4212,T_Indicateurs[Stat_code],0)),"")</f>
        <v/>
      </c>
      <c r="X4212" s="13">
        <f>IF(OR($W4212="",$F4212=""),0,IF($F4212&lt;&gt;$W4212,1,0))</f>
        <v/>
      </c>
      <c r="Y4212" s="13">
        <f>IF(OR($J4212="", $K4212="", $L4212=""),0,IF(OR($J4212&lt;0,$J4212&gt;3,$K4212&lt;0,$K4212&gt;3,$L4212&lt;0,$L4212&gt;3),1,0))</f>
        <v/>
      </c>
    </row>
    <row r="4213">
      <c r="G4213">
        <f>IFERROR(INDEX(T_Domaines[Domain_label_fr],MATCH(F4213,T_Domaines[Domain_code],0)),"")</f>
        <v/>
      </c>
      <c r="I4213">
        <f>IFERROR(INDEX(T_Indicateurs[Stat_label_fr],MATCH(H4213,T_Indicateurs[Stat_code],0)),"")</f>
        <v/>
      </c>
      <c r="M4213">
        <f>IF(J4213=0,"",J4213)</f>
        <v/>
      </c>
      <c r="N4213">
        <f>IF(K4213=0,"",K4213)</f>
        <v/>
      </c>
      <c r="O4213">
        <f>IF(L4213=0,"",L4213)</f>
        <v/>
      </c>
      <c r="P4213">
        <f>IF(OR(J4213="",K4213="",L4213=""),"",J4213+K4213+L4213)</f>
        <v/>
      </c>
      <c r="Q4213">
        <f>IF(OR(M4213="",N4213="",O4213=""),"",M4213+N4213+O4213)</f>
        <v/>
      </c>
      <c r="S4213" s="13">
        <f>IF(AND($B4213&lt;&gt;"",$F4213&lt;&gt;""),IF(COUNTIFS($B$2:$B4213,$B4213,$F$2:$F4213,$F4213)=1,1,0),0)</f>
        <v/>
      </c>
      <c r="T4213" s="13">
        <f>IF(AND($B4213&lt;&gt;"",$H4213&lt;&gt;""),IF(COUNTIFS($B$2:$B4213,$B4213,$H$2:$H4213,$H4213)=1,1,0),0)</f>
        <v/>
      </c>
      <c r="U4213" s="13">
        <f>IF(AND($B4213&lt;&gt;"",$C4213&lt;&gt;""),IF(COUNTIFS($B$2:$B4213,$B4213,$C$2:$C4213,$C4213)=1,1,0),0)</f>
        <v/>
      </c>
      <c r="V4213" s="13">
        <f>IF(AND($B4213&lt;&gt;"",$D4213&lt;&gt;""),IF(COUNTIFS($B$2:$B4213,$B4213,$D$2:$D4213,$D4213)=1,1,0),0)</f>
        <v/>
      </c>
      <c r="W4213">
        <f>IFERROR(INDEX(T_Indicateurs[Domain_code],MATCH($H4213,T_Indicateurs[Stat_code],0)),"")</f>
        <v/>
      </c>
      <c r="X4213" s="13">
        <f>IF(OR($W4213="",$F4213=""),0,IF($F4213&lt;&gt;$W4213,1,0))</f>
        <v/>
      </c>
      <c r="Y4213" s="13">
        <f>IF(OR($J4213="", $K4213="", $L4213=""),0,IF(OR($J4213&lt;0,$J4213&gt;3,$K4213&lt;0,$K4213&gt;3,$L4213&lt;0,$L4213&gt;3),1,0))</f>
        <v/>
      </c>
    </row>
    <row r="4214">
      <c r="G4214">
        <f>IFERROR(INDEX(T_Domaines[Domain_label_fr],MATCH(F4214,T_Domaines[Domain_code],0)),"")</f>
        <v/>
      </c>
      <c r="I4214">
        <f>IFERROR(INDEX(T_Indicateurs[Stat_label_fr],MATCH(H4214,T_Indicateurs[Stat_code],0)),"")</f>
        <v/>
      </c>
      <c r="M4214">
        <f>IF(J4214=0,"",J4214)</f>
        <v/>
      </c>
      <c r="N4214">
        <f>IF(K4214=0,"",K4214)</f>
        <v/>
      </c>
      <c r="O4214">
        <f>IF(L4214=0,"",L4214)</f>
        <v/>
      </c>
      <c r="P4214">
        <f>IF(OR(J4214="",K4214="",L4214=""),"",J4214+K4214+L4214)</f>
        <v/>
      </c>
      <c r="Q4214">
        <f>IF(OR(M4214="",N4214="",O4214=""),"",M4214+N4214+O4214)</f>
        <v/>
      </c>
      <c r="S4214" s="13">
        <f>IF(AND($B4214&lt;&gt;"",$F4214&lt;&gt;""),IF(COUNTIFS($B$2:$B4214,$B4214,$F$2:$F4214,$F4214)=1,1,0),0)</f>
        <v/>
      </c>
      <c r="T4214" s="13">
        <f>IF(AND($B4214&lt;&gt;"",$H4214&lt;&gt;""),IF(COUNTIFS($B$2:$B4214,$B4214,$H$2:$H4214,$H4214)=1,1,0),0)</f>
        <v/>
      </c>
      <c r="U4214" s="13">
        <f>IF(AND($B4214&lt;&gt;"",$C4214&lt;&gt;""),IF(COUNTIFS($B$2:$B4214,$B4214,$C$2:$C4214,$C4214)=1,1,0),0)</f>
        <v/>
      </c>
      <c r="V4214" s="13">
        <f>IF(AND($B4214&lt;&gt;"",$D4214&lt;&gt;""),IF(COUNTIFS($B$2:$B4214,$B4214,$D$2:$D4214,$D4214)=1,1,0),0)</f>
        <v/>
      </c>
      <c r="W4214">
        <f>IFERROR(INDEX(T_Indicateurs[Domain_code],MATCH($H4214,T_Indicateurs[Stat_code],0)),"")</f>
        <v/>
      </c>
      <c r="X4214" s="13">
        <f>IF(OR($W4214="",$F4214=""),0,IF($F4214&lt;&gt;$W4214,1,0))</f>
        <v/>
      </c>
      <c r="Y4214" s="13">
        <f>IF(OR($J4214="", $K4214="", $L4214=""),0,IF(OR($J4214&lt;0,$J4214&gt;3,$K4214&lt;0,$K4214&gt;3,$L4214&lt;0,$L4214&gt;3),1,0))</f>
        <v/>
      </c>
    </row>
    <row r="4215">
      <c r="G4215">
        <f>IFERROR(INDEX(T_Domaines[Domain_label_fr],MATCH(F4215,T_Domaines[Domain_code],0)),"")</f>
        <v/>
      </c>
      <c r="I4215">
        <f>IFERROR(INDEX(T_Indicateurs[Stat_label_fr],MATCH(H4215,T_Indicateurs[Stat_code],0)),"")</f>
        <v/>
      </c>
      <c r="M4215">
        <f>IF(J4215=0,"",J4215)</f>
        <v/>
      </c>
      <c r="N4215">
        <f>IF(K4215=0,"",K4215)</f>
        <v/>
      </c>
      <c r="O4215">
        <f>IF(L4215=0,"",L4215)</f>
        <v/>
      </c>
      <c r="P4215">
        <f>IF(OR(J4215="",K4215="",L4215=""),"",J4215+K4215+L4215)</f>
        <v/>
      </c>
      <c r="Q4215">
        <f>IF(OR(M4215="",N4215="",O4215=""),"",M4215+N4215+O4215)</f>
        <v/>
      </c>
      <c r="S4215" s="13">
        <f>IF(AND($B4215&lt;&gt;"",$F4215&lt;&gt;""),IF(COUNTIFS($B$2:$B4215,$B4215,$F$2:$F4215,$F4215)=1,1,0),0)</f>
        <v/>
      </c>
      <c r="T4215" s="13">
        <f>IF(AND($B4215&lt;&gt;"",$H4215&lt;&gt;""),IF(COUNTIFS($B$2:$B4215,$B4215,$H$2:$H4215,$H4215)=1,1,0),0)</f>
        <v/>
      </c>
      <c r="U4215" s="13">
        <f>IF(AND($B4215&lt;&gt;"",$C4215&lt;&gt;""),IF(COUNTIFS($B$2:$B4215,$B4215,$C$2:$C4215,$C4215)=1,1,0),0)</f>
        <v/>
      </c>
      <c r="V4215" s="13">
        <f>IF(AND($B4215&lt;&gt;"",$D4215&lt;&gt;""),IF(COUNTIFS($B$2:$B4215,$B4215,$D$2:$D4215,$D4215)=1,1,0),0)</f>
        <v/>
      </c>
      <c r="W4215">
        <f>IFERROR(INDEX(T_Indicateurs[Domain_code],MATCH($H4215,T_Indicateurs[Stat_code],0)),"")</f>
        <v/>
      </c>
      <c r="X4215" s="13">
        <f>IF(OR($W4215="",$F4215=""),0,IF($F4215&lt;&gt;$W4215,1,0))</f>
        <v/>
      </c>
      <c r="Y4215" s="13">
        <f>IF(OR($J4215="", $K4215="", $L4215=""),0,IF(OR($J4215&lt;0,$J4215&gt;3,$K4215&lt;0,$K4215&gt;3,$L4215&lt;0,$L4215&gt;3),1,0))</f>
        <v/>
      </c>
    </row>
    <row r="4216">
      <c r="G4216">
        <f>IFERROR(INDEX(T_Domaines[Domain_label_fr],MATCH(F4216,T_Domaines[Domain_code],0)),"")</f>
        <v/>
      </c>
      <c r="I4216">
        <f>IFERROR(INDEX(T_Indicateurs[Stat_label_fr],MATCH(H4216,T_Indicateurs[Stat_code],0)),"")</f>
        <v/>
      </c>
      <c r="M4216">
        <f>IF(J4216=0,"",J4216)</f>
        <v/>
      </c>
      <c r="N4216">
        <f>IF(K4216=0,"",K4216)</f>
        <v/>
      </c>
      <c r="O4216">
        <f>IF(L4216=0,"",L4216)</f>
        <v/>
      </c>
      <c r="P4216">
        <f>IF(OR(J4216="",K4216="",L4216=""),"",J4216+K4216+L4216)</f>
        <v/>
      </c>
      <c r="Q4216">
        <f>IF(OR(M4216="",N4216="",O4216=""),"",M4216+N4216+O4216)</f>
        <v/>
      </c>
      <c r="S4216" s="13">
        <f>IF(AND($B4216&lt;&gt;"",$F4216&lt;&gt;""),IF(COUNTIFS($B$2:$B4216,$B4216,$F$2:$F4216,$F4216)=1,1,0),0)</f>
        <v/>
      </c>
      <c r="T4216" s="13">
        <f>IF(AND($B4216&lt;&gt;"",$H4216&lt;&gt;""),IF(COUNTIFS($B$2:$B4216,$B4216,$H$2:$H4216,$H4216)=1,1,0),0)</f>
        <v/>
      </c>
      <c r="U4216" s="13">
        <f>IF(AND($B4216&lt;&gt;"",$C4216&lt;&gt;""),IF(COUNTIFS($B$2:$B4216,$B4216,$C$2:$C4216,$C4216)=1,1,0),0)</f>
        <v/>
      </c>
      <c r="V4216" s="13">
        <f>IF(AND($B4216&lt;&gt;"",$D4216&lt;&gt;""),IF(COUNTIFS($B$2:$B4216,$B4216,$D$2:$D4216,$D4216)=1,1,0),0)</f>
        <v/>
      </c>
      <c r="W4216">
        <f>IFERROR(INDEX(T_Indicateurs[Domain_code],MATCH($H4216,T_Indicateurs[Stat_code],0)),"")</f>
        <v/>
      </c>
      <c r="X4216" s="13">
        <f>IF(OR($W4216="",$F4216=""),0,IF($F4216&lt;&gt;$W4216,1,0))</f>
        <v/>
      </c>
      <c r="Y4216" s="13">
        <f>IF(OR($J4216="", $K4216="", $L4216=""),0,IF(OR($J4216&lt;0,$J4216&gt;3,$K4216&lt;0,$K4216&gt;3,$L4216&lt;0,$L4216&gt;3),1,0))</f>
        <v/>
      </c>
    </row>
    <row r="4217">
      <c r="G4217">
        <f>IFERROR(INDEX(T_Domaines[Domain_label_fr],MATCH(F4217,T_Domaines[Domain_code],0)),"")</f>
        <v/>
      </c>
      <c r="I4217">
        <f>IFERROR(INDEX(T_Indicateurs[Stat_label_fr],MATCH(H4217,T_Indicateurs[Stat_code],0)),"")</f>
        <v/>
      </c>
      <c r="M4217">
        <f>IF(J4217=0,"",J4217)</f>
        <v/>
      </c>
      <c r="N4217">
        <f>IF(K4217=0,"",K4217)</f>
        <v/>
      </c>
      <c r="O4217">
        <f>IF(L4217=0,"",L4217)</f>
        <v/>
      </c>
      <c r="P4217">
        <f>IF(OR(J4217="",K4217="",L4217=""),"",J4217+K4217+L4217)</f>
        <v/>
      </c>
      <c r="Q4217">
        <f>IF(OR(M4217="",N4217="",O4217=""),"",M4217+N4217+O4217)</f>
        <v/>
      </c>
      <c r="S4217" s="13">
        <f>IF(AND($B4217&lt;&gt;"",$F4217&lt;&gt;""),IF(COUNTIFS($B$2:$B4217,$B4217,$F$2:$F4217,$F4217)=1,1,0),0)</f>
        <v/>
      </c>
      <c r="T4217" s="13">
        <f>IF(AND($B4217&lt;&gt;"",$H4217&lt;&gt;""),IF(COUNTIFS($B$2:$B4217,$B4217,$H$2:$H4217,$H4217)=1,1,0),0)</f>
        <v/>
      </c>
      <c r="U4217" s="13">
        <f>IF(AND($B4217&lt;&gt;"",$C4217&lt;&gt;""),IF(COUNTIFS($B$2:$B4217,$B4217,$C$2:$C4217,$C4217)=1,1,0),0)</f>
        <v/>
      </c>
      <c r="V4217" s="13">
        <f>IF(AND($B4217&lt;&gt;"",$D4217&lt;&gt;""),IF(COUNTIFS($B$2:$B4217,$B4217,$D$2:$D4217,$D4217)=1,1,0),0)</f>
        <v/>
      </c>
      <c r="W4217">
        <f>IFERROR(INDEX(T_Indicateurs[Domain_code],MATCH($H4217,T_Indicateurs[Stat_code],0)),"")</f>
        <v/>
      </c>
      <c r="X4217" s="13">
        <f>IF(OR($W4217="",$F4217=""),0,IF($F4217&lt;&gt;$W4217,1,0))</f>
        <v/>
      </c>
      <c r="Y4217" s="13">
        <f>IF(OR($J4217="", $K4217="", $L4217=""),0,IF(OR($J4217&lt;0,$J4217&gt;3,$K4217&lt;0,$K4217&gt;3,$L4217&lt;0,$L4217&gt;3),1,0))</f>
        <v/>
      </c>
    </row>
    <row r="4218">
      <c r="G4218">
        <f>IFERROR(INDEX(T_Domaines[Domain_label_fr],MATCH(F4218,T_Domaines[Domain_code],0)),"")</f>
        <v/>
      </c>
      <c r="I4218">
        <f>IFERROR(INDEX(T_Indicateurs[Stat_label_fr],MATCH(H4218,T_Indicateurs[Stat_code],0)),"")</f>
        <v/>
      </c>
      <c r="M4218">
        <f>IF(J4218=0,"",J4218)</f>
        <v/>
      </c>
      <c r="N4218">
        <f>IF(K4218=0,"",K4218)</f>
        <v/>
      </c>
      <c r="O4218">
        <f>IF(L4218=0,"",L4218)</f>
        <v/>
      </c>
      <c r="P4218">
        <f>IF(OR(J4218="",K4218="",L4218=""),"",J4218+K4218+L4218)</f>
        <v/>
      </c>
      <c r="Q4218">
        <f>IF(OR(M4218="",N4218="",O4218=""),"",M4218+N4218+O4218)</f>
        <v/>
      </c>
      <c r="S4218" s="13">
        <f>IF(AND($B4218&lt;&gt;"",$F4218&lt;&gt;""),IF(COUNTIFS($B$2:$B4218,$B4218,$F$2:$F4218,$F4218)=1,1,0),0)</f>
        <v/>
      </c>
      <c r="T4218" s="13">
        <f>IF(AND($B4218&lt;&gt;"",$H4218&lt;&gt;""),IF(COUNTIFS($B$2:$B4218,$B4218,$H$2:$H4218,$H4218)=1,1,0),0)</f>
        <v/>
      </c>
      <c r="U4218" s="13">
        <f>IF(AND($B4218&lt;&gt;"",$C4218&lt;&gt;""),IF(COUNTIFS($B$2:$B4218,$B4218,$C$2:$C4218,$C4218)=1,1,0),0)</f>
        <v/>
      </c>
      <c r="V4218" s="13">
        <f>IF(AND($B4218&lt;&gt;"",$D4218&lt;&gt;""),IF(COUNTIFS($B$2:$B4218,$B4218,$D$2:$D4218,$D4218)=1,1,0),0)</f>
        <v/>
      </c>
      <c r="W4218">
        <f>IFERROR(INDEX(T_Indicateurs[Domain_code],MATCH($H4218,T_Indicateurs[Stat_code],0)),"")</f>
        <v/>
      </c>
      <c r="X4218" s="13">
        <f>IF(OR($W4218="",$F4218=""),0,IF($F4218&lt;&gt;$W4218,1,0))</f>
        <v/>
      </c>
      <c r="Y4218" s="13">
        <f>IF(OR($J4218="", $K4218="", $L4218=""),0,IF(OR($J4218&lt;0,$J4218&gt;3,$K4218&lt;0,$K4218&gt;3,$L4218&lt;0,$L4218&gt;3),1,0))</f>
        <v/>
      </c>
    </row>
    <row r="4219">
      <c r="G4219">
        <f>IFERROR(INDEX(T_Domaines[Domain_label_fr],MATCH(F4219,T_Domaines[Domain_code],0)),"")</f>
        <v/>
      </c>
      <c r="I4219">
        <f>IFERROR(INDEX(T_Indicateurs[Stat_label_fr],MATCH(H4219,T_Indicateurs[Stat_code],0)),"")</f>
        <v/>
      </c>
      <c r="M4219">
        <f>IF(J4219=0,"",J4219)</f>
        <v/>
      </c>
      <c r="N4219">
        <f>IF(K4219=0,"",K4219)</f>
        <v/>
      </c>
      <c r="O4219">
        <f>IF(L4219=0,"",L4219)</f>
        <v/>
      </c>
      <c r="P4219">
        <f>IF(OR(J4219="",K4219="",L4219=""),"",J4219+K4219+L4219)</f>
        <v/>
      </c>
      <c r="Q4219">
        <f>IF(OR(M4219="",N4219="",O4219=""),"",M4219+N4219+O4219)</f>
        <v/>
      </c>
      <c r="S4219" s="13">
        <f>IF(AND($B4219&lt;&gt;"",$F4219&lt;&gt;""),IF(COUNTIFS($B$2:$B4219,$B4219,$F$2:$F4219,$F4219)=1,1,0),0)</f>
        <v/>
      </c>
      <c r="T4219" s="13">
        <f>IF(AND($B4219&lt;&gt;"",$H4219&lt;&gt;""),IF(COUNTIFS($B$2:$B4219,$B4219,$H$2:$H4219,$H4219)=1,1,0),0)</f>
        <v/>
      </c>
      <c r="U4219" s="13">
        <f>IF(AND($B4219&lt;&gt;"",$C4219&lt;&gt;""),IF(COUNTIFS($B$2:$B4219,$B4219,$C$2:$C4219,$C4219)=1,1,0),0)</f>
        <v/>
      </c>
      <c r="V4219" s="13">
        <f>IF(AND($B4219&lt;&gt;"",$D4219&lt;&gt;""),IF(COUNTIFS($B$2:$B4219,$B4219,$D$2:$D4219,$D4219)=1,1,0),0)</f>
        <v/>
      </c>
      <c r="W4219">
        <f>IFERROR(INDEX(T_Indicateurs[Domain_code],MATCH($H4219,T_Indicateurs[Stat_code],0)),"")</f>
        <v/>
      </c>
      <c r="X4219" s="13">
        <f>IF(OR($W4219="",$F4219=""),0,IF($F4219&lt;&gt;$W4219,1,0))</f>
        <v/>
      </c>
      <c r="Y4219" s="13">
        <f>IF(OR($J4219="", $K4219="", $L4219=""),0,IF(OR($J4219&lt;0,$J4219&gt;3,$K4219&lt;0,$K4219&gt;3,$L4219&lt;0,$L4219&gt;3),1,0))</f>
        <v/>
      </c>
    </row>
    <row r="4220">
      <c r="G4220">
        <f>IFERROR(INDEX(T_Domaines[Domain_label_fr],MATCH(F4220,T_Domaines[Domain_code],0)),"")</f>
        <v/>
      </c>
      <c r="I4220">
        <f>IFERROR(INDEX(T_Indicateurs[Stat_label_fr],MATCH(H4220,T_Indicateurs[Stat_code],0)),"")</f>
        <v/>
      </c>
      <c r="M4220">
        <f>IF(J4220=0,"",J4220)</f>
        <v/>
      </c>
      <c r="N4220">
        <f>IF(K4220=0,"",K4220)</f>
        <v/>
      </c>
      <c r="O4220">
        <f>IF(L4220=0,"",L4220)</f>
        <v/>
      </c>
      <c r="P4220">
        <f>IF(OR(J4220="",K4220="",L4220=""),"",J4220+K4220+L4220)</f>
        <v/>
      </c>
      <c r="Q4220">
        <f>IF(OR(M4220="",N4220="",O4220=""),"",M4220+N4220+O4220)</f>
        <v/>
      </c>
      <c r="S4220" s="13">
        <f>IF(AND($B4220&lt;&gt;"",$F4220&lt;&gt;""),IF(COUNTIFS($B$2:$B4220,$B4220,$F$2:$F4220,$F4220)=1,1,0),0)</f>
        <v/>
      </c>
      <c r="T4220" s="13">
        <f>IF(AND($B4220&lt;&gt;"",$H4220&lt;&gt;""),IF(COUNTIFS($B$2:$B4220,$B4220,$H$2:$H4220,$H4220)=1,1,0),0)</f>
        <v/>
      </c>
      <c r="U4220" s="13">
        <f>IF(AND($B4220&lt;&gt;"",$C4220&lt;&gt;""),IF(COUNTIFS($B$2:$B4220,$B4220,$C$2:$C4220,$C4220)=1,1,0),0)</f>
        <v/>
      </c>
      <c r="V4220" s="13">
        <f>IF(AND($B4220&lt;&gt;"",$D4220&lt;&gt;""),IF(COUNTIFS($B$2:$B4220,$B4220,$D$2:$D4220,$D4220)=1,1,0),0)</f>
        <v/>
      </c>
      <c r="W4220">
        <f>IFERROR(INDEX(T_Indicateurs[Domain_code],MATCH($H4220,T_Indicateurs[Stat_code],0)),"")</f>
        <v/>
      </c>
      <c r="X4220" s="13">
        <f>IF(OR($W4220="",$F4220=""),0,IF($F4220&lt;&gt;$W4220,1,0))</f>
        <v/>
      </c>
      <c r="Y4220" s="13">
        <f>IF(OR($J4220="", $K4220="", $L4220=""),0,IF(OR($J4220&lt;0,$J4220&gt;3,$K4220&lt;0,$K4220&gt;3,$L4220&lt;0,$L4220&gt;3),1,0))</f>
        <v/>
      </c>
    </row>
    <row r="4221">
      <c r="G4221">
        <f>IFERROR(INDEX(T_Domaines[Domain_label_fr],MATCH(F4221,T_Domaines[Domain_code],0)),"")</f>
        <v/>
      </c>
      <c r="I4221">
        <f>IFERROR(INDEX(T_Indicateurs[Stat_label_fr],MATCH(H4221,T_Indicateurs[Stat_code],0)),"")</f>
        <v/>
      </c>
      <c r="M4221">
        <f>IF(J4221=0,"",J4221)</f>
        <v/>
      </c>
      <c r="N4221">
        <f>IF(K4221=0,"",K4221)</f>
        <v/>
      </c>
      <c r="O4221">
        <f>IF(L4221=0,"",L4221)</f>
        <v/>
      </c>
      <c r="P4221">
        <f>IF(OR(J4221="",K4221="",L4221=""),"",J4221+K4221+L4221)</f>
        <v/>
      </c>
      <c r="Q4221">
        <f>IF(OR(M4221="",N4221="",O4221=""),"",M4221+N4221+O4221)</f>
        <v/>
      </c>
      <c r="S4221" s="13">
        <f>IF(AND($B4221&lt;&gt;"",$F4221&lt;&gt;""),IF(COUNTIFS($B$2:$B4221,$B4221,$F$2:$F4221,$F4221)=1,1,0),0)</f>
        <v/>
      </c>
      <c r="T4221" s="13">
        <f>IF(AND($B4221&lt;&gt;"",$H4221&lt;&gt;""),IF(COUNTIFS($B$2:$B4221,$B4221,$H$2:$H4221,$H4221)=1,1,0),0)</f>
        <v/>
      </c>
      <c r="U4221" s="13">
        <f>IF(AND($B4221&lt;&gt;"",$C4221&lt;&gt;""),IF(COUNTIFS($B$2:$B4221,$B4221,$C$2:$C4221,$C4221)=1,1,0),0)</f>
        <v/>
      </c>
      <c r="V4221" s="13">
        <f>IF(AND($B4221&lt;&gt;"",$D4221&lt;&gt;""),IF(COUNTIFS($B$2:$B4221,$B4221,$D$2:$D4221,$D4221)=1,1,0),0)</f>
        <v/>
      </c>
      <c r="W4221">
        <f>IFERROR(INDEX(T_Indicateurs[Domain_code],MATCH($H4221,T_Indicateurs[Stat_code],0)),"")</f>
        <v/>
      </c>
      <c r="X4221" s="13">
        <f>IF(OR($W4221="",$F4221=""),0,IF($F4221&lt;&gt;$W4221,1,0))</f>
        <v/>
      </c>
      <c r="Y4221" s="13">
        <f>IF(OR($J4221="", $K4221="", $L4221=""),0,IF(OR($J4221&lt;0,$J4221&gt;3,$K4221&lt;0,$K4221&gt;3,$L4221&lt;0,$L4221&gt;3),1,0))</f>
        <v/>
      </c>
    </row>
    <row r="4222">
      <c r="G4222">
        <f>IFERROR(INDEX(T_Domaines[Domain_label_fr],MATCH(F4222,T_Domaines[Domain_code],0)),"")</f>
        <v/>
      </c>
      <c r="I4222">
        <f>IFERROR(INDEX(T_Indicateurs[Stat_label_fr],MATCH(H4222,T_Indicateurs[Stat_code],0)),"")</f>
        <v/>
      </c>
      <c r="M4222">
        <f>IF(J4222=0,"",J4222)</f>
        <v/>
      </c>
      <c r="N4222">
        <f>IF(K4222=0,"",K4222)</f>
        <v/>
      </c>
      <c r="O4222">
        <f>IF(L4222=0,"",L4222)</f>
        <v/>
      </c>
      <c r="P4222">
        <f>IF(OR(J4222="",K4222="",L4222=""),"",J4222+K4222+L4222)</f>
        <v/>
      </c>
      <c r="Q4222">
        <f>IF(OR(M4222="",N4222="",O4222=""),"",M4222+N4222+O4222)</f>
        <v/>
      </c>
      <c r="S4222" s="13">
        <f>IF(AND($B4222&lt;&gt;"",$F4222&lt;&gt;""),IF(COUNTIFS($B$2:$B4222,$B4222,$F$2:$F4222,$F4222)=1,1,0),0)</f>
        <v/>
      </c>
      <c r="T4222" s="13">
        <f>IF(AND($B4222&lt;&gt;"",$H4222&lt;&gt;""),IF(COUNTIFS($B$2:$B4222,$B4222,$H$2:$H4222,$H4222)=1,1,0),0)</f>
        <v/>
      </c>
      <c r="U4222" s="13">
        <f>IF(AND($B4222&lt;&gt;"",$C4222&lt;&gt;""),IF(COUNTIFS($B$2:$B4222,$B4222,$C$2:$C4222,$C4222)=1,1,0),0)</f>
        <v/>
      </c>
      <c r="V4222" s="13">
        <f>IF(AND($B4222&lt;&gt;"",$D4222&lt;&gt;""),IF(COUNTIFS($B$2:$B4222,$B4222,$D$2:$D4222,$D4222)=1,1,0),0)</f>
        <v/>
      </c>
      <c r="W4222">
        <f>IFERROR(INDEX(T_Indicateurs[Domain_code],MATCH($H4222,T_Indicateurs[Stat_code],0)),"")</f>
        <v/>
      </c>
      <c r="X4222" s="13">
        <f>IF(OR($W4222="",$F4222=""),0,IF($F4222&lt;&gt;$W4222,1,0))</f>
        <v/>
      </c>
      <c r="Y4222" s="13">
        <f>IF(OR($J4222="", $K4222="", $L4222=""),0,IF(OR($J4222&lt;0,$J4222&gt;3,$K4222&lt;0,$K4222&gt;3,$L4222&lt;0,$L4222&gt;3),1,0))</f>
        <v/>
      </c>
    </row>
    <row r="4223">
      <c r="G4223">
        <f>IFERROR(INDEX(T_Domaines[Domain_label_fr],MATCH(F4223,T_Domaines[Domain_code],0)),"")</f>
        <v/>
      </c>
      <c r="I4223">
        <f>IFERROR(INDEX(T_Indicateurs[Stat_label_fr],MATCH(H4223,T_Indicateurs[Stat_code],0)),"")</f>
        <v/>
      </c>
      <c r="M4223">
        <f>IF(J4223=0,"",J4223)</f>
        <v/>
      </c>
      <c r="N4223">
        <f>IF(K4223=0,"",K4223)</f>
        <v/>
      </c>
      <c r="O4223">
        <f>IF(L4223=0,"",L4223)</f>
        <v/>
      </c>
      <c r="P4223">
        <f>IF(OR(J4223="",K4223="",L4223=""),"",J4223+K4223+L4223)</f>
        <v/>
      </c>
      <c r="Q4223">
        <f>IF(OR(M4223="",N4223="",O4223=""),"",M4223+N4223+O4223)</f>
        <v/>
      </c>
      <c r="S4223" s="13">
        <f>IF(AND($B4223&lt;&gt;"",$F4223&lt;&gt;""),IF(COUNTIFS($B$2:$B4223,$B4223,$F$2:$F4223,$F4223)=1,1,0),0)</f>
        <v/>
      </c>
      <c r="T4223" s="13">
        <f>IF(AND($B4223&lt;&gt;"",$H4223&lt;&gt;""),IF(COUNTIFS($B$2:$B4223,$B4223,$H$2:$H4223,$H4223)=1,1,0),0)</f>
        <v/>
      </c>
      <c r="U4223" s="13">
        <f>IF(AND($B4223&lt;&gt;"",$C4223&lt;&gt;""),IF(COUNTIFS($B$2:$B4223,$B4223,$C$2:$C4223,$C4223)=1,1,0),0)</f>
        <v/>
      </c>
      <c r="V4223" s="13">
        <f>IF(AND($B4223&lt;&gt;"",$D4223&lt;&gt;""),IF(COUNTIFS($B$2:$B4223,$B4223,$D$2:$D4223,$D4223)=1,1,0),0)</f>
        <v/>
      </c>
      <c r="W4223">
        <f>IFERROR(INDEX(T_Indicateurs[Domain_code],MATCH($H4223,T_Indicateurs[Stat_code],0)),"")</f>
        <v/>
      </c>
      <c r="X4223" s="13">
        <f>IF(OR($W4223="",$F4223=""),0,IF($F4223&lt;&gt;$W4223,1,0))</f>
        <v/>
      </c>
      <c r="Y4223" s="13">
        <f>IF(OR($J4223="", $K4223="", $L4223=""),0,IF(OR($J4223&lt;0,$J4223&gt;3,$K4223&lt;0,$K4223&gt;3,$L4223&lt;0,$L4223&gt;3),1,0))</f>
        <v/>
      </c>
    </row>
    <row r="4224">
      <c r="G4224">
        <f>IFERROR(INDEX(T_Domaines[Domain_label_fr],MATCH(F4224,T_Domaines[Domain_code],0)),"")</f>
        <v/>
      </c>
      <c r="I4224">
        <f>IFERROR(INDEX(T_Indicateurs[Stat_label_fr],MATCH(H4224,T_Indicateurs[Stat_code],0)),"")</f>
        <v/>
      </c>
      <c r="M4224">
        <f>IF(J4224=0,"",J4224)</f>
        <v/>
      </c>
      <c r="N4224">
        <f>IF(K4224=0,"",K4224)</f>
        <v/>
      </c>
      <c r="O4224">
        <f>IF(L4224=0,"",L4224)</f>
        <v/>
      </c>
      <c r="P4224">
        <f>IF(OR(J4224="",K4224="",L4224=""),"",J4224+K4224+L4224)</f>
        <v/>
      </c>
      <c r="Q4224">
        <f>IF(OR(M4224="",N4224="",O4224=""),"",M4224+N4224+O4224)</f>
        <v/>
      </c>
      <c r="S4224" s="13">
        <f>IF(AND($B4224&lt;&gt;"",$F4224&lt;&gt;""),IF(COUNTIFS($B$2:$B4224,$B4224,$F$2:$F4224,$F4224)=1,1,0),0)</f>
        <v/>
      </c>
      <c r="T4224" s="13">
        <f>IF(AND($B4224&lt;&gt;"",$H4224&lt;&gt;""),IF(COUNTIFS($B$2:$B4224,$B4224,$H$2:$H4224,$H4224)=1,1,0),0)</f>
        <v/>
      </c>
      <c r="U4224" s="13">
        <f>IF(AND($B4224&lt;&gt;"",$C4224&lt;&gt;""),IF(COUNTIFS($B$2:$B4224,$B4224,$C$2:$C4224,$C4224)=1,1,0),0)</f>
        <v/>
      </c>
      <c r="V4224" s="13">
        <f>IF(AND($B4224&lt;&gt;"",$D4224&lt;&gt;""),IF(COUNTIFS($B$2:$B4224,$B4224,$D$2:$D4224,$D4224)=1,1,0),0)</f>
        <v/>
      </c>
      <c r="W4224">
        <f>IFERROR(INDEX(T_Indicateurs[Domain_code],MATCH($H4224,T_Indicateurs[Stat_code],0)),"")</f>
        <v/>
      </c>
      <c r="X4224" s="13">
        <f>IF(OR($W4224="",$F4224=""),0,IF($F4224&lt;&gt;$W4224,1,0))</f>
        <v/>
      </c>
      <c r="Y4224" s="13">
        <f>IF(OR($J4224="", $K4224="", $L4224=""),0,IF(OR($J4224&lt;0,$J4224&gt;3,$K4224&lt;0,$K4224&gt;3,$L4224&lt;0,$L4224&gt;3),1,0))</f>
        <v/>
      </c>
    </row>
    <row r="4225">
      <c r="G4225">
        <f>IFERROR(INDEX(T_Domaines[Domain_label_fr],MATCH(F4225,T_Domaines[Domain_code],0)),"")</f>
        <v/>
      </c>
      <c r="I4225">
        <f>IFERROR(INDEX(T_Indicateurs[Stat_label_fr],MATCH(H4225,T_Indicateurs[Stat_code],0)),"")</f>
        <v/>
      </c>
      <c r="M4225">
        <f>IF(J4225=0,"",J4225)</f>
        <v/>
      </c>
      <c r="N4225">
        <f>IF(K4225=0,"",K4225)</f>
        <v/>
      </c>
      <c r="O4225">
        <f>IF(L4225=0,"",L4225)</f>
        <v/>
      </c>
      <c r="P4225">
        <f>IF(OR(J4225="",K4225="",L4225=""),"",J4225+K4225+L4225)</f>
        <v/>
      </c>
      <c r="Q4225">
        <f>IF(OR(M4225="",N4225="",O4225=""),"",M4225+N4225+O4225)</f>
        <v/>
      </c>
      <c r="S4225" s="13">
        <f>IF(AND($B4225&lt;&gt;"",$F4225&lt;&gt;""),IF(COUNTIFS($B$2:$B4225,$B4225,$F$2:$F4225,$F4225)=1,1,0),0)</f>
        <v/>
      </c>
      <c r="T4225" s="13">
        <f>IF(AND($B4225&lt;&gt;"",$H4225&lt;&gt;""),IF(COUNTIFS($B$2:$B4225,$B4225,$H$2:$H4225,$H4225)=1,1,0),0)</f>
        <v/>
      </c>
      <c r="U4225" s="13">
        <f>IF(AND($B4225&lt;&gt;"",$C4225&lt;&gt;""),IF(COUNTIFS($B$2:$B4225,$B4225,$C$2:$C4225,$C4225)=1,1,0),0)</f>
        <v/>
      </c>
      <c r="V4225" s="13">
        <f>IF(AND($B4225&lt;&gt;"",$D4225&lt;&gt;""),IF(COUNTIFS($B$2:$B4225,$B4225,$D$2:$D4225,$D4225)=1,1,0),0)</f>
        <v/>
      </c>
      <c r="W4225">
        <f>IFERROR(INDEX(T_Indicateurs[Domain_code],MATCH($H4225,T_Indicateurs[Stat_code],0)),"")</f>
        <v/>
      </c>
      <c r="X4225" s="13">
        <f>IF(OR($W4225="",$F4225=""),0,IF($F4225&lt;&gt;$W4225,1,0))</f>
        <v/>
      </c>
      <c r="Y4225" s="13">
        <f>IF(OR($J4225="", $K4225="", $L4225=""),0,IF(OR($J4225&lt;0,$J4225&gt;3,$K4225&lt;0,$K4225&gt;3,$L4225&lt;0,$L4225&gt;3),1,0))</f>
        <v/>
      </c>
    </row>
    <row r="4226">
      <c r="G4226">
        <f>IFERROR(INDEX(T_Domaines[Domain_label_fr],MATCH(F4226,T_Domaines[Domain_code],0)),"")</f>
        <v/>
      </c>
      <c r="I4226">
        <f>IFERROR(INDEX(T_Indicateurs[Stat_label_fr],MATCH(H4226,T_Indicateurs[Stat_code],0)),"")</f>
        <v/>
      </c>
      <c r="M4226">
        <f>IF(J4226=0,"",J4226)</f>
        <v/>
      </c>
      <c r="N4226">
        <f>IF(K4226=0,"",K4226)</f>
        <v/>
      </c>
      <c r="O4226">
        <f>IF(L4226=0,"",L4226)</f>
        <v/>
      </c>
      <c r="P4226">
        <f>IF(OR(J4226="",K4226="",L4226=""),"",J4226+K4226+L4226)</f>
        <v/>
      </c>
      <c r="Q4226">
        <f>IF(OR(M4226="",N4226="",O4226=""),"",M4226+N4226+O4226)</f>
        <v/>
      </c>
      <c r="S4226" s="13">
        <f>IF(AND($B4226&lt;&gt;"",$F4226&lt;&gt;""),IF(COUNTIFS($B$2:$B4226,$B4226,$F$2:$F4226,$F4226)=1,1,0),0)</f>
        <v/>
      </c>
      <c r="T4226" s="13">
        <f>IF(AND($B4226&lt;&gt;"",$H4226&lt;&gt;""),IF(COUNTIFS($B$2:$B4226,$B4226,$H$2:$H4226,$H4226)=1,1,0),0)</f>
        <v/>
      </c>
      <c r="U4226" s="13">
        <f>IF(AND($B4226&lt;&gt;"",$C4226&lt;&gt;""),IF(COUNTIFS($B$2:$B4226,$B4226,$C$2:$C4226,$C4226)=1,1,0),0)</f>
        <v/>
      </c>
      <c r="V4226" s="13">
        <f>IF(AND($B4226&lt;&gt;"",$D4226&lt;&gt;""),IF(COUNTIFS($B$2:$B4226,$B4226,$D$2:$D4226,$D4226)=1,1,0),0)</f>
        <v/>
      </c>
      <c r="W4226">
        <f>IFERROR(INDEX(T_Indicateurs[Domain_code],MATCH($H4226,T_Indicateurs[Stat_code],0)),"")</f>
        <v/>
      </c>
      <c r="X4226" s="13">
        <f>IF(OR($W4226="",$F4226=""),0,IF($F4226&lt;&gt;$W4226,1,0))</f>
        <v/>
      </c>
      <c r="Y4226" s="13">
        <f>IF(OR($J4226="", $K4226="", $L4226=""),0,IF(OR($J4226&lt;0,$J4226&gt;3,$K4226&lt;0,$K4226&gt;3,$L4226&lt;0,$L4226&gt;3),1,0))</f>
        <v/>
      </c>
    </row>
    <row r="4227">
      <c r="G4227">
        <f>IFERROR(INDEX(T_Domaines[Domain_label_fr],MATCH(F4227,T_Domaines[Domain_code],0)),"")</f>
        <v/>
      </c>
      <c r="I4227">
        <f>IFERROR(INDEX(T_Indicateurs[Stat_label_fr],MATCH(H4227,T_Indicateurs[Stat_code],0)),"")</f>
        <v/>
      </c>
      <c r="M4227">
        <f>IF(J4227=0,"",J4227)</f>
        <v/>
      </c>
      <c r="N4227">
        <f>IF(K4227=0,"",K4227)</f>
        <v/>
      </c>
      <c r="O4227">
        <f>IF(L4227=0,"",L4227)</f>
        <v/>
      </c>
      <c r="P4227">
        <f>IF(OR(J4227="",K4227="",L4227=""),"",J4227+K4227+L4227)</f>
        <v/>
      </c>
      <c r="Q4227">
        <f>IF(OR(M4227="",N4227="",O4227=""),"",M4227+N4227+O4227)</f>
        <v/>
      </c>
      <c r="S4227" s="13">
        <f>IF(AND($B4227&lt;&gt;"",$F4227&lt;&gt;""),IF(COUNTIFS($B$2:$B4227,$B4227,$F$2:$F4227,$F4227)=1,1,0),0)</f>
        <v/>
      </c>
      <c r="T4227" s="13">
        <f>IF(AND($B4227&lt;&gt;"",$H4227&lt;&gt;""),IF(COUNTIFS($B$2:$B4227,$B4227,$H$2:$H4227,$H4227)=1,1,0),0)</f>
        <v/>
      </c>
      <c r="U4227" s="13">
        <f>IF(AND($B4227&lt;&gt;"",$C4227&lt;&gt;""),IF(COUNTIFS($B$2:$B4227,$B4227,$C$2:$C4227,$C4227)=1,1,0),0)</f>
        <v/>
      </c>
      <c r="V4227" s="13">
        <f>IF(AND($B4227&lt;&gt;"",$D4227&lt;&gt;""),IF(COUNTIFS($B$2:$B4227,$B4227,$D$2:$D4227,$D4227)=1,1,0),0)</f>
        <v/>
      </c>
      <c r="W4227">
        <f>IFERROR(INDEX(T_Indicateurs[Domain_code],MATCH($H4227,T_Indicateurs[Stat_code],0)),"")</f>
        <v/>
      </c>
      <c r="X4227" s="13">
        <f>IF(OR($W4227="",$F4227=""),0,IF($F4227&lt;&gt;$W4227,1,0))</f>
        <v/>
      </c>
      <c r="Y4227" s="13">
        <f>IF(OR($J4227="", $K4227="", $L4227=""),0,IF(OR($J4227&lt;0,$J4227&gt;3,$K4227&lt;0,$K4227&gt;3,$L4227&lt;0,$L4227&gt;3),1,0))</f>
        <v/>
      </c>
    </row>
    <row r="4228">
      <c r="G4228">
        <f>IFERROR(INDEX(T_Domaines[Domain_label_fr],MATCH(F4228,T_Domaines[Domain_code],0)),"")</f>
        <v/>
      </c>
      <c r="I4228">
        <f>IFERROR(INDEX(T_Indicateurs[Stat_label_fr],MATCH(H4228,T_Indicateurs[Stat_code],0)),"")</f>
        <v/>
      </c>
      <c r="M4228">
        <f>IF(J4228=0,"",J4228)</f>
        <v/>
      </c>
      <c r="N4228">
        <f>IF(K4228=0,"",K4228)</f>
        <v/>
      </c>
      <c r="O4228">
        <f>IF(L4228=0,"",L4228)</f>
        <v/>
      </c>
      <c r="P4228">
        <f>IF(OR(J4228="",K4228="",L4228=""),"",J4228+K4228+L4228)</f>
        <v/>
      </c>
      <c r="Q4228">
        <f>IF(OR(M4228="",N4228="",O4228=""),"",M4228+N4228+O4228)</f>
        <v/>
      </c>
      <c r="S4228" s="13">
        <f>IF(AND($B4228&lt;&gt;"",$F4228&lt;&gt;""),IF(COUNTIFS($B$2:$B4228,$B4228,$F$2:$F4228,$F4228)=1,1,0),0)</f>
        <v/>
      </c>
      <c r="T4228" s="13">
        <f>IF(AND($B4228&lt;&gt;"",$H4228&lt;&gt;""),IF(COUNTIFS($B$2:$B4228,$B4228,$H$2:$H4228,$H4228)=1,1,0),0)</f>
        <v/>
      </c>
      <c r="U4228" s="13">
        <f>IF(AND($B4228&lt;&gt;"",$C4228&lt;&gt;""),IF(COUNTIFS($B$2:$B4228,$B4228,$C$2:$C4228,$C4228)=1,1,0),0)</f>
        <v/>
      </c>
      <c r="V4228" s="13">
        <f>IF(AND($B4228&lt;&gt;"",$D4228&lt;&gt;""),IF(COUNTIFS($B$2:$B4228,$B4228,$D$2:$D4228,$D4228)=1,1,0),0)</f>
        <v/>
      </c>
      <c r="W4228">
        <f>IFERROR(INDEX(T_Indicateurs[Domain_code],MATCH($H4228,T_Indicateurs[Stat_code],0)),"")</f>
        <v/>
      </c>
      <c r="X4228" s="13">
        <f>IF(OR($W4228="",$F4228=""),0,IF($F4228&lt;&gt;$W4228,1,0))</f>
        <v/>
      </c>
      <c r="Y4228" s="13">
        <f>IF(OR($J4228="", $K4228="", $L4228=""),0,IF(OR($J4228&lt;0,$J4228&gt;3,$K4228&lt;0,$K4228&gt;3,$L4228&lt;0,$L4228&gt;3),1,0))</f>
        <v/>
      </c>
    </row>
    <row r="4229">
      <c r="G4229">
        <f>IFERROR(INDEX(T_Domaines[Domain_label_fr],MATCH(F4229,T_Domaines[Domain_code],0)),"")</f>
        <v/>
      </c>
      <c r="I4229">
        <f>IFERROR(INDEX(T_Indicateurs[Stat_label_fr],MATCH(H4229,T_Indicateurs[Stat_code],0)),"")</f>
        <v/>
      </c>
      <c r="M4229">
        <f>IF(J4229=0,"",J4229)</f>
        <v/>
      </c>
      <c r="N4229">
        <f>IF(K4229=0,"",K4229)</f>
        <v/>
      </c>
      <c r="O4229">
        <f>IF(L4229=0,"",L4229)</f>
        <v/>
      </c>
      <c r="P4229">
        <f>IF(OR(J4229="",K4229="",L4229=""),"",J4229+K4229+L4229)</f>
        <v/>
      </c>
      <c r="Q4229">
        <f>IF(OR(M4229="",N4229="",O4229=""),"",M4229+N4229+O4229)</f>
        <v/>
      </c>
      <c r="S4229" s="13">
        <f>IF(AND($B4229&lt;&gt;"",$F4229&lt;&gt;""),IF(COUNTIFS($B$2:$B4229,$B4229,$F$2:$F4229,$F4229)=1,1,0),0)</f>
        <v/>
      </c>
      <c r="T4229" s="13">
        <f>IF(AND($B4229&lt;&gt;"",$H4229&lt;&gt;""),IF(COUNTIFS($B$2:$B4229,$B4229,$H$2:$H4229,$H4229)=1,1,0),0)</f>
        <v/>
      </c>
      <c r="U4229" s="13">
        <f>IF(AND($B4229&lt;&gt;"",$C4229&lt;&gt;""),IF(COUNTIFS($B$2:$B4229,$B4229,$C$2:$C4229,$C4229)=1,1,0),0)</f>
        <v/>
      </c>
      <c r="V4229" s="13">
        <f>IF(AND($B4229&lt;&gt;"",$D4229&lt;&gt;""),IF(COUNTIFS($B$2:$B4229,$B4229,$D$2:$D4229,$D4229)=1,1,0),0)</f>
        <v/>
      </c>
      <c r="W4229">
        <f>IFERROR(INDEX(T_Indicateurs[Domain_code],MATCH($H4229,T_Indicateurs[Stat_code],0)),"")</f>
        <v/>
      </c>
      <c r="X4229" s="13">
        <f>IF(OR($W4229="",$F4229=""),0,IF($F4229&lt;&gt;$W4229,1,0))</f>
        <v/>
      </c>
      <c r="Y4229" s="13">
        <f>IF(OR($J4229="", $K4229="", $L4229=""),0,IF(OR($J4229&lt;0,$J4229&gt;3,$K4229&lt;0,$K4229&gt;3,$L4229&lt;0,$L4229&gt;3),1,0))</f>
        <v/>
      </c>
    </row>
    <row r="4230">
      <c r="G4230">
        <f>IFERROR(INDEX(T_Domaines[Domain_label_fr],MATCH(F4230,T_Domaines[Domain_code],0)),"")</f>
        <v/>
      </c>
      <c r="I4230">
        <f>IFERROR(INDEX(T_Indicateurs[Stat_label_fr],MATCH(H4230,T_Indicateurs[Stat_code],0)),"")</f>
        <v/>
      </c>
      <c r="M4230">
        <f>IF(J4230=0,"",J4230)</f>
        <v/>
      </c>
      <c r="N4230">
        <f>IF(K4230=0,"",K4230)</f>
        <v/>
      </c>
      <c r="O4230">
        <f>IF(L4230=0,"",L4230)</f>
        <v/>
      </c>
      <c r="P4230">
        <f>IF(OR(J4230="",K4230="",L4230=""),"",J4230+K4230+L4230)</f>
        <v/>
      </c>
      <c r="Q4230">
        <f>IF(OR(M4230="",N4230="",O4230=""),"",M4230+N4230+O4230)</f>
        <v/>
      </c>
      <c r="S4230" s="13">
        <f>IF(AND($B4230&lt;&gt;"",$F4230&lt;&gt;""),IF(COUNTIFS($B$2:$B4230,$B4230,$F$2:$F4230,$F4230)=1,1,0),0)</f>
        <v/>
      </c>
      <c r="T4230" s="13">
        <f>IF(AND($B4230&lt;&gt;"",$H4230&lt;&gt;""),IF(COUNTIFS($B$2:$B4230,$B4230,$H$2:$H4230,$H4230)=1,1,0),0)</f>
        <v/>
      </c>
      <c r="U4230" s="13">
        <f>IF(AND($B4230&lt;&gt;"",$C4230&lt;&gt;""),IF(COUNTIFS($B$2:$B4230,$B4230,$C$2:$C4230,$C4230)=1,1,0),0)</f>
        <v/>
      </c>
      <c r="V4230" s="13">
        <f>IF(AND($B4230&lt;&gt;"",$D4230&lt;&gt;""),IF(COUNTIFS($B$2:$B4230,$B4230,$D$2:$D4230,$D4230)=1,1,0),0)</f>
        <v/>
      </c>
      <c r="W4230">
        <f>IFERROR(INDEX(T_Indicateurs[Domain_code],MATCH($H4230,T_Indicateurs[Stat_code],0)),"")</f>
        <v/>
      </c>
      <c r="X4230" s="13">
        <f>IF(OR($W4230="",$F4230=""),0,IF($F4230&lt;&gt;$W4230,1,0))</f>
        <v/>
      </c>
      <c r="Y4230" s="13">
        <f>IF(OR($J4230="", $K4230="", $L4230=""),0,IF(OR($J4230&lt;0,$J4230&gt;3,$K4230&lt;0,$K4230&gt;3,$L4230&lt;0,$L4230&gt;3),1,0))</f>
        <v/>
      </c>
    </row>
    <row r="4231">
      <c r="G4231">
        <f>IFERROR(INDEX(T_Domaines[Domain_label_fr],MATCH(F4231,T_Domaines[Domain_code],0)),"")</f>
        <v/>
      </c>
      <c r="I4231">
        <f>IFERROR(INDEX(T_Indicateurs[Stat_label_fr],MATCH(H4231,T_Indicateurs[Stat_code],0)),"")</f>
        <v/>
      </c>
      <c r="M4231">
        <f>IF(J4231=0,"",J4231)</f>
        <v/>
      </c>
      <c r="N4231">
        <f>IF(K4231=0,"",K4231)</f>
        <v/>
      </c>
      <c r="O4231">
        <f>IF(L4231=0,"",L4231)</f>
        <v/>
      </c>
      <c r="P4231">
        <f>IF(OR(J4231="",K4231="",L4231=""),"",J4231+K4231+L4231)</f>
        <v/>
      </c>
      <c r="Q4231">
        <f>IF(OR(M4231="",N4231="",O4231=""),"",M4231+N4231+O4231)</f>
        <v/>
      </c>
      <c r="S4231" s="13">
        <f>IF(AND($B4231&lt;&gt;"",$F4231&lt;&gt;""),IF(COUNTIFS($B$2:$B4231,$B4231,$F$2:$F4231,$F4231)=1,1,0),0)</f>
        <v/>
      </c>
      <c r="T4231" s="13">
        <f>IF(AND($B4231&lt;&gt;"",$H4231&lt;&gt;""),IF(COUNTIFS($B$2:$B4231,$B4231,$H$2:$H4231,$H4231)=1,1,0),0)</f>
        <v/>
      </c>
      <c r="U4231" s="13">
        <f>IF(AND($B4231&lt;&gt;"",$C4231&lt;&gt;""),IF(COUNTIFS($B$2:$B4231,$B4231,$C$2:$C4231,$C4231)=1,1,0),0)</f>
        <v/>
      </c>
      <c r="V4231" s="13">
        <f>IF(AND($B4231&lt;&gt;"",$D4231&lt;&gt;""),IF(COUNTIFS($B$2:$B4231,$B4231,$D$2:$D4231,$D4231)=1,1,0),0)</f>
        <v/>
      </c>
      <c r="W4231">
        <f>IFERROR(INDEX(T_Indicateurs[Domain_code],MATCH($H4231,T_Indicateurs[Stat_code],0)),"")</f>
        <v/>
      </c>
      <c r="X4231" s="13">
        <f>IF(OR($W4231="",$F4231=""),0,IF($F4231&lt;&gt;$W4231,1,0))</f>
        <v/>
      </c>
      <c r="Y4231" s="13">
        <f>IF(OR($J4231="", $K4231="", $L4231=""),0,IF(OR($J4231&lt;0,$J4231&gt;3,$K4231&lt;0,$K4231&gt;3,$L4231&lt;0,$L4231&gt;3),1,0))</f>
        <v/>
      </c>
    </row>
    <row r="4232">
      <c r="G4232">
        <f>IFERROR(INDEX(T_Domaines[Domain_label_fr],MATCH(F4232,T_Domaines[Domain_code],0)),"")</f>
        <v/>
      </c>
      <c r="I4232">
        <f>IFERROR(INDEX(T_Indicateurs[Stat_label_fr],MATCH(H4232,T_Indicateurs[Stat_code],0)),"")</f>
        <v/>
      </c>
      <c r="M4232">
        <f>IF(J4232=0,"",J4232)</f>
        <v/>
      </c>
      <c r="N4232">
        <f>IF(K4232=0,"",K4232)</f>
        <v/>
      </c>
      <c r="O4232">
        <f>IF(L4232=0,"",L4232)</f>
        <v/>
      </c>
      <c r="P4232">
        <f>IF(OR(J4232="",K4232="",L4232=""),"",J4232+K4232+L4232)</f>
        <v/>
      </c>
      <c r="Q4232">
        <f>IF(OR(M4232="",N4232="",O4232=""),"",M4232+N4232+O4232)</f>
        <v/>
      </c>
      <c r="S4232" s="13">
        <f>IF(AND($B4232&lt;&gt;"",$F4232&lt;&gt;""),IF(COUNTIFS($B$2:$B4232,$B4232,$F$2:$F4232,$F4232)=1,1,0),0)</f>
        <v/>
      </c>
      <c r="T4232" s="13">
        <f>IF(AND($B4232&lt;&gt;"",$H4232&lt;&gt;""),IF(COUNTIFS($B$2:$B4232,$B4232,$H$2:$H4232,$H4232)=1,1,0),0)</f>
        <v/>
      </c>
      <c r="U4232" s="13">
        <f>IF(AND($B4232&lt;&gt;"",$C4232&lt;&gt;""),IF(COUNTIFS($B$2:$B4232,$B4232,$C$2:$C4232,$C4232)=1,1,0),0)</f>
        <v/>
      </c>
      <c r="V4232" s="13">
        <f>IF(AND($B4232&lt;&gt;"",$D4232&lt;&gt;""),IF(COUNTIFS($B$2:$B4232,$B4232,$D$2:$D4232,$D4232)=1,1,0),0)</f>
        <v/>
      </c>
      <c r="W4232">
        <f>IFERROR(INDEX(T_Indicateurs[Domain_code],MATCH($H4232,T_Indicateurs[Stat_code],0)),"")</f>
        <v/>
      </c>
      <c r="X4232" s="13">
        <f>IF(OR($W4232="",$F4232=""),0,IF($F4232&lt;&gt;$W4232,1,0))</f>
        <v/>
      </c>
      <c r="Y4232" s="13">
        <f>IF(OR($J4232="", $K4232="", $L4232=""),0,IF(OR($J4232&lt;0,$J4232&gt;3,$K4232&lt;0,$K4232&gt;3,$L4232&lt;0,$L4232&gt;3),1,0))</f>
        <v/>
      </c>
    </row>
    <row r="4233">
      <c r="G4233">
        <f>IFERROR(INDEX(T_Domaines[Domain_label_fr],MATCH(F4233,T_Domaines[Domain_code],0)),"")</f>
        <v/>
      </c>
      <c r="I4233">
        <f>IFERROR(INDEX(T_Indicateurs[Stat_label_fr],MATCH(H4233,T_Indicateurs[Stat_code],0)),"")</f>
        <v/>
      </c>
      <c r="M4233">
        <f>IF(J4233=0,"",J4233)</f>
        <v/>
      </c>
      <c r="N4233">
        <f>IF(K4233=0,"",K4233)</f>
        <v/>
      </c>
      <c r="O4233">
        <f>IF(L4233=0,"",L4233)</f>
        <v/>
      </c>
      <c r="P4233">
        <f>IF(OR(J4233="",K4233="",L4233=""),"",J4233+K4233+L4233)</f>
        <v/>
      </c>
      <c r="Q4233">
        <f>IF(OR(M4233="",N4233="",O4233=""),"",M4233+N4233+O4233)</f>
        <v/>
      </c>
      <c r="S4233" s="13">
        <f>IF(AND($B4233&lt;&gt;"",$F4233&lt;&gt;""),IF(COUNTIFS($B$2:$B4233,$B4233,$F$2:$F4233,$F4233)=1,1,0),0)</f>
        <v/>
      </c>
      <c r="T4233" s="13">
        <f>IF(AND($B4233&lt;&gt;"",$H4233&lt;&gt;""),IF(COUNTIFS($B$2:$B4233,$B4233,$H$2:$H4233,$H4233)=1,1,0),0)</f>
        <v/>
      </c>
      <c r="U4233" s="13">
        <f>IF(AND($B4233&lt;&gt;"",$C4233&lt;&gt;""),IF(COUNTIFS($B$2:$B4233,$B4233,$C$2:$C4233,$C4233)=1,1,0),0)</f>
        <v/>
      </c>
      <c r="V4233" s="13">
        <f>IF(AND($B4233&lt;&gt;"",$D4233&lt;&gt;""),IF(COUNTIFS($B$2:$B4233,$B4233,$D$2:$D4233,$D4233)=1,1,0),0)</f>
        <v/>
      </c>
      <c r="W4233">
        <f>IFERROR(INDEX(T_Indicateurs[Domain_code],MATCH($H4233,T_Indicateurs[Stat_code],0)),"")</f>
        <v/>
      </c>
      <c r="X4233" s="13">
        <f>IF(OR($W4233="",$F4233=""),0,IF($F4233&lt;&gt;$W4233,1,0))</f>
        <v/>
      </c>
      <c r="Y4233" s="13">
        <f>IF(OR($J4233="", $K4233="", $L4233=""),0,IF(OR($J4233&lt;0,$J4233&gt;3,$K4233&lt;0,$K4233&gt;3,$L4233&lt;0,$L4233&gt;3),1,0))</f>
        <v/>
      </c>
    </row>
    <row r="4234">
      <c r="G4234">
        <f>IFERROR(INDEX(T_Domaines[Domain_label_fr],MATCH(F4234,T_Domaines[Domain_code],0)),"")</f>
        <v/>
      </c>
      <c r="I4234">
        <f>IFERROR(INDEX(T_Indicateurs[Stat_label_fr],MATCH(H4234,T_Indicateurs[Stat_code],0)),"")</f>
        <v/>
      </c>
      <c r="M4234">
        <f>IF(J4234=0,"",J4234)</f>
        <v/>
      </c>
      <c r="N4234">
        <f>IF(K4234=0,"",K4234)</f>
        <v/>
      </c>
      <c r="O4234">
        <f>IF(L4234=0,"",L4234)</f>
        <v/>
      </c>
      <c r="P4234">
        <f>IF(OR(J4234="",K4234="",L4234=""),"",J4234+K4234+L4234)</f>
        <v/>
      </c>
      <c r="Q4234">
        <f>IF(OR(M4234="",N4234="",O4234=""),"",M4234+N4234+O4234)</f>
        <v/>
      </c>
      <c r="S4234" s="13">
        <f>IF(AND($B4234&lt;&gt;"",$F4234&lt;&gt;""),IF(COUNTIFS($B$2:$B4234,$B4234,$F$2:$F4234,$F4234)=1,1,0),0)</f>
        <v/>
      </c>
      <c r="T4234" s="13">
        <f>IF(AND($B4234&lt;&gt;"",$H4234&lt;&gt;""),IF(COUNTIFS($B$2:$B4234,$B4234,$H$2:$H4234,$H4234)=1,1,0),0)</f>
        <v/>
      </c>
      <c r="U4234" s="13">
        <f>IF(AND($B4234&lt;&gt;"",$C4234&lt;&gt;""),IF(COUNTIFS($B$2:$B4234,$B4234,$C$2:$C4234,$C4234)=1,1,0),0)</f>
        <v/>
      </c>
      <c r="V4234" s="13">
        <f>IF(AND($B4234&lt;&gt;"",$D4234&lt;&gt;""),IF(COUNTIFS($B$2:$B4234,$B4234,$D$2:$D4234,$D4234)=1,1,0),0)</f>
        <v/>
      </c>
      <c r="W4234">
        <f>IFERROR(INDEX(T_Indicateurs[Domain_code],MATCH($H4234,T_Indicateurs[Stat_code],0)),"")</f>
        <v/>
      </c>
      <c r="X4234" s="13">
        <f>IF(OR($W4234="",$F4234=""),0,IF($F4234&lt;&gt;$W4234,1,0))</f>
        <v/>
      </c>
      <c r="Y4234" s="13">
        <f>IF(OR($J4234="", $K4234="", $L4234=""),0,IF(OR($J4234&lt;0,$J4234&gt;3,$K4234&lt;0,$K4234&gt;3,$L4234&lt;0,$L4234&gt;3),1,0))</f>
        <v/>
      </c>
    </row>
    <row r="4235">
      <c r="G4235">
        <f>IFERROR(INDEX(T_Domaines[Domain_label_fr],MATCH(F4235,T_Domaines[Domain_code],0)),"")</f>
        <v/>
      </c>
      <c r="I4235">
        <f>IFERROR(INDEX(T_Indicateurs[Stat_label_fr],MATCH(H4235,T_Indicateurs[Stat_code],0)),"")</f>
        <v/>
      </c>
      <c r="M4235">
        <f>IF(J4235=0,"",J4235)</f>
        <v/>
      </c>
      <c r="N4235">
        <f>IF(K4235=0,"",K4235)</f>
        <v/>
      </c>
      <c r="O4235">
        <f>IF(L4235=0,"",L4235)</f>
        <v/>
      </c>
      <c r="P4235">
        <f>IF(OR(J4235="",K4235="",L4235=""),"",J4235+K4235+L4235)</f>
        <v/>
      </c>
      <c r="Q4235">
        <f>IF(OR(M4235="",N4235="",O4235=""),"",M4235+N4235+O4235)</f>
        <v/>
      </c>
      <c r="S4235" s="13">
        <f>IF(AND($B4235&lt;&gt;"",$F4235&lt;&gt;""),IF(COUNTIFS($B$2:$B4235,$B4235,$F$2:$F4235,$F4235)=1,1,0),0)</f>
        <v/>
      </c>
      <c r="T4235" s="13">
        <f>IF(AND($B4235&lt;&gt;"",$H4235&lt;&gt;""),IF(COUNTIFS($B$2:$B4235,$B4235,$H$2:$H4235,$H4235)=1,1,0),0)</f>
        <v/>
      </c>
      <c r="U4235" s="13">
        <f>IF(AND($B4235&lt;&gt;"",$C4235&lt;&gt;""),IF(COUNTIFS($B$2:$B4235,$B4235,$C$2:$C4235,$C4235)=1,1,0),0)</f>
        <v/>
      </c>
      <c r="V4235" s="13">
        <f>IF(AND($B4235&lt;&gt;"",$D4235&lt;&gt;""),IF(COUNTIFS($B$2:$B4235,$B4235,$D$2:$D4235,$D4235)=1,1,0),0)</f>
        <v/>
      </c>
      <c r="W4235">
        <f>IFERROR(INDEX(T_Indicateurs[Domain_code],MATCH($H4235,T_Indicateurs[Stat_code],0)),"")</f>
        <v/>
      </c>
      <c r="X4235" s="13">
        <f>IF(OR($W4235="",$F4235=""),0,IF($F4235&lt;&gt;$W4235,1,0))</f>
        <v/>
      </c>
      <c r="Y4235" s="13">
        <f>IF(OR($J4235="", $K4235="", $L4235=""),0,IF(OR($J4235&lt;0,$J4235&gt;3,$K4235&lt;0,$K4235&gt;3,$L4235&lt;0,$L4235&gt;3),1,0))</f>
        <v/>
      </c>
    </row>
    <row r="4236">
      <c r="G4236">
        <f>IFERROR(INDEX(T_Domaines[Domain_label_fr],MATCH(F4236,T_Domaines[Domain_code],0)),"")</f>
        <v/>
      </c>
      <c r="I4236">
        <f>IFERROR(INDEX(T_Indicateurs[Stat_label_fr],MATCH(H4236,T_Indicateurs[Stat_code],0)),"")</f>
        <v/>
      </c>
      <c r="M4236">
        <f>IF(J4236=0,"",J4236)</f>
        <v/>
      </c>
      <c r="N4236">
        <f>IF(K4236=0,"",K4236)</f>
        <v/>
      </c>
      <c r="O4236">
        <f>IF(L4236=0,"",L4236)</f>
        <v/>
      </c>
      <c r="P4236">
        <f>IF(OR(J4236="",K4236="",L4236=""),"",J4236+K4236+L4236)</f>
        <v/>
      </c>
      <c r="Q4236">
        <f>IF(OR(M4236="",N4236="",O4236=""),"",M4236+N4236+O4236)</f>
        <v/>
      </c>
      <c r="S4236" s="13">
        <f>IF(AND($B4236&lt;&gt;"",$F4236&lt;&gt;""),IF(COUNTIFS($B$2:$B4236,$B4236,$F$2:$F4236,$F4236)=1,1,0),0)</f>
        <v/>
      </c>
      <c r="T4236" s="13">
        <f>IF(AND($B4236&lt;&gt;"",$H4236&lt;&gt;""),IF(COUNTIFS($B$2:$B4236,$B4236,$H$2:$H4236,$H4236)=1,1,0),0)</f>
        <v/>
      </c>
      <c r="U4236" s="13">
        <f>IF(AND($B4236&lt;&gt;"",$C4236&lt;&gt;""),IF(COUNTIFS($B$2:$B4236,$B4236,$C$2:$C4236,$C4236)=1,1,0),0)</f>
        <v/>
      </c>
      <c r="V4236" s="13">
        <f>IF(AND($B4236&lt;&gt;"",$D4236&lt;&gt;""),IF(COUNTIFS($B$2:$B4236,$B4236,$D$2:$D4236,$D4236)=1,1,0),0)</f>
        <v/>
      </c>
      <c r="W4236">
        <f>IFERROR(INDEX(T_Indicateurs[Domain_code],MATCH($H4236,T_Indicateurs[Stat_code],0)),"")</f>
        <v/>
      </c>
      <c r="X4236" s="13">
        <f>IF(OR($W4236="",$F4236=""),0,IF($F4236&lt;&gt;$W4236,1,0))</f>
        <v/>
      </c>
      <c r="Y4236" s="13">
        <f>IF(OR($J4236="", $K4236="", $L4236=""),0,IF(OR($J4236&lt;0,$J4236&gt;3,$K4236&lt;0,$K4236&gt;3,$L4236&lt;0,$L4236&gt;3),1,0))</f>
        <v/>
      </c>
    </row>
    <row r="4237">
      <c r="G4237">
        <f>IFERROR(INDEX(T_Domaines[Domain_label_fr],MATCH(F4237,T_Domaines[Domain_code],0)),"")</f>
        <v/>
      </c>
      <c r="I4237">
        <f>IFERROR(INDEX(T_Indicateurs[Stat_label_fr],MATCH(H4237,T_Indicateurs[Stat_code],0)),"")</f>
        <v/>
      </c>
      <c r="M4237">
        <f>IF(J4237=0,"",J4237)</f>
        <v/>
      </c>
      <c r="N4237">
        <f>IF(K4237=0,"",K4237)</f>
        <v/>
      </c>
      <c r="O4237">
        <f>IF(L4237=0,"",L4237)</f>
        <v/>
      </c>
      <c r="P4237">
        <f>IF(OR(J4237="",K4237="",L4237=""),"",J4237+K4237+L4237)</f>
        <v/>
      </c>
      <c r="Q4237">
        <f>IF(OR(M4237="",N4237="",O4237=""),"",M4237+N4237+O4237)</f>
        <v/>
      </c>
      <c r="S4237" s="13">
        <f>IF(AND($B4237&lt;&gt;"",$F4237&lt;&gt;""),IF(COUNTIFS($B$2:$B4237,$B4237,$F$2:$F4237,$F4237)=1,1,0),0)</f>
        <v/>
      </c>
      <c r="T4237" s="13">
        <f>IF(AND($B4237&lt;&gt;"",$H4237&lt;&gt;""),IF(COUNTIFS($B$2:$B4237,$B4237,$H$2:$H4237,$H4237)=1,1,0),0)</f>
        <v/>
      </c>
      <c r="U4237" s="13">
        <f>IF(AND($B4237&lt;&gt;"",$C4237&lt;&gt;""),IF(COUNTIFS($B$2:$B4237,$B4237,$C$2:$C4237,$C4237)=1,1,0),0)</f>
        <v/>
      </c>
      <c r="V4237" s="13">
        <f>IF(AND($B4237&lt;&gt;"",$D4237&lt;&gt;""),IF(COUNTIFS($B$2:$B4237,$B4237,$D$2:$D4237,$D4237)=1,1,0),0)</f>
        <v/>
      </c>
      <c r="W4237">
        <f>IFERROR(INDEX(T_Indicateurs[Domain_code],MATCH($H4237,T_Indicateurs[Stat_code],0)),"")</f>
        <v/>
      </c>
      <c r="X4237" s="13">
        <f>IF(OR($W4237="",$F4237=""),0,IF($F4237&lt;&gt;$W4237,1,0))</f>
        <v/>
      </c>
      <c r="Y4237" s="13">
        <f>IF(OR($J4237="", $K4237="", $L4237=""),0,IF(OR($J4237&lt;0,$J4237&gt;3,$K4237&lt;0,$K4237&gt;3,$L4237&lt;0,$L4237&gt;3),1,0))</f>
        <v/>
      </c>
    </row>
    <row r="4238">
      <c r="G4238">
        <f>IFERROR(INDEX(T_Domaines[Domain_label_fr],MATCH(F4238,T_Domaines[Domain_code],0)),"")</f>
        <v/>
      </c>
      <c r="I4238">
        <f>IFERROR(INDEX(T_Indicateurs[Stat_label_fr],MATCH(H4238,T_Indicateurs[Stat_code],0)),"")</f>
        <v/>
      </c>
      <c r="M4238">
        <f>IF(J4238=0,"",J4238)</f>
        <v/>
      </c>
      <c r="N4238">
        <f>IF(K4238=0,"",K4238)</f>
        <v/>
      </c>
      <c r="O4238">
        <f>IF(L4238=0,"",L4238)</f>
        <v/>
      </c>
      <c r="P4238">
        <f>IF(OR(J4238="",K4238="",L4238=""),"",J4238+K4238+L4238)</f>
        <v/>
      </c>
      <c r="Q4238">
        <f>IF(OR(M4238="",N4238="",O4238=""),"",M4238+N4238+O4238)</f>
        <v/>
      </c>
      <c r="S4238" s="13">
        <f>IF(AND($B4238&lt;&gt;"",$F4238&lt;&gt;""),IF(COUNTIFS($B$2:$B4238,$B4238,$F$2:$F4238,$F4238)=1,1,0),0)</f>
        <v/>
      </c>
      <c r="T4238" s="13">
        <f>IF(AND($B4238&lt;&gt;"",$H4238&lt;&gt;""),IF(COUNTIFS($B$2:$B4238,$B4238,$H$2:$H4238,$H4238)=1,1,0),0)</f>
        <v/>
      </c>
      <c r="U4238" s="13">
        <f>IF(AND($B4238&lt;&gt;"",$C4238&lt;&gt;""),IF(COUNTIFS($B$2:$B4238,$B4238,$C$2:$C4238,$C4238)=1,1,0),0)</f>
        <v/>
      </c>
      <c r="V4238" s="13">
        <f>IF(AND($B4238&lt;&gt;"",$D4238&lt;&gt;""),IF(COUNTIFS($B$2:$B4238,$B4238,$D$2:$D4238,$D4238)=1,1,0),0)</f>
        <v/>
      </c>
      <c r="W4238">
        <f>IFERROR(INDEX(T_Indicateurs[Domain_code],MATCH($H4238,T_Indicateurs[Stat_code],0)),"")</f>
        <v/>
      </c>
      <c r="X4238" s="13">
        <f>IF(OR($W4238="",$F4238=""),0,IF($F4238&lt;&gt;$W4238,1,0))</f>
        <v/>
      </c>
      <c r="Y4238" s="13">
        <f>IF(OR($J4238="", $K4238="", $L4238=""),0,IF(OR($J4238&lt;0,$J4238&gt;3,$K4238&lt;0,$K4238&gt;3,$L4238&lt;0,$L4238&gt;3),1,0))</f>
        <v/>
      </c>
    </row>
    <row r="4239">
      <c r="G4239">
        <f>IFERROR(INDEX(T_Domaines[Domain_label_fr],MATCH(F4239,T_Domaines[Domain_code],0)),"")</f>
        <v/>
      </c>
      <c r="I4239">
        <f>IFERROR(INDEX(T_Indicateurs[Stat_label_fr],MATCH(H4239,T_Indicateurs[Stat_code],0)),"")</f>
        <v/>
      </c>
      <c r="M4239">
        <f>IF(J4239=0,"",J4239)</f>
        <v/>
      </c>
      <c r="N4239">
        <f>IF(K4239=0,"",K4239)</f>
        <v/>
      </c>
      <c r="O4239">
        <f>IF(L4239=0,"",L4239)</f>
        <v/>
      </c>
      <c r="P4239">
        <f>IF(OR(J4239="",K4239="",L4239=""),"",J4239+K4239+L4239)</f>
        <v/>
      </c>
      <c r="Q4239">
        <f>IF(OR(M4239="",N4239="",O4239=""),"",M4239+N4239+O4239)</f>
        <v/>
      </c>
      <c r="S4239" s="13">
        <f>IF(AND($B4239&lt;&gt;"",$F4239&lt;&gt;""),IF(COUNTIFS($B$2:$B4239,$B4239,$F$2:$F4239,$F4239)=1,1,0),0)</f>
        <v/>
      </c>
      <c r="T4239" s="13">
        <f>IF(AND($B4239&lt;&gt;"",$H4239&lt;&gt;""),IF(COUNTIFS($B$2:$B4239,$B4239,$H$2:$H4239,$H4239)=1,1,0),0)</f>
        <v/>
      </c>
      <c r="U4239" s="13">
        <f>IF(AND($B4239&lt;&gt;"",$C4239&lt;&gt;""),IF(COUNTIFS($B$2:$B4239,$B4239,$C$2:$C4239,$C4239)=1,1,0),0)</f>
        <v/>
      </c>
      <c r="V4239" s="13">
        <f>IF(AND($B4239&lt;&gt;"",$D4239&lt;&gt;""),IF(COUNTIFS($B$2:$B4239,$B4239,$D$2:$D4239,$D4239)=1,1,0),0)</f>
        <v/>
      </c>
      <c r="W4239">
        <f>IFERROR(INDEX(T_Indicateurs[Domain_code],MATCH($H4239,T_Indicateurs[Stat_code],0)),"")</f>
        <v/>
      </c>
      <c r="X4239" s="13">
        <f>IF(OR($W4239="",$F4239=""),0,IF($F4239&lt;&gt;$W4239,1,0))</f>
        <v/>
      </c>
      <c r="Y4239" s="13">
        <f>IF(OR($J4239="", $K4239="", $L4239=""),0,IF(OR($J4239&lt;0,$J4239&gt;3,$K4239&lt;0,$K4239&gt;3,$L4239&lt;0,$L4239&gt;3),1,0))</f>
        <v/>
      </c>
    </row>
    <row r="4240">
      <c r="G4240">
        <f>IFERROR(INDEX(T_Domaines[Domain_label_fr],MATCH(F4240,T_Domaines[Domain_code],0)),"")</f>
        <v/>
      </c>
      <c r="I4240">
        <f>IFERROR(INDEX(T_Indicateurs[Stat_label_fr],MATCH(H4240,T_Indicateurs[Stat_code],0)),"")</f>
        <v/>
      </c>
      <c r="M4240">
        <f>IF(J4240=0,"",J4240)</f>
        <v/>
      </c>
      <c r="N4240">
        <f>IF(K4240=0,"",K4240)</f>
        <v/>
      </c>
      <c r="O4240">
        <f>IF(L4240=0,"",L4240)</f>
        <v/>
      </c>
      <c r="P4240">
        <f>IF(OR(J4240="",K4240="",L4240=""),"",J4240+K4240+L4240)</f>
        <v/>
      </c>
      <c r="Q4240">
        <f>IF(OR(M4240="",N4240="",O4240=""),"",M4240+N4240+O4240)</f>
        <v/>
      </c>
      <c r="S4240" s="13">
        <f>IF(AND($B4240&lt;&gt;"",$F4240&lt;&gt;""),IF(COUNTIFS($B$2:$B4240,$B4240,$F$2:$F4240,$F4240)=1,1,0),0)</f>
        <v/>
      </c>
      <c r="T4240" s="13">
        <f>IF(AND($B4240&lt;&gt;"",$H4240&lt;&gt;""),IF(COUNTIFS($B$2:$B4240,$B4240,$H$2:$H4240,$H4240)=1,1,0),0)</f>
        <v/>
      </c>
      <c r="U4240" s="13">
        <f>IF(AND($B4240&lt;&gt;"",$C4240&lt;&gt;""),IF(COUNTIFS($B$2:$B4240,$B4240,$C$2:$C4240,$C4240)=1,1,0),0)</f>
        <v/>
      </c>
      <c r="V4240" s="13">
        <f>IF(AND($B4240&lt;&gt;"",$D4240&lt;&gt;""),IF(COUNTIFS($B$2:$B4240,$B4240,$D$2:$D4240,$D4240)=1,1,0),0)</f>
        <v/>
      </c>
      <c r="W4240">
        <f>IFERROR(INDEX(T_Indicateurs[Domain_code],MATCH($H4240,T_Indicateurs[Stat_code],0)),"")</f>
        <v/>
      </c>
      <c r="X4240" s="13">
        <f>IF(OR($W4240="",$F4240=""),0,IF($F4240&lt;&gt;$W4240,1,0))</f>
        <v/>
      </c>
      <c r="Y4240" s="13">
        <f>IF(OR($J4240="", $K4240="", $L4240=""),0,IF(OR($J4240&lt;0,$J4240&gt;3,$K4240&lt;0,$K4240&gt;3,$L4240&lt;0,$L4240&gt;3),1,0))</f>
        <v/>
      </c>
    </row>
    <row r="4241">
      <c r="G4241">
        <f>IFERROR(INDEX(T_Domaines[Domain_label_fr],MATCH(F4241,T_Domaines[Domain_code],0)),"")</f>
        <v/>
      </c>
      <c r="I4241">
        <f>IFERROR(INDEX(T_Indicateurs[Stat_label_fr],MATCH(H4241,T_Indicateurs[Stat_code],0)),"")</f>
        <v/>
      </c>
      <c r="M4241">
        <f>IF(J4241=0,"",J4241)</f>
        <v/>
      </c>
      <c r="N4241">
        <f>IF(K4241=0,"",K4241)</f>
        <v/>
      </c>
      <c r="O4241">
        <f>IF(L4241=0,"",L4241)</f>
        <v/>
      </c>
      <c r="P4241">
        <f>IF(OR(J4241="",K4241="",L4241=""),"",J4241+K4241+L4241)</f>
        <v/>
      </c>
      <c r="Q4241">
        <f>IF(OR(M4241="",N4241="",O4241=""),"",M4241+N4241+O4241)</f>
        <v/>
      </c>
      <c r="S4241" s="13">
        <f>IF(AND($B4241&lt;&gt;"",$F4241&lt;&gt;""),IF(COUNTIFS($B$2:$B4241,$B4241,$F$2:$F4241,$F4241)=1,1,0),0)</f>
        <v/>
      </c>
      <c r="T4241" s="13">
        <f>IF(AND($B4241&lt;&gt;"",$H4241&lt;&gt;""),IF(COUNTIFS($B$2:$B4241,$B4241,$H$2:$H4241,$H4241)=1,1,0),0)</f>
        <v/>
      </c>
      <c r="U4241" s="13">
        <f>IF(AND($B4241&lt;&gt;"",$C4241&lt;&gt;""),IF(COUNTIFS($B$2:$B4241,$B4241,$C$2:$C4241,$C4241)=1,1,0),0)</f>
        <v/>
      </c>
      <c r="V4241" s="13">
        <f>IF(AND($B4241&lt;&gt;"",$D4241&lt;&gt;""),IF(COUNTIFS($B$2:$B4241,$B4241,$D$2:$D4241,$D4241)=1,1,0),0)</f>
        <v/>
      </c>
      <c r="W4241">
        <f>IFERROR(INDEX(T_Indicateurs[Domain_code],MATCH($H4241,T_Indicateurs[Stat_code],0)),"")</f>
        <v/>
      </c>
      <c r="X4241" s="13">
        <f>IF(OR($W4241="",$F4241=""),0,IF($F4241&lt;&gt;$W4241,1,0))</f>
        <v/>
      </c>
      <c r="Y4241" s="13">
        <f>IF(OR($J4241="", $K4241="", $L4241=""),0,IF(OR($J4241&lt;0,$J4241&gt;3,$K4241&lt;0,$K4241&gt;3,$L4241&lt;0,$L4241&gt;3),1,0))</f>
        <v/>
      </c>
    </row>
    <row r="4242">
      <c r="G4242">
        <f>IFERROR(INDEX(T_Domaines[Domain_label_fr],MATCH(F4242,T_Domaines[Domain_code],0)),"")</f>
        <v/>
      </c>
      <c r="I4242">
        <f>IFERROR(INDEX(T_Indicateurs[Stat_label_fr],MATCH(H4242,T_Indicateurs[Stat_code],0)),"")</f>
        <v/>
      </c>
      <c r="M4242">
        <f>IF(J4242=0,"",J4242)</f>
        <v/>
      </c>
      <c r="N4242">
        <f>IF(K4242=0,"",K4242)</f>
        <v/>
      </c>
      <c r="O4242">
        <f>IF(L4242=0,"",L4242)</f>
        <v/>
      </c>
      <c r="P4242">
        <f>IF(OR(J4242="",K4242="",L4242=""),"",J4242+K4242+L4242)</f>
        <v/>
      </c>
      <c r="Q4242">
        <f>IF(OR(M4242="",N4242="",O4242=""),"",M4242+N4242+O4242)</f>
        <v/>
      </c>
      <c r="S4242" s="13">
        <f>IF(AND($B4242&lt;&gt;"",$F4242&lt;&gt;""),IF(COUNTIFS($B$2:$B4242,$B4242,$F$2:$F4242,$F4242)=1,1,0),0)</f>
        <v/>
      </c>
      <c r="T4242" s="13">
        <f>IF(AND($B4242&lt;&gt;"",$H4242&lt;&gt;""),IF(COUNTIFS($B$2:$B4242,$B4242,$H$2:$H4242,$H4242)=1,1,0),0)</f>
        <v/>
      </c>
      <c r="U4242" s="13">
        <f>IF(AND($B4242&lt;&gt;"",$C4242&lt;&gt;""),IF(COUNTIFS($B$2:$B4242,$B4242,$C$2:$C4242,$C4242)=1,1,0),0)</f>
        <v/>
      </c>
      <c r="V4242" s="13">
        <f>IF(AND($B4242&lt;&gt;"",$D4242&lt;&gt;""),IF(COUNTIFS($B$2:$B4242,$B4242,$D$2:$D4242,$D4242)=1,1,0),0)</f>
        <v/>
      </c>
      <c r="W4242">
        <f>IFERROR(INDEX(T_Indicateurs[Domain_code],MATCH($H4242,T_Indicateurs[Stat_code],0)),"")</f>
        <v/>
      </c>
      <c r="X4242" s="13">
        <f>IF(OR($W4242="",$F4242=""),0,IF($F4242&lt;&gt;$W4242,1,0))</f>
        <v/>
      </c>
      <c r="Y4242" s="13">
        <f>IF(OR($J4242="", $K4242="", $L4242=""),0,IF(OR($J4242&lt;0,$J4242&gt;3,$K4242&lt;0,$K4242&gt;3,$L4242&lt;0,$L4242&gt;3),1,0))</f>
        <v/>
      </c>
    </row>
    <row r="4243">
      <c r="G4243">
        <f>IFERROR(INDEX(T_Domaines[Domain_label_fr],MATCH(F4243,T_Domaines[Domain_code],0)),"")</f>
        <v/>
      </c>
      <c r="I4243">
        <f>IFERROR(INDEX(T_Indicateurs[Stat_label_fr],MATCH(H4243,T_Indicateurs[Stat_code],0)),"")</f>
        <v/>
      </c>
      <c r="M4243">
        <f>IF(J4243=0,"",J4243)</f>
        <v/>
      </c>
      <c r="N4243">
        <f>IF(K4243=0,"",K4243)</f>
        <v/>
      </c>
      <c r="O4243">
        <f>IF(L4243=0,"",L4243)</f>
        <v/>
      </c>
      <c r="P4243">
        <f>IF(OR(J4243="",K4243="",L4243=""),"",J4243+K4243+L4243)</f>
        <v/>
      </c>
      <c r="Q4243">
        <f>IF(OR(M4243="",N4243="",O4243=""),"",M4243+N4243+O4243)</f>
        <v/>
      </c>
      <c r="S4243" s="13">
        <f>IF(AND($B4243&lt;&gt;"",$F4243&lt;&gt;""),IF(COUNTIFS($B$2:$B4243,$B4243,$F$2:$F4243,$F4243)=1,1,0),0)</f>
        <v/>
      </c>
      <c r="T4243" s="13">
        <f>IF(AND($B4243&lt;&gt;"",$H4243&lt;&gt;""),IF(COUNTIFS($B$2:$B4243,$B4243,$H$2:$H4243,$H4243)=1,1,0),0)</f>
        <v/>
      </c>
      <c r="U4243" s="13">
        <f>IF(AND($B4243&lt;&gt;"",$C4243&lt;&gt;""),IF(COUNTIFS($B$2:$B4243,$B4243,$C$2:$C4243,$C4243)=1,1,0),0)</f>
        <v/>
      </c>
      <c r="V4243" s="13">
        <f>IF(AND($B4243&lt;&gt;"",$D4243&lt;&gt;""),IF(COUNTIFS($B$2:$B4243,$B4243,$D$2:$D4243,$D4243)=1,1,0),0)</f>
        <v/>
      </c>
      <c r="W4243">
        <f>IFERROR(INDEX(T_Indicateurs[Domain_code],MATCH($H4243,T_Indicateurs[Stat_code],0)),"")</f>
        <v/>
      </c>
      <c r="X4243" s="13">
        <f>IF(OR($W4243="",$F4243=""),0,IF($F4243&lt;&gt;$W4243,1,0))</f>
        <v/>
      </c>
      <c r="Y4243" s="13">
        <f>IF(OR($J4243="", $K4243="", $L4243=""),0,IF(OR($J4243&lt;0,$J4243&gt;3,$K4243&lt;0,$K4243&gt;3,$L4243&lt;0,$L4243&gt;3),1,0))</f>
        <v/>
      </c>
    </row>
    <row r="4244">
      <c r="G4244">
        <f>IFERROR(INDEX(T_Domaines[Domain_label_fr],MATCH(F4244,T_Domaines[Domain_code],0)),"")</f>
        <v/>
      </c>
      <c r="I4244">
        <f>IFERROR(INDEX(T_Indicateurs[Stat_label_fr],MATCH(H4244,T_Indicateurs[Stat_code],0)),"")</f>
        <v/>
      </c>
      <c r="M4244">
        <f>IF(J4244=0,"",J4244)</f>
        <v/>
      </c>
      <c r="N4244">
        <f>IF(K4244=0,"",K4244)</f>
        <v/>
      </c>
      <c r="O4244">
        <f>IF(L4244=0,"",L4244)</f>
        <v/>
      </c>
      <c r="P4244">
        <f>IF(OR(J4244="",K4244="",L4244=""),"",J4244+K4244+L4244)</f>
        <v/>
      </c>
      <c r="Q4244">
        <f>IF(OR(M4244="",N4244="",O4244=""),"",M4244+N4244+O4244)</f>
        <v/>
      </c>
      <c r="S4244" s="13">
        <f>IF(AND($B4244&lt;&gt;"",$F4244&lt;&gt;""),IF(COUNTIFS($B$2:$B4244,$B4244,$F$2:$F4244,$F4244)=1,1,0),0)</f>
        <v/>
      </c>
      <c r="T4244" s="13">
        <f>IF(AND($B4244&lt;&gt;"",$H4244&lt;&gt;""),IF(COUNTIFS($B$2:$B4244,$B4244,$H$2:$H4244,$H4244)=1,1,0),0)</f>
        <v/>
      </c>
      <c r="U4244" s="13">
        <f>IF(AND($B4244&lt;&gt;"",$C4244&lt;&gt;""),IF(COUNTIFS($B$2:$B4244,$B4244,$C$2:$C4244,$C4244)=1,1,0),0)</f>
        <v/>
      </c>
      <c r="V4244" s="13">
        <f>IF(AND($B4244&lt;&gt;"",$D4244&lt;&gt;""),IF(COUNTIFS($B$2:$B4244,$B4244,$D$2:$D4244,$D4244)=1,1,0),0)</f>
        <v/>
      </c>
      <c r="W4244">
        <f>IFERROR(INDEX(T_Indicateurs[Domain_code],MATCH($H4244,T_Indicateurs[Stat_code],0)),"")</f>
        <v/>
      </c>
      <c r="X4244" s="13">
        <f>IF(OR($W4244="",$F4244=""),0,IF($F4244&lt;&gt;$W4244,1,0))</f>
        <v/>
      </c>
      <c r="Y4244" s="13">
        <f>IF(OR($J4244="", $K4244="", $L4244=""),0,IF(OR($J4244&lt;0,$J4244&gt;3,$K4244&lt;0,$K4244&gt;3,$L4244&lt;0,$L4244&gt;3),1,0))</f>
        <v/>
      </c>
    </row>
    <row r="4245">
      <c r="G4245">
        <f>IFERROR(INDEX(T_Domaines[Domain_label_fr],MATCH(F4245,T_Domaines[Domain_code],0)),"")</f>
        <v/>
      </c>
      <c r="I4245">
        <f>IFERROR(INDEX(T_Indicateurs[Stat_label_fr],MATCH(H4245,T_Indicateurs[Stat_code],0)),"")</f>
        <v/>
      </c>
      <c r="M4245">
        <f>IF(J4245=0,"",J4245)</f>
        <v/>
      </c>
      <c r="N4245">
        <f>IF(K4245=0,"",K4245)</f>
        <v/>
      </c>
      <c r="O4245">
        <f>IF(L4245=0,"",L4245)</f>
        <v/>
      </c>
      <c r="P4245">
        <f>IF(OR(J4245="",K4245="",L4245=""),"",J4245+K4245+L4245)</f>
        <v/>
      </c>
      <c r="Q4245">
        <f>IF(OR(M4245="",N4245="",O4245=""),"",M4245+N4245+O4245)</f>
        <v/>
      </c>
      <c r="S4245" s="13">
        <f>IF(AND($B4245&lt;&gt;"",$F4245&lt;&gt;""),IF(COUNTIFS($B$2:$B4245,$B4245,$F$2:$F4245,$F4245)=1,1,0),0)</f>
        <v/>
      </c>
      <c r="T4245" s="13">
        <f>IF(AND($B4245&lt;&gt;"",$H4245&lt;&gt;""),IF(COUNTIFS($B$2:$B4245,$B4245,$H$2:$H4245,$H4245)=1,1,0),0)</f>
        <v/>
      </c>
      <c r="U4245" s="13">
        <f>IF(AND($B4245&lt;&gt;"",$C4245&lt;&gt;""),IF(COUNTIFS($B$2:$B4245,$B4245,$C$2:$C4245,$C4245)=1,1,0),0)</f>
        <v/>
      </c>
      <c r="V4245" s="13">
        <f>IF(AND($B4245&lt;&gt;"",$D4245&lt;&gt;""),IF(COUNTIFS($B$2:$B4245,$B4245,$D$2:$D4245,$D4245)=1,1,0),0)</f>
        <v/>
      </c>
      <c r="W4245">
        <f>IFERROR(INDEX(T_Indicateurs[Domain_code],MATCH($H4245,T_Indicateurs[Stat_code],0)),"")</f>
        <v/>
      </c>
      <c r="X4245" s="13">
        <f>IF(OR($W4245="",$F4245=""),0,IF($F4245&lt;&gt;$W4245,1,0))</f>
        <v/>
      </c>
      <c r="Y4245" s="13">
        <f>IF(OR($J4245="", $K4245="", $L4245=""),0,IF(OR($J4245&lt;0,$J4245&gt;3,$K4245&lt;0,$K4245&gt;3,$L4245&lt;0,$L4245&gt;3),1,0))</f>
        <v/>
      </c>
    </row>
    <row r="4246">
      <c r="G4246">
        <f>IFERROR(INDEX(T_Domaines[Domain_label_fr],MATCH(F4246,T_Domaines[Domain_code],0)),"")</f>
        <v/>
      </c>
      <c r="I4246">
        <f>IFERROR(INDEX(T_Indicateurs[Stat_label_fr],MATCH(H4246,T_Indicateurs[Stat_code],0)),"")</f>
        <v/>
      </c>
      <c r="M4246">
        <f>IF(J4246=0,"",J4246)</f>
        <v/>
      </c>
      <c r="N4246">
        <f>IF(K4246=0,"",K4246)</f>
        <v/>
      </c>
      <c r="O4246">
        <f>IF(L4246=0,"",L4246)</f>
        <v/>
      </c>
      <c r="P4246">
        <f>IF(OR(J4246="",K4246="",L4246=""),"",J4246+K4246+L4246)</f>
        <v/>
      </c>
      <c r="Q4246">
        <f>IF(OR(M4246="",N4246="",O4246=""),"",M4246+N4246+O4246)</f>
        <v/>
      </c>
      <c r="S4246" s="13">
        <f>IF(AND($B4246&lt;&gt;"",$F4246&lt;&gt;""),IF(COUNTIFS($B$2:$B4246,$B4246,$F$2:$F4246,$F4246)=1,1,0),0)</f>
        <v/>
      </c>
      <c r="T4246" s="13">
        <f>IF(AND($B4246&lt;&gt;"",$H4246&lt;&gt;""),IF(COUNTIFS($B$2:$B4246,$B4246,$H$2:$H4246,$H4246)=1,1,0),0)</f>
        <v/>
      </c>
      <c r="U4246" s="13">
        <f>IF(AND($B4246&lt;&gt;"",$C4246&lt;&gt;""),IF(COUNTIFS($B$2:$B4246,$B4246,$C$2:$C4246,$C4246)=1,1,0),0)</f>
        <v/>
      </c>
      <c r="V4246" s="13">
        <f>IF(AND($B4246&lt;&gt;"",$D4246&lt;&gt;""),IF(COUNTIFS($B$2:$B4246,$B4246,$D$2:$D4246,$D4246)=1,1,0),0)</f>
        <v/>
      </c>
      <c r="W4246">
        <f>IFERROR(INDEX(T_Indicateurs[Domain_code],MATCH($H4246,T_Indicateurs[Stat_code],0)),"")</f>
        <v/>
      </c>
      <c r="X4246" s="13">
        <f>IF(OR($W4246="",$F4246=""),0,IF($F4246&lt;&gt;$W4246,1,0))</f>
        <v/>
      </c>
      <c r="Y4246" s="13">
        <f>IF(OR($J4246="", $K4246="", $L4246=""),0,IF(OR($J4246&lt;0,$J4246&gt;3,$K4246&lt;0,$K4246&gt;3,$L4246&lt;0,$L4246&gt;3),1,0))</f>
        <v/>
      </c>
    </row>
    <row r="4247">
      <c r="G4247">
        <f>IFERROR(INDEX(T_Domaines[Domain_label_fr],MATCH(F4247,T_Domaines[Domain_code],0)),"")</f>
        <v/>
      </c>
      <c r="I4247">
        <f>IFERROR(INDEX(T_Indicateurs[Stat_label_fr],MATCH(H4247,T_Indicateurs[Stat_code],0)),"")</f>
        <v/>
      </c>
      <c r="M4247">
        <f>IF(J4247=0,"",J4247)</f>
        <v/>
      </c>
      <c r="N4247">
        <f>IF(K4247=0,"",K4247)</f>
        <v/>
      </c>
      <c r="O4247">
        <f>IF(L4247=0,"",L4247)</f>
        <v/>
      </c>
      <c r="P4247">
        <f>IF(OR(J4247="",K4247="",L4247=""),"",J4247+K4247+L4247)</f>
        <v/>
      </c>
      <c r="Q4247">
        <f>IF(OR(M4247="",N4247="",O4247=""),"",M4247+N4247+O4247)</f>
        <v/>
      </c>
      <c r="S4247" s="13">
        <f>IF(AND($B4247&lt;&gt;"",$F4247&lt;&gt;""),IF(COUNTIFS($B$2:$B4247,$B4247,$F$2:$F4247,$F4247)=1,1,0),0)</f>
        <v/>
      </c>
      <c r="T4247" s="13">
        <f>IF(AND($B4247&lt;&gt;"",$H4247&lt;&gt;""),IF(COUNTIFS($B$2:$B4247,$B4247,$H$2:$H4247,$H4247)=1,1,0),0)</f>
        <v/>
      </c>
      <c r="U4247" s="13">
        <f>IF(AND($B4247&lt;&gt;"",$C4247&lt;&gt;""),IF(COUNTIFS($B$2:$B4247,$B4247,$C$2:$C4247,$C4247)=1,1,0),0)</f>
        <v/>
      </c>
      <c r="V4247" s="13">
        <f>IF(AND($B4247&lt;&gt;"",$D4247&lt;&gt;""),IF(COUNTIFS($B$2:$B4247,$B4247,$D$2:$D4247,$D4247)=1,1,0),0)</f>
        <v/>
      </c>
      <c r="W4247">
        <f>IFERROR(INDEX(T_Indicateurs[Domain_code],MATCH($H4247,T_Indicateurs[Stat_code],0)),"")</f>
        <v/>
      </c>
      <c r="X4247" s="13">
        <f>IF(OR($W4247="",$F4247=""),0,IF($F4247&lt;&gt;$W4247,1,0))</f>
        <v/>
      </c>
      <c r="Y4247" s="13">
        <f>IF(OR($J4247="", $K4247="", $L4247=""),0,IF(OR($J4247&lt;0,$J4247&gt;3,$K4247&lt;0,$K4247&gt;3,$L4247&lt;0,$L4247&gt;3),1,0))</f>
        <v/>
      </c>
    </row>
    <row r="4248">
      <c r="G4248">
        <f>IFERROR(INDEX(T_Domaines[Domain_label_fr],MATCH(F4248,T_Domaines[Domain_code],0)),"")</f>
        <v/>
      </c>
      <c r="I4248">
        <f>IFERROR(INDEX(T_Indicateurs[Stat_label_fr],MATCH(H4248,T_Indicateurs[Stat_code],0)),"")</f>
        <v/>
      </c>
      <c r="M4248">
        <f>IF(J4248=0,"",J4248)</f>
        <v/>
      </c>
      <c r="N4248">
        <f>IF(K4248=0,"",K4248)</f>
        <v/>
      </c>
      <c r="O4248">
        <f>IF(L4248=0,"",L4248)</f>
        <v/>
      </c>
      <c r="P4248">
        <f>IF(OR(J4248="",K4248="",L4248=""),"",J4248+K4248+L4248)</f>
        <v/>
      </c>
      <c r="Q4248">
        <f>IF(OR(M4248="",N4248="",O4248=""),"",M4248+N4248+O4248)</f>
        <v/>
      </c>
      <c r="S4248" s="13">
        <f>IF(AND($B4248&lt;&gt;"",$F4248&lt;&gt;""),IF(COUNTIFS($B$2:$B4248,$B4248,$F$2:$F4248,$F4248)=1,1,0),0)</f>
        <v/>
      </c>
      <c r="T4248" s="13">
        <f>IF(AND($B4248&lt;&gt;"",$H4248&lt;&gt;""),IF(COUNTIFS($B$2:$B4248,$B4248,$H$2:$H4248,$H4248)=1,1,0),0)</f>
        <v/>
      </c>
      <c r="U4248" s="13">
        <f>IF(AND($B4248&lt;&gt;"",$C4248&lt;&gt;""),IF(COUNTIFS($B$2:$B4248,$B4248,$C$2:$C4248,$C4248)=1,1,0),0)</f>
        <v/>
      </c>
      <c r="V4248" s="13">
        <f>IF(AND($B4248&lt;&gt;"",$D4248&lt;&gt;""),IF(COUNTIFS($B$2:$B4248,$B4248,$D$2:$D4248,$D4248)=1,1,0),0)</f>
        <v/>
      </c>
      <c r="W4248">
        <f>IFERROR(INDEX(T_Indicateurs[Domain_code],MATCH($H4248,T_Indicateurs[Stat_code],0)),"")</f>
        <v/>
      </c>
      <c r="X4248" s="13">
        <f>IF(OR($W4248="",$F4248=""),0,IF($F4248&lt;&gt;$W4248,1,0))</f>
        <v/>
      </c>
      <c r="Y4248" s="13">
        <f>IF(OR($J4248="", $K4248="", $L4248=""),0,IF(OR($J4248&lt;0,$J4248&gt;3,$K4248&lt;0,$K4248&gt;3,$L4248&lt;0,$L4248&gt;3),1,0))</f>
        <v/>
      </c>
    </row>
    <row r="4249">
      <c r="G4249">
        <f>IFERROR(INDEX(T_Domaines[Domain_label_fr],MATCH(F4249,T_Domaines[Domain_code],0)),"")</f>
        <v/>
      </c>
      <c r="I4249">
        <f>IFERROR(INDEX(T_Indicateurs[Stat_label_fr],MATCH(H4249,T_Indicateurs[Stat_code],0)),"")</f>
        <v/>
      </c>
      <c r="M4249">
        <f>IF(J4249=0,"",J4249)</f>
        <v/>
      </c>
      <c r="N4249">
        <f>IF(K4249=0,"",K4249)</f>
        <v/>
      </c>
      <c r="O4249">
        <f>IF(L4249=0,"",L4249)</f>
        <v/>
      </c>
      <c r="P4249">
        <f>IF(OR(J4249="",K4249="",L4249=""),"",J4249+K4249+L4249)</f>
        <v/>
      </c>
      <c r="Q4249">
        <f>IF(OR(M4249="",N4249="",O4249=""),"",M4249+N4249+O4249)</f>
        <v/>
      </c>
      <c r="S4249" s="13">
        <f>IF(AND($B4249&lt;&gt;"",$F4249&lt;&gt;""),IF(COUNTIFS($B$2:$B4249,$B4249,$F$2:$F4249,$F4249)=1,1,0),0)</f>
        <v/>
      </c>
      <c r="T4249" s="13">
        <f>IF(AND($B4249&lt;&gt;"",$H4249&lt;&gt;""),IF(COUNTIFS($B$2:$B4249,$B4249,$H$2:$H4249,$H4249)=1,1,0),0)</f>
        <v/>
      </c>
      <c r="U4249" s="13">
        <f>IF(AND($B4249&lt;&gt;"",$C4249&lt;&gt;""),IF(COUNTIFS($B$2:$B4249,$B4249,$C$2:$C4249,$C4249)=1,1,0),0)</f>
        <v/>
      </c>
      <c r="V4249" s="13">
        <f>IF(AND($B4249&lt;&gt;"",$D4249&lt;&gt;""),IF(COUNTIFS($B$2:$B4249,$B4249,$D$2:$D4249,$D4249)=1,1,0),0)</f>
        <v/>
      </c>
      <c r="W4249">
        <f>IFERROR(INDEX(T_Indicateurs[Domain_code],MATCH($H4249,T_Indicateurs[Stat_code],0)),"")</f>
        <v/>
      </c>
      <c r="X4249" s="13">
        <f>IF(OR($W4249="",$F4249=""),0,IF($F4249&lt;&gt;$W4249,1,0))</f>
        <v/>
      </c>
      <c r="Y4249" s="13">
        <f>IF(OR($J4249="", $K4249="", $L4249=""),0,IF(OR($J4249&lt;0,$J4249&gt;3,$K4249&lt;0,$K4249&gt;3,$L4249&lt;0,$L4249&gt;3),1,0))</f>
        <v/>
      </c>
    </row>
    <row r="4250">
      <c r="G4250">
        <f>IFERROR(INDEX(T_Domaines[Domain_label_fr],MATCH(F4250,T_Domaines[Domain_code],0)),"")</f>
        <v/>
      </c>
      <c r="I4250">
        <f>IFERROR(INDEX(T_Indicateurs[Stat_label_fr],MATCH(H4250,T_Indicateurs[Stat_code],0)),"")</f>
        <v/>
      </c>
      <c r="M4250">
        <f>IF(J4250=0,"",J4250)</f>
        <v/>
      </c>
      <c r="N4250">
        <f>IF(K4250=0,"",K4250)</f>
        <v/>
      </c>
      <c r="O4250">
        <f>IF(L4250=0,"",L4250)</f>
        <v/>
      </c>
      <c r="P4250">
        <f>IF(OR(J4250="",K4250="",L4250=""),"",J4250+K4250+L4250)</f>
        <v/>
      </c>
      <c r="Q4250">
        <f>IF(OR(M4250="",N4250="",O4250=""),"",M4250+N4250+O4250)</f>
        <v/>
      </c>
      <c r="S4250" s="13">
        <f>IF(AND($B4250&lt;&gt;"",$F4250&lt;&gt;""),IF(COUNTIFS($B$2:$B4250,$B4250,$F$2:$F4250,$F4250)=1,1,0),0)</f>
        <v/>
      </c>
      <c r="T4250" s="13">
        <f>IF(AND($B4250&lt;&gt;"",$H4250&lt;&gt;""),IF(COUNTIFS($B$2:$B4250,$B4250,$H$2:$H4250,$H4250)=1,1,0),0)</f>
        <v/>
      </c>
      <c r="U4250" s="13">
        <f>IF(AND($B4250&lt;&gt;"",$C4250&lt;&gt;""),IF(COUNTIFS($B$2:$B4250,$B4250,$C$2:$C4250,$C4250)=1,1,0),0)</f>
        <v/>
      </c>
      <c r="V4250" s="13">
        <f>IF(AND($B4250&lt;&gt;"",$D4250&lt;&gt;""),IF(COUNTIFS($B$2:$B4250,$B4250,$D$2:$D4250,$D4250)=1,1,0),0)</f>
        <v/>
      </c>
      <c r="W4250">
        <f>IFERROR(INDEX(T_Indicateurs[Domain_code],MATCH($H4250,T_Indicateurs[Stat_code],0)),"")</f>
        <v/>
      </c>
      <c r="X4250" s="13">
        <f>IF(OR($W4250="",$F4250=""),0,IF($F4250&lt;&gt;$W4250,1,0))</f>
        <v/>
      </c>
      <c r="Y4250" s="13">
        <f>IF(OR($J4250="", $K4250="", $L4250=""),0,IF(OR($J4250&lt;0,$J4250&gt;3,$K4250&lt;0,$K4250&gt;3,$L4250&lt;0,$L4250&gt;3),1,0))</f>
        <v/>
      </c>
    </row>
    <row r="4251">
      <c r="G4251">
        <f>IFERROR(INDEX(T_Domaines[Domain_label_fr],MATCH(F4251,T_Domaines[Domain_code],0)),"")</f>
        <v/>
      </c>
      <c r="I4251">
        <f>IFERROR(INDEX(T_Indicateurs[Stat_label_fr],MATCH(H4251,T_Indicateurs[Stat_code],0)),"")</f>
        <v/>
      </c>
      <c r="M4251">
        <f>IF(J4251=0,"",J4251)</f>
        <v/>
      </c>
      <c r="N4251">
        <f>IF(K4251=0,"",K4251)</f>
        <v/>
      </c>
      <c r="O4251">
        <f>IF(L4251=0,"",L4251)</f>
        <v/>
      </c>
      <c r="P4251">
        <f>IF(OR(J4251="",K4251="",L4251=""),"",J4251+K4251+L4251)</f>
        <v/>
      </c>
      <c r="Q4251">
        <f>IF(OR(M4251="",N4251="",O4251=""),"",M4251+N4251+O4251)</f>
        <v/>
      </c>
      <c r="S4251" s="13">
        <f>IF(AND($B4251&lt;&gt;"",$F4251&lt;&gt;""),IF(COUNTIFS($B$2:$B4251,$B4251,$F$2:$F4251,$F4251)=1,1,0),0)</f>
        <v/>
      </c>
      <c r="T4251" s="13">
        <f>IF(AND($B4251&lt;&gt;"",$H4251&lt;&gt;""),IF(COUNTIFS($B$2:$B4251,$B4251,$H$2:$H4251,$H4251)=1,1,0),0)</f>
        <v/>
      </c>
      <c r="U4251" s="13">
        <f>IF(AND($B4251&lt;&gt;"",$C4251&lt;&gt;""),IF(COUNTIFS($B$2:$B4251,$B4251,$C$2:$C4251,$C4251)=1,1,0),0)</f>
        <v/>
      </c>
      <c r="V4251" s="13">
        <f>IF(AND($B4251&lt;&gt;"",$D4251&lt;&gt;""),IF(COUNTIFS($B$2:$B4251,$B4251,$D$2:$D4251,$D4251)=1,1,0),0)</f>
        <v/>
      </c>
      <c r="W4251">
        <f>IFERROR(INDEX(T_Indicateurs[Domain_code],MATCH($H4251,T_Indicateurs[Stat_code],0)),"")</f>
        <v/>
      </c>
      <c r="X4251" s="13">
        <f>IF(OR($W4251="",$F4251=""),0,IF($F4251&lt;&gt;$W4251,1,0))</f>
        <v/>
      </c>
      <c r="Y4251" s="13">
        <f>IF(OR($J4251="", $K4251="", $L4251=""),0,IF(OR($J4251&lt;0,$J4251&gt;3,$K4251&lt;0,$K4251&gt;3,$L4251&lt;0,$L4251&gt;3),1,0))</f>
        <v/>
      </c>
    </row>
    <row r="4252">
      <c r="G4252">
        <f>IFERROR(INDEX(T_Domaines[Domain_label_fr],MATCH(F4252,T_Domaines[Domain_code],0)),"")</f>
        <v/>
      </c>
      <c r="I4252">
        <f>IFERROR(INDEX(T_Indicateurs[Stat_label_fr],MATCH(H4252,T_Indicateurs[Stat_code],0)),"")</f>
        <v/>
      </c>
      <c r="M4252">
        <f>IF(J4252=0,"",J4252)</f>
        <v/>
      </c>
      <c r="N4252">
        <f>IF(K4252=0,"",K4252)</f>
        <v/>
      </c>
      <c r="O4252">
        <f>IF(L4252=0,"",L4252)</f>
        <v/>
      </c>
      <c r="P4252">
        <f>IF(OR(J4252="",K4252="",L4252=""),"",J4252+K4252+L4252)</f>
        <v/>
      </c>
      <c r="Q4252">
        <f>IF(OR(M4252="",N4252="",O4252=""),"",M4252+N4252+O4252)</f>
        <v/>
      </c>
      <c r="S4252" s="13">
        <f>IF(AND($B4252&lt;&gt;"",$F4252&lt;&gt;""),IF(COUNTIFS($B$2:$B4252,$B4252,$F$2:$F4252,$F4252)=1,1,0),0)</f>
        <v/>
      </c>
      <c r="T4252" s="13">
        <f>IF(AND($B4252&lt;&gt;"",$H4252&lt;&gt;""),IF(COUNTIFS($B$2:$B4252,$B4252,$H$2:$H4252,$H4252)=1,1,0),0)</f>
        <v/>
      </c>
      <c r="U4252" s="13">
        <f>IF(AND($B4252&lt;&gt;"",$C4252&lt;&gt;""),IF(COUNTIFS($B$2:$B4252,$B4252,$C$2:$C4252,$C4252)=1,1,0),0)</f>
        <v/>
      </c>
      <c r="V4252" s="13">
        <f>IF(AND($B4252&lt;&gt;"",$D4252&lt;&gt;""),IF(COUNTIFS($B$2:$B4252,$B4252,$D$2:$D4252,$D4252)=1,1,0),0)</f>
        <v/>
      </c>
      <c r="W4252">
        <f>IFERROR(INDEX(T_Indicateurs[Domain_code],MATCH($H4252,T_Indicateurs[Stat_code],0)),"")</f>
        <v/>
      </c>
      <c r="X4252" s="13">
        <f>IF(OR($W4252="",$F4252=""),0,IF($F4252&lt;&gt;$W4252,1,0))</f>
        <v/>
      </c>
      <c r="Y4252" s="13">
        <f>IF(OR($J4252="", $K4252="", $L4252=""),0,IF(OR($J4252&lt;0,$J4252&gt;3,$K4252&lt;0,$K4252&gt;3,$L4252&lt;0,$L4252&gt;3),1,0))</f>
        <v/>
      </c>
    </row>
    <row r="4253">
      <c r="G4253">
        <f>IFERROR(INDEX(T_Domaines[Domain_label_fr],MATCH(F4253,T_Domaines[Domain_code],0)),"")</f>
        <v/>
      </c>
      <c r="I4253">
        <f>IFERROR(INDEX(T_Indicateurs[Stat_label_fr],MATCH(H4253,T_Indicateurs[Stat_code],0)),"")</f>
        <v/>
      </c>
      <c r="M4253">
        <f>IF(J4253=0,"",J4253)</f>
        <v/>
      </c>
      <c r="N4253">
        <f>IF(K4253=0,"",K4253)</f>
        <v/>
      </c>
      <c r="O4253">
        <f>IF(L4253=0,"",L4253)</f>
        <v/>
      </c>
      <c r="P4253">
        <f>IF(OR(J4253="",K4253="",L4253=""),"",J4253+K4253+L4253)</f>
        <v/>
      </c>
      <c r="Q4253">
        <f>IF(OR(M4253="",N4253="",O4253=""),"",M4253+N4253+O4253)</f>
        <v/>
      </c>
      <c r="S4253" s="13">
        <f>IF(AND($B4253&lt;&gt;"",$F4253&lt;&gt;""),IF(COUNTIFS($B$2:$B4253,$B4253,$F$2:$F4253,$F4253)=1,1,0),0)</f>
        <v/>
      </c>
      <c r="T4253" s="13">
        <f>IF(AND($B4253&lt;&gt;"",$H4253&lt;&gt;""),IF(COUNTIFS($B$2:$B4253,$B4253,$H$2:$H4253,$H4253)=1,1,0),0)</f>
        <v/>
      </c>
      <c r="U4253" s="13">
        <f>IF(AND($B4253&lt;&gt;"",$C4253&lt;&gt;""),IF(COUNTIFS($B$2:$B4253,$B4253,$C$2:$C4253,$C4253)=1,1,0),0)</f>
        <v/>
      </c>
      <c r="V4253" s="13">
        <f>IF(AND($B4253&lt;&gt;"",$D4253&lt;&gt;""),IF(COUNTIFS($B$2:$B4253,$B4253,$D$2:$D4253,$D4253)=1,1,0),0)</f>
        <v/>
      </c>
      <c r="W4253">
        <f>IFERROR(INDEX(T_Indicateurs[Domain_code],MATCH($H4253,T_Indicateurs[Stat_code],0)),"")</f>
        <v/>
      </c>
      <c r="X4253" s="13">
        <f>IF(OR($W4253="",$F4253=""),0,IF($F4253&lt;&gt;$W4253,1,0))</f>
        <v/>
      </c>
      <c r="Y4253" s="13">
        <f>IF(OR($J4253="", $K4253="", $L4253=""),0,IF(OR($J4253&lt;0,$J4253&gt;3,$K4253&lt;0,$K4253&gt;3,$L4253&lt;0,$L4253&gt;3),1,0))</f>
        <v/>
      </c>
    </row>
    <row r="4254">
      <c r="G4254">
        <f>IFERROR(INDEX(T_Domaines[Domain_label_fr],MATCH(F4254,T_Domaines[Domain_code],0)),"")</f>
        <v/>
      </c>
      <c r="I4254">
        <f>IFERROR(INDEX(T_Indicateurs[Stat_label_fr],MATCH(H4254,T_Indicateurs[Stat_code],0)),"")</f>
        <v/>
      </c>
      <c r="M4254">
        <f>IF(J4254=0,"",J4254)</f>
        <v/>
      </c>
      <c r="N4254">
        <f>IF(K4254=0,"",K4254)</f>
        <v/>
      </c>
      <c r="O4254">
        <f>IF(L4254=0,"",L4254)</f>
        <v/>
      </c>
      <c r="P4254">
        <f>IF(OR(J4254="",K4254="",L4254=""),"",J4254+K4254+L4254)</f>
        <v/>
      </c>
      <c r="Q4254">
        <f>IF(OR(M4254="",N4254="",O4254=""),"",M4254+N4254+O4254)</f>
        <v/>
      </c>
      <c r="S4254" s="13">
        <f>IF(AND($B4254&lt;&gt;"",$F4254&lt;&gt;""),IF(COUNTIFS($B$2:$B4254,$B4254,$F$2:$F4254,$F4254)=1,1,0),0)</f>
        <v/>
      </c>
      <c r="T4254" s="13">
        <f>IF(AND($B4254&lt;&gt;"",$H4254&lt;&gt;""),IF(COUNTIFS($B$2:$B4254,$B4254,$H$2:$H4254,$H4254)=1,1,0),0)</f>
        <v/>
      </c>
      <c r="U4254" s="13">
        <f>IF(AND($B4254&lt;&gt;"",$C4254&lt;&gt;""),IF(COUNTIFS($B$2:$B4254,$B4254,$C$2:$C4254,$C4254)=1,1,0),0)</f>
        <v/>
      </c>
      <c r="V4254" s="13">
        <f>IF(AND($B4254&lt;&gt;"",$D4254&lt;&gt;""),IF(COUNTIFS($B$2:$B4254,$B4254,$D$2:$D4254,$D4254)=1,1,0),0)</f>
        <v/>
      </c>
      <c r="W4254">
        <f>IFERROR(INDEX(T_Indicateurs[Domain_code],MATCH($H4254,T_Indicateurs[Stat_code],0)),"")</f>
        <v/>
      </c>
      <c r="X4254" s="13">
        <f>IF(OR($W4254="",$F4254=""),0,IF($F4254&lt;&gt;$W4254,1,0))</f>
        <v/>
      </c>
      <c r="Y4254" s="13">
        <f>IF(OR($J4254="", $K4254="", $L4254=""),0,IF(OR($J4254&lt;0,$J4254&gt;3,$K4254&lt;0,$K4254&gt;3,$L4254&lt;0,$L4254&gt;3),1,0))</f>
        <v/>
      </c>
    </row>
    <row r="4255">
      <c r="G4255">
        <f>IFERROR(INDEX(T_Domaines[Domain_label_fr],MATCH(F4255,T_Domaines[Domain_code],0)),"")</f>
        <v/>
      </c>
      <c r="I4255">
        <f>IFERROR(INDEX(T_Indicateurs[Stat_label_fr],MATCH(H4255,T_Indicateurs[Stat_code],0)),"")</f>
        <v/>
      </c>
      <c r="M4255">
        <f>IF(J4255=0,"",J4255)</f>
        <v/>
      </c>
      <c r="N4255">
        <f>IF(K4255=0,"",K4255)</f>
        <v/>
      </c>
      <c r="O4255">
        <f>IF(L4255=0,"",L4255)</f>
        <v/>
      </c>
      <c r="P4255">
        <f>IF(OR(J4255="",K4255="",L4255=""),"",J4255+K4255+L4255)</f>
        <v/>
      </c>
      <c r="Q4255">
        <f>IF(OR(M4255="",N4255="",O4255=""),"",M4255+N4255+O4255)</f>
        <v/>
      </c>
      <c r="S4255" s="13">
        <f>IF(AND($B4255&lt;&gt;"",$F4255&lt;&gt;""),IF(COUNTIFS($B$2:$B4255,$B4255,$F$2:$F4255,$F4255)=1,1,0),0)</f>
        <v/>
      </c>
      <c r="T4255" s="13">
        <f>IF(AND($B4255&lt;&gt;"",$H4255&lt;&gt;""),IF(COUNTIFS($B$2:$B4255,$B4255,$H$2:$H4255,$H4255)=1,1,0),0)</f>
        <v/>
      </c>
      <c r="U4255" s="13">
        <f>IF(AND($B4255&lt;&gt;"",$C4255&lt;&gt;""),IF(COUNTIFS($B$2:$B4255,$B4255,$C$2:$C4255,$C4255)=1,1,0),0)</f>
        <v/>
      </c>
      <c r="V4255" s="13">
        <f>IF(AND($B4255&lt;&gt;"",$D4255&lt;&gt;""),IF(COUNTIFS($B$2:$B4255,$B4255,$D$2:$D4255,$D4255)=1,1,0),0)</f>
        <v/>
      </c>
      <c r="W4255">
        <f>IFERROR(INDEX(T_Indicateurs[Domain_code],MATCH($H4255,T_Indicateurs[Stat_code],0)),"")</f>
        <v/>
      </c>
      <c r="X4255" s="13">
        <f>IF(OR($W4255="",$F4255=""),0,IF($F4255&lt;&gt;$W4255,1,0))</f>
        <v/>
      </c>
      <c r="Y4255" s="13">
        <f>IF(OR($J4255="", $K4255="", $L4255=""),0,IF(OR($J4255&lt;0,$J4255&gt;3,$K4255&lt;0,$K4255&gt;3,$L4255&lt;0,$L4255&gt;3),1,0))</f>
        <v/>
      </c>
    </row>
    <row r="4256">
      <c r="G4256">
        <f>IFERROR(INDEX(T_Domaines[Domain_label_fr],MATCH(F4256,T_Domaines[Domain_code],0)),"")</f>
        <v/>
      </c>
      <c r="I4256">
        <f>IFERROR(INDEX(T_Indicateurs[Stat_label_fr],MATCH(H4256,T_Indicateurs[Stat_code],0)),"")</f>
        <v/>
      </c>
      <c r="M4256">
        <f>IF(J4256=0,"",J4256)</f>
        <v/>
      </c>
      <c r="N4256">
        <f>IF(K4256=0,"",K4256)</f>
        <v/>
      </c>
      <c r="O4256">
        <f>IF(L4256=0,"",L4256)</f>
        <v/>
      </c>
      <c r="P4256">
        <f>IF(OR(J4256="",K4256="",L4256=""),"",J4256+K4256+L4256)</f>
        <v/>
      </c>
      <c r="Q4256">
        <f>IF(OR(M4256="",N4256="",O4256=""),"",M4256+N4256+O4256)</f>
        <v/>
      </c>
      <c r="S4256" s="13">
        <f>IF(AND($B4256&lt;&gt;"",$F4256&lt;&gt;""),IF(COUNTIFS($B$2:$B4256,$B4256,$F$2:$F4256,$F4256)=1,1,0),0)</f>
        <v/>
      </c>
      <c r="T4256" s="13">
        <f>IF(AND($B4256&lt;&gt;"",$H4256&lt;&gt;""),IF(COUNTIFS($B$2:$B4256,$B4256,$H$2:$H4256,$H4256)=1,1,0),0)</f>
        <v/>
      </c>
      <c r="U4256" s="13">
        <f>IF(AND($B4256&lt;&gt;"",$C4256&lt;&gt;""),IF(COUNTIFS($B$2:$B4256,$B4256,$C$2:$C4256,$C4256)=1,1,0),0)</f>
        <v/>
      </c>
      <c r="V4256" s="13">
        <f>IF(AND($B4256&lt;&gt;"",$D4256&lt;&gt;""),IF(COUNTIFS($B$2:$B4256,$B4256,$D$2:$D4256,$D4256)=1,1,0),0)</f>
        <v/>
      </c>
      <c r="W4256">
        <f>IFERROR(INDEX(T_Indicateurs[Domain_code],MATCH($H4256,T_Indicateurs[Stat_code],0)),"")</f>
        <v/>
      </c>
      <c r="X4256" s="13">
        <f>IF(OR($W4256="",$F4256=""),0,IF($F4256&lt;&gt;$W4256,1,0))</f>
        <v/>
      </c>
      <c r="Y4256" s="13">
        <f>IF(OR($J4256="", $K4256="", $L4256=""),0,IF(OR($J4256&lt;0,$J4256&gt;3,$K4256&lt;0,$K4256&gt;3,$L4256&lt;0,$L4256&gt;3),1,0))</f>
        <v/>
      </c>
    </row>
    <row r="4257">
      <c r="G4257">
        <f>IFERROR(INDEX(T_Domaines[Domain_label_fr],MATCH(F4257,T_Domaines[Domain_code],0)),"")</f>
        <v/>
      </c>
      <c r="I4257">
        <f>IFERROR(INDEX(T_Indicateurs[Stat_label_fr],MATCH(H4257,T_Indicateurs[Stat_code],0)),"")</f>
        <v/>
      </c>
      <c r="M4257">
        <f>IF(J4257=0,"",J4257)</f>
        <v/>
      </c>
      <c r="N4257">
        <f>IF(K4257=0,"",K4257)</f>
        <v/>
      </c>
      <c r="O4257">
        <f>IF(L4257=0,"",L4257)</f>
        <v/>
      </c>
      <c r="P4257">
        <f>IF(OR(J4257="",K4257="",L4257=""),"",J4257+K4257+L4257)</f>
        <v/>
      </c>
      <c r="Q4257">
        <f>IF(OR(M4257="",N4257="",O4257=""),"",M4257+N4257+O4257)</f>
        <v/>
      </c>
      <c r="S4257" s="13">
        <f>IF(AND($B4257&lt;&gt;"",$F4257&lt;&gt;""),IF(COUNTIFS($B$2:$B4257,$B4257,$F$2:$F4257,$F4257)=1,1,0),0)</f>
        <v/>
      </c>
      <c r="T4257" s="13">
        <f>IF(AND($B4257&lt;&gt;"",$H4257&lt;&gt;""),IF(COUNTIFS($B$2:$B4257,$B4257,$H$2:$H4257,$H4257)=1,1,0),0)</f>
        <v/>
      </c>
      <c r="U4257" s="13">
        <f>IF(AND($B4257&lt;&gt;"",$C4257&lt;&gt;""),IF(COUNTIFS($B$2:$B4257,$B4257,$C$2:$C4257,$C4257)=1,1,0),0)</f>
        <v/>
      </c>
      <c r="V4257" s="13">
        <f>IF(AND($B4257&lt;&gt;"",$D4257&lt;&gt;""),IF(COUNTIFS($B$2:$B4257,$B4257,$D$2:$D4257,$D4257)=1,1,0),0)</f>
        <v/>
      </c>
      <c r="W4257">
        <f>IFERROR(INDEX(T_Indicateurs[Domain_code],MATCH($H4257,T_Indicateurs[Stat_code],0)),"")</f>
        <v/>
      </c>
      <c r="X4257" s="13">
        <f>IF(OR($W4257="",$F4257=""),0,IF($F4257&lt;&gt;$W4257,1,0))</f>
        <v/>
      </c>
      <c r="Y4257" s="13">
        <f>IF(OR($J4257="", $K4257="", $L4257=""),0,IF(OR($J4257&lt;0,$J4257&gt;3,$K4257&lt;0,$K4257&gt;3,$L4257&lt;0,$L4257&gt;3),1,0))</f>
        <v/>
      </c>
    </row>
    <row r="4258">
      <c r="G4258">
        <f>IFERROR(INDEX(T_Domaines[Domain_label_fr],MATCH(F4258,T_Domaines[Domain_code],0)),"")</f>
        <v/>
      </c>
      <c r="I4258">
        <f>IFERROR(INDEX(T_Indicateurs[Stat_label_fr],MATCH(H4258,T_Indicateurs[Stat_code],0)),"")</f>
        <v/>
      </c>
      <c r="M4258">
        <f>IF(J4258=0,"",J4258)</f>
        <v/>
      </c>
      <c r="N4258">
        <f>IF(K4258=0,"",K4258)</f>
        <v/>
      </c>
      <c r="O4258">
        <f>IF(L4258=0,"",L4258)</f>
        <v/>
      </c>
      <c r="P4258">
        <f>IF(OR(J4258="",K4258="",L4258=""),"",J4258+K4258+L4258)</f>
        <v/>
      </c>
      <c r="Q4258">
        <f>IF(OR(M4258="",N4258="",O4258=""),"",M4258+N4258+O4258)</f>
        <v/>
      </c>
      <c r="S4258" s="13">
        <f>IF(AND($B4258&lt;&gt;"",$F4258&lt;&gt;""),IF(COUNTIFS($B$2:$B4258,$B4258,$F$2:$F4258,$F4258)=1,1,0),0)</f>
        <v/>
      </c>
      <c r="T4258" s="13">
        <f>IF(AND($B4258&lt;&gt;"",$H4258&lt;&gt;""),IF(COUNTIFS($B$2:$B4258,$B4258,$H$2:$H4258,$H4258)=1,1,0),0)</f>
        <v/>
      </c>
      <c r="U4258" s="13">
        <f>IF(AND($B4258&lt;&gt;"",$C4258&lt;&gt;""),IF(COUNTIFS($B$2:$B4258,$B4258,$C$2:$C4258,$C4258)=1,1,0),0)</f>
        <v/>
      </c>
      <c r="V4258" s="13">
        <f>IF(AND($B4258&lt;&gt;"",$D4258&lt;&gt;""),IF(COUNTIFS($B$2:$B4258,$B4258,$D$2:$D4258,$D4258)=1,1,0),0)</f>
        <v/>
      </c>
      <c r="W4258">
        <f>IFERROR(INDEX(T_Indicateurs[Domain_code],MATCH($H4258,T_Indicateurs[Stat_code],0)),"")</f>
        <v/>
      </c>
      <c r="X4258" s="13">
        <f>IF(OR($W4258="",$F4258=""),0,IF($F4258&lt;&gt;$W4258,1,0))</f>
        <v/>
      </c>
      <c r="Y4258" s="13">
        <f>IF(OR($J4258="", $K4258="", $L4258=""),0,IF(OR($J4258&lt;0,$J4258&gt;3,$K4258&lt;0,$K4258&gt;3,$L4258&lt;0,$L4258&gt;3),1,0))</f>
        <v/>
      </c>
    </row>
    <row r="4259">
      <c r="G4259">
        <f>IFERROR(INDEX(T_Domaines[Domain_label_fr],MATCH(F4259,T_Domaines[Domain_code],0)),"")</f>
        <v/>
      </c>
      <c r="I4259">
        <f>IFERROR(INDEX(T_Indicateurs[Stat_label_fr],MATCH(H4259,T_Indicateurs[Stat_code],0)),"")</f>
        <v/>
      </c>
      <c r="M4259">
        <f>IF(J4259=0,"",J4259)</f>
        <v/>
      </c>
      <c r="N4259">
        <f>IF(K4259=0,"",K4259)</f>
        <v/>
      </c>
      <c r="O4259">
        <f>IF(L4259=0,"",L4259)</f>
        <v/>
      </c>
      <c r="P4259">
        <f>IF(OR(J4259="",K4259="",L4259=""),"",J4259+K4259+L4259)</f>
        <v/>
      </c>
      <c r="Q4259">
        <f>IF(OR(M4259="",N4259="",O4259=""),"",M4259+N4259+O4259)</f>
        <v/>
      </c>
      <c r="S4259" s="13">
        <f>IF(AND($B4259&lt;&gt;"",$F4259&lt;&gt;""),IF(COUNTIFS($B$2:$B4259,$B4259,$F$2:$F4259,$F4259)=1,1,0),0)</f>
        <v/>
      </c>
      <c r="T4259" s="13">
        <f>IF(AND($B4259&lt;&gt;"",$H4259&lt;&gt;""),IF(COUNTIFS($B$2:$B4259,$B4259,$H$2:$H4259,$H4259)=1,1,0),0)</f>
        <v/>
      </c>
      <c r="U4259" s="13">
        <f>IF(AND($B4259&lt;&gt;"",$C4259&lt;&gt;""),IF(COUNTIFS($B$2:$B4259,$B4259,$C$2:$C4259,$C4259)=1,1,0),0)</f>
        <v/>
      </c>
      <c r="V4259" s="13">
        <f>IF(AND($B4259&lt;&gt;"",$D4259&lt;&gt;""),IF(COUNTIFS($B$2:$B4259,$B4259,$D$2:$D4259,$D4259)=1,1,0),0)</f>
        <v/>
      </c>
      <c r="W4259">
        <f>IFERROR(INDEX(T_Indicateurs[Domain_code],MATCH($H4259,T_Indicateurs[Stat_code],0)),"")</f>
        <v/>
      </c>
      <c r="X4259" s="13">
        <f>IF(OR($W4259="",$F4259=""),0,IF($F4259&lt;&gt;$W4259,1,0))</f>
        <v/>
      </c>
      <c r="Y4259" s="13">
        <f>IF(OR($J4259="", $K4259="", $L4259=""),0,IF(OR($J4259&lt;0,$J4259&gt;3,$K4259&lt;0,$K4259&gt;3,$L4259&lt;0,$L4259&gt;3),1,0))</f>
        <v/>
      </c>
    </row>
    <row r="4260">
      <c r="G4260">
        <f>IFERROR(INDEX(T_Domaines[Domain_label_fr],MATCH(F4260,T_Domaines[Domain_code],0)),"")</f>
        <v/>
      </c>
      <c r="I4260">
        <f>IFERROR(INDEX(T_Indicateurs[Stat_label_fr],MATCH(H4260,T_Indicateurs[Stat_code],0)),"")</f>
        <v/>
      </c>
      <c r="M4260">
        <f>IF(J4260=0,"",J4260)</f>
        <v/>
      </c>
      <c r="N4260">
        <f>IF(K4260=0,"",K4260)</f>
        <v/>
      </c>
      <c r="O4260">
        <f>IF(L4260=0,"",L4260)</f>
        <v/>
      </c>
      <c r="P4260">
        <f>IF(OR(J4260="",K4260="",L4260=""),"",J4260+K4260+L4260)</f>
        <v/>
      </c>
      <c r="Q4260">
        <f>IF(OR(M4260="",N4260="",O4260=""),"",M4260+N4260+O4260)</f>
        <v/>
      </c>
      <c r="S4260" s="13">
        <f>IF(AND($B4260&lt;&gt;"",$F4260&lt;&gt;""),IF(COUNTIFS($B$2:$B4260,$B4260,$F$2:$F4260,$F4260)=1,1,0),0)</f>
        <v/>
      </c>
      <c r="T4260" s="13">
        <f>IF(AND($B4260&lt;&gt;"",$H4260&lt;&gt;""),IF(COUNTIFS($B$2:$B4260,$B4260,$H$2:$H4260,$H4260)=1,1,0),0)</f>
        <v/>
      </c>
      <c r="U4260" s="13">
        <f>IF(AND($B4260&lt;&gt;"",$C4260&lt;&gt;""),IF(COUNTIFS($B$2:$B4260,$B4260,$C$2:$C4260,$C4260)=1,1,0),0)</f>
        <v/>
      </c>
      <c r="V4260" s="13">
        <f>IF(AND($B4260&lt;&gt;"",$D4260&lt;&gt;""),IF(COUNTIFS($B$2:$B4260,$B4260,$D$2:$D4260,$D4260)=1,1,0),0)</f>
        <v/>
      </c>
      <c r="W4260">
        <f>IFERROR(INDEX(T_Indicateurs[Domain_code],MATCH($H4260,T_Indicateurs[Stat_code],0)),"")</f>
        <v/>
      </c>
      <c r="X4260" s="13">
        <f>IF(OR($W4260="",$F4260=""),0,IF($F4260&lt;&gt;$W4260,1,0))</f>
        <v/>
      </c>
      <c r="Y4260" s="13">
        <f>IF(OR($J4260="", $K4260="", $L4260=""),0,IF(OR($J4260&lt;0,$J4260&gt;3,$K4260&lt;0,$K4260&gt;3,$L4260&lt;0,$L4260&gt;3),1,0))</f>
        <v/>
      </c>
    </row>
    <row r="4261">
      <c r="G4261">
        <f>IFERROR(INDEX(T_Domaines[Domain_label_fr],MATCH(F4261,T_Domaines[Domain_code],0)),"")</f>
        <v/>
      </c>
      <c r="I4261">
        <f>IFERROR(INDEX(T_Indicateurs[Stat_label_fr],MATCH(H4261,T_Indicateurs[Stat_code],0)),"")</f>
        <v/>
      </c>
      <c r="M4261">
        <f>IF(J4261=0,"",J4261)</f>
        <v/>
      </c>
      <c r="N4261">
        <f>IF(K4261=0,"",K4261)</f>
        <v/>
      </c>
      <c r="O4261">
        <f>IF(L4261=0,"",L4261)</f>
        <v/>
      </c>
      <c r="P4261">
        <f>IF(OR(J4261="",K4261="",L4261=""),"",J4261+K4261+L4261)</f>
        <v/>
      </c>
      <c r="Q4261">
        <f>IF(OR(M4261="",N4261="",O4261=""),"",M4261+N4261+O4261)</f>
        <v/>
      </c>
      <c r="S4261" s="13">
        <f>IF(AND($B4261&lt;&gt;"",$F4261&lt;&gt;""),IF(COUNTIFS($B$2:$B4261,$B4261,$F$2:$F4261,$F4261)=1,1,0),0)</f>
        <v/>
      </c>
      <c r="T4261" s="13">
        <f>IF(AND($B4261&lt;&gt;"",$H4261&lt;&gt;""),IF(COUNTIFS($B$2:$B4261,$B4261,$H$2:$H4261,$H4261)=1,1,0),0)</f>
        <v/>
      </c>
      <c r="U4261" s="13">
        <f>IF(AND($B4261&lt;&gt;"",$C4261&lt;&gt;""),IF(COUNTIFS($B$2:$B4261,$B4261,$C$2:$C4261,$C4261)=1,1,0),0)</f>
        <v/>
      </c>
      <c r="V4261" s="13">
        <f>IF(AND($B4261&lt;&gt;"",$D4261&lt;&gt;""),IF(COUNTIFS($B$2:$B4261,$B4261,$D$2:$D4261,$D4261)=1,1,0),0)</f>
        <v/>
      </c>
      <c r="W4261">
        <f>IFERROR(INDEX(T_Indicateurs[Domain_code],MATCH($H4261,T_Indicateurs[Stat_code],0)),"")</f>
        <v/>
      </c>
      <c r="X4261" s="13">
        <f>IF(OR($W4261="",$F4261=""),0,IF($F4261&lt;&gt;$W4261,1,0))</f>
        <v/>
      </c>
      <c r="Y4261" s="13">
        <f>IF(OR($J4261="", $K4261="", $L4261=""),0,IF(OR($J4261&lt;0,$J4261&gt;3,$K4261&lt;0,$K4261&gt;3,$L4261&lt;0,$L4261&gt;3),1,0))</f>
        <v/>
      </c>
    </row>
    <row r="4262">
      <c r="G4262">
        <f>IFERROR(INDEX(T_Domaines[Domain_label_fr],MATCH(F4262,T_Domaines[Domain_code],0)),"")</f>
        <v/>
      </c>
      <c r="I4262">
        <f>IFERROR(INDEX(T_Indicateurs[Stat_label_fr],MATCH(H4262,T_Indicateurs[Stat_code],0)),"")</f>
        <v/>
      </c>
      <c r="M4262">
        <f>IF(J4262=0,"",J4262)</f>
        <v/>
      </c>
      <c r="N4262">
        <f>IF(K4262=0,"",K4262)</f>
        <v/>
      </c>
      <c r="O4262">
        <f>IF(L4262=0,"",L4262)</f>
        <v/>
      </c>
      <c r="P4262">
        <f>IF(OR(J4262="",K4262="",L4262=""),"",J4262+K4262+L4262)</f>
        <v/>
      </c>
      <c r="Q4262">
        <f>IF(OR(M4262="",N4262="",O4262=""),"",M4262+N4262+O4262)</f>
        <v/>
      </c>
      <c r="S4262" s="13">
        <f>IF(AND($B4262&lt;&gt;"",$F4262&lt;&gt;""),IF(COUNTIFS($B$2:$B4262,$B4262,$F$2:$F4262,$F4262)=1,1,0),0)</f>
        <v/>
      </c>
      <c r="T4262" s="13">
        <f>IF(AND($B4262&lt;&gt;"",$H4262&lt;&gt;""),IF(COUNTIFS($B$2:$B4262,$B4262,$H$2:$H4262,$H4262)=1,1,0),0)</f>
        <v/>
      </c>
      <c r="U4262" s="13">
        <f>IF(AND($B4262&lt;&gt;"",$C4262&lt;&gt;""),IF(COUNTIFS($B$2:$B4262,$B4262,$C$2:$C4262,$C4262)=1,1,0),0)</f>
        <v/>
      </c>
      <c r="V4262" s="13">
        <f>IF(AND($B4262&lt;&gt;"",$D4262&lt;&gt;""),IF(COUNTIFS($B$2:$B4262,$B4262,$D$2:$D4262,$D4262)=1,1,0),0)</f>
        <v/>
      </c>
      <c r="W4262">
        <f>IFERROR(INDEX(T_Indicateurs[Domain_code],MATCH($H4262,T_Indicateurs[Stat_code],0)),"")</f>
        <v/>
      </c>
      <c r="X4262" s="13">
        <f>IF(OR($W4262="",$F4262=""),0,IF($F4262&lt;&gt;$W4262,1,0))</f>
        <v/>
      </c>
      <c r="Y4262" s="13">
        <f>IF(OR($J4262="", $K4262="", $L4262=""),0,IF(OR($J4262&lt;0,$J4262&gt;3,$K4262&lt;0,$K4262&gt;3,$L4262&lt;0,$L4262&gt;3),1,0))</f>
        <v/>
      </c>
    </row>
    <row r="4263">
      <c r="G4263">
        <f>IFERROR(INDEX(T_Domaines[Domain_label_fr],MATCH(F4263,T_Domaines[Domain_code],0)),"")</f>
        <v/>
      </c>
      <c r="I4263">
        <f>IFERROR(INDEX(T_Indicateurs[Stat_label_fr],MATCH(H4263,T_Indicateurs[Stat_code],0)),"")</f>
        <v/>
      </c>
      <c r="M4263">
        <f>IF(J4263=0,"",J4263)</f>
        <v/>
      </c>
      <c r="N4263">
        <f>IF(K4263=0,"",K4263)</f>
        <v/>
      </c>
      <c r="O4263">
        <f>IF(L4263=0,"",L4263)</f>
        <v/>
      </c>
      <c r="P4263">
        <f>IF(OR(J4263="",K4263="",L4263=""),"",J4263+K4263+L4263)</f>
        <v/>
      </c>
      <c r="Q4263">
        <f>IF(OR(M4263="",N4263="",O4263=""),"",M4263+N4263+O4263)</f>
        <v/>
      </c>
      <c r="S4263" s="13">
        <f>IF(AND($B4263&lt;&gt;"",$F4263&lt;&gt;""),IF(COUNTIFS($B$2:$B4263,$B4263,$F$2:$F4263,$F4263)=1,1,0),0)</f>
        <v/>
      </c>
      <c r="T4263" s="13">
        <f>IF(AND($B4263&lt;&gt;"",$H4263&lt;&gt;""),IF(COUNTIFS($B$2:$B4263,$B4263,$H$2:$H4263,$H4263)=1,1,0),0)</f>
        <v/>
      </c>
      <c r="U4263" s="13">
        <f>IF(AND($B4263&lt;&gt;"",$C4263&lt;&gt;""),IF(COUNTIFS($B$2:$B4263,$B4263,$C$2:$C4263,$C4263)=1,1,0),0)</f>
        <v/>
      </c>
      <c r="V4263" s="13">
        <f>IF(AND($B4263&lt;&gt;"",$D4263&lt;&gt;""),IF(COUNTIFS($B$2:$B4263,$B4263,$D$2:$D4263,$D4263)=1,1,0),0)</f>
        <v/>
      </c>
      <c r="W4263">
        <f>IFERROR(INDEX(T_Indicateurs[Domain_code],MATCH($H4263,T_Indicateurs[Stat_code],0)),"")</f>
        <v/>
      </c>
      <c r="X4263" s="13">
        <f>IF(OR($W4263="",$F4263=""),0,IF($F4263&lt;&gt;$W4263,1,0))</f>
        <v/>
      </c>
      <c r="Y4263" s="13">
        <f>IF(OR($J4263="", $K4263="", $L4263=""),0,IF(OR($J4263&lt;0,$J4263&gt;3,$K4263&lt;0,$K4263&gt;3,$L4263&lt;0,$L4263&gt;3),1,0))</f>
        <v/>
      </c>
    </row>
    <row r="4264">
      <c r="G4264">
        <f>IFERROR(INDEX(T_Domaines[Domain_label_fr],MATCH(F4264,T_Domaines[Domain_code],0)),"")</f>
        <v/>
      </c>
      <c r="I4264">
        <f>IFERROR(INDEX(T_Indicateurs[Stat_label_fr],MATCH(H4264,T_Indicateurs[Stat_code],0)),"")</f>
        <v/>
      </c>
      <c r="M4264">
        <f>IF(J4264=0,"",J4264)</f>
        <v/>
      </c>
      <c r="N4264">
        <f>IF(K4264=0,"",K4264)</f>
        <v/>
      </c>
      <c r="O4264">
        <f>IF(L4264=0,"",L4264)</f>
        <v/>
      </c>
      <c r="P4264">
        <f>IF(OR(J4264="",K4264="",L4264=""),"",J4264+K4264+L4264)</f>
        <v/>
      </c>
      <c r="Q4264">
        <f>IF(OR(M4264="",N4264="",O4264=""),"",M4264+N4264+O4264)</f>
        <v/>
      </c>
      <c r="S4264" s="13">
        <f>IF(AND($B4264&lt;&gt;"",$F4264&lt;&gt;""),IF(COUNTIFS($B$2:$B4264,$B4264,$F$2:$F4264,$F4264)=1,1,0),0)</f>
        <v/>
      </c>
      <c r="T4264" s="13">
        <f>IF(AND($B4264&lt;&gt;"",$H4264&lt;&gt;""),IF(COUNTIFS($B$2:$B4264,$B4264,$H$2:$H4264,$H4264)=1,1,0),0)</f>
        <v/>
      </c>
      <c r="U4264" s="13">
        <f>IF(AND($B4264&lt;&gt;"",$C4264&lt;&gt;""),IF(COUNTIFS($B$2:$B4264,$B4264,$C$2:$C4264,$C4264)=1,1,0),0)</f>
        <v/>
      </c>
      <c r="V4264" s="13">
        <f>IF(AND($B4264&lt;&gt;"",$D4264&lt;&gt;""),IF(COUNTIFS($B$2:$B4264,$B4264,$D$2:$D4264,$D4264)=1,1,0),0)</f>
        <v/>
      </c>
      <c r="W4264">
        <f>IFERROR(INDEX(T_Indicateurs[Domain_code],MATCH($H4264,T_Indicateurs[Stat_code],0)),"")</f>
        <v/>
      </c>
      <c r="X4264" s="13">
        <f>IF(OR($W4264="",$F4264=""),0,IF($F4264&lt;&gt;$W4264,1,0))</f>
        <v/>
      </c>
      <c r="Y4264" s="13">
        <f>IF(OR($J4264="", $K4264="", $L4264=""),0,IF(OR($J4264&lt;0,$J4264&gt;3,$K4264&lt;0,$K4264&gt;3,$L4264&lt;0,$L4264&gt;3),1,0))</f>
        <v/>
      </c>
    </row>
    <row r="4265">
      <c r="G4265">
        <f>IFERROR(INDEX(T_Domaines[Domain_label_fr],MATCH(F4265,T_Domaines[Domain_code],0)),"")</f>
        <v/>
      </c>
      <c r="I4265">
        <f>IFERROR(INDEX(T_Indicateurs[Stat_label_fr],MATCH(H4265,T_Indicateurs[Stat_code],0)),"")</f>
        <v/>
      </c>
      <c r="M4265">
        <f>IF(J4265=0,"",J4265)</f>
        <v/>
      </c>
      <c r="N4265">
        <f>IF(K4265=0,"",K4265)</f>
        <v/>
      </c>
      <c r="O4265">
        <f>IF(L4265=0,"",L4265)</f>
        <v/>
      </c>
      <c r="P4265">
        <f>IF(OR(J4265="",K4265="",L4265=""),"",J4265+K4265+L4265)</f>
        <v/>
      </c>
      <c r="Q4265">
        <f>IF(OR(M4265="",N4265="",O4265=""),"",M4265+N4265+O4265)</f>
        <v/>
      </c>
      <c r="S4265" s="13">
        <f>IF(AND($B4265&lt;&gt;"",$F4265&lt;&gt;""),IF(COUNTIFS($B$2:$B4265,$B4265,$F$2:$F4265,$F4265)=1,1,0),0)</f>
        <v/>
      </c>
      <c r="T4265" s="13">
        <f>IF(AND($B4265&lt;&gt;"",$H4265&lt;&gt;""),IF(COUNTIFS($B$2:$B4265,$B4265,$H$2:$H4265,$H4265)=1,1,0),0)</f>
        <v/>
      </c>
      <c r="U4265" s="13">
        <f>IF(AND($B4265&lt;&gt;"",$C4265&lt;&gt;""),IF(COUNTIFS($B$2:$B4265,$B4265,$C$2:$C4265,$C4265)=1,1,0),0)</f>
        <v/>
      </c>
      <c r="V4265" s="13">
        <f>IF(AND($B4265&lt;&gt;"",$D4265&lt;&gt;""),IF(COUNTIFS($B$2:$B4265,$B4265,$D$2:$D4265,$D4265)=1,1,0),0)</f>
        <v/>
      </c>
      <c r="W4265">
        <f>IFERROR(INDEX(T_Indicateurs[Domain_code],MATCH($H4265,T_Indicateurs[Stat_code],0)),"")</f>
        <v/>
      </c>
      <c r="X4265" s="13">
        <f>IF(OR($W4265="",$F4265=""),0,IF($F4265&lt;&gt;$W4265,1,0))</f>
        <v/>
      </c>
      <c r="Y4265" s="13">
        <f>IF(OR($J4265="", $K4265="", $L4265=""),0,IF(OR($J4265&lt;0,$J4265&gt;3,$K4265&lt;0,$K4265&gt;3,$L4265&lt;0,$L4265&gt;3),1,0))</f>
        <v/>
      </c>
    </row>
    <row r="4266">
      <c r="G4266">
        <f>IFERROR(INDEX(T_Domaines[Domain_label_fr],MATCH(F4266,T_Domaines[Domain_code],0)),"")</f>
        <v/>
      </c>
      <c r="I4266">
        <f>IFERROR(INDEX(T_Indicateurs[Stat_label_fr],MATCH(H4266,T_Indicateurs[Stat_code],0)),"")</f>
        <v/>
      </c>
      <c r="M4266">
        <f>IF(J4266=0,"",J4266)</f>
        <v/>
      </c>
      <c r="N4266">
        <f>IF(K4266=0,"",K4266)</f>
        <v/>
      </c>
      <c r="O4266">
        <f>IF(L4266=0,"",L4266)</f>
        <v/>
      </c>
      <c r="P4266">
        <f>IF(OR(J4266="",K4266="",L4266=""),"",J4266+K4266+L4266)</f>
        <v/>
      </c>
      <c r="Q4266">
        <f>IF(OR(M4266="",N4266="",O4266=""),"",M4266+N4266+O4266)</f>
        <v/>
      </c>
      <c r="S4266" s="13">
        <f>IF(AND($B4266&lt;&gt;"",$F4266&lt;&gt;""),IF(COUNTIFS($B$2:$B4266,$B4266,$F$2:$F4266,$F4266)=1,1,0),0)</f>
        <v/>
      </c>
      <c r="T4266" s="13">
        <f>IF(AND($B4266&lt;&gt;"",$H4266&lt;&gt;""),IF(COUNTIFS($B$2:$B4266,$B4266,$H$2:$H4266,$H4266)=1,1,0),0)</f>
        <v/>
      </c>
      <c r="U4266" s="13">
        <f>IF(AND($B4266&lt;&gt;"",$C4266&lt;&gt;""),IF(COUNTIFS($B$2:$B4266,$B4266,$C$2:$C4266,$C4266)=1,1,0),0)</f>
        <v/>
      </c>
      <c r="V4266" s="13">
        <f>IF(AND($B4266&lt;&gt;"",$D4266&lt;&gt;""),IF(COUNTIFS($B$2:$B4266,$B4266,$D$2:$D4266,$D4266)=1,1,0),0)</f>
        <v/>
      </c>
      <c r="W4266">
        <f>IFERROR(INDEX(T_Indicateurs[Domain_code],MATCH($H4266,T_Indicateurs[Stat_code],0)),"")</f>
        <v/>
      </c>
      <c r="X4266" s="13">
        <f>IF(OR($W4266="",$F4266=""),0,IF($F4266&lt;&gt;$W4266,1,0))</f>
        <v/>
      </c>
      <c r="Y4266" s="13">
        <f>IF(OR($J4266="", $K4266="", $L4266=""),0,IF(OR($J4266&lt;0,$J4266&gt;3,$K4266&lt;0,$K4266&gt;3,$L4266&lt;0,$L4266&gt;3),1,0))</f>
        <v/>
      </c>
    </row>
    <row r="4267">
      <c r="G4267">
        <f>IFERROR(INDEX(T_Domaines[Domain_label_fr],MATCH(F4267,T_Domaines[Domain_code],0)),"")</f>
        <v/>
      </c>
      <c r="I4267">
        <f>IFERROR(INDEX(T_Indicateurs[Stat_label_fr],MATCH(H4267,T_Indicateurs[Stat_code],0)),"")</f>
        <v/>
      </c>
      <c r="M4267">
        <f>IF(J4267=0,"",J4267)</f>
        <v/>
      </c>
      <c r="N4267">
        <f>IF(K4267=0,"",K4267)</f>
        <v/>
      </c>
      <c r="O4267">
        <f>IF(L4267=0,"",L4267)</f>
        <v/>
      </c>
      <c r="P4267">
        <f>IF(OR(J4267="",K4267="",L4267=""),"",J4267+K4267+L4267)</f>
        <v/>
      </c>
      <c r="Q4267">
        <f>IF(OR(M4267="",N4267="",O4267=""),"",M4267+N4267+O4267)</f>
        <v/>
      </c>
      <c r="S4267" s="13">
        <f>IF(AND($B4267&lt;&gt;"",$F4267&lt;&gt;""),IF(COUNTIFS($B$2:$B4267,$B4267,$F$2:$F4267,$F4267)=1,1,0),0)</f>
        <v/>
      </c>
      <c r="T4267" s="13">
        <f>IF(AND($B4267&lt;&gt;"",$H4267&lt;&gt;""),IF(COUNTIFS($B$2:$B4267,$B4267,$H$2:$H4267,$H4267)=1,1,0),0)</f>
        <v/>
      </c>
      <c r="U4267" s="13">
        <f>IF(AND($B4267&lt;&gt;"",$C4267&lt;&gt;""),IF(COUNTIFS($B$2:$B4267,$B4267,$C$2:$C4267,$C4267)=1,1,0),0)</f>
        <v/>
      </c>
      <c r="V4267" s="13">
        <f>IF(AND($B4267&lt;&gt;"",$D4267&lt;&gt;""),IF(COUNTIFS($B$2:$B4267,$B4267,$D$2:$D4267,$D4267)=1,1,0),0)</f>
        <v/>
      </c>
      <c r="W4267">
        <f>IFERROR(INDEX(T_Indicateurs[Domain_code],MATCH($H4267,T_Indicateurs[Stat_code],0)),"")</f>
        <v/>
      </c>
      <c r="X4267" s="13">
        <f>IF(OR($W4267="",$F4267=""),0,IF($F4267&lt;&gt;$W4267,1,0))</f>
        <v/>
      </c>
      <c r="Y4267" s="13">
        <f>IF(OR($J4267="", $K4267="", $L4267=""),0,IF(OR($J4267&lt;0,$J4267&gt;3,$K4267&lt;0,$K4267&gt;3,$L4267&lt;0,$L4267&gt;3),1,0))</f>
        <v/>
      </c>
    </row>
    <row r="4268">
      <c r="G4268">
        <f>IFERROR(INDEX(T_Domaines[Domain_label_fr],MATCH(F4268,T_Domaines[Domain_code],0)),"")</f>
        <v/>
      </c>
      <c r="I4268">
        <f>IFERROR(INDEX(T_Indicateurs[Stat_label_fr],MATCH(H4268,T_Indicateurs[Stat_code],0)),"")</f>
        <v/>
      </c>
      <c r="M4268">
        <f>IF(J4268=0,"",J4268)</f>
        <v/>
      </c>
      <c r="N4268">
        <f>IF(K4268=0,"",K4268)</f>
        <v/>
      </c>
      <c r="O4268">
        <f>IF(L4268=0,"",L4268)</f>
        <v/>
      </c>
      <c r="P4268">
        <f>IF(OR(J4268="",K4268="",L4268=""),"",J4268+K4268+L4268)</f>
        <v/>
      </c>
      <c r="Q4268">
        <f>IF(OR(M4268="",N4268="",O4268=""),"",M4268+N4268+O4268)</f>
        <v/>
      </c>
      <c r="S4268" s="13">
        <f>IF(AND($B4268&lt;&gt;"",$F4268&lt;&gt;""),IF(COUNTIFS($B$2:$B4268,$B4268,$F$2:$F4268,$F4268)=1,1,0),0)</f>
        <v/>
      </c>
      <c r="T4268" s="13">
        <f>IF(AND($B4268&lt;&gt;"",$H4268&lt;&gt;""),IF(COUNTIFS($B$2:$B4268,$B4268,$H$2:$H4268,$H4268)=1,1,0),0)</f>
        <v/>
      </c>
      <c r="U4268" s="13">
        <f>IF(AND($B4268&lt;&gt;"",$C4268&lt;&gt;""),IF(COUNTIFS($B$2:$B4268,$B4268,$C$2:$C4268,$C4268)=1,1,0),0)</f>
        <v/>
      </c>
      <c r="V4268" s="13">
        <f>IF(AND($B4268&lt;&gt;"",$D4268&lt;&gt;""),IF(COUNTIFS($B$2:$B4268,$B4268,$D$2:$D4268,$D4268)=1,1,0),0)</f>
        <v/>
      </c>
      <c r="W4268">
        <f>IFERROR(INDEX(T_Indicateurs[Domain_code],MATCH($H4268,T_Indicateurs[Stat_code],0)),"")</f>
        <v/>
      </c>
      <c r="X4268" s="13">
        <f>IF(OR($W4268="",$F4268=""),0,IF($F4268&lt;&gt;$W4268,1,0))</f>
        <v/>
      </c>
      <c r="Y4268" s="13">
        <f>IF(OR($J4268="", $K4268="", $L4268=""),0,IF(OR($J4268&lt;0,$J4268&gt;3,$K4268&lt;0,$K4268&gt;3,$L4268&lt;0,$L4268&gt;3),1,0))</f>
        <v/>
      </c>
    </row>
    <row r="4269">
      <c r="G4269">
        <f>IFERROR(INDEX(T_Domaines[Domain_label_fr],MATCH(F4269,T_Domaines[Domain_code],0)),"")</f>
        <v/>
      </c>
      <c r="I4269">
        <f>IFERROR(INDEX(T_Indicateurs[Stat_label_fr],MATCH(H4269,T_Indicateurs[Stat_code],0)),"")</f>
        <v/>
      </c>
      <c r="M4269">
        <f>IF(J4269=0,"",J4269)</f>
        <v/>
      </c>
      <c r="N4269">
        <f>IF(K4269=0,"",K4269)</f>
        <v/>
      </c>
      <c r="O4269">
        <f>IF(L4269=0,"",L4269)</f>
        <v/>
      </c>
      <c r="P4269">
        <f>IF(OR(J4269="",K4269="",L4269=""),"",J4269+K4269+L4269)</f>
        <v/>
      </c>
      <c r="Q4269">
        <f>IF(OR(M4269="",N4269="",O4269=""),"",M4269+N4269+O4269)</f>
        <v/>
      </c>
      <c r="S4269" s="13">
        <f>IF(AND($B4269&lt;&gt;"",$F4269&lt;&gt;""),IF(COUNTIFS($B$2:$B4269,$B4269,$F$2:$F4269,$F4269)=1,1,0),0)</f>
        <v/>
      </c>
      <c r="T4269" s="13">
        <f>IF(AND($B4269&lt;&gt;"",$H4269&lt;&gt;""),IF(COUNTIFS($B$2:$B4269,$B4269,$H$2:$H4269,$H4269)=1,1,0),0)</f>
        <v/>
      </c>
      <c r="U4269" s="13">
        <f>IF(AND($B4269&lt;&gt;"",$C4269&lt;&gt;""),IF(COUNTIFS($B$2:$B4269,$B4269,$C$2:$C4269,$C4269)=1,1,0),0)</f>
        <v/>
      </c>
      <c r="V4269" s="13">
        <f>IF(AND($B4269&lt;&gt;"",$D4269&lt;&gt;""),IF(COUNTIFS($B$2:$B4269,$B4269,$D$2:$D4269,$D4269)=1,1,0),0)</f>
        <v/>
      </c>
      <c r="W4269">
        <f>IFERROR(INDEX(T_Indicateurs[Domain_code],MATCH($H4269,T_Indicateurs[Stat_code],0)),"")</f>
        <v/>
      </c>
      <c r="X4269" s="13">
        <f>IF(OR($W4269="",$F4269=""),0,IF($F4269&lt;&gt;$W4269,1,0))</f>
        <v/>
      </c>
      <c r="Y4269" s="13">
        <f>IF(OR($J4269="", $K4269="", $L4269=""),0,IF(OR($J4269&lt;0,$J4269&gt;3,$K4269&lt;0,$K4269&gt;3,$L4269&lt;0,$L4269&gt;3),1,0))</f>
        <v/>
      </c>
    </row>
    <row r="4270">
      <c r="G4270">
        <f>IFERROR(INDEX(T_Domaines[Domain_label_fr],MATCH(F4270,T_Domaines[Domain_code],0)),"")</f>
        <v/>
      </c>
      <c r="I4270">
        <f>IFERROR(INDEX(T_Indicateurs[Stat_label_fr],MATCH(H4270,T_Indicateurs[Stat_code],0)),"")</f>
        <v/>
      </c>
      <c r="M4270">
        <f>IF(J4270=0,"",J4270)</f>
        <v/>
      </c>
      <c r="N4270">
        <f>IF(K4270=0,"",K4270)</f>
        <v/>
      </c>
      <c r="O4270">
        <f>IF(L4270=0,"",L4270)</f>
        <v/>
      </c>
      <c r="P4270">
        <f>IF(OR(J4270="",K4270="",L4270=""),"",J4270+K4270+L4270)</f>
        <v/>
      </c>
      <c r="Q4270">
        <f>IF(OR(M4270="",N4270="",O4270=""),"",M4270+N4270+O4270)</f>
        <v/>
      </c>
      <c r="S4270" s="13">
        <f>IF(AND($B4270&lt;&gt;"",$F4270&lt;&gt;""),IF(COUNTIFS($B$2:$B4270,$B4270,$F$2:$F4270,$F4270)=1,1,0),0)</f>
        <v/>
      </c>
      <c r="T4270" s="13">
        <f>IF(AND($B4270&lt;&gt;"",$H4270&lt;&gt;""),IF(COUNTIFS($B$2:$B4270,$B4270,$H$2:$H4270,$H4270)=1,1,0),0)</f>
        <v/>
      </c>
      <c r="U4270" s="13">
        <f>IF(AND($B4270&lt;&gt;"",$C4270&lt;&gt;""),IF(COUNTIFS($B$2:$B4270,$B4270,$C$2:$C4270,$C4270)=1,1,0),0)</f>
        <v/>
      </c>
      <c r="V4270" s="13">
        <f>IF(AND($B4270&lt;&gt;"",$D4270&lt;&gt;""),IF(COUNTIFS($B$2:$B4270,$B4270,$D$2:$D4270,$D4270)=1,1,0),0)</f>
        <v/>
      </c>
      <c r="W4270">
        <f>IFERROR(INDEX(T_Indicateurs[Domain_code],MATCH($H4270,T_Indicateurs[Stat_code],0)),"")</f>
        <v/>
      </c>
      <c r="X4270" s="13">
        <f>IF(OR($W4270="",$F4270=""),0,IF($F4270&lt;&gt;$W4270,1,0))</f>
        <v/>
      </c>
      <c r="Y4270" s="13">
        <f>IF(OR($J4270="", $K4270="", $L4270=""),0,IF(OR($J4270&lt;0,$J4270&gt;3,$K4270&lt;0,$K4270&gt;3,$L4270&lt;0,$L4270&gt;3),1,0))</f>
        <v/>
      </c>
    </row>
    <row r="4271">
      <c r="G4271">
        <f>IFERROR(INDEX(T_Domaines[Domain_label_fr],MATCH(F4271,T_Domaines[Domain_code],0)),"")</f>
        <v/>
      </c>
      <c r="I4271">
        <f>IFERROR(INDEX(T_Indicateurs[Stat_label_fr],MATCH(H4271,T_Indicateurs[Stat_code],0)),"")</f>
        <v/>
      </c>
      <c r="M4271">
        <f>IF(J4271=0,"",J4271)</f>
        <v/>
      </c>
      <c r="N4271">
        <f>IF(K4271=0,"",K4271)</f>
        <v/>
      </c>
      <c r="O4271">
        <f>IF(L4271=0,"",L4271)</f>
        <v/>
      </c>
      <c r="P4271">
        <f>IF(OR(J4271="",K4271="",L4271=""),"",J4271+K4271+L4271)</f>
        <v/>
      </c>
      <c r="Q4271">
        <f>IF(OR(M4271="",N4271="",O4271=""),"",M4271+N4271+O4271)</f>
        <v/>
      </c>
      <c r="S4271" s="13">
        <f>IF(AND($B4271&lt;&gt;"",$F4271&lt;&gt;""),IF(COUNTIFS($B$2:$B4271,$B4271,$F$2:$F4271,$F4271)=1,1,0),0)</f>
        <v/>
      </c>
      <c r="T4271" s="13">
        <f>IF(AND($B4271&lt;&gt;"",$H4271&lt;&gt;""),IF(COUNTIFS($B$2:$B4271,$B4271,$H$2:$H4271,$H4271)=1,1,0),0)</f>
        <v/>
      </c>
      <c r="U4271" s="13">
        <f>IF(AND($B4271&lt;&gt;"",$C4271&lt;&gt;""),IF(COUNTIFS($B$2:$B4271,$B4271,$C$2:$C4271,$C4271)=1,1,0),0)</f>
        <v/>
      </c>
      <c r="V4271" s="13">
        <f>IF(AND($B4271&lt;&gt;"",$D4271&lt;&gt;""),IF(COUNTIFS($B$2:$B4271,$B4271,$D$2:$D4271,$D4271)=1,1,0),0)</f>
        <v/>
      </c>
      <c r="W4271">
        <f>IFERROR(INDEX(T_Indicateurs[Domain_code],MATCH($H4271,T_Indicateurs[Stat_code],0)),"")</f>
        <v/>
      </c>
      <c r="X4271" s="13">
        <f>IF(OR($W4271="",$F4271=""),0,IF($F4271&lt;&gt;$W4271,1,0))</f>
        <v/>
      </c>
      <c r="Y4271" s="13">
        <f>IF(OR($J4271="", $K4271="", $L4271=""),0,IF(OR($J4271&lt;0,$J4271&gt;3,$K4271&lt;0,$K4271&gt;3,$L4271&lt;0,$L4271&gt;3),1,0))</f>
        <v/>
      </c>
    </row>
    <row r="4272">
      <c r="G4272">
        <f>IFERROR(INDEX(T_Domaines[Domain_label_fr],MATCH(F4272,T_Domaines[Domain_code],0)),"")</f>
        <v/>
      </c>
      <c r="I4272">
        <f>IFERROR(INDEX(T_Indicateurs[Stat_label_fr],MATCH(H4272,T_Indicateurs[Stat_code],0)),"")</f>
        <v/>
      </c>
      <c r="M4272">
        <f>IF(J4272=0,"",J4272)</f>
        <v/>
      </c>
      <c r="N4272">
        <f>IF(K4272=0,"",K4272)</f>
        <v/>
      </c>
      <c r="O4272">
        <f>IF(L4272=0,"",L4272)</f>
        <v/>
      </c>
      <c r="P4272">
        <f>IF(OR(J4272="",K4272="",L4272=""),"",J4272+K4272+L4272)</f>
        <v/>
      </c>
      <c r="Q4272">
        <f>IF(OR(M4272="",N4272="",O4272=""),"",M4272+N4272+O4272)</f>
        <v/>
      </c>
      <c r="S4272" s="13">
        <f>IF(AND($B4272&lt;&gt;"",$F4272&lt;&gt;""),IF(COUNTIFS($B$2:$B4272,$B4272,$F$2:$F4272,$F4272)=1,1,0),0)</f>
        <v/>
      </c>
      <c r="T4272" s="13">
        <f>IF(AND($B4272&lt;&gt;"",$H4272&lt;&gt;""),IF(COUNTIFS($B$2:$B4272,$B4272,$H$2:$H4272,$H4272)=1,1,0),0)</f>
        <v/>
      </c>
      <c r="U4272" s="13">
        <f>IF(AND($B4272&lt;&gt;"",$C4272&lt;&gt;""),IF(COUNTIFS($B$2:$B4272,$B4272,$C$2:$C4272,$C4272)=1,1,0),0)</f>
        <v/>
      </c>
      <c r="V4272" s="13">
        <f>IF(AND($B4272&lt;&gt;"",$D4272&lt;&gt;""),IF(COUNTIFS($B$2:$B4272,$B4272,$D$2:$D4272,$D4272)=1,1,0),0)</f>
        <v/>
      </c>
      <c r="W4272">
        <f>IFERROR(INDEX(T_Indicateurs[Domain_code],MATCH($H4272,T_Indicateurs[Stat_code],0)),"")</f>
        <v/>
      </c>
      <c r="X4272" s="13">
        <f>IF(OR($W4272="",$F4272=""),0,IF($F4272&lt;&gt;$W4272,1,0))</f>
        <v/>
      </c>
      <c r="Y4272" s="13">
        <f>IF(OR($J4272="", $K4272="", $L4272=""),0,IF(OR($J4272&lt;0,$J4272&gt;3,$K4272&lt;0,$K4272&gt;3,$L4272&lt;0,$L4272&gt;3),1,0))</f>
        <v/>
      </c>
    </row>
    <row r="4273">
      <c r="G4273">
        <f>IFERROR(INDEX(T_Domaines[Domain_label_fr],MATCH(F4273,T_Domaines[Domain_code],0)),"")</f>
        <v/>
      </c>
      <c r="I4273">
        <f>IFERROR(INDEX(T_Indicateurs[Stat_label_fr],MATCH(H4273,T_Indicateurs[Stat_code],0)),"")</f>
        <v/>
      </c>
      <c r="M4273">
        <f>IF(J4273=0,"",J4273)</f>
        <v/>
      </c>
      <c r="N4273">
        <f>IF(K4273=0,"",K4273)</f>
        <v/>
      </c>
      <c r="O4273">
        <f>IF(L4273=0,"",L4273)</f>
        <v/>
      </c>
      <c r="P4273">
        <f>IF(OR(J4273="",K4273="",L4273=""),"",J4273+K4273+L4273)</f>
        <v/>
      </c>
      <c r="Q4273">
        <f>IF(OR(M4273="",N4273="",O4273=""),"",M4273+N4273+O4273)</f>
        <v/>
      </c>
      <c r="S4273" s="13">
        <f>IF(AND($B4273&lt;&gt;"",$F4273&lt;&gt;""),IF(COUNTIFS($B$2:$B4273,$B4273,$F$2:$F4273,$F4273)=1,1,0),0)</f>
        <v/>
      </c>
      <c r="T4273" s="13">
        <f>IF(AND($B4273&lt;&gt;"",$H4273&lt;&gt;""),IF(COUNTIFS($B$2:$B4273,$B4273,$H$2:$H4273,$H4273)=1,1,0),0)</f>
        <v/>
      </c>
      <c r="U4273" s="13">
        <f>IF(AND($B4273&lt;&gt;"",$C4273&lt;&gt;""),IF(COUNTIFS($B$2:$B4273,$B4273,$C$2:$C4273,$C4273)=1,1,0),0)</f>
        <v/>
      </c>
      <c r="V4273" s="13">
        <f>IF(AND($B4273&lt;&gt;"",$D4273&lt;&gt;""),IF(COUNTIFS($B$2:$B4273,$B4273,$D$2:$D4273,$D4273)=1,1,0),0)</f>
        <v/>
      </c>
      <c r="W4273">
        <f>IFERROR(INDEX(T_Indicateurs[Domain_code],MATCH($H4273,T_Indicateurs[Stat_code],0)),"")</f>
        <v/>
      </c>
      <c r="X4273" s="13">
        <f>IF(OR($W4273="",$F4273=""),0,IF($F4273&lt;&gt;$W4273,1,0))</f>
        <v/>
      </c>
      <c r="Y4273" s="13">
        <f>IF(OR($J4273="", $K4273="", $L4273=""),0,IF(OR($J4273&lt;0,$J4273&gt;3,$K4273&lt;0,$K4273&gt;3,$L4273&lt;0,$L4273&gt;3),1,0))</f>
        <v/>
      </c>
    </row>
    <row r="4274">
      <c r="G4274">
        <f>IFERROR(INDEX(T_Domaines[Domain_label_fr],MATCH(F4274,T_Domaines[Domain_code],0)),"")</f>
        <v/>
      </c>
      <c r="I4274">
        <f>IFERROR(INDEX(T_Indicateurs[Stat_label_fr],MATCH(H4274,T_Indicateurs[Stat_code],0)),"")</f>
        <v/>
      </c>
      <c r="M4274">
        <f>IF(J4274=0,"",J4274)</f>
        <v/>
      </c>
      <c r="N4274">
        <f>IF(K4274=0,"",K4274)</f>
        <v/>
      </c>
      <c r="O4274">
        <f>IF(L4274=0,"",L4274)</f>
        <v/>
      </c>
      <c r="P4274">
        <f>IF(OR(J4274="",K4274="",L4274=""),"",J4274+K4274+L4274)</f>
        <v/>
      </c>
      <c r="Q4274">
        <f>IF(OR(M4274="",N4274="",O4274=""),"",M4274+N4274+O4274)</f>
        <v/>
      </c>
      <c r="S4274" s="13">
        <f>IF(AND($B4274&lt;&gt;"",$F4274&lt;&gt;""),IF(COUNTIFS($B$2:$B4274,$B4274,$F$2:$F4274,$F4274)=1,1,0),0)</f>
        <v/>
      </c>
      <c r="T4274" s="13">
        <f>IF(AND($B4274&lt;&gt;"",$H4274&lt;&gt;""),IF(COUNTIFS($B$2:$B4274,$B4274,$H$2:$H4274,$H4274)=1,1,0),0)</f>
        <v/>
      </c>
      <c r="U4274" s="13">
        <f>IF(AND($B4274&lt;&gt;"",$C4274&lt;&gt;""),IF(COUNTIFS($B$2:$B4274,$B4274,$C$2:$C4274,$C4274)=1,1,0),0)</f>
        <v/>
      </c>
      <c r="V4274" s="13">
        <f>IF(AND($B4274&lt;&gt;"",$D4274&lt;&gt;""),IF(COUNTIFS($B$2:$B4274,$B4274,$D$2:$D4274,$D4274)=1,1,0),0)</f>
        <v/>
      </c>
      <c r="W4274">
        <f>IFERROR(INDEX(T_Indicateurs[Domain_code],MATCH($H4274,T_Indicateurs[Stat_code],0)),"")</f>
        <v/>
      </c>
      <c r="X4274" s="13">
        <f>IF(OR($W4274="",$F4274=""),0,IF($F4274&lt;&gt;$W4274,1,0))</f>
        <v/>
      </c>
      <c r="Y4274" s="13">
        <f>IF(OR($J4274="", $K4274="", $L4274=""),0,IF(OR($J4274&lt;0,$J4274&gt;3,$K4274&lt;0,$K4274&gt;3,$L4274&lt;0,$L4274&gt;3),1,0))</f>
        <v/>
      </c>
    </row>
    <row r="4275">
      <c r="G4275">
        <f>IFERROR(INDEX(T_Domaines[Domain_label_fr],MATCH(F4275,T_Domaines[Domain_code],0)),"")</f>
        <v/>
      </c>
      <c r="I4275">
        <f>IFERROR(INDEX(T_Indicateurs[Stat_label_fr],MATCH(H4275,T_Indicateurs[Stat_code],0)),"")</f>
        <v/>
      </c>
      <c r="M4275">
        <f>IF(J4275=0,"",J4275)</f>
        <v/>
      </c>
      <c r="N4275">
        <f>IF(K4275=0,"",K4275)</f>
        <v/>
      </c>
      <c r="O4275">
        <f>IF(L4275=0,"",L4275)</f>
        <v/>
      </c>
      <c r="P4275">
        <f>IF(OR(J4275="",K4275="",L4275=""),"",J4275+K4275+L4275)</f>
        <v/>
      </c>
      <c r="Q4275">
        <f>IF(OR(M4275="",N4275="",O4275=""),"",M4275+N4275+O4275)</f>
        <v/>
      </c>
      <c r="S4275" s="13">
        <f>IF(AND($B4275&lt;&gt;"",$F4275&lt;&gt;""),IF(COUNTIFS($B$2:$B4275,$B4275,$F$2:$F4275,$F4275)=1,1,0),0)</f>
        <v/>
      </c>
      <c r="T4275" s="13">
        <f>IF(AND($B4275&lt;&gt;"",$H4275&lt;&gt;""),IF(COUNTIFS($B$2:$B4275,$B4275,$H$2:$H4275,$H4275)=1,1,0),0)</f>
        <v/>
      </c>
      <c r="U4275" s="13">
        <f>IF(AND($B4275&lt;&gt;"",$C4275&lt;&gt;""),IF(COUNTIFS($B$2:$B4275,$B4275,$C$2:$C4275,$C4275)=1,1,0),0)</f>
        <v/>
      </c>
      <c r="V4275" s="13">
        <f>IF(AND($B4275&lt;&gt;"",$D4275&lt;&gt;""),IF(COUNTIFS($B$2:$B4275,$B4275,$D$2:$D4275,$D4275)=1,1,0),0)</f>
        <v/>
      </c>
      <c r="W4275">
        <f>IFERROR(INDEX(T_Indicateurs[Domain_code],MATCH($H4275,T_Indicateurs[Stat_code],0)),"")</f>
        <v/>
      </c>
      <c r="X4275" s="13">
        <f>IF(OR($W4275="",$F4275=""),0,IF($F4275&lt;&gt;$W4275,1,0))</f>
        <v/>
      </c>
      <c r="Y4275" s="13">
        <f>IF(OR($J4275="", $K4275="", $L4275=""),0,IF(OR($J4275&lt;0,$J4275&gt;3,$K4275&lt;0,$K4275&gt;3,$L4275&lt;0,$L4275&gt;3),1,0))</f>
        <v/>
      </c>
    </row>
    <row r="4276">
      <c r="G4276">
        <f>IFERROR(INDEX(T_Domaines[Domain_label_fr],MATCH(F4276,T_Domaines[Domain_code],0)),"")</f>
        <v/>
      </c>
      <c r="I4276">
        <f>IFERROR(INDEX(T_Indicateurs[Stat_label_fr],MATCH(H4276,T_Indicateurs[Stat_code],0)),"")</f>
        <v/>
      </c>
      <c r="M4276">
        <f>IF(J4276=0,"",J4276)</f>
        <v/>
      </c>
      <c r="N4276">
        <f>IF(K4276=0,"",K4276)</f>
        <v/>
      </c>
      <c r="O4276">
        <f>IF(L4276=0,"",L4276)</f>
        <v/>
      </c>
      <c r="P4276">
        <f>IF(OR(J4276="",K4276="",L4276=""),"",J4276+K4276+L4276)</f>
        <v/>
      </c>
      <c r="Q4276">
        <f>IF(OR(M4276="",N4276="",O4276=""),"",M4276+N4276+O4276)</f>
        <v/>
      </c>
      <c r="S4276" s="13">
        <f>IF(AND($B4276&lt;&gt;"",$F4276&lt;&gt;""),IF(COUNTIFS($B$2:$B4276,$B4276,$F$2:$F4276,$F4276)=1,1,0),0)</f>
        <v/>
      </c>
      <c r="T4276" s="13">
        <f>IF(AND($B4276&lt;&gt;"",$H4276&lt;&gt;""),IF(COUNTIFS($B$2:$B4276,$B4276,$H$2:$H4276,$H4276)=1,1,0),0)</f>
        <v/>
      </c>
      <c r="U4276" s="13">
        <f>IF(AND($B4276&lt;&gt;"",$C4276&lt;&gt;""),IF(COUNTIFS($B$2:$B4276,$B4276,$C$2:$C4276,$C4276)=1,1,0),0)</f>
        <v/>
      </c>
      <c r="V4276" s="13">
        <f>IF(AND($B4276&lt;&gt;"",$D4276&lt;&gt;""),IF(COUNTIFS($B$2:$B4276,$B4276,$D$2:$D4276,$D4276)=1,1,0),0)</f>
        <v/>
      </c>
      <c r="W4276">
        <f>IFERROR(INDEX(T_Indicateurs[Domain_code],MATCH($H4276,T_Indicateurs[Stat_code],0)),"")</f>
        <v/>
      </c>
      <c r="X4276" s="13">
        <f>IF(OR($W4276="",$F4276=""),0,IF($F4276&lt;&gt;$W4276,1,0))</f>
        <v/>
      </c>
      <c r="Y4276" s="13">
        <f>IF(OR($J4276="", $K4276="", $L4276=""),0,IF(OR($J4276&lt;0,$J4276&gt;3,$K4276&lt;0,$K4276&gt;3,$L4276&lt;0,$L4276&gt;3),1,0))</f>
        <v/>
      </c>
    </row>
    <row r="4277">
      <c r="G4277">
        <f>IFERROR(INDEX(T_Domaines[Domain_label_fr],MATCH(F4277,T_Domaines[Domain_code],0)),"")</f>
        <v/>
      </c>
      <c r="I4277">
        <f>IFERROR(INDEX(T_Indicateurs[Stat_label_fr],MATCH(H4277,T_Indicateurs[Stat_code],0)),"")</f>
        <v/>
      </c>
      <c r="M4277">
        <f>IF(J4277=0,"",J4277)</f>
        <v/>
      </c>
      <c r="N4277">
        <f>IF(K4277=0,"",K4277)</f>
        <v/>
      </c>
      <c r="O4277">
        <f>IF(L4277=0,"",L4277)</f>
        <v/>
      </c>
      <c r="P4277">
        <f>IF(OR(J4277="",K4277="",L4277=""),"",J4277+K4277+L4277)</f>
        <v/>
      </c>
      <c r="Q4277">
        <f>IF(OR(M4277="",N4277="",O4277=""),"",M4277+N4277+O4277)</f>
        <v/>
      </c>
      <c r="S4277" s="13">
        <f>IF(AND($B4277&lt;&gt;"",$F4277&lt;&gt;""),IF(COUNTIFS($B$2:$B4277,$B4277,$F$2:$F4277,$F4277)=1,1,0),0)</f>
        <v/>
      </c>
      <c r="T4277" s="13">
        <f>IF(AND($B4277&lt;&gt;"",$H4277&lt;&gt;""),IF(COUNTIFS($B$2:$B4277,$B4277,$H$2:$H4277,$H4277)=1,1,0),0)</f>
        <v/>
      </c>
      <c r="U4277" s="13">
        <f>IF(AND($B4277&lt;&gt;"",$C4277&lt;&gt;""),IF(COUNTIFS($B$2:$B4277,$B4277,$C$2:$C4277,$C4277)=1,1,0),0)</f>
        <v/>
      </c>
      <c r="V4277" s="13">
        <f>IF(AND($B4277&lt;&gt;"",$D4277&lt;&gt;""),IF(COUNTIFS($B$2:$B4277,$B4277,$D$2:$D4277,$D4277)=1,1,0),0)</f>
        <v/>
      </c>
      <c r="W4277">
        <f>IFERROR(INDEX(T_Indicateurs[Domain_code],MATCH($H4277,T_Indicateurs[Stat_code],0)),"")</f>
        <v/>
      </c>
      <c r="X4277" s="13">
        <f>IF(OR($W4277="",$F4277=""),0,IF($F4277&lt;&gt;$W4277,1,0))</f>
        <v/>
      </c>
      <c r="Y4277" s="13">
        <f>IF(OR($J4277="", $K4277="", $L4277=""),0,IF(OR($J4277&lt;0,$J4277&gt;3,$K4277&lt;0,$K4277&gt;3,$L4277&lt;0,$L4277&gt;3),1,0))</f>
        <v/>
      </c>
    </row>
    <row r="4278">
      <c r="G4278">
        <f>IFERROR(INDEX(T_Domaines[Domain_label_fr],MATCH(F4278,T_Domaines[Domain_code],0)),"")</f>
        <v/>
      </c>
      <c r="I4278">
        <f>IFERROR(INDEX(T_Indicateurs[Stat_label_fr],MATCH(H4278,T_Indicateurs[Stat_code],0)),"")</f>
        <v/>
      </c>
      <c r="M4278">
        <f>IF(J4278=0,"",J4278)</f>
        <v/>
      </c>
      <c r="N4278">
        <f>IF(K4278=0,"",K4278)</f>
        <v/>
      </c>
      <c r="O4278">
        <f>IF(L4278=0,"",L4278)</f>
        <v/>
      </c>
      <c r="P4278">
        <f>IF(OR(J4278="",K4278="",L4278=""),"",J4278+K4278+L4278)</f>
        <v/>
      </c>
      <c r="Q4278">
        <f>IF(OR(M4278="",N4278="",O4278=""),"",M4278+N4278+O4278)</f>
        <v/>
      </c>
      <c r="S4278" s="13">
        <f>IF(AND($B4278&lt;&gt;"",$F4278&lt;&gt;""),IF(COUNTIFS($B$2:$B4278,$B4278,$F$2:$F4278,$F4278)=1,1,0),0)</f>
        <v/>
      </c>
      <c r="T4278" s="13">
        <f>IF(AND($B4278&lt;&gt;"",$H4278&lt;&gt;""),IF(COUNTIFS($B$2:$B4278,$B4278,$H$2:$H4278,$H4278)=1,1,0),0)</f>
        <v/>
      </c>
      <c r="U4278" s="13">
        <f>IF(AND($B4278&lt;&gt;"",$C4278&lt;&gt;""),IF(COUNTIFS($B$2:$B4278,$B4278,$C$2:$C4278,$C4278)=1,1,0),0)</f>
        <v/>
      </c>
      <c r="V4278" s="13">
        <f>IF(AND($B4278&lt;&gt;"",$D4278&lt;&gt;""),IF(COUNTIFS($B$2:$B4278,$B4278,$D$2:$D4278,$D4278)=1,1,0),0)</f>
        <v/>
      </c>
      <c r="W4278">
        <f>IFERROR(INDEX(T_Indicateurs[Domain_code],MATCH($H4278,T_Indicateurs[Stat_code],0)),"")</f>
        <v/>
      </c>
      <c r="X4278" s="13">
        <f>IF(OR($W4278="",$F4278=""),0,IF($F4278&lt;&gt;$W4278,1,0))</f>
        <v/>
      </c>
      <c r="Y4278" s="13">
        <f>IF(OR($J4278="", $K4278="", $L4278=""),0,IF(OR($J4278&lt;0,$J4278&gt;3,$K4278&lt;0,$K4278&gt;3,$L4278&lt;0,$L4278&gt;3),1,0))</f>
        <v/>
      </c>
    </row>
    <row r="4279">
      <c r="G4279">
        <f>IFERROR(INDEX(T_Domaines[Domain_label_fr],MATCH(F4279,T_Domaines[Domain_code],0)),"")</f>
        <v/>
      </c>
      <c r="I4279">
        <f>IFERROR(INDEX(T_Indicateurs[Stat_label_fr],MATCH(H4279,T_Indicateurs[Stat_code],0)),"")</f>
        <v/>
      </c>
      <c r="M4279">
        <f>IF(J4279=0,"",J4279)</f>
        <v/>
      </c>
      <c r="N4279">
        <f>IF(K4279=0,"",K4279)</f>
        <v/>
      </c>
      <c r="O4279">
        <f>IF(L4279=0,"",L4279)</f>
        <v/>
      </c>
      <c r="P4279">
        <f>IF(OR(J4279="",K4279="",L4279=""),"",J4279+K4279+L4279)</f>
        <v/>
      </c>
      <c r="Q4279">
        <f>IF(OR(M4279="",N4279="",O4279=""),"",M4279+N4279+O4279)</f>
        <v/>
      </c>
      <c r="S4279" s="13">
        <f>IF(AND($B4279&lt;&gt;"",$F4279&lt;&gt;""),IF(COUNTIFS($B$2:$B4279,$B4279,$F$2:$F4279,$F4279)=1,1,0),0)</f>
        <v/>
      </c>
      <c r="T4279" s="13">
        <f>IF(AND($B4279&lt;&gt;"",$H4279&lt;&gt;""),IF(COUNTIFS($B$2:$B4279,$B4279,$H$2:$H4279,$H4279)=1,1,0),0)</f>
        <v/>
      </c>
      <c r="U4279" s="13">
        <f>IF(AND($B4279&lt;&gt;"",$C4279&lt;&gt;""),IF(COUNTIFS($B$2:$B4279,$B4279,$C$2:$C4279,$C4279)=1,1,0),0)</f>
        <v/>
      </c>
      <c r="V4279" s="13">
        <f>IF(AND($B4279&lt;&gt;"",$D4279&lt;&gt;""),IF(COUNTIFS($B$2:$B4279,$B4279,$D$2:$D4279,$D4279)=1,1,0),0)</f>
        <v/>
      </c>
      <c r="W4279">
        <f>IFERROR(INDEX(T_Indicateurs[Domain_code],MATCH($H4279,T_Indicateurs[Stat_code],0)),"")</f>
        <v/>
      </c>
      <c r="X4279" s="13">
        <f>IF(OR($W4279="",$F4279=""),0,IF($F4279&lt;&gt;$W4279,1,0))</f>
        <v/>
      </c>
      <c r="Y4279" s="13">
        <f>IF(OR($J4279="", $K4279="", $L4279=""),0,IF(OR($J4279&lt;0,$J4279&gt;3,$K4279&lt;0,$K4279&gt;3,$L4279&lt;0,$L4279&gt;3),1,0))</f>
        <v/>
      </c>
    </row>
    <row r="4280">
      <c r="G4280">
        <f>IFERROR(INDEX(T_Domaines[Domain_label_fr],MATCH(F4280,T_Domaines[Domain_code],0)),"")</f>
        <v/>
      </c>
      <c r="I4280">
        <f>IFERROR(INDEX(T_Indicateurs[Stat_label_fr],MATCH(H4280,T_Indicateurs[Stat_code],0)),"")</f>
        <v/>
      </c>
      <c r="M4280">
        <f>IF(J4280=0,"",J4280)</f>
        <v/>
      </c>
      <c r="N4280">
        <f>IF(K4280=0,"",K4280)</f>
        <v/>
      </c>
      <c r="O4280">
        <f>IF(L4280=0,"",L4280)</f>
        <v/>
      </c>
      <c r="P4280">
        <f>IF(OR(J4280="",K4280="",L4280=""),"",J4280+K4280+L4280)</f>
        <v/>
      </c>
      <c r="Q4280">
        <f>IF(OR(M4280="",N4280="",O4280=""),"",M4280+N4280+O4280)</f>
        <v/>
      </c>
      <c r="S4280" s="13">
        <f>IF(AND($B4280&lt;&gt;"",$F4280&lt;&gt;""),IF(COUNTIFS($B$2:$B4280,$B4280,$F$2:$F4280,$F4280)=1,1,0),0)</f>
        <v/>
      </c>
      <c r="T4280" s="13">
        <f>IF(AND($B4280&lt;&gt;"",$H4280&lt;&gt;""),IF(COUNTIFS($B$2:$B4280,$B4280,$H$2:$H4280,$H4280)=1,1,0),0)</f>
        <v/>
      </c>
      <c r="U4280" s="13">
        <f>IF(AND($B4280&lt;&gt;"",$C4280&lt;&gt;""),IF(COUNTIFS($B$2:$B4280,$B4280,$C$2:$C4280,$C4280)=1,1,0),0)</f>
        <v/>
      </c>
      <c r="V4280" s="13">
        <f>IF(AND($B4280&lt;&gt;"",$D4280&lt;&gt;""),IF(COUNTIFS($B$2:$B4280,$B4280,$D$2:$D4280,$D4280)=1,1,0),0)</f>
        <v/>
      </c>
      <c r="W4280">
        <f>IFERROR(INDEX(T_Indicateurs[Domain_code],MATCH($H4280,T_Indicateurs[Stat_code],0)),"")</f>
        <v/>
      </c>
      <c r="X4280" s="13">
        <f>IF(OR($W4280="",$F4280=""),0,IF($F4280&lt;&gt;$W4280,1,0))</f>
        <v/>
      </c>
      <c r="Y4280" s="13">
        <f>IF(OR($J4280="", $K4280="", $L4280=""),0,IF(OR($J4280&lt;0,$J4280&gt;3,$K4280&lt;0,$K4280&gt;3,$L4280&lt;0,$L4280&gt;3),1,0))</f>
        <v/>
      </c>
    </row>
    <row r="4281">
      <c r="G4281">
        <f>IFERROR(INDEX(T_Domaines[Domain_label_fr],MATCH(F4281,T_Domaines[Domain_code],0)),"")</f>
        <v/>
      </c>
      <c r="I4281">
        <f>IFERROR(INDEX(T_Indicateurs[Stat_label_fr],MATCH(H4281,T_Indicateurs[Stat_code],0)),"")</f>
        <v/>
      </c>
      <c r="M4281">
        <f>IF(J4281=0,"",J4281)</f>
        <v/>
      </c>
      <c r="N4281">
        <f>IF(K4281=0,"",K4281)</f>
        <v/>
      </c>
      <c r="O4281">
        <f>IF(L4281=0,"",L4281)</f>
        <v/>
      </c>
      <c r="P4281">
        <f>IF(OR(J4281="",K4281="",L4281=""),"",J4281+K4281+L4281)</f>
        <v/>
      </c>
      <c r="Q4281">
        <f>IF(OR(M4281="",N4281="",O4281=""),"",M4281+N4281+O4281)</f>
        <v/>
      </c>
      <c r="S4281" s="13">
        <f>IF(AND($B4281&lt;&gt;"",$F4281&lt;&gt;""),IF(COUNTIFS($B$2:$B4281,$B4281,$F$2:$F4281,$F4281)=1,1,0),0)</f>
        <v/>
      </c>
      <c r="T4281" s="13">
        <f>IF(AND($B4281&lt;&gt;"",$H4281&lt;&gt;""),IF(COUNTIFS($B$2:$B4281,$B4281,$H$2:$H4281,$H4281)=1,1,0),0)</f>
        <v/>
      </c>
      <c r="U4281" s="13">
        <f>IF(AND($B4281&lt;&gt;"",$C4281&lt;&gt;""),IF(COUNTIFS($B$2:$B4281,$B4281,$C$2:$C4281,$C4281)=1,1,0),0)</f>
        <v/>
      </c>
      <c r="V4281" s="13">
        <f>IF(AND($B4281&lt;&gt;"",$D4281&lt;&gt;""),IF(COUNTIFS($B$2:$B4281,$B4281,$D$2:$D4281,$D4281)=1,1,0),0)</f>
        <v/>
      </c>
      <c r="W4281">
        <f>IFERROR(INDEX(T_Indicateurs[Domain_code],MATCH($H4281,T_Indicateurs[Stat_code],0)),"")</f>
        <v/>
      </c>
      <c r="X4281" s="13">
        <f>IF(OR($W4281="",$F4281=""),0,IF($F4281&lt;&gt;$W4281,1,0))</f>
        <v/>
      </c>
      <c r="Y4281" s="13">
        <f>IF(OR($J4281="", $K4281="", $L4281=""),0,IF(OR($J4281&lt;0,$J4281&gt;3,$K4281&lt;0,$K4281&gt;3,$L4281&lt;0,$L4281&gt;3),1,0))</f>
        <v/>
      </c>
    </row>
    <row r="4282">
      <c r="G4282">
        <f>IFERROR(INDEX(T_Domaines[Domain_label_fr],MATCH(F4282,T_Domaines[Domain_code],0)),"")</f>
        <v/>
      </c>
      <c r="I4282">
        <f>IFERROR(INDEX(T_Indicateurs[Stat_label_fr],MATCH(H4282,T_Indicateurs[Stat_code],0)),"")</f>
        <v/>
      </c>
      <c r="M4282">
        <f>IF(J4282=0,"",J4282)</f>
        <v/>
      </c>
      <c r="N4282">
        <f>IF(K4282=0,"",K4282)</f>
        <v/>
      </c>
      <c r="O4282">
        <f>IF(L4282=0,"",L4282)</f>
        <v/>
      </c>
      <c r="P4282">
        <f>IF(OR(J4282="",K4282="",L4282=""),"",J4282+K4282+L4282)</f>
        <v/>
      </c>
      <c r="Q4282">
        <f>IF(OR(M4282="",N4282="",O4282=""),"",M4282+N4282+O4282)</f>
        <v/>
      </c>
      <c r="S4282" s="13">
        <f>IF(AND($B4282&lt;&gt;"",$F4282&lt;&gt;""),IF(COUNTIFS($B$2:$B4282,$B4282,$F$2:$F4282,$F4282)=1,1,0),0)</f>
        <v/>
      </c>
      <c r="T4282" s="13">
        <f>IF(AND($B4282&lt;&gt;"",$H4282&lt;&gt;""),IF(COUNTIFS($B$2:$B4282,$B4282,$H$2:$H4282,$H4282)=1,1,0),0)</f>
        <v/>
      </c>
      <c r="U4282" s="13">
        <f>IF(AND($B4282&lt;&gt;"",$C4282&lt;&gt;""),IF(COUNTIFS($B$2:$B4282,$B4282,$C$2:$C4282,$C4282)=1,1,0),0)</f>
        <v/>
      </c>
      <c r="V4282" s="13">
        <f>IF(AND($B4282&lt;&gt;"",$D4282&lt;&gt;""),IF(COUNTIFS($B$2:$B4282,$B4282,$D$2:$D4282,$D4282)=1,1,0),0)</f>
        <v/>
      </c>
      <c r="W4282">
        <f>IFERROR(INDEX(T_Indicateurs[Domain_code],MATCH($H4282,T_Indicateurs[Stat_code],0)),"")</f>
        <v/>
      </c>
      <c r="X4282" s="13">
        <f>IF(OR($W4282="",$F4282=""),0,IF($F4282&lt;&gt;$W4282,1,0))</f>
        <v/>
      </c>
      <c r="Y4282" s="13">
        <f>IF(OR($J4282="", $K4282="", $L4282=""),0,IF(OR($J4282&lt;0,$J4282&gt;3,$K4282&lt;0,$K4282&gt;3,$L4282&lt;0,$L4282&gt;3),1,0))</f>
        <v/>
      </c>
    </row>
    <row r="4283">
      <c r="G4283">
        <f>IFERROR(INDEX(T_Domaines[Domain_label_fr],MATCH(F4283,T_Domaines[Domain_code],0)),"")</f>
        <v/>
      </c>
      <c r="I4283">
        <f>IFERROR(INDEX(T_Indicateurs[Stat_label_fr],MATCH(H4283,T_Indicateurs[Stat_code],0)),"")</f>
        <v/>
      </c>
      <c r="M4283">
        <f>IF(J4283=0,"",J4283)</f>
        <v/>
      </c>
      <c r="N4283">
        <f>IF(K4283=0,"",K4283)</f>
        <v/>
      </c>
      <c r="O4283">
        <f>IF(L4283=0,"",L4283)</f>
        <v/>
      </c>
      <c r="P4283">
        <f>IF(OR(J4283="",K4283="",L4283=""),"",J4283+K4283+L4283)</f>
        <v/>
      </c>
      <c r="Q4283">
        <f>IF(OR(M4283="",N4283="",O4283=""),"",M4283+N4283+O4283)</f>
        <v/>
      </c>
      <c r="S4283" s="13">
        <f>IF(AND($B4283&lt;&gt;"",$F4283&lt;&gt;""),IF(COUNTIFS($B$2:$B4283,$B4283,$F$2:$F4283,$F4283)=1,1,0),0)</f>
        <v/>
      </c>
      <c r="T4283" s="13">
        <f>IF(AND($B4283&lt;&gt;"",$H4283&lt;&gt;""),IF(COUNTIFS($B$2:$B4283,$B4283,$H$2:$H4283,$H4283)=1,1,0),0)</f>
        <v/>
      </c>
      <c r="U4283" s="13">
        <f>IF(AND($B4283&lt;&gt;"",$C4283&lt;&gt;""),IF(COUNTIFS($B$2:$B4283,$B4283,$C$2:$C4283,$C4283)=1,1,0),0)</f>
        <v/>
      </c>
      <c r="V4283" s="13">
        <f>IF(AND($B4283&lt;&gt;"",$D4283&lt;&gt;""),IF(COUNTIFS($B$2:$B4283,$B4283,$D$2:$D4283,$D4283)=1,1,0),0)</f>
        <v/>
      </c>
      <c r="W4283">
        <f>IFERROR(INDEX(T_Indicateurs[Domain_code],MATCH($H4283,T_Indicateurs[Stat_code],0)),"")</f>
        <v/>
      </c>
      <c r="X4283" s="13">
        <f>IF(OR($W4283="",$F4283=""),0,IF($F4283&lt;&gt;$W4283,1,0))</f>
        <v/>
      </c>
      <c r="Y4283" s="13">
        <f>IF(OR($J4283="", $K4283="", $L4283=""),0,IF(OR($J4283&lt;0,$J4283&gt;3,$K4283&lt;0,$K4283&gt;3,$L4283&lt;0,$L4283&gt;3),1,0))</f>
        <v/>
      </c>
    </row>
    <row r="4284">
      <c r="G4284">
        <f>IFERROR(INDEX(T_Domaines[Domain_label_fr],MATCH(F4284,T_Domaines[Domain_code],0)),"")</f>
        <v/>
      </c>
      <c r="I4284">
        <f>IFERROR(INDEX(T_Indicateurs[Stat_label_fr],MATCH(H4284,T_Indicateurs[Stat_code],0)),"")</f>
        <v/>
      </c>
      <c r="M4284">
        <f>IF(J4284=0,"",J4284)</f>
        <v/>
      </c>
      <c r="N4284">
        <f>IF(K4284=0,"",K4284)</f>
        <v/>
      </c>
      <c r="O4284">
        <f>IF(L4284=0,"",L4284)</f>
        <v/>
      </c>
      <c r="P4284">
        <f>IF(OR(J4284="",K4284="",L4284=""),"",J4284+K4284+L4284)</f>
        <v/>
      </c>
      <c r="Q4284">
        <f>IF(OR(M4284="",N4284="",O4284=""),"",M4284+N4284+O4284)</f>
        <v/>
      </c>
      <c r="S4284" s="13">
        <f>IF(AND($B4284&lt;&gt;"",$F4284&lt;&gt;""),IF(COUNTIFS($B$2:$B4284,$B4284,$F$2:$F4284,$F4284)=1,1,0),0)</f>
        <v/>
      </c>
      <c r="T4284" s="13">
        <f>IF(AND($B4284&lt;&gt;"",$H4284&lt;&gt;""),IF(COUNTIFS($B$2:$B4284,$B4284,$H$2:$H4284,$H4284)=1,1,0),0)</f>
        <v/>
      </c>
      <c r="U4284" s="13">
        <f>IF(AND($B4284&lt;&gt;"",$C4284&lt;&gt;""),IF(COUNTIFS($B$2:$B4284,$B4284,$C$2:$C4284,$C4284)=1,1,0),0)</f>
        <v/>
      </c>
      <c r="V4284" s="13">
        <f>IF(AND($B4284&lt;&gt;"",$D4284&lt;&gt;""),IF(COUNTIFS($B$2:$B4284,$B4284,$D$2:$D4284,$D4284)=1,1,0),0)</f>
        <v/>
      </c>
      <c r="W4284">
        <f>IFERROR(INDEX(T_Indicateurs[Domain_code],MATCH($H4284,T_Indicateurs[Stat_code],0)),"")</f>
        <v/>
      </c>
      <c r="X4284" s="13">
        <f>IF(OR($W4284="",$F4284=""),0,IF($F4284&lt;&gt;$W4284,1,0))</f>
        <v/>
      </c>
      <c r="Y4284" s="13">
        <f>IF(OR($J4284="", $K4284="", $L4284=""),0,IF(OR($J4284&lt;0,$J4284&gt;3,$K4284&lt;0,$K4284&gt;3,$L4284&lt;0,$L4284&gt;3),1,0))</f>
        <v/>
      </c>
    </row>
    <row r="4285">
      <c r="G4285">
        <f>IFERROR(INDEX(T_Domaines[Domain_label_fr],MATCH(F4285,T_Domaines[Domain_code],0)),"")</f>
        <v/>
      </c>
      <c r="I4285">
        <f>IFERROR(INDEX(T_Indicateurs[Stat_label_fr],MATCH(H4285,T_Indicateurs[Stat_code],0)),"")</f>
        <v/>
      </c>
      <c r="M4285">
        <f>IF(J4285=0,"",J4285)</f>
        <v/>
      </c>
      <c r="N4285">
        <f>IF(K4285=0,"",K4285)</f>
        <v/>
      </c>
      <c r="O4285">
        <f>IF(L4285=0,"",L4285)</f>
        <v/>
      </c>
      <c r="P4285">
        <f>IF(OR(J4285="",K4285="",L4285=""),"",J4285+K4285+L4285)</f>
        <v/>
      </c>
      <c r="Q4285">
        <f>IF(OR(M4285="",N4285="",O4285=""),"",M4285+N4285+O4285)</f>
        <v/>
      </c>
      <c r="S4285" s="13">
        <f>IF(AND($B4285&lt;&gt;"",$F4285&lt;&gt;""),IF(COUNTIFS($B$2:$B4285,$B4285,$F$2:$F4285,$F4285)=1,1,0),0)</f>
        <v/>
      </c>
      <c r="T4285" s="13">
        <f>IF(AND($B4285&lt;&gt;"",$H4285&lt;&gt;""),IF(COUNTIFS($B$2:$B4285,$B4285,$H$2:$H4285,$H4285)=1,1,0),0)</f>
        <v/>
      </c>
      <c r="U4285" s="13">
        <f>IF(AND($B4285&lt;&gt;"",$C4285&lt;&gt;""),IF(COUNTIFS($B$2:$B4285,$B4285,$C$2:$C4285,$C4285)=1,1,0),0)</f>
        <v/>
      </c>
      <c r="V4285" s="13">
        <f>IF(AND($B4285&lt;&gt;"",$D4285&lt;&gt;""),IF(COUNTIFS($B$2:$B4285,$B4285,$D$2:$D4285,$D4285)=1,1,0),0)</f>
        <v/>
      </c>
      <c r="W4285">
        <f>IFERROR(INDEX(T_Indicateurs[Domain_code],MATCH($H4285,T_Indicateurs[Stat_code],0)),"")</f>
        <v/>
      </c>
      <c r="X4285" s="13">
        <f>IF(OR($W4285="",$F4285=""),0,IF($F4285&lt;&gt;$W4285,1,0))</f>
        <v/>
      </c>
      <c r="Y4285" s="13">
        <f>IF(OR($J4285="", $K4285="", $L4285=""),0,IF(OR($J4285&lt;0,$J4285&gt;3,$K4285&lt;0,$K4285&gt;3,$L4285&lt;0,$L4285&gt;3),1,0))</f>
        <v/>
      </c>
    </row>
    <row r="4286">
      <c r="G4286">
        <f>IFERROR(INDEX(T_Domaines[Domain_label_fr],MATCH(F4286,T_Domaines[Domain_code],0)),"")</f>
        <v/>
      </c>
      <c r="I4286">
        <f>IFERROR(INDEX(T_Indicateurs[Stat_label_fr],MATCH(H4286,T_Indicateurs[Stat_code],0)),"")</f>
        <v/>
      </c>
      <c r="M4286">
        <f>IF(J4286=0,"",J4286)</f>
        <v/>
      </c>
      <c r="N4286">
        <f>IF(K4286=0,"",K4286)</f>
        <v/>
      </c>
      <c r="O4286">
        <f>IF(L4286=0,"",L4286)</f>
        <v/>
      </c>
      <c r="P4286">
        <f>IF(OR(J4286="",K4286="",L4286=""),"",J4286+K4286+L4286)</f>
        <v/>
      </c>
      <c r="Q4286">
        <f>IF(OR(M4286="",N4286="",O4286=""),"",M4286+N4286+O4286)</f>
        <v/>
      </c>
      <c r="S4286" s="13">
        <f>IF(AND($B4286&lt;&gt;"",$F4286&lt;&gt;""),IF(COUNTIFS($B$2:$B4286,$B4286,$F$2:$F4286,$F4286)=1,1,0),0)</f>
        <v/>
      </c>
      <c r="T4286" s="13">
        <f>IF(AND($B4286&lt;&gt;"",$H4286&lt;&gt;""),IF(COUNTIFS($B$2:$B4286,$B4286,$H$2:$H4286,$H4286)=1,1,0),0)</f>
        <v/>
      </c>
      <c r="U4286" s="13">
        <f>IF(AND($B4286&lt;&gt;"",$C4286&lt;&gt;""),IF(COUNTIFS($B$2:$B4286,$B4286,$C$2:$C4286,$C4286)=1,1,0),0)</f>
        <v/>
      </c>
      <c r="V4286" s="13">
        <f>IF(AND($B4286&lt;&gt;"",$D4286&lt;&gt;""),IF(COUNTIFS($B$2:$B4286,$B4286,$D$2:$D4286,$D4286)=1,1,0),0)</f>
        <v/>
      </c>
      <c r="W4286">
        <f>IFERROR(INDEX(T_Indicateurs[Domain_code],MATCH($H4286,T_Indicateurs[Stat_code],0)),"")</f>
        <v/>
      </c>
      <c r="X4286" s="13">
        <f>IF(OR($W4286="",$F4286=""),0,IF($F4286&lt;&gt;$W4286,1,0))</f>
        <v/>
      </c>
      <c r="Y4286" s="13">
        <f>IF(OR($J4286="", $K4286="", $L4286=""),0,IF(OR($J4286&lt;0,$J4286&gt;3,$K4286&lt;0,$K4286&gt;3,$L4286&lt;0,$L4286&gt;3),1,0))</f>
        <v/>
      </c>
    </row>
    <row r="4287">
      <c r="G4287">
        <f>IFERROR(INDEX(T_Domaines[Domain_label_fr],MATCH(F4287,T_Domaines[Domain_code],0)),"")</f>
        <v/>
      </c>
      <c r="I4287">
        <f>IFERROR(INDEX(T_Indicateurs[Stat_label_fr],MATCH(H4287,T_Indicateurs[Stat_code],0)),"")</f>
        <v/>
      </c>
      <c r="M4287">
        <f>IF(J4287=0,"",J4287)</f>
        <v/>
      </c>
      <c r="N4287">
        <f>IF(K4287=0,"",K4287)</f>
        <v/>
      </c>
      <c r="O4287">
        <f>IF(L4287=0,"",L4287)</f>
        <v/>
      </c>
      <c r="P4287">
        <f>IF(OR(J4287="",K4287="",L4287=""),"",J4287+K4287+L4287)</f>
        <v/>
      </c>
      <c r="Q4287">
        <f>IF(OR(M4287="",N4287="",O4287=""),"",M4287+N4287+O4287)</f>
        <v/>
      </c>
      <c r="S4287" s="13">
        <f>IF(AND($B4287&lt;&gt;"",$F4287&lt;&gt;""),IF(COUNTIFS($B$2:$B4287,$B4287,$F$2:$F4287,$F4287)=1,1,0),0)</f>
        <v/>
      </c>
      <c r="T4287" s="13">
        <f>IF(AND($B4287&lt;&gt;"",$H4287&lt;&gt;""),IF(COUNTIFS($B$2:$B4287,$B4287,$H$2:$H4287,$H4287)=1,1,0),0)</f>
        <v/>
      </c>
      <c r="U4287" s="13">
        <f>IF(AND($B4287&lt;&gt;"",$C4287&lt;&gt;""),IF(COUNTIFS($B$2:$B4287,$B4287,$C$2:$C4287,$C4287)=1,1,0),0)</f>
        <v/>
      </c>
      <c r="V4287" s="13">
        <f>IF(AND($B4287&lt;&gt;"",$D4287&lt;&gt;""),IF(COUNTIFS($B$2:$B4287,$B4287,$D$2:$D4287,$D4287)=1,1,0),0)</f>
        <v/>
      </c>
      <c r="W4287">
        <f>IFERROR(INDEX(T_Indicateurs[Domain_code],MATCH($H4287,T_Indicateurs[Stat_code],0)),"")</f>
        <v/>
      </c>
      <c r="X4287" s="13">
        <f>IF(OR($W4287="",$F4287=""),0,IF($F4287&lt;&gt;$W4287,1,0))</f>
        <v/>
      </c>
      <c r="Y4287" s="13">
        <f>IF(OR($J4287="", $K4287="", $L4287=""),0,IF(OR($J4287&lt;0,$J4287&gt;3,$K4287&lt;0,$K4287&gt;3,$L4287&lt;0,$L4287&gt;3),1,0))</f>
        <v/>
      </c>
    </row>
    <row r="4288">
      <c r="G4288">
        <f>IFERROR(INDEX(T_Domaines[Domain_label_fr],MATCH(F4288,T_Domaines[Domain_code],0)),"")</f>
        <v/>
      </c>
      <c r="I4288">
        <f>IFERROR(INDEX(T_Indicateurs[Stat_label_fr],MATCH(H4288,T_Indicateurs[Stat_code],0)),"")</f>
        <v/>
      </c>
      <c r="M4288">
        <f>IF(J4288=0,"",J4288)</f>
        <v/>
      </c>
      <c r="N4288">
        <f>IF(K4288=0,"",K4288)</f>
        <v/>
      </c>
      <c r="O4288">
        <f>IF(L4288=0,"",L4288)</f>
        <v/>
      </c>
      <c r="P4288">
        <f>IF(OR(J4288="",K4288="",L4288=""),"",J4288+K4288+L4288)</f>
        <v/>
      </c>
      <c r="Q4288">
        <f>IF(OR(M4288="",N4288="",O4288=""),"",M4288+N4288+O4288)</f>
        <v/>
      </c>
      <c r="S4288" s="13">
        <f>IF(AND($B4288&lt;&gt;"",$F4288&lt;&gt;""),IF(COUNTIFS($B$2:$B4288,$B4288,$F$2:$F4288,$F4288)=1,1,0),0)</f>
        <v/>
      </c>
      <c r="T4288" s="13">
        <f>IF(AND($B4288&lt;&gt;"",$H4288&lt;&gt;""),IF(COUNTIFS($B$2:$B4288,$B4288,$H$2:$H4288,$H4288)=1,1,0),0)</f>
        <v/>
      </c>
      <c r="U4288" s="13">
        <f>IF(AND($B4288&lt;&gt;"",$C4288&lt;&gt;""),IF(COUNTIFS($B$2:$B4288,$B4288,$C$2:$C4288,$C4288)=1,1,0),0)</f>
        <v/>
      </c>
      <c r="V4288" s="13">
        <f>IF(AND($B4288&lt;&gt;"",$D4288&lt;&gt;""),IF(COUNTIFS($B$2:$B4288,$B4288,$D$2:$D4288,$D4288)=1,1,0),0)</f>
        <v/>
      </c>
      <c r="W4288">
        <f>IFERROR(INDEX(T_Indicateurs[Domain_code],MATCH($H4288,T_Indicateurs[Stat_code],0)),"")</f>
        <v/>
      </c>
      <c r="X4288" s="13">
        <f>IF(OR($W4288="",$F4288=""),0,IF($F4288&lt;&gt;$W4288,1,0))</f>
        <v/>
      </c>
      <c r="Y4288" s="13">
        <f>IF(OR($J4288="", $K4288="", $L4288=""),0,IF(OR($J4288&lt;0,$J4288&gt;3,$K4288&lt;0,$K4288&gt;3,$L4288&lt;0,$L4288&gt;3),1,0))</f>
        <v/>
      </c>
    </row>
    <row r="4289">
      <c r="G4289">
        <f>IFERROR(INDEX(T_Domaines[Domain_label_fr],MATCH(F4289,T_Domaines[Domain_code],0)),"")</f>
        <v/>
      </c>
      <c r="I4289">
        <f>IFERROR(INDEX(T_Indicateurs[Stat_label_fr],MATCH(H4289,T_Indicateurs[Stat_code],0)),"")</f>
        <v/>
      </c>
      <c r="M4289">
        <f>IF(J4289=0,"",J4289)</f>
        <v/>
      </c>
      <c r="N4289">
        <f>IF(K4289=0,"",K4289)</f>
        <v/>
      </c>
      <c r="O4289">
        <f>IF(L4289=0,"",L4289)</f>
        <v/>
      </c>
      <c r="P4289">
        <f>IF(OR(J4289="",K4289="",L4289=""),"",J4289+K4289+L4289)</f>
        <v/>
      </c>
      <c r="Q4289">
        <f>IF(OR(M4289="",N4289="",O4289=""),"",M4289+N4289+O4289)</f>
        <v/>
      </c>
      <c r="S4289" s="13">
        <f>IF(AND($B4289&lt;&gt;"",$F4289&lt;&gt;""),IF(COUNTIFS($B$2:$B4289,$B4289,$F$2:$F4289,$F4289)=1,1,0),0)</f>
        <v/>
      </c>
      <c r="T4289" s="13">
        <f>IF(AND($B4289&lt;&gt;"",$H4289&lt;&gt;""),IF(COUNTIFS($B$2:$B4289,$B4289,$H$2:$H4289,$H4289)=1,1,0),0)</f>
        <v/>
      </c>
      <c r="U4289" s="13">
        <f>IF(AND($B4289&lt;&gt;"",$C4289&lt;&gt;""),IF(COUNTIFS($B$2:$B4289,$B4289,$C$2:$C4289,$C4289)=1,1,0),0)</f>
        <v/>
      </c>
      <c r="V4289" s="13">
        <f>IF(AND($B4289&lt;&gt;"",$D4289&lt;&gt;""),IF(COUNTIFS($B$2:$B4289,$B4289,$D$2:$D4289,$D4289)=1,1,0),0)</f>
        <v/>
      </c>
      <c r="W4289">
        <f>IFERROR(INDEX(T_Indicateurs[Domain_code],MATCH($H4289,T_Indicateurs[Stat_code],0)),"")</f>
        <v/>
      </c>
      <c r="X4289" s="13">
        <f>IF(OR($W4289="",$F4289=""),0,IF($F4289&lt;&gt;$W4289,1,0))</f>
        <v/>
      </c>
      <c r="Y4289" s="13">
        <f>IF(OR($J4289="", $K4289="", $L4289=""),0,IF(OR($J4289&lt;0,$J4289&gt;3,$K4289&lt;0,$K4289&gt;3,$L4289&lt;0,$L4289&gt;3),1,0))</f>
        <v/>
      </c>
    </row>
    <row r="4290">
      <c r="G4290">
        <f>IFERROR(INDEX(T_Domaines[Domain_label_fr],MATCH(F4290,T_Domaines[Domain_code],0)),"")</f>
        <v/>
      </c>
      <c r="I4290">
        <f>IFERROR(INDEX(T_Indicateurs[Stat_label_fr],MATCH(H4290,T_Indicateurs[Stat_code],0)),"")</f>
        <v/>
      </c>
      <c r="M4290">
        <f>IF(J4290=0,"",J4290)</f>
        <v/>
      </c>
      <c r="N4290">
        <f>IF(K4290=0,"",K4290)</f>
        <v/>
      </c>
      <c r="O4290">
        <f>IF(L4290=0,"",L4290)</f>
        <v/>
      </c>
      <c r="P4290">
        <f>IF(OR(J4290="",K4290="",L4290=""),"",J4290+K4290+L4290)</f>
        <v/>
      </c>
      <c r="Q4290">
        <f>IF(OR(M4290="",N4290="",O4290=""),"",M4290+N4290+O4290)</f>
        <v/>
      </c>
      <c r="S4290" s="13">
        <f>IF(AND($B4290&lt;&gt;"",$F4290&lt;&gt;""),IF(COUNTIFS($B$2:$B4290,$B4290,$F$2:$F4290,$F4290)=1,1,0),0)</f>
        <v/>
      </c>
      <c r="T4290" s="13">
        <f>IF(AND($B4290&lt;&gt;"",$H4290&lt;&gt;""),IF(COUNTIFS($B$2:$B4290,$B4290,$H$2:$H4290,$H4290)=1,1,0),0)</f>
        <v/>
      </c>
      <c r="U4290" s="13">
        <f>IF(AND($B4290&lt;&gt;"",$C4290&lt;&gt;""),IF(COUNTIFS($B$2:$B4290,$B4290,$C$2:$C4290,$C4290)=1,1,0),0)</f>
        <v/>
      </c>
      <c r="V4290" s="13">
        <f>IF(AND($B4290&lt;&gt;"",$D4290&lt;&gt;""),IF(COUNTIFS($B$2:$B4290,$B4290,$D$2:$D4290,$D4290)=1,1,0),0)</f>
        <v/>
      </c>
      <c r="W4290">
        <f>IFERROR(INDEX(T_Indicateurs[Domain_code],MATCH($H4290,T_Indicateurs[Stat_code],0)),"")</f>
        <v/>
      </c>
      <c r="X4290" s="13">
        <f>IF(OR($W4290="",$F4290=""),0,IF($F4290&lt;&gt;$W4290,1,0))</f>
        <v/>
      </c>
      <c r="Y4290" s="13">
        <f>IF(OR($J4290="", $K4290="", $L4290=""),0,IF(OR($J4290&lt;0,$J4290&gt;3,$K4290&lt;0,$K4290&gt;3,$L4290&lt;0,$L4290&gt;3),1,0))</f>
        <v/>
      </c>
    </row>
    <row r="4291">
      <c r="G4291">
        <f>IFERROR(INDEX(T_Domaines[Domain_label_fr],MATCH(F4291,T_Domaines[Domain_code],0)),"")</f>
        <v/>
      </c>
      <c r="I4291">
        <f>IFERROR(INDEX(T_Indicateurs[Stat_label_fr],MATCH(H4291,T_Indicateurs[Stat_code],0)),"")</f>
        <v/>
      </c>
      <c r="M4291">
        <f>IF(J4291=0,"",J4291)</f>
        <v/>
      </c>
      <c r="N4291">
        <f>IF(K4291=0,"",K4291)</f>
        <v/>
      </c>
      <c r="O4291">
        <f>IF(L4291=0,"",L4291)</f>
        <v/>
      </c>
      <c r="P4291">
        <f>IF(OR(J4291="",K4291="",L4291=""),"",J4291+K4291+L4291)</f>
        <v/>
      </c>
      <c r="Q4291">
        <f>IF(OR(M4291="",N4291="",O4291=""),"",M4291+N4291+O4291)</f>
        <v/>
      </c>
      <c r="S4291" s="13">
        <f>IF(AND($B4291&lt;&gt;"",$F4291&lt;&gt;""),IF(COUNTIFS($B$2:$B4291,$B4291,$F$2:$F4291,$F4291)=1,1,0),0)</f>
        <v/>
      </c>
      <c r="T4291" s="13">
        <f>IF(AND($B4291&lt;&gt;"",$H4291&lt;&gt;""),IF(COUNTIFS($B$2:$B4291,$B4291,$H$2:$H4291,$H4291)=1,1,0),0)</f>
        <v/>
      </c>
      <c r="U4291" s="13">
        <f>IF(AND($B4291&lt;&gt;"",$C4291&lt;&gt;""),IF(COUNTIFS($B$2:$B4291,$B4291,$C$2:$C4291,$C4291)=1,1,0),0)</f>
        <v/>
      </c>
      <c r="V4291" s="13">
        <f>IF(AND($B4291&lt;&gt;"",$D4291&lt;&gt;""),IF(COUNTIFS($B$2:$B4291,$B4291,$D$2:$D4291,$D4291)=1,1,0),0)</f>
        <v/>
      </c>
      <c r="W4291">
        <f>IFERROR(INDEX(T_Indicateurs[Domain_code],MATCH($H4291,T_Indicateurs[Stat_code],0)),"")</f>
        <v/>
      </c>
      <c r="X4291" s="13">
        <f>IF(OR($W4291="",$F4291=""),0,IF($F4291&lt;&gt;$W4291,1,0))</f>
        <v/>
      </c>
      <c r="Y4291" s="13">
        <f>IF(OR($J4291="", $K4291="", $L4291=""),0,IF(OR($J4291&lt;0,$J4291&gt;3,$K4291&lt;0,$K4291&gt;3,$L4291&lt;0,$L4291&gt;3),1,0))</f>
        <v/>
      </c>
    </row>
    <row r="4292">
      <c r="G4292">
        <f>IFERROR(INDEX(T_Domaines[Domain_label_fr],MATCH(F4292,T_Domaines[Domain_code],0)),"")</f>
        <v/>
      </c>
      <c r="I4292">
        <f>IFERROR(INDEX(T_Indicateurs[Stat_label_fr],MATCH(H4292,T_Indicateurs[Stat_code],0)),"")</f>
        <v/>
      </c>
      <c r="M4292">
        <f>IF(J4292=0,"",J4292)</f>
        <v/>
      </c>
      <c r="N4292">
        <f>IF(K4292=0,"",K4292)</f>
        <v/>
      </c>
      <c r="O4292">
        <f>IF(L4292=0,"",L4292)</f>
        <v/>
      </c>
      <c r="P4292">
        <f>IF(OR(J4292="",K4292="",L4292=""),"",J4292+K4292+L4292)</f>
        <v/>
      </c>
      <c r="Q4292">
        <f>IF(OR(M4292="",N4292="",O4292=""),"",M4292+N4292+O4292)</f>
        <v/>
      </c>
      <c r="S4292" s="13">
        <f>IF(AND($B4292&lt;&gt;"",$F4292&lt;&gt;""),IF(COUNTIFS($B$2:$B4292,$B4292,$F$2:$F4292,$F4292)=1,1,0),0)</f>
        <v/>
      </c>
      <c r="T4292" s="13">
        <f>IF(AND($B4292&lt;&gt;"",$H4292&lt;&gt;""),IF(COUNTIFS($B$2:$B4292,$B4292,$H$2:$H4292,$H4292)=1,1,0),0)</f>
        <v/>
      </c>
      <c r="U4292" s="13">
        <f>IF(AND($B4292&lt;&gt;"",$C4292&lt;&gt;""),IF(COUNTIFS($B$2:$B4292,$B4292,$C$2:$C4292,$C4292)=1,1,0),0)</f>
        <v/>
      </c>
      <c r="V4292" s="13">
        <f>IF(AND($B4292&lt;&gt;"",$D4292&lt;&gt;""),IF(COUNTIFS($B$2:$B4292,$B4292,$D$2:$D4292,$D4292)=1,1,0),0)</f>
        <v/>
      </c>
      <c r="W4292">
        <f>IFERROR(INDEX(T_Indicateurs[Domain_code],MATCH($H4292,T_Indicateurs[Stat_code],0)),"")</f>
        <v/>
      </c>
      <c r="X4292" s="13">
        <f>IF(OR($W4292="",$F4292=""),0,IF($F4292&lt;&gt;$W4292,1,0))</f>
        <v/>
      </c>
      <c r="Y4292" s="13">
        <f>IF(OR($J4292="", $K4292="", $L4292=""),0,IF(OR($J4292&lt;0,$J4292&gt;3,$K4292&lt;0,$K4292&gt;3,$L4292&lt;0,$L4292&gt;3),1,0))</f>
        <v/>
      </c>
    </row>
    <row r="4293">
      <c r="G4293">
        <f>IFERROR(INDEX(T_Domaines[Domain_label_fr],MATCH(F4293,T_Domaines[Domain_code],0)),"")</f>
        <v/>
      </c>
      <c r="I4293">
        <f>IFERROR(INDEX(T_Indicateurs[Stat_label_fr],MATCH(H4293,T_Indicateurs[Stat_code],0)),"")</f>
        <v/>
      </c>
      <c r="M4293">
        <f>IF(J4293=0,"",J4293)</f>
        <v/>
      </c>
      <c r="N4293">
        <f>IF(K4293=0,"",K4293)</f>
        <v/>
      </c>
      <c r="O4293">
        <f>IF(L4293=0,"",L4293)</f>
        <v/>
      </c>
      <c r="P4293">
        <f>IF(OR(J4293="",K4293="",L4293=""),"",J4293+K4293+L4293)</f>
        <v/>
      </c>
      <c r="Q4293">
        <f>IF(OR(M4293="",N4293="",O4293=""),"",M4293+N4293+O4293)</f>
        <v/>
      </c>
      <c r="S4293" s="13">
        <f>IF(AND($B4293&lt;&gt;"",$F4293&lt;&gt;""),IF(COUNTIFS($B$2:$B4293,$B4293,$F$2:$F4293,$F4293)=1,1,0),0)</f>
        <v/>
      </c>
      <c r="T4293" s="13">
        <f>IF(AND($B4293&lt;&gt;"",$H4293&lt;&gt;""),IF(COUNTIFS($B$2:$B4293,$B4293,$H$2:$H4293,$H4293)=1,1,0),0)</f>
        <v/>
      </c>
      <c r="U4293" s="13">
        <f>IF(AND($B4293&lt;&gt;"",$C4293&lt;&gt;""),IF(COUNTIFS($B$2:$B4293,$B4293,$C$2:$C4293,$C4293)=1,1,0),0)</f>
        <v/>
      </c>
      <c r="V4293" s="13">
        <f>IF(AND($B4293&lt;&gt;"",$D4293&lt;&gt;""),IF(COUNTIFS($B$2:$B4293,$B4293,$D$2:$D4293,$D4293)=1,1,0),0)</f>
        <v/>
      </c>
      <c r="W4293">
        <f>IFERROR(INDEX(T_Indicateurs[Domain_code],MATCH($H4293,T_Indicateurs[Stat_code],0)),"")</f>
        <v/>
      </c>
      <c r="X4293" s="13">
        <f>IF(OR($W4293="",$F4293=""),0,IF($F4293&lt;&gt;$W4293,1,0))</f>
        <v/>
      </c>
      <c r="Y4293" s="13">
        <f>IF(OR($J4293="", $K4293="", $L4293=""),0,IF(OR($J4293&lt;0,$J4293&gt;3,$K4293&lt;0,$K4293&gt;3,$L4293&lt;0,$L4293&gt;3),1,0))</f>
        <v/>
      </c>
    </row>
    <row r="4294">
      <c r="G4294">
        <f>IFERROR(INDEX(T_Domaines[Domain_label_fr],MATCH(F4294,T_Domaines[Domain_code],0)),"")</f>
        <v/>
      </c>
      <c r="I4294">
        <f>IFERROR(INDEX(T_Indicateurs[Stat_label_fr],MATCH(H4294,T_Indicateurs[Stat_code],0)),"")</f>
        <v/>
      </c>
      <c r="M4294">
        <f>IF(J4294=0,"",J4294)</f>
        <v/>
      </c>
      <c r="N4294">
        <f>IF(K4294=0,"",K4294)</f>
        <v/>
      </c>
      <c r="O4294">
        <f>IF(L4294=0,"",L4294)</f>
        <v/>
      </c>
      <c r="P4294">
        <f>IF(OR(J4294="",K4294="",L4294=""),"",J4294+K4294+L4294)</f>
        <v/>
      </c>
      <c r="Q4294">
        <f>IF(OR(M4294="",N4294="",O4294=""),"",M4294+N4294+O4294)</f>
        <v/>
      </c>
      <c r="S4294" s="13">
        <f>IF(AND($B4294&lt;&gt;"",$F4294&lt;&gt;""),IF(COUNTIFS($B$2:$B4294,$B4294,$F$2:$F4294,$F4294)=1,1,0),0)</f>
        <v/>
      </c>
      <c r="T4294" s="13">
        <f>IF(AND($B4294&lt;&gt;"",$H4294&lt;&gt;""),IF(COUNTIFS($B$2:$B4294,$B4294,$H$2:$H4294,$H4294)=1,1,0),0)</f>
        <v/>
      </c>
      <c r="U4294" s="13">
        <f>IF(AND($B4294&lt;&gt;"",$C4294&lt;&gt;""),IF(COUNTIFS($B$2:$B4294,$B4294,$C$2:$C4294,$C4294)=1,1,0),0)</f>
        <v/>
      </c>
      <c r="V4294" s="13">
        <f>IF(AND($B4294&lt;&gt;"",$D4294&lt;&gt;""),IF(COUNTIFS($B$2:$B4294,$B4294,$D$2:$D4294,$D4294)=1,1,0),0)</f>
        <v/>
      </c>
      <c r="W4294">
        <f>IFERROR(INDEX(T_Indicateurs[Domain_code],MATCH($H4294,T_Indicateurs[Stat_code],0)),"")</f>
        <v/>
      </c>
      <c r="X4294" s="13">
        <f>IF(OR($W4294="",$F4294=""),0,IF($F4294&lt;&gt;$W4294,1,0))</f>
        <v/>
      </c>
      <c r="Y4294" s="13">
        <f>IF(OR($J4294="", $K4294="", $L4294=""),0,IF(OR($J4294&lt;0,$J4294&gt;3,$K4294&lt;0,$K4294&gt;3,$L4294&lt;0,$L4294&gt;3),1,0))</f>
        <v/>
      </c>
    </row>
    <row r="4295">
      <c r="G4295">
        <f>IFERROR(INDEX(T_Domaines[Domain_label_fr],MATCH(F4295,T_Domaines[Domain_code],0)),"")</f>
        <v/>
      </c>
      <c r="I4295">
        <f>IFERROR(INDEX(T_Indicateurs[Stat_label_fr],MATCH(H4295,T_Indicateurs[Stat_code],0)),"")</f>
        <v/>
      </c>
      <c r="M4295">
        <f>IF(J4295=0,"",J4295)</f>
        <v/>
      </c>
      <c r="N4295">
        <f>IF(K4295=0,"",K4295)</f>
        <v/>
      </c>
      <c r="O4295">
        <f>IF(L4295=0,"",L4295)</f>
        <v/>
      </c>
      <c r="P4295">
        <f>IF(OR(J4295="",K4295="",L4295=""),"",J4295+K4295+L4295)</f>
        <v/>
      </c>
      <c r="Q4295">
        <f>IF(OR(M4295="",N4295="",O4295=""),"",M4295+N4295+O4295)</f>
        <v/>
      </c>
      <c r="S4295" s="13">
        <f>IF(AND($B4295&lt;&gt;"",$F4295&lt;&gt;""),IF(COUNTIFS($B$2:$B4295,$B4295,$F$2:$F4295,$F4295)=1,1,0),0)</f>
        <v/>
      </c>
      <c r="T4295" s="13">
        <f>IF(AND($B4295&lt;&gt;"",$H4295&lt;&gt;""),IF(COUNTIFS($B$2:$B4295,$B4295,$H$2:$H4295,$H4295)=1,1,0),0)</f>
        <v/>
      </c>
      <c r="U4295" s="13">
        <f>IF(AND($B4295&lt;&gt;"",$C4295&lt;&gt;""),IF(COUNTIFS($B$2:$B4295,$B4295,$C$2:$C4295,$C4295)=1,1,0),0)</f>
        <v/>
      </c>
      <c r="V4295" s="13">
        <f>IF(AND($B4295&lt;&gt;"",$D4295&lt;&gt;""),IF(COUNTIFS($B$2:$B4295,$B4295,$D$2:$D4295,$D4295)=1,1,0),0)</f>
        <v/>
      </c>
      <c r="W4295">
        <f>IFERROR(INDEX(T_Indicateurs[Domain_code],MATCH($H4295,T_Indicateurs[Stat_code],0)),"")</f>
        <v/>
      </c>
      <c r="X4295" s="13">
        <f>IF(OR($W4295="",$F4295=""),0,IF($F4295&lt;&gt;$W4295,1,0))</f>
        <v/>
      </c>
      <c r="Y4295" s="13">
        <f>IF(OR($J4295="", $K4295="", $L4295=""),0,IF(OR($J4295&lt;0,$J4295&gt;3,$K4295&lt;0,$K4295&gt;3,$L4295&lt;0,$L4295&gt;3),1,0))</f>
        <v/>
      </c>
    </row>
    <row r="4296">
      <c r="G4296">
        <f>IFERROR(INDEX(T_Domaines[Domain_label_fr],MATCH(F4296,T_Domaines[Domain_code],0)),"")</f>
        <v/>
      </c>
      <c r="I4296">
        <f>IFERROR(INDEX(T_Indicateurs[Stat_label_fr],MATCH(H4296,T_Indicateurs[Stat_code],0)),"")</f>
        <v/>
      </c>
      <c r="M4296">
        <f>IF(J4296=0,"",J4296)</f>
        <v/>
      </c>
      <c r="N4296">
        <f>IF(K4296=0,"",K4296)</f>
        <v/>
      </c>
      <c r="O4296">
        <f>IF(L4296=0,"",L4296)</f>
        <v/>
      </c>
      <c r="P4296">
        <f>IF(OR(J4296="",K4296="",L4296=""),"",J4296+K4296+L4296)</f>
        <v/>
      </c>
      <c r="Q4296">
        <f>IF(OR(M4296="",N4296="",O4296=""),"",M4296+N4296+O4296)</f>
        <v/>
      </c>
      <c r="S4296" s="13">
        <f>IF(AND($B4296&lt;&gt;"",$F4296&lt;&gt;""),IF(COUNTIFS($B$2:$B4296,$B4296,$F$2:$F4296,$F4296)=1,1,0),0)</f>
        <v/>
      </c>
      <c r="T4296" s="13">
        <f>IF(AND($B4296&lt;&gt;"",$H4296&lt;&gt;""),IF(COUNTIFS($B$2:$B4296,$B4296,$H$2:$H4296,$H4296)=1,1,0),0)</f>
        <v/>
      </c>
      <c r="U4296" s="13">
        <f>IF(AND($B4296&lt;&gt;"",$C4296&lt;&gt;""),IF(COUNTIFS($B$2:$B4296,$B4296,$C$2:$C4296,$C4296)=1,1,0),0)</f>
        <v/>
      </c>
      <c r="V4296" s="13">
        <f>IF(AND($B4296&lt;&gt;"",$D4296&lt;&gt;""),IF(COUNTIFS($B$2:$B4296,$B4296,$D$2:$D4296,$D4296)=1,1,0),0)</f>
        <v/>
      </c>
      <c r="W4296">
        <f>IFERROR(INDEX(T_Indicateurs[Domain_code],MATCH($H4296,T_Indicateurs[Stat_code],0)),"")</f>
        <v/>
      </c>
      <c r="X4296" s="13">
        <f>IF(OR($W4296="",$F4296=""),0,IF($F4296&lt;&gt;$W4296,1,0))</f>
        <v/>
      </c>
      <c r="Y4296" s="13">
        <f>IF(OR($J4296="", $K4296="", $L4296=""),0,IF(OR($J4296&lt;0,$J4296&gt;3,$K4296&lt;0,$K4296&gt;3,$L4296&lt;0,$L4296&gt;3),1,0))</f>
        <v/>
      </c>
    </row>
    <row r="4297">
      <c r="G4297">
        <f>IFERROR(INDEX(T_Domaines[Domain_label_fr],MATCH(F4297,T_Domaines[Domain_code],0)),"")</f>
        <v/>
      </c>
      <c r="I4297">
        <f>IFERROR(INDEX(T_Indicateurs[Stat_label_fr],MATCH(H4297,T_Indicateurs[Stat_code],0)),"")</f>
        <v/>
      </c>
      <c r="M4297">
        <f>IF(J4297=0,"",J4297)</f>
        <v/>
      </c>
      <c r="N4297">
        <f>IF(K4297=0,"",K4297)</f>
        <v/>
      </c>
      <c r="O4297">
        <f>IF(L4297=0,"",L4297)</f>
        <v/>
      </c>
      <c r="P4297">
        <f>IF(OR(J4297="",K4297="",L4297=""),"",J4297+K4297+L4297)</f>
        <v/>
      </c>
      <c r="Q4297">
        <f>IF(OR(M4297="",N4297="",O4297=""),"",M4297+N4297+O4297)</f>
        <v/>
      </c>
      <c r="S4297" s="13">
        <f>IF(AND($B4297&lt;&gt;"",$F4297&lt;&gt;""),IF(COUNTIFS($B$2:$B4297,$B4297,$F$2:$F4297,$F4297)=1,1,0),0)</f>
        <v/>
      </c>
      <c r="T4297" s="13">
        <f>IF(AND($B4297&lt;&gt;"",$H4297&lt;&gt;""),IF(COUNTIFS($B$2:$B4297,$B4297,$H$2:$H4297,$H4297)=1,1,0),0)</f>
        <v/>
      </c>
      <c r="U4297" s="13">
        <f>IF(AND($B4297&lt;&gt;"",$C4297&lt;&gt;""),IF(COUNTIFS($B$2:$B4297,$B4297,$C$2:$C4297,$C4297)=1,1,0),0)</f>
        <v/>
      </c>
      <c r="V4297" s="13">
        <f>IF(AND($B4297&lt;&gt;"",$D4297&lt;&gt;""),IF(COUNTIFS($B$2:$B4297,$B4297,$D$2:$D4297,$D4297)=1,1,0),0)</f>
        <v/>
      </c>
      <c r="W4297">
        <f>IFERROR(INDEX(T_Indicateurs[Domain_code],MATCH($H4297,T_Indicateurs[Stat_code],0)),"")</f>
        <v/>
      </c>
      <c r="X4297" s="13">
        <f>IF(OR($W4297="",$F4297=""),0,IF($F4297&lt;&gt;$W4297,1,0))</f>
        <v/>
      </c>
      <c r="Y4297" s="13">
        <f>IF(OR($J4297="", $K4297="", $L4297=""),0,IF(OR($J4297&lt;0,$J4297&gt;3,$K4297&lt;0,$K4297&gt;3,$L4297&lt;0,$L4297&gt;3),1,0))</f>
        <v/>
      </c>
    </row>
    <row r="4298">
      <c r="G4298">
        <f>IFERROR(INDEX(T_Domaines[Domain_label_fr],MATCH(F4298,T_Domaines[Domain_code],0)),"")</f>
        <v/>
      </c>
      <c r="I4298">
        <f>IFERROR(INDEX(T_Indicateurs[Stat_label_fr],MATCH(H4298,T_Indicateurs[Stat_code],0)),"")</f>
        <v/>
      </c>
      <c r="M4298">
        <f>IF(J4298=0,"",J4298)</f>
        <v/>
      </c>
      <c r="N4298">
        <f>IF(K4298=0,"",K4298)</f>
        <v/>
      </c>
      <c r="O4298">
        <f>IF(L4298=0,"",L4298)</f>
        <v/>
      </c>
      <c r="P4298">
        <f>IF(OR(J4298="",K4298="",L4298=""),"",J4298+K4298+L4298)</f>
        <v/>
      </c>
      <c r="Q4298">
        <f>IF(OR(M4298="",N4298="",O4298=""),"",M4298+N4298+O4298)</f>
        <v/>
      </c>
      <c r="S4298" s="13">
        <f>IF(AND($B4298&lt;&gt;"",$F4298&lt;&gt;""),IF(COUNTIFS($B$2:$B4298,$B4298,$F$2:$F4298,$F4298)=1,1,0),0)</f>
        <v/>
      </c>
      <c r="T4298" s="13">
        <f>IF(AND($B4298&lt;&gt;"",$H4298&lt;&gt;""),IF(COUNTIFS($B$2:$B4298,$B4298,$H$2:$H4298,$H4298)=1,1,0),0)</f>
        <v/>
      </c>
      <c r="U4298" s="13">
        <f>IF(AND($B4298&lt;&gt;"",$C4298&lt;&gt;""),IF(COUNTIFS($B$2:$B4298,$B4298,$C$2:$C4298,$C4298)=1,1,0),0)</f>
        <v/>
      </c>
      <c r="V4298" s="13">
        <f>IF(AND($B4298&lt;&gt;"",$D4298&lt;&gt;""),IF(COUNTIFS($B$2:$B4298,$B4298,$D$2:$D4298,$D4298)=1,1,0),0)</f>
        <v/>
      </c>
      <c r="W4298">
        <f>IFERROR(INDEX(T_Indicateurs[Domain_code],MATCH($H4298,T_Indicateurs[Stat_code],0)),"")</f>
        <v/>
      </c>
      <c r="X4298" s="13">
        <f>IF(OR($W4298="",$F4298=""),0,IF($F4298&lt;&gt;$W4298,1,0))</f>
        <v/>
      </c>
      <c r="Y4298" s="13">
        <f>IF(OR($J4298="", $K4298="", $L4298=""),0,IF(OR($J4298&lt;0,$J4298&gt;3,$K4298&lt;0,$K4298&gt;3,$L4298&lt;0,$L4298&gt;3),1,0))</f>
        <v/>
      </c>
    </row>
    <row r="4299">
      <c r="G4299">
        <f>IFERROR(INDEX(T_Domaines[Domain_label_fr],MATCH(F4299,T_Domaines[Domain_code],0)),"")</f>
        <v/>
      </c>
      <c r="I4299">
        <f>IFERROR(INDEX(T_Indicateurs[Stat_label_fr],MATCH(H4299,T_Indicateurs[Stat_code],0)),"")</f>
        <v/>
      </c>
      <c r="M4299">
        <f>IF(J4299=0,"",J4299)</f>
        <v/>
      </c>
      <c r="N4299">
        <f>IF(K4299=0,"",K4299)</f>
        <v/>
      </c>
      <c r="O4299">
        <f>IF(L4299=0,"",L4299)</f>
        <v/>
      </c>
      <c r="P4299">
        <f>IF(OR(J4299="",K4299="",L4299=""),"",J4299+K4299+L4299)</f>
        <v/>
      </c>
      <c r="Q4299">
        <f>IF(OR(M4299="",N4299="",O4299=""),"",M4299+N4299+O4299)</f>
        <v/>
      </c>
      <c r="S4299" s="13">
        <f>IF(AND($B4299&lt;&gt;"",$F4299&lt;&gt;""),IF(COUNTIFS($B$2:$B4299,$B4299,$F$2:$F4299,$F4299)=1,1,0),0)</f>
        <v/>
      </c>
      <c r="T4299" s="13">
        <f>IF(AND($B4299&lt;&gt;"",$H4299&lt;&gt;""),IF(COUNTIFS($B$2:$B4299,$B4299,$H$2:$H4299,$H4299)=1,1,0),0)</f>
        <v/>
      </c>
      <c r="U4299" s="13">
        <f>IF(AND($B4299&lt;&gt;"",$C4299&lt;&gt;""),IF(COUNTIFS($B$2:$B4299,$B4299,$C$2:$C4299,$C4299)=1,1,0),0)</f>
        <v/>
      </c>
      <c r="V4299" s="13">
        <f>IF(AND($B4299&lt;&gt;"",$D4299&lt;&gt;""),IF(COUNTIFS($B$2:$B4299,$B4299,$D$2:$D4299,$D4299)=1,1,0),0)</f>
        <v/>
      </c>
      <c r="W4299">
        <f>IFERROR(INDEX(T_Indicateurs[Domain_code],MATCH($H4299,T_Indicateurs[Stat_code],0)),"")</f>
        <v/>
      </c>
      <c r="X4299" s="13">
        <f>IF(OR($W4299="",$F4299=""),0,IF($F4299&lt;&gt;$W4299,1,0))</f>
        <v/>
      </c>
      <c r="Y4299" s="13">
        <f>IF(OR($J4299="", $K4299="", $L4299=""),0,IF(OR($J4299&lt;0,$J4299&gt;3,$K4299&lt;0,$K4299&gt;3,$L4299&lt;0,$L4299&gt;3),1,0))</f>
        <v/>
      </c>
    </row>
    <row r="4300">
      <c r="G4300">
        <f>IFERROR(INDEX(T_Domaines[Domain_label_fr],MATCH(F4300,T_Domaines[Domain_code],0)),"")</f>
        <v/>
      </c>
      <c r="I4300">
        <f>IFERROR(INDEX(T_Indicateurs[Stat_label_fr],MATCH(H4300,T_Indicateurs[Stat_code],0)),"")</f>
        <v/>
      </c>
      <c r="M4300">
        <f>IF(J4300=0,"",J4300)</f>
        <v/>
      </c>
      <c r="N4300">
        <f>IF(K4300=0,"",K4300)</f>
        <v/>
      </c>
      <c r="O4300">
        <f>IF(L4300=0,"",L4300)</f>
        <v/>
      </c>
      <c r="P4300">
        <f>IF(OR(J4300="",K4300="",L4300=""),"",J4300+K4300+L4300)</f>
        <v/>
      </c>
      <c r="Q4300">
        <f>IF(OR(M4300="",N4300="",O4300=""),"",M4300+N4300+O4300)</f>
        <v/>
      </c>
      <c r="S4300" s="13">
        <f>IF(AND($B4300&lt;&gt;"",$F4300&lt;&gt;""),IF(COUNTIFS($B$2:$B4300,$B4300,$F$2:$F4300,$F4300)=1,1,0),0)</f>
        <v/>
      </c>
      <c r="T4300" s="13">
        <f>IF(AND($B4300&lt;&gt;"",$H4300&lt;&gt;""),IF(COUNTIFS($B$2:$B4300,$B4300,$H$2:$H4300,$H4300)=1,1,0),0)</f>
        <v/>
      </c>
      <c r="U4300" s="13">
        <f>IF(AND($B4300&lt;&gt;"",$C4300&lt;&gt;""),IF(COUNTIFS($B$2:$B4300,$B4300,$C$2:$C4300,$C4300)=1,1,0),0)</f>
        <v/>
      </c>
      <c r="V4300" s="13">
        <f>IF(AND($B4300&lt;&gt;"",$D4300&lt;&gt;""),IF(COUNTIFS($B$2:$B4300,$B4300,$D$2:$D4300,$D4300)=1,1,0),0)</f>
        <v/>
      </c>
      <c r="W4300">
        <f>IFERROR(INDEX(T_Indicateurs[Domain_code],MATCH($H4300,T_Indicateurs[Stat_code],0)),"")</f>
        <v/>
      </c>
      <c r="X4300" s="13">
        <f>IF(OR($W4300="",$F4300=""),0,IF($F4300&lt;&gt;$W4300,1,0))</f>
        <v/>
      </c>
      <c r="Y4300" s="13">
        <f>IF(OR($J4300="", $K4300="", $L4300=""),0,IF(OR($J4300&lt;0,$J4300&gt;3,$K4300&lt;0,$K4300&gt;3,$L4300&lt;0,$L4300&gt;3),1,0))</f>
        <v/>
      </c>
    </row>
    <row r="4301">
      <c r="G4301">
        <f>IFERROR(INDEX(T_Domaines[Domain_label_fr],MATCH(F4301,T_Domaines[Domain_code],0)),"")</f>
        <v/>
      </c>
      <c r="I4301">
        <f>IFERROR(INDEX(T_Indicateurs[Stat_label_fr],MATCH(H4301,T_Indicateurs[Stat_code],0)),"")</f>
        <v/>
      </c>
      <c r="M4301">
        <f>IF(J4301=0,"",J4301)</f>
        <v/>
      </c>
      <c r="N4301">
        <f>IF(K4301=0,"",K4301)</f>
        <v/>
      </c>
      <c r="O4301">
        <f>IF(L4301=0,"",L4301)</f>
        <v/>
      </c>
      <c r="P4301">
        <f>IF(OR(J4301="",K4301="",L4301=""),"",J4301+K4301+L4301)</f>
        <v/>
      </c>
      <c r="Q4301">
        <f>IF(OR(M4301="",N4301="",O4301=""),"",M4301+N4301+O4301)</f>
        <v/>
      </c>
      <c r="S4301" s="13">
        <f>IF(AND($B4301&lt;&gt;"",$F4301&lt;&gt;""),IF(COUNTIFS($B$2:$B4301,$B4301,$F$2:$F4301,$F4301)=1,1,0),0)</f>
        <v/>
      </c>
      <c r="T4301" s="13">
        <f>IF(AND($B4301&lt;&gt;"",$H4301&lt;&gt;""),IF(COUNTIFS($B$2:$B4301,$B4301,$H$2:$H4301,$H4301)=1,1,0),0)</f>
        <v/>
      </c>
      <c r="U4301" s="13">
        <f>IF(AND($B4301&lt;&gt;"",$C4301&lt;&gt;""),IF(COUNTIFS($B$2:$B4301,$B4301,$C$2:$C4301,$C4301)=1,1,0),0)</f>
        <v/>
      </c>
      <c r="V4301" s="13">
        <f>IF(AND($B4301&lt;&gt;"",$D4301&lt;&gt;""),IF(COUNTIFS($B$2:$B4301,$B4301,$D$2:$D4301,$D4301)=1,1,0),0)</f>
        <v/>
      </c>
      <c r="W4301">
        <f>IFERROR(INDEX(T_Indicateurs[Domain_code],MATCH($H4301,T_Indicateurs[Stat_code],0)),"")</f>
        <v/>
      </c>
      <c r="X4301" s="13">
        <f>IF(OR($W4301="",$F4301=""),0,IF($F4301&lt;&gt;$W4301,1,0))</f>
        <v/>
      </c>
      <c r="Y4301" s="13">
        <f>IF(OR($J4301="", $K4301="", $L4301=""),0,IF(OR($J4301&lt;0,$J4301&gt;3,$K4301&lt;0,$K4301&gt;3,$L4301&lt;0,$L4301&gt;3),1,0))</f>
        <v/>
      </c>
    </row>
    <row r="4302">
      <c r="G4302">
        <f>IFERROR(INDEX(T_Domaines[Domain_label_fr],MATCH(F4302,T_Domaines[Domain_code],0)),"")</f>
        <v/>
      </c>
      <c r="I4302">
        <f>IFERROR(INDEX(T_Indicateurs[Stat_label_fr],MATCH(H4302,T_Indicateurs[Stat_code],0)),"")</f>
        <v/>
      </c>
      <c r="M4302">
        <f>IF(J4302=0,"",J4302)</f>
        <v/>
      </c>
      <c r="N4302">
        <f>IF(K4302=0,"",K4302)</f>
        <v/>
      </c>
      <c r="O4302">
        <f>IF(L4302=0,"",L4302)</f>
        <v/>
      </c>
      <c r="P4302">
        <f>IF(OR(J4302="",K4302="",L4302=""),"",J4302+K4302+L4302)</f>
        <v/>
      </c>
      <c r="Q4302">
        <f>IF(OR(M4302="",N4302="",O4302=""),"",M4302+N4302+O4302)</f>
        <v/>
      </c>
      <c r="S4302" s="13">
        <f>IF(AND($B4302&lt;&gt;"",$F4302&lt;&gt;""),IF(COUNTIFS($B$2:$B4302,$B4302,$F$2:$F4302,$F4302)=1,1,0),0)</f>
        <v/>
      </c>
      <c r="T4302" s="13">
        <f>IF(AND($B4302&lt;&gt;"",$H4302&lt;&gt;""),IF(COUNTIFS($B$2:$B4302,$B4302,$H$2:$H4302,$H4302)=1,1,0),0)</f>
        <v/>
      </c>
      <c r="U4302" s="13">
        <f>IF(AND($B4302&lt;&gt;"",$C4302&lt;&gt;""),IF(COUNTIFS($B$2:$B4302,$B4302,$C$2:$C4302,$C4302)=1,1,0),0)</f>
        <v/>
      </c>
      <c r="V4302" s="13">
        <f>IF(AND($B4302&lt;&gt;"",$D4302&lt;&gt;""),IF(COUNTIFS($B$2:$B4302,$B4302,$D$2:$D4302,$D4302)=1,1,0),0)</f>
        <v/>
      </c>
      <c r="W4302">
        <f>IFERROR(INDEX(T_Indicateurs[Domain_code],MATCH($H4302,T_Indicateurs[Stat_code],0)),"")</f>
        <v/>
      </c>
      <c r="X4302" s="13">
        <f>IF(OR($W4302="",$F4302=""),0,IF($F4302&lt;&gt;$W4302,1,0))</f>
        <v/>
      </c>
      <c r="Y4302" s="13">
        <f>IF(OR($J4302="", $K4302="", $L4302=""),0,IF(OR($J4302&lt;0,$J4302&gt;3,$K4302&lt;0,$K4302&gt;3,$L4302&lt;0,$L4302&gt;3),1,0))</f>
        <v/>
      </c>
    </row>
    <row r="4303">
      <c r="G4303">
        <f>IFERROR(INDEX(T_Domaines[Domain_label_fr],MATCH(F4303,T_Domaines[Domain_code],0)),"")</f>
        <v/>
      </c>
      <c r="I4303">
        <f>IFERROR(INDEX(T_Indicateurs[Stat_label_fr],MATCH(H4303,T_Indicateurs[Stat_code],0)),"")</f>
        <v/>
      </c>
      <c r="M4303">
        <f>IF(J4303=0,"",J4303)</f>
        <v/>
      </c>
      <c r="N4303">
        <f>IF(K4303=0,"",K4303)</f>
        <v/>
      </c>
      <c r="O4303">
        <f>IF(L4303=0,"",L4303)</f>
        <v/>
      </c>
      <c r="P4303">
        <f>IF(OR(J4303="",K4303="",L4303=""),"",J4303+K4303+L4303)</f>
        <v/>
      </c>
      <c r="Q4303">
        <f>IF(OR(M4303="",N4303="",O4303=""),"",M4303+N4303+O4303)</f>
        <v/>
      </c>
      <c r="S4303" s="13">
        <f>IF(AND($B4303&lt;&gt;"",$F4303&lt;&gt;""),IF(COUNTIFS($B$2:$B4303,$B4303,$F$2:$F4303,$F4303)=1,1,0),0)</f>
        <v/>
      </c>
      <c r="T4303" s="13">
        <f>IF(AND($B4303&lt;&gt;"",$H4303&lt;&gt;""),IF(COUNTIFS($B$2:$B4303,$B4303,$H$2:$H4303,$H4303)=1,1,0),0)</f>
        <v/>
      </c>
      <c r="U4303" s="13">
        <f>IF(AND($B4303&lt;&gt;"",$C4303&lt;&gt;""),IF(COUNTIFS($B$2:$B4303,$B4303,$C$2:$C4303,$C4303)=1,1,0),0)</f>
        <v/>
      </c>
      <c r="V4303" s="13">
        <f>IF(AND($B4303&lt;&gt;"",$D4303&lt;&gt;""),IF(COUNTIFS($B$2:$B4303,$B4303,$D$2:$D4303,$D4303)=1,1,0),0)</f>
        <v/>
      </c>
      <c r="W4303">
        <f>IFERROR(INDEX(T_Indicateurs[Domain_code],MATCH($H4303,T_Indicateurs[Stat_code],0)),"")</f>
        <v/>
      </c>
      <c r="X4303" s="13">
        <f>IF(OR($W4303="",$F4303=""),0,IF($F4303&lt;&gt;$W4303,1,0))</f>
        <v/>
      </c>
      <c r="Y4303" s="13">
        <f>IF(OR($J4303="", $K4303="", $L4303=""),0,IF(OR($J4303&lt;0,$J4303&gt;3,$K4303&lt;0,$K4303&gt;3,$L4303&lt;0,$L4303&gt;3),1,0))</f>
        <v/>
      </c>
    </row>
    <row r="4304">
      <c r="G4304">
        <f>IFERROR(INDEX(T_Domaines[Domain_label_fr],MATCH(F4304,T_Domaines[Domain_code],0)),"")</f>
        <v/>
      </c>
      <c r="I4304">
        <f>IFERROR(INDEX(T_Indicateurs[Stat_label_fr],MATCH(H4304,T_Indicateurs[Stat_code],0)),"")</f>
        <v/>
      </c>
      <c r="M4304">
        <f>IF(J4304=0,"",J4304)</f>
        <v/>
      </c>
      <c r="N4304">
        <f>IF(K4304=0,"",K4304)</f>
        <v/>
      </c>
      <c r="O4304">
        <f>IF(L4304=0,"",L4304)</f>
        <v/>
      </c>
      <c r="P4304">
        <f>IF(OR(J4304="",K4304="",L4304=""),"",J4304+K4304+L4304)</f>
        <v/>
      </c>
      <c r="Q4304">
        <f>IF(OR(M4304="",N4304="",O4304=""),"",M4304+N4304+O4304)</f>
        <v/>
      </c>
      <c r="S4304" s="13">
        <f>IF(AND($B4304&lt;&gt;"",$F4304&lt;&gt;""),IF(COUNTIFS($B$2:$B4304,$B4304,$F$2:$F4304,$F4304)=1,1,0),0)</f>
        <v/>
      </c>
      <c r="T4304" s="13">
        <f>IF(AND($B4304&lt;&gt;"",$H4304&lt;&gt;""),IF(COUNTIFS($B$2:$B4304,$B4304,$H$2:$H4304,$H4304)=1,1,0),0)</f>
        <v/>
      </c>
      <c r="U4304" s="13">
        <f>IF(AND($B4304&lt;&gt;"",$C4304&lt;&gt;""),IF(COUNTIFS($B$2:$B4304,$B4304,$C$2:$C4304,$C4304)=1,1,0),0)</f>
        <v/>
      </c>
      <c r="V4304" s="13">
        <f>IF(AND($B4304&lt;&gt;"",$D4304&lt;&gt;""),IF(COUNTIFS($B$2:$B4304,$B4304,$D$2:$D4304,$D4304)=1,1,0),0)</f>
        <v/>
      </c>
      <c r="W4304">
        <f>IFERROR(INDEX(T_Indicateurs[Domain_code],MATCH($H4304,T_Indicateurs[Stat_code],0)),"")</f>
        <v/>
      </c>
      <c r="X4304" s="13">
        <f>IF(OR($W4304="",$F4304=""),0,IF($F4304&lt;&gt;$W4304,1,0))</f>
        <v/>
      </c>
      <c r="Y4304" s="13">
        <f>IF(OR($J4304="", $K4304="", $L4304=""),0,IF(OR($J4304&lt;0,$J4304&gt;3,$K4304&lt;0,$K4304&gt;3,$L4304&lt;0,$L4304&gt;3),1,0))</f>
        <v/>
      </c>
    </row>
    <row r="4305">
      <c r="G4305">
        <f>IFERROR(INDEX(T_Domaines[Domain_label_fr],MATCH(F4305,T_Domaines[Domain_code],0)),"")</f>
        <v/>
      </c>
      <c r="I4305">
        <f>IFERROR(INDEX(T_Indicateurs[Stat_label_fr],MATCH(H4305,T_Indicateurs[Stat_code],0)),"")</f>
        <v/>
      </c>
      <c r="M4305">
        <f>IF(J4305=0,"",J4305)</f>
        <v/>
      </c>
      <c r="N4305">
        <f>IF(K4305=0,"",K4305)</f>
        <v/>
      </c>
      <c r="O4305">
        <f>IF(L4305=0,"",L4305)</f>
        <v/>
      </c>
      <c r="P4305">
        <f>IF(OR(J4305="",K4305="",L4305=""),"",J4305+K4305+L4305)</f>
        <v/>
      </c>
      <c r="Q4305">
        <f>IF(OR(M4305="",N4305="",O4305=""),"",M4305+N4305+O4305)</f>
        <v/>
      </c>
      <c r="S4305" s="13">
        <f>IF(AND($B4305&lt;&gt;"",$F4305&lt;&gt;""),IF(COUNTIFS($B$2:$B4305,$B4305,$F$2:$F4305,$F4305)=1,1,0),0)</f>
        <v/>
      </c>
      <c r="T4305" s="13">
        <f>IF(AND($B4305&lt;&gt;"",$H4305&lt;&gt;""),IF(COUNTIFS($B$2:$B4305,$B4305,$H$2:$H4305,$H4305)=1,1,0),0)</f>
        <v/>
      </c>
      <c r="U4305" s="13">
        <f>IF(AND($B4305&lt;&gt;"",$C4305&lt;&gt;""),IF(COUNTIFS($B$2:$B4305,$B4305,$C$2:$C4305,$C4305)=1,1,0),0)</f>
        <v/>
      </c>
      <c r="V4305" s="13">
        <f>IF(AND($B4305&lt;&gt;"",$D4305&lt;&gt;""),IF(COUNTIFS($B$2:$B4305,$B4305,$D$2:$D4305,$D4305)=1,1,0),0)</f>
        <v/>
      </c>
      <c r="W4305">
        <f>IFERROR(INDEX(T_Indicateurs[Domain_code],MATCH($H4305,T_Indicateurs[Stat_code],0)),"")</f>
        <v/>
      </c>
      <c r="X4305" s="13">
        <f>IF(OR($W4305="",$F4305=""),0,IF($F4305&lt;&gt;$W4305,1,0))</f>
        <v/>
      </c>
      <c r="Y4305" s="13">
        <f>IF(OR($J4305="", $K4305="", $L4305=""),0,IF(OR($J4305&lt;0,$J4305&gt;3,$K4305&lt;0,$K4305&gt;3,$L4305&lt;0,$L4305&gt;3),1,0))</f>
        <v/>
      </c>
    </row>
    <row r="4306">
      <c r="G4306">
        <f>IFERROR(INDEX(T_Domaines[Domain_label_fr],MATCH(F4306,T_Domaines[Domain_code],0)),"")</f>
        <v/>
      </c>
      <c r="I4306">
        <f>IFERROR(INDEX(T_Indicateurs[Stat_label_fr],MATCH(H4306,T_Indicateurs[Stat_code],0)),"")</f>
        <v/>
      </c>
      <c r="M4306">
        <f>IF(J4306=0,"",J4306)</f>
        <v/>
      </c>
      <c r="N4306">
        <f>IF(K4306=0,"",K4306)</f>
        <v/>
      </c>
      <c r="O4306">
        <f>IF(L4306=0,"",L4306)</f>
        <v/>
      </c>
      <c r="P4306">
        <f>IF(OR(J4306="",K4306="",L4306=""),"",J4306+K4306+L4306)</f>
        <v/>
      </c>
      <c r="Q4306">
        <f>IF(OR(M4306="",N4306="",O4306=""),"",M4306+N4306+O4306)</f>
        <v/>
      </c>
      <c r="S4306" s="13">
        <f>IF(AND($B4306&lt;&gt;"",$F4306&lt;&gt;""),IF(COUNTIFS($B$2:$B4306,$B4306,$F$2:$F4306,$F4306)=1,1,0),0)</f>
        <v/>
      </c>
      <c r="T4306" s="13">
        <f>IF(AND($B4306&lt;&gt;"",$H4306&lt;&gt;""),IF(COUNTIFS($B$2:$B4306,$B4306,$H$2:$H4306,$H4306)=1,1,0),0)</f>
        <v/>
      </c>
      <c r="U4306" s="13">
        <f>IF(AND($B4306&lt;&gt;"",$C4306&lt;&gt;""),IF(COUNTIFS($B$2:$B4306,$B4306,$C$2:$C4306,$C4306)=1,1,0),0)</f>
        <v/>
      </c>
      <c r="V4306" s="13">
        <f>IF(AND($B4306&lt;&gt;"",$D4306&lt;&gt;""),IF(COUNTIFS($B$2:$B4306,$B4306,$D$2:$D4306,$D4306)=1,1,0),0)</f>
        <v/>
      </c>
      <c r="W4306">
        <f>IFERROR(INDEX(T_Indicateurs[Domain_code],MATCH($H4306,T_Indicateurs[Stat_code],0)),"")</f>
        <v/>
      </c>
      <c r="X4306" s="13">
        <f>IF(OR($W4306="",$F4306=""),0,IF($F4306&lt;&gt;$W4306,1,0))</f>
        <v/>
      </c>
      <c r="Y4306" s="13">
        <f>IF(OR($J4306="", $K4306="", $L4306=""),0,IF(OR($J4306&lt;0,$J4306&gt;3,$K4306&lt;0,$K4306&gt;3,$L4306&lt;0,$L4306&gt;3),1,0))</f>
        <v/>
      </c>
    </row>
    <row r="4307">
      <c r="G4307">
        <f>IFERROR(INDEX(T_Domaines[Domain_label_fr],MATCH(F4307,T_Domaines[Domain_code],0)),"")</f>
        <v/>
      </c>
      <c r="I4307">
        <f>IFERROR(INDEX(T_Indicateurs[Stat_label_fr],MATCH(H4307,T_Indicateurs[Stat_code],0)),"")</f>
        <v/>
      </c>
      <c r="M4307">
        <f>IF(J4307=0,"",J4307)</f>
        <v/>
      </c>
      <c r="N4307">
        <f>IF(K4307=0,"",K4307)</f>
        <v/>
      </c>
      <c r="O4307">
        <f>IF(L4307=0,"",L4307)</f>
        <v/>
      </c>
      <c r="P4307">
        <f>IF(OR(J4307="",K4307="",L4307=""),"",J4307+K4307+L4307)</f>
        <v/>
      </c>
      <c r="Q4307">
        <f>IF(OR(M4307="",N4307="",O4307=""),"",M4307+N4307+O4307)</f>
        <v/>
      </c>
      <c r="S4307" s="13">
        <f>IF(AND($B4307&lt;&gt;"",$F4307&lt;&gt;""),IF(COUNTIFS($B$2:$B4307,$B4307,$F$2:$F4307,$F4307)=1,1,0),0)</f>
        <v/>
      </c>
      <c r="T4307" s="13">
        <f>IF(AND($B4307&lt;&gt;"",$H4307&lt;&gt;""),IF(COUNTIFS($B$2:$B4307,$B4307,$H$2:$H4307,$H4307)=1,1,0),0)</f>
        <v/>
      </c>
      <c r="U4307" s="13">
        <f>IF(AND($B4307&lt;&gt;"",$C4307&lt;&gt;""),IF(COUNTIFS($B$2:$B4307,$B4307,$C$2:$C4307,$C4307)=1,1,0),0)</f>
        <v/>
      </c>
      <c r="V4307" s="13">
        <f>IF(AND($B4307&lt;&gt;"",$D4307&lt;&gt;""),IF(COUNTIFS($B$2:$B4307,$B4307,$D$2:$D4307,$D4307)=1,1,0),0)</f>
        <v/>
      </c>
      <c r="W4307">
        <f>IFERROR(INDEX(T_Indicateurs[Domain_code],MATCH($H4307,T_Indicateurs[Stat_code],0)),"")</f>
        <v/>
      </c>
      <c r="X4307" s="13">
        <f>IF(OR($W4307="",$F4307=""),0,IF($F4307&lt;&gt;$W4307,1,0))</f>
        <v/>
      </c>
      <c r="Y4307" s="13">
        <f>IF(OR($J4307="", $K4307="", $L4307=""),0,IF(OR($J4307&lt;0,$J4307&gt;3,$K4307&lt;0,$K4307&gt;3,$L4307&lt;0,$L4307&gt;3),1,0))</f>
        <v/>
      </c>
    </row>
    <row r="4308">
      <c r="G4308">
        <f>IFERROR(INDEX(T_Domaines[Domain_label_fr],MATCH(F4308,T_Domaines[Domain_code],0)),"")</f>
        <v/>
      </c>
      <c r="I4308">
        <f>IFERROR(INDEX(T_Indicateurs[Stat_label_fr],MATCH(H4308,T_Indicateurs[Stat_code],0)),"")</f>
        <v/>
      </c>
      <c r="M4308">
        <f>IF(J4308=0,"",J4308)</f>
        <v/>
      </c>
      <c r="N4308">
        <f>IF(K4308=0,"",K4308)</f>
        <v/>
      </c>
      <c r="O4308">
        <f>IF(L4308=0,"",L4308)</f>
        <v/>
      </c>
      <c r="P4308">
        <f>IF(OR(J4308="",K4308="",L4308=""),"",J4308+K4308+L4308)</f>
        <v/>
      </c>
      <c r="Q4308">
        <f>IF(OR(M4308="",N4308="",O4308=""),"",M4308+N4308+O4308)</f>
        <v/>
      </c>
      <c r="S4308" s="13">
        <f>IF(AND($B4308&lt;&gt;"",$F4308&lt;&gt;""),IF(COUNTIFS($B$2:$B4308,$B4308,$F$2:$F4308,$F4308)=1,1,0),0)</f>
        <v/>
      </c>
      <c r="T4308" s="13">
        <f>IF(AND($B4308&lt;&gt;"",$H4308&lt;&gt;""),IF(COUNTIFS($B$2:$B4308,$B4308,$H$2:$H4308,$H4308)=1,1,0),0)</f>
        <v/>
      </c>
      <c r="U4308" s="13">
        <f>IF(AND($B4308&lt;&gt;"",$C4308&lt;&gt;""),IF(COUNTIFS($B$2:$B4308,$B4308,$C$2:$C4308,$C4308)=1,1,0),0)</f>
        <v/>
      </c>
      <c r="V4308" s="13">
        <f>IF(AND($B4308&lt;&gt;"",$D4308&lt;&gt;""),IF(COUNTIFS($B$2:$B4308,$B4308,$D$2:$D4308,$D4308)=1,1,0),0)</f>
        <v/>
      </c>
      <c r="W4308">
        <f>IFERROR(INDEX(T_Indicateurs[Domain_code],MATCH($H4308,T_Indicateurs[Stat_code],0)),"")</f>
        <v/>
      </c>
      <c r="X4308" s="13">
        <f>IF(OR($W4308="",$F4308=""),0,IF($F4308&lt;&gt;$W4308,1,0))</f>
        <v/>
      </c>
      <c r="Y4308" s="13">
        <f>IF(OR($J4308="", $K4308="", $L4308=""),0,IF(OR($J4308&lt;0,$J4308&gt;3,$K4308&lt;0,$K4308&gt;3,$L4308&lt;0,$L4308&gt;3),1,0))</f>
        <v/>
      </c>
    </row>
    <row r="4309">
      <c r="G4309">
        <f>IFERROR(INDEX(T_Domaines[Domain_label_fr],MATCH(F4309,T_Domaines[Domain_code],0)),"")</f>
        <v/>
      </c>
      <c r="I4309">
        <f>IFERROR(INDEX(T_Indicateurs[Stat_label_fr],MATCH(H4309,T_Indicateurs[Stat_code],0)),"")</f>
        <v/>
      </c>
      <c r="M4309">
        <f>IF(J4309=0,"",J4309)</f>
        <v/>
      </c>
      <c r="N4309">
        <f>IF(K4309=0,"",K4309)</f>
        <v/>
      </c>
      <c r="O4309">
        <f>IF(L4309=0,"",L4309)</f>
        <v/>
      </c>
      <c r="P4309">
        <f>IF(OR(J4309="",K4309="",L4309=""),"",J4309+K4309+L4309)</f>
        <v/>
      </c>
      <c r="Q4309">
        <f>IF(OR(M4309="",N4309="",O4309=""),"",M4309+N4309+O4309)</f>
        <v/>
      </c>
      <c r="S4309" s="13">
        <f>IF(AND($B4309&lt;&gt;"",$F4309&lt;&gt;""),IF(COUNTIFS($B$2:$B4309,$B4309,$F$2:$F4309,$F4309)=1,1,0),0)</f>
        <v/>
      </c>
      <c r="T4309" s="13">
        <f>IF(AND($B4309&lt;&gt;"",$H4309&lt;&gt;""),IF(COUNTIFS($B$2:$B4309,$B4309,$H$2:$H4309,$H4309)=1,1,0),0)</f>
        <v/>
      </c>
      <c r="U4309" s="13">
        <f>IF(AND($B4309&lt;&gt;"",$C4309&lt;&gt;""),IF(COUNTIFS($B$2:$B4309,$B4309,$C$2:$C4309,$C4309)=1,1,0),0)</f>
        <v/>
      </c>
      <c r="V4309" s="13">
        <f>IF(AND($B4309&lt;&gt;"",$D4309&lt;&gt;""),IF(COUNTIFS($B$2:$B4309,$B4309,$D$2:$D4309,$D4309)=1,1,0),0)</f>
        <v/>
      </c>
      <c r="W4309">
        <f>IFERROR(INDEX(T_Indicateurs[Domain_code],MATCH($H4309,T_Indicateurs[Stat_code],0)),"")</f>
        <v/>
      </c>
      <c r="X4309" s="13">
        <f>IF(OR($W4309="",$F4309=""),0,IF($F4309&lt;&gt;$W4309,1,0))</f>
        <v/>
      </c>
      <c r="Y4309" s="13">
        <f>IF(OR($J4309="", $K4309="", $L4309=""),0,IF(OR($J4309&lt;0,$J4309&gt;3,$K4309&lt;0,$K4309&gt;3,$L4309&lt;0,$L4309&gt;3),1,0))</f>
        <v/>
      </c>
    </row>
    <row r="4310">
      <c r="G4310">
        <f>IFERROR(INDEX(T_Domaines[Domain_label_fr],MATCH(F4310,T_Domaines[Domain_code],0)),"")</f>
        <v/>
      </c>
      <c r="I4310">
        <f>IFERROR(INDEX(T_Indicateurs[Stat_label_fr],MATCH(H4310,T_Indicateurs[Stat_code],0)),"")</f>
        <v/>
      </c>
      <c r="M4310">
        <f>IF(J4310=0,"",J4310)</f>
        <v/>
      </c>
      <c r="N4310">
        <f>IF(K4310=0,"",K4310)</f>
        <v/>
      </c>
      <c r="O4310">
        <f>IF(L4310=0,"",L4310)</f>
        <v/>
      </c>
      <c r="P4310">
        <f>IF(OR(J4310="",K4310="",L4310=""),"",J4310+K4310+L4310)</f>
        <v/>
      </c>
      <c r="Q4310">
        <f>IF(OR(M4310="",N4310="",O4310=""),"",M4310+N4310+O4310)</f>
        <v/>
      </c>
      <c r="S4310" s="13">
        <f>IF(AND($B4310&lt;&gt;"",$F4310&lt;&gt;""),IF(COUNTIFS($B$2:$B4310,$B4310,$F$2:$F4310,$F4310)=1,1,0),0)</f>
        <v/>
      </c>
      <c r="T4310" s="13">
        <f>IF(AND($B4310&lt;&gt;"",$H4310&lt;&gt;""),IF(COUNTIFS($B$2:$B4310,$B4310,$H$2:$H4310,$H4310)=1,1,0),0)</f>
        <v/>
      </c>
      <c r="U4310" s="13">
        <f>IF(AND($B4310&lt;&gt;"",$C4310&lt;&gt;""),IF(COUNTIFS($B$2:$B4310,$B4310,$C$2:$C4310,$C4310)=1,1,0),0)</f>
        <v/>
      </c>
      <c r="V4310" s="13">
        <f>IF(AND($B4310&lt;&gt;"",$D4310&lt;&gt;""),IF(COUNTIFS($B$2:$B4310,$B4310,$D$2:$D4310,$D4310)=1,1,0),0)</f>
        <v/>
      </c>
      <c r="W4310">
        <f>IFERROR(INDEX(T_Indicateurs[Domain_code],MATCH($H4310,T_Indicateurs[Stat_code],0)),"")</f>
        <v/>
      </c>
      <c r="X4310" s="13">
        <f>IF(OR($W4310="",$F4310=""),0,IF($F4310&lt;&gt;$W4310,1,0))</f>
        <v/>
      </c>
      <c r="Y4310" s="13">
        <f>IF(OR($J4310="", $K4310="", $L4310=""),0,IF(OR($J4310&lt;0,$J4310&gt;3,$K4310&lt;0,$K4310&gt;3,$L4310&lt;0,$L4310&gt;3),1,0))</f>
        <v/>
      </c>
    </row>
    <row r="4311">
      <c r="G4311">
        <f>IFERROR(INDEX(T_Domaines[Domain_label_fr],MATCH(F4311,T_Domaines[Domain_code],0)),"")</f>
        <v/>
      </c>
      <c r="I4311">
        <f>IFERROR(INDEX(T_Indicateurs[Stat_label_fr],MATCH(H4311,T_Indicateurs[Stat_code],0)),"")</f>
        <v/>
      </c>
      <c r="M4311">
        <f>IF(J4311=0,"",J4311)</f>
        <v/>
      </c>
      <c r="N4311">
        <f>IF(K4311=0,"",K4311)</f>
        <v/>
      </c>
      <c r="O4311">
        <f>IF(L4311=0,"",L4311)</f>
        <v/>
      </c>
      <c r="P4311">
        <f>IF(OR(J4311="",K4311="",L4311=""),"",J4311+K4311+L4311)</f>
        <v/>
      </c>
      <c r="Q4311">
        <f>IF(OR(M4311="",N4311="",O4311=""),"",M4311+N4311+O4311)</f>
        <v/>
      </c>
      <c r="S4311" s="13">
        <f>IF(AND($B4311&lt;&gt;"",$F4311&lt;&gt;""),IF(COUNTIFS($B$2:$B4311,$B4311,$F$2:$F4311,$F4311)=1,1,0),0)</f>
        <v/>
      </c>
      <c r="T4311" s="13">
        <f>IF(AND($B4311&lt;&gt;"",$H4311&lt;&gt;""),IF(COUNTIFS($B$2:$B4311,$B4311,$H$2:$H4311,$H4311)=1,1,0),0)</f>
        <v/>
      </c>
      <c r="U4311" s="13">
        <f>IF(AND($B4311&lt;&gt;"",$C4311&lt;&gt;""),IF(COUNTIFS($B$2:$B4311,$B4311,$C$2:$C4311,$C4311)=1,1,0),0)</f>
        <v/>
      </c>
      <c r="V4311" s="13">
        <f>IF(AND($B4311&lt;&gt;"",$D4311&lt;&gt;""),IF(COUNTIFS($B$2:$B4311,$B4311,$D$2:$D4311,$D4311)=1,1,0),0)</f>
        <v/>
      </c>
      <c r="W4311">
        <f>IFERROR(INDEX(T_Indicateurs[Domain_code],MATCH($H4311,T_Indicateurs[Stat_code],0)),"")</f>
        <v/>
      </c>
      <c r="X4311" s="13">
        <f>IF(OR($W4311="",$F4311=""),0,IF($F4311&lt;&gt;$W4311,1,0))</f>
        <v/>
      </c>
      <c r="Y4311" s="13">
        <f>IF(OR($J4311="", $K4311="", $L4311=""),0,IF(OR($J4311&lt;0,$J4311&gt;3,$K4311&lt;0,$K4311&gt;3,$L4311&lt;0,$L4311&gt;3),1,0))</f>
        <v/>
      </c>
    </row>
    <row r="4312">
      <c r="G4312">
        <f>IFERROR(INDEX(T_Domaines[Domain_label_fr],MATCH(F4312,T_Domaines[Domain_code],0)),"")</f>
        <v/>
      </c>
      <c r="I4312">
        <f>IFERROR(INDEX(T_Indicateurs[Stat_label_fr],MATCH(H4312,T_Indicateurs[Stat_code],0)),"")</f>
        <v/>
      </c>
      <c r="M4312">
        <f>IF(J4312=0,"",J4312)</f>
        <v/>
      </c>
      <c r="N4312">
        <f>IF(K4312=0,"",K4312)</f>
        <v/>
      </c>
      <c r="O4312">
        <f>IF(L4312=0,"",L4312)</f>
        <v/>
      </c>
      <c r="P4312">
        <f>IF(OR(J4312="",K4312="",L4312=""),"",J4312+K4312+L4312)</f>
        <v/>
      </c>
      <c r="Q4312">
        <f>IF(OR(M4312="",N4312="",O4312=""),"",M4312+N4312+O4312)</f>
        <v/>
      </c>
      <c r="S4312" s="13">
        <f>IF(AND($B4312&lt;&gt;"",$F4312&lt;&gt;""),IF(COUNTIFS($B$2:$B4312,$B4312,$F$2:$F4312,$F4312)=1,1,0),0)</f>
        <v/>
      </c>
      <c r="T4312" s="13">
        <f>IF(AND($B4312&lt;&gt;"",$H4312&lt;&gt;""),IF(COUNTIFS($B$2:$B4312,$B4312,$H$2:$H4312,$H4312)=1,1,0),0)</f>
        <v/>
      </c>
      <c r="U4312" s="13">
        <f>IF(AND($B4312&lt;&gt;"",$C4312&lt;&gt;""),IF(COUNTIFS($B$2:$B4312,$B4312,$C$2:$C4312,$C4312)=1,1,0),0)</f>
        <v/>
      </c>
      <c r="V4312" s="13">
        <f>IF(AND($B4312&lt;&gt;"",$D4312&lt;&gt;""),IF(COUNTIFS($B$2:$B4312,$B4312,$D$2:$D4312,$D4312)=1,1,0),0)</f>
        <v/>
      </c>
      <c r="W4312">
        <f>IFERROR(INDEX(T_Indicateurs[Domain_code],MATCH($H4312,T_Indicateurs[Stat_code],0)),"")</f>
        <v/>
      </c>
      <c r="X4312" s="13">
        <f>IF(OR($W4312="",$F4312=""),0,IF($F4312&lt;&gt;$W4312,1,0))</f>
        <v/>
      </c>
      <c r="Y4312" s="13">
        <f>IF(OR($J4312="", $K4312="", $L4312=""),0,IF(OR($J4312&lt;0,$J4312&gt;3,$K4312&lt;0,$K4312&gt;3,$L4312&lt;0,$L4312&gt;3),1,0))</f>
        <v/>
      </c>
    </row>
    <row r="4313">
      <c r="G4313">
        <f>IFERROR(INDEX(T_Domaines[Domain_label_fr],MATCH(F4313,T_Domaines[Domain_code],0)),"")</f>
        <v/>
      </c>
      <c r="I4313">
        <f>IFERROR(INDEX(T_Indicateurs[Stat_label_fr],MATCH(H4313,T_Indicateurs[Stat_code],0)),"")</f>
        <v/>
      </c>
      <c r="M4313">
        <f>IF(J4313=0,"",J4313)</f>
        <v/>
      </c>
      <c r="N4313">
        <f>IF(K4313=0,"",K4313)</f>
        <v/>
      </c>
      <c r="O4313">
        <f>IF(L4313=0,"",L4313)</f>
        <v/>
      </c>
      <c r="P4313">
        <f>IF(OR(J4313="",K4313="",L4313=""),"",J4313+K4313+L4313)</f>
        <v/>
      </c>
      <c r="Q4313">
        <f>IF(OR(M4313="",N4313="",O4313=""),"",M4313+N4313+O4313)</f>
        <v/>
      </c>
      <c r="S4313" s="13">
        <f>IF(AND($B4313&lt;&gt;"",$F4313&lt;&gt;""),IF(COUNTIFS($B$2:$B4313,$B4313,$F$2:$F4313,$F4313)=1,1,0),0)</f>
        <v/>
      </c>
      <c r="T4313" s="13">
        <f>IF(AND($B4313&lt;&gt;"",$H4313&lt;&gt;""),IF(COUNTIFS($B$2:$B4313,$B4313,$H$2:$H4313,$H4313)=1,1,0),0)</f>
        <v/>
      </c>
      <c r="U4313" s="13">
        <f>IF(AND($B4313&lt;&gt;"",$C4313&lt;&gt;""),IF(COUNTIFS($B$2:$B4313,$B4313,$C$2:$C4313,$C4313)=1,1,0),0)</f>
        <v/>
      </c>
      <c r="V4313" s="13">
        <f>IF(AND($B4313&lt;&gt;"",$D4313&lt;&gt;""),IF(COUNTIFS($B$2:$B4313,$B4313,$D$2:$D4313,$D4313)=1,1,0),0)</f>
        <v/>
      </c>
      <c r="W4313">
        <f>IFERROR(INDEX(T_Indicateurs[Domain_code],MATCH($H4313,T_Indicateurs[Stat_code],0)),"")</f>
        <v/>
      </c>
      <c r="X4313" s="13">
        <f>IF(OR($W4313="",$F4313=""),0,IF($F4313&lt;&gt;$W4313,1,0))</f>
        <v/>
      </c>
      <c r="Y4313" s="13">
        <f>IF(OR($J4313="", $K4313="", $L4313=""),0,IF(OR($J4313&lt;0,$J4313&gt;3,$K4313&lt;0,$K4313&gt;3,$L4313&lt;0,$L4313&gt;3),1,0))</f>
        <v/>
      </c>
    </row>
    <row r="4314">
      <c r="G4314">
        <f>IFERROR(INDEX(T_Domaines[Domain_label_fr],MATCH(F4314,T_Domaines[Domain_code],0)),"")</f>
        <v/>
      </c>
      <c r="I4314">
        <f>IFERROR(INDEX(T_Indicateurs[Stat_label_fr],MATCH(H4314,T_Indicateurs[Stat_code],0)),"")</f>
        <v/>
      </c>
      <c r="M4314">
        <f>IF(J4314=0,"",J4314)</f>
        <v/>
      </c>
      <c r="N4314">
        <f>IF(K4314=0,"",K4314)</f>
        <v/>
      </c>
      <c r="O4314">
        <f>IF(L4314=0,"",L4314)</f>
        <v/>
      </c>
      <c r="P4314">
        <f>IF(OR(J4314="",K4314="",L4314=""),"",J4314+K4314+L4314)</f>
        <v/>
      </c>
      <c r="Q4314">
        <f>IF(OR(M4314="",N4314="",O4314=""),"",M4314+N4314+O4314)</f>
        <v/>
      </c>
      <c r="S4314" s="13">
        <f>IF(AND($B4314&lt;&gt;"",$F4314&lt;&gt;""),IF(COUNTIFS($B$2:$B4314,$B4314,$F$2:$F4314,$F4314)=1,1,0),0)</f>
        <v/>
      </c>
      <c r="T4314" s="13">
        <f>IF(AND($B4314&lt;&gt;"",$H4314&lt;&gt;""),IF(COUNTIFS($B$2:$B4314,$B4314,$H$2:$H4314,$H4314)=1,1,0),0)</f>
        <v/>
      </c>
      <c r="U4314" s="13">
        <f>IF(AND($B4314&lt;&gt;"",$C4314&lt;&gt;""),IF(COUNTIFS($B$2:$B4314,$B4314,$C$2:$C4314,$C4314)=1,1,0),0)</f>
        <v/>
      </c>
      <c r="V4314" s="13">
        <f>IF(AND($B4314&lt;&gt;"",$D4314&lt;&gt;""),IF(COUNTIFS($B$2:$B4314,$B4314,$D$2:$D4314,$D4314)=1,1,0),0)</f>
        <v/>
      </c>
      <c r="W4314">
        <f>IFERROR(INDEX(T_Indicateurs[Domain_code],MATCH($H4314,T_Indicateurs[Stat_code],0)),"")</f>
        <v/>
      </c>
      <c r="X4314" s="13">
        <f>IF(OR($W4314="",$F4314=""),0,IF($F4314&lt;&gt;$W4314,1,0))</f>
        <v/>
      </c>
      <c r="Y4314" s="13">
        <f>IF(OR($J4314="", $K4314="", $L4314=""),0,IF(OR($J4314&lt;0,$J4314&gt;3,$K4314&lt;0,$K4314&gt;3,$L4314&lt;0,$L4314&gt;3),1,0))</f>
        <v/>
      </c>
    </row>
    <row r="4315">
      <c r="G4315">
        <f>IFERROR(INDEX(T_Domaines[Domain_label_fr],MATCH(F4315,T_Domaines[Domain_code],0)),"")</f>
        <v/>
      </c>
      <c r="I4315">
        <f>IFERROR(INDEX(T_Indicateurs[Stat_label_fr],MATCH(H4315,T_Indicateurs[Stat_code],0)),"")</f>
        <v/>
      </c>
      <c r="M4315">
        <f>IF(J4315=0,"",J4315)</f>
        <v/>
      </c>
      <c r="N4315">
        <f>IF(K4315=0,"",K4315)</f>
        <v/>
      </c>
      <c r="O4315">
        <f>IF(L4315=0,"",L4315)</f>
        <v/>
      </c>
      <c r="P4315">
        <f>IF(OR(J4315="",K4315="",L4315=""),"",J4315+K4315+L4315)</f>
        <v/>
      </c>
      <c r="Q4315">
        <f>IF(OR(M4315="",N4315="",O4315=""),"",M4315+N4315+O4315)</f>
        <v/>
      </c>
      <c r="S4315" s="13">
        <f>IF(AND($B4315&lt;&gt;"",$F4315&lt;&gt;""),IF(COUNTIFS($B$2:$B4315,$B4315,$F$2:$F4315,$F4315)=1,1,0),0)</f>
        <v/>
      </c>
      <c r="T4315" s="13">
        <f>IF(AND($B4315&lt;&gt;"",$H4315&lt;&gt;""),IF(COUNTIFS($B$2:$B4315,$B4315,$H$2:$H4315,$H4315)=1,1,0),0)</f>
        <v/>
      </c>
      <c r="U4315" s="13">
        <f>IF(AND($B4315&lt;&gt;"",$C4315&lt;&gt;""),IF(COUNTIFS($B$2:$B4315,$B4315,$C$2:$C4315,$C4315)=1,1,0),0)</f>
        <v/>
      </c>
      <c r="V4315" s="13">
        <f>IF(AND($B4315&lt;&gt;"",$D4315&lt;&gt;""),IF(COUNTIFS($B$2:$B4315,$B4315,$D$2:$D4315,$D4315)=1,1,0),0)</f>
        <v/>
      </c>
      <c r="W4315">
        <f>IFERROR(INDEX(T_Indicateurs[Domain_code],MATCH($H4315,T_Indicateurs[Stat_code],0)),"")</f>
        <v/>
      </c>
      <c r="X4315" s="13">
        <f>IF(OR($W4315="",$F4315=""),0,IF($F4315&lt;&gt;$W4315,1,0))</f>
        <v/>
      </c>
      <c r="Y4315" s="13">
        <f>IF(OR($J4315="", $K4315="", $L4315=""),0,IF(OR($J4315&lt;0,$J4315&gt;3,$K4315&lt;0,$K4315&gt;3,$L4315&lt;0,$L4315&gt;3),1,0))</f>
        <v/>
      </c>
    </row>
    <row r="4316">
      <c r="G4316">
        <f>IFERROR(INDEX(T_Domaines[Domain_label_fr],MATCH(F4316,T_Domaines[Domain_code],0)),"")</f>
        <v/>
      </c>
      <c r="I4316">
        <f>IFERROR(INDEX(T_Indicateurs[Stat_label_fr],MATCH(H4316,T_Indicateurs[Stat_code],0)),"")</f>
        <v/>
      </c>
      <c r="M4316">
        <f>IF(J4316=0,"",J4316)</f>
        <v/>
      </c>
      <c r="N4316">
        <f>IF(K4316=0,"",K4316)</f>
        <v/>
      </c>
      <c r="O4316">
        <f>IF(L4316=0,"",L4316)</f>
        <v/>
      </c>
      <c r="P4316">
        <f>IF(OR(J4316="",K4316="",L4316=""),"",J4316+K4316+L4316)</f>
        <v/>
      </c>
      <c r="Q4316">
        <f>IF(OR(M4316="",N4316="",O4316=""),"",M4316+N4316+O4316)</f>
        <v/>
      </c>
      <c r="S4316" s="13">
        <f>IF(AND($B4316&lt;&gt;"",$F4316&lt;&gt;""),IF(COUNTIFS($B$2:$B4316,$B4316,$F$2:$F4316,$F4316)=1,1,0),0)</f>
        <v/>
      </c>
      <c r="T4316" s="13">
        <f>IF(AND($B4316&lt;&gt;"",$H4316&lt;&gt;""),IF(COUNTIFS($B$2:$B4316,$B4316,$H$2:$H4316,$H4316)=1,1,0),0)</f>
        <v/>
      </c>
      <c r="U4316" s="13">
        <f>IF(AND($B4316&lt;&gt;"",$C4316&lt;&gt;""),IF(COUNTIFS($B$2:$B4316,$B4316,$C$2:$C4316,$C4316)=1,1,0),0)</f>
        <v/>
      </c>
      <c r="V4316" s="13">
        <f>IF(AND($B4316&lt;&gt;"",$D4316&lt;&gt;""),IF(COUNTIFS($B$2:$B4316,$B4316,$D$2:$D4316,$D4316)=1,1,0),0)</f>
        <v/>
      </c>
      <c r="W4316">
        <f>IFERROR(INDEX(T_Indicateurs[Domain_code],MATCH($H4316,T_Indicateurs[Stat_code],0)),"")</f>
        <v/>
      </c>
      <c r="X4316" s="13">
        <f>IF(OR($W4316="",$F4316=""),0,IF($F4316&lt;&gt;$W4316,1,0))</f>
        <v/>
      </c>
      <c r="Y4316" s="13">
        <f>IF(OR($J4316="", $K4316="", $L4316=""),0,IF(OR($J4316&lt;0,$J4316&gt;3,$K4316&lt;0,$K4316&gt;3,$L4316&lt;0,$L4316&gt;3),1,0))</f>
        <v/>
      </c>
    </row>
    <row r="4317">
      <c r="G4317">
        <f>IFERROR(INDEX(T_Domaines[Domain_label_fr],MATCH(F4317,T_Domaines[Domain_code],0)),"")</f>
        <v/>
      </c>
      <c r="I4317">
        <f>IFERROR(INDEX(T_Indicateurs[Stat_label_fr],MATCH(H4317,T_Indicateurs[Stat_code],0)),"")</f>
        <v/>
      </c>
      <c r="M4317">
        <f>IF(J4317=0,"",J4317)</f>
        <v/>
      </c>
      <c r="N4317">
        <f>IF(K4317=0,"",K4317)</f>
        <v/>
      </c>
      <c r="O4317">
        <f>IF(L4317=0,"",L4317)</f>
        <v/>
      </c>
      <c r="P4317">
        <f>IF(OR(J4317="",K4317="",L4317=""),"",J4317+K4317+L4317)</f>
        <v/>
      </c>
      <c r="Q4317">
        <f>IF(OR(M4317="",N4317="",O4317=""),"",M4317+N4317+O4317)</f>
        <v/>
      </c>
      <c r="S4317" s="13">
        <f>IF(AND($B4317&lt;&gt;"",$F4317&lt;&gt;""),IF(COUNTIFS($B$2:$B4317,$B4317,$F$2:$F4317,$F4317)=1,1,0),0)</f>
        <v/>
      </c>
      <c r="T4317" s="13">
        <f>IF(AND($B4317&lt;&gt;"",$H4317&lt;&gt;""),IF(COUNTIFS($B$2:$B4317,$B4317,$H$2:$H4317,$H4317)=1,1,0),0)</f>
        <v/>
      </c>
      <c r="U4317" s="13">
        <f>IF(AND($B4317&lt;&gt;"",$C4317&lt;&gt;""),IF(COUNTIFS($B$2:$B4317,$B4317,$C$2:$C4317,$C4317)=1,1,0),0)</f>
        <v/>
      </c>
      <c r="V4317" s="13">
        <f>IF(AND($B4317&lt;&gt;"",$D4317&lt;&gt;""),IF(COUNTIFS($B$2:$B4317,$B4317,$D$2:$D4317,$D4317)=1,1,0),0)</f>
        <v/>
      </c>
      <c r="W4317">
        <f>IFERROR(INDEX(T_Indicateurs[Domain_code],MATCH($H4317,T_Indicateurs[Stat_code],0)),"")</f>
        <v/>
      </c>
      <c r="X4317" s="13">
        <f>IF(OR($W4317="",$F4317=""),0,IF($F4317&lt;&gt;$W4317,1,0))</f>
        <v/>
      </c>
      <c r="Y4317" s="13">
        <f>IF(OR($J4317="", $K4317="", $L4317=""),0,IF(OR($J4317&lt;0,$J4317&gt;3,$K4317&lt;0,$K4317&gt;3,$L4317&lt;0,$L4317&gt;3),1,0))</f>
        <v/>
      </c>
    </row>
    <row r="4318">
      <c r="G4318">
        <f>IFERROR(INDEX(T_Domaines[Domain_label_fr],MATCH(F4318,T_Domaines[Domain_code],0)),"")</f>
        <v/>
      </c>
      <c r="I4318">
        <f>IFERROR(INDEX(T_Indicateurs[Stat_label_fr],MATCH(H4318,T_Indicateurs[Stat_code],0)),"")</f>
        <v/>
      </c>
      <c r="M4318">
        <f>IF(J4318=0,"",J4318)</f>
        <v/>
      </c>
      <c r="N4318">
        <f>IF(K4318=0,"",K4318)</f>
        <v/>
      </c>
      <c r="O4318">
        <f>IF(L4318=0,"",L4318)</f>
        <v/>
      </c>
      <c r="P4318">
        <f>IF(OR(J4318="",K4318="",L4318=""),"",J4318+K4318+L4318)</f>
        <v/>
      </c>
      <c r="Q4318">
        <f>IF(OR(M4318="",N4318="",O4318=""),"",M4318+N4318+O4318)</f>
        <v/>
      </c>
      <c r="S4318" s="13">
        <f>IF(AND($B4318&lt;&gt;"",$F4318&lt;&gt;""),IF(COUNTIFS($B$2:$B4318,$B4318,$F$2:$F4318,$F4318)=1,1,0),0)</f>
        <v/>
      </c>
      <c r="T4318" s="13">
        <f>IF(AND($B4318&lt;&gt;"",$H4318&lt;&gt;""),IF(COUNTIFS($B$2:$B4318,$B4318,$H$2:$H4318,$H4318)=1,1,0),0)</f>
        <v/>
      </c>
      <c r="U4318" s="13">
        <f>IF(AND($B4318&lt;&gt;"",$C4318&lt;&gt;""),IF(COUNTIFS($B$2:$B4318,$B4318,$C$2:$C4318,$C4318)=1,1,0),0)</f>
        <v/>
      </c>
      <c r="V4318" s="13">
        <f>IF(AND($B4318&lt;&gt;"",$D4318&lt;&gt;""),IF(COUNTIFS($B$2:$B4318,$B4318,$D$2:$D4318,$D4318)=1,1,0),0)</f>
        <v/>
      </c>
      <c r="W4318">
        <f>IFERROR(INDEX(T_Indicateurs[Domain_code],MATCH($H4318,T_Indicateurs[Stat_code],0)),"")</f>
        <v/>
      </c>
      <c r="X4318" s="13">
        <f>IF(OR($W4318="",$F4318=""),0,IF($F4318&lt;&gt;$W4318,1,0))</f>
        <v/>
      </c>
      <c r="Y4318" s="13">
        <f>IF(OR($J4318="", $K4318="", $L4318=""),0,IF(OR($J4318&lt;0,$J4318&gt;3,$K4318&lt;0,$K4318&gt;3,$L4318&lt;0,$L4318&gt;3),1,0))</f>
        <v/>
      </c>
    </row>
    <row r="4319">
      <c r="G4319">
        <f>IFERROR(INDEX(T_Domaines[Domain_label_fr],MATCH(F4319,T_Domaines[Domain_code],0)),"")</f>
        <v/>
      </c>
      <c r="I4319">
        <f>IFERROR(INDEX(T_Indicateurs[Stat_label_fr],MATCH(H4319,T_Indicateurs[Stat_code],0)),"")</f>
        <v/>
      </c>
      <c r="M4319">
        <f>IF(J4319=0,"",J4319)</f>
        <v/>
      </c>
      <c r="N4319">
        <f>IF(K4319=0,"",K4319)</f>
        <v/>
      </c>
      <c r="O4319">
        <f>IF(L4319=0,"",L4319)</f>
        <v/>
      </c>
      <c r="P4319">
        <f>IF(OR(J4319="",K4319="",L4319=""),"",J4319+K4319+L4319)</f>
        <v/>
      </c>
      <c r="Q4319">
        <f>IF(OR(M4319="",N4319="",O4319=""),"",M4319+N4319+O4319)</f>
        <v/>
      </c>
      <c r="S4319" s="13">
        <f>IF(AND($B4319&lt;&gt;"",$F4319&lt;&gt;""),IF(COUNTIFS($B$2:$B4319,$B4319,$F$2:$F4319,$F4319)=1,1,0),0)</f>
        <v/>
      </c>
      <c r="T4319" s="13">
        <f>IF(AND($B4319&lt;&gt;"",$H4319&lt;&gt;""),IF(COUNTIFS($B$2:$B4319,$B4319,$H$2:$H4319,$H4319)=1,1,0),0)</f>
        <v/>
      </c>
      <c r="U4319" s="13">
        <f>IF(AND($B4319&lt;&gt;"",$C4319&lt;&gt;""),IF(COUNTIFS($B$2:$B4319,$B4319,$C$2:$C4319,$C4319)=1,1,0),0)</f>
        <v/>
      </c>
      <c r="V4319" s="13">
        <f>IF(AND($B4319&lt;&gt;"",$D4319&lt;&gt;""),IF(COUNTIFS($B$2:$B4319,$B4319,$D$2:$D4319,$D4319)=1,1,0),0)</f>
        <v/>
      </c>
      <c r="W4319">
        <f>IFERROR(INDEX(T_Indicateurs[Domain_code],MATCH($H4319,T_Indicateurs[Stat_code],0)),"")</f>
        <v/>
      </c>
      <c r="X4319" s="13">
        <f>IF(OR($W4319="",$F4319=""),0,IF($F4319&lt;&gt;$W4319,1,0))</f>
        <v/>
      </c>
      <c r="Y4319" s="13">
        <f>IF(OR($J4319="", $K4319="", $L4319=""),0,IF(OR($J4319&lt;0,$J4319&gt;3,$K4319&lt;0,$K4319&gt;3,$L4319&lt;0,$L4319&gt;3),1,0))</f>
        <v/>
      </c>
    </row>
    <row r="4320">
      <c r="G4320">
        <f>IFERROR(INDEX(T_Domaines[Domain_label_fr],MATCH(F4320,T_Domaines[Domain_code],0)),"")</f>
        <v/>
      </c>
      <c r="I4320">
        <f>IFERROR(INDEX(T_Indicateurs[Stat_label_fr],MATCH(H4320,T_Indicateurs[Stat_code],0)),"")</f>
        <v/>
      </c>
      <c r="M4320">
        <f>IF(J4320=0,"",J4320)</f>
        <v/>
      </c>
      <c r="N4320">
        <f>IF(K4320=0,"",K4320)</f>
        <v/>
      </c>
      <c r="O4320">
        <f>IF(L4320=0,"",L4320)</f>
        <v/>
      </c>
      <c r="P4320">
        <f>IF(OR(J4320="",K4320="",L4320=""),"",J4320+K4320+L4320)</f>
        <v/>
      </c>
      <c r="Q4320">
        <f>IF(OR(M4320="",N4320="",O4320=""),"",M4320+N4320+O4320)</f>
        <v/>
      </c>
      <c r="S4320" s="13">
        <f>IF(AND($B4320&lt;&gt;"",$F4320&lt;&gt;""),IF(COUNTIFS($B$2:$B4320,$B4320,$F$2:$F4320,$F4320)=1,1,0),0)</f>
        <v/>
      </c>
      <c r="T4320" s="13">
        <f>IF(AND($B4320&lt;&gt;"",$H4320&lt;&gt;""),IF(COUNTIFS($B$2:$B4320,$B4320,$H$2:$H4320,$H4320)=1,1,0),0)</f>
        <v/>
      </c>
      <c r="U4320" s="13">
        <f>IF(AND($B4320&lt;&gt;"",$C4320&lt;&gt;""),IF(COUNTIFS($B$2:$B4320,$B4320,$C$2:$C4320,$C4320)=1,1,0),0)</f>
        <v/>
      </c>
      <c r="V4320" s="13">
        <f>IF(AND($B4320&lt;&gt;"",$D4320&lt;&gt;""),IF(COUNTIFS($B$2:$B4320,$B4320,$D$2:$D4320,$D4320)=1,1,0),0)</f>
        <v/>
      </c>
      <c r="W4320">
        <f>IFERROR(INDEX(T_Indicateurs[Domain_code],MATCH($H4320,T_Indicateurs[Stat_code],0)),"")</f>
        <v/>
      </c>
      <c r="X4320" s="13">
        <f>IF(OR($W4320="",$F4320=""),0,IF($F4320&lt;&gt;$W4320,1,0))</f>
        <v/>
      </c>
      <c r="Y4320" s="13">
        <f>IF(OR($J4320="", $K4320="", $L4320=""),0,IF(OR($J4320&lt;0,$J4320&gt;3,$K4320&lt;0,$K4320&gt;3,$L4320&lt;0,$L4320&gt;3),1,0))</f>
        <v/>
      </c>
    </row>
    <row r="4321">
      <c r="G4321">
        <f>IFERROR(INDEX(T_Domaines[Domain_label_fr],MATCH(F4321,T_Domaines[Domain_code],0)),"")</f>
        <v/>
      </c>
      <c r="I4321">
        <f>IFERROR(INDEX(T_Indicateurs[Stat_label_fr],MATCH(H4321,T_Indicateurs[Stat_code],0)),"")</f>
        <v/>
      </c>
      <c r="M4321">
        <f>IF(J4321=0,"",J4321)</f>
        <v/>
      </c>
      <c r="N4321">
        <f>IF(K4321=0,"",K4321)</f>
        <v/>
      </c>
      <c r="O4321">
        <f>IF(L4321=0,"",L4321)</f>
        <v/>
      </c>
      <c r="P4321">
        <f>IF(OR(J4321="",K4321="",L4321=""),"",J4321+K4321+L4321)</f>
        <v/>
      </c>
      <c r="Q4321">
        <f>IF(OR(M4321="",N4321="",O4321=""),"",M4321+N4321+O4321)</f>
        <v/>
      </c>
      <c r="S4321" s="13">
        <f>IF(AND($B4321&lt;&gt;"",$F4321&lt;&gt;""),IF(COUNTIFS($B$2:$B4321,$B4321,$F$2:$F4321,$F4321)=1,1,0),0)</f>
        <v/>
      </c>
      <c r="T4321" s="13">
        <f>IF(AND($B4321&lt;&gt;"",$H4321&lt;&gt;""),IF(COUNTIFS($B$2:$B4321,$B4321,$H$2:$H4321,$H4321)=1,1,0),0)</f>
        <v/>
      </c>
      <c r="U4321" s="13">
        <f>IF(AND($B4321&lt;&gt;"",$C4321&lt;&gt;""),IF(COUNTIFS($B$2:$B4321,$B4321,$C$2:$C4321,$C4321)=1,1,0),0)</f>
        <v/>
      </c>
      <c r="V4321" s="13">
        <f>IF(AND($B4321&lt;&gt;"",$D4321&lt;&gt;""),IF(COUNTIFS($B$2:$B4321,$B4321,$D$2:$D4321,$D4321)=1,1,0),0)</f>
        <v/>
      </c>
      <c r="W4321">
        <f>IFERROR(INDEX(T_Indicateurs[Domain_code],MATCH($H4321,T_Indicateurs[Stat_code],0)),"")</f>
        <v/>
      </c>
      <c r="X4321" s="13">
        <f>IF(OR($W4321="",$F4321=""),0,IF($F4321&lt;&gt;$W4321,1,0))</f>
        <v/>
      </c>
      <c r="Y4321" s="13">
        <f>IF(OR($J4321="", $K4321="", $L4321=""),0,IF(OR($J4321&lt;0,$J4321&gt;3,$K4321&lt;0,$K4321&gt;3,$L4321&lt;0,$L4321&gt;3),1,0))</f>
        <v/>
      </c>
    </row>
    <row r="4322">
      <c r="G4322">
        <f>IFERROR(INDEX(T_Domaines[Domain_label_fr],MATCH(F4322,T_Domaines[Domain_code],0)),"")</f>
        <v/>
      </c>
      <c r="I4322">
        <f>IFERROR(INDEX(T_Indicateurs[Stat_label_fr],MATCH(H4322,T_Indicateurs[Stat_code],0)),"")</f>
        <v/>
      </c>
      <c r="M4322">
        <f>IF(J4322=0,"",J4322)</f>
        <v/>
      </c>
      <c r="N4322">
        <f>IF(K4322=0,"",K4322)</f>
        <v/>
      </c>
      <c r="O4322">
        <f>IF(L4322=0,"",L4322)</f>
        <v/>
      </c>
      <c r="P4322">
        <f>IF(OR(J4322="",K4322="",L4322=""),"",J4322+K4322+L4322)</f>
        <v/>
      </c>
      <c r="Q4322">
        <f>IF(OR(M4322="",N4322="",O4322=""),"",M4322+N4322+O4322)</f>
        <v/>
      </c>
      <c r="S4322" s="13">
        <f>IF(AND($B4322&lt;&gt;"",$F4322&lt;&gt;""),IF(COUNTIFS($B$2:$B4322,$B4322,$F$2:$F4322,$F4322)=1,1,0),0)</f>
        <v/>
      </c>
      <c r="T4322" s="13">
        <f>IF(AND($B4322&lt;&gt;"",$H4322&lt;&gt;""),IF(COUNTIFS($B$2:$B4322,$B4322,$H$2:$H4322,$H4322)=1,1,0),0)</f>
        <v/>
      </c>
      <c r="U4322" s="13">
        <f>IF(AND($B4322&lt;&gt;"",$C4322&lt;&gt;""),IF(COUNTIFS($B$2:$B4322,$B4322,$C$2:$C4322,$C4322)=1,1,0),0)</f>
        <v/>
      </c>
      <c r="V4322" s="13">
        <f>IF(AND($B4322&lt;&gt;"",$D4322&lt;&gt;""),IF(COUNTIFS($B$2:$B4322,$B4322,$D$2:$D4322,$D4322)=1,1,0),0)</f>
        <v/>
      </c>
      <c r="W4322">
        <f>IFERROR(INDEX(T_Indicateurs[Domain_code],MATCH($H4322,T_Indicateurs[Stat_code],0)),"")</f>
        <v/>
      </c>
      <c r="X4322" s="13">
        <f>IF(OR($W4322="",$F4322=""),0,IF($F4322&lt;&gt;$W4322,1,0))</f>
        <v/>
      </c>
      <c r="Y4322" s="13">
        <f>IF(OR($J4322="", $K4322="", $L4322=""),0,IF(OR($J4322&lt;0,$J4322&gt;3,$K4322&lt;0,$K4322&gt;3,$L4322&lt;0,$L4322&gt;3),1,0))</f>
        <v/>
      </c>
    </row>
    <row r="4323">
      <c r="G4323">
        <f>IFERROR(INDEX(T_Domaines[Domain_label_fr],MATCH(F4323,T_Domaines[Domain_code],0)),"")</f>
        <v/>
      </c>
      <c r="I4323">
        <f>IFERROR(INDEX(T_Indicateurs[Stat_label_fr],MATCH(H4323,T_Indicateurs[Stat_code],0)),"")</f>
        <v/>
      </c>
      <c r="M4323">
        <f>IF(J4323=0,"",J4323)</f>
        <v/>
      </c>
      <c r="N4323">
        <f>IF(K4323=0,"",K4323)</f>
        <v/>
      </c>
      <c r="O4323">
        <f>IF(L4323=0,"",L4323)</f>
        <v/>
      </c>
      <c r="P4323">
        <f>IF(OR(J4323="",K4323="",L4323=""),"",J4323+K4323+L4323)</f>
        <v/>
      </c>
      <c r="Q4323">
        <f>IF(OR(M4323="",N4323="",O4323=""),"",M4323+N4323+O4323)</f>
        <v/>
      </c>
      <c r="S4323" s="13">
        <f>IF(AND($B4323&lt;&gt;"",$F4323&lt;&gt;""),IF(COUNTIFS($B$2:$B4323,$B4323,$F$2:$F4323,$F4323)=1,1,0),0)</f>
        <v/>
      </c>
      <c r="T4323" s="13">
        <f>IF(AND($B4323&lt;&gt;"",$H4323&lt;&gt;""),IF(COUNTIFS($B$2:$B4323,$B4323,$H$2:$H4323,$H4323)=1,1,0),0)</f>
        <v/>
      </c>
      <c r="U4323" s="13">
        <f>IF(AND($B4323&lt;&gt;"",$C4323&lt;&gt;""),IF(COUNTIFS($B$2:$B4323,$B4323,$C$2:$C4323,$C4323)=1,1,0),0)</f>
        <v/>
      </c>
      <c r="V4323" s="13">
        <f>IF(AND($B4323&lt;&gt;"",$D4323&lt;&gt;""),IF(COUNTIFS($B$2:$B4323,$B4323,$D$2:$D4323,$D4323)=1,1,0),0)</f>
        <v/>
      </c>
      <c r="W4323">
        <f>IFERROR(INDEX(T_Indicateurs[Domain_code],MATCH($H4323,T_Indicateurs[Stat_code],0)),"")</f>
        <v/>
      </c>
      <c r="X4323" s="13">
        <f>IF(OR($W4323="",$F4323=""),0,IF($F4323&lt;&gt;$W4323,1,0))</f>
        <v/>
      </c>
      <c r="Y4323" s="13">
        <f>IF(OR($J4323="", $K4323="", $L4323=""),0,IF(OR($J4323&lt;0,$J4323&gt;3,$K4323&lt;0,$K4323&gt;3,$L4323&lt;0,$L4323&gt;3),1,0))</f>
        <v/>
      </c>
    </row>
    <row r="4324">
      <c r="G4324">
        <f>IFERROR(INDEX(T_Domaines[Domain_label_fr],MATCH(F4324,T_Domaines[Domain_code],0)),"")</f>
        <v/>
      </c>
      <c r="I4324">
        <f>IFERROR(INDEX(T_Indicateurs[Stat_label_fr],MATCH(H4324,T_Indicateurs[Stat_code],0)),"")</f>
        <v/>
      </c>
      <c r="M4324">
        <f>IF(J4324=0,"",J4324)</f>
        <v/>
      </c>
      <c r="N4324">
        <f>IF(K4324=0,"",K4324)</f>
        <v/>
      </c>
      <c r="O4324">
        <f>IF(L4324=0,"",L4324)</f>
        <v/>
      </c>
      <c r="P4324">
        <f>IF(OR(J4324="",K4324="",L4324=""),"",J4324+K4324+L4324)</f>
        <v/>
      </c>
      <c r="Q4324">
        <f>IF(OR(M4324="",N4324="",O4324=""),"",M4324+N4324+O4324)</f>
        <v/>
      </c>
      <c r="S4324" s="13">
        <f>IF(AND($B4324&lt;&gt;"",$F4324&lt;&gt;""),IF(COUNTIFS($B$2:$B4324,$B4324,$F$2:$F4324,$F4324)=1,1,0),0)</f>
        <v/>
      </c>
      <c r="T4324" s="13">
        <f>IF(AND($B4324&lt;&gt;"",$H4324&lt;&gt;""),IF(COUNTIFS($B$2:$B4324,$B4324,$H$2:$H4324,$H4324)=1,1,0),0)</f>
        <v/>
      </c>
      <c r="U4324" s="13">
        <f>IF(AND($B4324&lt;&gt;"",$C4324&lt;&gt;""),IF(COUNTIFS($B$2:$B4324,$B4324,$C$2:$C4324,$C4324)=1,1,0),0)</f>
        <v/>
      </c>
      <c r="V4324" s="13">
        <f>IF(AND($B4324&lt;&gt;"",$D4324&lt;&gt;""),IF(COUNTIFS($B$2:$B4324,$B4324,$D$2:$D4324,$D4324)=1,1,0),0)</f>
        <v/>
      </c>
      <c r="W4324">
        <f>IFERROR(INDEX(T_Indicateurs[Domain_code],MATCH($H4324,T_Indicateurs[Stat_code],0)),"")</f>
        <v/>
      </c>
      <c r="X4324" s="13">
        <f>IF(OR($W4324="",$F4324=""),0,IF($F4324&lt;&gt;$W4324,1,0))</f>
        <v/>
      </c>
      <c r="Y4324" s="13">
        <f>IF(OR($J4324="", $K4324="", $L4324=""),0,IF(OR($J4324&lt;0,$J4324&gt;3,$K4324&lt;0,$K4324&gt;3,$L4324&lt;0,$L4324&gt;3),1,0))</f>
        <v/>
      </c>
    </row>
    <row r="4325">
      <c r="G4325">
        <f>IFERROR(INDEX(T_Domaines[Domain_label_fr],MATCH(F4325,T_Domaines[Domain_code],0)),"")</f>
        <v/>
      </c>
      <c r="I4325">
        <f>IFERROR(INDEX(T_Indicateurs[Stat_label_fr],MATCH(H4325,T_Indicateurs[Stat_code],0)),"")</f>
        <v/>
      </c>
      <c r="M4325">
        <f>IF(J4325=0,"",J4325)</f>
        <v/>
      </c>
      <c r="N4325">
        <f>IF(K4325=0,"",K4325)</f>
        <v/>
      </c>
      <c r="O4325">
        <f>IF(L4325=0,"",L4325)</f>
        <v/>
      </c>
      <c r="P4325">
        <f>IF(OR(J4325="",K4325="",L4325=""),"",J4325+K4325+L4325)</f>
        <v/>
      </c>
      <c r="Q4325">
        <f>IF(OR(M4325="",N4325="",O4325=""),"",M4325+N4325+O4325)</f>
        <v/>
      </c>
      <c r="S4325" s="13">
        <f>IF(AND($B4325&lt;&gt;"",$F4325&lt;&gt;""),IF(COUNTIFS($B$2:$B4325,$B4325,$F$2:$F4325,$F4325)=1,1,0),0)</f>
        <v/>
      </c>
      <c r="T4325" s="13">
        <f>IF(AND($B4325&lt;&gt;"",$H4325&lt;&gt;""),IF(COUNTIFS($B$2:$B4325,$B4325,$H$2:$H4325,$H4325)=1,1,0),0)</f>
        <v/>
      </c>
      <c r="U4325" s="13">
        <f>IF(AND($B4325&lt;&gt;"",$C4325&lt;&gt;""),IF(COUNTIFS($B$2:$B4325,$B4325,$C$2:$C4325,$C4325)=1,1,0),0)</f>
        <v/>
      </c>
      <c r="V4325" s="13">
        <f>IF(AND($B4325&lt;&gt;"",$D4325&lt;&gt;""),IF(COUNTIFS($B$2:$B4325,$B4325,$D$2:$D4325,$D4325)=1,1,0),0)</f>
        <v/>
      </c>
      <c r="W4325">
        <f>IFERROR(INDEX(T_Indicateurs[Domain_code],MATCH($H4325,T_Indicateurs[Stat_code],0)),"")</f>
        <v/>
      </c>
      <c r="X4325" s="13">
        <f>IF(OR($W4325="",$F4325=""),0,IF($F4325&lt;&gt;$W4325,1,0))</f>
        <v/>
      </c>
      <c r="Y4325" s="13">
        <f>IF(OR($J4325="", $K4325="", $L4325=""),0,IF(OR($J4325&lt;0,$J4325&gt;3,$K4325&lt;0,$K4325&gt;3,$L4325&lt;0,$L4325&gt;3),1,0))</f>
        <v/>
      </c>
    </row>
    <row r="4326">
      <c r="G4326">
        <f>IFERROR(INDEX(T_Domaines[Domain_label_fr],MATCH(F4326,T_Domaines[Domain_code],0)),"")</f>
        <v/>
      </c>
      <c r="I4326">
        <f>IFERROR(INDEX(T_Indicateurs[Stat_label_fr],MATCH(H4326,T_Indicateurs[Stat_code],0)),"")</f>
        <v/>
      </c>
      <c r="M4326">
        <f>IF(J4326=0,"",J4326)</f>
        <v/>
      </c>
      <c r="N4326">
        <f>IF(K4326=0,"",K4326)</f>
        <v/>
      </c>
      <c r="O4326">
        <f>IF(L4326=0,"",L4326)</f>
        <v/>
      </c>
      <c r="P4326">
        <f>IF(OR(J4326="",K4326="",L4326=""),"",J4326+K4326+L4326)</f>
        <v/>
      </c>
      <c r="Q4326">
        <f>IF(OR(M4326="",N4326="",O4326=""),"",M4326+N4326+O4326)</f>
        <v/>
      </c>
      <c r="S4326" s="13">
        <f>IF(AND($B4326&lt;&gt;"",$F4326&lt;&gt;""),IF(COUNTIFS($B$2:$B4326,$B4326,$F$2:$F4326,$F4326)=1,1,0),0)</f>
        <v/>
      </c>
      <c r="T4326" s="13">
        <f>IF(AND($B4326&lt;&gt;"",$H4326&lt;&gt;""),IF(COUNTIFS($B$2:$B4326,$B4326,$H$2:$H4326,$H4326)=1,1,0),0)</f>
        <v/>
      </c>
      <c r="U4326" s="13">
        <f>IF(AND($B4326&lt;&gt;"",$C4326&lt;&gt;""),IF(COUNTIFS($B$2:$B4326,$B4326,$C$2:$C4326,$C4326)=1,1,0),0)</f>
        <v/>
      </c>
      <c r="V4326" s="13">
        <f>IF(AND($B4326&lt;&gt;"",$D4326&lt;&gt;""),IF(COUNTIFS($B$2:$B4326,$B4326,$D$2:$D4326,$D4326)=1,1,0),0)</f>
        <v/>
      </c>
      <c r="W4326">
        <f>IFERROR(INDEX(T_Indicateurs[Domain_code],MATCH($H4326,T_Indicateurs[Stat_code],0)),"")</f>
        <v/>
      </c>
      <c r="X4326" s="13">
        <f>IF(OR($W4326="",$F4326=""),0,IF($F4326&lt;&gt;$W4326,1,0))</f>
        <v/>
      </c>
      <c r="Y4326" s="13">
        <f>IF(OR($J4326="", $K4326="", $L4326=""),0,IF(OR($J4326&lt;0,$J4326&gt;3,$K4326&lt;0,$K4326&gt;3,$L4326&lt;0,$L4326&gt;3),1,0))</f>
        <v/>
      </c>
    </row>
    <row r="4327">
      <c r="G4327">
        <f>IFERROR(INDEX(T_Domaines[Domain_label_fr],MATCH(F4327,T_Domaines[Domain_code],0)),"")</f>
        <v/>
      </c>
      <c r="I4327">
        <f>IFERROR(INDEX(T_Indicateurs[Stat_label_fr],MATCH(H4327,T_Indicateurs[Stat_code],0)),"")</f>
        <v/>
      </c>
      <c r="M4327">
        <f>IF(J4327=0,"",J4327)</f>
        <v/>
      </c>
      <c r="N4327">
        <f>IF(K4327=0,"",K4327)</f>
        <v/>
      </c>
      <c r="O4327">
        <f>IF(L4327=0,"",L4327)</f>
        <v/>
      </c>
      <c r="P4327">
        <f>IF(OR(J4327="",K4327="",L4327=""),"",J4327+K4327+L4327)</f>
        <v/>
      </c>
      <c r="Q4327">
        <f>IF(OR(M4327="",N4327="",O4327=""),"",M4327+N4327+O4327)</f>
        <v/>
      </c>
      <c r="S4327" s="13">
        <f>IF(AND($B4327&lt;&gt;"",$F4327&lt;&gt;""),IF(COUNTIFS($B$2:$B4327,$B4327,$F$2:$F4327,$F4327)=1,1,0),0)</f>
        <v/>
      </c>
      <c r="T4327" s="13">
        <f>IF(AND($B4327&lt;&gt;"",$H4327&lt;&gt;""),IF(COUNTIFS($B$2:$B4327,$B4327,$H$2:$H4327,$H4327)=1,1,0),0)</f>
        <v/>
      </c>
      <c r="U4327" s="13">
        <f>IF(AND($B4327&lt;&gt;"",$C4327&lt;&gt;""),IF(COUNTIFS($B$2:$B4327,$B4327,$C$2:$C4327,$C4327)=1,1,0),0)</f>
        <v/>
      </c>
      <c r="V4327" s="13">
        <f>IF(AND($B4327&lt;&gt;"",$D4327&lt;&gt;""),IF(COUNTIFS($B$2:$B4327,$B4327,$D$2:$D4327,$D4327)=1,1,0),0)</f>
        <v/>
      </c>
      <c r="W4327">
        <f>IFERROR(INDEX(T_Indicateurs[Domain_code],MATCH($H4327,T_Indicateurs[Stat_code],0)),"")</f>
        <v/>
      </c>
      <c r="X4327" s="13">
        <f>IF(OR($W4327="",$F4327=""),0,IF($F4327&lt;&gt;$W4327,1,0))</f>
        <v/>
      </c>
      <c r="Y4327" s="13">
        <f>IF(OR($J4327="", $K4327="", $L4327=""),0,IF(OR($J4327&lt;0,$J4327&gt;3,$K4327&lt;0,$K4327&gt;3,$L4327&lt;0,$L4327&gt;3),1,0))</f>
        <v/>
      </c>
    </row>
    <row r="4328">
      <c r="G4328">
        <f>IFERROR(INDEX(T_Domaines[Domain_label_fr],MATCH(F4328,T_Domaines[Domain_code],0)),"")</f>
        <v/>
      </c>
      <c r="I4328">
        <f>IFERROR(INDEX(T_Indicateurs[Stat_label_fr],MATCH(H4328,T_Indicateurs[Stat_code],0)),"")</f>
        <v/>
      </c>
      <c r="M4328">
        <f>IF(J4328=0,"",J4328)</f>
        <v/>
      </c>
      <c r="N4328">
        <f>IF(K4328=0,"",K4328)</f>
        <v/>
      </c>
      <c r="O4328">
        <f>IF(L4328=0,"",L4328)</f>
        <v/>
      </c>
      <c r="P4328">
        <f>IF(OR(J4328="",K4328="",L4328=""),"",J4328+K4328+L4328)</f>
        <v/>
      </c>
      <c r="Q4328">
        <f>IF(OR(M4328="",N4328="",O4328=""),"",M4328+N4328+O4328)</f>
        <v/>
      </c>
      <c r="S4328" s="13">
        <f>IF(AND($B4328&lt;&gt;"",$F4328&lt;&gt;""),IF(COUNTIFS($B$2:$B4328,$B4328,$F$2:$F4328,$F4328)=1,1,0),0)</f>
        <v/>
      </c>
      <c r="T4328" s="13">
        <f>IF(AND($B4328&lt;&gt;"",$H4328&lt;&gt;""),IF(COUNTIFS($B$2:$B4328,$B4328,$H$2:$H4328,$H4328)=1,1,0),0)</f>
        <v/>
      </c>
      <c r="U4328" s="13">
        <f>IF(AND($B4328&lt;&gt;"",$C4328&lt;&gt;""),IF(COUNTIFS($B$2:$B4328,$B4328,$C$2:$C4328,$C4328)=1,1,0),0)</f>
        <v/>
      </c>
      <c r="V4328" s="13">
        <f>IF(AND($B4328&lt;&gt;"",$D4328&lt;&gt;""),IF(COUNTIFS($B$2:$B4328,$B4328,$D$2:$D4328,$D4328)=1,1,0),0)</f>
        <v/>
      </c>
      <c r="W4328">
        <f>IFERROR(INDEX(T_Indicateurs[Domain_code],MATCH($H4328,T_Indicateurs[Stat_code],0)),"")</f>
        <v/>
      </c>
      <c r="X4328" s="13">
        <f>IF(OR($W4328="",$F4328=""),0,IF($F4328&lt;&gt;$W4328,1,0))</f>
        <v/>
      </c>
      <c r="Y4328" s="13">
        <f>IF(OR($J4328="", $K4328="", $L4328=""),0,IF(OR($J4328&lt;0,$J4328&gt;3,$K4328&lt;0,$K4328&gt;3,$L4328&lt;0,$L4328&gt;3),1,0))</f>
        <v/>
      </c>
    </row>
    <row r="4329">
      <c r="G4329">
        <f>IFERROR(INDEX(T_Domaines[Domain_label_fr],MATCH(F4329,T_Domaines[Domain_code],0)),"")</f>
        <v/>
      </c>
      <c r="I4329">
        <f>IFERROR(INDEX(T_Indicateurs[Stat_label_fr],MATCH(H4329,T_Indicateurs[Stat_code],0)),"")</f>
        <v/>
      </c>
      <c r="M4329">
        <f>IF(J4329=0,"",J4329)</f>
        <v/>
      </c>
      <c r="N4329">
        <f>IF(K4329=0,"",K4329)</f>
        <v/>
      </c>
      <c r="O4329">
        <f>IF(L4329=0,"",L4329)</f>
        <v/>
      </c>
      <c r="P4329">
        <f>IF(OR(J4329="",K4329="",L4329=""),"",J4329+K4329+L4329)</f>
        <v/>
      </c>
      <c r="Q4329">
        <f>IF(OR(M4329="",N4329="",O4329=""),"",M4329+N4329+O4329)</f>
        <v/>
      </c>
      <c r="S4329" s="13">
        <f>IF(AND($B4329&lt;&gt;"",$F4329&lt;&gt;""),IF(COUNTIFS($B$2:$B4329,$B4329,$F$2:$F4329,$F4329)=1,1,0),0)</f>
        <v/>
      </c>
      <c r="T4329" s="13">
        <f>IF(AND($B4329&lt;&gt;"",$H4329&lt;&gt;""),IF(COUNTIFS($B$2:$B4329,$B4329,$H$2:$H4329,$H4329)=1,1,0),0)</f>
        <v/>
      </c>
      <c r="U4329" s="13">
        <f>IF(AND($B4329&lt;&gt;"",$C4329&lt;&gt;""),IF(COUNTIFS($B$2:$B4329,$B4329,$C$2:$C4329,$C4329)=1,1,0),0)</f>
        <v/>
      </c>
      <c r="V4329" s="13">
        <f>IF(AND($B4329&lt;&gt;"",$D4329&lt;&gt;""),IF(COUNTIFS($B$2:$B4329,$B4329,$D$2:$D4329,$D4329)=1,1,0),0)</f>
        <v/>
      </c>
      <c r="W4329">
        <f>IFERROR(INDEX(T_Indicateurs[Domain_code],MATCH($H4329,T_Indicateurs[Stat_code],0)),"")</f>
        <v/>
      </c>
      <c r="X4329" s="13">
        <f>IF(OR($W4329="",$F4329=""),0,IF($F4329&lt;&gt;$W4329,1,0))</f>
        <v/>
      </c>
      <c r="Y4329" s="13">
        <f>IF(OR($J4329="", $K4329="", $L4329=""),0,IF(OR($J4329&lt;0,$J4329&gt;3,$K4329&lt;0,$K4329&gt;3,$L4329&lt;0,$L4329&gt;3),1,0))</f>
        <v/>
      </c>
    </row>
    <row r="4330">
      <c r="G4330">
        <f>IFERROR(INDEX(T_Domaines[Domain_label_fr],MATCH(F4330,T_Domaines[Domain_code],0)),"")</f>
        <v/>
      </c>
      <c r="I4330">
        <f>IFERROR(INDEX(T_Indicateurs[Stat_label_fr],MATCH(H4330,T_Indicateurs[Stat_code],0)),"")</f>
        <v/>
      </c>
      <c r="M4330">
        <f>IF(J4330=0,"",J4330)</f>
        <v/>
      </c>
      <c r="N4330">
        <f>IF(K4330=0,"",K4330)</f>
        <v/>
      </c>
      <c r="O4330">
        <f>IF(L4330=0,"",L4330)</f>
        <v/>
      </c>
      <c r="P4330">
        <f>IF(OR(J4330="",K4330="",L4330=""),"",J4330+K4330+L4330)</f>
        <v/>
      </c>
      <c r="Q4330">
        <f>IF(OR(M4330="",N4330="",O4330=""),"",M4330+N4330+O4330)</f>
        <v/>
      </c>
      <c r="S4330" s="13">
        <f>IF(AND($B4330&lt;&gt;"",$F4330&lt;&gt;""),IF(COUNTIFS($B$2:$B4330,$B4330,$F$2:$F4330,$F4330)=1,1,0),0)</f>
        <v/>
      </c>
      <c r="T4330" s="13">
        <f>IF(AND($B4330&lt;&gt;"",$H4330&lt;&gt;""),IF(COUNTIFS($B$2:$B4330,$B4330,$H$2:$H4330,$H4330)=1,1,0),0)</f>
        <v/>
      </c>
      <c r="U4330" s="13">
        <f>IF(AND($B4330&lt;&gt;"",$C4330&lt;&gt;""),IF(COUNTIFS($B$2:$B4330,$B4330,$C$2:$C4330,$C4330)=1,1,0),0)</f>
        <v/>
      </c>
      <c r="V4330" s="13">
        <f>IF(AND($B4330&lt;&gt;"",$D4330&lt;&gt;""),IF(COUNTIFS($B$2:$B4330,$B4330,$D$2:$D4330,$D4330)=1,1,0),0)</f>
        <v/>
      </c>
      <c r="W4330">
        <f>IFERROR(INDEX(T_Indicateurs[Domain_code],MATCH($H4330,T_Indicateurs[Stat_code],0)),"")</f>
        <v/>
      </c>
      <c r="X4330" s="13">
        <f>IF(OR($W4330="",$F4330=""),0,IF($F4330&lt;&gt;$W4330,1,0))</f>
        <v/>
      </c>
      <c r="Y4330" s="13">
        <f>IF(OR($J4330="", $K4330="", $L4330=""),0,IF(OR($J4330&lt;0,$J4330&gt;3,$K4330&lt;0,$K4330&gt;3,$L4330&lt;0,$L4330&gt;3),1,0))</f>
        <v/>
      </c>
    </row>
    <row r="4331">
      <c r="G4331">
        <f>IFERROR(INDEX(T_Domaines[Domain_label_fr],MATCH(F4331,T_Domaines[Domain_code],0)),"")</f>
        <v/>
      </c>
      <c r="I4331">
        <f>IFERROR(INDEX(T_Indicateurs[Stat_label_fr],MATCH(H4331,T_Indicateurs[Stat_code],0)),"")</f>
        <v/>
      </c>
      <c r="M4331">
        <f>IF(J4331=0,"",J4331)</f>
        <v/>
      </c>
      <c r="N4331">
        <f>IF(K4331=0,"",K4331)</f>
        <v/>
      </c>
      <c r="O4331">
        <f>IF(L4331=0,"",L4331)</f>
        <v/>
      </c>
      <c r="P4331">
        <f>IF(OR(J4331="",K4331="",L4331=""),"",J4331+K4331+L4331)</f>
        <v/>
      </c>
      <c r="Q4331">
        <f>IF(OR(M4331="",N4331="",O4331=""),"",M4331+N4331+O4331)</f>
        <v/>
      </c>
      <c r="S4331" s="13">
        <f>IF(AND($B4331&lt;&gt;"",$F4331&lt;&gt;""),IF(COUNTIFS($B$2:$B4331,$B4331,$F$2:$F4331,$F4331)=1,1,0),0)</f>
        <v/>
      </c>
      <c r="T4331" s="13">
        <f>IF(AND($B4331&lt;&gt;"",$H4331&lt;&gt;""),IF(COUNTIFS($B$2:$B4331,$B4331,$H$2:$H4331,$H4331)=1,1,0),0)</f>
        <v/>
      </c>
      <c r="U4331" s="13">
        <f>IF(AND($B4331&lt;&gt;"",$C4331&lt;&gt;""),IF(COUNTIFS($B$2:$B4331,$B4331,$C$2:$C4331,$C4331)=1,1,0),0)</f>
        <v/>
      </c>
      <c r="V4331" s="13">
        <f>IF(AND($B4331&lt;&gt;"",$D4331&lt;&gt;""),IF(COUNTIFS($B$2:$B4331,$B4331,$D$2:$D4331,$D4331)=1,1,0),0)</f>
        <v/>
      </c>
      <c r="W4331">
        <f>IFERROR(INDEX(T_Indicateurs[Domain_code],MATCH($H4331,T_Indicateurs[Stat_code],0)),"")</f>
        <v/>
      </c>
      <c r="X4331" s="13">
        <f>IF(OR($W4331="",$F4331=""),0,IF($F4331&lt;&gt;$W4331,1,0))</f>
        <v/>
      </c>
      <c r="Y4331" s="13">
        <f>IF(OR($J4331="", $K4331="", $L4331=""),0,IF(OR($J4331&lt;0,$J4331&gt;3,$K4331&lt;0,$K4331&gt;3,$L4331&lt;0,$L4331&gt;3),1,0))</f>
        <v/>
      </c>
    </row>
    <row r="4332">
      <c r="G4332">
        <f>IFERROR(INDEX(T_Domaines[Domain_label_fr],MATCH(F4332,T_Domaines[Domain_code],0)),"")</f>
        <v/>
      </c>
      <c r="I4332">
        <f>IFERROR(INDEX(T_Indicateurs[Stat_label_fr],MATCH(H4332,T_Indicateurs[Stat_code],0)),"")</f>
        <v/>
      </c>
      <c r="M4332">
        <f>IF(J4332=0,"",J4332)</f>
        <v/>
      </c>
      <c r="N4332">
        <f>IF(K4332=0,"",K4332)</f>
        <v/>
      </c>
      <c r="O4332">
        <f>IF(L4332=0,"",L4332)</f>
        <v/>
      </c>
      <c r="P4332">
        <f>IF(OR(J4332="",K4332="",L4332=""),"",J4332+K4332+L4332)</f>
        <v/>
      </c>
      <c r="Q4332">
        <f>IF(OR(M4332="",N4332="",O4332=""),"",M4332+N4332+O4332)</f>
        <v/>
      </c>
      <c r="S4332" s="13">
        <f>IF(AND($B4332&lt;&gt;"",$F4332&lt;&gt;""),IF(COUNTIFS($B$2:$B4332,$B4332,$F$2:$F4332,$F4332)=1,1,0),0)</f>
        <v/>
      </c>
      <c r="T4332" s="13">
        <f>IF(AND($B4332&lt;&gt;"",$H4332&lt;&gt;""),IF(COUNTIFS($B$2:$B4332,$B4332,$H$2:$H4332,$H4332)=1,1,0),0)</f>
        <v/>
      </c>
      <c r="U4332" s="13">
        <f>IF(AND($B4332&lt;&gt;"",$C4332&lt;&gt;""),IF(COUNTIFS($B$2:$B4332,$B4332,$C$2:$C4332,$C4332)=1,1,0),0)</f>
        <v/>
      </c>
      <c r="V4332" s="13">
        <f>IF(AND($B4332&lt;&gt;"",$D4332&lt;&gt;""),IF(COUNTIFS($B$2:$B4332,$B4332,$D$2:$D4332,$D4332)=1,1,0),0)</f>
        <v/>
      </c>
      <c r="W4332">
        <f>IFERROR(INDEX(T_Indicateurs[Domain_code],MATCH($H4332,T_Indicateurs[Stat_code],0)),"")</f>
        <v/>
      </c>
      <c r="X4332" s="13">
        <f>IF(OR($W4332="",$F4332=""),0,IF($F4332&lt;&gt;$W4332,1,0))</f>
        <v/>
      </c>
      <c r="Y4332" s="13">
        <f>IF(OR($J4332="", $K4332="", $L4332=""),0,IF(OR($J4332&lt;0,$J4332&gt;3,$K4332&lt;0,$K4332&gt;3,$L4332&lt;0,$L4332&gt;3),1,0))</f>
        <v/>
      </c>
    </row>
    <row r="4333">
      <c r="G4333">
        <f>IFERROR(INDEX(T_Domaines[Domain_label_fr],MATCH(F4333,T_Domaines[Domain_code],0)),"")</f>
        <v/>
      </c>
      <c r="I4333">
        <f>IFERROR(INDEX(T_Indicateurs[Stat_label_fr],MATCH(H4333,T_Indicateurs[Stat_code],0)),"")</f>
        <v/>
      </c>
      <c r="M4333">
        <f>IF(J4333=0,"",J4333)</f>
        <v/>
      </c>
      <c r="N4333">
        <f>IF(K4333=0,"",K4333)</f>
        <v/>
      </c>
      <c r="O4333">
        <f>IF(L4333=0,"",L4333)</f>
        <v/>
      </c>
      <c r="P4333">
        <f>IF(OR(J4333="",K4333="",L4333=""),"",J4333+K4333+L4333)</f>
        <v/>
      </c>
      <c r="Q4333">
        <f>IF(OR(M4333="",N4333="",O4333=""),"",M4333+N4333+O4333)</f>
        <v/>
      </c>
      <c r="S4333" s="13">
        <f>IF(AND($B4333&lt;&gt;"",$F4333&lt;&gt;""),IF(COUNTIFS($B$2:$B4333,$B4333,$F$2:$F4333,$F4333)=1,1,0),0)</f>
        <v/>
      </c>
      <c r="T4333" s="13">
        <f>IF(AND($B4333&lt;&gt;"",$H4333&lt;&gt;""),IF(COUNTIFS($B$2:$B4333,$B4333,$H$2:$H4333,$H4333)=1,1,0),0)</f>
        <v/>
      </c>
      <c r="U4333" s="13">
        <f>IF(AND($B4333&lt;&gt;"",$C4333&lt;&gt;""),IF(COUNTIFS($B$2:$B4333,$B4333,$C$2:$C4333,$C4333)=1,1,0),0)</f>
        <v/>
      </c>
      <c r="V4333" s="13">
        <f>IF(AND($B4333&lt;&gt;"",$D4333&lt;&gt;""),IF(COUNTIFS($B$2:$B4333,$B4333,$D$2:$D4333,$D4333)=1,1,0),0)</f>
        <v/>
      </c>
      <c r="W4333">
        <f>IFERROR(INDEX(T_Indicateurs[Domain_code],MATCH($H4333,T_Indicateurs[Stat_code],0)),"")</f>
        <v/>
      </c>
      <c r="X4333" s="13">
        <f>IF(OR($W4333="",$F4333=""),0,IF($F4333&lt;&gt;$W4333,1,0))</f>
        <v/>
      </c>
      <c r="Y4333" s="13">
        <f>IF(OR($J4333="", $K4333="", $L4333=""),0,IF(OR($J4333&lt;0,$J4333&gt;3,$K4333&lt;0,$K4333&gt;3,$L4333&lt;0,$L4333&gt;3),1,0))</f>
        <v/>
      </c>
    </row>
    <row r="4334">
      <c r="G4334">
        <f>IFERROR(INDEX(T_Domaines[Domain_label_fr],MATCH(F4334,T_Domaines[Domain_code],0)),"")</f>
        <v/>
      </c>
      <c r="I4334">
        <f>IFERROR(INDEX(T_Indicateurs[Stat_label_fr],MATCH(H4334,T_Indicateurs[Stat_code],0)),"")</f>
        <v/>
      </c>
      <c r="M4334">
        <f>IF(J4334=0,"",J4334)</f>
        <v/>
      </c>
      <c r="N4334">
        <f>IF(K4334=0,"",K4334)</f>
        <v/>
      </c>
      <c r="O4334">
        <f>IF(L4334=0,"",L4334)</f>
        <v/>
      </c>
      <c r="P4334">
        <f>IF(OR(J4334="",K4334="",L4334=""),"",J4334+K4334+L4334)</f>
        <v/>
      </c>
      <c r="Q4334">
        <f>IF(OR(M4334="",N4334="",O4334=""),"",M4334+N4334+O4334)</f>
        <v/>
      </c>
      <c r="S4334" s="13">
        <f>IF(AND($B4334&lt;&gt;"",$F4334&lt;&gt;""),IF(COUNTIFS($B$2:$B4334,$B4334,$F$2:$F4334,$F4334)=1,1,0),0)</f>
        <v/>
      </c>
      <c r="T4334" s="13">
        <f>IF(AND($B4334&lt;&gt;"",$H4334&lt;&gt;""),IF(COUNTIFS($B$2:$B4334,$B4334,$H$2:$H4334,$H4334)=1,1,0),0)</f>
        <v/>
      </c>
      <c r="U4334" s="13">
        <f>IF(AND($B4334&lt;&gt;"",$C4334&lt;&gt;""),IF(COUNTIFS($B$2:$B4334,$B4334,$C$2:$C4334,$C4334)=1,1,0),0)</f>
        <v/>
      </c>
      <c r="V4334" s="13">
        <f>IF(AND($B4334&lt;&gt;"",$D4334&lt;&gt;""),IF(COUNTIFS($B$2:$B4334,$B4334,$D$2:$D4334,$D4334)=1,1,0),0)</f>
        <v/>
      </c>
      <c r="W4334">
        <f>IFERROR(INDEX(T_Indicateurs[Domain_code],MATCH($H4334,T_Indicateurs[Stat_code],0)),"")</f>
        <v/>
      </c>
      <c r="X4334" s="13">
        <f>IF(OR($W4334="",$F4334=""),0,IF($F4334&lt;&gt;$W4334,1,0))</f>
        <v/>
      </c>
      <c r="Y4334" s="13">
        <f>IF(OR($J4334="", $K4334="", $L4334=""),0,IF(OR($J4334&lt;0,$J4334&gt;3,$K4334&lt;0,$K4334&gt;3,$L4334&lt;0,$L4334&gt;3),1,0))</f>
        <v/>
      </c>
    </row>
    <row r="4335">
      <c r="G4335">
        <f>IFERROR(INDEX(T_Domaines[Domain_label_fr],MATCH(F4335,T_Domaines[Domain_code],0)),"")</f>
        <v/>
      </c>
      <c r="I4335">
        <f>IFERROR(INDEX(T_Indicateurs[Stat_label_fr],MATCH(H4335,T_Indicateurs[Stat_code],0)),"")</f>
        <v/>
      </c>
      <c r="M4335">
        <f>IF(J4335=0,"",J4335)</f>
        <v/>
      </c>
      <c r="N4335">
        <f>IF(K4335=0,"",K4335)</f>
        <v/>
      </c>
      <c r="O4335">
        <f>IF(L4335=0,"",L4335)</f>
        <v/>
      </c>
      <c r="P4335">
        <f>IF(OR(J4335="",K4335="",L4335=""),"",J4335+K4335+L4335)</f>
        <v/>
      </c>
      <c r="Q4335">
        <f>IF(OR(M4335="",N4335="",O4335=""),"",M4335+N4335+O4335)</f>
        <v/>
      </c>
      <c r="S4335" s="13">
        <f>IF(AND($B4335&lt;&gt;"",$F4335&lt;&gt;""),IF(COUNTIFS($B$2:$B4335,$B4335,$F$2:$F4335,$F4335)=1,1,0),0)</f>
        <v/>
      </c>
      <c r="T4335" s="13">
        <f>IF(AND($B4335&lt;&gt;"",$H4335&lt;&gt;""),IF(COUNTIFS($B$2:$B4335,$B4335,$H$2:$H4335,$H4335)=1,1,0),0)</f>
        <v/>
      </c>
      <c r="U4335" s="13">
        <f>IF(AND($B4335&lt;&gt;"",$C4335&lt;&gt;""),IF(COUNTIFS($B$2:$B4335,$B4335,$C$2:$C4335,$C4335)=1,1,0),0)</f>
        <v/>
      </c>
      <c r="V4335" s="13">
        <f>IF(AND($B4335&lt;&gt;"",$D4335&lt;&gt;""),IF(COUNTIFS($B$2:$B4335,$B4335,$D$2:$D4335,$D4335)=1,1,0),0)</f>
        <v/>
      </c>
      <c r="W4335">
        <f>IFERROR(INDEX(T_Indicateurs[Domain_code],MATCH($H4335,T_Indicateurs[Stat_code],0)),"")</f>
        <v/>
      </c>
      <c r="X4335" s="13">
        <f>IF(OR($W4335="",$F4335=""),0,IF($F4335&lt;&gt;$W4335,1,0))</f>
        <v/>
      </c>
      <c r="Y4335" s="13">
        <f>IF(OR($J4335="", $K4335="", $L4335=""),0,IF(OR($J4335&lt;0,$J4335&gt;3,$K4335&lt;0,$K4335&gt;3,$L4335&lt;0,$L4335&gt;3),1,0))</f>
        <v/>
      </c>
    </row>
    <row r="4336">
      <c r="G4336">
        <f>IFERROR(INDEX(T_Domaines[Domain_label_fr],MATCH(F4336,T_Domaines[Domain_code],0)),"")</f>
        <v/>
      </c>
      <c r="I4336">
        <f>IFERROR(INDEX(T_Indicateurs[Stat_label_fr],MATCH(H4336,T_Indicateurs[Stat_code],0)),"")</f>
        <v/>
      </c>
      <c r="M4336">
        <f>IF(J4336=0,"",J4336)</f>
        <v/>
      </c>
      <c r="N4336">
        <f>IF(K4336=0,"",K4336)</f>
        <v/>
      </c>
      <c r="O4336">
        <f>IF(L4336=0,"",L4336)</f>
        <v/>
      </c>
      <c r="P4336">
        <f>IF(OR(J4336="",K4336="",L4336=""),"",J4336+K4336+L4336)</f>
        <v/>
      </c>
      <c r="Q4336">
        <f>IF(OR(M4336="",N4336="",O4336=""),"",M4336+N4336+O4336)</f>
        <v/>
      </c>
      <c r="S4336" s="13">
        <f>IF(AND($B4336&lt;&gt;"",$F4336&lt;&gt;""),IF(COUNTIFS($B$2:$B4336,$B4336,$F$2:$F4336,$F4336)=1,1,0),0)</f>
        <v/>
      </c>
      <c r="T4336" s="13">
        <f>IF(AND($B4336&lt;&gt;"",$H4336&lt;&gt;""),IF(COUNTIFS($B$2:$B4336,$B4336,$H$2:$H4336,$H4336)=1,1,0),0)</f>
        <v/>
      </c>
      <c r="U4336" s="13">
        <f>IF(AND($B4336&lt;&gt;"",$C4336&lt;&gt;""),IF(COUNTIFS($B$2:$B4336,$B4336,$C$2:$C4336,$C4336)=1,1,0),0)</f>
        <v/>
      </c>
      <c r="V4336" s="13">
        <f>IF(AND($B4336&lt;&gt;"",$D4336&lt;&gt;""),IF(COUNTIFS($B$2:$B4336,$B4336,$D$2:$D4336,$D4336)=1,1,0),0)</f>
        <v/>
      </c>
      <c r="W4336">
        <f>IFERROR(INDEX(T_Indicateurs[Domain_code],MATCH($H4336,T_Indicateurs[Stat_code],0)),"")</f>
        <v/>
      </c>
      <c r="X4336" s="13">
        <f>IF(OR($W4336="",$F4336=""),0,IF($F4336&lt;&gt;$W4336,1,0))</f>
        <v/>
      </c>
      <c r="Y4336" s="13">
        <f>IF(OR($J4336="", $K4336="", $L4336=""),0,IF(OR($J4336&lt;0,$J4336&gt;3,$K4336&lt;0,$K4336&gt;3,$L4336&lt;0,$L4336&gt;3),1,0))</f>
        <v/>
      </c>
    </row>
    <row r="4337">
      <c r="G4337">
        <f>IFERROR(INDEX(T_Domaines[Domain_label_fr],MATCH(F4337,T_Domaines[Domain_code],0)),"")</f>
        <v/>
      </c>
      <c r="I4337">
        <f>IFERROR(INDEX(T_Indicateurs[Stat_label_fr],MATCH(H4337,T_Indicateurs[Stat_code],0)),"")</f>
        <v/>
      </c>
      <c r="M4337">
        <f>IF(J4337=0,"",J4337)</f>
        <v/>
      </c>
      <c r="N4337">
        <f>IF(K4337=0,"",K4337)</f>
        <v/>
      </c>
      <c r="O4337">
        <f>IF(L4337=0,"",L4337)</f>
        <v/>
      </c>
      <c r="P4337">
        <f>IF(OR(J4337="",K4337="",L4337=""),"",J4337+K4337+L4337)</f>
        <v/>
      </c>
      <c r="Q4337">
        <f>IF(OR(M4337="",N4337="",O4337=""),"",M4337+N4337+O4337)</f>
        <v/>
      </c>
      <c r="S4337" s="13">
        <f>IF(AND($B4337&lt;&gt;"",$F4337&lt;&gt;""),IF(COUNTIFS($B$2:$B4337,$B4337,$F$2:$F4337,$F4337)=1,1,0),0)</f>
        <v/>
      </c>
      <c r="T4337" s="13">
        <f>IF(AND($B4337&lt;&gt;"",$H4337&lt;&gt;""),IF(COUNTIFS($B$2:$B4337,$B4337,$H$2:$H4337,$H4337)=1,1,0),0)</f>
        <v/>
      </c>
      <c r="U4337" s="13">
        <f>IF(AND($B4337&lt;&gt;"",$C4337&lt;&gt;""),IF(COUNTIFS($B$2:$B4337,$B4337,$C$2:$C4337,$C4337)=1,1,0),0)</f>
        <v/>
      </c>
      <c r="V4337" s="13">
        <f>IF(AND($B4337&lt;&gt;"",$D4337&lt;&gt;""),IF(COUNTIFS($B$2:$B4337,$B4337,$D$2:$D4337,$D4337)=1,1,0),0)</f>
        <v/>
      </c>
      <c r="W4337">
        <f>IFERROR(INDEX(T_Indicateurs[Domain_code],MATCH($H4337,T_Indicateurs[Stat_code],0)),"")</f>
        <v/>
      </c>
      <c r="X4337" s="13">
        <f>IF(OR($W4337="",$F4337=""),0,IF($F4337&lt;&gt;$W4337,1,0))</f>
        <v/>
      </c>
      <c r="Y4337" s="13">
        <f>IF(OR($J4337="", $K4337="", $L4337=""),0,IF(OR($J4337&lt;0,$J4337&gt;3,$K4337&lt;0,$K4337&gt;3,$L4337&lt;0,$L4337&gt;3),1,0))</f>
        <v/>
      </c>
    </row>
    <row r="4338">
      <c r="G4338">
        <f>IFERROR(INDEX(T_Domaines[Domain_label_fr],MATCH(F4338,T_Domaines[Domain_code],0)),"")</f>
        <v/>
      </c>
      <c r="I4338">
        <f>IFERROR(INDEX(T_Indicateurs[Stat_label_fr],MATCH(H4338,T_Indicateurs[Stat_code],0)),"")</f>
        <v/>
      </c>
      <c r="M4338">
        <f>IF(J4338=0,"",J4338)</f>
        <v/>
      </c>
      <c r="N4338">
        <f>IF(K4338=0,"",K4338)</f>
        <v/>
      </c>
      <c r="O4338">
        <f>IF(L4338=0,"",L4338)</f>
        <v/>
      </c>
      <c r="P4338">
        <f>IF(OR(J4338="",K4338="",L4338=""),"",J4338+K4338+L4338)</f>
        <v/>
      </c>
      <c r="Q4338">
        <f>IF(OR(M4338="",N4338="",O4338=""),"",M4338+N4338+O4338)</f>
        <v/>
      </c>
      <c r="S4338" s="13">
        <f>IF(AND($B4338&lt;&gt;"",$F4338&lt;&gt;""),IF(COUNTIFS($B$2:$B4338,$B4338,$F$2:$F4338,$F4338)=1,1,0),0)</f>
        <v/>
      </c>
      <c r="T4338" s="13">
        <f>IF(AND($B4338&lt;&gt;"",$H4338&lt;&gt;""),IF(COUNTIFS($B$2:$B4338,$B4338,$H$2:$H4338,$H4338)=1,1,0),0)</f>
        <v/>
      </c>
      <c r="U4338" s="13">
        <f>IF(AND($B4338&lt;&gt;"",$C4338&lt;&gt;""),IF(COUNTIFS($B$2:$B4338,$B4338,$C$2:$C4338,$C4338)=1,1,0),0)</f>
        <v/>
      </c>
      <c r="V4338" s="13">
        <f>IF(AND($B4338&lt;&gt;"",$D4338&lt;&gt;""),IF(COUNTIFS($B$2:$B4338,$B4338,$D$2:$D4338,$D4338)=1,1,0),0)</f>
        <v/>
      </c>
      <c r="W4338">
        <f>IFERROR(INDEX(T_Indicateurs[Domain_code],MATCH($H4338,T_Indicateurs[Stat_code],0)),"")</f>
        <v/>
      </c>
      <c r="X4338" s="13">
        <f>IF(OR($W4338="",$F4338=""),0,IF($F4338&lt;&gt;$W4338,1,0))</f>
        <v/>
      </c>
      <c r="Y4338" s="13">
        <f>IF(OR($J4338="", $K4338="", $L4338=""),0,IF(OR($J4338&lt;0,$J4338&gt;3,$K4338&lt;0,$K4338&gt;3,$L4338&lt;0,$L4338&gt;3),1,0))</f>
        <v/>
      </c>
    </row>
    <row r="4339">
      <c r="G4339">
        <f>IFERROR(INDEX(T_Domaines[Domain_label_fr],MATCH(F4339,T_Domaines[Domain_code],0)),"")</f>
        <v/>
      </c>
      <c r="I4339">
        <f>IFERROR(INDEX(T_Indicateurs[Stat_label_fr],MATCH(H4339,T_Indicateurs[Stat_code],0)),"")</f>
        <v/>
      </c>
      <c r="M4339">
        <f>IF(J4339=0,"",J4339)</f>
        <v/>
      </c>
      <c r="N4339">
        <f>IF(K4339=0,"",K4339)</f>
        <v/>
      </c>
      <c r="O4339">
        <f>IF(L4339=0,"",L4339)</f>
        <v/>
      </c>
      <c r="P4339">
        <f>IF(OR(J4339="",K4339="",L4339=""),"",J4339+K4339+L4339)</f>
        <v/>
      </c>
      <c r="Q4339">
        <f>IF(OR(M4339="",N4339="",O4339=""),"",M4339+N4339+O4339)</f>
        <v/>
      </c>
      <c r="S4339" s="13">
        <f>IF(AND($B4339&lt;&gt;"",$F4339&lt;&gt;""),IF(COUNTIFS($B$2:$B4339,$B4339,$F$2:$F4339,$F4339)=1,1,0),0)</f>
        <v/>
      </c>
      <c r="T4339" s="13">
        <f>IF(AND($B4339&lt;&gt;"",$H4339&lt;&gt;""),IF(COUNTIFS($B$2:$B4339,$B4339,$H$2:$H4339,$H4339)=1,1,0),0)</f>
        <v/>
      </c>
      <c r="U4339" s="13">
        <f>IF(AND($B4339&lt;&gt;"",$C4339&lt;&gt;""),IF(COUNTIFS($B$2:$B4339,$B4339,$C$2:$C4339,$C4339)=1,1,0),0)</f>
        <v/>
      </c>
      <c r="V4339" s="13">
        <f>IF(AND($B4339&lt;&gt;"",$D4339&lt;&gt;""),IF(COUNTIFS($B$2:$B4339,$B4339,$D$2:$D4339,$D4339)=1,1,0),0)</f>
        <v/>
      </c>
      <c r="W4339">
        <f>IFERROR(INDEX(T_Indicateurs[Domain_code],MATCH($H4339,T_Indicateurs[Stat_code],0)),"")</f>
        <v/>
      </c>
      <c r="X4339" s="13">
        <f>IF(OR($W4339="",$F4339=""),0,IF($F4339&lt;&gt;$W4339,1,0))</f>
        <v/>
      </c>
      <c r="Y4339" s="13">
        <f>IF(OR($J4339="", $K4339="", $L4339=""),0,IF(OR($J4339&lt;0,$J4339&gt;3,$K4339&lt;0,$K4339&gt;3,$L4339&lt;0,$L4339&gt;3),1,0))</f>
        <v/>
      </c>
    </row>
    <row r="4340">
      <c r="G4340">
        <f>IFERROR(INDEX(T_Domaines[Domain_label_fr],MATCH(F4340,T_Domaines[Domain_code],0)),"")</f>
        <v/>
      </c>
      <c r="I4340">
        <f>IFERROR(INDEX(T_Indicateurs[Stat_label_fr],MATCH(H4340,T_Indicateurs[Stat_code],0)),"")</f>
        <v/>
      </c>
      <c r="M4340">
        <f>IF(J4340=0,"",J4340)</f>
        <v/>
      </c>
      <c r="N4340">
        <f>IF(K4340=0,"",K4340)</f>
        <v/>
      </c>
      <c r="O4340">
        <f>IF(L4340=0,"",L4340)</f>
        <v/>
      </c>
      <c r="P4340">
        <f>IF(OR(J4340="",K4340="",L4340=""),"",J4340+K4340+L4340)</f>
        <v/>
      </c>
      <c r="Q4340">
        <f>IF(OR(M4340="",N4340="",O4340=""),"",M4340+N4340+O4340)</f>
        <v/>
      </c>
      <c r="S4340" s="13">
        <f>IF(AND($B4340&lt;&gt;"",$F4340&lt;&gt;""),IF(COUNTIFS($B$2:$B4340,$B4340,$F$2:$F4340,$F4340)=1,1,0),0)</f>
        <v/>
      </c>
      <c r="T4340" s="13">
        <f>IF(AND($B4340&lt;&gt;"",$H4340&lt;&gt;""),IF(COUNTIFS($B$2:$B4340,$B4340,$H$2:$H4340,$H4340)=1,1,0),0)</f>
        <v/>
      </c>
      <c r="U4340" s="13">
        <f>IF(AND($B4340&lt;&gt;"",$C4340&lt;&gt;""),IF(COUNTIFS($B$2:$B4340,$B4340,$C$2:$C4340,$C4340)=1,1,0),0)</f>
        <v/>
      </c>
      <c r="V4340" s="13">
        <f>IF(AND($B4340&lt;&gt;"",$D4340&lt;&gt;""),IF(COUNTIFS($B$2:$B4340,$B4340,$D$2:$D4340,$D4340)=1,1,0),0)</f>
        <v/>
      </c>
      <c r="W4340">
        <f>IFERROR(INDEX(T_Indicateurs[Domain_code],MATCH($H4340,T_Indicateurs[Stat_code],0)),"")</f>
        <v/>
      </c>
      <c r="X4340" s="13">
        <f>IF(OR($W4340="",$F4340=""),0,IF($F4340&lt;&gt;$W4340,1,0))</f>
        <v/>
      </c>
      <c r="Y4340" s="13">
        <f>IF(OR($J4340="", $K4340="", $L4340=""),0,IF(OR($J4340&lt;0,$J4340&gt;3,$K4340&lt;0,$K4340&gt;3,$L4340&lt;0,$L4340&gt;3),1,0))</f>
        <v/>
      </c>
    </row>
    <row r="4341">
      <c r="G4341">
        <f>IFERROR(INDEX(T_Domaines[Domain_label_fr],MATCH(F4341,T_Domaines[Domain_code],0)),"")</f>
        <v/>
      </c>
      <c r="I4341">
        <f>IFERROR(INDEX(T_Indicateurs[Stat_label_fr],MATCH(H4341,T_Indicateurs[Stat_code],0)),"")</f>
        <v/>
      </c>
      <c r="M4341">
        <f>IF(J4341=0,"",J4341)</f>
        <v/>
      </c>
      <c r="N4341">
        <f>IF(K4341=0,"",K4341)</f>
        <v/>
      </c>
      <c r="O4341">
        <f>IF(L4341=0,"",L4341)</f>
        <v/>
      </c>
      <c r="P4341">
        <f>IF(OR(J4341="",K4341="",L4341=""),"",J4341+K4341+L4341)</f>
        <v/>
      </c>
      <c r="Q4341">
        <f>IF(OR(M4341="",N4341="",O4341=""),"",M4341+N4341+O4341)</f>
        <v/>
      </c>
      <c r="S4341" s="13">
        <f>IF(AND($B4341&lt;&gt;"",$F4341&lt;&gt;""),IF(COUNTIFS($B$2:$B4341,$B4341,$F$2:$F4341,$F4341)=1,1,0),0)</f>
        <v/>
      </c>
      <c r="T4341" s="13">
        <f>IF(AND($B4341&lt;&gt;"",$H4341&lt;&gt;""),IF(COUNTIFS($B$2:$B4341,$B4341,$H$2:$H4341,$H4341)=1,1,0),0)</f>
        <v/>
      </c>
      <c r="U4341" s="13">
        <f>IF(AND($B4341&lt;&gt;"",$C4341&lt;&gt;""),IF(COUNTIFS($B$2:$B4341,$B4341,$C$2:$C4341,$C4341)=1,1,0),0)</f>
        <v/>
      </c>
      <c r="V4341" s="13">
        <f>IF(AND($B4341&lt;&gt;"",$D4341&lt;&gt;""),IF(COUNTIFS($B$2:$B4341,$B4341,$D$2:$D4341,$D4341)=1,1,0),0)</f>
        <v/>
      </c>
      <c r="W4341">
        <f>IFERROR(INDEX(T_Indicateurs[Domain_code],MATCH($H4341,T_Indicateurs[Stat_code],0)),"")</f>
        <v/>
      </c>
      <c r="X4341" s="13">
        <f>IF(OR($W4341="",$F4341=""),0,IF($F4341&lt;&gt;$W4341,1,0))</f>
        <v/>
      </c>
      <c r="Y4341" s="13">
        <f>IF(OR($J4341="", $K4341="", $L4341=""),0,IF(OR($J4341&lt;0,$J4341&gt;3,$K4341&lt;0,$K4341&gt;3,$L4341&lt;0,$L4341&gt;3),1,0))</f>
        <v/>
      </c>
    </row>
    <row r="4342">
      <c r="G4342">
        <f>IFERROR(INDEX(T_Domaines[Domain_label_fr],MATCH(F4342,T_Domaines[Domain_code],0)),"")</f>
        <v/>
      </c>
      <c r="I4342">
        <f>IFERROR(INDEX(T_Indicateurs[Stat_label_fr],MATCH(H4342,T_Indicateurs[Stat_code],0)),"")</f>
        <v/>
      </c>
      <c r="M4342">
        <f>IF(J4342=0,"",J4342)</f>
        <v/>
      </c>
      <c r="N4342">
        <f>IF(K4342=0,"",K4342)</f>
        <v/>
      </c>
      <c r="O4342">
        <f>IF(L4342=0,"",L4342)</f>
        <v/>
      </c>
      <c r="P4342">
        <f>IF(OR(J4342="",K4342="",L4342=""),"",J4342+K4342+L4342)</f>
        <v/>
      </c>
      <c r="Q4342">
        <f>IF(OR(M4342="",N4342="",O4342=""),"",M4342+N4342+O4342)</f>
        <v/>
      </c>
      <c r="S4342" s="13">
        <f>IF(AND($B4342&lt;&gt;"",$F4342&lt;&gt;""),IF(COUNTIFS($B$2:$B4342,$B4342,$F$2:$F4342,$F4342)=1,1,0),0)</f>
        <v/>
      </c>
      <c r="T4342" s="13">
        <f>IF(AND($B4342&lt;&gt;"",$H4342&lt;&gt;""),IF(COUNTIFS($B$2:$B4342,$B4342,$H$2:$H4342,$H4342)=1,1,0),0)</f>
        <v/>
      </c>
      <c r="U4342" s="13">
        <f>IF(AND($B4342&lt;&gt;"",$C4342&lt;&gt;""),IF(COUNTIFS($B$2:$B4342,$B4342,$C$2:$C4342,$C4342)=1,1,0),0)</f>
        <v/>
      </c>
      <c r="V4342" s="13">
        <f>IF(AND($B4342&lt;&gt;"",$D4342&lt;&gt;""),IF(COUNTIFS($B$2:$B4342,$B4342,$D$2:$D4342,$D4342)=1,1,0),0)</f>
        <v/>
      </c>
      <c r="W4342">
        <f>IFERROR(INDEX(T_Indicateurs[Domain_code],MATCH($H4342,T_Indicateurs[Stat_code],0)),"")</f>
        <v/>
      </c>
      <c r="X4342" s="13">
        <f>IF(OR($W4342="",$F4342=""),0,IF($F4342&lt;&gt;$W4342,1,0))</f>
        <v/>
      </c>
      <c r="Y4342" s="13">
        <f>IF(OR($J4342="", $K4342="", $L4342=""),0,IF(OR($J4342&lt;0,$J4342&gt;3,$K4342&lt;0,$K4342&gt;3,$L4342&lt;0,$L4342&gt;3),1,0))</f>
        <v/>
      </c>
    </row>
    <row r="4343">
      <c r="G4343">
        <f>IFERROR(INDEX(T_Domaines[Domain_label_fr],MATCH(F4343,T_Domaines[Domain_code],0)),"")</f>
        <v/>
      </c>
      <c r="I4343">
        <f>IFERROR(INDEX(T_Indicateurs[Stat_label_fr],MATCH(H4343,T_Indicateurs[Stat_code],0)),"")</f>
        <v/>
      </c>
      <c r="M4343">
        <f>IF(J4343=0,"",J4343)</f>
        <v/>
      </c>
      <c r="N4343">
        <f>IF(K4343=0,"",K4343)</f>
        <v/>
      </c>
      <c r="O4343">
        <f>IF(L4343=0,"",L4343)</f>
        <v/>
      </c>
      <c r="P4343">
        <f>IF(OR(J4343="",K4343="",L4343=""),"",J4343+K4343+L4343)</f>
        <v/>
      </c>
      <c r="Q4343">
        <f>IF(OR(M4343="",N4343="",O4343=""),"",M4343+N4343+O4343)</f>
        <v/>
      </c>
      <c r="S4343" s="13">
        <f>IF(AND($B4343&lt;&gt;"",$F4343&lt;&gt;""),IF(COUNTIFS($B$2:$B4343,$B4343,$F$2:$F4343,$F4343)=1,1,0),0)</f>
        <v/>
      </c>
      <c r="T4343" s="13">
        <f>IF(AND($B4343&lt;&gt;"",$H4343&lt;&gt;""),IF(COUNTIFS($B$2:$B4343,$B4343,$H$2:$H4343,$H4343)=1,1,0),0)</f>
        <v/>
      </c>
      <c r="U4343" s="13">
        <f>IF(AND($B4343&lt;&gt;"",$C4343&lt;&gt;""),IF(COUNTIFS($B$2:$B4343,$B4343,$C$2:$C4343,$C4343)=1,1,0),0)</f>
        <v/>
      </c>
      <c r="V4343" s="13">
        <f>IF(AND($B4343&lt;&gt;"",$D4343&lt;&gt;""),IF(COUNTIFS($B$2:$B4343,$B4343,$D$2:$D4343,$D4343)=1,1,0),0)</f>
        <v/>
      </c>
      <c r="W4343">
        <f>IFERROR(INDEX(T_Indicateurs[Domain_code],MATCH($H4343,T_Indicateurs[Stat_code],0)),"")</f>
        <v/>
      </c>
      <c r="X4343" s="13">
        <f>IF(OR($W4343="",$F4343=""),0,IF($F4343&lt;&gt;$W4343,1,0))</f>
        <v/>
      </c>
      <c r="Y4343" s="13">
        <f>IF(OR($J4343="", $K4343="", $L4343=""),0,IF(OR($J4343&lt;0,$J4343&gt;3,$K4343&lt;0,$K4343&gt;3,$L4343&lt;0,$L4343&gt;3),1,0))</f>
        <v/>
      </c>
    </row>
    <row r="4344">
      <c r="G4344">
        <f>IFERROR(INDEX(T_Domaines[Domain_label_fr],MATCH(F4344,T_Domaines[Domain_code],0)),"")</f>
        <v/>
      </c>
      <c r="I4344">
        <f>IFERROR(INDEX(T_Indicateurs[Stat_label_fr],MATCH(H4344,T_Indicateurs[Stat_code],0)),"")</f>
        <v/>
      </c>
      <c r="M4344">
        <f>IF(J4344=0,"",J4344)</f>
        <v/>
      </c>
      <c r="N4344">
        <f>IF(K4344=0,"",K4344)</f>
        <v/>
      </c>
      <c r="O4344">
        <f>IF(L4344=0,"",L4344)</f>
        <v/>
      </c>
      <c r="P4344">
        <f>IF(OR(J4344="",K4344="",L4344=""),"",J4344+K4344+L4344)</f>
        <v/>
      </c>
      <c r="Q4344">
        <f>IF(OR(M4344="",N4344="",O4344=""),"",M4344+N4344+O4344)</f>
        <v/>
      </c>
      <c r="S4344" s="13">
        <f>IF(AND($B4344&lt;&gt;"",$F4344&lt;&gt;""),IF(COUNTIFS($B$2:$B4344,$B4344,$F$2:$F4344,$F4344)=1,1,0),0)</f>
        <v/>
      </c>
      <c r="T4344" s="13">
        <f>IF(AND($B4344&lt;&gt;"",$H4344&lt;&gt;""),IF(COUNTIFS($B$2:$B4344,$B4344,$H$2:$H4344,$H4344)=1,1,0),0)</f>
        <v/>
      </c>
      <c r="U4344" s="13">
        <f>IF(AND($B4344&lt;&gt;"",$C4344&lt;&gt;""),IF(COUNTIFS($B$2:$B4344,$B4344,$C$2:$C4344,$C4344)=1,1,0),0)</f>
        <v/>
      </c>
      <c r="V4344" s="13">
        <f>IF(AND($B4344&lt;&gt;"",$D4344&lt;&gt;""),IF(COUNTIFS($B$2:$B4344,$B4344,$D$2:$D4344,$D4344)=1,1,0),0)</f>
        <v/>
      </c>
      <c r="W4344">
        <f>IFERROR(INDEX(T_Indicateurs[Domain_code],MATCH($H4344,T_Indicateurs[Stat_code],0)),"")</f>
        <v/>
      </c>
      <c r="X4344" s="13">
        <f>IF(OR($W4344="",$F4344=""),0,IF($F4344&lt;&gt;$W4344,1,0))</f>
        <v/>
      </c>
      <c r="Y4344" s="13">
        <f>IF(OR($J4344="", $K4344="", $L4344=""),0,IF(OR($J4344&lt;0,$J4344&gt;3,$K4344&lt;0,$K4344&gt;3,$L4344&lt;0,$L4344&gt;3),1,0))</f>
        <v/>
      </c>
    </row>
    <row r="4345">
      <c r="G4345">
        <f>IFERROR(INDEX(T_Domaines[Domain_label_fr],MATCH(F4345,T_Domaines[Domain_code],0)),"")</f>
        <v/>
      </c>
      <c r="I4345">
        <f>IFERROR(INDEX(T_Indicateurs[Stat_label_fr],MATCH(H4345,T_Indicateurs[Stat_code],0)),"")</f>
        <v/>
      </c>
      <c r="M4345">
        <f>IF(J4345=0,"",J4345)</f>
        <v/>
      </c>
      <c r="N4345">
        <f>IF(K4345=0,"",K4345)</f>
        <v/>
      </c>
      <c r="O4345">
        <f>IF(L4345=0,"",L4345)</f>
        <v/>
      </c>
      <c r="P4345">
        <f>IF(OR(J4345="",K4345="",L4345=""),"",J4345+K4345+L4345)</f>
        <v/>
      </c>
      <c r="Q4345">
        <f>IF(OR(M4345="",N4345="",O4345=""),"",M4345+N4345+O4345)</f>
        <v/>
      </c>
      <c r="S4345" s="13">
        <f>IF(AND($B4345&lt;&gt;"",$F4345&lt;&gt;""),IF(COUNTIFS($B$2:$B4345,$B4345,$F$2:$F4345,$F4345)=1,1,0),0)</f>
        <v/>
      </c>
      <c r="T4345" s="13">
        <f>IF(AND($B4345&lt;&gt;"",$H4345&lt;&gt;""),IF(COUNTIFS($B$2:$B4345,$B4345,$H$2:$H4345,$H4345)=1,1,0),0)</f>
        <v/>
      </c>
      <c r="U4345" s="13">
        <f>IF(AND($B4345&lt;&gt;"",$C4345&lt;&gt;""),IF(COUNTIFS($B$2:$B4345,$B4345,$C$2:$C4345,$C4345)=1,1,0),0)</f>
        <v/>
      </c>
      <c r="V4345" s="13">
        <f>IF(AND($B4345&lt;&gt;"",$D4345&lt;&gt;""),IF(COUNTIFS($B$2:$B4345,$B4345,$D$2:$D4345,$D4345)=1,1,0),0)</f>
        <v/>
      </c>
      <c r="W4345">
        <f>IFERROR(INDEX(T_Indicateurs[Domain_code],MATCH($H4345,T_Indicateurs[Stat_code],0)),"")</f>
        <v/>
      </c>
      <c r="X4345" s="13">
        <f>IF(OR($W4345="",$F4345=""),0,IF($F4345&lt;&gt;$W4345,1,0))</f>
        <v/>
      </c>
      <c r="Y4345" s="13">
        <f>IF(OR($J4345="", $K4345="", $L4345=""),0,IF(OR($J4345&lt;0,$J4345&gt;3,$K4345&lt;0,$K4345&gt;3,$L4345&lt;0,$L4345&gt;3),1,0))</f>
        <v/>
      </c>
    </row>
    <row r="4346">
      <c r="G4346">
        <f>IFERROR(INDEX(T_Domaines[Domain_label_fr],MATCH(F4346,T_Domaines[Domain_code],0)),"")</f>
        <v/>
      </c>
      <c r="I4346">
        <f>IFERROR(INDEX(T_Indicateurs[Stat_label_fr],MATCH(H4346,T_Indicateurs[Stat_code],0)),"")</f>
        <v/>
      </c>
      <c r="M4346">
        <f>IF(J4346=0,"",J4346)</f>
        <v/>
      </c>
      <c r="N4346">
        <f>IF(K4346=0,"",K4346)</f>
        <v/>
      </c>
      <c r="O4346">
        <f>IF(L4346=0,"",L4346)</f>
        <v/>
      </c>
      <c r="P4346">
        <f>IF(OR(J4346="",K4346="",L4346=""),"",J4346+K4346+L4346)</f>
        <v/>
      </c>
      <c r="Q4346">
        <f>IF(OR(M4346="",N4346="",O4346=""),"",M4346+N4346+O4346)</f>
        <v/>
      </c>
      <c r="S4346" s="13">
        <f>IF(AND($B4346&lt;&gt;"",$F4346&lt;&gt;""),IF(COUNTIFS($B$2:$B4346,$B4346,$F$2:$F4346,$F4346)=1,1,0),0)</f>
        <v/>
      </c>
      <c r="T4346" s="13">
        <f>IF(AND($B4346&lt;&gt;"",$H4346&lt;&gt;""),IF(COUNTIFS($B$2:$B4346,$B4346,$H$2:$H4346,$H4346)=1,1,0),0)</f>
        <v/>
      </c>
      <c r="U4346" s="13">
        <f>IF(AND($B4346&lt;&gt;"",$C4346&lt;&gt;""),IF(COUNTIFS($B$2:$B4346,$B4346,$C$2:$C4346,$C4346)=1,1,0),0)</f>
        <v/>
      </c>
      <c r="V4346" s="13">
        <f>IF(AND($B4346&lt;&gt;"",$D4346&lt;&gt;""),IF(COUNTIFS($B$2:$B4346,$B4346,$D$2:$D4346,$D4346)=1,1,0),0)</f>
        <v/>
      </c>
      <c r="W4346">
        <f>IFERROR(INDEX(T_Indicateurs[Domain_code],MATCH($H4346,T_Indicateurs[Stat_code],0)),"")</f>
        <v/>
      </c>
      <c r="X4346" s="13">
        <f>IF(OR($W4346="",$F4346=""),0,IF($F4346&lt;&gt;$W4346,1,0))</f>
        <v/>
      </c>
      <c r="Y4346" s="13">
        <f>IF(OR($J4346="", $K4346="", $L4346=""),0,IF(OR($J4346&lt;0,$J4346&gt;3,$K4346&lt;0,$K4346&gt;3,$L4346&lt;0,$L4346&gt;3),1,0))</f>
        <v/>
      </c>
    </row>
    <row r="4347">
      <c r="G4347">
        <f>IFERROR(INDEX(T_Domaines[Domain_label_fr],MATCH(F4347,T_Domaines[Domain_code],0)),"")</f>
        <v/>
      </c>
      <c r="I4347">
        <f>IFERROR(INDEX(T_Indicateurs[Stat_label_fr],MATCH(H4347,T_Indicateurs[Stat_code],0)),"")</f>
        <v/>
      </c>
      <c r="M4347">
        <f>IF(J4347=0,"",J4347)</f>
        <v/>
      </c>
      <c r="N4347">
        <f>IF(K4347=0,"",K4347)</f>
        <v/>
      </c>
      <c r="O4347">
        <f>IF(L4347=0,"",L4347)</f>
        <v/>
      </c>
      <c r="P4347">
        <f>IF(OR(J4347="",K4347="",L4347=""),"",J4347+K4347+L4347)</f>
        <v/>
      </c>
      <c r="Q4347">
        <f>IF(OR(M4347="",N4347="",O4347=""),"",M4347+N4347+O4347)</f>
        <v/>
      </c>
      <c r="S4347" s="13">
        <f>IF(AND($B4347&lt;&gt;"",$F4347&lt;&gt;""),IF(COUNTIFS($B$2:$B4347,$B4347,$F$2:$F4347,$F4347)=1,1,0),0)</f>
        <v/>
      </c>
      <c r="T4347" s="13">
        <f>IF(AND($B4347&lt;&gt;"",$H4347&lt;&gt;""),IF(COUNTIFS($B$2:$B4347,$B4347,$H$2:$H4347,$H4347)=1,1,0),0)</f>
        <v/>
      </c>
      <c r="U4347" s="13">
        <f>IF(AND($B4347&lt;&gt;"",$C4347&lt;&gt;""),IF(COUNTIFS($B$2:$B4347,$B4347,$C$2:$C4347,$C4347)=1,1,0),0)</f>
        <v/>
      </c>
      <c r="V4347" s="13">
        <f>IF(AND($B4347&lt;&gt;"",$D4347&lt;&gt;""),IF(COUNTIFS($B$2:$B4347,$B4347,$D$2:$D4347,$D4347)=1,1,0),0)</f>
        <v/>
      </c>
      <c r="W4347">
        <f>IFERROR(INDEX(T_Indicateurs[Domain_code],MATCH($H4347,T_Indicateurs[Stat_code],0)),"")</f>
        <v/>
      </c>
      <c r="X4347" s="13">
        <f>IF(OR($W4347="",$F4347=""),0,IF($F4347&lt;&gt;$W4347,1,0))</f>
        <v/>
      </c>
      <c r="Y4347" s="13">
        <f>IF(OR($J4347="", $K4347="", $L4347=""),0,IF(OR($J4347&lt;0,$J4347&gt;3,$K4347&lt;0,$K4347&gt;3,$L4347&lt;0,$L4347&gt;3),1,0))</f>
        <v/>
      </c>
    </row>
    <row r="4348">
      <c r="G4348">
        <f>IFERROR(INDEX(T_Domaines[Domain_label_fr],MATCH(F4348,T_Domaines[Domain_code],0)),"")</f>
        <v/>
      </c>
      <c r="I4348">
        <f>IFERROR(INDEX(T_Indicateurs[Stat_label_fr],MATCH(H4348,T_Indicateurs[Stat_code],0)),"")</f>
        <v/>
      </c>
      <c r="M4348">
        <f>IF(J4348=0,"",J4348)</f>
        <v/>
      </c>
      <c r="N4348">
        <f>IF(K4348=0,"",K4348)</f>
        <v/>
      </c>
      <c r="O4348">
        <f>IF(L4348=0,"",L4348)</f>
        <v/>
      </c>
      <c r="P4348">
        <f>IF(OR(J4348="",K4348="",L4348=""),"",J4348+K4348+L4348)</f>
        <v/>
      </c>
      <c r="Q4348">
        <f>IF(OR(M4348="",N4348="",O4348=""),"",M4348+N4348+O4348)</f>
        <v/>
      </c>
      <c r="S4348" s="13">
        <f>IF(AND($B4348&lt;&gt;"",$F4348&lt;&gt;""),IF(COUNTIFS($B$2:$B4348,$B4348,$F$2:$F4348,$F4348)=1,1,0),0)</f>
        <v/>
      </c>
      <c r="T4348" s="13">
        <f>IF(AND($B4348&lt;&gt;"",$H4348&lt;&gt;""),IF(COUNTIFS($B$2:$B4348,$B4348,$H$2:$H4348,$H4348)=1,1,0),0)</f>
        <v/>
      </c>
      <c r="U4348" s="13">
        <f>IF(AND($B4348&lt;&gt;"",$C4348&lt;&gt;""),IF(COUNTIFS($B$2:$B4348,$B4348,$C$2:$C4348,$C4348)=1,1,0),0)</f>
        <v/>
      </c>
      <c r="V4348" s="13">
        <f>IF(AND($B4348&lt;&gt;"",$D4348&lt;&gt;""),IF(COUNTIFS($B$2:$B4348,$B4348,$D$2:$D4348,$D4348)=1,1,0),0)</f>
        <v/>
      </c>
      <c r="W4348">
        <f>IFERROR(INDEX(T_Indicateurs[Domain_code],MATCH($H4348,T_Indicateurs[Stat_code],0)),"")</f>
        <v/>
      </c>
      <c r="X4348" s="13">
        <f>IF(OR($W4348="",$F4348=""),0,IF($F4348&lt;&gt;$W4348,1,0))</f>
        <v/>
      </c>
      <c r="Y4348" s="13">
        <f>IF(OR($J4348="", $K4348="", $L4348=""),0,IF(OR($J4348&lt;0,$J4348&gt;3,$K4348&lt;0,$K4348&gt;3,$L4348&lt;0,$L4348&gt;3),1,0))</f>
        <v/>
      </c>
    </row>
    <row r="4349">
      <c r="G4349">
        <f>IFERROR(INDEX(T_Domaines[Domain_label_fr],MATCH(F4349,T_Domaines[Domain_code],0)),"")</f>
        <v/>
      </c>
      <c r="I4349">
        <f>IFERROR(INDEX(T_Indicateurs[Stat_label_fr],MATCH(H4349,T_Indicateurs[Stat_code],0)),"")</f>
        <v/>
      </c>
      <c r="M4349">
        <f>IF(J4349=0,"",J4349)</f>
        <v/>
      </c>
      <c r="N4349">
        <f>IF(K4349=0,"",K4349)</f>
        <v/>
      </c>
      <c r="O4349">
        <f>IF(L4349=0,"",L4349)</f>
        <v/>
      </c>
      <c r="P4349">
        <f>IF(OR(J4349="",K4349="",L4349=""),"",J4349+K4349+L4349)</f>
        <v/>
      </c>
      <c r="Q4349">
        <f>IF(OR(M4349="",N4349="",O4349=""),"",M4349+N4349+O4349)</f>
        <v/>
      </c>
      <c r="S4349" s="13">
        <f>IF(AND($B4349&lt;&gt;"",$F4349&lt;&gt;""),IF(COUNTIFS($B$2:$B4349,$B4349,$F$2:$F4349,$F4349)=1,1,0),0)</f>
        <v/>
      </c>
      <c r="T4349" s="13">
        <f>IF(AND($B4349&lt;&gt;"",$H4349&lt;&gt;""),IF(COUNTIFS($B$2:$B4349,$B4349,$H$2:$H4349,$H4349)=1,1,0),0)</f>
        <v/>
      </c>
      <c r="U4349" s="13">
        <f>IF(AND($B4349&lt;&gt;"",$C4349&lt;&gt;""),IF(COUNTIFS($B$2:$B4349,$B4349,$C$2:$C4349,$C4349)=1,1,0),0)</f>
        <v/>
      </c>
      <c r="V4349" s="13">
        <f>IF(AND($B4349&lt;&gt;"",$D4349&lt;&gt;""),IF(COUNTIFS($B$2:$B4349,$B4349,$D$2:$D4349,$D4349)=1,1,0),0)</f>
        <v/>
      </c>
      <c r="W4349">
        <f>IFERROR(INDEX(T_Indicateurs[Domain_code],MATCH($H4349,T_Indicateurs[Stat_code],0)),"")</f>
        <v/>
      </c>
      <c r="X4349" s="13">
        <f>IF(OR($W4349="",$F4349=""),0,IF($F4349&lt;&gt;$W4349,1,0))</f>
        <v/>
      </c>
      <c r="Y4349" s="13">
        <f>IF(OR($J4349="", $K4349="", $L4349=""),0,IF(OR($J4349&lt;0,$J4349&gt;3,$K4349&lt;0,$K4349&gt;3,$L4349&lt;0,$L4349&gt;3),1,0))</f>
        <v/>
      </c>
    </row>
    <row r="4350">
      <c r="G4350">
        <f>IFERROR(INDEX(T_Domaines[Domain_label_fr],MATCH(F4350,T_Domaines[Domain_code],0)),"")</f>
        <v/>
      </c>
      <c r="I4350">
        <f>IFERROR(INDEX(T_Indicateurs[Stat_label_fr],MATCH(H4350,T_Indicateurs[Stat_code],0)),"")</f>
        <v/>
      </c>
      <c r="M4350">
        <f>IF(J4350=0,"",J4350)</f>
        <v/>
      </c>
      <c r="N4350">
        <f>IF(K4350=0,"",K4350)</f>
        <v/>
      </c>
      <c r="O4350">
        <f>IF(L4350=0,"",L4350)</f>
        <v/>
      </c>
      <c r="P4350">
        <f>IF(OR(J4350="",K4350="",L4350=""),"",J4350+K4350+L4350)</f>
        <v/>
      </c>
      <c r="Q4350">
        <f>IF(OR(M4350="",N4350="",O4350=""),"",M4350+N4350+O4350)</f>
        <v/>
      </c>
      <c r="S4350" s="13">
        <f>IF(AND($B4350&lt;&gt;"",$F4350&lt;&gt;""),IF(COUNTIFS($B$2:$B4350,$B4350,$F$2:$F4350,$F4350)=1,1,0),0)</f>
        <v/>
      </c>
      <c r="T4350" s="13">
        <f>IF(AND($B4350&lt;&gt;"",$H4350&lt;&gt;""),IF(COUNTIFS($B$2:$B4350,$B4350,$H$2:$H4350,$H4350)=1,1,0),0)</f>
        <v/>
      </c>
      <c r="U4350" s="13">
        <f>IF(AND($B4350&lt;&gt;"",$C4350&lt;&gt;""),IF(COUNTIFS($B$2:$B4350,$B4350,$C$2:$C4350,$C4350)=1,1,0),0)</f>
        <v/>
      </c>
      <c r="V4350" s="13">
        <f>IF(AND($B4350&lt;&gt;"",$D4350&lt;&gt;""),IF(COUNTIFS($B$2:$B4350,$B4350,$D$2:$D4350,$D4350)=1,1,0),0)</f>
        <v/>
      </c>
      <c r="W4350">
        <f>IFERROR(INDEX(T_Indicateurs[Domain_code],MATCH($H4350,T_Indicateurs[Stat_code],0)),"")</f>
        <v/>
      </c>
      <c r="X4350" s="13">
        <f>IF(OR($W4350="",$F4350=""),0,IF($F4350&lt;&gt;$W4350,1,0))</f>
        <v/>
      </c>
      <c r="Y4350" s="13">
        <f>IF(OR($J4350="", $K4350="", $L4350=""),0,IF(OR($J4350&lt;0,$J4350&gt;3,$K4350&lt;0,$K4350&gt;3,$L4350&lt;0,$L4350&gt;3),1,0))</f>
        <v/>
      </c>
    </row>
    <row r="4351">
      <c r="G4351">
        <f>IFERROR(INDEX(T_Domaines[Domain_label_fr],MATCH(F4351,T_Domaines[Domain_code],0)),"")</f>
        <v/>
      </c>
      <c r="I4351">
        <f>IFERROR(INDEX(T_Indicateurs[Stat_label_fr],MATCH(H4351,T_Indicateurs[Stat_code],0)),"")</f>
        <v/>
      </c>
      <c r="M4351">
        <f>IF(J4351=0,"",J4351)</f>
        <v/>
      </c>
      <c r="N4351">
        <f>IF(K4351=0,"",K4351)</f>
        <v/>
      </c>
      <c r="O4351">
        <f>IF(L4351=0,"",L4351)</f>
        <v/>
      </c>
      <c r="P4351">
        <f>IF(OR(J4351="",K4351="",L4351=""),"",J4351+K4351+L4351)</f>
        <v/>
      </c>
      <c r="Q4351">
        <f>IF(OR(M4351="",N4351="",O4351=""),"",M4351+N4351+O4351)</f>
        <v/>
      </c>
      <c r="S4351" s="13">
        <f>IF(AND($B4351&lt;&gt;"",$F4351&lt;&gt;""),IF(COUNTIFS($B$2:$B4351,$B4351,$F$2:$F4351,$F4351)=1,1,0),0)</f>
        <v/>
      </c>
      <c r="T4351" s="13">
        <f>IF(AND($B4351&lt;&gt;"",$H4351&lt;&gt;""),IF(COUNTIFS($B$2:$B4351,$B4351,$H$2:$H4351,$H4351)=1,1,0),0)</f>
        <v/>
      </c>
      <c r="U4351" s="13">
        <f>IF(AND($B4351&lt;&gt;"",$C4351&lt;&gt;""),IF(COUNTIFS($B$2:$B4351,$B4351,$C$2:$C4351,$C4351)=1,1,0),0)</f>
        <v/>
      </c>
      <c r="V4351" s="13">
        <f>IF(AND($B4351&lt;&gt;"",$D4351&lt;&gt;""),IF(COUNTIFS($B$2:$B4351,$B4351,$D$2:$D4351,$D4351)=1,1,0),0)</f>
        <v/>
      </c>
      <c r="W4351">
        <f>IFERROR(INDEX(T_Indicateurs[Domain_code],MATCH($H4351,T_Indicateurs[Stat_code],0)),"")</f>
        <v/>
      </c>
      <c r="X4351" s="13">
        <f>IF(OR($W4351="",$F4351=""),0,IF($F4351&lt;&gt;$W4351,1,0))</f>
        <v/>
      </c>
      <c r="Y4351" s="13">
        <f>IF(OR($J4351="", $K4351="", $L4351=""),0,IF(OR($J4351&lt;0,$J4351&gt;3,$K4351&lt;0,$K4351&gt;3,$L4351&lt;0,$L4351&gt;3),1,0))</f>
        <v/>
      </c>
    </row>
    <row r="4352">
      <c r="G4352">
        <f>IFERROR(INDEX(T_Domaines[Domain_label_fr],MATCH(F4352,T_Domaines[Domain_code],0)),"")</f>
        <v/>
      </c>
      <c r="I4352">
        <f>IFERROR(INDEX(T_Indicateurs[Stat_label_fr],MATCH(H4352,T_Indicateurs[Stat_code],0)),"")</f>
        <v/>
      </c>
      <c r="M4352">
        <f>IF(J4352=0,"",J4352)</f>
        <v/>
      </c>
      <c r="N4352">
        <f>IF(K4352=0,"",K4352)</f>
        <v/>
      </c>
      <c r="O4352">
        <f>IF(L4352=0,"",L4352)</f>
        <v/>
      </c>
      <c r="P4352">
        <f>IF(OR(J4352="",K4352="",L4352=""),"",J4352+K4352+L4352)</f>
        <v/>
      </c>
      <c r="Q4352">
        <f>IF(OR(M4352="",N4352="",O4352=""),"",M4352+N4352+O4352)</f>
        <v/>
      </c>
      <c r="S4352" s="13">
        <f>IF(AND($B4352&lt;&gt;"",$F4352&lt;&gt;""),IF(COUNTIFS($B$2:$B4352,$B4352,$F$2:$F4352,$F4352)=1,1,0),0)</f>
        <v/>
      </c>
      <c r="T4352" s="13">
        <f>IF(AND($B4352&lt;&gt;"",$H4352&lt;&gt;""),IF(COUNTIFS($B$2:$B4352,$B4352,$H$2:$H4352,$H4352)=1,1,0),0)</f>
        <v/>
      </c>
      <c r="U4352" s="13">
        <f>IF(AND($B4352&lt;&gt;"",$C4352&lt;&gt;""),IF(COUNTIFS($B$2:$B4352,$B4352,$C$2:$C4352,$C4352)=1,1,0),0)</f>
        <v/>
      </c>
      <c r="V4352" s="13">
        <f>IF(AND($B4352&lt;&gt;"",$D4352&lt;&gt;""),IF(COUNTIFS($B$2:$B4352,$B4352,$D$2:$D4352,$D4352)=1,1,0),0)</f>
        <v/>
      </c>
      <c r="W4352">
        <f>IFERROR(INDEX(T_Indicateurs[Domain_code],MATCH($H4352,T_Indicateurs[Stat_code],0)),"")</f>
        <v/>
      </c>
      <c r="X4352" s="13">
        <f>IF(OR($W4352="",$F4352=""),0,IF($F4352&lt;&gt;$W4352,1,0))</f>
        <v/>
      </c>
      <c r="Y4352" s="13">
        <f>IF(OR($J4352="", $K4352="", $L4352=""),0,IF(OR($J4352&lt;0,$J4352&gt;3,$K4352&lt;0,$K4352&gt;3,$L4352&lt;0,$L4352&gt;3),1,0))</f>
        <v/>
      </c>
    </row>
    <row r="4353">
      <c r="G4353">
        <f>IFERROR(INDEX(T_Domaines[Domain_label_fr],MATCH(F4353,T_Domaines[Domain_code],0)),"")</f>
        <v/>
      </c>
      <c r="I4353">
        <f>IFERROR(INDEX(T_Indicateurs[Stat_label_fr],MATCH(H4353,T_Indicateurs[Stat_code],0)),"")</f>
        <v/>
      </c>
      <c r="M4353">
        <f>IF(J4353=0,"",J4353)</f>
        <v/>
      </c>
      <c r="N4353">
        <f>IF(K4353=0,"",K4353)</f>
        <v/>
      </c>
      <c r="O4353">
        <f>IF(L4353=0,"",L4353)</f>
        <v/>
      </c>
      <c r="P4353">
        <f>IF(OR(J4353="",K4353="",L4353=""),"",J4353+K4353+L4353)</f>
        <v/>
      </c>
      <c r="Q4353">
        <f>IF(OR(M4353="",N4353="",O4353=""),"",M4353+N4353+O4353)</f>
        <v/>
      </c>
      <c r="S4353" s="13">
        <f>IF(AND($B4353&lt;&gt;"",$F4353&lt;&gt;""),IF(COUNTIFS($B$2:$B4353,$B4353,$F$2:$F4353,$F4353)=1,1,0),0)</f>
        <v/>
      </c>
      <c r="T4353" s="13">
        <f>IF(AND($B4353&lt;&gt;"",$H4353&lt;&gt;""),IF(COUNTIFS($B$2:$B4353,$B4353,$H$2:$H4353,$H4353)=1,1,0),0)</f>
        <v/>
      </c>
      <c r="U4353" s="13">
        <f>IF(AND($B4353&lt;&gt;"",$C4353&lt;&gt;""),IF(COUNTIFS($B$2:$B4353,$B4353,$C$2:$C4353,$C4353)=1,1,0),0)</f>
        <v/>
      </c>
      <c r="V4353" s="13">
        <f>IF(AND($B4353&lt;&gt;"",$D4353&lt;&gt;""),IF(COUNTIFS($B$2:$B4353,$B4353,$D$2:$D4353,$D4353)=1,1,0),0)</f>
        <v/>
      </c>
      <c r="W4353">
        <f>IFERROR(INDEX(T_Indicateurs[Domain_code],MATCH($H4353,T_Indicateurs[Stat_code],0)),"")</f>
        <v/>
      </c>
      <c r="X4353" s="13">
        <f>IF(OR($W4353="",$F4353=""),0,IF($F4353&lt;&gt;$W4353,1,0))</f>
        <v/>
      </c>
      <c r="Y4353" s="13">
        <f>IF(OR($J4353="", $K4353="", $L4353=""),0,IF(OR($J4353&lt;0,$J4353&gt;3,$K4353&lt;0,$K4353&gt;3,$L4353&lt;0,$L4353&gt;3),1,0))</f>
        <v/>
      </c>
    </row>
    <row r="4354">
      <c r="G4354">
        <f>IFERROR(INDEX(T_Domaines[Domain_label_fr],MATCH(F4354,T_Domaines[Domain_code],0)),"")</f>
        <v/>
      </c>
      <c r="I4354">
        <f>IFERROR(INDEX(T_Indicateurs[Stat_label_fr],MATCH(H4354,T_Indicateurs[Stat_code],0)),"")</f>
        <v/>
      </c>
      <c r="M4354">
        <f>IF(J4354=0,"",J4354)</f>
        <v/>
      </c>
      <c r="N4354">
        <f>IF(K4354=0,"",K4354)</f>
        <v/>
      </c>
      <c r="O4354">
        <f>IF(L4354=0,"",L4354)</f>
        <v/>
      </c>
      <c r="P4354">
        <f>IF(OR(J4354="",K4354="",L4354=""),"",J4354+K4354+L4354)</f>
        <v/>
      </c>
      <c r="Q4354">
        <f>IF(OR(M4354="",N4354="",O4354=""),"",M4354+N4354+O4354)</f>
        <v/>
      </c>
      <c r="S4354" s="13">
        <f>IF(AND($B4354&lt;&gt;"",$F4354&lt;&gt;""),IF(COUNTIFS($B$2:$B4354,$B4354,$F$2:$F4354,$F4354)=1,1,0),0)</f>
        <v/>
      </c>
      <c r="T4354" s="13">
        <f>IF(AND($B4354&lt;&gt;"",$H4354&lt;&gt;""),IF(COUNTIFS($B$2:$B4354,$B4354,$H$2:$H4354,$H4354)=1,1,0),0)</f>
        <v/>
      </c>
      <c r="U4354" s="13">
        <f>IF(AND($B4354&lt;&gt;"",$C4354&lt;&gt;""),IF(COUNTIFS($B$2:$B4354,$B4354,$C$2:$C4354,$C4354)=1,1,0),0)</f>
        <v/>
      </c>
      <c r="V4354" s="13">
        <f>IF(AND($B4354&lt;&gt;"",$D4354&lt;&gt;""),IF(COUNTIFS($B$2:$B4354,$B4354,$D$2:$D4354,$D4354)=1,1,0),0)</f>
        <v/>
      </c>
      <c r="W4354">
        <f>IFERROR(INDEX(T_Indicateurs[Domain_code],MATCH($H4354,T_Indicateurs[Stat_code],0)),"")</f>
        <v/>
      </c>
      <c r="X4354" s="13">
        <f>IF(OR($W4354="",$F4354=""),0,IF($F4354&lt;&gt;$W4354,1,0))</f>
        <v/>
      </c>
      <c r="Y4354" s="13">
        <f>IF(OR($J4354="", $K4354="", $L4354=""),0,IF(OR($J4354&lt;0,$J4354&gt;3,$K4354&lt;0,$K4354&gt;3,$L4354&lt;0,$L4354&gt;3),1,0))</f>
        <v/>
      </c>
    </row>
    <row r="4355">
      <c r="G4355">
        <f>IFERROR(INDEX(T_Domaines[Domain_label_fr],MATCH(F4355,T_Domaines[Domain_code],0)),"")</f>
        <v/>
      </c>
      <c r="I4355">
        <f>IFERROR(INDEX(T_Indicateurs[Stat_label_fr],MATCH(H4355,T_Indicateurs[Stat_code],0)),"")</f>
        <v/>
      </c>
      <c r="M4355">
        <f>IF(J4355=0,"",J4355)</f>
        <v/>
      </c>
      <c r="N4355">
        <f>IF(K4355=0,"",K4355)</f>
        <v/>
      </c>
      <c r="O4355">
        <f>IF(L4355=0,"",L4355)</f>
        <v/>
      </c>
      <c r="P4355">
        <f>IF(OR(J4355="",K4355="",L4355=""),"",J4355+K4355+L4355)</f>
        <v/>
      </c>
      <c r="Q4355">
        <f>IF(OR(M4355="",N4355="",O4355=""),"",M4355+N4355+O4355)</f>
        <v/>
      </c>
      <c r="S4355" s="13">
        <f>IF(AND($B4355&lt;&gt;"",$F4355&lt;&gt;""),IF(COUNTIFS($B$2:$B4355,$B4355,$F$2:$F4355,$F4355)=1,1,0),0)</f>
        <v/>
      </c>
      <c r="T4355" s="13">
        <f>IF(AND($B4355&lt;&gt;"",$H4355&lt;&gt;""),IF(COUNTIFS($B$2:$B4355,$B4355,$H$2:$H4355,$H4355)=1,1,0),0)</f>
        <v/>
      </c>
      <c r="U4355" s="13">
        <f>IF(AND($B4355&lt;&gt;"",$C4355&lt;&gt;""),IF(COUNTIFS($B$2:$B4355,$B4355,$C$2:$C4355,$C4355)=1,1,0),0)</f>
        <v/>
      </c>
      <c r="V4355" s="13">
        <f>IF(AND($B4355&lt;&gt;"",$D4355&lt;&gt;""),IF(COUNTIFS($B$2:$B4355,$B4355,$D$2:$D4355,$D4355)=1,1,0),0)</f>
        <v/>
      </c>
      <c r="W4355">
        <f>IFERROR(INDEX(T_Indicateurs[Domain_code],MATCH($H4355,T_Indicateurs[Stat_code],0)),"")</f>
        <v/>
      </c>
      <c r="X4355" s="13">
        <f>IF(OR($W4355="",$F4355=""),0,IF($F4355&lt;&gt;$W4355,1,0))</f>
        <v/>
      </c>
      <c r="Y4355" s="13">
        <f>IF(OR($J4355="", $K4355="", $L4355=""),0,IF(OR($J4355&lt;0,$J4355&gt;3,$K4355&lt;0,$K4355&gt;3,$L4355&lt;0,$L4355&gt;3),1,0))</f>
        <v/>
      </c>
    </row>
    <row r="4356">
      <c r="G4356">
        <f>IFERROR(INDEX(T_Domaines[Domain_label_fr],MATCH(F4356,T_Domaines[Domain_code],0)),"")</f>
        <v/>
      </c>
      <c r="I4356">
        <f>IFERROR(INDEX(T_Indicateurs[Stat_label_fr],MATCH(H4356,T_Indicateurs[Stat_code],0)),"")</f>
        <v/>
      </c>
      <c r="M4356">
        <f>IF(J4356=0,"",J4356)</f>
        <v/>
      </c>
      <c r="N4356">
        <f>IF(K4356=0,"",K4356)</f>
        <v/>
      </c>
      <c r="O4356">
        <f>IF(L4356=0,"",L4356)</f>
        <v/>
      </c>
      <c r="P4356">
        <f>IF(OR(J4356="",K4356="",L4356=""),"",J4356+K4356+L4356)</f>
        <v/>
      </c>
      <c r="Q4356">
        <f>IF(OR(M4356="",N4356="",O4356=""),"",M4356+N4356+O4356)</f>
        <v/>
      </c>
      <c r="S4356" s="13">
        <f>IF(AND($B4356&lt;&gt;"",$F4356&lt;&gt;""),IF(COUNTIFS($B$2:$B4356,$B4356,$F$2:$F4356,$F4356)=1,1,0),0)</f>
        <v/>
      </c>
      <c r="T4356" s="13">
        <f>IF(AND($B4356&lt;&gt;"",$H4356&lt;&gt;""),IF(COUNTIFS($B$2:$B4356,$B4356,$H$2:$H4356,$H4356)=1,1,0),0)</f>
        <v/>
      </c>
      <c r="U4356" s="13">
        <f>IF(AND($B4356&lt;&gt;"",$C4356&lt;&gt;""),IF(COUNTIFS($B$2:$B4356,$B4356,$C$2:$C4356,$C4356)=1,1,0),0)</f>
        <v/>
      </c>
      <c r="V4356" s="13">
        <f>IF(AND($B4356&lt;&gt;"",$D4356&lt;&gt;""),IF(COUNTIFS($B$2:$B4356,$B4356,$D$2:$D4356,$D4356)=1,1,0),0)</f>
        <v/>
      </c>
      <c r="W4356">
        <f>IFERROR(INDEX(T_Indicateurs[Domain_code],MATCH($H4356,T_Indicateurs[Stat_code],0)),"")</f>
        <v/>
      </c>
      <c r="X4356" s="13">
        <f>IF(OR($W4356="",$F4356=""),0,IF($F4356&lt;&gt;$W4356,1,0))</f>
        <v/>
      </c>
      <c r="Y4356" s="13">
        <f>IF(OR($J4356="", $K4356="", $L4356=""),0,IF(OR($J4356&lt;0,$J4356&gt;3,$K4356&lt;0,$K4356&gt;3,$L4356&lt;0,$L4356&gt;3),1,0))</f>
        <v/>
      </c>
    </row>
    <row r="4357">
      <c r="G4357">
        <f>IFERROR(INDEX(T_Domaines[Domain_label_fr],MATCH(F4357,T_Domaines[Domain_code],0)),"")</f>
        <v/>
      </c>
      <c r="I4357">
        <f>IFERROR(INDEX(T_Indicateurs[Stat_label_fr],MATCH(H4357,T_Indicateurs[Stat_code],0)),"")</f>
        <v/>
      </c>
      <c r="M4357">
        <f>IF(J4357=0,"",J4357)</f>
        <v/>
      </c>
      <c r="N4357">
        <f>IF(K4357=0,"",K4357)</f>
        <v/>
      </c>
      <c r="O4357">
        <f>IF(L4357=0,"",L4357)</f>
        <v/>
      </c>
      <c r="P4357">
        <f>IF(OR(J4357="",K4357="",L4357=""),"",J4357+K4357+L4357)</f>
        <v/>
      </c>
      <c r="Q4357">
        <f>IF(OR(M4357="",N4357="",O4357=""),"",M4357+N4357+O4357)</f>
        <v/>
      </c>
      <c r="S4357" s="13">
        <f>IF(AND($B4357&lt;&gt;"",$F4357&lt;&gt;""),IF(COUNTIFS($B$2:$B4357,$B4357,$F$2:$F4357,$F4357)=1,1,0),0)</f>
        <v/>
      </c>
      <c r="T4357" s="13">
        <f>IF(AND($B4357&lt;&gt;"",$H4357&lt;&gt;""),IF(COUNTIFS($B$2:$B4357,$B4357,$H$2:$H4357,$H4357)=1,1,0),0)</f>
        <v/>
      </c>
      <c r="U4357" s="13">
        <f>IF(AND($B4357&lt;&gt;"",$C4357&lt;&gt;""),IF(COUNTIFS($B$2:$B4357,$B4357,$C$2:$C4357,$C4357)=1,1,0),0)</f>
        <v/>
      </c>
      <c r="V4357" s="13">
        <f>IF(AND($B4357&lt;&gt;"",$D4357&lt;&gt;""),IF(COUNTIFS($B$2:$B4357,$B4357,$D$2:$D4357,$D4357)=1,1,0),0)</f>
        <v/>
      </c>
      <c r="W4357">
        <f>IFERROR(INDEX(T_Indicateurs[Domain_code],MATCH($H4357,T_Indicateurs[Stat_code],0)),"")</f>
        <v/>
      </c>
      <c r="X4357" s="13">
        <f>IF(OR($W4357="",$F4357=""),0,IF($F4357&lt;&gt;$W4357,1,0))</f>
        <v/>
      </c>
      <c r="Y4357" s="13">
        <f>IF(OR($J4357="", $K4357="", $L4357=""),0,IF(OR($J4357&lt;0,$J4357&gt;3,$K4357&lt;0,$K4357&gt;3,$L4357&lt;0,$L4357&gt;3),1,0))</f>
        <v/>
      </c>
    </row>
    <row r="4358">
      <c r="G4358">
        <f>IFERROR(INDEX(T_Domaines[Domain_label_fr],MATCH(F4358,T_Domaines[Domain_code],0)),"")</f>
        <v/>
      </c>
      <c r="I4358">
        <f>IFERROR(INDEX(T_Indicateurs[Stat_label_fr],MATCH(H4358,T_Indicateurs[Stat_code],0)),"")</f>
        <v/>
      </c>
      <c r="M4358">
        <f>IF(J4358=0,"",J4358)</f>
        <v/>
      </c>
      <c r="N4358">
        <f>IF(K4358=0,"",K4358)</f>
        <v/>
      </c>
      <c r="O4358">
        <f>IF(L4358=0,"",L4358)</f>
        <v/>
      </c>
      <c r="P4358">
        <f>IF(OR(J4358="",K4358="",L4358=""),"",J4358+K4358+L4358)</f>
        <v/>
      </c>
      <c r="Q4358">
        <f>IF(OR(M4358="",N4358="",O4358=""),"",M4358+N4358+O4358)</f>
        <v/>
      </c>
      <c r="S4358" s="13">
        <f>IF(AND($B4358&lt;&gt;"",$F4358&lt;&gt;""),IF(COUNTIFS($B$2:$B4358,$B4358,$F$2:$F4358,$F4358)=1,1,0),0)</f>
        <v/>
      </c>
      <c r="T4358" s="13">
        <f>IF(AND($B4358&lt;&gt;"",$H4358&lt;&gt;""),IF(COUNTIFS($B$2:$B4358,$B4358,$H$2:$H4358,$H4358)=1,1,0),0)</f>
        <v/>
      </c>
      <c r="U4358" s="13">
        <f>IF(AND($B4358&lt;&gt;"",$C4358&lt;&gt;""),IF(COUNTIFS($B$2:$B4358,$B4358,$C$2:$C4358,$C4358)=1,1,0),0)</f>
        <v/>
      </c>
      <c r="V4358" s="13">
        <f>IF(AND($B4358&lt;&gt;"",$D4358&lt;&gt;""),IF(COUNTIFS($B$2:$B4358,$B4358,$D$2:$D4358,$D4358)=1,1,0),0)</f>
        <v/>
      </c>
      <c r="W4358">
        <f>IFERROR(INDEX(T_Indicateurs[Domain_code],MATCH($H4358,T_Indicateurs[Stat_code],0)),"")</f>
        <v/>
      </c>
      <c r="X4358" s="13">
        <f>IF(OR($W4358="",$F4358=""),0,IF($F4358&lt;&gt;$W4358,1,0))</f>
        <v/>
      </c>
      <c r="Y4358" s="13">
        <f>IF(OR($J4358="", $K4358="", $L4358=""),0,IF(OR($J4358&lt;0,$J4358&gt;3,$K4358&lt;0,$K4358&gt;3,$L4358&lt;0,$L4358&gt;3),1,0))</f>
        <v/>
      </c>
    </row>
    <row r="4359">
      <c r="G4359">
        <f>IFERROR(INDEX(T_Domaines[Domain_label_fr],MATCH(F4359,T_Domaines[Domain_code],0)),"")</f>
        <v/>
      </c>
      <c r="I4359">
        <f>IFERROR(INDEX(T_Indicateurs[Stat_label_fr],MATCH(H4359,T_Indicateurs[Stat_code],0)),"")</f>
        <v/>
      </c>
      <c r="M4359">
        <f>IF(J4359=0,"",J4359)</f>
        <v/>
      </c>
      <c r="N4359">
        <f>IF(K4359=0,"",K4359)</f>
        <v/>
      </c>
      <c r="O4359">
        <f>IF(L4359=0,"",L4359)</f>
        <v/>
      </c>
      <c r="P4359">
        <f>IF(OR(J4359="",K4359="",L4359=""),"",J4359+K4359+L4359)</f>
        <v/>
      </c>
      <c r="Q4359">
        <f>IF(OR(M4359="",N4359="",O4359=""),"",M4359+N4359+O4359)</f>
        <v/>
      </c>
      <c r="S4359" s="13">
        <f>IF(AND($B4359&lt;&gt;"",$F4359&lt;&gt;""),IF(COUNTIFS($B$2:$B4359,$B4359,$F$2:$F4359,$F4359)=1,1,0),0)</f>
        <v/>
      </c>
      <c r="T4359" s="13">
        <f>IF(AND($B4359&lt;&gt;"",$H4359&lt;&gt;""),IF(COUNTIFS($B$2:$B4359,$B4359,$H$2:$H4359,$H4359)=1,1,0),0)</f>
        <v/>
      </c>
      <c r="U4359" s="13">
        <f>IF(AND($B4359&lt;&gt;"",$C4359&lt;&gt;""),IF(COUNTIFS($B$2:$B4359,$B4359,$C$2:$C4359,$C4359)=1,1,0),0)</f>
        <v/>
      </c>
      <c r="V4359" s="13">
        <f>IF(AND($B4359&lt;&gt;"",$D4359&lt;&gt;""),IF(COUNTIFS($B$2:$B4359,$B4359,$D$2:$D4359,$D4359)=1,1,0),0)</f>
        <v/>
      </c>
      <c r="W4359">
        <f>IFERROR(INDEX(T_Indicateurs[Domain_code],MATCH($H4359,T_Indicateurs[Stat_code],0)),"")</f>
        <v/>
      </c>
      <c r="X4359" s="13">
        <f>IF(OR($W4359="",$F4359=""),0,IF($F4359&lt;&gt;$W4359,1,0))</f>
        <v/>
      </c>
      <c r="Y4359" s="13">
        <f>IF(OR($J4359="", $K4359="", $L4359=""),0,IF(OR($J4359&lt;0,$J4359&gt;3,$K4359&lt;0,$K4359&gt;3,$L4359&lt;0,$L4359&gt;3),1,0))</f>
        <v/>
      </c>
    </row>
    <row r="4360">
      <c r="G4360">
        <f>IFERROR(INDEX(T_Domaines[Domain_label_fr],MATCH(F4360,T_Domaines[Domain_code],0)),"")</f>
        <v/>
      </c>
      <c r="I4360">
        <f>IFERROR(INDEX(T_Indicateurs[Stat_label_fr],MATCH(H4360,T_Indicateurs[Stat_code],0)),"")</f>
        <v/>
      </c>
      <c r="M4360">
        <f>IF(J4360=0,"",J4360)</f>
        <v/>
      </c>
      <c r="N4360">
        <f>IF(K4360=0,"",K4360)</f>
        <v/>
      </c>
      <c r="O4360">
        <f>IF(L4360=0,"",L4360)</f>
        <v/>
      </c>
      <c r="P4360">
        <f>IF(OR(J4360="",K4360="",L4360=""),"",J4360+K4360+L4360)</f>
        <v/>
      </c>
      <c r="Q4360">
        <f>IF(OR(M4360="",N4360="",O4360=""),"",M4360+N4360+O4360)</f>
        <v/>
      </c>
      <c r="S4360" s="13">
        <f>IF(AND($B4360&lt;&gt;"",$F4360&lt;&gt;""),IF(COUNTIFS($B$2:$B4360,$B4360,$F$2:$F4360,$F4360)=1,1,0),0)</f>
        <v/>
      </c>
      <c r="T4360" s="13">
        <f>IF(AND($B4360&lt;&gt;"",$H4360&lt;&gt;""),IF(COUNTIFS($B$2:$B4360,$B4360,$H$2:$H4360,$H4360)=1,1,0),0)</f>
        <v/>
      </c>
      <c r="U4360" s="13">
        <f>IF(AND($B4360&lt;&gt;"",$C4360&lt;&gt;""),IF(COUNTIFS($B$2:$B4360,$B4360,$C$2:$C4360,$C4360)=1,1,0),0)</f>
        <v/>
      </c>
      <c r="V4360" s="13">
        <f>IF(AND($B4360&lt;&gt;"",$D4360&lt;&gt;""),IF(COUNTIFS($B$2:$B4360,$B4360,$D$2:$D4360,$D4360)=1,1,0),0)</f>
        <v/>
      </c>
      <c r="W4360">
        <f>IFERROR(INDEX(T_Indicateurs[Domain_code],MATCH($H4360,T_Indicateurs[Stat_code],0)),"")</f>
        <v/>
      </c>
      <c r="X4360" s="13">
        <f>IF(OR($W4360="",$F4360=""),0,IF($F4360&lt;&gt;$W4360,1,0))</f>
        <v/>
      </c>
      <c r="Y4360" s="13">
        <f>IF(OR($J4360="", $K4360="", $L4360=""),0,IF(OR($J4360&lt;0,$J4360&gt;3,$K4360&lt;0,$K4360&gt;3,$L4360&lt;0,$L4360&gt;3),1,0))</f>
        <v/>
      </c>
    </row>
    <row r="4361">
      <c r="G4361">
        <f>IFERROR(INDEX(T_Domaines[Domain_label_fr],MATCH(F4361,T_Domaines[Domain_code],0)),"")</f>
        <v/>
      </c>
      <c r="I4361">
        <f>IFERROR(INDEX(T_Indicateurs[Stat_label_fr],MATCH(H4361,T_Indicateurs[Stat_code],0)),"")</f>
        <v/>
      </c>
      <c r="M4361">
        <f>IF(J4361=0,"",J4361)</f>
        <v/>
      </c>
      <c r="N4361">
        <f>IF(K4361=0,"",K4361)</f>
        <v/>
      </c>
      <c r="O4361">
        <f>IF(L4361=0,"",L4361)</f>
        <v/>
      </c>
      <c r="P4361">
        <f>IF(OR(J4361="",K4361="",L4361=""),"",J4361+K4361+L4361)</f>
        <v/>
      </c>
      <c r="Q4361">
        <f>IF(OR(M4361="",N4361="",O4361=""),"",M4361+N4361+O4361)</f>
        <v/>
      </c>
      <c r="S4361" s="13">
        <f>IF(AND($B4361&lt;&gt;"",$F4361&lt;&gt;""),IF(COUNTIFS($B$2:$B4361,$B4361,$F$2:$F4361,$F4361)=1,1,0),0)</f>
        <v/>
      </c>
      <c r="T4361" s="13">
        <f>IF(AND($B4361&lt;&gt;"",$H4361&lt;&gt;""),IF(COUNTIFS($B$2:$B4361,$B4361,$H$2:$H4361,$H4361)=1,1,0),0)</f>
        <v/>
      </c>
      <c r="U4361" s="13">
        <f>IF(AND($B4361&lt;&gt;"",$C4361&lt;&gt;""),IF(COUNTIFS($B$2:$B4361,$B4361,$C$2:$C4361,$C4361)=1,1,0),0)</f>
        <v/>
      </c>
      <c r="V4361" s="13">
        <f>IF(AND($B4361&lt;&gt;"",$D4361&lt;&gt;""),IF(COUNTIFS($B$2:$B4361,$B4361,$D$2:$D4361,$D4361)=1,1,0),0)</f>
        <v/>
      </c>
      <c r="W4361">
        <f>IFERROR(INDEX(T_Indicateurs[Domain_code],MATCH($H4361,T_Indicateurs[Stat_code],0)),"")</f>
        <v/>
      </c>
      <c r="X4361" s="13">
        <f>IF(OR($W4361="",$F4361=""),0,IF($F4361&lt;&gt;$W4361,1,0))</f>
        <v/>
      </c>
      <c r="Y4361" s="13">
        <f>IF(OR($J4361="", $K4361="", $L4361=""),0,IF(OR($J4361&lt;0,$J4361&gt;3,$K4361&lt;0,$K4361&gt;3,$L4361&lt;0,$L4361&gt;3),1,0))</f>
        <v/>
      </c>
    </row>
    <row r="4362">
      <c r="G4362">
        <f>IFERROR(INDEX(T_Domaines[Domain_label_fr],MATCH(F4362,T_Domaines[Domain_code],0)),"")</f>
        <v/>
      </c>
      <c r="I4362">
        <f>IFERROR(INDEX(T_Indicateurs[Stat_label_fr],MATCH(H4362,T_Indicateurs[Stat_code],0)),"")</f>
        <v/>
      </c>
      <c r="M4362">
        <f>IF(J4362=0,"",J4362)</f>
        <v/>
      </c>
      <c r="N4362">
        <f>IF(K4362=0,"",K4362)</f>
        <v/>
      </c>
      <c r="O4362">
        <f>IF(L4362=0,"",L4362)</f>
        <v/>
      </c>
      <c r="P4362">
        <f>IF(OR(J4362="",K4362="",L4362=""),"",J4362+K4362+L4362)</f>
        <v/>
      </c>
      <c r="Q4362">
        <f>IF(OR(M4362="",N4362="",O4362=""),"",M4362+N4362+O4362)</f>
        <v/>
      </c>
      <c r="S4362" s="13">
        <f>IF(AND($B4362&lt;&gt;"",$F4362&lt;&gt;""),IF(COUNTIFS($B$2:$B4362,$B4362,$F$2:$F4362,$F4362)=1,1,0),0)</f>
        <v/>
      </c>
      <c r="T4362" s="13">
        <f>IF(AND($B4362&lt;&gt;"",$H4362&lt;&gt;""),IF(COUNTIFS($B$2:$B4362,$B4362,$H$2:$H4362,$H4362)=1,1,0),0)</f>
        <v/>
      </c>
      <c r="U4362" s="13">
        <f>IF(AND($B4362&lt;&gt;"",$C4362&lt;&gt;""),IF(COUNTIFS($B$2:$B4362,$B4362,$C$2:$C4362,$C4362)=1,1,0),0)</f>
        <v/>
      </c>
      <c r="V4362" s="13">
        <f>IF(AND($B4362&lt;&gt;"",$D4362&lt;&gt;""),IF(COUNTIFS($B$2:$B4362,$B4362,$D$2:$D4362,$D4362)=1,1,0),0)</f>
        <v/>
      </c>
      <c r="W4362">
        <f>IFERROR(INDEX(T_Indicateurs[Domain_code],MATCH($H4362,T_Indicateurs[Stat_code],0)),"")</f>
        <v/>
      </c>
      <c r="X4362" s="13">
        <f>IF(OR($W4362="",$F4362=""),0,IF($F4362&lt;&gt;$W4362,1,0))</f>
        <v/>
      </c>
      <c r="Y4362" s="13">
        <f>IF(OR($J4362="", $K4362="", $L4362=""),0,IF(OR($J4362&lt;0,$J4362&gt;3,$K4362&lt;0,$K4362&gt;3,$L4362&lt;0,$L4362&gt;3),1,0))</f>
        <v/>
      </c>
    </row>
    <row r="4363">
      <c r="G4363">
        <f>IFERROR(INDEX(T_Domaines[Domain_label_fr],MATCH(F4363,T_Domaines[Domain_code],0)),"")</f>
        <v/>
      </c>
      <c r="I4363">
        <f>IFERROR(INDEX(T_Indicateurs[Stat_label_fr],MATCH(H4363,T_Indicateurs[Stat_code],0)),"")</f>
        <v/>
      </c>
      <c r="M4363">
        <f>IF(J4363=0,"",J4363)</f>
        <v/>
      </c>
      <c r="N4363">
        <f>IF(K4363=0,"",K4363)</f>
        <v/>
      </c>
      <c r="O4363">
        <f>IF(L4363=0,"",L4363)</f>
        <v/>
      </c>
      <c r="P4363">
        <f>IF(OR(J4363="",K4363="",L4363=""),"",J4363+K4363+L4363)</f>
        <v/>
      </c>
      <c r="Q4363">
        <f>IF(OR(M4363="",N4363="",O4363=""),"",M4363+N4363+O4363)</f>
        <v/>
      </c>
      <c r="S4363" s="13">
        <f>IF(AND($B4363&lt;&gt;"",$F4363&lt;&gt;""),IF(COUNTIFS($B$2:$B4363,$B4363,$F$2:$F4363,$F4363)=1,1,0),0)</f>
        <v/>
      </c>
      <c r="T4363" s="13">
        <f>IF(AND($B4363&lt;&gt;"",$H4363&lt;&gt;""),IF(COUNTIFS($B$2:$B4363,$B4363,$H$2:$H4363,$H4363)=1,1,0),0)</f>
        <v/>
      </c>
      <c r="U4363" s="13">
        <f>IF(AND($B4363&lt;&gt;"",$C4363&lt;&gt;""),IF(COUNTIFS($B$2:$B4363,$B4363,$C$2:$C4363,$C4363)=1,1,0),0)</f>
        <v/>
      </c>
      <c r="V4363" s="13">
        <f>IF(AND($B4363&lt;&gt;"",$D4363&lt;&gt;""),IF(COUNTIFS($B$2:$B4363,$B4363,$D$2:$D4363,$D4363)=1,1,0),0)</f>
        <v/>
      </c>
      <c r="W4363">
        <f>IFERROR(INDEX(T_Indicateurs[Domain_code],MATCH($H4363,T_Indicateurs[Stat_code],0)),"")</f>
        <v/>
      </c>
      <c r="X4363" s="13">
        <f>IF(OR($W4363="",$F4363=""),0,IF($F4363&lt;&gt;$W4363,1,0))</f>
        <v/>
      </c>
      <c r="Y4363" s="13">
        <f>IF(OR($J4363="", $K4363="", $L4363=""),0,IF(OR($J4363&lt;0,$J4363&gt;3,$K4363&lt;0,$K4363&gt;3,$L4363&lt;0,$L4363&gt;3),1,0))</f>
        <v/>
      </c>
    </row>
    <row r="4364">
      <c r="G4364">
        <f>IFERROR(INDEX(T_Domaines[Domain_label_fr],MATCH(F4364,T_Domaines[Domain_code],0)),"")</f>
        <v/>
      </c>
      <c r="I4364">
        <f>IFERROR(INDEX(T_Indicateurs[Stat_label_fr],MATCH(H4364,T_Indicateurs[Stat_code],0)),"")</f>
        <v/>
      </c>
      <c r="M4364">
        <f>IF(J4364=0,"",J4364)</f>
        <v/>
      </c>
      <c r="N4364">
        <f>IF(K4364=0,"",K4364)</f>
        <v/>
      </c>
      <c r="O4364">
        <f>IF(L4364=0,"",L4364)</f>
        <v/>
      </c>
      <c r="P4364">
        <f>IF(OR(J4364="",K4364="",L4364=""),"",J4364+K4364+L4364)</f>
        <v/>
      </c>
      <c r="Q4364">
        <f>IF(OR(M4364="",N4364="",O4364=""),"",M4364+N4364+O4364)</f>
        <v/>
      </c>
      <c r="S4364" s="13">
        <f>IF(AND($B4364&lt;&gt;"",$F4364&lt;&gt;""),IF(COUNTIFS($B$2:$B4364,$B4364,$F$2:$F4364,$F4364)=1,1,0),0)</f>
        <v/>
      </c>
      <c r="T4364" s="13">
        <f>IF(AND($B4364&lt;&gt;"",$H4364&lt;&gt;""),IF(COUNTIFS($B$2:$B4364,$B4364,$H$2:$H4364,$H4364)=1,1,0),0)</f>
        <v/>
      </c>
      <c r="U4364" s="13">
        <f>IF(AND($B4364&lt;&gt;"",$C4364&lt;&gt;""),IF(COUNTIFS($B$2:$B4364,$B4364,$C$2:$C4364,$C4364)=1,1,0),0)</f>
        <v/>
      </c>
      <c r="V4364" s="13">
        <f>IF(AND($B4364&lt;&gt;"",$D4364&lt;&gt;""),IF(COUNTIFS($B$2:$B4364,$B4364,$D$2:$D4364,$D4364)=1,1,0),0)</f>
        <v/>
      </c>
      <c r="W4364">
        <f>IFERROR(INDEX(T_Indicateurs[Domain_code],MATCH($H4364,T_Indicateurs[Stat_code],0)),"")</f>
        <v/>
      </c>
      <c r="X4364" s="13">
        <f>IF(OR($W4364="",$F4364=""),0,IF($F4364&lt;&gt;$W4364,1,0))</f>
        <v/>
      </c>
      <c r="Y4364" s="13">
        <f>IF(OR($J4364="", $K4364="", $L4364=""),0,IF(OR($J4364&lt;0,$J4364&gt;3,$K4364&lt;0,$K4364&gt;3,$L4364&lt;0,$L4364&gt;3),1,0))</f>
        <v/>
      </c>
    </row>
    <row r="4365">
      <c r="G4365">
        <f>IFERROR(INDEX(T_Domaines[Domain_label_fr],MATCH(F4365,T_Domaines[Domain_code],0)),"")</f>
        <v/>
      </c>
      <c r="I4365">
        <f>IFERROR(INDEX(T_Indicateurs[Stat_label_fr],MATCH(H4365,T_Indicateurs[Stat_code],0)),"")</f>
        <v/>
      </c>
      <c r="M4365">
        <f>IF(J4365=0,"",J4365)</f>
        <v/>
      </c>
      <c r="N4365">
        <f>IF(K4365=0,"",K4365)</f>
        <v/>
      </c>
      <c r="O4365">
        <f>IF(L4365=0,"",L4365)</f>
        <v/>
      </c>
      <c r="P4365">
        <f>IF(OR(J4365="",K4365="",L4365=""),"",J4365+K4365+L4365)</f>
        <v/>
      </c>
      <c r="Q4365">
        <f>IF(OR(M4365="",N4365="",O4365=""),"",M4365+N4365+O4365)</f>
        <v/>
      </c>
      <c r="S4365" s="13">
        <f>IF(AND($B4365&lt;&gt;"",$F4365&lt;&gt;""),IF(COUNTIFS($B$2:$B4365,$B4365,$F$2:$F4365,$F4365)=1,1,0),0)</f>
        <v/>
      </c>
      <c r="T4365" s="13">
        <f>IF(AND($B4365&lt;&gt;"",$H4365&lt;&gt;""),IF(COUNTIFS($B$2:$B4365,$B4365,$H$2:$H4365,$H4365)=1,1,0),0)</f>
        <v/>
      </c>
      <c r="U4365" s="13">
        <f>IF(AND($B4365&lt;&gt;"",$C4365&lt;&gt;""),IF(COUNTIFS($B$2:$B4365,$B4365,$C$2:$C4365,$C4365)=1,1,0),0)</f>
        <v/>
      </c>
      <c r="V4365" s="13">
        <f>IF(AND($B4365&lt;&gt;"",$D4365&lt;&gt;""),IF(COUNTIFS($B$2:$B4365,$B4365,$D$2:$D4365,$D4365)=1,1,0),0)</f>
        <v/>
      </c>
      <c r="W4365">
        <f>IFERROR(INDEX(T_Indicateurs[Domain_code],MATCH($H4365,T_Indicateurs[Stat_code],0)),"")</f>
        <v/>
      </c>
      <c r="X4365" s="13">
        <f>IF(OR($W4365="",$F4365=""),0,IF($F4365&lt;&gt;$W4365,1,0))</f>
        <v/>
      </c>
      <c r="Y4365" s="13">
        <f>IF(OR($J4365="", $K4365="", $L4365=""),0,IF(OR($J4365&lt;0,$J4365&gt;3,$K4365&lt;0,$K4365&gt;3,$L4365&lt;0,$L4365&gt;3),1,0))</f>
        <v/>
      </c>
    </row>
    <row r="4366">
      <c r="G4366">
        <f>IFERROR(INDEX(T_Domaines[Domain_label_fr],MATCH(F4366,T_Domaines[Domain_code],0)),"")</f>
        <v/>
      </c>
      <c r="I4366">
        <f>IFERROR(INDEX(T_Indicateurs[Stat_label_fr],MATCH(H4366,T_Indicateurs[Stat_code],0)),"")</f>
        <v/>
      </c>
      <c r="M4366">
        <f>IF(J4366=0,"",J4366)</f>
        <v/>
      </c>
      <c r="N4366">
        <f>IF(K4366=0,"",K4366)</f>
        <v/>
      </c>
      <c r="O4366">
        <f>IF(L4366=0,"",L4366)</f>
        <v/>
      </c>
      <c r="P4366">
        <f>IF(OR(J4366="",K4366="",L4366=""),"",J4366+K4366+L4366)</f>
        <v/>
      </c>
      <c r="Q4366">
        <f>IF(OR(M4366="",N4366="",O4366=""),"",M4366+N4366+O4366)</f>
        <v/>
      </c>
      <c r="S4366" s="13">
        <f>IF(AND($B4366&lt;&gt;"",$F4366&lt;&gt;""),IF(COUNTIFS($B$2:$B4366,$B4366,$F$2:$F4366,$F4366)=1,1,0),0)</f>
        <v/>
      </c>
      <c r="T4366" s="13">
        <f>IF(AND($B4366&lt;&gt;"",$H4366&lt;&gt;""),IF(COUNTIFS($B$2:$B4366,$B4366,$H$2:$H4366,$H4366)=1,1,0),0)</f>
        <v/>
      </c>
      <c r="U4366" s="13">
        <f>IF(AND($B4366&lt;&gt;"",$C4366&lt;&gt;""),IF(COUNTIFS($B$2:$B4366,$B4366,$C$2:$C4366,$C4366)=1,1,0),0)</f>
        <v/>
      </c>
      <c r="V4366" s="13">
        <f>IF(AND($B4366&lt;&gt;"",$D4366&lt;&gt;""),IF(COUNTIFS($B$2:$B4366,$B4366,$D$2:$D4366,$D4366)=1,1,0),0)</f>
        <v/>
      </c>
      <c r="W4366">
        <f>IFERROR(INDEX(T_Indicateurs[Domain_code],MATCH($H4366,T_Indicateurs[Stat_code],0)),"")</f>
        <v/>
      </c>
      <c r="X4366" s="13">
        <f>IF(OR($W4366="",$F4366=""),0,IF($F4366&lt;&gt;$W4366,1,0))</f>
        <v/>
      </c>
      <c r="Y4366" s="13">
        <f>IF(OR($J4366="", $K4366="", $L4366=""),0,IF(OR($J4366&lt;0,$J4366&gt;3,$K4366&lt;0,$K4366&gt;3,$L4366&lt;0,$L4366&gt;3),1,0))</f>
        <v/>
      </c>
    </row>
    <row r="4367">
      <c r="G4367">
        <f>IFERROR(INDEX(T_Domaines[Domain_label_fr],MATCH(F4367,T_Domaines[Domain_code],0)),"")</f>
        <v/>
      </c>
      <c r="I4367">
        <f>IFERROR(INDEX(T_Indicateurs[Stat_label_fr],MATCH(H4367,T_Indicateurs[Stat_code],0)),"")</f>
        <v/>
      </c>
      <c r="M4367">
        <f>IF(J4367=0,"",J4367)</f>
        <v/>
      </c>
      <c r="N4367">
        <f>IF(K4367=0,"",K4367)</f>
        <v/>
      </c>
      <c r="O4367">
        <f>IF(L4367=0,"",L4367)</f>
        <v/>
      </c>
      <c r="P4367">
        <f>IF(OR(J4367="",K4367="",L4367=""),"",J4367+K4367+L4367)</f>
        <v/>
      </c>
      <c r="Q4367">
        <f>IF(OR(M4367="",N4367="",O4367=""),"",M4367+N4367+O4367)</f>
        <v/>
      </c>
      <c r="S4367" s="13">
        <f>IF(AND($B4367&lt;&gt;"",$F4367&lt;&gt;""),IF(COUNTIFS($B$2:$B4367,$B4367,$F$2:$F4367,$F4367)=1,1,0),0)</f>
        <v/>
      </c>
      <c r="T4367" s="13">
        <f>IF(AND($B4367&lt;&gt;"",$H4367&lt;&gt;""),IF(COUNTIFS($B$2:$B4367,$B4367,$H$2:$H4367,$H4367)=1,1,0),0)</f>
        <v/>
      </c>
      <c r="U4367" s="13">
        <f>IF(AND($B4367&lt;&gt;"",$C4367&lt;&gt;""),IF(COUNTIFS($B$2:$B4367,$B4367,$C$2:$C4367,$C4367)=1,1,0),0)</f>
        <v/>
      </c>
      <c r="V4367" s="13">
        <f>IF(AND($B4367&lt;&gt;"",$D4367&lt;&gt;""),IF(COUNTIFS($B$2:$B4367,$B4367,$D$2:$D4367,$D4367)=1,1,0),0)</f>
        <v/>
      </c>
      <c r="W4367">
        <f>IFERROR(INDEX(T_Indicateurs[Domain_code],MATCH($H4367,T_Indicateurs[Stat_code],0)),"")</f>
        <v/>
      </c>
      <c r="X4367" s="13">
        <f>IF(OR($W4367="",$F4367=""),0,IF($F4367&lt;&gt;$W4367,1,0))</f>
        <v/>
      </c>
      <c r="Y4367" s="13">
        <f>IF(OR($J4367="", $K4367="", $L4367=""),0,IF(OR($J4367&lt;0,$J4367&gt;3,$K4367&lt;0,$K4367&gt;3,$L4367&lt;0,$L4367&gt;3),1,0))</f>
        <v/>
      </c>
    </row>
    <row r="4368">
      <c r="G4368">
        <f>IFERROR(INDEX(T_Domaines[Domain_label_fr],MATCH(F4368,T_Domaines[Domain_code],0)),"")</f>
        <v/>
      </c>
      <c r="I4368">
        <f>IFERROR(INDEX(T_Indicateurs[Stat_label_fr],MATCH(H4368,T_Indicateurs[Stat_code],0)),"")</f>
        <v/>
      </c>
      <c r="M4368">
        <f>IF(J4368=0,"",J4368)</f>
        <v/>
      </c>
      <c r="N4368">
        <f>IF(K4368=0,"",K4368)</f>
        <v/>
      </c>
      <c r="O4368">
        <f>IF(L4368=0,"",L4368)</f>
        <v/>
      </c>
      <c r="P4368">
        <f>IF(OR(J4368="",K4368="",L4368=""),"",J4368+K4368+L4368)</f>
        <v/>
      </c>
      <c r="Q4368">
        <f>IF(OR(M4368="",N4368="",O4368=""),"",M4368+N4368+O4368)</f>
        <v/>
      </c>
      <c r="S4368" s="13">
        <f>IF(AND($B4368&lt;&gt;"",$F4368&lt;&gt;""),IF(COUNTIFS($B$2:$B4368,$B4368,$F$2:$F4368,$F4368)=1,1,0),0)</f>
        <v/>
      </c>
      <c r="T4368" s="13">
        <f>IF(AND($B4368&lt;&gt;"",$H4368&lt;&gt;""),IF(COUNTIFS($B$2:$B4368,$B4368,$H$2:$H4368,$H4368)=1,1,0),0)</f>
        <v/>
      </c>
      <c r="U4368" s="13">
        <f>IF(AND($B4368&lt;&gt;"",$C4368&lt;&gt;""),IF(COUNTIFS($B$2:$B4368,$B4368,$C$2:$C4368,$C4368)=1,1,0),0)</f>
        <v/>
      </c>
      <c r="V4368" s="13">
        <f>IF(AND($B4368&lt;&gt;"",$D4368&lt;&gt;""),IF(COUNTIFS($B$2:$B4368,$B4368,$D$2:$D4368,$D4368)=1,1,0),0)</f>
        <v/>
      </c>
      <c r="W4368">
        <f>IFERROR(INDEX(T_Indicateurs[Domain_code],MATCH($H4368,T_Indicateurs[Stat_code],0)),"")</f>
        <v/>
      </c>
      <c r="X4368" s="13">
        <f>IF(OR($W4368="",$F4368=""),0,IF($F4368&lt;&gt;$W4368,1,0))</f>
        <v/>
      </c>
      <c r="Y4368" s="13">
        <f>IF(OR($J4368="", $K4368="", $L4368=""),0,IF(OR($J4368&lt;0,$J4368&gt;3,$K4368&lt;0,$K4368&gt;3,$L4368&lt;0,$L4368&gt;3),1,0))</f>
        <v/>
      </c>
    </row>
    <row r="4369">
      <c r="G4369">
        <f>IFERROR(INDEX(T_Domaines[Domain_label_fr],MATCH(F4369,T_Domaines[Domain_code],0)),"")</f>
        <v/>
      </c>
      <c r="I4369">
        <f>IFERROR(INDEX(T_Indicateurs[Stat_label_fr],MATCH(H4369,T_Indicateurs[Stat_code],0)),"")</f>
        <v/>
      </c>
      <c r="M4369">
        <f>IF(J4369=0,"",J4369)</f>
        <v/>
      </c>
      <c r="N4369">
        <f>IF(K4369=0,"",K4369)</f>
        <v/>
      </c>
      <c r="O4369">
        <f>IF(L4369=0,"",L4369)</f>
        <v/>
      </c>
      <c r="P4369">
        <f>IF(OR(J4369="",K4369="",L4369=""),"",J4369+K4369+L4369)</f>
        <v/>
      </c>
      <c r="Q4369">
        <f>IF(OR(M4369="",N4369="",O4369=""),"",M4369+N4369+O4369)</f>
        <v/>
      </c>
      <c r="S4369" s="13">
        <f>IF(AND($B4369&lt;&gt;"",$F4369&lt;&gt;""),IF(COUNTIFS($B$2:$B4369,$B4369,$F$2:$F4369,$F4369)=1,1,0),0)</f>
        <v/>
      </c>
      <c r="T4369" s="13">
        <f>IF(AND($B4369&lt;&gt;"",$H4369&lt;&gt;""),IF(COUNTIFS($B$2:$B4369,$B4369,$H$2:$H4369,$H4369)=1,1,0),0)</f>
        <v/>
      </c>
      <c r="U4369" s="13">
        <f>IF(AND($B4369&lt;&gt;"",$C4369&lt;&gt;""),IF(COUNTIFS($B$2:$B4369,$B4369,$C$2:$C4369,$C4369)=1,1,0),0)</f>
        <v/>
      </c>
      <c r="V4369" s="13">
        <f>IF(AND($B4369&lt;&gt;"",$D4369&lt;&gt;""),IF(COUNTIFS($B$2:$B4369,$B4369,$D$2:$D4369,$D4369)=1,1,0),0)</f>
        <v/>
      </c>
      <c r="W4369">
        <f>IFERROR(INDEX(T_Indicateurs[Domain_code],MATCH($H4369,T_Indicateurs[Stat_code],0)),"")</f>
        <v/>
      </c>
      <c r="X4369" s="13">
        <f>IF(OR($W4369="",$F4369=""),0,IF($F4369&lt;&gt;$W4369,1,0))</f>
        <v/>
      </c>
      <c r="Y4369" s="13">
        <f>IF(OR($J4369="", $K4369="", $L4369=""),0,IF(OR($J4369&lt;0,$J4369&gt;3,$K4369&lt;0,$K4369&gt;3,$L4369&lt;0,$L4369&gt;3),1,0))</f>
        <v/>
      </c>
    </row>
    <row r="4370">
      <c r="G4370">
        <f>IFERROR(INDEX(T_Domaines[Domain_label_fr],MATCH(F4370,T_Domaines[Domain_code],0)),"")</f>
        <v/>
      </c>
      <c r="I4370">
        <f>IFERROR(INDEX(T_Indicateurs[Stat_label_fr],MATCH(H4370,T_Indicateurs[Stat_code],0)),"")</f>
        <v/>
      </c>
      <c r="M4370">
        <f>IF(J4370=0,"",J4370)</f>
        <v/>
      </c>
      <c r="N4370">
        <f>IF(K4370=0,"",K4370)</f>
        <v/>
      </c>
      <c r="O4370">
        <f>IF(L4370=0,"",L4370)</f>
        <v/>
      </c>
      <c r="P4370">
        <f>IF(OR(J4370="",K4370="",L4370=""),"",J4370+K4370+L4370)</f>
        <v/>
      </c>
      <c r="Q4370">
        <f>IF(OR(M4370="",N4370="",O4370=""),"",M4370+N4370+O4370)</f>
        <v/>
      </c>
      <c r="S4370" s="13">
        <f>IF(AND($B4370&lt;&gt;"",$F4370&lt;&gt;""),IF(COUNTIFS($B$2:$B4370,$B4370,$F$2:$F4370,$F4370)=1,1,0),0)</f>
        <v/>
      </c>
      <c r="T4370" s="13">
        <f>IF(AND($B4370&lt;&gt;"",$H4370&lt;&gt;""),IF(COUNTIFS($B$2:$B4370,$B4370,$H$2:$H4370,$H4370)=1,1,0),0)</f>
        <v/>
      </c>
      <c r="U4370" s="13">
        <f>IF(AND($B4370&lt;&gt;"",$C4370&lt;&gt;""),IF(COUNTIFS($B$2:$B4370,$B4370,$C$2:$C4370,$C4370)=1,1,0),0)</f>
        <v/>
      </c>
      <c r="V4370" s="13">
        <f>IF(AND($B4370&lt;&gt;"",$D4370&lt;&gt;""),IF(COUNTIFS($B$2:$B4370,$B4370,$D$2:$D4370,$D4370)=1,1,0),0)</f>
        <v/>
      </c>
      <c r="W4370">
        <f>IFERROR(INDEX(T_Indicateurs[Domain_code],MATCH($H4370,T_Indicateurs[Stat_code],0)),"")</f>
        <v/>
      </c>
      <c r="X4370" s="13">
        <f>IF(OR($W4370="",$F4370=""),0,IF($F4370&lt;&gt;$W4370,1,0))</f>
        <v/>
      </c>
      <c r="Y4370" s="13">
        <f>IF(OR($J4370="", $K4370="", $L4370=""),0,IF(OR($J4370&lt;0,$J4370&gt;3,$K4370&lt;0,$K4370&gt;3,$L4370&lt;0,$L4370&gt;3),1,0))</f>
        <v/>
      </c>
    </row>
    <row r="4371">
      <c r="G4371">
        <f>IFERROR(INDEX(T_Domaines[Domain_label_fr],MATCH(F4371,T_Domaines[Domain_code],0)),"")</f>
        <v/>
      </c>
      <c r="I4371">
        <f>IFERROR(INDEX(T_Indicateurs[Stat_label_fr],MATCH(H4371,T_Indicateurs[Stat_code],0)),"")</f>
        <v/>
      </c>
      <c r="M4371">
        <f>IF(J4371=0,"",J4371)</f>
        <v/>
      </c>
      <c r="N4371">
        <f>IF(K4371=0,"",K4371)</f>
        <v/>
      </c>
      <c r="O4371">
        <f>IF(L4371=0,"",L4371)</f>
        <v/>
      </c>
      <c r="P4371">
        <f>IF(OR(J4371="",K4371="",L4371=""),"",J4371+K4371+L4371)</f>
        <v/>
      </c>
      <c r="Q4371">
        <f>IF(OR(M4371="",N4371="",O4371=""),"",M4371+N4371+O4371)</f>
        <v/>
      </c>
      <c r="S4371" s="13">
        <f>IF(AND($B4371&lt;&gt;"",$F4371&lt;&gt;""),IF(COUNTIFS($B$2:$B4371,$B4371,$F$2:$F4371,$F4371)=1,1,0),0)</f>
        <v/>
      </c>
      <c r="T4371" s="13">
        <f>IF(AND($B4371&lt;&gt;"",$H4371&lt;&gt;""),IF(COUNTIFS($B$2:$B4371,$B4371,$H$2:$H4371,$H4371)=1,1,0),0)</f>
        <v/>
      </c>
      <c r="U4371" s="13">
        <f>IF(AND($B4371&lt;&gt;"",$C4371&lt;&gt;""),IF(COUNTIFS($B$2:$B4371,$B4371,$C$2:$C4371,$C4371)=1,1,0),0)</f>
        <v/>
      </c>
      <c r="V4371" s="13">
        <f>IF(AND($B4371&lt;&gt;"",$D4371&lt;&gt;""),IF(COUNTIFS($B$2:$B4371,$B4371,$D$2:$D4371,$D4371)=1,1,0),0)</f>
        <v/>
      </c>
      <c r="W4371">
        <f>IFERROR(INDEX(T_Indicateurs[Domain_code],MATCH($H4371,T_Indicateurs[Stat_code],0)),"")</f>
        <v/>
      </c>
      <c r="X4371" s="13">
        <f>IF(OR($W4371="",$F4371=""),0,IF($F4371&lt;&gt;$W4371,1,0))</f>
        <v/>
      </c>
      <c r="Y4371" s="13">
        <f>IF(OR($J4371="", $K4371="", $L4371=""),0,IF(OR($J4371&lt;0,$J4371&gt;3,$K4371&lt;0,$K4371&gt;3,$L4371&lt;0,$L4371&gt;3),1,0))</f>
        <v/>
      </c>
    </row>
    <row r="4372">
      <c r="G4372">
        <f>IFERROR(INDEX(T_Domaines[Domain_label_fr],MATCH(F4372,T_Domaines[Domain_code],0)),"")</f>
        <v/>
      </c>
      <c r="I4372">
        <f>IFERROR(INDEX(T_Indicateurs[Stat_label_fr],MATCH(H4372,T_Indicateurs[Stat_code],0)),"")</f>
        <v/>
      </c>
      <c r="M4372">
        <f>IF(J4372=0,"",J4372)</f>
        <v/>
      </c>
      <c r="N4372">
        <f>IF(K4372=0,"",K4372)</f>
        <v/>
      </c>
      <c r="O4372">
        <f>IF(L4372=0,"",L4372)</f>
        <v/>
      </c>
      <c r="P4372">
        <f>IF(OR(J4372="",K4372="",L4372=""),"",J4372+K4372+L4372)</f>
        <v/>
      </c>
      <c r="Q4372">
        <f>IF(OR(M4372="",N4372="",O4372=""),"",M4372+N4372+O4372)</f>
        <v/>
      </c>
      <c r="S4372" s="13">
        <f>IF(AND($B4372&lt;&gt;"",$F4372&lt;&gt;""),IF(COUNTIFS($B$2:$B4372,$B4372,$F$2:$F4372,$F4372)=1,1,0),0)</f>
        <v/>
      </c>
      <c r="T4372" s="13">
        <f>IF(AND($B4372&lt;&gt;"",$H4372&lt;&gt;""),IF(COUNTIFS($B$2:$B4372,$B4372,$H$2:$H4372,$H4372)=1,1,0),0)</f>
        <v/>
      </c>
      <c r="U4372" s="13">
        <f>IF(AND($B4372&lt;&gt;"",$C4372&lt;&gt;""),IF(COUNTIFS($B$2:$B4372,$B4372,$C$2:$C4372,$C4372)=1,1,0),0)</f>
        <v/>
      </c>
      <c r="V4372" s="13">
        <f>IF(AND($B4372&lt;&gt;"",$D4372&lt;&gt;""),IF(COUNTIFS($B$2:$B4372,$B4372,$D$2:$D4372,$D4372)=1,1,0),0)</f>
        <v/>
      </c>
      <c r="W4372">
        <f>IFERROR(INDEX(T_Indicateurs[Domain_code],MATCH($H4372,T_Indicateurs[Stat_code],0)),"")</f>
        <v/>
      </c>
      <c r="X4372" s="13">
        <f>IF(OR($W4372="",$F4372=""),0,IF($F4372&lt;&gt;$W4372,1,0))</f>
        <v/>
      </c>
      <c r="Y4372" s="13">
        <f>IF(OR($J4372="", $K4372="", $L4372=""),0,IF(OR($J4372&lt;0,$J4372&gt;3,$K4372&lt;0,$K4372&gt;3,$L4372&lt;0,$L4372&gt;3),1,0))</f>
        <v/>
      </c>
    </row>
    <row r="4373">
      <c r="G4373">
        <f>IFERROR(INDEX(T_Domaines[Domain_label_fr],MATCH(F4373,T_Domaines[Domain_code],0)),"")</f>
        <v/>
      </c>
      <c r="I4373">
        <f>IFERROR(INDEX(T_Indicateurs[Stat_label_fr],MATCH(H4373,T_Indicateurs[Stat_code],0)),"")</f>
        <v/>
      </c>
      <c r="M4373">
        <f>IF(J4373=0,"",J4373)</f>
        <v/>
      </c>
      <c r="N4373">
        <f>IF(K4373=0,"",K4373)</f>
        <v/>
      </c>
      <c r="O4373">
        <f>IF(L4373=0,"",L4373)</f>
        <v/>
      </c>
      <c r="P4373">
        <f>IF(OR(J4373="",K4373="",L4373=""),"",J4373+K4373+L4373)</f>
        <v/>
      </c>
      <c r="Q4373">
        <f>IF(OR(M4373="",N4373="",O4373=""),"",M4373+N4373+O4373)</f>
        <v/>
      </c>
      <c r="S4373" s="13">
        <f>IF(AND($B4373&lt;&gt;"",$F4373&lt;&gt;""),IF(COUNTIFS($B$2:$B4373,$B4373,$F$2:$F4373,$F4373)=1,1,0),0)</f>
        <v/>
      </c>
      <c r="T4373" s="13">
        <f>IF(AND($B4373&lt;&gt;"",$H4373&lt;&gt;""),IF(COUNTIFS($B$2:$B4373,$B4373,$H$2:$H4373,$H4373)=1,1,0),0)</f>
        <v/>
      </c>
      <c r="U4373" s="13">
        <f>IF(AND($B4373&lt;&gt;"",$C4373&lt;&gt;""),IF(COUNTIFS($B$2:$B4373,$B4373,$C$2:$C4373,$C4373)=1,1,0),0)</f>
        <v/>
      </c>
      <c r="V4373" s="13">
        <f>IF(AND($B4373&lt;&gt;"",$D4373&lt;&gt;""),IF(COUNTIFS($B$2:$B4373,$B4373,$D$2:$D4373,$D4373)=1,1,0),0)</f>
        <v/>
      </c>
      <c r="W4373">
        <f>IFERROR(INDEX(T_Indicateurs[Domain_code],MATCH($H4373,T_Indicateurs[Stat_code],0)),"")</f>
        <v/>
      </c>
      <c r="X4373" s="13">
        <f>IF(OR($W4373="",$F4373=""),0,IF($F4373&lt;&gt;$W4373,1,0))</f>
        <v/>
      </c>
      <c r="Y4373" s="13">
        <f>IF(OR($J4373="", $K4373="", $L4373=""),0,IF(OR($J4373&lt;0,$J4373&gt;3,$K4373&lt;0,$K4373&gt;3,$L4373&lt;0,$L4373&gt;3),1,0))</f>
        <v/>
      </c>
    </row>
    <row r="4374">
      <c r="G4374">
        <f>IFERROR(INDEX(T_Domaines[Domain_label_fr],MATCH(F4374,T_Domaines[Domain_code],0)),"")</f>
        <v/>
      </c>
      <c r="I4374">
        <f>IFERROR(INDEX(T_Indicateurs[Stat_label_fr],MATCH(H4374,T_Indicateurs[Stat_code],0)),"")</f>
        <v/>
      </c>
      <c r="M4374">
        <f>IF(J4374=0,"",J4374)</f>
        <v/>
      </c>
      <c r="N4374">
        <f>IF(K4374=0,"",K4374)</f>
        <v/>
      </c>
      <c r="O4374">
        <f>IF(L4374=0,"",L4374)</f>
        <v/>
      </c>
      <c r="P4374">
        <f>IF(OR(J4374="",K4374="",L4374=""),"",J4374+K4374+L4374)</f>
        <v/>
      </c>
      <c r="Q4374">
        <f>IF(OR(M4374="",N4374="",O4374=""),"",M4374+N4374+O4374)</f>
        <v/>
      </c>
      <c r="S4374" s="13">
        <f>IF(AND($B4374&lt;&gt;"",$F4374&lt;&gt;""),IF(COUNTIFS($B$2:$B4374,$B4374,$F$2:$F4374,$F4374)=1,1,0),0)</f>
        <v/>
      </c>
      <c r="T4374" s="13">
        <f>IF(AND($B4374&lt;&gt;"",$H4374&lt;&gt;""),IF(COUNTIFS($B$2:$B4374,$B4374,$H$2:$H4374,$H4374)=1,1,0),0)</f>
        <v/>
      </c>
      <c r="U4374" s="13">
        <f>IF(AND($B4374&lt;&gt;"",$C4374&lt;&gt;""),IF(COUNTIFS($B$2:$B4374,$B4374,$C$2:$C4374,$C4374)=1,1,0),0)</f>
        <v/>
      </c>
      <c r="V4374" s="13">
        <f>IF(AND($B4374&lt;&gt;"",$D4374&lt;&gt;""),IF(COUNTIFS($B$2:$B4374,$B4374,$D$2:$D4374,$D4374)=1,1,0),0)</f>
        <v/>
      </c>
      <c r="W4374">
        <f>IFERROR(INDEX(T_Indicateurs[Domain_code],MATCH($H4374,T_Indicateurs[Stat_code],0)),"")</f>
        <v/>
      </c>
      <c r="X4374" s="13">
        <f>IF(OR($W4374="",$F4374=""),0,IF($F4374&lt;&gt;$W4374,1,0))</f>
        <v/>
      </c>
      <c r="Y4374" s="13">
        <f>IF(OR($J4374="", $K4374="", $L4374=""),0,IF(OR($J4374&lt;0,$J4374&gt;3,$K4374&lt;0,$K4374&gt;3,$L4374&lt;0,$L4374&gt;3),1,0))</f>
        <v/>
      </c>
    </row>
    <row r="4375">
      <c r="G4375">
        <f>IFERROR(INDEX(T_Domaines[Domain_label_fr],MATCH(F4375,T_Domaines[Domain_code],0)),"")</f>
        <v/>
      </c>
      <c r="I4375">
        <f>IFERROR(INDEX(T_Indicateurs[Stat_label_fr],MATCH(H4375,T_Indicateurs[Stat_code],0)),"")</f>
        <v/>
      </c>
      <c r="M4375">
        <f>IF(J4375=0,"",J4375)</f>
        <v/>
      </c>
      <c r="N4375">
        <f>IF(K4375=0,"",K4375)</f>
        <v/>
      </c>
      <c r="O4375">
        <f>IF(L4375=0,"",L4375)</f>
        <v/>
      </c>
      <c r="P4375">
        <f>IF(OR(J4375="",K4375="",L4375=""),"",J4375+K4375+L4375)</f>
        <v/>
      </c>
      <c r="Q4375">
        <f>IF(OR(M4375="",N4375="",O4375=""),"",M4375+N4375+O4375)</f>
        <v/>
      </c>
      <c r="S4375" s="13">
        <f>IF(AND($B4375&lt;&gt;"",$F4375&lt;&gt;""),IF(COUNTIFS($B$2:$B4375,$B4375,$F$2:$F4375,$F4375)=1,1,0),0)</f>
        <v/>
      </c>
      <c r="T4375" s="13">
        <f>IF(AND($B4375&lt;&gt;"",$H4375&lt;&gt;""),IF(COUNTIFS($B$2:$B4375,$B4375,$H$2:$H4375,$H4375)=1,1,0),0)</f>
        <v/>
      </c>
      <c r="U4375" s="13">
        <f>IF(AND($B4375&lt;&gt;"",$C4375&lt;&gt;""),IF(COUNTIFS($B$2:$B4375,$B4375,$C$2:$C4375,$C4375)=1,1,0),0)</f>
        <v/>
      </c>
      <c r="V4375" s="13">
        <f>IF(AND($B4375&lt;&gt;"",$D4375&lt;&gt;""),IF(COUNTIFS($B$2:$B4375,$B4375,$D$2:$D4375,$D4375)=1,1,0),0)</f>
        <v/>
      </c>
      <c r="W4375">
        <f>IFERROR(INDEX(T_Indicateurs[Domain_code],MATCH($H4375,T_Indicateurs[Stat_code],0)),"")</f>
        <v/>
      </c>
      <c r="X4375" s="13">
        <f>IF(OR($W4375="",$F4375=""),0,IF($F4375&lt;&gt;$W4375,1,0))</f>
        <v/>
      </c>
      <c r="Y4375" s="13">
        <f>IF(OR($J4375="", $K4375="", $L4375=""),0,IF(OR($J4375&lt;0,$J4375&gt;3,$K4375&lt;0,$K4375&gt;3,$L4375&lt;0,$L4375&gt;3),1,0))</f>
        <v/>
      </c>
    </row>
    <row r="4376">
      <c r="G4376">
        <f>IFERROR(INDEX(T_Domaines[Domain_label_fr],MATCH(F4376,T_Domaines[Domain_code],0)),"")</f>
        <v/>
      </c>
      <c r="I4376">
        <f>IFERROR(INDEX(T_Indicateurs[Stat_label_fr],MATCH(H4376,T_Indicateurs[Stat_code],0)),"")</f>
        <v/>
      </c>
      <c r="M4376">
        <f>IF(J4376=0,"",J4376)</f>
        <v/>
      </c>
      <c r="N4376">
        <f>IF(K4376=0,"",K4376)</f>
        <v/>
      </c>
      <c r="O4376">
        <f>IF(L4376=0,"",L4376)</f>
        <v/>
      </c>
      <c r="P4376">
        <f>IF(OR(J4376="",K4376="",L4376=""),"",J4376+K4376+L4376)</f>
        <v/>
      </c>
      <c r="Q4376">
        <f>IF(OR(M4376="",N4376="",O4376=""),"",M4376+N4376+O4376)</f>
        <v/>
      </c>
      <c r="S4376" s="13">
        <f>IF(AND($B4376&lt;&gt;"",$F4376&lt;&gt;""),IF(COUNTIFS($B$2:$B4376,$B4376,$F$2:$F4376,$F4376)=1,1,0),0)</f>
        <v/>
      </c>
      <c r="T4376" s="13">
        <f>IF(AND($B4376&lt;&gt;"",$H4376&lt;&gt;""),IF(COUNTIFS($B$2:$B4376,$B4376,$H$2:$H4376,$H4376)=1,1,0),0)</f>
        <v/>
      </c>
      <c r="U4376" s="13">
        <f>IF(AND($B4376&lt;&gt;"",$C4376&lt;&gt;""),IF(COUNTIFS($B$2:$B4376,$B4376,$C$2:$C4376,$C4376)=1,1,0),0)</f>
        <v/>
      </c>
      <c r="V4376" s="13">
        <f>IF(AND($B4376&lt;&gt;"",$D4376&lt;&gt;""),IF(COUNTIFS($B$2:$B4376,$B4376,$D$2:$D4376,$D4376)=1,1,0),0)</f>
        <v/>
      </c>
      <c r="W4376">
        <f>IFERROR(INDEX(T_Indicateurs[Domain_code],MATCH($H4376,T_Indicateurs[Stat_code],0)),"")</f>
        <v/>
      </c>
      <c r="X4376" s="13">
        <f>IF(OR($W4376="",$F4376=""),0,IF($F4376&lt;&gt;$W4376,1,0))</f>
        <v/>
      </c>
      <c r="Y4376" s="13">
        <f>IF(OR($J4376="", $K4376="", $L4376=""),0,IF(OR($J4376&lt;0,$J4376&gt;3,$K4376&lt;0,$K4376&gt;3,$L4376&lt;0,$L4376&gt;3),1,0))</f>
        <v/>
      </c>
    </row>
    <row r="4377">
      <c r="G4377">
        <f>IFERROR(INDEX(T_Domaines[Domain_label_fr],MATCH(F4377,T_Domaines[Domain_code],0)),"")</f>
        <v/>
      </c>
      <c r="I4377">
        <f>IFERROR(INDEX(T_Indicateurs[Stat_label_fr],MATCH(H4377,T_Indicateurs[Stat_code],0)),"")</f>
        <v/>
      </c>
      <c r="M4377">
        <f>IF(J4377=0,"",J4377)</f>
        <v/>
      </c>
      <c r="N4377">
        <f>IF(K4377=0,"",K4377)</f>
        <v/>
      </c>
      <c r="O4377">
        <f>IF(L4377=0,"",L4377)</f>
        <v/>
      </c>
      <c r="P4377">
        <f>IF(OR(J4377="",K4377="",L4377=""),"",J4377+K4377+L4377)</f>
        <v/>
      </c>
      <c r="Q4377">
        <f>IF(OR(M4377="",N4377="",O4377=""),"",M4377+N4377+O4377)</f>
        <v/>
      </c>
      <c r="S4377" s="13">
        <f>IF(AND($B4377&lt;&gt;"",$F4377&lt;&gt;""),IF(COUNTIFS($B$2:$B4377,$B4377,$F$2:$F4377,$F4377)=1,1,0),0)</f>
        <v/>
      </c>
      <c r="T4377" s="13">
        <f>IF(AND($B4377&lt;&gt;"",$H4377&lt;&gt;""),IF(COUNTIFS($B$2:$B4377,$B4377,$H$2:$H4377,$H4377)=1,1,0),0)</f>
        <v/>
      </c>
      <c r="U4377" s="13">
        <f>IF(AND($B4377&lt;&gt;"",$C4377&lt;&gt;""),IF(COUNTIFS($B$2:$B4377,$B4377,$C$2:$C4377,$C4377)=1,1,0),0)</f>
        <v/>
      </c>
      <c r="V4377" s="13">
        <f>IF(AND($B4377&lt;&gt;"",$D4377&lt;&gt;""),IF(COUNTIFS($B$2:$B4377,$B4377,$D$2:$D4377,$D4377)=1,1,0),0)</f>
        <v/>
      </c>
      <c r="W4377">
        <f>IFERROR(INDEX(T_Indicateurs[Domain_code],MATCH($H4377,T_Indicateurs[Stat_code],0)),"")</f>
        <v/>
      </c>
      <c r="X4377" s="13">
        <f>IF(OR($W4377="",$F4377=""),0,IF($F4377&lt;&gt;$W4377,1,0))</f>
        <v/>
      </c>
      <c r="Y4377" s="13">
        <f>IF(OR($J4377="", $K4377="", $L4377=""),0,IF(OR($J4377&lt;0,$J4377&gt;3,$K4377&lt;0,$K4377&gt;3,$L4377&lt;0,$L4377&gt;3),1,0))</f>
        <v/>
      </c>
    </row>
    <row r="4378">
      <c r="G4378">
        <f>IFERROR(INDEX(T_Domaines[Domain_label_fr],MATCH(F4378,T_Domaines[Domain_code],0)),"")</f>
        <v/>
      </c>
      <c r="I4378">
        <f>IFERROR(INDEX(T_Indicateurs[Stat_label_fr],MATCH(H4378,T_Indicateurs[Stat_code],0)),"")</f>
        <v/>
      </c>
      <c r="M4378">
        <f>IF(J4378=0,"",J4378)</f>
        <v/>
      </c>
      <c r="N4378">
        <f>IF(K4378=0,"",K4378)</f>
        <v/>
      </c>
      <c r="O4378">
        <f>IF(L4378=0,"",L4378)</f>
        <v/>
      </c>
      <c r="P4378">
        <f>IF(OR(J4378="",K4378="",L4378=""),"",J4378+K4378+L4378)</f>
        <v/>
      </c>
      <c r="Q4378">
        <f>IF(OR(M4378="",N4378="",O4378=""),"",M4378+N4378+O4378)</f>
        <v/>
      </c>
      <c r="S4378" s="13">
        <f>IF(AND($B4378&lt;&gt;"",$F4378&lt;&gt;""),IF(COUNTIFS($B$2:$B4378,$B4378,$F$2:$F4378,$F4378)=1,1,0),0)</f>
        <v/>
      </c>
      <c r="T4378" s="13">
        <f>IF(AND($B4378&lt;&gt;"",$H4378&lt;&gt;""),IF(COUNTIFS($B$2:$B4378,$B4378,$H$2:$H4378,$H4378)=1,1,0),0)</f>
        <v/>
      </c>
      <c r="U4378" s="13">
        <f>IF(AND($B4378&lt;&gt;"",$C4378&lt;&gt;""),IF(COUNTIFS($B$2:$B4378,$B4378,$C$2:$C4378,$C4378)=1,1,0),0)</f>
        <v/>
      </c>
      <c r="V4378" s="13">
        <f>IF(AND($B4378&lt;&gt;"",$D4378&lt;&gt;""),IF(COUNTIFS($B$2:$B4378,$B4378,$D$2:$D4378,$D4378)=1,1,0),0)</f>
        <v/>
      </c>
      <c r="W4378">
        <f>IFERROR(INDEX(T_Indicateurs[Domain_code],MATCH($H4378,T_Indicateurs[Stat_code],0)),"")</f>
        <v/>
      </c>
      <c r="X4378" s="13">
        <f>IF(OR($W4378="",$F4378=""),0,IF($F4378&lt;&gt;$W4378,1,0))</f>
        <v/>
      </c>
      <c r="Y4378" s="13">
        <f>IF(OR($J4378="", $K4378="", $L4378=""),0,IF(OR($J4378&lt;0,$J4378&gt;3,$K4378&lt;0,$K4378&gt;3,$L4378&lt;0,$L4378&gt;3),1,0))</f>
        <v/>
      </c>
    </row>
    <row r="4379">
      <c r="G4379">
        <f>IFERROR(INDEX(T_Domaines[Domain_label_fr],MATCH(F4379,T_Domaines[Domain_code],0)),"")</f>
        <v/>
      </c>
      <c r="I4379">
        <f>IFERROR(INDEX(T_Indicateurs[Stat_label_fr],MATCH(H4379,T_Indicateurs[Stat_code],0)),"")</f>
        <v/>
      </c>
      <c r="M4379">
        <f>IF(J4379=0,"",J4379)</f>
        <v/>
      </c>
      <c r="N4379">
        <f>IF(K4379=0,"",K4379)</f>
        <v/>
      </c>
      <c r="O4379">
        <f>IF(L4379=0,"",L4379)</f>
        <v/>
      </c>
      <c r="P4379">
        <f>IF(OR(J4379="",K4379="",L4379=""),"",J4379+K4379+L4379)</f>
        <v/>
      </c>
      <c r="Q4379">
        <f>IF(OR(M4379="",N4379="",O4379=""),"",M4379+N4379+O4379)</f>
        <v/>
      </c>
      <c r="S4379" s="13">
        <f>IF(AND($B4379&lt;&gt;"",$F4379&lt;&gt;""),IF(COUNTIFS($B$2:$B4379,$B4379,$F$2:$F4379,$F4379)=1,1,0),0)</f>
        <v/>
      </c>
      <c r="T4379" s="13">
        <f>IF(AND($B4379&lt;&gt;"",$H4379&lt;&gt;""),IF(COUNTIFS($B$2:$B4379,$B4379,$H$2:$H4379,$H4379)=1,1,0),0)</f>
        <v/>
      </c>
      <c r="U4379" s="13">
        <f>IF(AND($B4379&lt;&gt;"",$C4379&lt;&gt;""),IF(COUNTIFS($B$2:$B4379,$B4379,$C$2:$C4379,$C4379)=1,1,0),0)</f>
        <v/>
      </c>
      <c r="V4379" s="13">
        <f>IF(AND($B4379&lt;&gt;"",$D4379&lt;&gt;""),IF(COUNTIFS($B$2:$B4379,$B4379,$D$2:$D4379,$D4379)=1,1,0),0)</f>
        <v/>
      </c>
      <c r="W4379">
        <f>IFERROR(INDEX(T_Indicateurs[Domain_code],MATCH($H4379,T_Indicateurs[Stat_code],0)),"")</f>
        <v/>
      </c>
      <c r="X4379" s="13">
        <f>IF(OR($W4379="",$F4379=""),0,IF($F4379&lt;&gt;$W4379,1,0))</f>
        <v/>
      </c>
      <c r="Y4379" s="13">
        <f>IF(OR($J4379="", $K4379="", $L4379=""),0,IF(OR($J4379&lt;0,$J4379&gt;3,$K4379&lt;0,$K4379&gt;3,$L4379&lt;0,$L4379&gt;3),1,0))</f>
        <v/>
      </c>
    </row>
    <row r="4380">
      <c r="G4380">
        <f>IFERROR(INDEX(T_Domaines[Domain_label_fr],MATCH(F4380,T_Domaines[Domain_code],0)),"")</f>
        <v/>
      </c>
      <c r="I4380">
        <f>IFERROR(INDEX(T_Indicateurs[Stat_label_fr],MATCH(H4380,T_Indicateurs[Stat_code],0)),"")</f>
        <v/>
      </c>
      <c r="M4380">
        <f>IF(J4380=0,"",J4380)</f>
        <v/>
      </c>
      <c r="N4380">
        <f>IF(K4380=0,"",K4380)</f>
        <v/>
      </c>
      <c r="O4380">
        <f>IF(L4380=0,"",L4380)</f>
        <v/>
      </c>
      <c r="P4380">
        <f>IF(OR(J4380="",K4380="",L4380=""),"",J4380+K4380+L4380)</f>
        <v/>
      </c>
      <c r="Q4380">
        <f>IF(OR(M4380="",N4380="",O4380=""),"",M4380+N4380+O4380)</f>
        <v/>
      </c>
      <c r="S4380" s="13">
        <f>IF(AND($B4380&lt;&gt;"",$F4380&lt;&gt;""),IF(COUNTIFS($B$2:$B4380,$B4380,$F$2:$F4380,$F4380)=1,1,0),0)</f>
        <v/>
      </c>
      <c r="T4380" s="13">
        <f>IF(AND($B4380&lt;&gt;"",$H4380&lt;&gt;""),IF(COUNTIFS($B$2:$B4380,$B4380,$H$2:$H4380,$H4380)=1,1,0),0)</f>
        <v/>
      </c>
      <c r="U4380" s="13">
        <f>IF(AND($B4380&lt;&gt;"",$C4380&lt;&gt;""),IF(COUNTIFS($B$2:$B4380,$B4380,$C$2:$C4380,$C4380)=1,1,0),0)</f>
        <v/>
      </c>
      <c r="V4380" s="13">
        <f>IF(AND($B4380&lt;&gt;"",$D4380&lt;&gt;""),IF(COUNTIFS($B$2:$B4380,$B4380,$D$2:$D4380,$D4380)=1,1,0),0)</f>
        <v/>
      </c>
      <c r="W4380">
        <f>IFERROR(INDEX(T_Indicateurs[Domain_code],MATCH($H4380,T_Indicateurs[Stat_code],0)),"")</f>
        <v/>
      </c>
      <c r="X4380" s="13">
        <f>IF(OR($W4380="",$F4380=""),0,IF($F4380&lt;&gt;$W4380,1,0))</f>
        <v/>
      </c>
      <c r="Y4380" s="13">
        <f>IF(OR($J4380="", $K4380="", $L4380=""),0,IF(OR($J4380&lt;0,$J4380&gt;3,$K4380&lt;0,$K4380&gt;3,$L4380&lt;0,$L4380&gt;3),1,0))</f>
        <v/>
      </c>
    </row>
    <row r="4381">
      <c r="G4381">
        <f>IFERROR(INDEX(T_Domaines[Domain_label_fr],MATCH(F4381,T_Domaines[Domain_code],0)),"")</f>
        <v/>
      </c>
      <c r="I4381">
        <f>IFERROR(INDEX(T_Indicateurs[Stat_label_fr],MATCH(H4381,T_Indicateurs[Stat_code],0)),"")</f>
        <v/>
      </c>
      <c r="M4381">
        <f>IF(J4381=0,"",J4381)</f>
        <v/>
      </c>
      <c r="N4381">
        <f>IF(K4381=0,"",K4381)</f>
        <v/>
      </c>
      <c r="O4381">
        <f>IF(L4381=0,"",L4381)</f>
        <v/>
      </c>
      <c r="P4381">
        <f>IF(OR(J4381="",K4381="",L4381=""),"",J4381+K4381+L4381)</f>
        <v/>
      </c>
      <c r="Q4381">
        <f>IF(OR(M4381="",N4381="",O4381=""),"",M4381+N4381+O4381)</f>
        <v/>
      </c>
      <c r="S4381" s="13">
        <f>IF(AND($B4381&lt;&gt;"",$F4381&lt;&gt;""),IF(COUNTIFS($B$2:$B4381,$B4381,$F$2:$F4381,$F4381)=1,1,0),0)</f>
        <v/>
      </c>
      <c r="T4381" s="13">
        <f>IF(AND($B4381&lt;&gt;"",$H4381&lt;&gt;""),IF(COUNTIFS($B$2:$B4381,$B4381,$H$2:$H4381,$H4381)=1,1,0),0)</f>
        <v/>
      </c>
      <c r="U4381" s="13">
        <f>IF(AND($B4381&lt;&gt;"",$C4381&lt;&gt;""),IF(COUNTIFS($B$2:$B4381,$B4381,$C$2:$C4381,$C4381)=1,1,0),0)</f>
        <v/>
      </c>
      <c r="V4381" s="13">
        <f>IF(AND($B4381&lt;&gt;"",$D4381&lt;&gt;""),IF(COUNTIFS($B$2:$B4381,$B4381,$D$2:$D4381,$D4381)=1,1,0),0)</f>
        <v/>
      </c>
      <c r="W4381">
        <f>IFERROR(INDEX(T_Indicateurs[Domain_code],MATCH($H4381,T_Indicateurs[Stat_code],0)),"")</f>
        <v/>
      </c>
      <c r="X4381" s="13">
        <f>IF(OR($W4381="",$F4381=""),0,IF($F4381&lt;&gt;$W4381,1,0))</f>
        <v/>
      </c>
      <c r="Y4381" s="13">
        <f>IF(OR($J4381="", $K4381="", $L4381=""),0,IF(OR($J4381&lt;0,$J4381&gt;3,$K4381&lt;0,$K4381&gt;3,$L4381&lt;0,$L4381&gt;3),1,0))</f>
        <v/>
      </c>
    </row>
    <row r="4382">
      <c r="G4382">
        <f>IFERROR(INDEX(T_Domaines[Domain_label_fr],MATCH(F4382,T_Domaines[Domain_code],0)),"")</f>
        <v/>
      </c>
      <c r="I4382">
        <f>IFERROR(INDEX(T_Indicateurs[Stat_label_fr],MATCH(H4382,T_Indicateurs[Stat_code],0)),"")</f>
        <v/>
      </c>
      <c r="M4382">
        <f>IF(J4382=0,"",J4382)</f>
        <v/>
      </c>
      <c r="N4382">
        <f>IF(K4382=0,"",K4382)</f>
        <v/>
      </c>
      <c r="O4382">
        <f>IF(L4382=0,"",L4382)</f>
        <v/>
      </c>
      <c r="P4382">
        <f>IF(OR(J4382="",K4382="",L4382=""),"",J4382+K4382+L4382)</f>
        <v/>
      </c>
      <c r="Q4382">
        <f>IF(OR(M4382="",N4382="",O4382=""),"",M4382+N4382+O4382)</f>
        <v/>
      </c>
      <c r="S4382" s="13">
        <f>IF(AND($B4382&lt;&gt;"",$F4382&lt;&gt;""),IF(COUNTIFS($B$2:$B4382,$B4382,$F$2:$F4382,$F4382)=1,1,0),0)</f>
        <v/>
      </c>
      <c r="T4382" s="13">
        <f>IF(AND($B4382&lt;&gt;"",$H4382&lt;&gt;""),IF(COUNTIFS($B$2:$B4382,$B4382,$H$2:$H4382,$H4382)=1,1,0),0)</f>
        <v/>
      </c>
      <c r="U4382" s="13">
        <f>IF(AND($B4382&lt;&gt;"",$C4382&lt;&gt;""),IF(COUNTIFS($B$2:$B4382,$B4382,$C$2:$C4382,$C4382)=1,1,0),0)</f>
        <v/>
      </c>
      <c r="V4382" s="13">
        <f>IF(AND($B4382&lt;&gt;"",$D4382&lt;&gt;""),IF(COUNTIFS($B$2:$B4382,$B4382,$D$2:$D4382,$D4382)=1,1,0),0)</f>
        <v/>
      </c>
      <c r="W4382">
        <f>IFERROR(INDEX(T_Indicateurs[Domain_code],MATCH($H4382,T_Indicateurs[Stat_code],0)),"")</f>
        <v/>
      </c>
      <c r="X4382" s="13">
        <f>IF(OR($W4382="",$F4382=""),0,IF($F4382&lt;&gt;$W4382,1,0))</f>
        <v/>
      </c>
      <c r="Y4382" s="13">
        <f>IF(OR($J4382="", $K4382="", $L4382=""),0,IF(OR($J4382&lt;0,$J4382&gt;3,$K4382&lt;0,$K4382&gt;3,$L4382&lt;0,$L4382&gt;3),1,0))</f>
        <v/>
      </c>
    </row>
    <row r="4383">
      <c r="G4383">
        <f>IFERROR(INDEX(T_Domaines[Domain_label_fr],MATCH(F4383,T_Domaines[Domain_code],0)),"")</f>
        <v/>
      </c>
      <c r="I4383">
        <f>IFERROR(INDEX(T_Indicateurs[Stat_label_fr],MATCH(H4383,T_Indicateurs[Stat_code],0)),"")</f>
        <v/>
      </c>
      <c r="M4383">
        <f>IF(J4383=0,"",J4383)</f>
        <v/>
      </c>
      <c r="N4383">
        <f>IF(K4383=0,"",K4383)</f>
        <v/>
      </c>
      <c r="O4383">
        <f>IF(L4383=0,"",L4383)</f>
        <v/>
      </c>
      <c r="P4383">
        <f>IF(OR(J4383="",K4383="",L4383=""),"",J4383+K4383+L4383)</f>
        <v/>
      </c>
      <c r="Q4383">
        <f>IF(OR(M4383="",N4383="",O4383=""),"",M4383+N4383+O4383)</f>
        <v/>
      </c>
      <c r="S4383" s="13">
        <f>IF(AND($B4383&lt;&gt;"",$F4383&lt;&gt;""),IF(COUNTIFS($B$2:$B4383,$B4383,$F$2:$F4383,$F4383)=1,1,0),0)</f>
        <v/>
      </c>
      <c r="T4383" s="13">
        <f>IF(AND($B4383&lt;&gt;"",$H4383&lt;&gt;""),IF(COUNTIFS($B$2:$B4383,$B4383,$H$2:$H4383,$H4383)=1,1,0),0)</f>
        <v/>
      </c>
      <c r="U4383" s="13">
        <f>IF(AND($B4383&lt;&gt;"",$C4383&lt;&gt;""),IF(COUNTIFS($B$2:$B4383,$B4383,$C$2:$C4383,$C4383)=1,1,0),0)</f>
        <v/>
      </c>
      <c r="V4383" s="13">
        <f>IF(AND($B4383&lt;&gt;"",$D4383&lt;&gt;""),IF(COUNTIFS($B$2:$B4383,$B4383,$D$2:$D4383,$D4383)=1,1,0),0)</f>
        <v/>
      </c>
      <c r="W4383">
        <f>IFERROR(INDEX(T_Indicateurs[Domain_code],MATCH($H4383,T_Indicateurs[Stat_code],0)),"")</f>
        <v/>
      </c>
      <c r="X4383" s="13">
        <f>IF(OR($W4383="",$F4383=""),0,IF($F4383&lt;&gt;$W4383,1,0))</f>
        <v/>
      </c>
      <c r="Y4383" s="13">
        <f>IF(OR($J4383="", $K4383="", $L4383=""),0,IF(OR($J4383&lt;0,$J4383&gt;3,$K4383&lt;0,$K4383&gt;3,$L4383&lt;0,$L4383&gt;3),1,0))</f>
        <v/>
      </c>
    </row>
    <row r="4384">
      <c r="G4384">
        <f>IFERROR(INDEX(T_Domaines[Domain_label_fr],MATCH(F4384,T_Domaines[Domain_code],0)),"")</f>
        <v/>
      </c>
      <c r="I4384">
        <f>IFERROR(INDEX(T_Indicateurs[Stat_label_fr],MATCH(H4384,T_Indicateurs[Stat_code],0)),"")</f>
        <v/>
      </c>
      <c r="M4384">
        <f>IF(J4384=0,"",J4384)</f>
        <v/>
      </c>
      <c r="N4384">
        <f>IF(K4384=0,"",K4384)</f>
        <v/>
      </c>
      <c r="O4384">
        <f>IF(L4384=0,"",L4384)</f>
        <v/>
      </c>
      <c r="P4384">
        <f>IF(OR(J4384="",K4384="",L4384=""),"",J4384+K4384+L4384)</f>
        <v/>
      </c>
      <c r="Q4384">
        <f>IF(OR(M4384="",N4384="",O4384=""),"",M4384+N4384+O4384)</f>
        <v/>
      </c>
      <c r="S4384" s="13">
        <f>IF(AND($B4384&lt;&gt;"",$F4384&lt;&gt;""),IF(COUNTIFS($B$2:$B4384,$B4384,$F$2:$F4384,$F4384)=1,1,0),0)</f>
        <v/>
      </c>
      <c r="T4384" s="13">
        <f>IF(AND($B4384&lt;&gt;"",$H4384&lt;&gt;""),IF(COUNTIFS($B$2:$B4384,$B4384,$H$2:$H4384,$H4384)=1,1,0),0)</f>
        <v/>
      </c>
      <c r="U4384" s="13">
        <f>IF(AND($B4384&lt;&gt;"",$C4384&lt;&gt;""),IF(COUNTIFS($B$2:$B4384,$B4384,$C$2:$C4384,$C4384)=1,1,0),0)</f>
        <v/>
      </c>
      <c r="V4384" s="13">
        <f>IF(AND($B4384&lt;&gt;"",$D4384&lt;&gt;""),IF(COUNTIFS($B$2:$B4384,$B4384,$D$2:$D4384,$D4384)=1,1,0),0)</f>
        <v/>
      </c>
      <c r="W4384">
        <f>IFERROR(INDEX(T_Indicateurs[Domain_code],MATCH($H4384,T_Indicateurs[Stat_code],0)),"")</f>
        <v/>
      </c>
      <c r="X4384" s="13">
        <f>IF(OR($W4384="",$F4384=""),0,IF($F4384&lt;&gt;$W4384,1,0))</f>
        <v/>
      </c>
      <c r="Y4384" s="13">
        <f>IF(OR($J4384="", $K4384="", $L4384=""),0,IF(OR($J4384&lt;0,$J4384&gt;3,$K4384&lt;0,$K4384&gt;3,$L4384&lt;0,$L4384&gt;3),1,0))</f>
        <v/>
      </c>
    </row>
    <row r="4385">
      <c r="G4385">
        <f>IFERROR(INDEX(T_Domaines[Domain_label_fr],MATCH(F4385,T_Domaines[Domain_code],0)),"")</f>
        <v/>
      </c>
      <c r="I4385">
        <f>IFERROR(INDEX(T_Indicateurs[Stat_label_fr],MATCH(H4385,T_Indicateurs[Stat_code],0)),"")</f>
        <v/>
      </c>
      <c r="M4385">
        <f>IF(J4385=0,"",J4385)</f>
        <v/>
      </c>
      <c r="N4385">
        <f>IF(K4385=0,"",K4385)</f>
        <v/>
      </c>
      <c r="O4385">
        <f>IF(L4385=0,"",L4385)</f>
        <v/>
      </c>
      <c r="P4385">
        <f>IF(OR(J4385="",K4385="",L4385=""),"",J4385+K4385+L4385)</f>
        <v/>
      </c>
      <c r="Q4385">
        <f>IF(OR(M4385="",N4385="",O4385=""),"",M4385+N4385+O4385)</f>
        <v/>
      </c>
      <c r="S4385" s="13">
        <f>IF(AND($B4385&lt;&gt;"",$F4385&lt;&gt;""),IF(COUNTIFS($B$2:$B4385,$B4385,$F$2:$F4385,$F4385)=1,1,0),0)</f>
        <v/>
      </c>
      <c r="T4385" s="13">
        <f>IF(AND($B4385&lt;&gt;"",$H4385&lt;&gt;""),IF(COUNTIFS($B$2:$B4385,$B4385,$H$2:$H4385,$H4385)=1,1,0),0)</f>
        <v/>
      </c>
      <c r="U4385" s="13">
        <f>IF(AND($B4385&lt;&gt;"",$C4385&lt;&gt;""),IF(COUNTIFS($B$2:$B4385,$B4385,$C$2:$C4385,$C4385)=1,1,0),0)</f>
        <v/>
      </c>
      <c r="V4385" s="13">
        <f>IF(AND($B4385&lt;&gt;"",$D4385&lt;&gt;""),IF(COUNTIFS($B$2:$B4385,$B4385,$D$2:$D4385,$D4385)=1,1,0),0)</f>
        <v/>
      </c>
      <c r="W4385">
        <f>IFERROR(INDEX(T_Indicateurs[Domain_code],MATCH($H4385,T_Indicateurs[Stat_code],0)),"")</f>
        <v/>
      </c>
      <c r="X4385" s="13">
        <f>IF(OR($W4385="",$F4385=""),0,IF($F4385&lt;&gt;$W4385,1,0))</f>
        <v/>
      </c>
      <c r="Y4385" s="13">
        <f>IF(OR($J4385="", $K4385="", $L4385=""),0,IF(OR($J4385&lt;0,$J4385&gt;3,$K4385&lt;0,$K4385&gt;3,$L4385&lt;0,$L4385&gt;3),1,0))</f>
        <v/>
      </c>
    </row>
    <row r="4386">
      <c r="G4386">
        <f>IFERROR(INDEX(T_Domaines[Domain_label_fr],MATCH(F4386,T_Domaines[Domain_code],0)),"")</f>
        <v/>
      </c>
      <c r="I4386">
        <f>IFERROR(INDEX(T_Indicateurs[Stat_label_fr],MATCH(H4386,T_Indicateurs[Stat_code],0)),"")</f>
        <v/>
      </c>
      <c r="M4386">
        <f>IF(J4386=0,"",J4386)</f>
        <v/>
      </c>
      <c r="N4386">
        <f>IF(K4386=0,"",K4386)</f>
        <v/>
      </c>
      <c r="O4386">
        <f>IF(L4386=0,"",L4386)</f>
        <v/>
      </c>
      <c r="P4386">
        <f>IF(OR(J4386="",K4386="",L4386=""),"",J4386+K4386+L4386)</f>
        <v/>
      </c>
      <c r="Q4386">
        <f>IF(OR(M4386="",N4386="",O4386=""),"",M4386+N4386+O4386)</f>
        <v/>
      </c>
      <c r="S4386" s="13">
        <f>IF(AND($B4386&lt;&gt;"",$F4386&lt;&gt;""),IF(COUNTIFS($B$2:$B4386,$B4386,$F$2:$F4386,$F4386)=1,1,0),0)</f>
        <v/>
      </c>
      <c r="T4386" s="13">
        <f>IF(AND($B4386&lt;&gt;"",$H4386&lt;&gt;""),IF(COUNTIFS($B$2:$B4386,$B4386,$H$2:$H4386,$H4386)=1,1,0),0)</f>
        <v/>
      </c>
      <c r="U4386" s="13">
        <f>IF(AND($B4386&lt;&gt;"",$C4386&lt;&gt;""),IF(COUNTIFS($B$2:$B4386,$B4386,$C$2:$C4386,$C4386)=1,1,0),0)</f>
        <v/>
      </c>
      <c r="V4386" s="13">
        <f>IF(AND($B4386&lt;&gt;"",$D4386&lt;&gt;""),IF(COUNTIFS($B$2:$B4386,$B4386,$D$2:$D4386,$D4386)=1,1,0),0)</f>
        <v/>
      </c>
      <c r="W4386">
        <f>IFERROR(INDEX(T_Indicateurs[Domain_code],MATCH($H4386,T_Indicateurs[Stat_code],0)),"")</f>
        <v/>
      </c>
      <c r="X4386" s="13">
        <f>IF(OR($W4386="",$F4386=""),0,IF($F4386&lt;&gt;$W4386,1,0))</f>
        <v/>
      </c>
      <c r="Y4386" s="13">
        <f>IF(OR($J4386="", $K4386="", $L4386=""),0,IF(OR($J4386&lt;0,$J4386&gt;3,$K4386&lt;0,$K4386&gt;3,$L4386&lt;0,$L4386&gt;3),1,0))</f>
        <v/>
      </c>
    </row>
    <row r="4387">
      <c r="G4387">
        <f>IFERROR(INDEX(T_Domaines[Domain_label_fr],MATCH(F4387,T_Domaines[Domain_code],0)),"")</f>
        <v/>
      </c>
      <c r="I4387">
        <f>IFERROR(INDEX(T_Indicateurs[Stat_label_fr],MATCH(H4387,T_Indicateurs[Stat_code],0)),"")</f>
        <v/>
      </c>
      <c r="M4387">
        <f>IF(J4387=0,"",J4387)</f>
        <v/>
      </c>
      <c r="N4387">
        <f>IF(K4387=0,"",K4387)</f>
        <v/>
      </c>
      <c r="O4387">
        <f>IF(L4387=0,"",L4387)</f>
        <v/>
      </c>
      <c r="P4387">
        <f>IF(OR(J4387="",K4387="",L4387=""),"",J4387+K4387+L4387)</f>
        <v/>
      </c>
      <c r="Q4387">
        <f>IF(OR(M4387="",N4387="",O4387=""),"",M4387+N4387+O4387)</f>
        <v/>
      </c>
      <c r="S4387" s="13">
        <f>IF(AND($B4387&lt;&gt;"",$F4387&lt;&gt;""),IF(COUNTIFS($B$2:$B4387,$B4387,$F$2:$F4387,$F4387)=1,1,0),0)</f>
        <v/>
      </c>
      <c r="T4387" s="13">
        <f>IF(AND($B4387&lt;&gt;"",$H4387&lt;&gt;""),IF(COUNTIFS($B$2:$B4387,$B4387,$H$2:$H4387,$H4387)=1,1,0),0)</f>
        <v/>
      </c>
      <c r="U4387" s="13">
        <f>IF(AND($B4387&lt;&gt;"",$C4387&lt;&gt;""),IF(COUNTIFS($B$2:$B4387,$B4387,$C$2:$C4387,$C4387)=1,1,0),0)</f>
        <v/>
      </c>
      <c r="V4387" s="13">
        <f>IF(AND($B4387&lt;&gt;"",$D4387&lt;&gt;""),IF(COUNTIFS($B$2:$B4387,$B4387,$D$2:$D4387,$D4387)=1,1,0),0)</f>
        <v/>
      </c>
      <c r="W4387">
        <f>IFERROR(INDEX(T_Indicateurs[Domain_code],MATCH($H4387,T_Indicateurs[Stat_code],0)),"")</f>
        <v/>
      </c>
      <c r="X4387" s="13">
        <f>IF(OR($W4387="",$F4387=""),0,IF($F4387&lt;&gt;$W4387,1,0))</f>
        <v/>
      </c>
      <c r="Y4387" s="13">
        <f>IF(OR($J4387="", $K4387="", $L4387=""),0,IF(OR($J4387&lt;0,$J4387&gt;3,$K4387&lt;0,$K4387&gt;3,$L4387&lt;0,$L4387&gt;3),1,0))</f>
        <v/>
      </c>
    </row>
    <row r="4388">
      <c r="G4388">
        <f>IFERROR(INDEX(T_Domaines[Domain_label_fr],MATCH(F4388,T_Domaines[Domain_code],0)),"")</f>
        <v/>
      </c>
      <c r="I4388">
        <f>IFERROR(INDEX(T_Indicateurs[Stat_label_fr],MATCH(H4388,T_Indicateurs[Stat_code],0)),"")</f>
        <v/>
      </c>
      <c r="M4388">
        <f>IF(J4388=0,"",J4388)</f>
        <v/>
      </c>
      <c r="N4388">
        <f>IF(K4388=0,"",K4388)</f>
        <v/>
      </c>
      <c r="O4388">
        <f>IF(L4388=0,"",L4388)</f>
        <v/>
      </c>
      <c r="P4388">
        <f>IF(OR(J4388="",K4388="",L4388=""),"",J4388+K4388+L4388)</f>
        <v/>
      </c>
      <c r="Q4388">
        <f>IF(OR(M4388="",N4388="",O4388=""),"",M4388+N4388+O4388)</f>
        <v/>
      </c>
      <c r="S4388" s="13">
        <f>IF(AND($B4388&lt;&gt;"",$F4388&lt;&gt;""),IF(COUNTIFS($B$2:$B4388,$B4388,$F$2:$F4388,$F4388)=1,1,0),0)</f>
        <v/>
      </c>
      <c r="T4388" s="13">
        <f>IF(AND($B4388&lt;&gt;"",$H4388&lt;&gt;""),IF(COUNTIFS($B$2:$B4388,$B4388,$H$2:$H4388,$H4388)=1,1,0),0)</f>
        <v/>
      </c>
      <c r="U4388" s="13">
        <f>IF(AND($B4388&lt;&gt;"",$C4388&lt;&gt;""),IF(COUNTIFS($B$2:$B4388,$B4388,$C$2:$C4388,$C4388)=1,1,0),0)</f>
        <v/>
      </c>
      <c r="V4388" s="13">
        <f>IF(AND($B4388&lt;&gt;"",$D4388&lt;&gt;""),IF(COUNTIFS($B$2:$B4388,$B4388,$D$2:$D4388,$D4388)=1,1,0),0)</f>
        <v/>
      </c>
      <c r="W4388">
        <f>IFERROR(INDEX(T_Indicateurs[Domain_code],MATCH($H4388,T_Indicateurs[Stat_code],0)),"")</f>
        <v/>
      </c>
      <c r="X4388" s="13">
        <f>IF(OR($W4388="",$F4388=""),0,IF($F4388&lt;&gt;$W4388,1,0))</f>
        <v/>
      </c>
      <c r="Y4388" s="13">
        <f>IF(OR($J4388="", $K4388="", $L4388=""),0,IF(OR($J4388&lt;0,$J4388&gt;3,$K4388&lt;0,$K4388&gt;3,$L4388&lt;0,$L4388&gt;3),1,0))</f>
        <v/>
      </c>
    </row>
    <row r="4389">
      <c r="G4389">
        <f>IFERROR(INDEX(T_Domaines[Domain_label_fr],MATCH(F4389,T_Domaines[Domain_code],0)),"")</f>
        <v/>
      </c>
      <c r="I4389">
        <f>IFERROR(INDEX(T_Indicateurs[Stat_label_fr],MATCH(H4389,T_Indicateurs[Stat_code],0)),"")</f>
        <v/>
      </c>
      <c r="M4389">
        <f>IF(J4389=0,"",J4389)</f>
        <v/>
      </c>
      <c r="N4389">
        <f>IF(K4389=0,"",K4389)</f>
        <v/>
      </c>
      <c r="O4389">
        <f>IF(L4389=0,"",L4389)</f>
        <v/>
      </c>
      <c r="P4389">
        <f>IF(OR(J4389="",K4389="",L4389=""),"",J4389+K4389+L4389)</f>
        <v/>
      </c>
      <c r="Q4389">
        <f>IF(OR(M4389="",N4389="",O4389=""),"",M4389+N4389+O4389)</f>
        <v/>
      </c>
      <c r="S4389" s="13">
        <f>IF(AND($B4389&lt;&gt;"",$F4389&lt;&gt;""),IF(COUNTIFS($B$2:$B4389,$B4389,$F$2:$F4389,$F4389)=1,1,0),0)</f>
        <v/>
      </c>
      <c r="T4389" s="13">
        <f>IF(AND($B4389&lt;&gt;"",$H4389&lt;&gt;""),IF(COUNTIFS($B$2:$B4389,$B4389,$H$2:$H4389,$H4389)=1,1,0),0)</f>
        <v/>
      </c>
      <c r="U4389" s="13">
        <f>IF(AND($B4389&lt;&gt;"",$C4389&lt;&gt;""),IF(COUNTIFS($B$2:$B4389,$B4389,$C$2:$C4389,$C4389)=1,1,0),0)</f>
        <v/>
      </c>
      <c r="V4389" s="13">
        <f>IF(AND($B4389&lt;&gt;"",$D4389&lt;&gt;""),IF(COUNTIFS($B$2:$B4389,$B4389,$D$2:$D4389,$D4389)=1,1,0),0)</f>
        <v/>
      </c>
      <c r="W4389">
        <f>IFERROR(INDEX(T_Indicateurs[Domain_code],MATCH($H4389,T_Indicateurs[Stat_code],0)),"")</f>
        <v/>
      </c>
      <c r="X4389" s="13">
        <f>IF(OR($W4389="",$F4389=""),0,IF($F4389&lt;&gt;$W4389,1,0))</f>
        <v/>
      </c>
      <c r="Y4389" s="13">
        <f>IF(OR($J4389="", $K4389="", $L4389=""),0,IF(OR($J4389&lt;0,$J4389&gt;3,$K4389&lt;0,$K4389&gt;3,$L4389&lt;0,$L4389&gt;3),1,0))</f>
        <v/>
      </c>
    </row>
    <row r="4390">
      <c r="G4390">
        <f>IFERROR(INDEX(T_Domaines[Domain_label_fr],MATCH(F4390,T_Domaines[Domain_code],0)),"")</f>
        <v/>
      </c>
      <c r="I4390">
        <f>IFERROR(INDEX(T_Indicateurs[Stat_label_fr],MATCH(H4390,T_Indicateurs[Stat_code],0)),"")</f>
        <v/>
      </c>
      <c r="M4390">
        <f>IF(J4390=0,"",J4390)</f>
        <v/>
      </c>
      <c r="N4390">
        <f>IF(K4390=0,"",K4390)</f>
        <v/>
      </c>
      <c r="O4390">
        <f>IF(L4390=0,"",L4390)</f>
        <v/>
      </c>
      <c r="P4390">
        <f>IF(OR(J4390="",K4390="",L4390=""),"",J4390+K4390+L4390)</f>
        <v/>
      </c>
      <c r="Q4390">
        <f>IF(OR(M4390="",N4390="",O4390=""),"",M4390+N4390+O4390)</f>
        <v/>
      </c>
      <c r="S4390" s="13">
        <f>IF(AND($B4390&lt;&gt;"",$F4390&lt;&gt;""),IF(COUNTIFS($B$2:$B4390,$B4390,$F$2:$F4390,$F4390)=1,1,0),0)</f>
        <v/>
      </c>
      <c r="T4390" s="13">
        <f>IF(AND($B4390&lt;&gt;"",$H4390&lt;&gt;""),IF(COUNTIFS($B$2:$B4390,$B4390,$H$2:$H4390,$H4390)=1,1,0),0)</f>
        <v/>
      </c>
      <c r="U4390" s="13">
        <f>IF(AND($B4390&lt;&gt;"",$C4390&lt;&gt;""),IF(COUNTIFS($B$2:$B4390,$B4390,$C$2:$C4390,$C4390)=1,1,0),0)</f>
        <v/>
      </c>
      <c r="V4390" s="13">
        <f>IF(AND($B4390&lt;&gt;"",$D4390&lt;&gt;""),IF(COUNTIFS($B$2:$B4390,$B4390,$D$2:$D4390,$D4390)=1,1,0),0)</f>
        <v/>
      </c>
      <c r="W4390">
        <f>IFERROR(INDEX(T_Indicateurs[Domain_code],MATCH($H4390,T_Indicateurs[Stat_code],0)),"")</f>
        <v/>
      </c>
      <c r="X4390" s="13">
        <f>IF(OR($W4390="",$F4390=""),0,IF($F4390&lt;&gt;$W4390,1,0))</f>
        <v/>
      </c>
      <c r="Y4390" s="13">
        <f>IF(OR($J4390="", $K4390="", $L4390=""),0,IF(OR($J4390&lt;0,$J4390&gt;3,$K4390&lt;0,$K4390&gt;3,$L4390&lt;0,$L4390&gt;3),1,0))</f>
        <v/>
      </c>
    </row>
    <row r="4391">
      <c r="G4391">
        <f>IFERROR(INDEX(T_Domaines[Domain_label_fr],MATCH(F4391,T_Domaines[Domain_code],0)),"")</f>
        <v/>
      </c>
      <c r="I4391">
        <f>IFERROR(INDEX(T_Indicateurs[Stat_label_fr],MATCH(H4391,T_Indicateurs[Stat_code],0)),"")</f>
        <v/>
      </c>
      <c r="M4391">
        <f>IF(J4391=0,"",J4391)</f>
        <v/>
      </c>
      <c r="N4391">
        <f>IF(K4391=0,"",K4391)</f>
        <v/>
      </c>
      <c r="O4391">
        <f>IF(L4391=0,"",L4391)</f>
        <v/>
      </c>
      <c r="P4391">
        <f>IF(OR(J4391="",K4391="",L4391=""),"",J4391+K4391+L4391)</f>
        <v/>
      </c>
      <c r="Q4391">
        <f>IF(OR(M4391="",N4391="",O4391=""),"",M4391+N4391+O4391)</f>
        <v/>
      </c>
      <c r="S4391" s="13">
        <f>IF(AND($B4391&lt;&gt;"",$F4391&lt;&gt;""),IF(COUNTIFS($B$2:$B4391,$B4391,$F$2:$F4391,$F4391)=1,1,0),0)</f>
        <v/>
      </c>
      <c r="T4391" s="13">
        <f>IF(AND($B4391&lt;&gt;"",$H4391&lt;&gt;""),IF(COUNTIFS($B$2:$B4391,$B4391,$H$2:$H4391,$H4391)=1,1,0),0)</f>
        <v/>
      </c>
      <c r="U4391" s="13">
        <f>IF(AND($B4391&lt;&gt;"",$C4391&lt;&gt;""),IF(COUNTIFS($B$2:$B4391,$B4391,$C$2:$C4391,$C4391)=1,1,0),0)</f>
        <v/>
      </c>
      <c r="V4391" s="13">
        <f>IF(AND($B4391&lt;&gt;"",$D4391&lt;&gt;""),IF(COUNTIFS($B$2:$B4391,$B4391,$D$2:$D4391,$D4391)=1,1,0),0)</f>
        <v/>
      </c>
      <c r="W4391">
        <f>IFERROR(INDEX(T_Indicateurs[Domain_code],MATCH($H4391,T_Indicateurs[Stat_code],0)),"")</f>
        <v/>
      </c>
      <c r="X4391" s="13">
        <f>IF(OR($W4391="",$F4391=""),0,IF($F4391&lt;&gt;$W4391,1,0))</f>
        <v/>
      </c>
      <c r="Y4391" s="13">
        <f>IF(OR($J4391="", $K4391="", $L4391=""),0,IF(OR($J4391&lt;0,$J4391&gt;3,$K4391&lt;0,$K4391&gt;3,$L4391&lt;0,$L4391&gt;3),1,0))</f>
        <v/>
      </c>
    </row>
    <row r="4392">
      <c r="G4392">
        <f>IFERROR(INDEX(T_Domaines[Domain_label_fr],MATCH(F4392,T_Domaines[Domain_code],0)),"")</f>
        <v/>
      </c>
      <c r="I4392">
        <f>IFERROR(INDEX(T_Indicateurs[Stat_label_fr],MATCH(H4392,T_Indicateurs[Stat_code],0)),"")</f>
        <v/>
      </c>
      <c r="M4392">
        <f>IF(J4392=0,"",J4392)</f>
        <v/>
      </c>
      <c r="N4392">
        <f>IF(K4392=0,"",K4392)</f>
        <v/>
      </c>
      <c r="O4392">
        <f>IF(L4392=0,"",L4392)</f>
        <v/>
      </c>
      <c r="P4392">
        <f>IF(OR(J4392="",K4392="",L4392=""),"",J4392+K4392+L4392)</f>
        <v/>
      </c>
      <c r="Q4392">
        <f>IF(OR(M4392="",N4392="",O4392=""),"",M4392+N4392+O4392)</f>
        <v/>
      </c>
      <c r="S4392" s="13">
        <f>IF(AND($B4392&lt;&gt;"",$F4392&lt;&gt;""),IF(COUNTIFS($B$2:$B4392,$B4392,$F$2:$F4392,$F4392)=1,1,0),0)</f>
        <v/>
      </c>
      <c r="T4392" s="13">
        <f>IF(AND($B4392&lt;&gt;"",$H4392&lt;&gt;""),IF(COUNTIFS($B$2:$B4392,$B4392,$H$2:$H4392,$H4392)=1,1,0),0)</f>
        <v/>
      </c>
      <c r="U4392" s="13">
        <f>IF(AND($B4392&lt;&gt;"",$C4392&lt;&gt;""),IF(COUNTIFS($B$2:$B4392,$B4392,$C$2:$C4392,$C4392)=1,1,0),0)</f>
        <v/>
      </c>
      <c r="V4392" s="13">
        <f>IF(AND($B4392&lt;&gt;"",$D4392&lt;&gt;""),IF(COUNTIFS($B$2:$B4392,$B4392,$D$2:$D4392,$D4392)=1,1,0),0)</f>
        <v/>
      </c>
      <c r="W4392">
        <f>IFERROR(INDEX(T_Indicateurs[Domain_code],MATCH($H4392,T_Indicateurs[Stat_code],0)),"")</f>
        <v/>
      </c>
      <c r="X4392" s="13">
        <f>IF(OR($W4392="",$F4392=""),0,IF($F4392&lt;&gt;$W4392,1,0))</f>
        <v/>
      </c>
      <c r="Y4392" s="13">
        <f>IF(OR($J4392="", $K4392="", $L4392=""),0,IF(OR($J4392&lt;0,$J4392&gt;3,$K4392&lt;0,$K4392&gt;3,$L4392&lt;0,$L4392&gt;3),1,0))</f>
        <v/>
      </c>
    </row>
    <row r="4393">
      <c r="G4393">
        <f>IFERROR(INDEX(T_Domaines[Domain_label_fr],MATCH(F4393,T_Domaines[Domain_code],0)),"")</f>
        <v/>
      </c>
      <c r="I4393">
        <f>IFERROR(INDEX(T_Indicateurs[Stat_label_fr],MATCH(H4393,T_Indicateurs[Stat_code],0)),"")</f>
        <v/>
      </c>
      <c r="M4393">
        <f>IF(J4393=0,"",J4393)</f>
        <v/>
      </c>
      <c r="N4393">
        <f>IF(K4393=0,"",K4393)</f>
        <v/>
      </c>
      <c r="O4393">
        <f>IF(L4393=0,"",L4393)</f>
        <v/>
      </c>
      <c r="P4393">
        <f>IF(OR(J4393="",K4393="",L4393=""),"",J4393+K4393+L4393)</f>
        <v/>
      </c>
      <c r="Q4393">
        <f>IF(OR(M4393="",N4393="",O4393=""),"",M4393+N4393+O4393)</f>
        <v/>
      </c>
      <c r="S4393" s="13">
        <f>IF(AND($B4393&lt;&gt;"",$F4393&lt;&gt;""),IF(COUNTIFS($B$2:$B4393,$B4393,$F$2:$F4393,$F4393)=1,1,0),0)</f>
        <v/>
      </c>
      <c r="T4393" s="13">
        <f>IF(AND($B4393&lt;&gt;"",$H4393&lt;&gt;""),IF(COUNTIFS($B$2:$B4393,$B4393,$H$2:$H4393,$H4393)=1,1,0),0)</f>
        <v/>
      </c>
      <c r="U4393" s="13">
        <f>IF(AND($B4393&lt;&gt;"",$C4393&lt;&gt;""),IF(COUNTIFS($B$2:$B4393,$B4393,$C$2:$C4393,$C4393)=1,1,0),0)</f>
        <v/>
      </c>
      <c r="V4393" s="13">
        <f>IF(AND($B4393&lt;&gt;"",$D4393&lt;&gt;""),IF(COUNTIFS($B$2:$B4393,$B4393,$D$2:$D4393,$D4393)=1,1,0),0)</f>
        <v/>
      </c>
      <c r="W4393">
        <f>IFERROR(INDEX(T_Indicateurs[Domain_code],MATCH($H4393,T_Indicateurs[Stat_code],0)),"")</f>
        <v/>
      </c>
      <c r="X4393" s="13">
        <f>IF(OR($W4393="",$F4393=""),0,IF($F4393&lt;&gt;$W4393,1,0))</f>
        <v/>
      </c>
      <c r="Y4393" s="13">
        <f>IF(OR($J4393="", $K4393="", $L4393=""),0,IF(OR($J4393&lt;0,$J4393&gt;3,$K4393&lt;0,$K4393&gt;3,$L4393&lt;0,$L4393&gt;3),1,0))</f>
        <v/>
      </c>
    </row>
    <row r="4394">
      <c r="G4394">
        <f>IFERROR(INDEX(T_Domaines[Domain_label_fr],MATCH(F4394,T_Domaines[Domain_code],0)),"")</f>
        <v/>
      </c>
      <c r="I4394">
        <f>IFERROR(INDEX(T_Indicateurs[Stat_label_fr],MATCH(H4394,T_Indicateurs[Stat_code],0)),"")</f>
        <v/>
      </c>
      <c r="M4394">
        <f>IF(J4394=0,"",J4394)</f>
        <v/>
      </c>
      <c r="N4394">
        <f>IF(K4394=0,"",K4394)</f>
        <v/>
      </c>
      <c r="O4394">
        <f>IF(L4394=0,"",L4394)</f>
        <v/>
      </c>
      <c r="P4394">
        <f>IF(OR(J4394="",K4394="",L4394=""),"",J4394+K4394+L4394)</f>
        <v/>
      </c>
      <c r="Q4394">
        <f>IF(OR(M4394="",N4394="",O4394=""),"",M4394+N4394+O4394)</f>
        <v/>
      </c>
      <c r="S4394" s="13">
        <f>IF(AND($B4394&lt;&gt;"",$F4394&lt;&gt;""),IF(COUNTIFS($B$2:$B4394,$B4394,$F$2:$F4394,$F4394)=1,1,0),0)</f>
        <v/>
      </c>
      <c r="T4394" s="13">
        <f>IF(AND($B4394&lt;&gt;"",$H4394&lt;&gt;""),IF(COUNTIFS($B$2:$B4394,$B4394,$H$2:$H4394,$H4394)=1,1,0),0)</f>
        <v/>
      </c>
      <c r="U4394" s="13">
        <f>IF(AND($B4394&lt;&gt;"",$C4394&lt;&gt;""),IF(COUNTIFS($B$2:$B4394,$B4394,$C$2:$C4394,$C4394)=1,1,0),0)</f>
        <v/>
      </c>
      <c r="V4394" s="13">
        <f>IF(AND($B4394&lt;&gt;"",$D4394&lt;&gt;""),IF(COUNTIFS($B$2:$B4394,$B4394,$D$2:$D4394,$D4394)=1,1,0),0)</f>
        <v/>
      </c>
      <c r="W4394">
        <f>IFERROR(INDEX(T_Indicateurs[Domain_code],MATCH($H4394,T_Indicateurs[Stat_code],0)),"")</f>
        <v/>
      </c>
      <c r="X4394" s="13">
        <f>IF(OR($W4394="",$F4394=""),0,IF($F4394&lt;&gt;$W4394,1,0))</f>
        <v/>
      </c>
      <c r="Y4394" s="13">
        <f>IF(OR($J4394="", $K4394="", $L4394=""),0,IF(OR($J4394&lt;0,$J4394&gt;3,$K4394&lt;0,$K4394&gt;3,$L4394&lt;0,$L4394&gt;3),1,0))</f>
        <v/>
      </c>
    </row>
    <row r="4395">
      <c r="G4395">
        <f>IFERROR(INDEX(T_Domaines[Domain_label_fr],MATCH(F4395,T_Domaines[Domain_code],0)),"")</f>
        <v/>
      </c>
      <c r="I4395">
        <f>IFERROR(INDEX(T_Indicateurs[Stat_label_fr],MATCH(H4395,T_Indicateurs[Stat_code],0)),"")</f>
        <v/>
      </c>
      <c r="M4395">
        <f>IF(J4395=0,"",J4395)</f>
        <v/>
      </c>
      <c r="N4395">
        <f>IF(K4395=0,"",K4395)</f>
        <v/>
      </c>
      <c r="O4395">
        <f>IF(L4395=0,"",L4395)</f>
        <v/>
      </c>
      <c r="P4395">
        <f>IF(OR(J4395="",K4395="",L4395=""),"",J4395+K4395+L4395)</f>
        <v/>
      </c>
      <c r="Q4395">
        <f>IF(OR(M4395="",N4395="",O4395=""),"",M4395+N4395+O4395)</f>
        <v/>
      </c>
      <c r="S4395" s="13">
        <f>IF(AND($B4395&lt;&gt;"",$F4395&lt;&gt;""),IF(COUNTIFS($B$2:$B4395,$B4395,$F$2:$F4395,$F4395)=1,1,0),0)</f>
        <v/>
      </c>
      <c r="T4395" s="13">
        <f>IF(AND($B4395&lt;&gt;"",$H4395&lt;&gt;""),IF(COUNTIFS($B$2:$B4395,$B4395,$H$2:$H4395,$H4395)=1,1,0),0)</f>
        <v/>
      </c>
      <c r="U4395" s="13">
        <f>IF(AND($B4395&lt;&gt;"",$C4395&lt;&gt;""),IF(COUNTIFS($B$2:$B4395,$B4395,$C$2:$C4395,$C4395)=1,1,0),0)</f>
        <v/>
      </c>
      <c r="V4395" s="13">
        <f>IF(AND($B4395&lt;&gt;"",$D4395&lt;&gt;""),IF(COUNTIFS($B$2:$B4395,$B4395,$D$2:$D4395,$D4395)=1,1,0),0)</f>
        <v/>
      </c>
      <c r="W4395">
        <f>IFERROR(INDEX(T_Indicateurs[Domain_code],MATCH($H4395,T_Indicateurs[Stat_code],0)),"")</f>
        <v/>
      </c>
      <c r="X4395" s="13">
        <f>IF(OR($W4395="",$F4395=""),0,IF($F4395&lt;&gt;$W4395,1,0))</f>
        <v/>
      </c>
      <c r="Y4395" s="13">
        <f>IF(OR($J4395="", $K4395="", $L4395=""),0,IF(OR($J4395&lt;0,$J4395&gt;3,$K4395&lt;0,$K4395&gt;3,$L4395&lt;0,$L4395&gt;3),1,0))</f>
        <v/>
      </c>
    </row>
    <row r="4396">
      <c r="G4396">
        <f>IFERROR(INDEX(T_Domaines[Domain_label_fr],MATCH(F4396,T_Domaines[Domain_code],0)),"")</f>
        <v/>
      </c>
      <c r="I4396">
        <f>IFERROR(INDEX(T_Indicateurs[Stat_label_fr],MATCH(H4396,T_Indicateurs[Stat_code],0)),"")</f>
        <v/>
      </c>
      <c r="M4396">
        <f>IF(J4396=0,"",J4396)</f>
        <v/>
      </c>
      <c r="N4396">
        <f>IF(K4396=0,"",K4396)</f>
        <v/>
      </c>
      <c r="O4396">
        <f>IF(L4396=0,"",L4396)</f>
        <v/>
      </c>
      <c r="P4396">
        <f>IF(OR(J4396="",K4396="",L4396=""),"",J4396+K4396+L4396)</f>
        <v/>
      </c>
      <c r="Q4396">
        <f>IF(OR(M4396="",N4396="",O4396=""),"",M4396+N4396+O4396)</f>
        <v/>
      </c>
      <c r="S4396" s="13">
        <f>IF(AND($B4396&lt;&gt;"",$F4396&lt;&gt;""),IF(COUNTIFS($B$2:$B4396,$B4396,$F$2:$F4396,$F4396)=1,1,0),0)</f>
        <v/>
      </c>
      <c r="T4396" s="13">
        <f>IF(AND($B4396&lt;&gt;"",$H4396&lt;&gt;""),IF(COUNTIFS($B$2:$B4396,$B4396,$H$2:$H4396,$H4396)=1,1,0),0)</f>
        <v/>
      </c>
      <c r="U4396" s="13">
        <f>IF(AND($B4396&lt;&gt;"",$C4396&lt;&gt;""),IF(COUNTIFS($B$2:$B4396,$B4396,$C$2:$C4396,$C4396)=1,1,0),0)</f>
        <v/>
      </c>
      <c r="V4396" s="13">
        <f>IF(AND($B4396&lt;&gt;"",$D4396&lt;&gt;""),IF(COUNTIFS($B$2:$B4396,$B4396,$D$2:$D4396,$D4396)=1,1,0),0)</f>
        <v/>
      </c>
      <c r="W4396">
        <f>IFERROR(INDEX(T_Indicateurs[Domain_code],MATCH($H4396,T_Indicateurs[Stat_code],0)),"")</f>
        <v/>
      </c>
      <c r="X4396" s="13">
        <f>IF(OR($W4396="",$F4396=""),0,IF($F4396&lt;&gt;$W4396,1,0))</f>
        <v/>
      </c>
      <c r="Y4396" s="13">
        <f>IF(OR($J4396="", $K4396="", $L4396=""),0,IF(OR($J4396&lt;0,$J4396&gt;3,$K4396&lt;0,$K4396&gt;3,$L4396&lt;0,$L4396&gt;3),1,0))</f>
        <v/>
      </c>
    </row>
    <row r="4397">
      <c r="G4397">
        <f>IFERROR(INDEX(T_Domaines[Domain_label_fr],MATCH(F4397,T_Domaines[Domain_code],0)),"")</f>
        <v/>
      </c>
      <c r="I4397">
        <f>IFERROR(INDEX(T_Indicateurs[Stat_label_fr],MATCH(H4397,T_Indicateurs[Stat_code],0)),"")</f>
        <v/>
      </c>
      <c r="M4397">
        <f>IF(J4397=0,"",J4397)</f>
        <v/>
      </c>
      <c r="N4397">
        <f>IF(K4397=0,"",K4397)</f>
        <v/>
      </c>
      <c r="O4397">
        <f>IF(L4397=0,"",L4397)</f>
        <v/>
      </c>
      <c r="P4397">
        <f>IF(OR(J4397="",K4397="",L4397=""),"",J4397+K4397+L4397)</f>
        <v/>
      </c>
      <c r="Q4397">
        <f>IF(OR(M4397="",N4397="",O4397=""),"",M4397+N4397+O4397)</f>
        <v/>
      </c>
      <c r="S4397" s="13">
        <f>IF(AND($B4397&lt;&gt;"",$F4397&lt;&gt;""),IF(COUNTIFS($B$2:$B4397,$B4397,$F$2:$F4397,$F4397)=1,1,0),0)</f>
        <v/>
      </c>
      <c r="T4397" s="13">
        <f>IF(AND($B4397&lt;&gt;"",$H4397&lt;&gt;""),IF(COUNTIFS($B$2:$B4397,$B4397,$H$2:$H4397,$H4397)=1,1,0),0)</f>
        <v/>
      </c>
      <c r="U4397" s="13">
        <f>IF(AND($B4397&lt;&gt;"",$C4397&lt;&gt;""),IF(COUNTIFS($B$2:$B4397,$B4397,$C$2:$C4397,$C4397)=1,1,0),0)</f>
        <v/>
      </c>
      <c r="V4397" s="13">
        <f>IF(AND($B4397&lt;&gt;"",$D4397&lt;&gt;""),IF(COUNTIFS($B$2:$B4397,$B4397,$D$2:$D4397,$D4397)=1,1,0),0)</f>
        <v/>
      </c>
      <c r="W4397">
        <f>IFERROR(INDEX(T_Indicateurs[Domain_code],MATCH($H4397,T_Indicateurs[Stat_code],0)),"")</f>
        <v/>
      </c>
      <c r="X4397" s="13">
        <f>IF(OR($W4397="",$F4397=""),0,IF($F4397&lt;&gt;$W4397,1,0))</f>
        <v/>
      </c>
      <c r="Y4397" s="13">
        <f>IF(OR($J4397="", $K4397="", $L4397=""),0,IF(OR($J4397&lt;0,$J4397&gt;3,$K4397&lt;0,$K4397&gt;3,$L4397&lt;0,$L4397&gt;3),1,0))</f>
        <v/>
      </c>
    </row>
    <row r="4398">
      <c r="G4398">
        <f>IFERROR(INDEX(T_Domaines[Domain_label_fr],MATCH(F4398,T_Domaines[Domain_code],0)),"")</f>
        <v/>
      </c>
      <c r="I4398">
        <f>IFERROR(INDEX(T_Indicateurs[Stat_label_fr],MATCH(H4398,T_Indicateurs[Stat_code],0)),"")</f>
        <v/>
      </c>
      <c r="M4398">
        <f>IF(J4398=0,"",J4398)</f>
        <v/>
      </c>
      <c r="N4398">
        <f>IF(K4398=0,"",K4398)</f>
        <v/>
      </c>
      <c r="O4398">
        <f>IF(L4398=0,"",L4398)</f>
        <v/>
      </c>
      <c r="P4398">
        <f>IF(OR(J4398="",K4398="",L4398=""),"",J4398+K4398+L4398)</f>
        <v/>
      </c>
      <c r="Q4398">
        <f>IF(OR(M4398="",N4398="",O4398=""),"",M4398+N4398+O4398)</f>
        <v/>
      </c>
      <c r="S4398" s="13">
        <f>IF(AND($B4398&lt;&gt;"",$F4398&lt;&gt;""),IF(COUNTIFS($B$2:$B4398,$B4398,$F$2:$F4398,$F4398)=1,1,0),0)</f>
        <v/>
      </c>
      <c r="T4398" s="13">
        <f>IF(AND($B4398&lt;&gt;"",$H4398&lt;&gt;""),IF(COUNTIFS($B$2:$B4398,$B4398,$H$2:$H4398,$H4398)=1,1,0),0)</f>
        <v/>
      </c>
      <c r="U4398" s="13">
        <f>IF(AND($B4398&lt;&gt;"",$C4398&lt;&gt;""),IF(COUNTIFS($B$2:$B4398,$B4398,$C$2:$C4398,$C4398)=1,1,0),0)</f>
        <v/>
      </c>
      <c r="V4398" s="13">
        <f>IF(AND($B4398&lt;&gt;"",$D4398&lt;&gt;""),IF(COUNTIFS($B$2:$B4398,$B4398,$D$2:$D4398,$D4398)=1,1,0),0)</f>
        <v/>
      </c>
      <c r="W4398">
        <f>IFERROR(INDEX(T_Indicateurs[Domain_code],MATCH($H4398,T_Indicateurs[Stat_code],0)),"")</f>
        <v/>
      </c>
      <c r="X4398" s="13">
        <f>IF(OR($W4398="",$F4398=""),0,IF($F4398&lt;&gt;$W4398,1,0))</f>
        <v/>
      </c>
      <c r="Y4398" s="13">
        <f>IF(OR($J4398="", $K4398="", $L4398=""),0,IF(OR($J4398&lt;0,$J4398&gt;3,$K4398&lt;0,$K4398&gt;3,$L4398&lt;0,$L4398&gt;3),1,0))</f>
        <v/>
      </c>
    </row>
    <row r="4399">
      <c r="G4399">
        <f>IFERROR(INDEX(T_Domaines[Domain_label_fr],MATCH(F4399,T_Domaines[Domain_code],0)),"")</f>
        <v/>
      </c>
      <c r="I4399">
        <f>IFERROR(INDEX(T_Indicateurs[Stat_label_fr],MATCH(H4399,T_Indicateurs[Stat_code],0)),"")</f>
        <v/>
      </c>
      <c r="M4399">
        <f>IF(J4399=0,"",J4399)</f>
        <v/>
      </c>
      <c r="N4399">
        <f>IF(K4399=0,"",K4399)</f>
        <v/>
      </c>
      <c r="O4399">
        <f>IF(L4399=0,"",L4399)</f>
        <v/>
      </c>
      <c r="P4399">
        <f>IF(OR(J4399="",K4399="",L4399=""),"",J4399+K4399+L4399)</f>
        <v/>
      </c>
      <c r="Q4399">
        <f>IF(OR(M4399="",N4399="",O4399=""),"",M4399+N4399+O4399)</f>
        <v/>
      </c>
      <c r="S4399" s="13">
        <f>IF(AND($B4399&lt;&gt;"",$F4399&lt;&gt;""),IF(COUNTIFS($B$2:$B4399,$B4399,$F$2:$F4399,$F4399)=1,1,0),0)</f>
        <v/>
      </c>
      <c r="T4399" s="13">
        <f>IF(AND($B4399&lt;&gt;"",$H4399&lt;&gt;""),IF(COUNTIFS($B$2:$B4399,$B4399,$H$2:$H4399,$H4399)=1,1,0),0)</f>
        <v/>
      </c>
      <c r="U4399" s="13">
        <f>IF(AND($B4399&lt;&gt;"",$C4399&lt;&gt;""),IF(COUNTIFS($B$2:$B4399,$B4399,$C$2:$C4399,$C4399)=1,1,0),0)</f>
        <v/>
      </c>
      <c r="V4399" s="13">
        <f>IF(AND($B4399&lt;&gt;"",$D4399&lt;&gt;""),IF(COUNTIFS($B$2:$B4399,$B4399,$D$2:$D4399,$D4399)=1,1,0),0)</f>
        <v/>
      </c>
      <c r="W4399">
        <f>IFERROR(INDEX(T_Indicateurs[Domain_code],MATCH($H4399,T_Indicateurs[Stat_code],0)),"")</f>
        <v/>
      </c>
      <c r="X4399" s="13">
        <f>IF(OR($W4399="",$F4399=""),0,IF($F4399&lt;&gt;$W4399,1,0))</f>
        <v/>
      </c>
      <c r="Y4399" s="13">
        <f>IF(OR($J4399="", $K4399="", $L4399=""),0,IF(OR($J4399&lt;0,$J4399&gt;3,$K4399&lt;0,$K4399&gt;3,$L4399&lt;0,$L4399&gt;3),1,0))</f>
        <v/>
      </c>
    </row>
    <row r="4400">
      <c r="G4400">
        <f>IFERROR(INDEX(T_Domaines[Domain_label_fr],MATCH(F4400,T_Domaines[Domain_code],0)),"")</f>
        <v/>
      </c>
      <c r="I4400">
        <f>IFERROR(INDEX(T_Indicateurs[Stat_label_fr],MATCH(H4400,T_Indicateurs[Stat_code],0)),"")</f>
        <v/>
      </c>
      <c r="M4400">
        <f>IF(J4400=0,"",J4400)</f>
        <v/>
      </c>
      <c r="N4400">
        <f>IF(K4400=0,"",K4400)</f>
        <v/>
      </c>
      <c r="O4400">
        <f>IF(L4400=0,"",L4400)</f>
        <v/>
      </c>
      <c r="P4400">
        <f>IF(OR(J4400="",K4400="",L4400=""),"",J4400+K4400+L4400)</f>
        <v/>
      </c>
      <c r="Q4400">
        <f>IF(OR(M4400="",N4400="",O4400=""),"",M4400+N4400+O4400)</f>
        <v/>
      </c>
      <c r="S4400" s="13">
        <f>IF(AND($B4400&lt;&gt;"",$F4400&lt;&gt;""),IF(COUNTIFS($B$2:$B4400,$B4400,$F$2:$F4400,$F4400)=1,1,0),0)</f>
        <v/>
      </c>
      <c r="T4400" s="13">
        <f>IF(AND($B4400&lt;&gt;"",$H4400&lt;&gt;""),IF(COUNTIFS($B$2:$B4400,$B4400,$H$2:$H4400,$H4400)=1,1,0),0)</f>
        <v/>
      </c>
      <c r="U4400" s="13">
        <f>IF(AND($B4400&lt;&gt;"",$C4400&lt;&gt;""),IF(COUNTIFS($B$2:$B4400,$B4400,$C$2:$C4400,$C4400)=1,1,0),0)</f>
        <v/>
      </c>
      <c r="V4400" s="13">
        <f>IF(AND($B4400&lt;&gt;"",$D4400&lt;&gt;""),IF(COUNTIFS($B$2:$B4400,$B4400,$D$2:$D4400,$D4400)=1,1,0),0)</f>
        <v/>
      </c>
      <c r="W4400">
        <f>IFERROR(INDEX(T_Indicateurs[Domain_code],MATCH($H4400,T_Indicateurs[Stat_code],0)),"")</f>
        <v/>
      </c>
      <c r="X4400" s="13">
        <f>IF(OR($W4400="",$F4400=""),0,IF($F4400&lt;&gt;$W4400,1,0))</f>
        <v/>
      </c>
      <c r="Y4400" s="13">
        <f>IF(OR($J4400="", $K4400="", $L4400=""),0,IF(OR($J4400&lt;0,$J4400&gt;3,$K4400&lt;0,$K4400&gt;3,$L4400&lt;0,$L4400&gt;3),1,0))</f>
        <v/>
      </c>
    </row>
    <row r="4401">
      <c r="G4401">
        <f>IFERROR(INDEX(T_Domaines[Domain_label_fr],MATCH(F4401,T_Domaines[Domain_code],0)),"")</f>
        <v/>
      </c>
      <c r="I4401">
        <f>IFERROR(INDEX(T_Indicateurs[Stat_label_fr],MATCH(H4401,T_Indicateurs[Stat_code],0)),"")</f>
        <v/>
      </c>
      <c r="M4401">
        <f>IF(J4401=0,"",J4401)</f>
        <v/>
      </c>
      <c r="N4401">
        <f>IF(K4401=0,"",K4401)</f>
        <v/>
      </c>
      <c r="O4401">
        <f>IF(L4401=0,"",L4401)</f>
        <v/>
      </c>
      <c r="P4401">
        <f>IF(OR(J4401="",K4401="",L4401=""),"",J4401+K4401+L4401)</f>
        <v/>
      </c>
      <c r="Q4401">
        <f>IF(OR(M4401="",N4401="",O4401=""),"",M4401+N4401+O4401)</f>
        <v/>
      </c>
      <c r="S4401" s="13">
        <f>IF(AND($B4401&lt;&gt;"",$F4401&lt;&gt;""),IF(COUNTIFS($B$2:$B4401,$B4401,$F$2:$F4401,$F4401)=1,1,0),0)</f>
        <v/>
      </c>
      <c r="T4401" s="13">
        <f>IF(AND($B4401&lt;&gt;"",$H4401&lt;&gt;""),IF(COUNTIFS($B$2:$B4401,$B4401,$H$2:$H4401,$H4401)=1,1,0),0)</f>
        <v/>
      </c>
      <c r="U4401" s="13">
        <f>IF(AND($B4401&lt;&gt;"",$C4401&lt;&gt;""),IF(COUNTIFS($B$2:$B4401,$B4401,$C$2:$C4401,$C4401)=1,1,0),0)</f>
        <v/>
      </c>
      <c r="V4401" s="13">
        <f>IF(AND($B4401&lt;&gt;"",$D4401&lt;&gt;""),IF(COUNTIFS($B$2:$B4401,$B4401,$D$2:$D4401,$D4401)=1,1,0),0)</f>
        <v/>
      </c>
      <c r="W4401">
        <f>IFERROR(INDEX(T_Indicateurs[Domain_code],MATCH($H4401,T_Indicateurs[Stat_code],0)),"")</f>
        <v/>
      </c>
      <c r="X4401" s="13">
        <f>IF(OR($W4401="",$F4401=""),0,IF($F4401&lt;&gt;$W4401,1,0))</f>
        <v/>
      </c>
      <c r="Y4401" s="13">
        <f>IF(OR($J4401="", $K4401="", $L4401=""),0,IF(OR($J4401&lt;0,$J4401&gt;3,$K4401&lt;0,$K4401&gt;3,$L4401&lt;0,$L4401&gt;3),1,0))</f>
        <v/>
      </c>
    </row>
    <row r="4402">
      <c r="G4402">
        <f>IFERROR(INDEX(T_Domaines[Domain_label_fr],MATCH(F4402,T_Domaines[Domain_code],0)),"")</f>
        <v/>
      </c>
      <c r="I4402">
        <f>IFERROR(INDEX(T_Indicateurs[Stat_label_fr],MATCH(H4402,T_Indicateurs[Stat_code],0)),"")</f>
        <v/>
      </c>
      <c r="M4402">
        <f>IF(J4402=0,"",J4402)</f>
        <v/>
      </c>
      <c r="N4402">
        <f>IF(K4402=0,"",K4402)</f>
        <v/>
      </c>
      <c r="O4402">
        <f>IF(L4402=0,"",L4402)</f>
        <v/>
      </c>
      <c r="P4402">
        <f>IF(OR(J4402="",K4402="",L4402=""),"",J4402+K4402+L4402)</f>
        <v/>
      </c>
      <c r="Q4402">
        <f>IF(OR(M4402="",N4402="",O4402=""),"",M4402+N4402+O4402)</f>
        <v/>
      </c>
      <c r="S4402" s="13">
        <f>IF(AND($B4402&lt;&gt;"",$F4402&lt;&gt;""),IF(COUNTIFS($B$2:$B4402,$B4402,$F$2:$F4402,$F4402)=1,1,0),0)</f>
        <v/>
      </c>
      <c r="T4402" s="13">
        <f>IF(AND($B4402&lt;&gt;"",$H4402&lt;&gt;""),IF(COUNTIFS($B$2:$B4402,$B4402,$H$2:$H4402,$H4402)=1,1,0),0)</f>
        <v/>
      </c>
      <c r="U4402" s="13">
        <f>IF(AND($B4402&lt;&gt;"",$C4402&lt;&gt;""),IF(COUNTIFS($B$2:$B4402,$B4402,$C$2:$C4402,$C4402)=1,1,0),0)</f>
        <v/>
      </c>
      <c r="V4402" s="13">
        <f>IF(AND($B4402&lt;&gt;"",$D4402&lt;&gt;""),IF(COUNTIFS($B$2:$B4402,$B4402,$D$2:$D4402,$D4402)=1,1,0),0)</f>
        <v/>
      </c>
      <c r="W4402">
        <f>IFERROR(INDEX(T_Indicateurs[Domain_code],MATCH($H4402,T_Indicateurs[Stat_code],0)),"")</f>
        <v/>
      </c>
      <c r="X4402" s="13">
        <f>IF(OR($W4402="",$F4402=""),0,IF($F4402&lt;&gt;$W4402,1,0))</f>
        <v/>
      </c>
      <c r="Y4402" s="13">
        <f>IF(OR($J4402="", $K4402="", $L4402=""),0,IF(OR($J4402&lt;0,$J4402&gt;3,$K4402&lt;0,$K4402&gt;3,$L4402&lt;0,$L4402&gt;3),1,0))</f>
        <v/>
      </c>
    </row>
    <row r="4403">
      <c r="G4403">
        <f>IFERROR(INDEX(T_Domaines[Domain_label_fr],MATCH(F4403,T_Domaines[Domain_code],0)),"")</f>
        <v/>
      </c>
      <c r="I4403">
        <f>IFERROR(INDEX(T_Indicateurs[Stat_label_fr],MATCH(H4403,T_Indicateurs[Stat_code],0)),"")</f>
        <v/>
      </c>
      <c r="M4403">
        <f>IF(J4403=0,"",J4403)</f>
        <v/>
      </c>
      <c r="N4403">
        <f>IF(K4403=0,"",K4403)</f>
        <v/>
      </c>
      <c r="O4403">
        <f>IF(L4403=0,"",L4403)</f>
        <v/>
      </c>
      <c r="P4403">
        <f>IF(OR(J4403="",K4403="",L4403=""),"",J4403+K4403+L4403)</f>
        <v/>
      </c>
      <c r="Q4403">
        <f>IF(OR(M4403="",N4403="",O4403=""),"",M4403+N4403+O4403)</f>
        <v/>
      </c>
      <c r="S4403" s="13">
        <f>IF(AND($B4403&lt;&gt;"",$F4403&lt;&gt;""),IF(COUNTIFS($B$2:$B4403,$B4403,$F$2:$F4403,$F4403)=1,1,0),0)</f>
        <v/>
      </c>
      <c r="T4403" s="13">
        <f>IF(AND($B4403&lt;&gt;"",$H4403&lt;&gt;""),IF(COUNTIFS($B$2:$B4403,$B4403,$H$2:$H4403,$H4403)=1,1,0),0)</f>
        <v/>
      </c>
      <c r="U4403" s="13">
        <f>IF(AND($B4403&lt;&gt;"",$C4403&lt;&gt;""),IF(COUNTIFS($B$2:$B4403,$B4403,$C$2:$C4403,$C4403)=1,1,0),0)</f>
        <v/>
      </c>
      <c r="V4403" s="13">
        <f>IF(AND($B4403&lt;&gt;"",$D4403&lt;&gt;""),IF(COUNTIFS($B$2:$B4403,$B4403,$D$2:$D4403,$D4403)=1,1,0),0)</f>
        <v/>
      </c>
      <c r="W4403">
        <f>IFERROR(INDEX(T_Indicateurs[Domain_code],MATCH($H4403,T_Indicateurs[Stat_code],0)),"")</f>
        <v/>
      </c>
      <c r="X4403" s="13">
        <f>IF(OR($W4403="",$F4403=""),0,IF($F4403&lt;&gt;$W4403,1,0))</f>
        <v/>
      </c>
      <c r="Y4403" s="13">
        <f>IF(OR($J4403="", $K4403="", $L4403=""),0,IF(OR($J4403&lt;0,$J4403&gt;3,$K4403&lt;0,$K4403&gt;3,$L4403&lt;0,$L4403&gt;3),1,0))</f>
        <v/>
      </c>
    </row>
    <row r="4404">
      <c r="G4404">
        <f>IFERROR(INDEX(T_Domaines[Domain_label_fr],MATCH(F4404,T_Domaines[Domain_code],0)),"")</f>
        <v/>
      </c>
      <c r="I4404">
        <f>IFERROR(INDEX(T_Indicateurs[Stat_label_fr],MATCH(H4404,T_Indicateurs[Stat_code],0)),"")</f>
        <v/>
      </c>
      <c r="M4404">
        <f>IF(J4404=0,"",J4404)</f>
        <v/>
      </c>
      <c r="N4404">
        <f>IF(K4404=0,"",K4404)</f>
        <v/>
      </c>
      <c r="O4404">
        <f>IF(L4404=0,"",L4404)</f>
        <v/>
      </c>
      <c r="P4404">
        <f>IF(OR(J4404="",K4404="",L4404=""),"",J4404+K4404+L4404)</f>
        <v/>
      </c>
      <c r="Q4404">
        <f>IF(OR(M4404="",N4404="",O4404=""),"",M4404+N4404+O4404)</f>
        <v/>
      </c>
      <c r="S4404" s="13">
        <f>IF(AND($B4404&lt;&gt;"",$F4404&lt;&gt;""),IF(COUNTIFS($B$2:$B4404,$B4404,$F$2:$F4404,$F4404)=1,1,0),0)</f>
        <v/>
      </c>
      <c r="T4404" s="13">
        <f>IF(AND($B4404&lt;&gt;"",$H4404&lt;&gt;""),IF(COUNTIFS($B$2:$B4404,$B4404,$H$2:$H4404,$H4404)=1,1,0),0)</f>
        <v/>
      </c>
      <c r="U4404" s="13">
        <f>IF(AND($B4404&lt;&gt;"",$C4404&lt;&gt;""),IF(COUNTIFS($B$2:$B4404,$B4404,$C$2:$C4404,$C4404)=1,1,0),0)</f>
        <v/>
      </c>
      <c r="V4404" s="13">
        <f>IF(AND($B4404&lt;&gt;"",$D4404&lt;&gt;""),IF(COUNTIFS($B$2:$B4404,$B4404,$D$2:$D4404,$D4404)=1,1,0),0)</f>
        <v/>
      </c>
      <c r="W4404">
        <f>IFERROR(INDEX(T_Indicateurs[Domain_code],MATCH($H4404,T_Indicateurs[Stat_code],0)),"")</f>
        <v/>
      </c>
      <c r="X4404" s="13">
        <f>IF(OR($W4404="",$F4404=""),0,IF($F4404&lt;&gt;$W4404,1,0))</f>
        <v/>
      </c>
      <c r="Y4404" s="13">
        <f>IF(OR($J4404="", $K4404="", $L4404=""),0,IF(OR($J4404&lt;0,$J4404&gt;3,$K4404&lt;0,$K4404&gt;3,$L4404&lt;0,$L4404&gt;3),1,0))</f>
        <v/>
      </c>
    </row>
    <row r="4405">
      <c r="G4405">
        <f>IFERROR(INDEX(T_Domaines[Domain_label_fr],MATCH(F4405,T_Domaines[Domain_code],0)),"")</f>
        <v/>
      </c>
      <c r="I4405">
        <f>IFERROR(INDEX(T_Indicateurs[Stat_label_fr],MATCH(H4405,T_Indicateurs[Stat_code],0)),"")</f>
        <v/>
      </c>
      <c r="M4405">
        <f>IF(J4405=0,"",J4405)</f>
        <v/>
      </c>
      <c r="N4405">
        <f>IF(K4405=0,"",K4405)</f>
        <v/>
      </c>
      <c r="O4405">
        <f>IF(L4405=0,"",L4405)</f>
        <v/>
      </c>
      <c r="P4405">
        <f>IF(OR(J4405="",K4405="",L4405=""),"",J4405+K4405+L4405)</f>
        <v/>
      </c>
      <c r="Q4405">
        <f>IF(OR(M4405="",N4405="",O4405=""),"",M4405+N4405+O4405)</f>
        <v/>
      </c>
      <c r="S4405" s="13">
        <f>IF(AND($B4405&lt;&gt;"",$F4405&lt;&gt;""),IF(COUNTIFS($B$2:$B4405,$B4405,$F$2:$F4405,$F4405)=1,1,0),0)</f>
        <v/>
      </c>
      <c r="T4405" s="13">
        <f>IF(AND($B4405&lt;&gt;"",$H4405&lt;&gt;""),IF(COUNTIFS($B$2:$B4405,$B4405,$H$2:$H4405,$H4405)=1,1,0),0)</f>
        <v/>
      </c>
      <c r="U4405" s="13">
        <f>IF(AND($B4405&lt;&gt;"",$C4405&lt;&gt;""),IF(COUNTIFS($B$2:$B4405,$B4405,$C$2:$C4405,$C4405)=1,1,0),0)</f>
        <v/>
      </c>
      <c r="V4405" s="13">
        <f>IF(AND($B4405&lt;&gt;"",$D4405&lt;&gt;""),IF(COUNTIFS($B$2:$B4405,$B4405,$D$2:$D4405,$D4405)=1,1,0),0)</f>
        <v/>
      </c>
      <c r="W4405">
        <f>IFERROR(INDEX(T_Indicateurs[Domain_code],MATCH($H4405,T_Indicateurs[Stat_code],0)),"")</f>
        <v/>
      </c>
      <c r="X4405" s="13">
        <f>IF(OR($W4405="",$F4405=""),0,IF($F4405&lt;&gt;$W4405,1,0))</f>
        <v/>
      </c>
      <c r="Y4405" s="13">
        <f>IF(OR($J4405="", $K4405="", $L4405=""),0,IF(OR($J4405&lt;0,$J4405&gt;3,$K4405&lt;0,$K4405&gt;3,$L4405&lt;0,$L4405&gt;3),1,0))</f>
        <v/>
      </c>
    </row>
    <row r="4406">
      <c r="G4406">
        <f>IFERROR(INDEX(T_Domaines[Domain_label_fr],MATCH(F4406,T_Domaines[Domain_code],0)),"")</f>
        <v/>
      </c>
      <c r="I4406">
        <f>IFERROR(INDEX(T_Indicateurs[Stat_label_fr],MATCH(H4406,T_Indicateurs[Stat_code],0)),"")</f>
        <v/>
      </c>
      <c r="M4406">
        <f>IF(J4406=0,"",J4406)</f>
        <v/>
      </c>
      <c r="N4406">
        <f>IF(K4406=0,"",K4406)</f>
        <v/>
      </c>
      <c r="O4406">
        <f>IF(L4406=0,"",L4406)</f>
        <v/>
      </c>
      <c r="P4406">
        <f>IF(OR(J4406="",K4406="",L4406=""),"",J4406+K4406+L4406)</f>
        <v/>
      </c>
      <c r="Q4406">
        <f>IF(OR(M4406="",N4406="",O4406=""),"",M4406+N4406+O4406)</f>
        <v/>
      </c>
      <c r="S4406" s="13">
        <f>IF(AND($B4406&lt;&gt;"",$F4406&lt;&gt;""),IF(COUNTIFS($B$2:$B4406,$B4406,$F$2:$F4406,$F4406)=1,1,0),0)</f>
        <v/>
      </c>
      <c r="T4406" s="13">
        <f>IF(AND($B4406&lt;&gt;"",$H4406&lt;&gt;""),IF(COUNTIFS($B$2:$B4406,$B4406,$H$2:$H4406,$H4406)=1,1,0),0)</f>
        <v/>
      </c>
      <c r="U4406" s="13">
        <f>IF(AND($B4406&lt;&gt;"",$C4406&lt;&gt;""),IF(COUNTIFS($B$2:$B4406,$B4406,$C$2:$C4406,$C4406)=1,1,0),0)</f>
        <v/>
      </c>
      <c r="V4406" s="13">
        <f>IF(AND($B4406&lt;&gt;"",$D4406&lt;&gt;""),IF(COUNTIFS($B$2:$B4406,$B4406,$D$2:$D4406,$D4406)=1,1,0),0)</f>
        <v/>
      </c>
      <c r="W4406">
        <f>IFERROR(INDEX(T_Indicateurs[Domain_code],MATCH($H4406,T_Indicateurs[Stat_code],0)),"")</f>
        <v/>
      </c>
      <c r="X4406" s="13">
        <f>IF(OR($W4406="",$F4406=""),0,IF($F4406&lt;&gt;$W4406,1,0))</f>
        <v/>
      </c>
      <c r="Y4406" s="13">
        <f>IF(OR($J4406="", $K4406="", $L4406=""),0,IF(OR($J4406&lt;0,$J4406&gt;3,$K4406&lt;0,$K4406&gt;3,$L4406&lt;0,$L4406&gt;3),1,0))</f>
        <v/>
      </c>
    </row>
    <row r="4407">
      <c r="G4407">
        <f>IFERROR(INDEX(T_Domaines[Domain_label_fr],MATCH(F4407,T_Domaines[Domain_code],0)),"")</f>
        <v/>
      </c>
      <c r="I4407">
        <f>IFERROR(INDEX(T_Indicateurs[Stat_label_fr],MATCH(H4407,T_Indicateurs[Stat_code],0)),"")</f>
        <v/>
      </c>
      <c r="M4407">
        <f>IF(J4407=0,"",J4407)</f>
        <v/>
      </c>
      <c r="N4407">
        <f>IF(K4407=0,"",K4407)</f>
        <v/>
      </c>
      <c r="O4407">
        <f>IF(L4407=0,"",L4407)</f>
        <v/>
      </c>
      <c r="P4407">
        <f>IF(OR(J4407="",K4407="",L4407=""),"",J4407+K4407+L4407)</f>
        <v/>
      </c>
      <c r="Q4407">
        <f>IF(OR(M4407="",N4407="",O4407=""),"",M4407+N4407+O4407)</f>
        <v/>
      </c>
      <c r="S4407" s="13">
        <f>IF(AND($B4407&lt;&gt;"",$F4407&lt;&gt;""),IF(COUNTIFS($B$2:$B4407,$B4407,$F$2:$F4407,$F4407)=1,1,0),0)</f>
        <v/>
      </c>
      <c r="T4407" s="13">
        <f>IF(AND($B4407&lt;&gt;"",$H4407&lt;&gt;""),IF(COUNTIFS($B$2:$B4407,$B4407,$H$2:$H4407,$H4407)=1,1,0),0)</f>
        <v/>
      </c>
      <c r="U4407" s="13">
        <f>IF(AND($B4407&lt;&gt;"",$C4407&lt;&gt;""),IF(COUNTIFS($B$2:$B4407,$B4407,$C$2:$C4407,$C4407)=1,1,0),0)</f>
        <v/>
      </c>
      <c r="V4407" s="13">
        <f>IF(AND($B4407&lt;&gt;"",$D4407&lt;&gt;""),IF(COUNTIFS($B$2:$B4407,$B4407,$D$2:$D4407,$D4407)=1,1,0),0)</f>
        <v/>
      </c>
      <c r="W4407">
        <f>IFERROR(INDEX(T_Indicateurs[Domain_code],MATCH($H4407,T_Indicateurs[Stat_code],0)),"")</f>
        <v/>
      </c>
      <c r="X4407" s="13">
        <f>IF(OR($W4407="",$F4407=""),0,IF($F4407&lt;&gt;$W4407,1,0))</f>
        <v/>
      </c>
      <c r="Y4407" s="13">
        <f>IF(OR($J4407="", $K4407="", $L4407=""),0,IF(OR($J4407&lt;0,$J4407&gt;3,$K4407&lt;0,$K4407&gt;3,$L4407&lt;0,$L4407&gt;3),1,0))</f>
        <v/>
      </c>
    </row>
    <row r="4408">
      <c r="G4408">
        <f>IFERROR(INDEX(T_Domaines[Domain_label_fr],MATCH(F4408,T_Domaines[Domain_code],0)),"")</f>
        <v/>
      </c>
      <c r="I4408">
        <f>IFERROR(INDEX(T_Indicateurs[Stat_label_fr],MATCH(H4408,T_Indicateurs[Stat_code],0)),"")</f>
        <v/>
      </c>
      <c r="M4408">
        <f>IF(J4408=0,"",J4408)</f>
        <v/>
      </c>
      <c r="N4408">
        <f>IF(K4408=0,"",K4408)</f>
        <v/>
      </c>
      <c r="O4408">
        <f>IF(L4408=0,"",L4408)</f>
        <v/>
      </c>
      <c r="P4408">
        <f>IF(OR(J4408="",K4408="",L4408=""),"",J4408+K4408+L4408)</f>
        <v/>
      </c>
      <c r="Q4408">
        <f>IF(OR(M4408="",N4408="",O4408=""),"",M4408+N4408+O4408)</f>
        <v/>
      </c>
      <c r="S4408" s="13">
        <f>IF(AND($B4408&lt;&gt;"",$F4408&lt;&gt;""),IF(COUNTIFS($B$2:$B4408,$B4408,$F$2:$F4408,$F4408)=1,1,0),0)</f>
        <v/>
      </c>
      <c r="T4408" s="13">
        <f>IF(AND($B4408&lt;&gt;"",$H4408&lt;&gt;""),IF(COUNTIFS($B$2:$B4408,$B4408,$H$2:$H4408,$H4408)=1,1,0),0)</f>
        <v/>
      </c>
      <c r="U4408" s="13">
        <f>IF(AND($B4408&lt;&gt;"",$C4408&lt;&gt;""),IF(COUNTIFS($B$2:$B4408,$B4408,$C$2:$C4408,$C4408)=1,1,0),0)</f>
        <v/>
      </c>
      <c r="V4408" s="13">
        <f>IF(AND($B4408&lt;&gt;"",$D4408&lt;&gt;""),IF(COUNTIFS($B$2:$B4408,$B4408,$D$2:$D4408,$D4408)=1,1,0),0)</f>
        <v/>
      </c>
      <c r="W4408">
        <f>IFERROR(INDEX(T_Indicateurs[Domain_code],MATCH($H4408,T_Indicateurs[Stat_code],0)),"")</f>
        <v/>
      </c>
      <c r="X4408" s="13">
        <f>IF(OR($W4408="",$F4408=""),0,IF($F4408&lt;&gt;$W4408,1,0))</f>
        <v/>
      </c>
      <c r="Y4408" s="13">
        <f>IF(OR($J4408="", $K4408="", $L4408=""),0,IF(OR($J4408&lt;0,$J4408&gt;3,$K4408&lt;0,$K4408&gt;3,$L4408&lt;0,$L4408&gt;3),1,0))</f>
        <v/>
      </c>
    </row>
    <row r="4409">
      <c r="G4409">
        <f>IFERROR(INDEX(T_Domaines[Domain_label_fr],MATCH(F4409,T_Domaines[Domain_code],0)),"")</f>
        <v/>
      </c>
      <c r="I4409">
        <f>IFERROR(INDEX(T_Indicateurs[Stat_label_fr],MATCH(H4409,T_Indicateurs[Stat_code],0)),"")</f>
        <v/>
      </c>
      <c r="M4409">
        <f>IF(J4409=0,"",J4409)</f>
        <v/>
      </c>
      <c r="N4409">
        <f>IF(K4409=0,"",K4409)</f>
        <v/>
      </c>
      <c r="O4409">
        <f>IF(L4409=0,"",L4409)</f>
        <v/>
      </c>
      <c r="P4409">
        <f>IF(OR(J4409="",K4409="",L4409=""),"",J4409+K4409+L4409)</f>
        <v/>
      </c>
      <c r="Q4409">
        <f>IF(OR(M4409="",N4409="",O4409=""),"",M4409+N4409+O4409)</f>
        <v/>
      </c>
      <c r="S4409" s="13">
        <f>IF(AND($B4409&lt;&gt;"",$F4409&lt;&gt;""),IF(COUNTIFS($B$2:$B4409,$B4409,$F$2:$F4409,$F4409)=1,1,0),0)</f>
        <v/>
      </c>
      <c r="T4409" s="13">
        <f>IF(AND($B4409&lt;&gt;"",$H4409&lt;&gt;""),IF(COUNTIFS($B$2:$B4409,$B4409,$H$2:$H4409,$H4409)=1,1,0),0)</f>
        <v/>
      </c>
      <c r="U4409" s="13">
        <f>IF(AND($B4409&lt;&gt;"",$C4409&lt;&gt;""),IF(COUNTIFS($B$2:$B4409,$B4409,$C$2:$C4409,$C4409)=1,1,0),0)</f>
        <v/>
      </c>
      <c r="V4409" s="13">
        <f>IF(AND($B4409&lt;&gt;"",$D4409&lt;&gt;""),IF(COUNTIFS($B$2:$B4409,$B4409,$D$2:$D4409,$D4409)=1,1,0),0)</f>
        <v/>
      </c>
      <c r="W4409">
        <f>IFERROR(INDEX(T_Indicateurs[Domain_code],MATCH($H4409,T_Indicateurs[Stat_code],0)),"")</f>
        <v/>
      </c>
      <c r="X4409" s="13">
        <f>IF(OR($W4409="",$F4409=""),0,IF($F4409&lt;&gt;$W4409,1,0))</f>
        <v/>
      </c>
      <c r="Y4409" s="13">
        <f>IF(OR($J4409="", $K4409="", $L4409=""),0,IF(OR($J4409&lt;0,$J4409&gt;3,$K4409&lt;0,$K4409&gt;3,$L4409&lt;0,$L4409&gt;3),1,0))</f>
        <v/>
      </c>
    </row>
    <row r="4410">
      <c r="G4410">
        <f>IFERROR(INDEX(T_Domaines[Domain_label_fr],MATCH(F4410,T_Domaines[Domain_code],0)),"")</f>
        <v/>
      </c>
      <c r="I4410">
        <f>IFERROR(INDEX(T_Indicateurs[Stat_label_fr],MATCH(H4410,T_Indicateurs[Stat_code],0)),"")</f>
        <v/>
      </c>
      <c r="M4410">
        <f>IF(J4410=0,"",J4410)</f>
        <v/>
      </c>
      <c r="N4410">
        <f>IF(K4410=0,"",K4410)</f>
        <v/>
      </c>
      <c r="O4410">
        <f>IF(L4410=0,"",L4410)</f>
        <v/>
      </c>
      <c r="P4410">
        <f>IF(OR(J4410="",K4410="",L4410=""),"",J4410+K4410+L4410)</f>
        <v/>
      </c>
      <c r="Q4410">
        <f>IF(OR(M4410="",N4410="",O4410=""),"",M4410+N4410+O4410)</f>
        <v/>
      </c>
      <c r="S4410" s="13">
        <f>IF(AND($B4410&lt;&gt;"",$F4410&lt;&gt;""),IF(COUNTIFS($B$2:$B4410,$B4410,$F$2:$F4410,$F4410)=1,1,0),0)</f>
        <v/>
      </c>
      <c r="T4410" s="13">
        <f>IF(AND($B4410&lt;&gt;"",$H4410&lt;&gt;""),IF(COUNTIFS($B$2:$B4410,$B4410,$H$2:$H4410,$H4410)=1,1,0),0)</f>
        <v/>
      </c>
      <c r="U4410" s="13">
        <f>IF(AND($B4410&lt;&gt;"",$C4410&lt;&gt;""),IF(COUNTIFS($B$2:$B4410,$B4410,$C$2:$C4410,$C4410)=1,1,0),0)</f>
        <v/>
      </c>
      <c r="V4410" s="13">
        <f>IF(AND($B4410&lt;&gt;"",$D4410&lt;&gt;""),IF(COUNTIFS($B$2:$B4410,$B4410,$D$2:$D4410,$D4410)=1,1,0),0)</f>
        <v/>
      </c>
      <c r="W4410">
        <f>IFERROR(INDEX(T_Indicateurs[Domain_code],MATCH($H4410,T_Indicateurs[Stat_code],0)),"")</f>
        <v/>
      </c>
      <c r="X4410" s="13">
        <f>IF(OR($W4410="",$F4410=""),0,IF($F4410&lt;&gt;$W4410,1,0))</f>
        <v/>
      </c>
      <c r="Y4410" s="13">
        <f>IF(OR($J4410="", $K4410="", $L4410=""),0,IF(OR($J4410&lt;0,$J4410&gt;3,$K4410&lt;0,$K4410&gt;3,$L4410&lt;0,$L4410&gt;3),1,0))</f>
        <v/>
      </c>
    </row>
    <row r="4411">
      <c r="G4411">
        <f>IFERROR(INDEX(T_Domaines[Domain_label_fr],MATCH(F4411,T_Domaines[Domain_code],0)),"")</f>
        <v/>
      </c>
      <c r="I4411">
        <f>IFERROR(INDEX(T_Indicateurs[Stat_label_fr],MATCH(H4411,T_Indicateurs[Stat_code],0)),"")</f>
        <v/>
      </c>
      <c r="M4411">
        <f>IF(J4411=0,"",J4411)</f>
        <v/>
      </c>
      <c r="N4411">
        <f>IF(K4411=0,"",K4411)</f>
        <v/>
      </c>
      <c r="O4411">
        <f>IF(L4411=0,"",L4411)</f>
        <v/>
      </c>
      <c r="P4411">
        <f>IF(OR(J4411="",K4411="",L4411=""),"",J4411+K4411+L4411)</f>
        <v/>
      </c>
      <c r="Q4411">
        <f>IF(OR(M4411="",N4411="",O4411=""),"",M4411+N4411+O4411)</f>
        <v/>
      </c>
      <c r="S4411" s="13">
        <f>IF(AND($B4411&lt;&gt;"",$F4411&lt;&gt;""),IF(COUNTIFS($B$2:$B4411,$B4411,$F$2:$F4411,$F4411)=1,1,0),0)</f>
        <v/>
      </c>
      <c r="T4411" s="13">
        <f>IF(AND($B4411&lt;&gt;"",$H4411&lt;&gt;""),IF(COUNTIFS($B$2:$B4411,$B4411,$H$2:$H4411,$H4411)=1,1,0),0)</f>
        <v/>
      </c>
      <c r="U4411" s="13">
        <f>IF(AND($B4411&lt;&gt;"",$C4411&lt;&gt;""),IF(COUNTIFS($B$2:$B4411,$B4411,$C$2:$C4411,$C4411)=1,1,0),0)</f>
        <v/>
      </c>
      <c r="V4411" s="13">
        <f>IF(AND($B4411&lt;&gt;"",$D4411&lt;&gt;""),IF(COUNTIFS($B$2:$B4411,$B4411,$D$2:$D4411,$D4411)=1,1,0),0)</f>
        <v/>
      </c>
      <c r="W4411">
        <f>IFERROR(INDEX(T_Indicateurs[Domain_code],MATCH($H4411,T_Indicateurs[Stat_code],0)),"")</f>
        <v/>
      </c>
      <c r="X4411" s="13">
        <f>IF(OR($W4411="",$F4411=""),0,IF($F4411&lt;&gt;$W4411,1,0))</f>
        <v/>
      </c>
      <c r="Y4411" s="13">
        <f>IF(OR($J4411="", $K4411="", $L4411=""),0,IF(OR($J4411&lt;0,$J4411&gt;3,$K4411&lt;0,$K4411&gt;3,$L4411&lt;0,$L4411&gt;3),1,0))</f>
        <v/>
      </c>
    </row>
    <row r="4412">
      <c r="G4412">
        <f>IFERROR(INDEX(T_Domaines[Domain_label_fr],MATCH(F4412,T_Domaines[Domain_code],0)),"")</f>
        <v/>
      </c>
      <c r="I4412">
        <f>IFERROR(INDEX(T_Indicateurs[Stat_label_fr],MATCH(H4412,T_Indicateurs[Stat_code],0)),"")</f>
        <v/>
      </c>
      <c r="M4412">
        <f>IF(J4412=0,"",J4412)</f>
        <v/>
      </c>
      <c r="N4412">
        <f>IF(K4412=0,"",K4412)</f>
        <v/>
      </c>
      <c r="O4412">
        <f>IF(L4412=0,"",L4412)</f>
        <v/>
      </c>
      <c r="P4412">
        <f>IF(OR(J4412="",K4412="",L4412=""),"",J4412+K4412+L4412)</f>
        <v/>
      </c>
      <c r="Q4412">
        <f>IF(OR(M4412="",N4412="",O4412=""),"",M4412+N4412+O4412)</f>
        <v/>
      </c>
      <c r="S4412" s="13">
        <f>IF(AND($B4412&lt;&gt;"",$F4412&lt;&gt;""),IF(COUNTIFS($B$2:$B4412,$B4412,$F$2:$F4412,$F4412)=1,1,0),0)</f>
        <v/>
      </c>
      <c r="T4412" s="13">
        <f>IF(AND($B4412&lt;&gt;"",$H4412&lt;&gt;""),IF(COUNTIFS($B$2:$B4412,$B4412,$H$2:$H4412,$H4412)=1,1,0),0)</f>
        <v/>
      </c>
      <c r="U4412" s="13">
        <f>IF(AND($B4412&lt;&gt;"",$C4412&lt;&gt;""),IF(COUNTIFS($B$2:$B4412,$B4412,$C$2:$C4412,$C4412)=1,1,0),0)</f>
        <v/>
      </c>
      <c r="V4412" s="13">
        <f>IF(AND($B4412&lt;&gt;"",$D4412&lt;&gt;""),IF(COUNTIFS($B$2:$B4412,$B4412,$D$2:$D4412,$D4412)=1,1,0),0)</f>
        <v/>
      </c>
      <c r="W4412">
        <f>IFERROR(INDEX(T_Indicateurs[Domain_code],MATCH($H4412,T_Indicateurs[Stat_code],0)),"")</f>
        <v/>
      </c>
      <c r="X4412" s="13">
        <f>IF(OR($W4412="",$F4412=""),0,IF($F4412&lt;&gt;$W4412,1,0))</f>
        <v/>
      </c>
      <c r="Y4412" s="13">
        <f>IF(OR($J4412="", $K4412="", $L4412=""),0,IF(OR($J4412&lt;0,$J4412&gt;3,$K4412&lt;0,$K4412&gt;3,$L4412&lt;0,$L4412&gt;3),1,0))</f>
        <v/>
      </c>
    </row>
    <row r="4413">
      <c r="G4413">
        <f>IFERROR(INDEX(T_Domaines[Domain_label_fr],MATCH(F4413,T_Domaines[Domain_code],0)),"")</f>
        <v/>
      </c>
      <c r="I4413">
        <f>IFERROR(INDEX(T_Indicateurs[Stat_label_fr],MATCH(H4413,T_Indicateurs[Stat_code],0)),"")</f>
        <v/>
      </c>
      <c r="M4413">
        <f>IF(J4413=0,"",J4413)</f>
        <v/>
      </c>
      <c r="N4413">
        <f>IF(K4413=0,"",K4413)</f>
        <v/>
      </c>
      <c r="O4413">
        <f>IF(L4413=0,"",L4413)</f>
        <v/>
      </c>
      <c r="P4413">
        <f>IF(OR(J4413="",K4413="",L4413=""),"",J4413+K4413+L4413)</f>
        <v/>
      </c>
      <c r="Q4413">
        <f>IF(OR(M4413="",N4413="",O4413=""),"",M4413+N4413+O4413)</f>
        <v/>
      </c>
      <c r="S4413" s="13">
        <f>IF(AND($B4413&lt;&gt;"",$F4413&lt;&gt;""),IF(COUNTIFS($B$2:$B4413,$B4413,$F$2:$F4413,$F4413)=1,1,0),0)</f>
        <v/>
      </c>
      <c r="T4413" s="13">
        <f>IF(AND($B4413&lt;&gt;"",$H4413&lt;&gt;""),IF(COUNTIFS($B$2:$B4413,$B4413,$H$2:$H4413,$H4413)=1,1,0),0)</f>
        <v/>
      </c>
      <c r="U4413" s="13">
        <f>IF(AND($B4413&lt;&gt;"",$C4413&lt;&gt;""),IF(COUNTIFS($B$2:$B4413,$B4413,$C$2:$C4413,$C4413)=1,1,0),0)</f>
        <v/>
      </c>
      <c r="V4413" s="13">
        <f>IF(AND($B4413&lt;&gt;"",$D4413&lt;&gt;""),IF(COUNTIFS($B$2:$B4413,$B4413,$D$2:$D4413,$D4413)=1,1,0),0)</f>
        <v/>
      </c>
      <c r="W4413">
        <f>IFERROR(INDEX(T_Indicateurs[Domain_code],MATCH($H4413,T_Indicateurs[Stat_code],0)),"")</f>
        <v/>
      </c>
      <c r="X4413" s="13">
        <f>IF(OR($W4413="",$F4413=""),0,IF($F4413&lt;&gt;$W4413,1,0))</f>
        <v/>
      </c>
      <c r="Y4413" s="13">
        <f>IF(OR($J4413="", $K4413="", $L4413=""),0,IF(OR($J4413&lt;0,$J4413&gt;3,$K4413&lt;0,$K4413&gt;3,$L4413&lt;0,$L4413&gt;3),1,0))</f>
        <v/>
      </c>
    </row>
    <row r="4414">
      <c r="G4414">
        <f>IFERROR(INDEX(T_Domaines[Domain_label_fr],MATCH(F4414,T_Domaines[Domain_code],0)),"")</f>
        <v/>
      </c>
      <c r="I4414">
        <f>IFERROR(INDEX(T_Indicateurs[Stat_label_fr],MATCH(H4414,T_Indicateurs[Stat_code],0)),"")</f>
        <v/>
      </c>
      <c r="M4414">
        <f>IF(J4414=0,"",J4414)</f>
        <v/>
      </c>
      <c r="N4414">
        <f>IF(K4414=0,"",K4414)</f>
        <v/>
      </c>
      <c r="O4414">
        <f>IF(L4414=0,"",L4414)</f>
        <v/>
      </c>
      <c r="P4414">
        <f>IF(OR(J4414="",K4414="",L4414=""),"",J4414+K4414+L4414)</f>
        <v/>
      </c>
      <c r="Q4414">
        <f>IF(OR(M4414="",N4414="",O4414=""),"",M4414+N4414+O4414)</f>
        <v/>
      </c>
      <c r="S4414" s="13">
        <f>IF(AND($B4414&lt;&gt;"",$F4414&lt;&gt;""),IF(COUNTIFS($B$2:$B4414,$B4414,$F$2:$F4414,$F4414)=1,1,0),0)</f>
        <v/>
      </c>
      <c r="T4414" s="13">
        <f>IF(AND($B4414&lt;&gt;"",$H4414&lt;&gt;""),IF(COUNTIFS($B$2:$B4414,$B4414,$H$2:$H4414,$H4414)=1,1,0),0)</f>
        <v/>
      </c>
      <c r="U4414" s="13">
        <f>IF(AND($B4414&lt;&gt;"",$C4414&lt;&gt;""),IF(COUNTIFS($B$2:$B4414,$B4414,$C$2:$C4414,$C4414)=1,1,0),0)</f>
        <v/>
      </c>
      <c r="V4414" s="13">
        <f>IF(AND($B4414&lt;&gt;"",$D4414&lt;&gt;""),IF(COUNTIFS($B$2:$B4414,$B4414,$D$2:$D4414,$D4414)=1,1,0),0)</f>
        <v/>
      </c>
      <c r="W4414">
        <f>IFERROR(INDEX(T_Indicateurs[Domain_code],MATCH($H4414,T_Indicateurs[Stat_code],0)),"")</f>
        <v/>
      </c>
      <c r="X4414" s="13">
        <f>IF(OR($W4414="",$F4414=""),0,IF($F4414&lt;&gt;$W4414,1,0))</f>
        <v/>
      </c>
      <c r="Y4414" s="13">
        <f>IF(OR($J4414="", $K4414="", $L4414=""),0,IF(OR($J4414&lt;0,$J4414&gt;3,$K4414&lt;0,$K4414&gt;3,$L4414&lt;0,$L4414&gt;3),1,0))</f>
        <v/>
      </c>
    </row>
    <row r="4415">
      <c r="G4415">
        <f>IFERROR(INDEX(T_Domaines[Domain_label_fr],MATCH(F4415,T_Domaines[Domain_code],0)),"")</f>
        <v/>
      </c>
      <c r="I4415">
        <f>IFERROR(INDEX(T_Indicateurs[Stat_label_fr],MATCH(H4415,T_Indicateurs[Stat_code],0)),"")</f>
        <v/>
      </c>
      <c r="M4415">
        <f>IF(J4415=0,"",J4415)</f>
        <v/>
      </c>
      <c r="N4415">
        <f>IF(K4415=0,"",K4415)</f>
        <v/>
      </c>
      <c r="O4415">
        <f>IF(L4415=0,"",L4415)</f>
        <v/>
      </c>
      <c r="P4415">
        <f>IF(OR(J4415="",K4415="",L4415=""),"",J4415+K4415+L4415)</f>
        <v/>
      </c>
      <c r="Q4415">
        <f>IF(OR(M4415="",N4415="",O4415=""),"",M4415+N4415+O4415)</f>
        <v/>
      </c>
      <c r="S4415" s="13">
        <f>IF(AND($B4415&lt;&gt;"",$F4415&lt;&gt;""),IF(COUNTIFS($B$2:$B4415,$B4415,$F$2:$F4415,$F4415)=1,1,0),0)</f>
        <v/>
      </c>
      <c r="T4415" s="13">
        <f>IF(AND($B4415&lt;&gt;"",$H4415&lt;&gt;""),IF(COUNTIFS($B$2:$B4415,$B4415,$H$2:$H4415,$H4415)=1,1,0),0)</f>
        <v/>
      </c>
      <c r="U4415" s="13">
        <f>IF(AND($B4415&lt;&gt;"",$C4415&lt;&gt;""),IF(COUNTIFS($B$2:$B4415,$B4415,$C$2:$C4415,$C4415)=1,1,0),0)</f>
        <v/>
      </c>
      <c r="V4415" s="13">
        <f>IF(AND($B4415&lt;&gt;"",$D4415&lt;&gt;""),IF(COUNTIFS($B$2:$B4415,$B4415,$D$2:$D4415,$D4415)=1,1,0),0)</f>
        <v/>
      </c>
      <c r="W4415">
        <f>IFERROR(INDEX(T_Indicateurs[Domain_code],MATCH($H4415,T_Indicateurs[Stat_code],0)),"")</f>
        <v/>
      </c>
      <c r="X4415" s="13">
        <f>IF(OR($W4415="",$F4415=""),0,IF($F4415&lt;&gt;$W4415,1,0))</f>
        <v/>
      </c>
      <c r="Y4415" s="13">
        <f>IF(OR($J4415="", $K4415="", $L4415=""),0,IF(OR($J4415&lt;0,$J4415&gt;3,$K4415&lt;0,$K4415&gt;3,$L4415&lt;0,$L4415&gt;3),1,0))</f>
        <v/>
      </c>
    </row>
    <row r="4416">
      <c r="G4416">
        <f>IFERROR(INDEX(T_Domaines[Domain_label_fr],MATCH(F4416,T_Domaines[Domain_code],0)),"")</f>
        <v/>
      </c>
      <c r="I4416">
        <f>IFERROR(INDEX(T_Indicateurs[Stat_label_fr],MATCH(H4416,T_Indicateurs[Stat_code],0)),"")</f>
        <v/>
      </c>
      <c r="M4416">
        <f>IF(J4416=0,"",J4416)</f>
        <v/>
      </c>
      <c r="N4416">
        <f>IF(K4416=0,"",K4416)</f>
        <v/>
      </c>
      <c r="O4416">
        <f>IF(L4416=0,"",L4416)</f>
        <v/>
      </c>
      <c r="P4416">
        <f>IF(OR(J4416="",K4416="",L4416=""),"",J4416+K4416+L4416)</f>
        <v/>
      </c>
      <c r="Q4416">
        <f>IF(OR(M4416="",N4416="",O4416=""),"",M4416+N4416+O4416)</f>
        <v/>
      </c>
      <c r="S4416" s="13">
        <f>IF(AND($B4416&lt;&gt;"",$F4416&lt;&gt;""),IF(COUNTIFS($B$2:$B4416,$B4416,$F$2:$F4416,$F4416)=1,1,0),0)</f>
        <v/>
      </c>
      <c r="T4416" s="13">
        <f>IF(AND($B4416&lt;&gt;"",$H4416&lt;&gt;""),IF(COUNTIFS($B$2:$B4416,$B4416,$H$2:$H4416,$H4416)=1,1,0),0)</f>
        <v/>
      </c>
      <c r="U4416" s="13">
        <f>IF(AND($B4416&lt;&gt;"",$C4416&lt;&gt;""),IF(COUNTIFS($B$2:$B4416,$B4416,$C$2:$C4416,$C4416)=1,1,0),0)</f>
        <v/>
      </c>
      <c r="V4416" s="13">
        <f>IF(AND($B4416&lt;&gt;"",$D4416&lt;&gt;""),IF(COUNTIFS($B$2:$B4416,$B4416,$D$2:$D4416,$D4416)=1,1,0),0)</f>
        <v/>
      </c>
      <c r="W4416">
        <f>IFERROR(INDEX(T_Indicateurs[Domain_code],MATCH($H4416,T_Indicateurs[Stat_code],0)),"")</f>
        <v/>
      </c>
      <c r="X4416" s="13">
        <f>IF(OR($W4416="",$F4416=""),0,IF($F4416&lt;&gt;$W4416,1,0))</f>
        <v/>
      </c>
      <c r="Y4416" s="13">
        <f>IF(OR($J4416="", $K4416="", $L4416=""),0,IF(OR($J4416&lt;0,$J4416&gt;3,$K4416&lt;0,$K4416&gt;3,$L4416&lt;0,$L4416&gt;3),1,0))</f>
        <v/>
      </c>
    </row>
    <row r="4417">
      <c r="G4417">
        <f>IFERROR(INDEX(T_Domaines[Domain_label_fr],MATCH(F4417,T_Domaines[Domain_code],0)),"")</f>
        <v/>
      </c>
      <c r="I4417">
        <f>IFERROR(INDEX(T_Indicateurs[Stat_label_fr],MATCH(H4417,T_Indicateurs[Stat_code],0)),"")</f>
        <v/>
      </c>
      <c r="M4417">
        <f>IF(J4417=0,"",J4417)</f>
        <v/>
      </c>
      <c r="N4417">
        <f>IF(K4417=0,"",K4417)</f>
        <v/>
      </c>
      <c r="O4417">
        <f>IF(L4417=0,"",L4417)</f>
        <v/>
      </c>
      <c r="P4417">
        <f>IF(OR(J4417="",K4417="",L4417=""),"",J4417+K4417+L4417)</f>
        <v/>
      </c>
      <c r="Q4417">
        <f>IF(OR(M4417="",N4417="",O4417=""),"",M4417+N4417+O4417)</f>
        <v/>
      </c>
      <c r="S4417" s="13">
        <f>IF(AND($B4417&lt;&gt;"",$F4417&lt;&gt;""),IF(COUNTIFS($B$2:$B4417,$B4417,$F$2:$F4417,$F4417)=1,1,0),0)</f>
        <v/>
      </c>
      <c r="T4417" s="13">
        <f>IF(AND($B4417&lt;&gt;"",$H4417&lt;&gt;""),IF(COUNTIFS($B$2:$B4417,$B4417,$H$2:$H4417,$H4417)=1,1,0),0)</f>
        <v/>
      </c>
      <c r="U4417" s="13">
        <f>IF(AND($B4417&lt;&gt;"",$C4417&lt;&gt;""),IF(COUNTIFS($B$2:$B4417,$B4417,$C$2:$C4417,$C4417)=1,1,0),0)</f>
        <v/>
      </c>
      <c r="V4417" s="13">
        <f>IF(AND($B4417&lt;&gt;"",$D4417&lt;&gt;""),IF(COUNTIFS($B$2:$B4417,$B4417,$D$2:$D4417,$D4417)=1,1,0),0)</f>
        <v/>
      </c>
      <c r="W4417">
        <f>IFERROR(INDEX(T_Indicateurs[Domain_code],MATCH($H4417,T_Indicateurs[Stat_code],0)),"")</f>
        <v/>
      </c>
      <c r="X4417" s="13">
        <f>IF(OR($W4417="",$F4417=""),0,IF($F4417&lt;&gt;$W4417,1,0))</f>
        <v/>
      </c>
      <c r="Y4417" s="13">
        <f>IF(OR($J4417="", $K4417="", $L4417=""),0,IF(OR($J4417&lt;0,$J4417&gt;3,$K4417&lt;0,$K4417&gt;3,$L4417&lt;0,$L4417&gt;3),1,0))</f>
        <v/>
      </c>
    </row>
    <row r="4418">
      <c r="G4418">
        <f>IFERROR(INDEX(T_Domaines[Domain_label_fr],MATCH(F4418,T_Domaines[Domain_code],0)),"")</f>
        <v/>
      </c>
      <c r="I4418">
        <f>IFERROR(INDEX(T_Indicateurs[Stat_label_fr],MATCH(H4418,T_Indicateurs[Stat_code],0)),"")</f>
        <v/>
      </c>
      <c r="M4418">
        <f>IF(J4418=0,"",J4418)</f>
        <v/>
      </c>
      <c r="N4418">
        <f>IF(K4418=0,"",K4418)</f>
        <v/>
      </c>
      <c r="O4418">
        <f>IF(L4418=0,"",L4418)</f>
        <v/>
      </c>
      <c r="P4418">
        <f>IF(OR(J4418="",K4418="",L4418=""),"",J4418+K4418+L4418)</f>
        <v/>
      </c>
      <c r="Q4418">
        <f>IF(OR(M4418="",N4418="",O4418=""),"",M4418+N4418+O4418)</f>
        <v/>
      </c>
      <c r="S4418" s="13">
        <f>IF(AND($B4418&lt;&gt;"",$F4418&lt;&gt;""),IF(COUNTIFS($B$2:$B4418,$B4418,$F$2:$F4418,$F4418)=1,1,0),0)</f>
        <v/>
      </c>
      <c r="T4418" s="13">
        <f>IF(AND($B4418&lt;&gt;"",$H4418&lt;&gt;""),IF(COUNTIFS($B$2:$B4418,$B4418,$H$2:$H4418,$H4418)=1,1,0),0)</f>
        <v/>
      </c>
      <c r="U4418" s="13">
        <f>IF(AND($B4418&lt;&gt;"",$C4418&lt;&gt;""),IF(COUNTIFS($B$2:$B4418,$B4418,$C$2:$C4418,$C4418)=1,1,0),0)</f>
        <v/>
      </c>
      <c r="V4418" s="13">
        <f>IF(AND($B4418&lt;&gt;"",$D4418&lt;&gt;""),IF(COUNTIFS($B$2:$B4418,$B4418,$D$2:$D4418,$D4418)=1,1,0),0)</f>
        <v/>
      </c>
      <c r="W4418">
        <f>IFERROR(INDEX(T_Indicateurs[Domain_code],MATCH($H4418,T_Indicateurs[Stat_code],0)),"")</f>
        <v/>
      </c>
      <c r="X4418" s="13">
        <f>IF(OR($W4418="",$F4418=""),0,IF($F4418&lt;&gt;$W4418,1,0))</f>
        <v/>
      </c>
      <c r="Y4418" s="13">
        <f>IF(OR($J4418="", $K4418="", $L4418=""),0,IF(OR($J4418&lt;0,$J4418&gt;3,$K4418&lt;0,$K4418&gt;3,$L4418&lt;0,$L4418&gt;3),1,0))</f>
        <v/>
      </c>
    </row>
    <row r="4419">
      <c r="G4419">
        <f>IFERROR(INDEX(T_Domaines[Domain_label_fr],MATCH(F4419,T_Domaines[Domain_code],0)),"")</f>
        <v/>
      </c>
      <c r="I4419">
        <f>IFERROR(INDEX(T_Indicateurs[Stat_label_fr],MATCH(H4419,T_Indicateurs[Stat_code],0)),"")</f>
        <v/>
      </c>
      <c r="M4419">
        <f>IF(J4419=0,"",J4419)</f>
        <v/>
      </c>
      <c r="N4419">
        <f>IF(K4419=0,"",K4419)</f>
        <v/>
      </c>
      <c r="O4419">
        <f>IF(L4419=0,"",L4419)</f>
        <v/>
      </c>
      <c r="P4419">
        <f>IF(OR(J4419="",K4419="",L4419=""),"",J4419+K4419+L4419)</f>
        <v/>
      </c>
      <c r="Q4419">
        <f>IF(OR(M4419="",N4419="",O4419=""),"",M4419+N4419+O4419)</f>
        <v/>
      </c>
      <c r="S4419" s="13">
        <f>IF(AND($B4419&lt;&gt;"",$F4419&lt;&gt;""),IF(COUNTIFS($B$2:$B4419,$B4419,$F$2:$F4419,$F4419)=1,1,0),0)</f>
        <v/>
      </c>
      <c r="T4419" s="13">
        <f>IF(AND($B4419&lt;&gt;"",$H4419&lt;&gt;""),IF(COUNTIFS($B$2:$B4419,$B4419,$H$2:$H4419,$H4419)=1,1,0),0)</f>
        <v/>
      </c>
      <c r="U4419" s="13">
        <f>IF(AND($B4419&lt;&gt;"",$C4419&lt;&gt;""),IF(COUNTIFS($B$2:$B4419,$B4419,$C$2:$C4419,$C4419)=1,1,0),0)</f>
        <v/>
      </c>
      <c r="V4419" s="13">
        <f>IF(AND($B4419&lt;&gt;"",$D4419&lt;&gt;""),IF(COUNTIFS($B$2:$B4419,$B4419,$D$2:$D4419,$D4419)=1,1,0),0)</f>
        <v/>
      </c>
      <c r="W4419">
        <f>IFERROR(INDEX(T_Indicateurs[Domain_code],MATCH($H4419,T_Indicateurs[Stat_code],0)),"")</f>
        <v/>
      </c>
      <c r="X4419" s="13">
        <f>IF(OR($W4419="",$F4419=""),0,IF($F4419&lt;&gt;$W4419,1,0))</f>
        <v/>
      </c>
      <c r="Y4419" s="13">
        <f>IF(OR($J4419="", $K4419="", $L4419=""),0,IF(OR($J4419&lt;0,$J4419&gt;3,$K4419&lt;0,$K4419&gt;3,$L4419&lt;0,$L4419&gt;3),1,0))</f>
        <v/>
      </c>
    </row>
    <row r="4420">
      <c r="G4420">
        <f>IFERROR(INDEX(T_Domaines[Domain_label_fr],MATCH(F4420,T_Domaines[Domain_code],0)),"")</f>
        <v/>
      </c>
      <c r="I4420">
        <f>IFERROR(INDEX(T_Indicateurs[Stat_label_fr],MATCH(H4420,T_Indicateurs[Stat_code],0)),"")</f>
        <v/>
      </c>
      <c r="M4420">
        <f>IF(J4420=0,"",J4420)</f>
        <v/>
      </c>
      <c r="N4420">
        <f>IF(K4420=0,"",K4420)</f>
        <v/>
      </c>
      <c r="O4420">
        <f>IF(L4420=0,"",L4420)</f>
        <v/>
      </c>
      <c r="P4420">
        <f>IF(OR(J4420="",K4420="",L4420=""),"",J4420+K4420+L4420)</f>
        <v/>
      </c>
      <c r="Q4420">
        <f>IF(OR(M4420="",N4420="",O4420=""),"",M4420+N4420+O4420)</f>
        <v/>
      </c>
      <c r="S4420" s="13">
        <f>IF(AND($B4420&lt;&gt;"",$F4420&lt;&gt;""),IF(COUNTIFS($B$2:$B4420,$B4420,$F$2:$F4420,$F4420)=1,1,0),0)</f>
        <v/>
      </c>
      <c r="T4420" s="13">
        <f>IF(AND($B4420&lt;&gt;"",$H4420&lt;&gt;""),IF(COUNTIFS($B$2:$B4420,$B4420,$H$2:$H4420,$H4420)=1,1,0),0)</f>
        <v/>
      </c>
      <c r="U4420" s="13">
        <f>IF(AND($B4420&lt;&gt;"",$C4420&lt;&gt;""),IF(COUNTIFS($B$2:$B4420,$B4420,$C$2:$C4420,$C4420)=1,1,0),0)</f>
        <v/>
      </c>
      <c r="V4420" s="13">
        <f>IF(AND($B4420&lt;&gt;"",$D4420&lt;&gt;""),IF(COUNTIFS($B$2:$B4420,$B4420,$D$2:$D4420,$D4420)=1,1,0),0)</f>
        <v/>
      </c>
      <c r="W4420">
        <f>IFERROR(INDEX(T_Indicateurs[Domain_code],MATCH($H4420,T_Indicateurs[Stat_code],0)),"")</f>
        <v/>
      </c>
      <c r="X4420" s="13">
        <f>IF(OR($W4420="",$F4420=""),0,IF($F4420&lt;&gt;$W4420,1,0))</f>
        <v/>
      </c>
      <c r="Y4420" s="13">
        <f>IF(OR($J4420="", $K4420="", $L4420=""),0,IF(OR($J4420&lt;0,$J4420&gt;3,$K4420&lt;0,$K4420&gt;3,$L4420&lt;0,$L4420&gt;3),1,0))</f>
        <v/>
      </c>
    </row>
    <row r="4421">
      <c r="G4421">
        <f>IFERROR(INDEX(T_Domaines[Domain_label_fr],MATCH(F4421,T_Domaines[Domain_code],0)),"")</f>
        <v/>
      </c>
      <c r="I4421">
        <f>IFERROR(INDEX(T_Indicateurs[Stat_label_fr],MATCH(H4421,T_Indicateurs[Stat_code],0)),"")</f>
        <v/>
      </c>
      <c r="M4421">
        <f>IF(J4421=0,"",J4421)</f>
        <v/>
      </c>
      <c r="N4421">
        <f>IF(K4421=0,"",K4421)</f>
        <v/>
      </c>
      <c r="O4421">
        <f>IF(L4421=0,"",L4421)</f>
        <v/>
      </c>
      <c r="P4421">
        <f>IF(OR(J4421="",K4421="",L4421=""),"",J4421+K4421+L4421)</f>
        <v/>
      </c>
      <c r="Q4421">
        <f>IF(OR(M4421="",N4421="",O4421=""),"",M4421+N4421+O4421)</f>
        <v/>
      </c>
      <c r="S4421" s="13">
        <f>IF(AND($B4421&lt;&gt;"",$F4421&lt;&gt;""),IF(COUNTIFS($B$2:$B4421,$B4421,$F$2:$F4421,$F4421)=1,1,0),0)</f>
        <v/>
      </c>
      <c r="T4421" s="13">
        <f>IF(AND($B4421&lt;&gt;"",$H4421&lt;&gt;""),IF(COUNTIFS($B$2:$B4421,$B4421,$H$2:$H4421,$H4421)=1,1,0),0)</f>
        <v/>
      </c>
      <c r="U4421" s="13">
        <f>IF(AND($B4421&lt;&gt;"",$C4421&lt;&gt;""),IF(COUNTIFS($B$2:$B4421,$B4421,$C$2:$C4421,$C4421)=1,1,0),0)</f>
        <v/>
      </c>
      <c r="V4421" s="13">
        <f>IF(AND($B4421&lt;&gt;"",$D4421&lt;&gt;""),IF(COUNTIFS($B$2:$B4421,$B4421,$D$2:$D4421,$D4421)=1,1,0),0)</f>
        <v/>
      </c>
      <c r="W4421">
        <f>IFERROR(INDEX(T_Indicateurs[Domain_code],MATCH($H4421,T_Indicateurs[Stat_code],0)),"")</f>
        <v/>
      </c>
      <c r="X4421" s="13">
        <f>IF(OR($W4421="",$F4421=""),0,IF($F4421&lt;&gt;$W4421,1,0))</f>
        <v/>
      </c>
      <c r="Y4421" s="13">
        <f>IF(OR($J4421="", $K4421="", $L4421=""),0,IF(OR($J4421&lt;0,$J4421&gt;3,$K4421&lt;0,$K4421&gt;3,$L4421&lt;0,$L4421&gt;3),1,0))</f>
        <v/>
      </c>
    </row>
    <row r="4422">
      <c r="G4422">
        <f>IFERROR(INDEX(T_Domaines[Domain_label_fr],MATCH(F4422,T_Domaines[Domain_code],0)),"")</f>
        <v/>
      </c>
      <c r="I4422">
        <f>IFERROR(INDEX(T_Indicateurs[Stat_label_fr],MATCH(H4422,T_Indicateurs[Stat_code],0)),"")</f>
        <v/>
      </c>
      <c r="M4422">
        <f>IF(J4422=0,"",J4422)</f>
        <v/>
      </c>
      <c r="N4422">
        <f>IF(K4422=0,"",K4422)</f>
        <v/>
      </c>
      <c r="O4422">
        <f>IF(L4422=0,"",L4422)</f>
        <v/>
      </c>
      <c r="P4422">
        <f>IF(OR(J4422="",K4422="",L4422=""),"",J4422+K4422+L4422)</f>
        <v/>
      </c>
      <c r="Q4422">
        <f>IF(OR(M4422="",N4422="",O4422=""),"",M4422+N4422+O4422)</f>
        <v/>
      </c>
      <c r="S4422" s="13">
        <f>IF(AND($B4422&lt;&gt;"",$F4422&lt;&gt;""),IF(COUNTIFS($B$2:$B4422,$B4422,$F$2:$F4422,$F4422)=1,1,0),0)</f>
        <v/>
      </c>
      <c r="T4422" s="13">
        <f>IF(AND($B4422&lt;&gt;"",$H4422&lt;&gt;""),IF(COUNTIFS($B$2:$B4422,$B4422,$H$2:$H4422,$H4422)=1,1,0),0)</f>
        <v/>
      </c>
      <c r="U4422" s="13">
        <f>IF(AND($B4422&lt;&gt;"",$C4422&lt;&gt;""),IF(COUNTIFS($B$2:$B4422,$B4422,$C$2:$C4422,$C4422)=1,1,0),0)</f>
        <v/>
      </c>
      <c r="V4422" s="13">
        <f>IF(AND($B4422&lt;&gt;"",$D4422&lt;&gt;""),IF(COUNTIFS($B$2:$B4422,$B4422,$D$2:$D4422,$D4422)=1,1,0),0)</f>
        <v/>
      </c>
      <c r="W4422">
        <f>IFERROR(INDEX(T_Indicateurs[Domain_code],MATCH($H4422,T_Indicateurs[Stat_code],0)),"")</f>
        <v/>
      </c>
      <c r="X4422" s="13">
        <f>IF(OR($W4422="",$F4422=""),0,IF($F4422&lt;&gt;$W4422,1,0))</f>
        <v/>
      </c>
      <c r="Y4422" s="13">
        <f>IF(OR($J4422="", $K4422="", $L4422=""),0,IF(OR($J4422&lt;0,$J4422&gt;3,$K4422&lt;0,$K4422&gt;3,$L4422&lt;0,$L4422&gt;3),1,0))</f>
        <v/>
      </c>
    </row>
    <row r="4423">
      <c r="G4423">
        <f>IFERROR(INDEX(T_Domaines[Domain_label_fr],MATCH(F4423,T_Domaines[Domain_code],0)),"")</f>
        <v/>
      </c>
      <c r="I4423">
        <f>IFERROR(INDEX(T_Indicateurs[Stat_label_fr],MATCH(H4423,T_Indicateurs[Stat_code],0)),"")</f>
        <v/>
      </c>
      <c r="M4423">
        <f>IF(J4423=0,"",J4423)</f>
        <v/>
      </c>
      <c r="N4423">
        <f>IF(K4423=0,"",K4423)</f>
        <v/>
      </c>
      <c r="O4423">
        <f>IF(L4423=0,"",L4423)</f>
        <v/>
      </c>
      <c r="P4423">
        <f>IF(OR(J4423="",K4423="",L4423=""),"",J4423+K4423+L4423)</f>
        <v/>
      </c>
      <c r="Q4423">
        <f>IF(OR(M4423="",N4423="",O4423=""),"",M4423+N4423+O4423)</f>
        <v/>
      </c>
      <c r="S4423" s="13">
        <f>IF(AND($B4423&lt;&gt;"",$F4423&lt;&gt;""),IF(COUNTIFS($B$2:$B4423,$B4423,$F$2:$F4423,$F4423)=1,1,0),0)</f>
        <v/>
      </c>
      <c r="T4423" s="13">
        <f>IF(AND($B4423&lt;&gt;"",$H4423&lt;&gt;""),IF(COUNTIFS($B$2:$B4423,$B4423,$H$2:$H4423,$H4423)=1,1,0),0)</f>
        <v/>
      </c>
      <c r="U4423" s="13">
        <f>IF(AND($B4423&lt;&gt;"",$C4423&lt;&gt;""),IF(COUNTIFS($B$2:$B4423,$B4423,$C$2:$C4423,$C4423)=1,1,0),0)</f>
        <v/>
      </c>
      <c r="V4423" s="13">
        <f>IF(AND($B4423&lt;&gt;"",$D4423&lt;&gt;""),IF(COUNTIFS($B$2:$B4423,$B4423,$D$2:$D4423,$D4423)=1,1,0),0)</f>
        <v/>
      </c>
      <c r="W4423">
        <f>IFERROR(INDEX(T_Indicateurs[Domain_code],MATCH($H4423,T_Indicateurs[Stat_code],0)),"")</f>
        <v/>
      </c>
      <c r="X4423" s="13">
        <f>IF(OR($W4423="",$F4423=""),0,IF($F4423&lt;&gt;$W4423,1,0))</f>
        <v/>
      </c>
      <c r="Y4423" s="13">
        <f>IF(OR($J4423="", $K4423="", $L4423=""),0,IF(OR($J4423&lt;0,$J4423&gt;3,$K4423&lt;0,$K4423&gt;3,$L4423&lt;0,$L4423&gt;3),1,0))</f>
        <v/>
      </c>
    </row>
    <row r="4424">
      <c r="G4424">
        <f>IFERROR(INDEX(T_Domaines[Domain_label_fr],MATCH(F4424,T_Domaines[Domain_code],0)),"")</f>
        <v/>
      </c>
      <c r="I4424">
        <f>IFERROR(INDEX(T_Indicateurs[Stat_label_fr],MATCH(H4424,T_Indicateurs[Stat_code],0)),"")</f>
        <v/>
      </c>
      <c r="M4424">
        <f>IF(J4424=0,"",J4424)</f>
        <v/>
      </c>
      <c r="N4424">
        <f>IF(K4424=0,"",K4424)</f>
        <v/>
      </c>
      <c r="O4424">
        <f>IF(L4424=0,"",L4424)</f>
        <v/>
      </c>
      <c r="P4424">
        <f>IF(OR(J4424="",K4424="",L4424=""),"",J4424+K4424+L4424)</f>
        <v/>
      </c>
      <c r="Q4424">
        <f>IF(OR(M4424="",N4424="",O4424=""),"",M4424+N4424+O4424)</f>
        <v/>
      </c>
      <c r="S4424" s="13">
        <f>IF(AND($B4424&lt;&gt;"",$F4424&lt;&gt;""),IF(COUNTIFS($B$2:$B4424,$B4424,$F$2:$F4424,$F4424)=1,1,0),0)</f>
        <v/>
      </c>
      <c r="T4424" s="13">
        <f>IF(AND($B4424&lt;&gt;"",$H4424&lt;&gt;""),IF(COUNTIFS($B$2:$B4424,$B4424,$H$2:$H4424,$H4424)=1,1,0),0)</f>
        <v/>
      </c>
      <c r="U4424" s="13">
        <f>IF(AND($B4424&lt;&gt;"",$C4424&lt;&gt;""),IF(COUNTIFS($B$2:$B4424,$B4424,$C$2:$C4424,$C4424)=1,1,0),0)</f>
        <v/>
      </c>
      <c r="V4424" s="13">
        <f>IF(AND($B4424&lt;&gt;"",$D4424&lt;&gt;""),IF(COUNTIFS($B$2:$B4424,$B4424,$D$2:$D4424,$D4424)=1,1,0),0)</f>
        <v/>
      </c>
      <c r="W4424">
        <f>IFERROR(INDEX(T_Indicateurs[Domain_code],MATCH($H4424,T_Indicateurs[Stat_code],0)),"")</f>
        <v/>
      </c>
      <c r="X4424" s="13">
        <f>IF(OR($W4424="",$F4424=""),0,IF($F4424&lt;&gt;$W4424,1,0))</f>
        <v/>
      </c>
      <c r="Y4424" s="13">
        <f>IF(OR($J4424="", $K4424="", $L4424=""),0,IF(OR($J4424&lt;0,$J4424&gt;3,$K4424&lt;0,$K4424&gt;3,$L4424&lt;0,$L4424&gt;3),1,0))</f>
        <v/>
      </c>
    </row>
    <row r="4425">
      <c r="G4425">
        <f>IFERROR(INDEX(T_Domaines[Domain_label_fr],MATCH(F4425,T_Domaines[Domain_code],0)),"")</f>
        <v/>
      </c>
      <c r="I4425">
        <f>IFERROR(INDEX(T_Indicateurs[Stat_label_fr],MATCH(H4425,T_Indicateurs[Stat_code],0)),"")</f>
        <v/>
      </c>
      <c r="M4425">
        <f>IF(J4425=0,"",J4425)</f>
        <v/>
      </c>
      <c r="N4425">
        <f>IF(K4425=0,"",K4425)</f>
        <v/>
      </c>
      <c r="O4425">
        <f>IF(L4425=0,"",L4425)</f>
        <v/>
      </c>
      <c r="P4425">
        <f>IF(OR(J4425="",K4425="",L4425=""),"",J4425+K4425+L4425)</f>
        <v/>
      </c>
      <c r="Q4425">
        <f>IF(OR(M4425="",N4425="",O4425=""),"",M4425+N4425+O4425)</f>
        <v/>
      </c>
      <c r="S4425" s="13">
        <f>IF(AND($B4425&lt;&gt;"",$F4425&lt;&gt;""),IF(COUNTIFS($B$2:$B4425,$B4425,$F$2:$F4425,$F4425)=1,1,0),0)</f>
        <v/>
      </c>
      <c r="T4425" s="13">
        <f>IF(AND($B4425&lt;&gt;"",$H4425&lt;&gt;""),IF(COUNTIFS($B$2:$B4425,$B4425,$H$2:$H4425,$H4425)=1,1,0),0)</f>
        <v/>
      </c>
      <c r="U4425" s="13">
        <f>IF(AND($B4425&lt;&gt;"",$C4425&lt;&gt;""),IF(COUNTIFS($B$2:$B4425,$B4425,$C$2:$C4425,$C4425)=1,1,0),0)</f>
        <v/>
      </c>
      <c r="V4425" s="13">
        <f>IF(AND($B4425&lt;&gt;"",$D4425&lt;&gt;""),IF(COUNTIFS($B$2:$B4425,$B4425,$D$2:$D4425,$D4425)=1,1,0),0)</f>
        <v/>
      </c>
      <c r="W4425">
        <f>IFERROR(INDEX(T_Indicateurs[Domain_code],MATCH($H4425,T_Indicateurs[Stat_code],0)),"")</f>
        <v/>
      </c>
      <c r="X4425" s="13">
        <f>IF(OR($W4425="",$F4425=""),0,IF($F4425&lt;&gt;$W4425,1,0))</f>
        <v/>
      </c>
      <c r="Y4425" s="13">
        <f>IF(OR($J4425="", $K4425="", $L4425=""),0,IF(OR($J4425&lt;0,$J4425&gt;3,$K4425&lt;0,$K4425&gt;3,$L4425&lt;0,$L4425&gt;3),1,0))</f>
        <v/>
      </c>
    </row>
    <row r="4426">
      <c r="G4426">
        <f>IFERROR(INDEX(T_Domaines[Domain_label_fr],MATCH(F4426,T_Domaines[Domain_code],0)),"")</f>
        <v/>
      </c>
      <c r="I4426">
        <f>IFERROR(INDEX(T_Indicateurs[Stat_label_fr],MATCH(H4426,T_Indicateurs[Stat_code],0)),"")</f>
        <v/>
      </c>
      <c r="M4426">
        <f>IF(J4426=0,"",J4426)</f>
        <v/>
      </c>
      <c r="N4426">
        <f>IF(K4426=0,"",K4426)</f>
        <v/>
      </c>
      <c r="O4426">
        <f>IF(L4426=0,"",L4426)</f>
        <v/>
      </c>
      <c r="P4426">
        <f>IF(OR(J4426="",K4426="",L4426=""),"",J4426+K4426+L4426)</f>
        <v/>
      </c>
      <c r="Q4426">
        <f>IF(OR(M4426="",N4426="",O4426=""),"",M4426+N4426+O4426)</f>
        <v/>
      </c>
      <c r="S4426" s="13">
        <f>IF(AND($B4426&lt;&gt;"",$F4426&lt;&gt;""),IF(COUNTIFS($B$2:$B4426,$B4426,$F$2:$F4426,$F4426)=1,1,0),0)</f>
        <v/>
      </c>
      <c r="T4426" s="13">
        <f>IF(AND($B4426&lt;&gt;"",$H4426&lt;&gt;""),IF(COUNTIFS($B$2:$B4426,$B4426,$H$2:$H4426,$H4426)=1,1,0),0)</f>
        <v/>
      </c>
      <c r="U4426" s="13">
        <f>IF(AND($B4426&lt;&gt;"",$C4426&lt;&gt;""),IF(COUNTIFS($B$2:$B4426,$B4426,$C$2:$C4426,$C4426)=1,1,0),0)</f>
        <v/>
      </c>
      <c r="V4426" s="13">
        <f>IF(AND($B4426&lt;&gt;"",$D4426&lt;&gt;""),IF(COUNTIFS($B$2:$B4426,$B4426,$D$2:$D4426,$D4426)=1,1,0),0)</f>
        <v/>
      </c>
      <c r="W4426">
        <f>IFERROR(INDEX(T_Indicateurs[Domain_code],MATCH($H4426,T_Indicateurs[Stat_code],0)),"")</f>
        <v/>
      </c>
      <c r="X4426" s="13">
        <f>IF(OR($W4426="",$F4426=""),0,IF($F4426&lt;&gt;$W4426,1,0))</f>
        <v/>
      </c>
      <c r="Y4426" s="13">
        <f>IF(OR($J4426="", $K4426="", $L4426=""),0,IF(OR($J4426&lt;0,$J4426&gt;3,$K4426&lt;0,$K4426&gt;3,$L4426&lt;0,$L4426&gt;3),1,0))</f>
        <v/>
      </c>
    </row>
    <row r="4427">
      <c r="G4427">
        <f>IFERROR(INDEX(T_Domaines[Domain_label_fr],MATCH(F4427,T_Domaines[Domain_code],0)),"")</f>
        <v/>
      </c>
      <c r="I4427">
        <f>IFERROR(INDEX(T_Indicateurs[Stat_label_fr],MATCH(H4427,T_Indicateurs[Stat_code],0)),"")</f>
        <v/>
      </c>
      <c r="M4427">
        <f>IF(J4427=0,"",J4427)</f>
        <v/>
      </c>
      <c r="N4427">
        <f>IF(K4427=0,"",K4427)</f>
        <v/>
      </c>
      <c r="O4427">
        <f>IF(L4427=0,"",L4427)</f>
        <v/>
      </c>
      <c r="P4427">
        <f>IF(OR(J4427="",K4427="",L4427=""),"",J4427+K4427+L4427)</f>
        <v/>
      </c>
      <c r="Q4427">
        <f>IF(OR(M4427="",N4427="",O4427=""),"",M4427+N4427+O4427)</f>
        <v/>
      </c>
      <c r="S4427" s="13">
        <f>IF(AND($B4427&lt;&gt;"",$F4427&lt;&gt;""),IF(COUNTIFS($B$2:$B4427,$B4427,$F$2:$F4427,$F4427)=1,1,0),0)</f>
        <v/>
      </c>
      <c r="T4427" s="13">
        <f>IF(AND($B4427&lt;&gt;"",$H4427&lt;&gt;""),IF(COUNTIFS($B$2:$B4427,$B4427,$H$2:$H4427,$H4427)=1,1,0),0)</f>
        <v/>
      </c>
      <c r="U4427" s="13">
        <f>IF(AND($B4427&lt;&gt;"",$C4427&lt;&gt;""),IF(COUNTIFS($B$2:$B4427,$B4427,$C$2:$C4427,$C4427)=1,1,0),0)</f>
        <v/>
      </c>
      <c r="V4427" s="13">
        <f>IF(AND($B4427&lt;&gt;"",$D4427&lt;&gt;""),IF(COUNTIFS($B$2:$B4427,$B4427,$D$2:$D4427,$D4427)=1,1,0),0)</f>
        <v/>
      </c>
      <c r="W4427">
        <f>IFERROR(INDEX(T_Indicateurs[Domain_code],MATCH($H4427,T_Indicateurs[Stat_code],0)),"")</f>
        <v/>
      </c>
      <c r="X4427" s="13">
        <f>IF(OR($W4427="",$F4427=""),0,IF($F4427&lt;&gt;$W4427,1,0))</f>
        <v/>
      </c>
      <c r="Y4427" s="13">
        <f>IF(OR($J4427="", $K4427="", $L4427=""),0,IF(OR($J4427&lt;0,$J4427&gt;3,$K4427&lt;0,$K4427&gt;3,$L4427&lt;0,$L4427&gt;3),1,0))</f>
        <v/>
      </c>
    </row>
    <row r="4428">
      <c r="G4428">
        <f>IFERROR(INDEX(T_Domaines[Domain_label_fr],MATCH(F4428,T_Domaines[Domain_code],0)),"")</f>
        <v/>
      </c>
      <c r="I4428">
        <f>IFERROR(INDEX(T_Indicateurs[Stat_label_fr],MATCH(H4428,T_Indicateurs[Stat_code],0)),"")</f>
        <v/>
      </c>
      <c r="M4428">
        <f>IF(J4428=0,"",J4428)</f>
        <v/>
      </c>
      <c r="N4428">
        <f>IF(K4428=0,"",K4428)</f>
        <v/>
      </c>
      <c r="O4428">
        <f>IF(L4428=0,"",L4428)</f>
        <v/>
      </c>
      <c r="P4428">
        <f>IF(OR(J4428="",K4428="",L4428=""),"",J4428+K4428+L4428)</f>
        <v/>
      </c>
      <c r="Q4428">
        <f>IF(OR(M4428="",N4428="",O4428=""),"",M4428+N4428+O4428)</f>
        <v/>
      </c>
      <c r="S4428" s="13">
        <f>IF(AND($B4428&lt;&gt;"",$F4428&lt;&gt;""),IF(COUNTIFS($B$2:$B4428,$B4428,$F$2:$F4428,$F4428)=1,1,0),0)</f>
        <v/>
      </c>
      <c r="T4428" s="13">
        <f>IF(AND($B4428&lt;&gt;"",$H4428&lt;&gt;""),IF(COUNTIFS($B$2:$B4428,$B4428,$H$2:$H4428,$H4428)=1,1,0),0)</f>
        <v/>
      </c>
      <c r="U4428" s="13">
        <f>IF(AND($B4428&lt;&gt;"",$C4428&lt;&gt;""),IF(COUNTIFS($B$2:$B4428,$B4428,$C$2:$C4428,$C4428)=1,1,0),0)</f>
        <v/>
      </c>
      <c r="V4428" s="13">
        <f>IF(AND($B4428&lt;&gt;"",$D4428&lt;&gt;""),IF(COUNTIFS($B$2:$B4428,$B4428,$D$2:$D4428,$D4428)=1,1,0),0)</f>
        <v/>
      </c>
      <c r="W4428">
        <f>IFERROR(INDEX(T_Indicateurs[Domain_code],MATCH($H4428,T_Indicateurs[Stat_code],0)),"")</f>
        <v/>
      </c>
      <c r="X4428" s="13">
        <f>IF(OR($W4428="",$F4428=""),0,IF($F4428&lt;&gt;$W4428,1,0))</f>
        <v/>
      </c>
      <c r="Y4428" s="13">
        <f>IF(OR($J4428="", $K4428="", $L4428=""),0,IF(OR($J4428&lt;0,$J4428&gt;3,$K4428&lt;0,$K4428&gt;3,$L4428&lt;0,$L4428&gt;3),1,0))</f>
        <v/>
      </c>
    </row>
    <row r="4429">
      <c r="G4429">
        <f>IFERROR(INDEX(T_Domaines[Domain_label_fr],MATCH(F4429,T_Domaines[Domain_code],0)),"")</f>
        <v/>
      </c>
      <c r="I4429">
        <f>IFERROR(INDEX(T_Indicateurs[Stat_label_fr],MATCH(H4429,T_Indicateurs[Stat_code],0)),"")</f>
        <v/>
      </c>
      <c r="M4429">
        <f>IF(J4429=0,"",J4429)</f>
        <v/>
      </c>
      <c r="N4429">
        <f>IF(K4429=0,"",K4429)</f>
        <v/>
      </c>
      <c r="O4429">
        <f>IF(L4429=0,"",L4429)</f>
        <v/>
      </c>
      <c r="P4429">
        <f>IF(OR(J4429="",K4429="",L4429=""),"",J4429+K4429+L4429)</f>
        <v/>
      </c>
      <c r="Q4429">
        <f>IF(OR(M4429="",N4429="",O4429=""),"",M4429+N4429+O4429)</f>
        <v/>
      </c>
      <c r="S4429" s="13">
        <f>IF(AND($B4429&lt;&gt;"",$F4429&lt;&gt;""),IF(COUNTIFS($B$2:$B4429,$B4429,$F$2:$F4429,$F4429)=1,1,0),0)</f>
        <v/>
      </c>
      <c r="T4429" s="13">
        <f>IF(AND($B4429&lt;&gt;"",$H4429&lt;&gt;""),IF(COUNTIFS($B$2:$B4429,$B4429,$H$2:$H4429,$H4429)=1,1,0),0)</f>
        <v/>
      </c>
      <c r="U4429" s="13">
        <f>IF(AND($B4429&lt;&gt;"",$C4429&lt;&gt;""),IF(COUNTIFS($B$2:$B4429,$B4429,$C$2:$C4429,$C4429)=1,1,0),0)</f>
        <v/>
      </c>
      <c r="V4429" s="13">
        <f>IF(AND($B4429&lt;&gt;"",$D4429&lt;&gt;""),IF(COUNTIFS($B$2:$B4429,$B4429,$D$2:$D4429,$D4429)=1,1,0),0)</f>
        <v/>
      </c>
      <c r="W4429">
        <f>IFERROR(INDEX(T_Indicateurs[Domain_code],MATCH($H4429,T_Indicateurs[Stat_code],0)),"")</f>
        <v/>
      </c>
      <c r="X4429" s="13">
        <f>IF(OR($W4429="",$F4429=""),0,IF($F4429&lt;&gt;$W4429,1,0))</f>
        <v/>
      </c>
      <c r="Y4429" s="13">
        <f>IF(OR($J4429="", $K4429="", $L4429=""),0,IF(OR($J4429&lt;0,$J4429&gt;3,$K4429&lt;0,$K4429&gt;3,$L4429&lt;0,$L4429&gt;3),1,0))</f>
        <v/>
      </c>
    </row>
    <row r="4430">
      <c r="G4430">
        <f>IFERROR(INDEX(T_Domaines[Domain_label_fr],MATCH(F4430,T_Domaines[Domain_code],0)),"")</f>
        <v/>
      </c>
      <c r="I4430">
        <f>IFERROR(INDEX(T_Indicateurs[Stat_label_fr],MATCH(H4430,T_Indicateurs[Stat_code],0)),"")</f>
        <v/>
      </c>
      <c r="M4430">
        <f>IF(J4430=0,"",J4430)</f>
        <v/>
      </c>
      <c r="N4430">
        <f>IF(K4430=0,"",K4430)</f>
        <v/>
      </c>
      <c r="O4430">
        <f>IF(L4430=0,"",L4430)</f>
        <v/>
      </c>
      <c r="P4430">
        <f>IF(OR(J4430="",K4430="",L4430=""),"",J4430+K4430+L4430)</f>
        <v/>
      </c>
      <c r="Q4430">
        <f>IF(OR(M4430="",N4430="",O4430=""),"",M4430+N4430+O4430)</f>
        <v/>
      </c>
      <c r="S4430" s="13">
        <f>IF(AND($B4430&lt;&gt;"",$F4430&lt;&gt;""),IF(COUNTIFS($B$2:$B4430,$B4430,$F$2:$F4430,$F4430)=1,1,0),0)</f>
        <v/>
      </c>
      <c r="T4430" s="13">
        <f>IF(AND($B4430&lt;&gt;"",$H4430&lt;&gt;""),IF(COUNTIFS($B$2:$B4430,$B4430,$H$2:$H4430,$H4430)=1,1,0),0)</f>
        <v/>
      </c>
      <c r="U4430" s="13">
        <f>IF(AND($B4430&lt;&gt;"",$C4430&lt;&gt;""),IF(COUNTIFS($B$2:$B4430,$B4430,$C$2:$C4430,$C4430)=1,1,0),0)</f>
        <v/>
      </c>
      <c r="V4430" s="13">
        <f>IF(AND($B4430&lt;&gt;"",$D4430&lt;&gt;""),IF(COUNTIFS($B$2:$B4430,$B4430,$D$2:$D4430,$D4430)=1,1,0),0)</f>
        <v/>
      </c>
      <c r="W4430">
        <f>IFERROR(INDEX(T_Indicateurs[Domain_code],MATCH($H4430,T_Indicateurs[Stat_code],0)),"")</f>
        <v/>
      </c>
      <c r="X4430" s="13">
        <f>IF(OR($W4430="",$F4430=""),0,IF($F4430&lt;&gt;$W4430,1,0))</f>
        <v/>
      </c>
      <c r="Y4430" s="13">
        <f>IF(OR($J4430="", $K4430="", $L4430=""),0,IF(OR($J4430&lt;0,$J4430&gt;3,$K4430&lt;0,$K4430&gt;3,$L4430&lt;0,$L4430&gt;3),1,0))</f>
        <v/>
      </c>
    </row>
    <row r="4431">
      <c r="G4431">
        <f>IFERROR(INDEX(T_Domaines[Domain_label_fr],MATCH(F4431,T_Domaines[Domain_code],0)),"")</f>
        <v/>
      </c>
      <c r="I4431">
        <f>IFERROR(INDEX(T_Indicateurs[Stat_label_fr],MATCH(H4431,T_Indicateurs[Stat_code],0)),"")</f>
        <v/>
      </c>
      <c r="M4431">
        <f>IF(J4431=0,"",J4431)</f>
        <v/>
      </c>
      <c r="N4431">
        <f>IF(K4431=0,"",K4431)</f>
        <v/>
      </c>
      <c r="O4431">
        <f>IF(L4431=0,"",L4431)</f>
        <v/>
      </c>
      <c r="P4431">
        <f>IF(OR(J4431="",K4431="",L4431=""),"",J4431+K4431+L4431)</f>
        <v/>
      </c>
      <c r="Q4431">
        <f>IF(OR(M4431="",N4431="",O4431=""),"",M4431+N4431+O4431)</f>
        <v/>
      </c>
      <c r="S4431" s="13">
        <f>IF(AND($B4431&lt;&gt;"",$F4431&lt;&gt;""),IF(COUNTIFS($B$2:$B4431,$B4431,$F$2:$F4431,$F4431)=1,1,0),0)</f>
        <v/>
      </c>
      <c r="T4431" s="13">
        <f>IF(AND($B4431&lt;&gt;"",$H4431&lt;&gt;""),IF(COUNTIFS($B$2:$B4431,$B4431,$H$2:$H4431,$H4431)=1,1,0),0)</f>
        <v/>
      </c>
      <c r="U4431" s="13">
        <f>IF(AND($B4431&lt;&gt;"",$C4431&lt;&gt;""),IF(COUNTIFS($B$2:$B4431,$B4431,$C$2:$C4431,$C4431)=1,1,0),0)</f>
        <v/>
      </c>
      <c r="V4431" s="13">
        <f>IF(AND($B4431&lt;&gt;"",$D4431&lt;&gt;""),IF(COUNTIFS($B$2:$B4431,$B4431,$D$2:$D4431,$D4431)=1,1,0),0)</f>
        <v/>
      </c>
      <c r="W4431">
        <f>IFERROR(INDEX(T_Indicateurs[Domain_code],MATCH($H4431,T_Indicateurs[Stat_code],0)),"")</f>
        <v/>
      </c>
      <c r="X4431" s="13">
        <f>IF(OR($W4431="",$F4431=""),0,IF($F4431&lt;&gt;$W4431,1,0))</f>
        <v/>
      </c>
      <c r="Y4431" s="13">
        <f>IF(OR($J4431="", $K4431="", $L4431=""),0,IF(OR($J4431&lt;0,$J4431&gt;3,$K4431&lt;0,$K4431&gt;3,$L4431&lt;0,$L4431&gt;3),1,0))</f>
        <v/>
      </c>
    </row>
    <row r="4432">
      <c r="G4432">
        <f>IFERROR(INDEX(T_Domaines[Domain_label_fr],MATCH(F4432,T_Domaines[Domain_code],0)),"")</f>
        <v/>
      </c>
      <c r="I4432">
        <f>IFERROR(INDEX(T_Indicateurs[Stat_label_fr],MATCH(H4432,T_Indicateurs[Stat_code],0)),"")</f>
        <v/>
      </c>
      <c r="M4432">
        <f>IF(J4432=0,"",J4432)</f>
        <v/>
      </c>
      <c r="N4432">
        <f>IF(K4432=0,"",K4432)</f>
        <v/>
      </c>
      <c r="O4432">
        <f>IF(L4432=0,"",L4432)</f>
        <v/>
      </c>
      <c r="P4432">
        <f>IF(OR(J4432="",K4432="",L4432=""),"",J4432+K4432+L4432)</f>
        <v/>
      </c>
      <c r="Q4432">
        <f>IF(OR(M4432="",N4432="",O4432=""),"",M4432+N4432+O4432)</f>
        <v/>
      </c>
      <c r="S4432" s="13">
        <f>IF(AND($B4432&lt;&gt;"",$F4432&lt;&gt;""),IF(COUNTIFS($B$2:$B4432,$B4432,$F$2:$F4432,$F4432)=1,1,0),0)</f>
        <v/>
      </c>
      <c r="T4432" s="13">
        <f>IF(AND($B4432&lt;&gt;"",$H4432&lt;&gt;""),IF(COUNTIFS($B$2:$B4432,$B4432,$H$2:$H4432,$H4432)=1,1,0),0)</f>
        <v/>
      </c>
      <c r="U4432" s="13">
        <f>IF(AND($B4432&lt;&gt;"",$C4432&lt;&gt;""),IF(COUNTIFS($B$2:$B4432,$B4432,$C$2:$C4432,$C4432)=1,1,0),0)</f>
        <v/>
      </c>
      <c r="V4432" s="13">
        <f>IF(AND($B4432&lt;&gt;"",$D4432&lt;&gt;""),IF(COUNTIFS($B$2:$B4432,$B4432,$D$2:$D4432,$D4432)=1,1,0),0)</f>
        <v/>
      </c>
      <c r="W4432">
        <f>IFERROR(INDEX(T_Indicateurs[Domain_code],MATCH($H4432,T_Indicateurs[Stat_code],0)),"")</f>
        <v/>
      </c>
      <c r="X4432" s="13">
        <f>IF(OR($W4432="",$F4432=""),0,IF($F4432&lt;&gt;$W4432,1,0))</f>
        <v/>
      </c>
      <c r="Y4432" s="13">
        <f>IF(OR($J4432="", $K4432="", $L4432=""),0,IF(OR($J4432&lt;0,$J4432&gt;3,$K4432&lt;0,$K4432&gt;3,$L4432&lt;0,$L4432&gt;3),1,0))</f>
        <v/>
      </c>
    </row>
    <row r="4433">
      <c r="G4433">
        <f>IFERROR(INDEX(T_Domaines[Domain_label_fr],MATCH(F4433,T_Domaines[Domain_code],0)),"")</f>
        <v/>
      </c>
      <c r="I4433">
        <f>IFERROR(INDEX(T_Indicateurs[Stat_label_fr],MATCH(H4433,T_Indicateurs[Stat_code],0)),"")</f>
        <v/>
      </c>
      <c r="M4433">
        <f>IF(J4433=0,"",J4433)</f>
        <v/>
      </c>
      <c r="N4433">
        <f>IF(K4433=0,"",K4433)</f>
        <v/>
      </c>
      <c r="O4433">
        <f>IF(L4433=0,"",L4433)</f>
        <v/>
      </c>
      <c r="P4433">
        <f>IF(OR(J4433="",K4433="",L4433=""),"",J4433+K4433+L4433)</f>
        <v/>
      </c>
      <c r="Q4433">
        <f>IF(OR(M4433="",N4433="",O4433=""),"",M4433+N4433+O4433)</f>
        <v/>
      </c>
      <c r="S4433" s="13">
        <f>IF(AND($B4433&lt;&gt;"",$F4433&lt;&gt;""),IF(COUNTIFS($B$2:$B4433,$B4433,$F$2:$F4433,$F4433)=1,1,0),0)</f>
        <v/>
      </c>
      <c r="T4433" s="13">
        <f>IF(AND($B4433&lt;&gt;"",$H4433&lt;&gt;""),IF(COUNTIFS($B$2:$B4433,$B4433,$H$2:$H4433,$H4433)=1,1,0),0)</f>
        <v/>
      </c>
      <c r="U4433" s="13">
        <f>IF(AND($B4433&lt;&gt;"",$C4433&lt;&gt;""),IF(COUNTIFS($B$2:$B4433,$B4433,$C$2:$C4433,$C4433)=1,1,0),0)</f>
        <v/>
      </c>
      <c r="V4433" s="13">
        <f>IF(AND($B4433&lt;&gt;"",$D4433&lt;&gt;""),IF(COUNTIFS($B$2:$B4433,$B4433,$D$2:$D4433,$D4433)=1,1,0),0)</f>
        <v/>
      </c>
      <c r="W4433">
        <f>IFERROR(INDEX(T_Indicateurs[Domain_code],MATCH($H4433,T_Indicateurs[Stat_code],0)),"")</f>
        <v/>
      </c>
      <c r="X4433" s="13">
        <f>IF(OR($W4433="",$F4433=""),0,IF($F4433&lt;&gt;$W4433,1,0))</f>
        <v/>
      </c>
      <c r="Y4433" s="13">
        <f>IF(OR($J4433="", $K4433="", $L4433=""),0,IF(OR($J4433&lt;0,$J4433&gt;3,$K4433&lt;0,$K4433&gt;3,$L4433&lt;0,$L4433&gt;3),1,0))</f>
        <v/>
      </c>
    </row>
    <row r="4434">
      <c r="G4434">
        <f>IFERROR(INDEX(T_Domaines[Domain_label_fr],MATCH(F4434,T_Domaines[Domain_code],0)),"")</f>
        <v/>
      </c>
      <c r="I4434">
        <f>IFERROR(INDEX(T_Indicateurs[Stat_label_fr],MATCH(H4434,T_Indicateurs[Stat_code],0)),"")</f>
        <v/>
      </c>
      <c r="M4434">
        <f>IF(J4434=0,"",J4434)</f>
        <v/>
      </c>
      <c r="N4434">
        <f>IF(K4434=0,"",K4434)</f>
        <v/>
      </c>
      <c r="O4434">
        <f>IF(L4434=0,"",L4434)</f>
        <v/>
      </c>
      <c r="P4434">
        <f>IF(OR(J4434="",K4434="",L4434=""),"",J4434+K4434+L4434)</f>
        <v/>
      </c>
      <c r="Q4434">
        <f>IF(OR(M4434="",N4434="",O4434=""),"",M4434+N4434+O4434)</f>
        <v/>
      </c>
      <c r="S4434" s="13">
        <f>IF(AND($B4434&lt;&gt;"",$F4434&lt;&gt;""),IF(COUNTIFS($B$2:$B4434,$B4434,$F$2:$F4434,$F4434)=1,1,0),0)</f>
        <v/>
      </c>
      <c r="T4434" s="13">
        <f>IF(AND($B4434&lt;&gt;"",$H4434&lt;&gt;""),IF(COUNTIFS($B$2:$B4434,$B4434,$H$2:$H4434,$H4434)=1,1,0),0)</f>
        <v/>
      </c>
      <c r="U4434" s="13">
        <f>IF(AND($B4434&lt;&gt;"",$C4434&lt;&gt;""),IF(COUNTIFS($B$2:$B4434,$B4434,$C$2:$C4434,$C4434)=1,1,0),0)</f>
        <v/>
      </c>
      <c r="V4434" s="13">
        <f>IF(AND($B4434&lt;&gt;"",$D4434&lt;&gt;""),IF(COUNTIFS($B$2:$B4434,$B4434,$D$2:$D4434,$D4434)=1,1,0),0)</f>
        <v/>
      </c>
      <c r="W4434">
        <f>IFERROR(INDEX(T_Indicateurs[Domain_code],MATCH($H4434,T_Indicateurs[Stat_code],0)),"")</f>
        <v/>
      </c>
      <c r="X4434" s="13">
        <f>IF(OR($W4434="",$F4434=""),0,IF($F4434&lt;&gt;$W4434,1,0))</f>
        <v/>
      </c>
      <c r="Y4434" s="13">
        <f>IF(OR($J4434="", $K4434="", $L4434=""),0,IF(OR($J4434&lt;0,$J4434&gt;3,$K4434&lt;0,$K4434&gt;3,$L4434&lt;0,$L4434&gt;3),1,0))</f>
        <v/>
      </c>
    </row>
    <row r="4435">
      <c r="G4435">
        <f>IFERROR(INDEX(T_Domaines[Domain_label_fr],MATCH(F4435,T_Domaines[Domain_code],0)),"")</f>
        <v/>
      </c>
      <c r="I4435">
        <f>IFERROR(INDEX(T_Indicateurs[Stat_label_fr],MATCH(H4435,T_Indicateurs[Stat_code],0)),"")</f>
        <v/>
      </c>
      <c r="M4435">
        <f>IF(J4435=0,"",J4435)</f>
        <v/>
      </c>
      <c r="N4435">
        <f>IF(K4435=0,"",K4435)</f>
        <v/>
      </c>
      <c r="O4435">
        <f>IF(L4435=0,"",L4435)</f>
        <v/>
      </c>
      <c r="P4435">
        <f>IF(OR(J4435="",K4435="",L4435=""),"",J4435+K4435+L4435)</f>
        <v/>
      </c>
      <c r="Q4435">
        <f>IF(OR(M4435="",N4435="",O4435=""),"",M4435+N4435+O4435)</f>
        <v/>
      </c>
      <c r="S4435" s="13">
        <f>IF(AND($B4435&lt;&gt;"",$F4435&lt;&gt;""),IF(COUNTIFS($B$2:$B4435,$B4435,$F$2:$F4435,$F4435)=1,1,0),0)</f>
        <v/>
      </c>
      <c r="T4435" s="13">
        <f>IF(AND($B4435&lt;&gt;"",$H4435&lt;&gt;""),IF(COUNTIFS($B$2:$B4435,$B4435,$H$2:$H4435,$H4435)=1,1,0),0)</f>
        <v/>
      </c>
      <c r="U4435" s="13">
        <f>IF(AND($B4435&lt;&gt;"",$C4435&lt;&gt;""),IF(COUNTIFS($B$2:$B4435,$B4435,$C$2:$C4435,$C4435)=1,1,0),0)</f>
        <v/>
      </c>
      <c r="V4435" s="13">
        <f>IF(AND($B4435&lt;&gt;"",$D4435&lt;&gt;""),IF(COUNTIFS($B$2:$B4435,$B4435,$D$2:$D4435,$D4435)=1,1,0),0)</f>
        <v/>
      </c>
      <c r="W4435">
        <f>IFERROR(INDEX(T_Indicateurs[Domain_code],MATCH($H4435,T_Indicateurs[Stat_code],0)),"")</f>
        <v/>
      </c>
      <c r="X4435" s="13">
        <f>IF(OR($W4435="",$F4435=""),0,IF($F4435&lt;&gt;$W4435,1,0))</f>
        <v/>
      </c>
      <c r="Y4435" s="13">
        <f>IF(OR($J4435="", $K4435="", $L4435=""),0,IF(OR($J4435&lt;0,$J4435&gt;3,$K4435&lt;0,$K4435&gt;3,$L4435&lt;0,$L4435&gt;3),1,0))</f>
        <v/>
      </c>
    </row>
    <row r="4436">
      <c r="G4436">
        <f>IFERROR(INDEX(T_Domaines[Domain_label_fr],MATCH(F4436,T_Domaines[Domain_code],0)),"")</f>
        <v/>
      </c>
      <c r="I4436">
        <f>IFERROR(INDEX(T_Indicateurs[Stat_label_fr],MATCH(H4436,T_Indicateurs[Stat_code],0)),"")</f>
        <v/>
      </c>
      <c r="M4436">
        <f>IF(J4436=0,"",J4436)</f>
        <v/>
      </c>
      <c r="N4436">
        <f>IF(K4436=0,"",K4436)</f>
        <v/>
      </c>
      <c r="O4436">
        <f>IF(L4436=0,"",L4436)</f>
        <v/>
      </c>
      <c r="P4436">
        <f>IF(OR(J4436="",K4436="",L4436=""),"",J4436+K4436+L4436)</f>
        <v/>
      </c>
      <c r="Q4436">
        <f>IF(OR(M4436="",N4436="",O4436=""),"",M4436+N4436+O4436)</f>
        <v/>
      </c>
      <c r="S4436" s="13">
        <f>IF(AND($B4436&lt;&gt;"",$F4436&lt;&gt;""),IF(COUNTIFS($B$2:$B4436,$B4436,$F$2:$F4436,$F4436)=1,1,0),0)</f>
        <v/>
      </c>
      <c r="T4436" s="13">
        <f>IF(AND($B4436&lt;&gt;"",$H4436&lt;&gt;""),IF(COUNTIFS($B$2:$B4436,$B4436,$H$2:$H4436,$H4436)=1,1,0),0)</f>
        <v/>
      </c>
      <c r="U4436" s="13">
        <f>IF(AND($B4436&lt;&gt;"",$C4436&lt;&gt;""),IF(COUNTIFS($B$2:$B4436,$B4436,$C$2:$C4436,$C4436)=1,1,0),0)</f>
        <v/>
      </c>
      <c r="V4436" s="13">
        <f>IF(AND($B4436&lt;&gt;"",$D4436&lt;&gt;""),IF(COUNTIFS($B$2:$B4436,$B4436,$D$2:$D4436,$D4436)=1,1,0),0)</f>
        <v/>
      </c>
      <c r="W4436">
        <f>IFERROR(INDEX(T_Indicateurs[Domain_code],MATCH($H4436,T_Indicateurs[Stat_code],0)),"")</f>
        <v/>
      </c>
      <c r="X4436" s="13">
        <f>IF(OR($W4436="",$F4436=""),0,IF($F4436&lt;&gt;$W4436,1,0))</f>
        <v/>
      </c>
      <c r="Y4436" s="13">
        <f>IF(OR($J4436="", $K4436="", $L4436=""),0,IF(OR($J4436&lt;0,$J4436&gt;3,$K4436&lt;0,$K4436&gt;3,$L4436&lt;0,$L4436&gt;3),1,0))</f>
        <v/>
      </c>
    </row>
    <row r="4437">
      <c r="G4437">
        <f>IFERROR(INDEX(T_Domaines[Domain_label_fr],MATCH(F4437,T_Domaines[Domain_code],0)),"")</f>
        <v/>
      </c>
      <c r="I4437">
        <f>IFERROR(INDEX(T_Indicateurs[Stat_label_fr],MATCH(H4437,T_Indicateurs[Stat_code],0)),"")</f>
        <v/>
      </c>
      <c r="M4437">
        <f>IF(J4437=0,"",J4437)</f>
        <v/>
      </c>
      <c r="N4437">
        <f>IF(K4437=0,"",K4437)</f>
        <v/>
      </c>
      <c r="O4437">
        <f>IF(L4437=0,"",L4437)</f>
        <v/>
      </c>
      <c r="P4437">
        <f>IF(OR(J4437="",K4437="",L4437=""),"",J4437+K4437+L4437)</f>
        <v/>
      </c>
      <c r="Q4437">
        <f>IF(OR(M4437="",N4437="",O4437=""),"",M4437+N4437+O4437)</f>
        <v/>
      </c>
      <c r="S4437" s="13">
        <f>IF(AND($B4437&lt;&gt;"",$F4437&lt;&gt;""),IF(COUNTIFS($B$2:$B4437,$B4437,$F$2:$F4437,$F4437)=1,1,0),0)</f>
        <v/>
      </c>
      <c r="T4437" s="13">
        <f>IF(AND($B4437&lt;&gt;"",$H4437&lt;&gt;""),IF(COUNTIFS($B$2:$B4437,$B4437,$H$2:$H4437,$H4437)=1,1,0),0)</f>
        <v/>
      </c>
      <c r="U4437" s="13">
        <f>IF(AND($B4437&lt;&gt;"",$C4437&lt;&gt;""),IF(COUNTIFS($B$2:$B4437,$B4437,$C$2:$C4437,$C4437)=1,1,0),0)</f>
        <v/>
      </c>
      <c r="V4437" s="13">
        <f>IF(AND($B4437&lt;&gt;"",$D4437&lt;&gt;""),IF(COUNTIFS($B$2:$B4437,$B4437,$D$2:$D4437,$D4437)=1,1,0),0)</f>
        <v/>
      </c>
      <c r="W4437">
        <f>IFERROR(INDEX(T_Indicateurs[Domain_code],MATCH($H4437,T_Indicateurs[Stat_code],0)),"")</f>
        <v/>
      </c>
      <c r="X4437" s="13">
        <f>IF(OR($W4437="",$F4437=""),0,IF($F4437&lt;&gt;$W4437,1,0))</f>
        <v/>
      </c>
      <c r="Y4437" s="13">
        <f>IF(OR($J4437="", $K4437="", $L4437=""),0,IF(OR($J4437&lt;0,$J4437&gt;3,$K4437&lt;0,$K4437&gt;3,$L4437&lt;0,$L4437&gt;3),1,0))</f>
        <v/>
      </c>
    </row>
    <row r="4438">
      <c r="G4438">
        <f>IFERROR(INDEX(T_Domaines[Domain_label_fr],MATCH(F4438,T_Domaines[Domain_code],0)),"")</f>
        <v/>
      </c>
      <c r="I4438">
        <f>IFERROR(INDEX(T_Indicateurs[Stat_label_fr],MATCH(H4438,T_Indicateurs[Stat_code],0)),"")</f>
        <v/>
      </c>
      <c r="M4438">
        <f>IF(J4438=0,"",J4438)</f>
        <v/>
      </c>
      <c r="N4438">
        <f>IF(K4438=0,"",K4438)</f>
        <v/>
      </c>
      <c r="O4438">
        <f>IF(L4438=0,"",L4438)</f>
        <v/>
      </c>
      <c r="P4438">
        <f>IF(OR(J4438="",K4438="",L4438=""),"",J4438+K4438+L4438)</f>
        <v/>
      </c>
      <c r="Q4438">
        <f>IF(OR(M4438="",N4438="",O4438=""),"",M4438+N4438+O4438)</f>
        <v/>
      </c>
      <c r="S4438" s="13">
        <f>IF(AND($B4438&lt;&gt;"",$F4438&lt;&gt;""),IF(COUNTIFS($B$2:$B4438,$B4438,$F$2:$F4438,$F4438)=1,1,0),0)</f>
        <v/>
      </c>
      <c r="T4438" s="13">
        <f>IF(AND($B4438&lt;&gt;"",$H4438&lt;&gt;""),IF(COUNTIFS($B$2:$B4438,$B4438,$H$2:$H4438,$H4438)=1,1,0),0)</f>
        <v/>
      </c>
      <c r="U4438" s="13">
        <f>IF(AND($B4438&lt;&gt;"",$C4438&lt;&gt;""),IF(COUNTIFS($B$2:$B4438,$B4438,$C$2:$C4438,$C4438)=1,1,0),0)</f>
        <v/>
      </c>
      <c r="V4438" s="13">
        <f>IF(AND($B4438&lt;&gt;"",$D4438&lt;&gt;""),IF(COUNTIFS($B$2:$B4438,$B4438,$D$2:$D4438,$D4438)=1,1,0),0)</f>
        <v/>
      </c>
      <c r="W4438">
        <f>IFERROR(INDEX(T_Indicateurs[Domain_code],MATCH($H4438,T_Indicateurs[Stat_code],0)),"")</f>
        <v/>
      </c>
      <c r="X4438" s="13">
        <f>IF(OR($W4438="",$F4438=""),0,IF($F4438&lt;&gt;$W4438,1,0))</f>
        <v/>
      </c>
      <c r="Y4438" s="13">
        <f>IF(OR($J4438="", $K4438="", $L4438=""),0,IF(OR($J4438&lt;0,$J4438&gt;3,$K4438&lt;0,$K4438&gt;3,$L4438&lt;0,$L4438&gt;3),1,0))</f>
        <v/>
      </c>
    </row>
    <row r="4439">
      <c r="G4439">
        <f>IFERROR(INDEX(T_Domaines[Domain_label_fr],MATCH(F4439,T_Domaines[Domain_code],0)),"")</f>
        <v/>
      </c>
      <c r="I4439">
        <f>IFERROR(INDEX(T_Indicateurs[Stat_label_fr],MATCH(H4439,T_Indicateurs[Stat_code],0)),"")</f>
        <v/>
      </c>
      <c r="M4439">
        <f>IF(J4439=0,"",J4439)</f>
        <v/>
      </c>
      <c r="N4439">
        <f>IF(K4439=0,"",K4439)</f>
        <v/>
      </c>
      <c r="O4439">
        <f>IF(L4439=0,"",L4439)</f>
        <v/>
      </c>
      <c r="P4439">
        <f>IF(OR(J4439="",K4439="",L4439=""),"",J4439+K4439+L4439)</f>
        <v/>
      </c>
      <c r="Q4439">
        <f>IF(OR(M4439="",N4439="",O4439=""),"",M4439+N4439+O4439)</f>
        <v/>
      </c>
      <c r="S4439" s="13">
        <f>IF(AND($B4439&lt;&gt;"",$F4439&lt;&gt;""),IF(COUNTIFS($B$2:$B4439,$B4439,$F$2:$F4439,$F4439)=1,1,0),0)</f>
        <v/>
      </c>
      <c r="T4439" s="13">
        <f>IF(AND($B4439&lt;&gt;"",$H4439&lt;&gt;""),IF(COUNTIFS($B$2:$B4439,$B4439,$H$2:$H4439,$H4439)=1,1,0),0)</f>
        <v/>
      </c>
      <c r="U4439" s="13">
        <f>IF(AND($B4439&lt;&gt;"",$C4439&lt;&gt;""),IF(COUNTIFS($B$2:$B4439,$B4439,$C$2:$C4439,$C4439)=1,1,0),0)</f>
        <v/>
      </c>
      <c r="V4439" s="13">
        <f>IF(AND($B4439&lt;&gt;"",$D4439&lt;&gt;""),IF(COUNTIFS($B$2:$B4439,$B4439,$D$2:$D4439,$D4439)=1,1,0),0)</f>
        <v/>
      </c>
      <c r="W4439">
        <f>IFERROR(INDEX(T_Indicateurs[Domain_code],MATCH($H4439,T_Indicateurs[Stat_code],0)),"")</f>
        <v/>
      </c>
      <c r="X4439" s="13">
        <f>IF(OR($W4439="",$F4439=""),0,IF($F4439&lt;&gt;$W4439,1,0))</f>
        <v/>
      </c>
      <c r="Y4439" s="13">
        <f>IF(OR($J4439="", $K4439="", $L4439=""),0,IF(OR($J4439&lt;0,$J4439&gt;3,$K4439&lt;0,$K4439&gt;3,$L4439&lt;0,$L4439&gt;3),1,0))</f>
        <v/>
      </c>
    </row>
    <row r="4440">
      <c r="G4440">
        <f>IFERROR(INDEX(T_Domaines[Domain_label_fr],MATCH(F4440,T_Domaines[Domain_code],0)),"")</f>
        <v/>
      </c>
      <c r="I4440">
        <f>IFERROR(INDEX(T_Indicateurs[Stat_label_fr],MATCH(H4440,T_Indicateurs[Stat_code],0)),"")</f>
        <v/>
      </c>
      <c r="M4440">
        <f>IF(J4440=0,"",J4440)</f>
        <v/>
      </c>
      <c r="N4440">
        <f>IF(K4440=0,"",K4440)</f>
        <v/>
      </c>
      <c r="O4440">
        <f>IF(L4440=0,"",L4440)</f>
        <v/>
      </c>
      <c r="P4440">
        <f>IF(OR(J4440="",K4440="",L4440=""),"",J4440+K4440+L4440)</f>
        <v/>
      </c>
      <c r="Q4440">
        <f>IF(OR(M4440="",N4440="",O4440=""),"",M4440+N4440+O4440)</f>
        <v/>
      </c>
      <c r="S4440" s="13">
        <f>IF(AND($B4440&lt;&gt;"",$F4440&lt;&gt;""),IF(COUNTIFS($B$2:$B4440,$B4440,$F$2:$F4440,$F4440)=1,1,0),0)</f>
        <v/>
      </c>
      <c r="T4440" s="13">
        <f>IF(AND($B4440&lt;&gt;"",$H4440&lt;&gt;""),IF(COUNTIFS($B$2:$B4440,$B4440,$H$2:$H4440,$H4440)=1,1,0),0)</f>
        <v/>
      </c>
      <c r="U4440" s="13">
        <f>IF(AND($B4440&lt;&gt;"",$C4440&lt;&gt;""),IF(COUNTIFS($B$2:$B4440,$B4440,$C$2:$C4440,$C4440)=1,1,0),0)</f>
        <v/>
      </c>
      <c r="V4440" s="13">
        <f>IF(AND($B4440&lt;&gt;"",$D4440&lt;&gt;""),IF(COUNTIFS($B$2:$B4440,$B4440,$D$2:$D4440,$D4440)=1,1,0),0)</f>
        <v/>
      </c>
      <c r="W4440">
        <f>IFERROR(INDEX(T_Indicateurs[Domain_code],MATCH($H4440,T_Indicateurs[Stat_code],0)),"")</f>
        <v/>
      </c>
      <c r="X4440" s="13">
        <f>IF(OR($W4440="",$F4440=""),0,IF($F4440&lt;&gt;$W4440,1,0))</f>
        <v/>
      </c>
      <c r="Y4440" s="13">
        <f>IF(OR($J4440="", $K4440="", $L4440=""),0,IF(OR($J4440&lt;0,$J4440&gt;3,$K4440&lt;0,$K4440&gt;3,$L4440&lt;0,$L4440&gt;3),1,0))</f>
        <v/>
      </c>
    </row>
    <row r="4441">
      <c r="G4441">
        <f>IFERROR(INDEX(T_Domaines[Domain_label_fr],MATCH(F4441,T_Domaines[Domain_code],0)),"")</f>
        <v/>
      </c>
      <c r="I4441">
        <f>IFERROR(INDEX(T_Indicateurs[Stat_label_fr],MATCH(H4441,T_Indicateurs[Stat_code],0)),"")</f>
        <v/>
      </c>
      <c r="M4441">
        <f>IF(J4441=0,"",J4441)</f>
        <v/>
      </c>
      <c r="N4441">
        <f>IF(K4441=0,"",K4441)</f>
        <v/>
      </c>
      <c r="O4441">
        <f>IF(L4441=0,"",L4441)</f>
        <v/>
      </c>
      <c r="P4441">
        <f>IF(OR(J4441="",K4441="",L4441=""),"",J4441+K4441+L4441)</f>
        <v/>
      </c>
      <c r="Q4441">
        <f>IF(OR(M4441="",N4441="",O4441=""),"",M4441+N4441+O4441)</f>
        <v/>
      </c>
      <c r="S4441" s="13">
        <f>IF(AND($B4441&lt;&gt;"",$F4441&lt;&gt;""),IF(COUNTIFS($B$2:$B4441,$B4441,$F$2:$F4441,$F4441)=1,1,0),0)</f>
        <v/>
      </c>
      <c r="T4441" s="13">
        <f>IF(AND($B4441&lt;&gt;"",$H4441&lt;&gt;""),IF(COUNTIFS($B$2:$B4441,$B4441,$H$2:$H4441,$H4441)=1,1,0),0)</f>
        <v/>
      </c>
      <c r="U4441" s="13">
        <f>IF(AND($B4441&lt;&gt;"",$C4441&lt;&gt;""),IF(COUNTIFS($B$2:$B4441,$B4441,$C$2:$C4441,$C4441)=1,1,0),0)</f>
        <v/>
      </c>
      <c r="V4441" s="13">
        <f>IF(AND($B4441&lt;&gt;"",$D4441&lt;&gt;""),IF(COUNTIFS($B$2:$B4441,$B4441,$D$2:$D4441,$D4441)=1,1,0),0)</f>
        <v/>
      </c>
      <c r="W4441">
        <f>IFERROR(INDEX(T_Indicateurs[Domain_code],MATCH($H4441,T_Indicateurs[Stat_code],0)),"")</f>
        <v/>
      </c>
      <c r="X4441" s="13">
        <f>IF(OR($W4441="",$F4441=""),0,IF($F4441&lt;&gt;$W4441,1,0))</f>
        <v/>
      </c>
      <c r="Y4441" s="13">
        <f>IF(OR($J4441="", $K4441="", $L4441=""),0,IF(OR($J4441&lt;0,$J4441&gt;3,$K4441&lt;0,$K4441&gt;3,$L4441&lt;0,$L4441&gt;3),1,0))</f>
        <v/>
      </c>
    </row>
    <row r="4442">
      <c r="G4442">
        <f>IFERROR(INDEX(T_Domaines[Domain_label_fr],MATCH(F4442,T_Domaines[Domain_code],0)),"")</f>
        <v/>
      </c>
      <c r="I4442">
        <f>IFERROR(INDEX(T_Indicateurs[Stat_label_fr],MATCH(H4442,T_Indicateurs[Stat_code],0)),"")</f>
        <v/>
      </c>
      <c r="M4442">
        <f>IF(J4442=0,"",J4442)</f>
        <v/>
      </c>
      <c r="N4442">
        <f>IF(K4442=0,"",K4442)</f>
        <v/>
      </c>
      <c r="O4442">
        <f>IF(L4442=0,"",L4442)</f>
        <v/>
      </c>
      <c r="P4442">
        <f>IF(OR(J4442="",K4442="",L4442=""),"",J4442+K4442+L4442)</f>
        <v/>
      </c>
      <c r="Q4442">
        <f>IF(OR(M4442="",N4442="",O4442=""),"",M4442+N4442+O4442)</f>
        <v/>
      </c>
      <c r="S4442" s="13">
        <f>IF(AND($B4442&lt;&gt;"",$F4442&lt;&gt;""),IF(COUNTIFS($B$2:$B4442,$B4442,$F$2:$F4442,$F4442)=1,1,0),0)</f>
        <v/>
      </c>
      <c r="T4442" s="13">
        <f>IF(AND($B4442&lt;&gt;"",$H4442&lt;&gt;""),IF(COUNTIFS($B$2:$B4442,$B4442,$H$2:$H4442,$H4442)=1,1,0),0)</f>
        <v/>
      </c>
      <c r="U4442" s="13">
        <f>IF(AND($B4442&lt;&gt;"",$C4442&lt;&gt;""),IF(COUNTIFS($B$2:$B4442,$B4442,$C$2:$C4442,$C4442)=1,1,0),0)</f>
        <v/>
      </c>
      <c r="V4442" s="13">
        <f>IF(AND($B4442&lt;&gt;"",$D4442&lt;&gt;""),IF(COUNTIFS($B$2:$B4442,$B4442,$D$2:$D4442,$D4442)=1,1,0),0)</f>
        <v/>
      </c>
      <c r="W4442">
        <f>IFERROR(INDEX(T_Indicateurs[Domain_code],MATCH($H4442,T_Indicateurs[Stat_code],0)),"")</f>
        <v/>
      </c>
      <c r="X4442" s="13">
        <f>IF(OR($W4442="",$F4442=""),0,IF($F4442&lt;&gt;$W4442,1,0))</f>
        <v/>
      </c>
      <c r="Y4442" s="13">
        <f>IF(OR($J4442="", $K4442="", $L4442=""),0,IF(OR($J4442&lt;0,$J4442&gt;3,$K4442&lt;0,$K4442&gt;3,$L4442&lt;0,$L4442&gt;3),1,0))</f>
        <v/>
      </c>
    </row>
    <row r="4443">
      <c r="G4443">
        <f>IFERROR(INDEX(T_Domaines[Domain_label_fr],MATCH(F4443,T_Domaines[Domain_code],0)),"")</f>
        <v/>
      </c>
      <c r="I4443">
        <f>IFERROR(INDEX(T_Indicateurs[Stat_label_fr],MATCH(H4443,T_Indicateurs[Stat_code],0)),"")</f>
        <v/>
      </c>
      <c r="M4443">
        <f>IF(J4443=0,"",J4443)</f>
        <v/>
      </c>
      <c r="N4443">
        <f>IF(K4443=0,"",K4443)</f>
        <v/>
      </c>
      <c r="O4443">
        <f>IF(L4443=0,"",L4443)</f>
        <v/>
      </c>
      <c r="P4443">
        <f>IF(OR(J4443="",K4443="",L4443=""),"",J4443+K4443+L4443)</f>
        <v/>
      </c>
      <c r="Q4443">
        <f>IF(OR(M4443="",N4443="",O4443=""),"",M4443+N4443+O4443)</f>
        <v/>
      </c>
      <c r="S4443" s="13">
        <f>IF(AND($B4443&lt;&gt;"",$F4443&lt;&gt;""),IF(COUNTIFS($B$2:$B4443,$B4443,$F$2:$F4443,$F4443)=1,1,0),0)</f>
        <v/>
      </c>
      <c r="T4443" s="13">
        <f>IF(AND($B4443&lt;&gt;"",$H4443&lt;&gt;""),IF(COUNTIFS($B$2:$B4443,$B4443,$H$2:$H4443,$H4443)=1,1,0),0)</f>
        <v/>
      </c>
      <c r="U4443" s="13">
        <f>IF(AND($B4443&lt;&gt;"",$C4443&lt;&gt;""),IF(COUNTIFS($B$2:$B4443,$B4443,$C$2:$C4443,$C4443)=1,1,0),0)</f>
        <v/>
      </c>
      <c r="V4443" s="13">
        <f>IF(AND($B4443&lt;&gt;"",$D4443&lt;&gt;""),IF(COUNTIFS($B$2:$B4443,$B4443,$D$2:$D4443,$D4443)=1,1,0),0)</f>
        <v/>
      </c>
      <c r="W4443">
        <f>IFERROR(INDEX(T_Indicateurs[Domain_code],MATCH($H4443,T_Indicateurs[Stat_code],0)),"")</f>
        <v/>
      </c>
      <c r="X4443" s="13">
        <f>IF(OR($W4443="",$F4443=""),0,IF($F4443&lt;&gt;$W4443,1,0))</f>
        <v/>
      </c>
      <c r="Y4443" s="13">
        <f>IF(OR($J4443="", $K4443="", $L4443=""),0,IF(OR($J4443&lt;0,$J4443&gt;3,$K4443&lt;0,$K4443&gt;3,$L4443&lt;0,$L4443&gt;3),1,0))</f>
        <v/>
      </c>
    </row>
    <row r="4444">
      <c r="G4444">
        <f>IFERROR(INDEX(T_Domaines[Domain_label_fr],MATCH(F4444,T_Domaines[Domain_code],0)),"")</f>
        <v/>
      </c>
      <c r="I4444">
        <f>IFERROR(INDEX(T_Indicateurs[Stat_label_fr],MATCH(H4444,T_Indicateurs[Stat_code],0)),"")</f>
        <v/>
      </c>
      <c r="M4444">
        <f>IF(J4444=0,"",J4444)</f>
        <v/>
      </c>
      <c r="N4444">
        <f>IF(K4444=0,"",K4444)</f>
        <v/>
      </c>
      <c r="O4444">
        <f>IF(L4444=0,"",L4444)</f>
        <v/>
      </c>
      <c r="P4444">
        <f>IF(OR(J4444="",K4444="",L4444=""),"",J4444+K4444+L4444)</f>
        <v/>
      </c>
      <c r="Q4444">
        <f>IF(OR(M4444="",N4444="",O4444=""),"",M4444+N4444+O4444)</f>
        <v/>
      </c>
      <c r="S4444" s="13">
        <f>IF(AND($B4444&lt;&gt;"",$F4444&lt;&gt;""),IF(COUNTIFS($B$2:$B4444,$B4444,$F$2:$F4444,$F4444)=1,1,0),0)</f>
        <v/>
      </c>
      <c r="T4444" s="13">
        <f>IF(AND($B4444&lt;&gt;"",$H4444&lt;&gt;""),IF(COUNTIFS($B$2:$B4444,$B4444,$H$2:$H4444,$H4444)=1,1,0),0)</f>
        <v/>
      </c>
      <c r="U4444" s="13">
        <f>IF(AND($B4444&lt;&gt;"",$C4444&lt;&gt;""),IF(COUNTIFS($B$2:$B4444,$B4444,$C$2:$C4444,$C4444)=1,1,0),0)</f>
        <v/>
      </c>
      <c r="V4444" s="13">
        <f>IF(AND($B4444&lt;&gt;"",$D4444&lt;&gt;""),IF(COUNTIFS($B$2:$B4444,$B4444,$D$2:$D4444,$D4444)=1,1,0),0)</f>
        <v/>
      </c>
      <c r="W4444">
        <f>IFERROR(INDEX(T_Indicateurs[Domain_code],MATCH($H4444,T_Indicateurs[Stat_code],0)),"")</f>
        <v/>
      </c>
      <c r="X4444" s="13">
        <f>IF(OR($W4444="",$F4444=""),0,IF($F4444&lt;&gt;$W4444,1,0))</f>
        <v/>
      </c>
      <c r="Y4444" s="13">
        <f>IF(OR($J4444="", $K4444="", $L4444=""),0,IF(OR($J4444&lt;0,$J4444&gt;3,$K4444&lt;0,$K4444&gt;3,$L4444&lt;0,$L4444&gt;3),1,0))</f>
        <v/>
      </c>
    </row>
    <row r="4445">
      <c r="G4445">
        <f>IFERROR(INDEX(T_Domaines[Domain_label_fr],MATCH(F4445,T_Domaines[Domain_code],0)),"")</f>
        <v/>
      </c>
      <c r="I4445">
        <f>IFERROR(INDEX(T_Indicateurs[Stat_label_fr],MATCH(H4445,T_Indicateurs[Stat_code],0)),"")</f>
        <v/>
      </c>
      <c r="M4445">
        <f>IF(J4445=0,"",J4445)</f>
        <v/>
      </c>
      <c r="N4445">
        <f>IF(K4445=0,"",K4445)</f>
        <v/>
      </c>
      <c r="O4445">
        <f>IF(L4445=0,"",L4445)</f>
        <v/>
      </c>
      <c r="P4445">
        <f>IF(OR(J4445="",K4445="",L4445=""),"",J4445+K4445+L4445)</f>
        <v/>
      </c>
      <c r="Q4445">
        <f>IF(OR(M4445="",N4445="",O4445=""),"",M4445+N4445+O4445)</f>
        <v/>
      </c>
      <c r="S4445" s="13">
        <f>IF(AND($B4445&lt;&gt;"",$F4445&lt;&gt;""),IF(COUNTIFS($B$2:$B4445,$B4445,$F$2:$F4445,$F4445)=1,1,0),0)</f>
        <v/>
      </c>
      <c r="T4445" s="13">
        <f>IF(AND($B4445&lt;&gt;"",$H4445&lt;&gt;""),IF(COUNTIFS($B$2:$B4445,$B4445,$H$2:$H4445,$H4445)=1,1,0),0)</f>
        <v/>
      </c>
      <c r="U4445" s="13">
        <f>IF(AND($B4445&lt;&gt;"",$C4445&lt;&gt;""),IF(COUNTIFS($B$2:$B4445,$B4445,$C$2:$C4445,$C4445)=1,1,0),0)</f>
        <v/>
      </c>
      <c r="V4445" s="13">
        <f>IF(AND($B4445&lt;&gt;"",$D4445&lt;&gt;""),IF(COUNTIFS($B$2:$B4445,$B4445,$D$2:$D4445,$D4445)=1,1,0),0)</f>
        <v/>
      </c>
      <c r="W4445">
        <f>IFERROR(INDEX(T_Indicateurs[Domain_code],MATCH($H4445,T_Indicateurs[Stat_code],0)),"")</f>
        <v/>
      </c>
      <c r="X4445" s="13">
        <f>IF(OR($W4445="",$F4445=""),0,IF($F4445&lt;&gt;$W4445,1,0))</f>
        <v/>
      </c>
      <c r="Y4445" s="13">
        <f>IF(OR($J4445="", $K4445="", $L4445=""),0,IF(OR($J4445&lt;0,$J4445&gt;3,$K4445&lt;0,$K4445&gt;3,$L4445&lt;0,$L4445&gt;3),1,0))</f>
        <v/>
      </c>
    </row>
    <row r="4446">
      <c r="G4446">
        <f>IFERROR(INDEX(T_Domaines[Domain_label_fr],MATCH(F4446,T_Domaines[Domain_code],0)),"")</f>
        <v/>
      </c>
      <c r="I4446">
        <f>IFERROR(INDEX(T_Indicateurs[Stat_label_fr],MATCH(H4446,T_Indicateurs[Stat_code],0)),"")</f>
        <v/>
      </c>
      <c r="M4446">
        <f>IF(J4446=0,"",J4446)</f>
        <v/>
      </c>
      <c r="N4446">
        <f>IF(K4446=0,"",K4446)</f>
        <v/>
      </c>
      <c r="O4446">
        <f>IF(L4446=0,"",L4446)</f>
        <v/>
      </c>
      <c r="P4446">
        <f>IF(OR(J4446="",K4446="",L4446=""),"",J4446+K4446+L4446)</f>
        <v/>
      </c>
      <c r="Q4446">
        <f>IF(OR(M4446="",N4446="",O4446=""),"",M4446+N4446+O4446)</f>
        <v/>
      </c>
      <c r="S4446" s="13">
        <f>IF(AND($B4446&lt;&gt;"",$F4446&lt;&gt;""),IF(COUNTIFS($B$2:$B4446,$B4446,$F$2:$F4446,$F4446)=1,1,0),0)</f>
        <v/>
      </c>
      <c r="T4446" s="13">
        <f>IF(AND($B4446&lt;&gt;"",$H4446&lt;&gt;""),IF(COUNTIFS($B$2:$B4446,$B4446,$H$2:$H4446,$H4446)=1,1,0),0)</f>
        <v/>
      </c>
      <c r="U4446" s="13">
        <f>IF(AND($B4446&lt;&gt;"",$C4446&lt;&gt;""),IF(COUNTIFS($B$2:$B4446,$B4446,$C$2:$C4446,$C4446)=1,1,0),0)</f>
        <v/>
      </c>
      <c r="V4446" s="13">
        <f>IF(AND($B4446&lt;&gt;"",$D4446&lt;&gt;""),IF(COUNTIFS($B$2:$B4446,$B4446,$D$2:$D4446,$D4446)=1,1,0),0)</f>
        <v/>
      </c>
      <c r="W4446">
        <f>IFERROR(INDEX(T_Indicateurs[Domain_code],MATCH($H4446,T_Indicateurs[Stat_code],0)),"")</f>
        <v/>
      </c>
      <c r="X4446" s="13">
        <f>IF(OR($W4446="",$F4446=""),0,IF($F4446&lt;&gt;$W4446,1,0))</f>
        <v/>
      </c>
      <c r="Y4446" s="13">
        <f>IF(OR($J4446="", $K4446="", $L4446=""),0,IF(OR($J4446&lt;0,$J4446&gt;3,$K4446&lt;0,$K4446&gt;3,$L4446&lt;0,$L4446&gt;3),1,0))</f>
        <v/>
      </c>
    </row>
    <row r="4447">
      <c r="G4447">
        <f>IFERROR(INDEX(T_Domaines[Domain_label_fr],MATCH(F4447,T_Domaines[Domain_code],0)),"")</f>
        <v/>
      </c>
      <c r="I4447">
        <f>IFERROR(INDEX(T_Indicateurs[Stat_label_fr],MATCH(H4447,T_Indicateurs[Stat_code],0)),"")</f>
        <v/>
      </c>
      <c r="M4447">
        <f>IF(J4447=0,"",J4447)</f>
        <v/>
      </c>
      <c r="N4447">
        <f>IF(K4447=0,"",K4447)</f>
        <v/>
      </c>
      <c r="O4447">
        <f>IF(L4447=0,"",L4447)</f>
        <v/>
      </c>
      <c r="P4447">
        <f>IF(OR(J4447="",K4447="",L4447=""),"",J4447+K4447+L4447)</f>
        <v/>
      </c>
      <c r="Q4447">
        <f>IF(OR(M4447="",N4447="",O4447=""),"",M4447+N4447+O4447)</f>
        <v/>
      </c>
      <c r="S4447" s="13">
        <f>IF(AND($B4447&lt;&gt;"",$F4447&lt;&gt;""),IF(COUNTIFS($B$2:$B4447,$B4447,$F$2:$F4447,$F4447)=1,1,0),0)</f>
        <v/>
      </c>
      <c r="T4447" s="13">
        <f>IF(AND($B4447&lt;&gt;"",$H4447&lt;&gt;""),IF(COUNTIFS($B$2:$B4447,$B4447,$H$2:$H4447,$H4447)=1,1,0),0)</f>
        <v/>
      </c>
      <c r="U4447" s="13">
        <f>IF(AND($B4447&lt;&gt;"",$C4447&lt;&gt;""),IF(COUNTIFS($B$2:$B4447,$B4447,$C$2:$C4447,$C4447)=1,1,0),0)</f>
        <v/>
      </c>
      <c r="V4447" s="13">
        <f>IF(AND($B4447&lt;&gt;"",$D4447&lt;&gt;""),IF(COUNTIFS($B$2:$B4447,$B4447,$D$2:$D4447,$D4447)=1,1,0),0)</f>
        <v/>
      </c>
      <c r="W4447">
        <f>IFERROR(INDEX(T_Indicateurs[Domain_code],MATCH($H4447,T_Indicateurs[Stat_code],0)),"")</f>
        <v/>
      </c>
      <c r="X4447" s="13">
        <f>IF(OR($W4447="",$F4447=""),0,IF($F4447&lt;&gt;$W4447,1,0))</f>
        <v/>
      </c>
      <c r="Y4447" s="13">
        <f>IF(OR($J4447="", $K4447="", $L4447=""),0,IF(OR($J4447&lt;0,$J4447&gt;3,$K4447&lt;0,$K4447&gt;3,$L4447&lt;0,$L4447&gt;3),1,0))</f>
        <v/>
      </c>
    </row>
    <row r="4448">
      <c r="G4448">
        <f>IFERROR(INDEX(T_Domaines[Domain_label_fr],MATCH(F4448,T_Domaines[Domain_code],0)),"")</f>
        <v/>
      </c>
      <c r="I4448">
        <f>IFERROR(INDEX(T_Indicateurs[Stat_label_fr],MATCH(H4448,T_Indicateurs[Stat_code],0)),"")</f>
        <v/>
      </c>
      <c r="M4448">
        <f>IF(J4448=0,"",J4448)</f>
        <v/>
      </c>
      <c r="N4448">
        <f>IF(K4448=0,"",K4448)</f>
        <v/>
      </c>
      <c r="O4448">
        <f>IF(L4448=0,"",L4448)</f>
        <v/>
      </c>
      <c r="P4448">
        <f>IF(OR(J4448="",K4448="",L4448=""),"",J4448+K4448+L4448)</f>
        <v/>
      </c>
      <c r="Q4448">
        <f>IF(OR(M4448="",N4448="",O4448=""),"",M4448+N4448+O4448)</f>
        <v/>
      </c>
      <c r="S4448" s="13">
        <f>IF(AND($B4448&lt;&gt;"",$F4448&lt;&gt;""),IF(COUNTIFS($B$2:$B4448,$B4448,$F$2:$F4448,$F4448)=1,1,0),0)</f>
        <v/>
      </c>
      <c r="T4448" s="13">
        <f>IF(AND($B4448&lt;&gt;"",$H4448&lt;&gt;""),IF(COUNTIFS($B$2:$B4448,$B4448,$H$2:$H4448,$H4448)=1,1,0),0)</f>
        <v/>
      </c>
      <c r="U4448" s="13">
        <f>IF(AND($B4448&lt;&gt;"",$C4448&lt;&gt;""),IF(COUNTIFS($B$2:$B4448,$B4448,$C$2:$C4448,$C4448)=1,1,0),0)</f>
        <v/>
      </c>
      <c r="V4448" s="13">
        <f>IF(AND($B4448&lt;&gt;"",$D4448&lt;&gt;""),IF(COUNTIFS($B$2:$B4448,$B4448,$D$2:$D4448,$D4448)=1,1,0),0)</f>
        <v/>
      </c>
      <c r="W4448">
        <f>IFERROR(INDEX(T_Indicateurs[Domain_code],MATCH($H4448,T_Indicateurs[Stat_code],0)),"")</f>
        <v/>
      </c>
      <c r="X4448" s="13">
        <f>IF(OR($W4448="",$F4448=""),0,IF($F4448&lt;&gt;$W4448,1,0))</f>
        <v/>
      </c>
      <c r="Y4448" s="13">
        <f>IF(OR($J4448="", $K4448="", $L4448=""),0,IF(OR($J4448&lt;0,$J4448&gt;3,$K4448&lt;0,$K4448&gt;3,$L4448&lt;0,$L4448&gt;3),1,0))</f>
        <v/>
      </c>
    </row>
    <row r="4449">
      <c r="G4449">
        <f>IFERROR(INDEX(T_Domaines[Domain_label_fr],MATCH(F4449,T_Domaines[Domain_code],0)),"")</f>
        <v/>
      </c>
      <c r="I4449">
        <f>IFERROR(INDEX(T_Indicateurs[Stat_label_fr],MATCH(H4449,T_Indicateurs[Stat_code],0)),"")</f>
        <v/>
      </c>
      <c r="M4449">
        <f>IF(J4449=0,"",J4449)</f>
        <v/>
      </c>
      <c r="N4449">
        <f>IF(K4449=0,"",K4449)</f>
        <v/>
      </c>
      <c r="O4449">
        <f>IF(L4449=0,"",L4449)</f>
        <v/>
      </c>
      <c r="P4449">
        <f>IF(OR(J4449="",K4449="",L4449=""),"",J4449+K4449+L4449)</f>
        <v/>
      </c>
      <c r="Q4449">
        <f>IF(OR(M4449="",N4449="",O4449=""),"",M4449+N4449+O4449)</f>
        <v/>
      </c>
      <c r="S4449" s="13">
        <f>IF(AND($B4449&lt;&gt;"",$F4449&lt;&gt;""),IF(COUNTIFS($B$2:$B4449,$B4449,$F$2:$F4449,$F4449)=1,1,0),0)</f>
        <v/>
      </c>
      <c r="T4449" s="13">
        <f>IF(AND($B4449&lt;&gt;"",$H4449&lt;&gt;""),IF(COUNTIFS($B$2:$B4449,$B4449,$H$2:$H4449,$H4449)=1,1,0),0)</f>
        <v/>
      </c>
      <c r="U4449" s="13">
        <f>IF(AND($B4449&lt;&gt;"",$C4449&lt;&gt;""),IF(COUNTIFS($B$2:$B4449,$B4449,$C$2:$C4449,$C4449)=1,1,0),0)</f>
        <v/>
      </c>
      <c r="V4449" s="13">
        <f>IF(AND($B4449&lt;&gt;"",$D4449&lt;&gt;""),IF(COUNTIFS($B$2:$B4449,$B4449,$D$2:$D4449,$D4449)=1,1,0),0)</f>
        <v/>
      </c>
      <c r="W4449">
        <f>IFERROR(INDEX(T_Indicateurs[Domain_code],MATCH($H4449,T_Indicateurs[Stat_code],0)),"")</f>
        <v/>
      </c>
      <c r="X4449" s="13">
        <f>IF(OR($W4449="",$F4449=""),0,IF($F4449&lt;&gt;$W4449,1,0))</f>
        <v/>
      </c>
      <c r="Y4449" s="13">
        <f>IF(OR($J4449="", $K4449="", $L4449=""),0,IF(OR($J4449&lt;0,$J4449&gt;3,$K4449&lt;0,$K4449&gt;3,$L4449&lt;0,$L4449&gt;3),1,0))</f>
        <v/>
      </c>
    </row>
    <row r="4450">
      <c r="G4450">
        <f>IFERROR(INDEX(T_Domaines[Domain_label_fr],MATCH(F4450,T_Domaines[Domain_code],0)),"")</f>
        <v/>
      </c>
      <c r="I4450">
        <f>IFERROR(INDEX(T_Indicateurs[Stat_label_fr],MATCH(H4450,T_Indicateurs[Stat_code],0)),"")</f>
        <v/>
      </c>
      <c r="M4450">
        <f>IF(J4450=0,"",J4450)</f>
        <v/>
      </c>
      <c r="N4450">
        <f>IF(K4450=0,"",K4450)</f>
        <v/>
      </c>
      <c r="O4450">
        <f>IF(L4450=0,"",L4450)</f>
        <v/>
      </c>
      <c r="P4450">
        <f>IF(OR(J4450="",K4450="",L4450=""),"",J4450+K4450+L4450)</f>
        <v/>
      </c>
      <c r="Q4450">
        <f>IF(OR(M4450="",N4450="",O4450=""),"",M4450+N4450+O4450)</f>
        <v/>
      </c>
      <c r="S4450" s="13">
        <f>IF(AND($B4450&lt;&gt;"",$F4450&lt;&gt;""),IF(COUNTIFS($B$2:$B4450,$B4450,$F$2:$F4450,$F4450)=1,1,0),0)</f>
        <v/>
      </c>
      <c r="T4450" s="13">
        <f>IF(AND($B4450&lt;&gt;"",$H4450&lt;&gt;""),IF(COUNTIFS($B$2:$B4450,$B4450,$H$2:$H4450,$H4450)=1,1,0),0)</f>
        <v/>
      </c>
      <c r="U4450" s="13">
        <f>IF(AND($B4450&lt;&gt;"",$C4450&lt;&gt;""),IF(COUNTIFS($B$2:$B4450,$B4450,$C$2:$C4450,$C4450)=1,1,0),0)</f>
        <v/>
      </c>
      <c r="V4450" s="13">
        <f>IF(AND($B4450&lt;&gt;"",$D4450&lt;&gt;""),IF(COUNTIFS($B$2:$B4450,$B4450,$D$2:$D4450,$D4450)=1,1,0),0)</f>
        <v/>
      </c>
      <c r="W4450">
        <f>IFERROR(INDEX(T_Indicateurs[Domain_code],MATCH($H4450,T_Indicateurs[Stat_code],0)),"")</f>
        <v/>
      </c>
      <c r="X4450" s="13">
        <f>IF(OR($W4450="",$F4450=""),0,IF($F4450&lt;&gt;$W4450,1,0))</f>
        <v/>
      </c>
      <c r="Y4450" s="13">
        <f>IF(OR($J4450="", $K4450="", $L4450=""),0,IF(OR($J4450&lt;0,$J4450&gt;3,$K4450&lt;0,$K4450&gt;3,$L4450&lt;0,$L4450&gt;3),1,0))</f>
        <v/>
      </c>
    </row>
    <row r="4451">
      <c r="G4451">
        <f>IFERROR(INDEX(T_Domaines[Domain_label_fr],MATCH(F4451,T_Domaines[Domain_code],0)),"")</f>
        <v/>
      </c>
      <c r="I4451">
        <f>IFERROR(INDEX(T_Indicateurs[Stat_label_fr],MATCH(H4451,T_Indicateurs[Stat_code],0)),"")</f>
        <v/>
      </c>
      <c r="M4451">
        <f>IF(J4451=0,"",J4451)</f>
        <v/>
      </c>
      <c r="N4451">
        <f>IF(K4451=0,"",K4451)</f>
        <v/>
      </c>
      <c r="O4451">
        <f>IF(L4451=0,"",L4451)</f>
        <v/>
      </c>
      <c r="P4451">
        <f>IF(OR(J4451="",K4451="",L4451=""),"",J4451+K4451+L4451)</f>
        <v/>
      </c>
      <c r="Q4451">
        <f>IF(OR(M4451="",N4451="",O4451=""),"",M4451+N4451+O4451)</f>
        <v/>
      </c>
      <c r="S4451" s="13">
        <f>IF(AND($B4451&lt;&gt;"",$F4451&lt;&gt;""),IF(COUNTIFS($B$2:$B4451,$B4451,$F$2:$F4451,$F4451)=1,1,0),0)</f>
        <v/>
      </c>
      <c r="T4451" s="13">
        <f>IF(AND($B4451&lt;&gt;"",$H4451&lt;&gt;""),IF(COUNTIFS($B$2:$B4451,$B4451,$H$2:$H4451,$H4451)=1,1,0),0)</f>
        <v/>
      </c>
      <c r="U4451" s="13">
        <f>IF(AND($B4451&lt;&gt;"",$C4451&lt;&gt;""),IF(COUNTIFS($B$2:$B4451,$B4451,$C$2:$C4451,$C4451)=1,1,0),0)</f>
        <v/>
      </c>
      <c r="V4451" s="13">
        <f>IF(AND($B4451&lt;&gt;"",$D4451&lt;&gt;""),IF(COUNTIFS($B$2:$B4451,$B4451,$D$2:$D4451,$D4451)=1,1,0),0)</f>
        <v/>
      </c>
      <c r="W4451">
        <f>IFERROR(INDEX(T_Indicateurs[Domain_code],MATCH($H4451,T_Indicateurs[Stat_code],0)),"")</f>
        <v/>
      </c>
      <c r="X4451" s="13">
        <f>IF(OR($W4451="",$F4451=""),0,IF($F4451&lt;&gt;$W4451,1,0))</f>
        <v/>
      </c>
      <c r="Y4451" s="13">
        <f>IF(OR($J4451="", $K4451="", $L4451=""),0,IF(OR($J4451&lt;0,$J4451&gt;3,$K4451&lt;0,$K4451&gt;3,$L4451&lt;0,$L4451&gt;3),1,0))</f>
        <v/>
      </c>
    </row>
    <row r="4452">
      <c r="G4452">
        <f>IFERROR(INDEX(T_Domaines[Domain_label_fr],MATCH(F4452,T_Domaines[Domain_code],0)),"")</f>
        <v/>
      </c>
      <c r="I4452">
        <f>IFERROR(INDEX(T_Indicateurs[Stat_label_fr],MATCH(H4452,T_Indicateurs[Stat_code],0)),"")</f>
        <v/>
      </c>
      <c r="M4452">
        <f>IF(J4452=0,"",J4452)</f>
        <v/>
      </c>
      <c r="N4452">
        <f>IF(K4452=0,"",K4452)</f>
        <v/>
      </c>
      <c r="O4452">
        <f>IF(L4452=0,"",L4452)</f>
        <v/>
      </c>
      <c r="P4452">
        <f>IF(OR(J4452="",K4452="",L4452=""),"",J4452+K4452+L4452)</f>
        <v/>
      </c>
      <c r="Q4452">
        <f>IF(OR(M4452="",N4452="",O4452=""),"",M4452+N4452+O4452)</f>
        <v/>
      </c>
      <c r="S4452" s="13">
        <f>IF(AND($B4452&lt;&gt;"",$F4452&lt;&gt;""),IF(COUNTIFS($B$2:$B4452,$B4452,$F$2:$F4452,$F4452)=1,1,0),0)</f>
        <v/>
      </c>
      <c r="T4452" s="13">
        <f>IF(AND($B4452&lt;&gt;"",$H4452&lt;&gt;""),IF(COUNTIFS($B$2:$B4452,$B4452,$H$2:$H4452,$H4452)=1,1,0),0)</f>
        <v/>
      </c>
      <c r="U4452" s="13">
        <f>IF(AND($B4452&lt;&gt;"",$C4452&lt;&gt;""),IF(COUNTIFS($B$2:$B4452,$B4452,$C$2:$C4452,$C4452)=1,1,0),0)</f>
        <v/>
      </c>
      <c r="V4452" s="13">
        <f>IF(AND($B4452&lt;&gt;"",$D4452&lt;&gt;""),IF(COUNTIFS($B$2:$B4452,$B4452,$D$2:$D4452,$D4452)=1,1,0),0)</f>
        <v/>
      </c>
      <c r="W4452">
        <f>IFERROR(INDEX(T_Indicateurs[Domain_code],MATCH($H4452,T_Indicateurs[Stat_code],0)),"")</f>
        <v/>
      </c>
      <c r="X4452" s="13">
        <f>IF(OR($W4452="",$F4452=""),0,IF($F4452&lt;&gt;$W4452,1,0))</f>
        <v/>
      </c>
      <c r="Y4452" s="13">
        <f>IF(OR($J4452="", $K4452="", $L4452=""),0,IF(OR($J4452&lt;0,$J4452&gt;3,$K4452&lt;0,$K4452&gt;3,$L4452&lt;0,$L4452&gt;3),1,0))</f>
        <v/>
      </c>
    </row>
    <row r="4453">
      <c r="G4453">
        <f>IFERROR(INDEX(T_Domaines[Domain_label_fr],MATCH(F4453,T_Domaines[Domain_code],0)),"")</f>
        <v/>
      </c>
      <c r="I4453">
        <f>IFERROR(INDEX(T_Indicateurs[Stat_label_fr],MATCH(H4453,T_Indicateurs[Stat_code],0)),"")</f>
        <v/>
      </c>
      <c r="M4453">
        <f>IF(J4453=0,"",J4453)</f>
        <v/>
      </c>
      <c r="N4453">
        <f>IF(K4453=0,"",K4453)</f>
        <v/>
      </c>
      <c r="O4453">
        <f>IF(L4453=0,"",L4453)</f>
        <v/>
      </c>
      <c r="P4453">
        <f>IF(OR(J4453="",K4453="",L4453=""),"",J4453+K4453+L4453)</f>
        <v/>
      </c>
      <c r="Q4453">
        <f>IF(OR(M4453="",N4453="",O4453=""),"",M4453+N4453+O4453)</f>
        <v/>
      </c>
      <c r="S4453" s="13">
        <f>IF(AND($B4453&lt;&gt;"",$F4453&lt;&gt;""),IF(COUNTIFS($B$2:$B4453,$B4453,$F$2:$F4453,$F4453)=1,1,0),0)</f>
        <v/>
      </c>
      <c r="T4453" s="13">
        <f>IF(AND($B4453&lt;&gt;"",$H4453&lt;&gt;""),IF(COUNTIFS($B$2:$B4453,$B4453,$H$2:$H4453,$H4453)=1,1,0),0)</f>
        <v/>
      </c>
      <c r="U4453" s="13">
        <f>IF(AND($B4453&lt;&gt;"",$C4453&lt;&gt;""),IF(COUNTIFS($B$2:$B4453,$B4453,$C$2:$C4453,$C4453)=1,1,0),0)</f>
        <v/>
      </c>
      <c r="V4453" s="13">
        <f>IF(AND($B4453&lt;&gt;"",$D4453&lt;&gt;""),IF(COUNTIFS($B$2:$B4453,$B4453,$D$2:$D4453,$D4453)=1,1,0),0)</f>
        <v/>
      </c>
      <c r="W4453">
        <f>IFERROR(INDEX(T_Indicateurs[Domain_code],MATCH($H4453,T_Indicateurs[Stat_code],0)),"")</f>
        <v/>
      </c>
      <c r="X4453" s="13">
        <f>IF(OR($W4453="",$F4453=""),0,IF($F4453&lt;&gt;$W4453,1,0))</f>
        <v/>
      </c>
      <c r="Y4453" s="13">
        <f>IF(OR($J4453="", $K4453="", $L4453=""),0,IF(OR($J4453&lt;0,$J4453&gt;3,$K4453&lt;0,$K4453&gt;3,$L4453&lt;0,$L4453&gt;3),1,0))</f>
        <v/>
      </c>
    </row>
    <row r="4454">
      <c r="G4454">
        <f>IFERROR(INDEX(T_Domaines[Domain_label_fr],MATCH(F4454,T_Domaines[Domain_code],0)),"")</f>
        <v/>
      </c>
      <c r="I4454">
        <f>IFERROR(INDEX(T_Indicateurs[Stat_label_fr],MATCH(H4454,T_Indicateurs[Stat_code],0)),"")</f>
        <v/>
      </c>
      <c r="M4454">
        <f>IF(J4454=0,"",J4454)</f>
        <v/>
      </c>
      <c r="N4454">
        <f>IF(K4454=0,"",K4454)</f>
        <v/>
      </c>
      <c r="O4454">
        <f>IF(L4454=0,"",L4454)</f>
        <v/>
      </c>
      <c r="P4454">
        <f>IF(OR(J4454="",K4454="",L4454=""),"",J4454+K4454+L4454)</f>
        <v/>
      </c>
      <c r="Q4454">
        <f>IF(OR(M4454="",N4454="",O4454=""),"",M4454+N4454+O4454)</f>
        <v/>
      </c>
      <c r="S4454" s="13">
        <f>IF(AND($B4454&lt;&gt;"",$F4454&lt;&gt;""),IF(COUNTIFS($B$2:$B4454,$B4454,$F$2:$F4454,$F4454)=1,1,0),0)</f>
        <v/>
      </c>
      <c r="T4454" s="13">
        <f>IF(AND($B4454&lt;&gt;"",$H4454&lt;&gt;""),IF(COUNTIFS($B$2:$B4454,$B4454,$H$2:$H4454,$H4454)=1,1,0),0)</f>
        <v/>
      </c>
      <c r="U4454" s="13">
        <f>IF(AND($B4454&lt;&gt;"",$C4454&lt;&gt;""),IF(COUNTIFS($B$2:$B4454,$B4454,$C$2:$C4454,$C4454)=1,1,0),0)</f>
        <v/>
      </c>
      <c r="V4454" s="13">
        <f>IF(AND($B4454&lt;&gt;"",$D4454&lt;&gt;""),IF(COUNTIFS($B$2:$B4454,$B4454,$D$2:$D4454,$D4454)=1,1,0),0)</f>
        <v/>
      </c>
      <c r="W4454">
        <f>IFERROR(INDEX(T_Indicateurs[Domain_code],MATCH($H4454,T_Indicateurs[Stat_code],0)),"")</f>
        <v/>
      </c>
      <c r="X4454" s="13">
        <f>IF(OR($W4454="",$F4454=""),0,IF($F4454&lt;&gt;$W4454,1,0))</f>
        <v/>
      </c>
      <c r="Y4454" s="13">
        <f>IF(OR($J4454="", $K4454="", $L4454=""),0,IF(OR($J4454&lt;0,$J4454&gt;3,$K4454&lt;0,$K4454&gt;3,$L4454&lt;0,$L4454&gt;3),1,0))</f>
        <v/>
      </c>
    </row>
    <row r="4455">
      <c r="G4455">
        <f>IFERROR(INDEX(T_Domaines[Domain_label_fr],MATCH(F4455,T_Domaines[Domain_code],0)),"")</f>
        <v/>
      </c>
      <c r="I4455">
        <f>IFERROR(INDEX(T_Indicateurs[Stat_label_fr],MATCH(H4455,T_Indicateurs[Stat_code],0)),"")</f>
        <v/>
      </c>
      <c r="M4455">
        <f>IF(J4455=0,"",J4455)</f>
        <v/>
      </c>
      <c r="N4455">
        <f>IF(K4455=0,"",K4455)</f>
        <v/>
      </c>
      <c r="O4455">
        <f>IF(L4455=0,"",L4455)</f>
        <v/>
      </c>
      <c r="P4455">
        <f>IF(OR(J4455="",K4455="",L4455=""),"",J4455+K4455+L4455)</f>
        <v/>
      </c>
      <c r="Q4455">
        <f>IF(OR(M4455="",N4455="",O4455=""),"",M4455+N4455+O4455)</f>
        <v/>
      </c>
      <c r="S4455" s="13">
        <f>IF(AND($B4455&lt;&gt;"",$F4455&lt;&gt;""),IF(COUNTIFS($B$2:$B4455,$B4455,$F$2:$F4455,$F4455)=1,1,0),0)</f>
        <v/>
      </c>
      <c r="T4455" s="13">
        <f>IF(AND($B4455&lt;&gt;"",$H4455&lt;&gt;""),IF(COUNTIFS($B$2:$B4455,$B4455,$H$2:$H4455,$H4455)=1,1,0),0)</f>
        <v/>
      </c>
      <c r="U4455" s="13">
        <f>IF(AND($B4455&lt;&gt;"",$C4455&lt;&gt;""),IF(COUNTIFS($B$2:$B4455,$B4455,$C$2:$C4455,$C4455)=1,1,0),0)</f>
        <v/>
      </c>
      <c r="V4455" s="13">
        <f>IF(AND($B4455&lt;&gt;"",$D4455&lt;&gt;""),IF(COUNTIFS($B$2:$B4455,$B4455,$D$2:$D4455,$D4455)=1,1,0),0)</f>
        <v/>
      </c>
      <c r="W4455">
        <f>IFERROR(INDEX(T_Indicateurs[Domain_code],MATCH($H4455,T_Indicateurs[Stat_code],0)),"")</f>
        <v/>
      </c>
      <c r="X4455" s="13">
        <f>IF(OR($W4455="",$F4455=""),0,IF($F4455&lt;&gt;$W4455,1,0))</f>
        <v/>
      </c>
      <c r="Y4455" s="13">
        <f>IF(OR($J4455="", $K4455="", $L4455=""),0,IF(OR($J4455&lt;0,$J4455&gt;3,$K4455&lt;0,$K4455&gt;3,$L4455&lt;0,$L4455&gt;3),1,0))</f>
        <v/>
      </c>
    </row>
    <row r="4456">
      <c r="G4456">
        <f>IFERROR(INDEX(T_Domaines[Domain_label_fr],MATCH(F4456,T_Domaines[Domain_code],0)),"")</f>
        <v/>
      </c>
      <c r="I4456">
        <f>IFERROR(INDEX(T_Indicateurs[Stat_label_fr],MATCH(H4456,T_Indicateurs[Stat_code],0)),"")</f>
        <v/>
      </c>
      <c r="M4456">
        <f>IF(J4456=0,"",J4456)</f>
        <v/>
      </c>
      <c r="N4456">
        <f>IF(K4456=0,"",K4456)</f>
        <v/>
      </c>
      <c r="O4456">
        <f>IF(L4456=0,"",L4456)</f>
        <v/>
      </c>
      <c r="P4456">
        <f>IF(OR(J4456="",K4456="",L4456=""),"",J4456+K4456+L4456)</f>
        <v/>
      </c>
      <c r="Q4456">
        <f>IF(OR(M4456="",N4456="",O4456=""),"",M4456+N4456+O4456)</f>
        <v/>
      </c>
      <c r="S4456" s="13">
        <f>IF(AND($B4456&lt;&gt;"",$F4456&lt;&gt;""),IF(COUNTIFS($B$2:$B4456,$B4456,$F$2:$F4456,$F4456)=1,1,0),0)</f>
        <v/>
      </c>
      <c r="T4456" s="13">
        <f>IF(AND($B4456&lt;&gt;"",$H4456&lt;&gt;""),IF(COUNTIFS($B$2:$B4456,$B4456,$H$2:$H4456,$H4456)=1,1,0),0)</f>
        <v/>
      </c>
      <c r="U4456" s="13">
        <f>IF(AND($B4456&lt;&gt;"",$C4456&lt;&gt;""),IF(COUNTIFS($B$2:$B4456,$B4456,$C$2:$C4456,$C4456)=1,1,0),0)</f>
        <v/>
      </c>
      <c r="V4456" s="13">
        <f>IF(AND($B4456&lt;&gt;"",$D4456&lt;&gt;""),IF(COUNTIFS($B$2:$B4456,$B4456,$D$2:$D4456,$D4456)=1,1,0),0)</f>
        <v/>
      </c>
      <c r="W4456">
        <f>IFERROR(INDEX(T_Indicateurs[Domain_code],MATCH($H4456,T_Indicateurs[Stat_code],0)),"")</f>
        <v/>
      </c>
      <c r="X4456" s="13">
        <f>IF(OR($W4456="",$F4456=""),0,IF($F4456&lt;&gt;$W4456,1,0))</f>
        <v/>
      </c>
      <c r="Y4456" s="13">
        <f>IF(OR($J4456="", $K4456="", $L4456=""),0,IF(OR($J4456&lt;0,$J4456&gt;3,$K4456&lt;0,$K4456&gt;3,$L4456&lt;0,$L4456&gt;3),1,0))</f>
        <v/>
      </c>
    </row>
    <row r="4457">
      <c r="G4457">
        <f>IFERROR(INDEX(T_Domaines[Domain_label_fr],MATCH(F4457,T_Domaines[Domain_code],0)),"")</f>
        <v/>
      </c>
      <c r="I4457">
        <f>IFERROR(INDEX(T_Indicateurs[Stat_label_fr],MATCH(H4457,T_Indicateurs[Stat_code],0)),"")</f>
        <v/>
      </c>
      <c r="M4457">
        <f>IF(J4457=0,"",J4457)</f>
        <v/>
      </c>
      <c r="N4457">
        <f>IF(K4457=0,"",K4457)</f>
        <v/>
      </c>
      <c r="O4457">
        <f>IF(L4457=0,"",L4457)</f>
        <v/>
      </c>
      <c r="P4457">
        <f>IF(OR(J4457="",K4457="",L4457=""),"",J4457+K4457+L4457)</f>
        <v/>
      </c>
      <c r="Q4457">
        <f>IF(OR(M4457="",N4457="",O4457=""),"",M4457+N4457+O4457)</f>
        <v/>
      </c>
      <c r="S4457" s="13">
        <f>IF(AND($B4457&lt;&gt;"",$F4457&lt;&gt;""),IF(COUNTIFS($B$2:$B4457,$B4457,$F$2:$F4457,$F4457)=1,1,0),0)</f>
        <v/>
      </c>
      <c r="T4457" s="13">
        <f>IF(AND($B4457&lt;&gt;"",$H4457&lt;&gt;""),IF(COUNTIFS($B$2:$B4457,$B4457,$H$2:$H4457,$H4457)=1,1,0),0)</f>
        <v/>
      </c>
      <c r="U4457" s="13">
        <f>IF(AND($B4457&lt;&gt;"",$C4457&lt;&gt;""),IF(COUNTIFS($B$2:$B4457,$B4457,$C$2:$C4457,$C4457)=1,1,0),0)</f>
        <v/>
      </c>
      <c r="V4457" s="13">
        <f>IF(AND($B4457&lt;&gt;"",$D4457&lt;&gt;""),IF(COUNTIFS($B$2:$B4457,$B4457,$D$2:$D4457,$D4457)=1,1,0),0)</f>
        <v/>
      </c>
      <c r="W4457">
        <f>IFERROR(INDEX(T_Indicateurs[Domain_code],MATCH($H4457,T_Indicateurs[Stat_code],0)),"")</f>
        <v/>
      </c>
      <c r="X4457" s="13">
        <f>IF(OR($W4457="",$F4457=""),0,IF($F4457&lt;&gt;$W4457,1,0))</f>
        <v/>
      </c>
      <c r="Y4457" s="13">
        <f>IF(OR($J4457="", $K4457="", $L4457=""),0,IF(OR($J4457&lt;0,$J4457&gt;3,$K4457&lt;0,$K4457&gt;3,$L4457&lt;0,$L4457&gt;3),1,0))</f>
        <v/>
      </c>
    </row>
    <row r="4458">
      <c r="G4458">
        <f>IFERROR(INDEX(T_Domaines[Domain_label_fr],MATCH(F4458,T_Domaines[Domain_code],0)),"")</f>
        <v/>
      </c>
      <c r="I4458">
        <f>IFERROR(INDEX(T_Indicateurs[Stat_label_fr],MATCH(H4458,T_Indicateurs[Stat_code],0)),"")</f>
        <v/>
      </c>
      <c r="M4458">
        <f>IF(J4458=0,"",J4458)</f>
        <v/>
      </c>
      <c r="N4458">
        <f>IF(K4458=0,"",K4458)</f>
        <v/>
      </c>
      <c r="O4458">
        <f>IF(L4458=0,"",L4458)</f>
        <v/>
      </c>
      <c r="P4458">
        <f>IF(OR(J4458="",K4458="",L4458=""),"",J4458+K4458+L4458)</f>
        <v/>
      </c>
      <c r="Q4458">
        <f>IF(OR(M4458="",N4458="",O4458=""),"",M4458+N4458+O4458)</f>
        <v/>
      </c>
      <c r="S4458" s="13">
        <f>IF(AND($B4458&lt;&gt;"",$F4458&lt;&gt;""),IF(COUNTIFS($B$2:$B4458,$B4458,$F$2:$F4458,$F4458)=1,1,0),0)</f>
        <v/>
      </c>
      <c r="T4458" s="13">
        <f>IF(AND($B4458&lt;&gt;"",$H4458&lt;&gt;""),IF(COUNTIFS($B$2:$B4458,$B4458,$H$2:$H4458,$H4458)=1,1,0),0)</f>
        <v/>
      </c>
      <c r="U4458" s="13">
        <f>IF(AND($B4458&lt;&gt;"",$C4458&lt;&gt;""),IF(COUNTIFS($B$2:$B4458,$B4458,$C$2:$C4458,$C4458)=1,1,0),0)</f>
        <v/>
      </c>
      <c r="V4458" s="13">
        <f>IF(AND($B4458&lt;&gt;"",$D4458&lt;&gt;""),IF(COUNTIFS($B$2:$B4458,$B4458,$D$2:$D4458,$D4458)=1,1,0),0)</f>
        <v/>
      </c>
      <c r="W4458">
        <f>IFERROR(INDEX(T_Indicateurs[Domain_code],MATCH($H4458,T_Indicateurs[Stat_code],0)),"")</f>
        <v/>
      </c>
      <c r="X4458" s="13">
        <f>IF(OR($W4458="",$F4458=""),0,IF($F4458&lt;&gt;$W4458,1,0))</f>
        <v/>
      </c>
      <c r="Y4458" s="13">
        <f>IF(OR($J4458="", $K4458="", $L4458=""),0,IF(OR($J4458&lt;0,$J4458&gt;3,$K4458&lt;0,$K4458&gt;3,$L4458&lt;0,$L4458&gt;3),1,0))</f>
        <v/>
      </c>
    </row>
    <row r="4459">
      <c r="G4459">
        <f>IFERROR(INDEX(T_Domaines[Domain_label_fr],MATCH(F4459,T_Domaines[Domain_code],0)),"")</f>
        <v/>
      </c>
      <c r="I4459">
        <f>IFERROR(INDEX(T_Indicateurs[Stat_label_fr],MATCH(H4459,T_Indicateurs[Stat_code],0)),"")</f>
        <v/>
      </c>
      <c r="M4459">
        <f>IF(J4459=0,"",J4459)</f>
        <v/>
      </c>
      <c r="N4459">
        <f>IF(K4459=0,"",K4459)</f>
        <v/>
      </c>
      <c r="O4459">
        <f>IF(L4459=0,"",L4459)</f>
        <v/>
      </c>
      <c r="P4459">
        <f>IF(OR(J4459="",K4459="",L4459=""),"",J4459+K4459+L4459)</f>
        <v/>
      </c>
      <c r="Q4459">
        <f>IF(OR(M4459="",N4459="",O4459=""),"",M4459+N4459+O4459)</f>
        <v/>
      </c>
      <c r="S4459" s="13">
        <f>IF(AND($B4459&lt;&gt;"",$F4459&lt;&gt;""),IF(COUNTIFS($B$2:$B4459,$B4459,$F$2:$F4459,$F4459)=1,1,0),0)</f>
        <v/>
      </c>
      <c r="T4459" s="13">
        <f>IF(AND($B4459&lt;&gt;"",$H4459&lt;&gt;""),IF(COUNTIFS($B$2:$B4459,$B4459,$H$2:$H4459,$H4459)=1,1,0),0)</f>
        <v/>
      </c>
      <c r="U4459" s="13">
        <f>IF(AND($B4459&lt;&gt;"",$C4459&lt;&gt;""),IF(COUNTIFS($B$2:$B4459,$B4459,$C$2:$C4459,$C4459)=1,1,0),0)</f>
        <v/>
      </c>
      <c r="V4459" s="13">
        <f>IF(AND($B4459&lt;&gt;"",$D4459&lt;&gt;""),IF(COUNTIFS($B$2:$B4459,$B4459,$D$2:$D4459,$D4459)=1,1,0),0)</f>
        <v/>
      </c>
      <c r="W4459">
        <f>IFERROR(INDEX(T_Indicateurs[Domain_code],MATCH($H4459,T_Indicateurs[Stat_code],0)),"")</f>
        <v/>
      </c>
      <c r="X4459" s="13">
        <f>IF(OR($W4459="",$F4459=""),0,IF($F4459&lt;&gt;$W4459,1,0))</f>
        <v/>
      </c>
      <c r="Y4459" s="13">
        <f>IF(OR($J4459="", $K4459="", $L4459=""),0,IF(OR($J4459&lt;0,$J4459&gt;3,$K4459&lt;0,$K4459&gt;3,$L4459&lt;0,$L4459&gt;3),1,0))</f>
        <v/>
      </c>
    </row>
    <row r="4460">
      <c r="G4460">
        <f>IFERROR(INDEX(T_Domaines[Domain_label_fr],MATCH(F4460,T_Domaines[Domain_code],0)),"")</f>
        <v/>
      </c>
      <c r="I4460">
        <f>IFERROR(INDEX(T_Indicateurs[Stat_label_fr],MATCH(H4460,T_Indicateurs[Stat_code],0)),"")</f>
        <v/>
      </c>
      <c r="M4460">
        <f>IF(J4460=0,"",J4460)</f>
        <v/>
      </c>
      <c r="N4460">
        <f>IF(K4460=0,"",K4460)</f>
        <v/>
      </c>
      <c r="O4460">
        <f>IF(L4460=0,"",L4460)</f>
        <v/>
      </c>
      <c r="P4460">
        <f>IF(OR(J4460="",K4460="",L4460=""),"",J4460+K4460+L4460)</f>
        <v/>
      </c>
      <c r="Q4460">
        <f>IF(OR(M4460="",N4460="",O4460=""),"",M4460+N4460+O4460)</f>
        <v/>
      </c>
      <c r="S4460" s="13">
        <f>IF(AND($B4460&lt;&gt;"",$F4460&lt;&gt;""),IF(COUNTIFS($B$2:$B4460,$B4460,$F$2:$F4460,$F4460)=1,1,0),0)</f>
        <v/>
      </c>
      <c r="T4460" s="13">
        <f>IF(AND($B4460&lt;&gt;"",$H4460&lt;&gt;""),IF(COUNTIFS($B$2:$B4460,$B4460,$H$2:$H4460,$H4460)=1,1,0),0)</f>
        <v/>
      </c>
      <c r="U4460" s="13">
        <f>IF(AND($B4460&lt;&gt;"",$C4460&lt;&gt;""),IF(COUNTIFS($B$2:$B4460,$B4460,$C$2:$C4460,$C4460)=1,1,0),0)</f>
        <v/>
      </c>
      <c r="V4460" s="13">
        <f>IF(AND($B4460&lt;&gt;"",$D4460&lt;&gt;""),IF(COUNTIFS($B$2:$B4460,$B4460,$D$2:$D4460,$D4460)=1,1,0),0)</f>
        <v/>
      </c>
      <c r="W4460">
        <f>IFERROR(INDEX(T_Indicateurs[Domain_code],MATCH($H4460,T_Indicateurs[Stat_code],0)),"")</f>
        <v/>
      </c>
      <c r="X4460" s="13">
        <f>IF(OR($W4460="",$F4460=""),0,IF($F4460&lt;&gt;$W4460,1,0))</f>
        <v/>
      </c>
      <c r="Y4460" s="13">
        <f>IF(OR($J4460="", $K4460="", $L4460=""),0,IF(OR($J4460&lt;0,$J4460&gt;3,$K4460&lt;0,$K4460&gt;3,$L4460&lt;0,$L4460&gt;3),1,0))</f>
        <v/>
      </c>
    </row>
    <row r="4461">
      <c r="G4461">
        <f>IFERROR(INDEX(T_Domaines[Domain_label_fr],MATCH(F4461,T_Domaines[Domain_code],0)),"")</f>
        <v/>
      </c>
      <c r="I4461">
        <f>IFERROR(INDEX(T_Indicateurs[Stat_label_fr],MATCH(H4461,T_Indicateurs[Stat_code],0)),"")</f>
        <v/>
      </c>
      <c r="M4461">
        <f>IF(J4461=0,"",J4461)</f>
        <v/>
      </c>
      <c r="N4461">
        <f>IF(K4461=0,"",K4461)</f>
        <v/>
      </c>
      <c r="O4461">
        <f>IF(L4461=0,"",L4461)</f>
        <v/>
      </c>
      <c r="P4461">
        <f>IF(OR(J4461="",K4461="",L4461=""),"",J4461+K4461+L4461)</f>
        <v/>
      </c>
      <c r="Q4461">
        <f>IF(OR(M4461="",N4461="",O4461=""),"",M4461+N4461+O4461)</f>
        <v/>
      </c>
      <c r="S4461" s="13">
        <f>IF(AND($B4461&lt;&gt;"",$F4461&lt;&gt;""),IF(COUNTIFS($B$2:$B4461,$B4461,$F$2:$F4461,$F4461)=1,1,0),0)</f>
        <v/>
      </c>
      <c r="T4461" s="13">
        <f>IF(AND($B4461&lt;&gt;"",$H4461&lt;&gt;""),IF(COUNTIFS($B$2:$B4461,$B4461,$H$2:$H4461,$H4461)=1,1,0),0)</f>
        <v/>
      </c>
      <c r="U4461" s="13">
        <f>IF(AND($B4461&lt;&gt;"",$C4461&lt;&gt;""),IF(COUNTIFS($B$2:$B4461,$B4461,$C$2:$C4461,$C4461)=1,1,0),0)</f>
        <v/>
      </c>
      <c r="V4461" s="13">
        <f>IF(AND($B4461&lt;&gt;"",$D4461&lt;&gt;""),IF(COUNTIFS($B$2:$B4461,$B4461,$D$2:$D4461,$D4461)=1,1,0),0)</f>
        <v/>
      </c>
      <c r="W4461">
        <f>IFERROR(INDEX(T_Indicateurs[Domain_code],MATCH($H4461,T_Indicateurs[Stat_code],0)),"")</f>
        <v/>
      </c>
      <c r="X4461" s="13">
        <f>IF(OR($W4461="",$F4461=""),0,IF($F4461&lt;&gt;$W4461,1,0))</f>
        <v/>
      </c>
      <c r="Y4461" s="13">
        <f>IF(OR($J4461="", $K4461="", $L4461=""),0,IF(OR($J4461&lt;0,$J4461&gt;3,$K4461&lt;0,$K4461&gt;3,$L4461&lt;0,$L4461&gt;3),1,0))</f>
        <v/>
      </c>
    </row>
    <row r="4462">
      <c r="G4462">
        <f>IFERROR(INDEX(T_Domaines[Domain_label_fr],MATCH(F4462,T_Domaines[Domain_code],0)),"")</f>
        <v/>
      </c>
      <c r="I4462">
        <f>IFERROR(INDEX(T_Indicateurs[Stat_label_fr],MATCH(H4462,T_Indicateurs[Stat_code],0)),"")</f>
        <v/>
      </c>
      <c r="M4462">
        <f>IF(J4462=0,"",J4462)</f>
        <v/>
      </c>
      <c r="N4462">
        <f>IF(K4462=0,"",K4462)</f>
        <v/>
      </c>
      <c r="O4462">
        <f>IF(L4462=0,"",L4462)</f>
        <v/>
      </c>
      <c r="P4462">
        <f>IF(OR(J4462="",K4462="",L4462=""),"",J4462+K4462+L4462)</f>
        <v/>
      </c>
      <c r="Q4462">
        <f>IF(OR(M4462="",N4462="",O4462=""),"",M4462+N4462+O4462)</f>
        <v/>
      </c>
      <c r="S4462" s="13">
        <f>IF(AND($B4462&lt;&gt;"",$F4462&lt;&gt;""),IF(COUNTIFS($B$2:$B4462,$B4462,$F$2:$F4462,$F4462)=1,1,0),0)</f>
        <v/>
      </c>
      <c r="T4462" s="13">
        <f>IF(AND($B4462&lt;&gt;"",$H4462&lt;&gt;""),IF(COUNTIFS($B$2:$B4462,$B4462,$H$2:$H4462,$H4462)=1,1,0),0)</f>
        <v/>
      </c>
      <c r="U4462" s="13">
        <f>IF(AND($B4462&lt;&gt;"",$C4462&lt;&gt;""),IF(COUNTIFS($B$2:$B4462,$B4462,$C$2:$C4462,$C4462)=1,1,0),0)</f>
        <v/>
      </c>
      <c r="V4462" s="13">
        <f>IF(AND($B4462&lt;&gt;"",$D4462&lt;&gt;""),IF(COUNTIFS($B$2:$B4462,$B4462,$D$2:$D4462,$D4462)=1,1,0),0)</f>
        <v/>
      </c>
      <c r="W4462">
        <f>IFERROR(INDEX(T_Indicateurs[Domain_code],MATCH($H4462,T_Indicateurs[Stat_code],0)),"")</f>
        <v/>
      </c>
      <c r="X4462" s="13">
        <f>IF(OR($W4462="",$F4462=""),0,IF($F4462&lt;&gt;$W4462,1,0))</f>
        <v/>
      </c>
      <c r="Y4462" s="13">
        <f>IF(OR($J4462="", $K4462="", $L4462=""),0,IF(OR($J4462&lt;0,$J4462&gt;3,$K4462&lt;0,$K4462&gt;3,$L4462&lt;0,$L4462&gt;3),1,0))</f>
        <v/>
      </c>
    </row>
    <row r="4463">
      <c r="G4463">
        <f>IFERROR(INDEX(T_Domaines[Domain_label_fr],MATCH(F4463,T_Domaines[Domain_code],0)),"")</f>
        <v/>
      </c>
      <c r="I4463">
        <f>IFERROR(INDEX(T_Indicateurs[Stat_label_fr],MATCH(H4463,T_Indicateurs[Stat_code],0)),"")</f>
        <v/>
      </c>
      <c r="M4463">
        <f>IF(J4463=0,"",J4463)</f>
        <v/>
      </c>
      <c r="N4463">
        <f>IF(K4463=0,"",K4463)</f>
        <v/>
      </c>
      <c r="O4463">
        <f>IF(L4463=0,"",L4463)</f>
        <v/>
      </c>
      <c r="P4463">
        <f>IF(OR(J4463="",K4463="",L4463=""),"",J4463+K4463+L4463)</f>
        <v/>
      </c>
      <c r="Q4463">
        <f>IF(OR(M4463="",N4463="",O4463=""),"",M4463+N4463+O4463)</f>
        <v/>
      </c>
      <c r="S4463" s="13">
        <f>IF(AND($B4463&lt;&gt;"",$F4463&lt;&gt;""),IF(COUNTIFS($B$2:$B4463,$B4463,$F$2:$F4463,$F4463)=1,1,0),0)</f>
        <v/>
      </c>
      <c r="T4463" s="13">
        <f>IF(AND($B4463&lt;&gt;"",$H4463&lt;&gt;""),IF(COUNTIFS($B$2:$B4463,$B4463,$H$2:$H4463,$H4463)=1,1,0),0)</f>
        <v/>
      </c>
      <c r="U4463" s="13">
        <f>IF(AND($B4463&lt;&gt;"",$C4463&lt;&gt;""),IF(COUNTIFS($B$2:$B4463,$B4463,$C$2:$C4463,$C4463)=1,1,0),0)</f>
        <v/>
      </c>
      <c r="V4463" s="13">
        <f>IF(AND($B4463&lt;&gt;"",$D4463&lt;&gt;""),IF(COUNTIFS($B$2:$B4463,$B4463,$D$2:$D4463,$D4463)=1,1,0),0)</f>
        <v/>
      </c>
      <c r="W4463">
        <f>IFERROR(INDEX(T_Indicateurs[Domain_code],MATCH($H4463,T_Indicateurs[Stat_code],0)),"")</f>
        <v/>
      </c>
      <c r="X4463" s="13">
        <f>IF(OR($W4463="",$F4463=""),0,IF($F4463&lt;&gt;$W4463,1,0))</f>
        <v/>
      </c>
      <c r="Y4463" s="13">
        <f>IF(OR($J4463="", $K4463="", $L4463=""),0,IF(OR($J4463&lt;0,$J4463&gt;3,$K4463&lt;0,$K4463&gt;3,$L4463&lt;0,$L4463&gt;3),1,0))</f>
        <v/>
      </c>
    </row>
    <row r="4464">
      <c r="G4464">
        <f>IFERROR(INDEX(T_Domaines[Domain_label_fr],MATCH(F4464,T_Domaines[Domain_code],0)),"")</f>
        <v/>
      </c>
      <c r="I4464">
        <f>IFERROR(INDEX(T_Indicateurs[Stat_label_fr],MATCH(H4464,T_Indicateurs[Stat_code],0)),"")</f>
        <v/>
      </c>
      <c r="M4464">
        <f>IF(J4464=0,"",J4464)</f>
        <v/>
      </c>
      <c r="N4464">
        <f>IF(K4464=0,"",K4464)</f>
        <v/>
      </c>
      <c r="O4464">
        <f>IF(L4464=0,"",L4464)</f>
        <v/>
      </c>
      <c r="P4464">
        <f>IF(OR(J4464="",K4464="",L4464=""),"",J4464+K4464+L4464)</f>
        <v/>
      </c>
      <c r="Q4464">
        <f>IF(OR(M4464="",N4464="",O4464=""),"",M4464+N4464+O4464)</f>
        <v/>
      </c>
      <c r="S4464" s="13">
        <f>IF(AND($B4464&lt;&gt;"",$F4464&lt;&gt;""),IF(COUNTIFS($B$2:$B4464,$B4464,$F$2:$F4464,$F4464)=1,1,0),0)</f>
        <v/>
      </c>
      <c r="T4464" s="13">
        <f>IF(AND($B4464&lt;&gt;"",$H4464&lt;&gt;""),IF(COUNTIFS($B$2:$B4464,$B4464,$H$2:$H4464,$H4464)=1,1,0),0)</f>
        <v/>
      </c>
      <c r="U4464" s="13">
        <f>IF(AND($B4464&lt;&gt;"",$C4464&lt;&gt;""),IF(COUNTIFS($B$2:$B4464,$B4464,$C$2:$C4464,$C4464)=1,1,0),0)</f>
        <v/>
      </c>
      <c r="V4464" s="13">
        <f>IF(AND($B4464&lt;&gt;"",$D4464&lt;&gt;""),IF(COUNTIFS($B$2:$B4464,$B4464,$D$2:$D4464,$D4464)=1,1,0),0)</f>
        <v/>
      </c>
      <c r="W4464">
        <f>IFERROR(INDEX(T_Indicateurs[Domain_code],MATCH($H4464,T_Indicateurs[Stat_code],0)),"")</f>
        <v/>
      </c>
      <c r="X4464" s="13">
        <f>IF(OR($W4464="",$F4464=""),0,IF($F4464&lt;&gt;$W4464,1,0))</f>
        <v/>
      </c>
      <c r="Y4464" s="13">
        <f>IF(OR($J4464="", $K4464="", $L4464=""),0,IF(OR($J4464&lt;0,$J4464&gt;3,$K4464&lt;0,$K4464&gt;3,$L4464&lt;0,$L4464&gt;3),1,0))</f>
        <v/>
      </c>
    </row>
    <row r="4465">
      <c r="G4465">
        <f>IFERROR(INDEX(T_Domaines[Domain_label_fr],MATCH(F4465,T_Domaines[Domain_code],0)),"")</f>
        <v/>
      </c>
      <c r="I4465">
        <f>IFERROR(INDEX(T_Indicateurs[Stat_label_fr],MATCH(H4465,T_Indicateurs[Stat_code],0)),"")</f>
        <v/>
      </c>
      <c r="M4465">
        <f>IF(J4465=0,"",J4465)</f>
        <v/>
      </c>
      <c r="N4465">
        <f>IF(K4465=0,"",K4465)</f>
        <v/>
      </c>
      <c r="O4465">
        <f>IF(L4465=0,"",L4465)</f>
        <v/>
      </c>
      <c r="P4465">
        <f>IF(OR(J4465="",K4465="",L4465=""),"",J4465+K4465+L4465)</f>
        <v/>
      </c>
      <c r="Q4465">
        <f>IF(OR(M4465="",N4465="",O4465=""),"",M4465+N4465+O4465)</f>
        <v/>
      </c>
      <c r="S4465" s="13">
        <f>IF(AND($B4465&lt;&gt;"",$F4465&lt;&gt;""),IF(COUNTIFS($B$2:$B4465,$B4465,$F$2:$F4465,$F4465)=1,1,0),0)</f>
        <v/>
      </c>
      <c r="T4465" s="13">
        <f>IF(AND($B4465&lt;&gt;"",$H4465&lt;&gt;""),IF(COUNTIFS($B$2:$B4465,$B4465,$H$2:$H4465,$H4465)=1,1,0),0)</f>
        <v/>
      </c>
      <c r="U4465" s="13">
        <f>IF(AND($B4465&lt;&gt;"",$C4465&lt;&gt;""),IF(COUNTIFS($B$2:$B4465,$B4465,$C$2:$C4465,$C4465)=1,1,0),0)</f>
        <v/>
      </c>
      <c r="V4465" s="13">
        <f>IF(AND($B4465&lt;&gt;"",$D4465&lt;&gt;""),IF(COUNTIFS($B$2:$B4465,$B4465,$D$2:$D4465,$D4465)=1,1,0),0)</f>
        <v/>
      </c>
      <c r="W4465">
        <f>IFERROR(INDEX(T_Indicateurs[Domain_code],MATCH($H4465,T_Indicateurs[Stat_code],0)),"")</f>
        <v/>
      </c>
      <c r="X4465" s="13">
        <f>IF(OR($W4465="",$F4465=""),0,IF($F4465&lt;&gt;$W4465,1,0))</f>
        <v/>
      </c>
      <c r="Y4465" s="13">
        <f>IF(OR($J4465="", $K4465="", $L4465=""),0,IF(OR($J4465&lt;0,$J4465&gt;3,$K4465&lt;0,$K4465&gt;3,$L4465&lt;0,$L4465&gt;3),1,0))</f>
        <v/>
      </c>
    </row>
    <row r="4466">
      <c r="G4466">
        <f>IFERROR(INDEX(T_Domaines[Domain_label_fr],MATCH(F4466,T_Domaines[Domain_code],0)),"")</f>
        <v/>
      </c>
      <c r="I4466">
        <f>IFERROR(INDEX(T_Indicateurs[Stat_label_fr],MATCH(H4466,T_Indicateurs[Stat_code],0)),"")</f>
        <v/>
      </c>
      <c r="M4466">
        <f>IF(J4466=0,"",J4466)</f>
        <v/>
      </c>
      <c r="N4466">
        <f>IF(K4466=0,"",K4466)</f>
        <v/>
      </c>
      <c r="O4466">
        <f>IF(L4466=0,"",L4466)</f>
        <v/>
      </c>
      <c r="P4466">
        <f>IF(OR(J4466="",K4466="",L4466=""),"",J4466+K4466+L4466)</f>
        <v/>
      </c>
      <c r="Q4466">
        <f>IF(OR(M4466="",N4466="",O4466=""),"",M4466+N4466+O4466)</f>
        <v/>
      </c>
      <c r="S4466" s="13">
        <f>IF(AND($B4466&lt;&gt;"",$F4466&lt;&gt;""),IF(COUNTIFS($B$2:$B4466,$B4466,$F$2:$F4466,$F4466)=1,1,0),0)</f>
        <v/>
      </c>
      <c r="T4466" s="13">
        <f>IF(AND($B4466&lt;&gt;"",$H4466&lt;&gt;""),IF(COUNTIFS($B$2:$B4466,$B4466,$H$2:$H4466,$H4466)=1,1,0),0)</f>
        <v/>
      </c>
      <c r="U4466" s="13">
        <f>IF(AND($B4466&lt;&gt;"",$C4466&lt;&gt;""),IF(COUNTIFS($B$2:$B4466,$B4466,$C$2:$C4466,$C4466)=1,1,0),0)</f>
        <v/>
      </c>
      <c r="V4466" s="13">
        <f>IF(AND($B4466&lt;&gt;"",$D4466&lt;&gt;""),IF(COUNTIFS($B$2:$B4466,$B4466,$D$2:$D4466,$D4466)=1,1,0),0)</f>
        <v/>
      </c>
      <c r="W4466">
        <f>IFERROR(INDEX(T_Indicateurs[Domain_code],MATCH($H4466,T_Indicateurs[Stat_code],0)),"")</f>
        <v/>
      </c>
      <c r="X4466" s="13">
        <f>IF(OR($W4466="",$F4466=""),0,IF($F4466&lt;&gt;$W4466,1,0))</f>
        <v/>
      </c>
      <c r="Y4466" s="13">
        <f>IF(OR($J4466="", $K4466="", $L4466=""),0,IF(OR($J4466&lt;0,$J4466&gt;3,$K4466&lt;0,$K4466&gt;3,$L4466&lt;0,$L4466&gt;3),1,0))</f>
        <v/>
      </c>
    </row>
    <row r="4467">
      <c r="G4467">
        <f>IFERROR(INDEX(T_Domaines[Domain_label_fr],MATCH(F4467,T_Domaines[Domain_code],0)),"")</f>
        <v/>
      </c>
      <c r="I4467">
        <f>IFERROR(INDEX(T_Indicateurs[Stat_label_fr],MATCH(H4467,T_Indicateurs[Stat_code],0)),"")</f>
        <v/>
      </c>
      <c r="M4467">
        <f>IF(J4467=0,"",J4467)</f>
        <v/>
      </c>
      <c r="N4467">
        <f>IF(K4467=0,"",K4467)</f>
        <v/>
      </c>
      <c r="O4467">
        <f>IF(L4467=0,"",L4467)</f>
        <v/>
      </c>
      <c r="P4467">
        <f>IF(OR(J4467="",K4467="",L4467=""),"",J4467+K4467+L4467)</f>
        <v/>
      </c>
      <c r="Q4467">
        <f>IF(OR(M4467="",N4467="",O4467=""),"",M4467+N4467+O4467)</f>
        <v/>
      </c>
      <c r="S4467" s="13">
        <f>IF(AND($B4467&lt;&gt;"",$F4467&lt;&gt;""),IF(COUNTIFS($B$2:$B4467,$B4467,$F$2:$F4467,$F4467)=1,1,0),0)</f>
        <v/>
      </c>
      <c r="T4467" s="13">
        <f>IF(AND($B4467&lt;&gt;"",$H4467&lt;&gt;""),IF(COUNTIFS($B$2:$B4467,$B4467,$H$2:$H4467,$H4467)=1,1,0),0)</f>
        <v/>
      </c>
      <c r="U4467" s="13">
        <f>IF(AND($B4467&lt;&gt;"",$C4467&lt;&gt;""),IF(COUNTIFS($B$2:$B4467,$B4467,$C$2:$C4467,$C4467)=1,1,0),0)</f>
        <v/>
      </c>
      <c r="V4467" s="13">
        <f>IF(AND($B4467&lt;&gt;"",$D4467&lt;&gt;""),IF(COUNTIFS($B$2:$B4467,$B4467,$D$2:$D4467,$D4467)=1,1,0),0)</f>
        <v/>
      </c>
      <c r="W4467">
        <f>IFERROR(INDEX(T_Indicateurs[Domain_code],MATCH($H4467,T_Indicateurs[Stat_code],0)),"")</f>
        <v/>
      </c>
      <c r="X4467" s="13">
        <f>IF(OR($W4467="",$F4467=""),0,IF($F4467&lt;&gt;$W4467,1,0))</f>
        <v/>
      </c>
      <c r="Y4467" s="13">
        <f>IF(OR($J4467="", $K4467="", $L4467=""),0,IF(OR($J4467&lt;0,$J4467&gt;3,$K4467&lt;0,$K4467&gt;3,$L4467&lt;0,$L4467&gt;3),1,0))</f>
        <v/>
      </c>
    </row>
    <row r="4468">
      <c r="G4468">
        <f>IFERROR(INDEX(T_Domaines[Domain_label_fr],MATCH(F4468,T_Domaines[Domain_code],0)),"")</f>
        <v/>
      </c>
      <c r="I4468">
        <f>IFERROR(INDEX(T_Indicateurs[Stat_label_fr],MATCH(H4468,T_Indicateurs[Stat_code],0)),"")</f>
        <v/>
      </c>
      <c r="M4468">
        <f>IF(J4468=0,"",J4468)</f>
        <v/>
      </c>
      <c r="N4468">
        <f>IF(K4468=0,"",K4468)</f>
        <v/>
      </c>
      <c r="O4468">
        <f>IF(L4468=0,"",L4468)</f>
        <v/>
      </c>
      <c r="P4468">
        <f>IF(OR(J4468="",K4468="",L4468=""),"",J4468+K4468+L4468)</f>
        <v/>
      </c>
      <c r="Q4468">
        <f>IF(OR(M4468="",N4468="",O4468=""),"",M4468+N4468+O4468)</f>
        <v/>
      </c>
      <c r="S4468" s="13">
        <f>IF(AND($B4468&lt;&gt;"",$F4468&lt;&gt;""),IF(COUNTIFS($B$2:$B4468,$B4468,$F$2:$F4468,$F4468)=1,1,0),0)</f>
        <v/>
      </c>
      <c r="T4468" s="13">
        <f>IF(AND($B4468&lt;&gt;"",$H4468&lt;&gt;""),IF(COUNTIFS($B$2:$B4468,$B4468,$H$2:$H4468,$H4468)=1,1,0),0)</f>
        <v/>
      </c>
      <c r="U4468" s="13">
        <f>IF(AND($B4468&lt;&gt;"",$C4468&lt;&gt;""),IF(COUNTIFS($B$2:$B4468,$B4468,$C$2:$C4468,$C4468)=1,1,0),0)</f>
        <v/>
      </c>
      <c r="V4468" s="13">
        <f>IF(AND($B4468&lt;&gt;"",$D4468&lt;&gt;""),IF(COUNTIFS($B$2:$B4468,$B4468,$D$2:$D4468,$D4468)=1,1,0),0)</f>
        <v/>
      </c>
      <c r="W4468">
        <f>IFERROR(INDEX(T_Indicateurs[Domain_code],MATCH($H4468,T_Indicateurs[Stat_code],0)),"")</f>
        <v/>
      </c>
      <c r="X4468" s="13">
        <f>IF(OR($W4468="",$F4468=""),0,IF($F4468&lt;&gt;$W4468,1,0))</f>
        <v/>
      </c>
      <c r="Y4468" s="13">
        <f>IF(OR($J4468="", $K4468="", $L4468=""),0,IF(OR($J4468&lt;0,$J4468&gt;3,$K4468&lt;0,$K4468&gt;3,$L4468&lt;0,$L4468&gt;3),1,0))</f>
        <v/>
      </c>
    </row>
    <row r="4469">
      <c r="G4469">
        <f>IFERROR(INDEX(T_Domaines[Domain_label_fr],MATCH(F4469,T_Domaines[Domain_code],0)),"")</f>
        <v/>
      </c>
      <c r="I4469">
        <f>IFERROR(INDEX(T_Indicateurs[Stat_label_fr],MATCH(H4469,T_Indicateurs[Stat_code],0)),"")</f>
        <v/>
      </c>
      <c r="M4469">
        <f>IF(J4469=0,"",J4469)</f>
        <v/>
      </c>
      <c r="N4469">
        <f>IF(K4469=0,"",K4469)</f>
        <v/>
      </c>
      <c r="O4469">
        <f>IF(L4469=0,"",L4469)</f>
        <v/>
      </c>
      <c r="P4469">
        <f>IF(OR(J4469="",K4469="",L4469=""),"",J4469+K4469+L4469)</f>
        <v/>
      </c>
      <c r="Q4469">
        <f>IF(OR(M4469="",N4469="",O4469=""),"",M4469+N4469+O4469)</f>
        <v/>
      </c>
      <c r="S4469" s="13">
        <f>IF(AND($B4469&lt;&gt;"",$F4469&lt;&gt;""),IF(COUNTIFS($B$2:$B4469,$B4469,$F$2:$F4469,$F4469)=1,1,0),0)</f>
        <v/>
      </c>
      <c r="T4469" s="13">
        <f>IF(AND($B4469&lt;&gt;"",$H4469&lt;&gt;""),IF(COUNTIFS($B$2:$B4469,$B4469,$H$2:$H4469,$H4469)=1,1,0),0)</f>
        <v/>
      </c>
      <c r="U4469" s="13">
        <f>IF(AND($B4469&lt;&gt;"",$C4469&lt;&gt;""),IF(COUNTIFS($B$2:$B4469,$B4469,$C$2:$C4469,$C4469)=1,1,0),0)</f>
        <v/>
      </c>
      <c r="V4469" s="13">
        <f>IF(AND($B4469&lt;&gt;"",$D4469&lt;&gt;""),IF(COUNTIFS($B$2:$B4469,$B4469,$D$2:$D4469,$D4469)=1,1,0),0)</f>
        <v/>
      </c>
      <c r="W4469">
        <f>IFERROR(INDEX(T_Indicateurs[Domain_code],MATCH($H4469,T_Indicateurs[Stat_code],0)),"")</f>
        <v/>
      </c>
      <c r="X4469" s="13">
        <f>IF(OR($W4469="",$F4469=""),0,IF($F4469&lt;&gt;$W4469,1,0))</f>
        <v/>
      </c>
      <c r="Y4469" s="13">
        <f>IF(OR($J4469="", $K4469="", $L4469=""),0,IF(OR($J4469&lt;0,$J4469&gt;3,$K4469&lt;0,$K4469&gt;3,$L4469&lt;0,$L4469&gt;3),1,0))</f>
        <v/>
      </c>
    </row>
    <row r="4470">
      <c r="G4470">
        <f>IFERROR(INDEX(T_Domaines[Domain_label_fr],MATCH(F4470,T_Domaines[Domain_code],0)),"")</f>
        <v/>
      </c>
      <c r="I4470">
        <f>IFERROR(INDEX(T_Indicateurs[Stat_label_fr],MATCH(H4470,T_Indicateurs[Stat_code],0)),"")</f>
        <v/>
      </c>
      <c r="M4470">
        <f>IF(J4470=0,"",J4470)</f>
        <v/>
      </c>
      <c r="N4470">
        <f>IF(K4470=0,"",K4470)</f>
        <v/>
      </c>
      <c r="O4470">
        <f>IF(L4470=0,"",L4470)</f>
        <v/>
      </c>
      <c r="P4470">
        <f>IF(OR(J4470="",K4470="",L4470=""),"",J4470+K4470+L4470)</f>
        <v/>
      </c>
      <c r="Q4470">
        <f>IF(OR(M4470="",N4470="",O4470=""),"",M4470+N4470+O4470)</f>
        <v/>
      </c>
      <c r="S4470" s="13">
        <f>IF(AND($B4470&lt;&gt;"",$F4470&lt;&gt;""),IF(COUNTIFS($B$2:$B4470,$B4470,$F$2:$F4470,$F4470)=1,1,0),0)</f>
        <v/>
      </c>
      <c r="T4470" s="13">
        <f>IF(AND($B4470&lt;&gt;"",$H4470&lt;&gt;""),IF(COUNTIFS($B$2:$B4470,$B4470,$H$2:$H4470,$H4470)=1,1,0),0)</f>
        <v/>
      </c>
      <c r="U4470" s="13">
        <f>IF(AND($B4470&lt;&gt;"",$C4470&lt;&gt;""),IF(COUNTIFS($B$2:$B4470,$B4470,$C$2:$C4470,$C4470)=1,1,0),0)</f>
        <v/>
      </c>
      <c r="V4470" s="13">
        <f>IF(AND($B4470&lt;&gt;"",$D4470&lt;&gt;""),IF(COUNTIFS($B$2:$B4470,$B4470,$D$2:$D4470,$D4470)=1,1,0),0)</f>
        <v/>
      </c>
      <c r="W4470">
        <f>IFERROR(INDEX(T_Indicateurs[Domain_code],MATCH($H4470,T_Indicateurs[Stat_code],0)),"")</f>
        <v/>
      </c>
      <c r="X4470" s="13">
        <f>IF(OR($W4470="",$F4470=""),0,IF($F4470&lt;&gt;$W4470,1,0))</f>
        <v/>
      </c>
      <c r="Y4470" s="13">
        <f>IF(OR($J4470="", $K4470="", $L4470=""),0,IF(OR($J4470&lt;0,$J4470&gt;3,$K4470&lt;0,$K4470&gt;3,$L4470&lt;0,$L4470&gt;3),1,0))</f>
        <v/>
      </c>
    </row>
    <row r="4471">
      <c r="G4471">
        <f>IFERROR(INDEX(T_Domaines[Domain_label_fr],MATCH(F4471,T_Domaines[Domain_code],0)),"")</f>
        <v/>
      </c>
      <c r="I4471">
        <f>IFERROR(INDEX(T_Indicateurs[Stat_label_fr],MATCH(H4471,T_Indicateurs[Stat_code],0)),"")</f>
        <v/>
      </c>
      <c r="M4471">
        <f>IF(J4471=0,"",J4471)</f>
        <v/>
      </c>
      <c r="N4471">
        <f>IF(K4471=0,"",K4471)</f>
        <v/>
      </c>
      <c r="O4471">
        <f>IF(L4471=0,"",L4471)</f>
        <v/>
      </c>
      <c r="P4471">
        <f>IF(OR(J4471="",K4471="",L4471=""),"",J4471+K4471+L4471)</f>
        <v/>
      </c>
      <c r="Q4471">
        <f>IF(OR(M4471="",N4471="",O4471=""),"",M4471+N4471+O4471)</f>
        <v/>
      </c>
      <c r="S4471" s="13">
        <f>IF(AND($B4471&lt;&gt;"",$F4471&lt;&gt;""),IF(COUNTIFS($B$2:$B4471,$B4471,$F$2:$F4471,$F4471)=1,1,0),0)</f>
        <v/>
      </c>
      <c r="T4471" s="13">
        <f>IF(AND($B4471&lt;&gt;"",$H4471&lt;&gt;""),IF(COUNTIFS($B$2:$B4471,$B4471,$H$2:$H4471,$H4471)=1,1,0),0)</f>
        <v/>
      </c>
      <c r="U4471" s="13">
        <f>IF(AND($B4471&lt;&gt;"",$C4471&lt;&gt;""),IF(COUNTIFS($B$2:$B4471,$B4471,$C$2:$C4471,$C4471)=1,1,0),0)</f>
        <v/>
      </c>
      <c r="V4471" s="13">
        <f>IF(AND($B4471&lt;&gt;"",$D4471&lt;&gt;""),IF(COUNTIFS($B$2:$B4471,$B4471,$D$2:$D4471,$D4471)=1,1,0),0)</f>
        <v/>
      </c>
      <c r="W4471">
        <f>IFERROR(INDEX(T_Indicateurs[Domain_code],MATCH($H4471,T_Indicateurs[Stat_code],0)),"")</f>
        <v/>
      </c>
      <c r="X4471" s="13">
        <f>IF(OR($W4471="",$F4471=""),0,IF($F4471&lt;&gt;$W4471,1,0))</f>
        <v/>
      </c>
      <c r="Y4471" s="13">
        <f>IF(OR($J4471="", $K4471="", $L4471=""),0,IF(OR($J4471&lt;0,$J4471&gt;3,$K4471&lt;0,$K4471&gt;3,$L4471&lt;0,$L4471&gt;3),1,0))</f>
        <v/>
      </c>
    </row>
    <row r="4472">
      <c r="G4472">
        <f>IFERROR(INDEX(T_Domaines[Domain_label_fr],MATCH(F4472,T_Domaines[Domain_code],0)),"")</f>
        <v/>
      </c>
      <c r="I4472">
        <f>IFERROR(INDEX(T_Indicateurs[Stat_label_fr],MATCH(H4472,T_Indicateurs[Stat_code],0)),"")</f>
        <v/>
      </c>
      <c r="M4472">
        <f>IF(J4472=0,"",J4472)</f>
        <v/>
      </c>
      <c r="N4472">
        <f>IF(K4472=0,"",K4472)</f>
        <v/>
      </c>
      <c r="O4472">
        <f>IF(L4472=0,"",L4472)</f>
        <v/>
      </c>
      <c r="P4472">
        <f>IF(OR(J4472="",K4472="",L4472=""),"",J4472+K4472+L4472)</f>
        <v/>
      </c>
      <c r="Q4472">
        <f>IF(OR(M4472="",N4472="",O4472=""),"",M4472+N4472+O4472)</f>
        <v/>
      </c>
      <c r="S4472" s="13">
        <f>IF(AND($B4472&lt;&gt;"",$F4472&lt;&gt;""),IF(COUNTIFS($B$2:$B4472,$B4472,$F$2:$F4472,$F4472)=1,1,0),0)</f>
        <v/>
      </c>
      <c r="T4472" s="13">
        <f>IF(AND($B4472&lt;&gt;"",$H4472&lt;&gt;""),IF(COUNTIFS($B$2:$B4472,$B4472,$H$2:$H4472,$H4472)=1,1,0),0)</f>
        <v/>
      </c>
      <c r="U4472" s="13">
        <f>IF(AND($B4472&lt;&gt;"",$C4472&lt;&gt;""),IF(COUNTIFS($B$2:$B4472,$B4472,$C$2:$C4472,$C4472)=1,1,0),0)</f>
        <v/>
      </c>
      <c r="V4472" s="13">
        <f>IF(AND($B4472&lt;&gt;"",$D4472&lt;&gt;""),IF(COUNTIFS($B$2:$B4472,$B4472,$D$2:$D4472,$D4472)=1,1,0),0)</f>
        <v/>
      </c>
      <c r="W4472">
        <f>IFERROR(INDEX(T_Indicateurs[Domain_code],MATCH($H4472,T_Indicateurs[Stat_code],0)),"")</f>
        <v/>
      </c>
      <c r="X4472" s="13">
        <f>IF(OR($W4472="",$F4472=""),0,IF($F4472&lt;&gt;$W4472,1,0))</f>
        <v/>
      </c>
      <c r="Y4472" s="13">
        <f>IF(OR($J4472="", $K4472="", $L4472=""),0,IF(OR($J4472&lt;0,$J4472&gt;3,$K4472&lt;0,$K4472&gt;3,$L4472&lt;0,$L4472&gt;3),1,0))</f>
        <v/>
      </c>
    </row>
    <row r="4473">
      <c r="G4473">
        <f>IFERROR(INDEX(T_Domaines[Domain_label_fr],MATCH(F4473,T_Domaines[Domain_code],0)),"")</f>
        <v/>
      </c>
      <c r="I4473">
        <f>IFERROR(INDEX(T_Indicateurs[Stat_label_fr],MATCH(H4473,T_Indicateurs[Stat_code],0)),"")</f>
        <v/>
      </c>
      <c r="M4473">
        <f>IF(J4473=0,"",J4473)</f>
        <v/>
      </c>
      <c r="N4473">
        <f>IF(K4473=0,"",K4473)</f>
        <v/>
      </c>
      <c r="O4473">
        <f>IF(L4473=0,"",L4473)</f>
        <v/>
      </c>
      <c r="P4473">
        <f>IF(OR(J4473="",K4473="",L4473=""),"",J4473+K4473+L4473)</f>
        <v/>
      </c>
      <c r="Q4473">
        <f>IF(OR(M4473="",N4473="",O4473=""),"",M4473+N4473+O4473)</f>
        <v/>
      </c>
      <c r="S4473" s="13">
        <f>IF(AND($B4473&lt;&gt;"",$F4473&lt;&gt;""),IF(COUNTIFS($B$2:$B4473,$B4473,$F$2:$F4473,$F4473)=1,1,0),0)</f>
        <v/>
      </c>
      <c r="T4473" s="13">
        <f>IF(AND($B4473&lt;&gt;"",$H4473&lt;&gt;""),IF(COUNTIFS($B$2:$B4473,$B4473,$H$2:$H4473,$H4473)=1,1,0),0)</f>
        <v/>
      </c>
      <c r="U4473" s="13">
        <f>IF(AND($B4473&lt;&gt;"",$C4473&lt;&gt;""),IF(COUNTIFS($B$2:$B4473,$B4473,$C$2:$C4473,$C4473)=1,1,0),0)</f>
        <v/>
      </c>
      <c r="V4473" s="13">
        <f>IF(AND($B4473&lt;&gt;"",$D4473&lt;&gt;""),IF(COUNTIFS($B$2:$B4473,$B4473,$D$2:$D4473,$D4473)=1,1,0),0)</f>
        <v/>
      </c>
      <c r="W4473">
        <f>IFERROR(INDEX(T_Indicateurs[Domain_code],MATCH($H4473,T_Indicateurs[Stat_code],0)),"")</f>
        <v/>
      </c>
      <c r="X4473" s="13">
        <f>IF(OR($W4473="",$F4473=""),0,IF($F4473&lt;&gt;$W4473,1,0))</f>
        <v/>
      </c>
      <c r="Y4473" s="13">
        <f>IF(OR($J4473="", $K4473="", $L4473=""),0,IF(OR($J4473&lt;0,$J4473&gt;3,$K4473&lt;0,$K4473&gt;3,$L4473&lt;0,$L4473&gt;3),1,0))</f>
        <v/>
      </c>
    </row>
    <row r="4474">
      <c r="G4474">
        <f>IFERROR(INDEX(T_Domaines[Domain_label_fr],MATCH(F4474,T_Domaines[Domain_code],0)),"")</f>
        <v/>
      </c>
      <c r="I4474">
        <f>IFERROR(INDEX(T_Indicateurs[Stat_label_fr],MATCH(H4474,T_Indicateurs[Stat_code],0)),"")</f>
        <v/>
      </c>
      <c r="M4474">
        <f>IF(J4474=0,"",J4474)</f>
        <v/>
      </c>
      <c r="N4474">
        <f>IF(K4474=0,"",K4474)</f>
        <v/>
      </c>
      <c r="O4474">
        <f>IF(L4474=0,"",L4474)</f>
        <v/>
      </c>
      <c r="P4474">
        <f>IF(OR(J4474="",K4474="",L4474=""),"",J4474+K4474+L4474)</f>
        <v/>
      </c>
      <c r="Q4474">
        <f>IF(OR(M4474="",N4474="",O4474=""),"",M4474+N4474+O4474)</f>
        <v/>
      </c>
      <c r="S4474" s="13">
        <f>IF(AND($B4474&lt;&gt;"",$F4474&lt;&gt;""),IF(COUNTIFS($B$2:$B4474,$B4474,$F$2:$F4474,$F4474)=1,1,0),0)</f>
        <v/>
      </c>
      <c r="T4474" s="13">
        <f>IF(AND($B4474&lt;&gt;"",$H4474&lt;&gt;""),IF(COUNTIFS($B$2:$B4474,$B4474,$H$2:$H4474,$H4474)=1,1,0),0)</f>
        <v/>
      </c>
      <c r="U4474" s="13">
        <f>IF(AND($B4474&lt;&gt;"",$C4474&lt;&gt;""),IF(COUNTIFS($B$2:$B4474,$B4474,$C$2:$C4474,$C4474)=1,1,0),0)</f>
        <v/>
      </c>
      <c r="V4474" s="13">
        <f>IF(AND($B4474&lt;&gt;"",$D4474&lt;&gt;""),IF(COUNTIFS($B$2:$B4474,$B4474,$D$2:$D4474,$D4474)=1,1,0),0)</f>
        <v/>
      </c>
      <c r="W4474">
        <f>IFERROR(INDEX(T_Indicateurs[Domain_code],MATCH($H4474,T_Indicateurs[Stat_code],0)),"")</f>
        <v/>
      </c>
      <c r="X4474" s="13">
        <f>IF(OR($W4474="",$F4474=""),0,IF($F4474&lt;&gt;$W4474,1,0))</f>
        <v/>
      </c>
      <c r="Y4474" s="13">
        <f>IF(OR($J4474="", $K4474="", $L4474=""),0,IF(OR($J4474&lt;0,$J4474&gt;3,$K4474&lt;0,$K4474&gt;3,$L4474&lt;0,$L4474&gt;3),1,0))</f>
        <v/>
      </c>
    </row>
    <row r="4475">
      <c r="G4475">
        <f>IFERROR(INDEX(T_Domaines[Domain_label_fr],MATCH(F4475,T_Domaines[Domain_code],0)),"")</f>
        <v/>
      </c>
      <c r="I4475">
        <f>IFERROR(INDEX(T_Indicateurs[Stat_label_fr],MATCH(H4475,T_Indicateurs[Stat_code],0)),"")</f>
        <v/>
      </c>
      <c r="M4475">
        <f>IF(J4475=0,"",J4475)</f>
        <v/>
      </c>
      <c r="N4475">
        <f>IF(K4475=0,"",K4475)</f>
        <v/>
      </c>
      <c r="O4475">
        <f>IF(L4475=0,"",L4475)</f>
        <v/>
      </c>
      <c r="P4475">
        <f>IF(OR(J4475="",K4475="",L4475=""),"",J4475+K4475+L4475)</f>
        <v/>
      </c>
      <c r="Q4475">
        <f>IF(OR(M4475="",N4475="",O4475=""),"",M4475+N4475+O4475)</f>
        <v/>
      </c>
      <c r="S4475" s="13">
        <f>IF(AND($B4475&lt;&gt;"",$F4475&lt;&gt;""),IF(COUNTIFS($B$2:$B4475,$B4475,$F$2:$F4475,$F4475)=1,1,0),0)</f>
        <v/>
      </c>
      <c r="T4475" s="13">
        <f>IF(AND($B4475&lt;&gt;"",$H4475&lt;&gt;""),IF(COUNTIFS($B$2:$B4475,$B4475,$H$2:$H4475,$H4475)=1,1,0),0)</f>
        <v/>
      </c>
      <c r="U4475" s="13">
        <f>IF(AND($B4475&lt;&gt;"",$C4475&lt;&gt;""),IF(COUNTIFS($B$2:$B4475,$B4475,$C$2:$C4475,$C4475)=1,1,0),0)</f>
        <v/>
      </c>
      <c r="V4475" s="13">
        <f>IF(AND($B4475&lt;&gt;"",$D4475&lt;&gt;""),IF(COUNTIFS($B$2:$B4475,$B4475,$D$2:$D4475,$D4475)=1,1,0),0)</f>
        <v/>
      </c>
      <c r="W4475">
        <f>IFERROR(INDEX(T_Indicateurs[Domain_code],MATCH($H4475,T_Indicateurs[Stat_code],0)),"")</f>
        <v/>
      </c>
      <c r="X4475" s="13">
        <f>IF(OR($W4475="",$F4475=""),0,IF($F4475&lt;&gt;$W4475,1,0))</f>
        <v/>
      </c>
      <c r="Y4475" s="13">
        <f>IF(OR($J4475="", $K4475="", $L4475=""),0,IF(OR($J4475&lt;0,$J4475&gt;3,$K4475&lt;0,$K4475&gt;3,$L4475&lt;0,$L4475&gt;3),1,0))</f>
        <v/>
      </c>
    </row>
    <row r="4476">
      <c r="G4476">
        <f>IFERROR(INDEX(T_Domaines[Domain_label_fr],MATCH(F4476,T_Domaines[Domain_code],0)),"")</f>
        <v/>
      </c>
      <c r="I4476">
        <f>IFERROR(INDEX(T_Indicateurs[Stat_label_fr],MATCH(H4476,T_Indicateurs[Stat_code],0)),"")</f>
        <v/>
      </c>
      <c r="M4476">
        <f>IF(J4476=0,"",J4476)</f>
        <v/>
      </c>
      <c r="N4476">
        <f>IF(K4476=0,"",K4476)</f>
        <v/>
      </c>
      <c r="O4476">
        <f>IF(L4476=0,"",L4476)</f>
        <v/>
      </c>
      <c r="P4476">
        <f>IF(OR(J4476="",K4476="",L4476=""),"",J4476+K4476+L4476)</f>
        <v/>
      </c>
      <c r="Q4476">
        <f>IF(OR(M4476="",N4476="",O4476=""),"",M4476+N4476+O4476)</f>
        <v/>
      </c>
      <c r="S4476" s="13">
        <f>IF(AND($B4476&lt;&gt;"",$F4476&lt;&gt;""),IF(COUNTIFS($B$2:$B4476,$B4476,$F$2:$F4476,$F4476)=1,1,0),0)</f>
        <v/>
      </c>
      <c r="T4476" s="13">
        <f>IF(AND($B4476&lt;&gt;"",$H4476&lt;&gt;""),IF(COUNTIFS($B$2:$B4476,$B4476,$H$2:$H4476,$H4476)=1,1,0),0)</f>
        <v/>
      </c>
      <c r="U4476" s="13">
        <f>IF(AND($B4476&lt;&gt;"",$C4476&lt;&gt;""),IF(COUNTIFS($B$2:$B4476,$B4476,$C$2:$C4476,$C4476)=1,1,0),0)</f>
        <v/>
      </c>
      <c r="V4476" s="13">
        <f>IF(AND($B4476&lt;&gt;"",$D4476&lt;&gt;""),IF(COUNTIFS($B$2:$B4476,$B4476,$D$2:$D4476,$D4476)=1,1,0),0)</f>
        <v/>
      </c>
      <c r="W4476">
        <f>IFERROR(INDEX(T_Indicateurs[Domain_code],MATCH($H4476,T_Indicateurs[Stat_code],0)),"")</f>
        <v/>
      </c>
      <c r="X4476" s="13">
        <f>IF(OR($W4476="",$F4476=""),0,IF($F4476&lt;&gt;$W4476,1,0))</f>
        <v/>
      </c>
      <c r="Y4476" s="13">
        <f>IF(OR($J4476="", $K4476="", $L4476=""),0,IF(OR($J4476&lt;0,$J4476&gt;3,$K4476&lt;0,$K4476&gt;3,$L4476&lt;0,$L4476&gt;3),1,0))</f>
        <v/>
      </c>
    </row>
    <row r="4477">
      <c r="G4477">
        <f>IFERROR(INDEX(T_Domaines[Domain_label_fr],MATCH(F4477,T_Domaines[Domain_code],0)),"")</f>
        <v/>
      </c>
      <c r="I4477">
        <f>IFERROR(INDEX(T_Indicateurs[Stat_label_fr],MATCH(H4477,T_Indicateurs[Stat_code],0)),"")</f>
        <v/>
      </c>
      <c r="M4477">
        <f>IF(J4477=0,"",J4477)</f>
        <v/>
      </c>
      <c r="N4477">
        <f>IF(K4477=0,"",K4477)</f>
        <v/>
      </c>
      <c r="O4477">
        <f>IF(L4477=0,"",L4477)</f>
        <v/>
      </c>
      <c r="P4477">
        <f>IF(OR(J4477="",K4477="",L4477=""),"",J4477+K4477+L4477)</f>
        <v/>
      </c>
      <c r="Q4477">
        <f>IF(OR(M4477="",N4477="",O4477=""),"",M4477+N4477+O4477)</f>
        <v/>
      </c>
      <c r="S4477" s="13">
        <f>IF(AND($B4477&lt;&gt;"",$F4477&lt;&gt;""),IF(COUNTIFS($B$2:$B4477,$B4477,$F$2:$F4477,$F4477)=1,1,0),0)</f>
        <v/>
      </c>
      <c r="T4477" s="13">
        <f>IF(AND($B4477&lt;&gt;"",$H4477&lt;&gt;""),IF(COUNTIFS($B$2:$B4477,$B4477,$H$2:$H4477,$H4477)=1,1,0),0)</f>
        <v/>
      </c>
      <c r="U4477" s="13">
        <f>IF(AND($B4477&lt;&gt;"",$C4477&lt;&gt;""),IF(COUNTIFS($B$2:$B4477,$B4477,$C$2:$C4477,$C4477)=1,1,0),0)</f>
        <v/>
      </c>
      <c r="V4477" s="13">
        <f>IF(AND($B4477&lt;&gt;"",$D4477&lt;&gt;""),IF(COUNTIFS($B$2:$B4477,$B4477,$D$2:$D4477,$D4477)=1,1,0),0)</f>
        <v/>
      </c>
      <c r="W4477">
        <f>IFERROR(INDEX(T_Indicateurs[Domain_code],MATCH($H4477,T_Indicateurs[Stat_code],0)),"")</f>
        <v/>
      </c>
      <c r="X4477" s="13">
        <f>IF(OR($W4477="",$F4477=""),0,IF($F4477&lt;&gt;$W4477,1,0))</f>
        <v/>
      </c>
      <c r="Y4477" s="13">
        <f>IF(OR($J4477="", $K4477="", $L4477=""),0,IF(OR($J4477&lt;0,$J4477&gt;3,$K4477&lt;0,$K4477&gt;3,$L4477&lt;0,$L4477&gt;3),1,0))</f>
        <v/>
      </c>
    </row>
    <row r="4478">
      <c r="G4478">
        <f>IFERROR(INDEX(T_Domaines[Domain_label_fr],MATCH(F4478,T_Domaines[Domain_code],0)),"")</f>
        <v/>
      </c>
      <c r="I4478">
        <f>IFERROR(INDEX(T_Indicateurs[Stat_label_fr],MATCH(H4478,T_Indicateurs[Stat_code],0)),"")</f>
        <v/>
      </c>
      <c r="M4478">
        <f>IF(J4478=0,"",J4478)</f>
        <v/>
      </c>
      <c r="N4478">
        <f>IF(K4478=0,"",K4478)</f>
        <v/>
      </c>
      <c r="O4478">
        <f>IF(L4478=0,"",L4478)</f>
        <v/>
      </c>
      <c r="P4478">
        <f>IF(OR(J4478="",K4478="",L4478=""),"",J4478+K4478+L4478)</f>
        <v/>
      </c>
      <c r="Q4478">
        <f>IF(OR(M4478="",N4478="",O4478=""),"",M4478+N4478+O4478)</f>
        <v/>
      </c>
      <c r="S4478" s="13">
        <f>IF(AND($B4478&lt;&gt;"",$F4478&lt;&gt;""),IF(COUNTIFS($B$2:$B4478,$B4478,$F$2:$F4478,$F4478)=1,1,0),0)</f>
        <v/>
      </c>
      <c r="T4478" s="13">
        <f>IF(AND($B4478&lt;&gt;"",$H4478&lt;&gt;""),IF(COUNTIFS($B$2:$B4478,$B4478,$H$2:$H4478,$H4478)=1,1,0),0)</f>
        <v/>
      </c>
      <c r="U4478" s="13">
        <f>IF(AND($B4478&lt;&gt;"",$C4478&lt;&gt;""),IF(COUNTIFS($B$2:$B4478,$B4478,$C$2:$C4478,$C4478)=1,1,0),0)</f>
        <v/>
      </c>
      <c r="V4478" s="13">
        <f>IF(AND($B4478&lt;&gt;"",$D4478&lt;&gt;""),IF(COUNTIFS($B$2:$B4478,$B4478,$D$2:$D4478,$D4478)=1,1,0),0)</f>
        <v/>
      </c>
      <c r="W4478">
        <f>IFERROR(INDEX(T_Indicateurs[Domain_code],MATCH($H4478,T_Indicateurs[Stat_code],0)),"")</f>
        <v/>
      </c>
      <c r="X4478" s="13">
        <f>IF(OR($W4478="",$F4478=""),0,IF($F4478&lt;&gt;$W4478,1,0))</f>
        <v/>
      </c>
      <c r="Y4478" s="13">
        <f>IF(OR($J4478="", $K4478="", $L4478=""),0,IF(OR($J4478&lt;0,$J4478&gt;3,$K4478&lt;0,$K4478&gt;3,$L4478&lt;0,$L4478&gt;3),1,0))</f>
        <v/>
      </c>
    </row>
    <row r="4479">
      <c r="G4479">
        <f>IFERROR(INDEX(T_Domaines[Domain_label_fr],MATCH(F4479,T_Domaines[Domain_code],0)),"")</f>
        <v/>
      </c>
      <c r="I4479">
        <f>IFERROR(INDEX(T_Indicateurs[Stat_label_fr],MATCH(H4479,T_Indicateurs[Stat_code],0)),"")</f>
        <v/>
      </c>
      <c r="M4479">
        <f>IF(J4479=0,"",J4479)</f>
        <v/>
      </c>
      <c r="N4479">
        <f>IF(K4479=0,"",K4479)</f>
        <v/>
      </c>
      <c r="O4479">
        <f>IF(L4479=0,"",L4479)</f>
        <v/>
      </c>
      <c r="P4479">
        <f>IF(OR(J4479="",K4479="",L4479=""),"",J4479+K4479+L4479)</f>
        <v/>
      </c>
      <c r="Q4479">
        <f>IF(OR(M4479="",N4479="",O4479=""),"",M4479+N4479+O4479)</f>
        <v/>
      </c>
      <c r="S4479" s="13">
        <f>IF(AND($B4479&lt;&gt;"",$F4479&lt;&gt;""),IF(COUNTIFS($B$2:$B4479,$B4479,$F$2:$F4479,$F4479)=1,1,0),0)</f>
        <v/>
      </c>
      <c r="T4479" s="13">
        <f>IF(AND($B4479&lt;&gt;"",$H4479&lt;&gt;""),IF(COUNTIFS($B$2:$B4479,$B4479,$H$2:$H4479,$H4479)=1,1,0),0)</f>
        <v/>
      </c>
      <c r="U4479" s="13">
        <f>IF(AND($B4479&lt;&gt;"",$C4479&lt;&gt;""),IF(COUNTIFS($B$2:$B4479,$B4479,$C$2:$C4479,$C4479)=1,1,0),0)</f>
        <v/>
      </c>
      <c r="V4479" s="13">
        <f>IF(AND($B4479&lt;&gt;"",$D4479&lt;&gt;""),IF(COUNTIFS($B$2:$B4479,$B4479,$D$2:$D4479,$D4479)=1,1,0),0)</f>
        <v/>
      </c>
      <c r="W4479">
        <f>IFERROR(INDEX(T_Indicateurs[Domain_code],MATCH($H4479,T_Indicateurs[Stat_code],0)),"")</f>
        <v/>
      </c>
      <c r="X4479" s="13">
        <f>IF(OR($W4479="",$F4479=""),0,IF($F4479&lt;&gt;$W4479,1,0))</f>
        <v/>
      </c>
      <c r="Y4479" s="13">
        <f>IF(OR($J4479="", $K4479="", $L4479=""),0,IF(OR($J4479&lt;0,$J4479&gt;3,$K4479&lt;0,$K4479&gt;3,$L4479&lt;0,$L4479&gt;3),1,0))</f>
        <v/>
      </c>
    </row>
    <row r="4480">
      <c r="G4480">
        <f>IFERROR(INDEX(T_Domaines[Domain_label_fr],MATCH(F4480,T_Domaines[Domain_code],0)),"")</f>
        <v/>
      </c>
      <c r="I4480">
        <f>IFERROR(INDEX(T_Indicateurs[Stat_label_fr],MATCH(H4480,T_Indicateurs[Stat_code],0)),"")</f>
        <v/>
      </c>
      <c r="M4480">
        <f>IF(J4480=0,"",J4480)</f>
        <v/>
      </c>
      <c r="N4480">
        <f>IF(K4480=0,"",K4480)</f>
        <v/>
      </c>
      <c r="O4480">
        <f>IF(L4480=0,"",L4480)</f>
        <v/>
      </c>
      <c r="P4480">
        <f>IF(OR(J4480="",K4480="",L4480=""),"",J4480+K4480+L4480)</f>
        <v/>
      </c>
      <c r="Q4480">
        <f>IF(OR(M4480="",N4480="",O4480=""),"",M4480+N4480+O4480)</f>
        <v/>
      </c>
      <c r="S4480" s="13">
        <f>IF(AND($B4480&lt;&gt;"",$F4480&lt;&gt;""),IF(COUNTIFS($B$2:$B4480,$B4480,$F$2:$F4480,$F4480)=1,1,0),0)</f>
        <v/>
      </c>
      <c r="T4480" s="13">
        <f>IF(AND($B4480&lt;&gt;"",$H4480&lt;&gt;""),IF(COUNTIFS($B$2:$B4480,$B4480,$H$2:$H4480,$H4480)=1,1,0),0)</f>
        <v/>
      </c>
      <c r="U4480" s="13">
        <f>IF(AND($B4480&lt;&gt;"",$C4480&lt;&gt;""),IF(COUNTIFS($B$2:$B4480,$B4480,$C$2:$C4480,$C4480)=1,1,0),0)</f>
        <v/>
      </c>
      <c r="V4480" s="13">
        <f>IF(AND($B4480&lt;&gt;"",$D4480&lt;&gt;""),IF(COUNTIFS($B$2:$B4480,$B4480,$D$2:$D4480,$D4480)=1,1,0),0)</f>
        <v/>
      </c>
      <c r="W4480">
        <f>IFERROR(INDEX(T_Indicateurs[Domain_code],MATCH($H4480,T_Indicateurs[Stat_code],0)),"")</f>
        <v/>
      </c>
      <c r="X4480" s="13">
        <f>IF(OR($W4480="",$F4480=""),0,IF($F4480&lt;&gt;$W4480,1,0))</f>
        <v/>
      </c>
      <c r="Y4480" s="13">
        <f>IF(OR($J4480="", $K4480="", $L4480=""),0,IF(OR($J4480&lt;0,$J4480&gt;3,$K4480&lt;0,$K4480&gt;3,$L4480&lt;0,$L4480&gt;3),1,0))</f>
        <v/>
      </c>
    </row>
    <row r="4481">
      <c r="G4481">
        <f>IFERROR(INDEX(T_Domaines[Domain_label_fr],MATCH(F4481,T_Domaines[Domain_code],0)),"")</f>
        <v/>
      </c>
      <c r="I4481">
        <f>IFERROR(INDEX(T_Indicateurs[Stat_label_fr],MATCH(H4481,T_Indicateurs[Stat_code],0)),"")</f>
        <v/>
      </c>
      <c r="M4481">
        <f>IF(J4481=0,"",J4481)</f>
        <v/>
      </c>
      <c r="N4481">
        <f>IF(K4481=0,"",K4481)</f>
        <v/>
      </c>
      <c r="O4481">
        <f>IF(L4481=0,"",L4481)</f>
        <v/>
      </c>
      <c r="P4481">
        <f>IF(OR(J4481="",K4481="",L4481=""),"",J4481+K4481+L4481)</f>
        <v/>
      </c>
      <c r="Q4481">
        <f>IF(OR(M4481="",N4481="",O4481=""),"",M4481+N4481+O4481)</f>
        <v/>
      </c>
      <c r="S4481" s="13">
        <f>IF(AND($B4481&lt;&gt;"",$F4481&lt;&gt;""),IF(COUNTIFS($B$2:$B4481,$B4481,$F$2:$F4481,$F4481)=1,1,0),0)</f>
        <v/>
      </c>
      <c r="T4481" s="13">
        <f>IF(AND($B4481&lt;&gt;"",$H4481&lt;&gt;""),IF(COUNTIFS($B$2:$B4481,$B4481,$H$2:$H4481,$H4481)=1,1,0),0)</f>
        <v/>
      </c>
      <c r="U4481" s="13">
        <f>IF(AND($B4481&lt;&gt;"",$C4481&lt;&gt;""),IF(COUNTIFS($B$2:$B4481,$B4481,$C$2:$C4481,$C4481)=1,1,0),0)</f>
        <v/>
      </c>
      <c r="V4481" s="13">
        <f>IF(AND($B4481&lt;&gt;"",$D4481&lt;&gt;""),IF(COUNTIFS($B$2:$B4481,$B4481,$D$2:$D4481,$D4481)=1,1,0),0)</f>
        <v/>
      </c>
      <c r="W4481">
        <f>IFERROR(INDEX(T_Indicateurs[Domain_code],MATCH($H4481,T_Indicateurs[Stat_code],0)),"")</f>
        <v/>
      </c>
      <c r="X4481" s="13">
        <f>IF(OR($W4481="",$F4481=""),0,IF($F4481&lt;&gt;$W4481,1,0))</f>
        <v/>
      </c>
      <c r="Y4481" s="13">
        <f>IF(OR($J4481="", $K4481="", $L4481=""),0,IF(OR($J4481&lt;0,$J4481&gt;3,$K4481&lt;0,$K4481&gt;3,$L4481&lt;0,$L4481&gt;3),1,0))</f>
        <v/>
      </c>
    </row>
    <row r="4482">
      <c r="G4482">
        <f>IFERROR(INDEX(T_Domaines[Domain_label_fr],MATCH(F4482,T_Domaines[Domain_code],0)),"")</f>
        <v/>
      </c>
      <c r="I4482">
        <f>IFERROR(INDEX(T_Indicateurs[Stat_label_fr],MATCH(H4482,T_Indicateurs[Stat_code],0)),"")</f>
        <v/>
      </c>
      <c r="M4482">
        <f>IF(J4482=0,"",J4482)</f>
        <v/>
      </c>
      <c r="N4482">
        <f>IF(K4482=0,"",K4482)</f>
        <v/>
      </c>
      <c r="O4482">
        <f>IF(L4482=0,"",L4482)</f>
        <v/>
      </c>
      <c r="P4482">
        <f>IF(OR(J4482="",K4482="",L4482=""),"",J4482+K4482+L4482)</f>
        <v/>
      </c>
      <c r="Q4482">
        <f>IF(OR(M4482="",N4482="",O4482=""),"",M4482+N4482+O4482)</f>
        <v/>
      </c>
      <c r="S4482" s="13">
        <f>IF(AND($B4482&lt;&gt;"",$F4482&lt;&gt;""),IF(COUNTIFS($B$2:$B4482,$B4482,$F$2:$F4482,$F4482)=1,1,0),0)</f>
        <v/>
      </c>
      <c r="T4482" s="13">
        <f>IF(AND($B4482&lt;&gt;"",$H4482&lt;&gt;""),IF(COUNTIFS($B$2:$B4482,$B4482,$H$2:$H4482,$H4482)=1,1,0),0)</f>
        <v/>
      </c>
      <c r="U4482" s="13">
        <f>IF(AND($B4482&lt;&gt;"",$C4482&lt;&gt;""),IF(COUNTIFS($B$2:$B4482,$B4482,$C$2:$C4482,$C4482)=1,1,0),0)</f>
        <v/>
      </c>
      <c r="V4482" s="13">
        <f>IF(AND($B4482&lt;&gt;"",$D4482&lt;&gt;""),IF(COUNTIFS($B$2:$B4482,$B4482,$D$2:$D4482,$D4482)=1,1,0),0)</f>
        <v/>
      </c>
      <c r="W4482">
        <f>IFERROR(INDEX(T_Indicateurs[Domain_code],MATCH($H4482,T_Indicateurs[Stat_code],0)),"")</f>
        <v/>
      </c>
      <c r="X4482" s="13">
        <f>IF(OR($W4482="",$F4482=""),0,IF($F4482&lt;&gt;$W4482,1,0))</f>
        <v/>
      </c>
      <c r="Y4482" s="13">
        <f>IF(OR($J4482="", $K4482="", $L4482=""),0,IF(OR($J4482&lt;0,$J4482&gt;3,$K4482&lt;0,$K4482&gt;3,$L4482&lt;0,$L4482&gt;3),1,0))</f>
        <v/>
      </c>
    </row>
    <row r="4483">
      <c r="G4483">
        <f>IFERROR(INDEX(T_Domaines[Domain_label_fr],MATCH(F4483,T_Domaines[Domain_code],0)),"")</f>
        <v/>
      </c>
      <c r="I4483">
        <f>IFERROR(INDEX(T_Indicateurs[Stat_label_fr],MATCH(H4483,T_Indicateurs[Stat_code],0)),"")</f>
        <v/>
      </c>
      <c r="M4483">
        <f>IF(J4483=0,"",J4483)</f>
        <v/>
      </c>
      <c r="N4483">
        <f>IF(K4483=0,"",K4483)</f>
        <v/>
      </c>
      <c r="O4483">
        <f>IF(L4483=0,"",L4483)</f>
        <v/>
      </c>
      <c r="P4483">
        <f>IF(OR(J4483="",K4483="",L4483=""),"",J4483+K4483+L4483)</f>
        <v/>
      </c>
      <c r="Q4483">
        <f>IF(OR(M4483="",N4483="",O4483=""),"",M4483+N4483+O4483)</f>
        <v/>
      </c>
      <c r="S4483" s="13">
        <f>IF(AND($B4483&lt;&gt;"",$F4483&lt;&gt;""),IF(COUNTIFS($B$2:$B4483,$B4483,$F$2:$F4483,$F4483)=1,1,0),0)</f>
        <v/>
      </c>
      <c r="T4483" s="13">
        <f>IF(AND($B4483&lt;&gt;"",$H4483&lt;&gt;""),IF(COUNTIFS($B$2:$B4483,$B4483,$H$2:$H4483,$H4483)=1,1,0),0)</f>
        <v/>
      </c>
      <c r="U4483" s="13">
        <f>IF(AND($B4483&lt;&gt;"",$C4483&lt;&gt;""),IF(COUNTIFS($B$2:$B4483,$B4483,$C$2:$C4483,$C4483)=1,1,0),0)</f>
        <v/>
      </c>
      <c r="V4483" s="13">
        <f>IF(AND($B4483&lt;&gt;"",$D4483&lt;&gt;""),IF(COUNTIFS($B$2:$B4483,$B4483,$D$2:$D4483,$D4483)=1,1,0),0)</f>
        <v/>
      </c>
      <c r="W4483">
        <f>IFERROR(INDEX(T_Indicateurs[Domain_code],MATCH($H4483,T_Indicateurs[Stat_code],0)),"")</f>
        <v/>
      </c>
      <c r="X4483" s="13">
        <f>IF(OR($W4483="",$F4483=""),0,IF($F4483&lt;&gt;$W4483,1,0))</f>
        <v/>
      </c>
      <c r="Y4483" s="13">
        <f>IF(OR($J4483="", $K4483="", $L4483=""),0,IF(OR($J4483&lt;0,$J4483&gt;3,$K4483&lt;0,$K4483&gt;3,$L4483&lt;0,$L4483&gt;3),1,0))</f>
        <v/>
      </c>
    </row>
    <row r="4484">
      <c r="G4484">
        <f>IFERROR(INDEX(T_Domaines[Domain_label_fr],MATCH(F4484,T_Domaines[Domain_code],0)),"")</f>
        <v/>
      </c>
      <c r="I4484">
        <f>IFERROR(INDEX(T_Indicateurs[Stat_label_fr],MATCH(H4484,T_Indicateurs[Stat_code],0)),"")</f>
        <v/>
      </c>
      <c r="M4484">
        <f>IF(J4484=0,"",J4484)</f>
        <v/>
      </c>
      <c r="N4484">
        <f>IF(K4484=0,"",K4484)</f>
        <v/>
      </c>
      <c r="O4484">
        <f>IF(L4484=0,"",L4484)</f>
        <v/>
      </c>
      <c r="P4484">
        <f>IF(OR(J4484="",K4484="",L4484=""),"",J4484+K4484+L4484)</f>
        <v/>
      </c>
      <c r="Q4484">
        <f>IF(OR(M4484="",N4484="",O4484=""),"",M4484+N4484+O4484)</f>
        <v/>
      </c>
      <c r="S4484" s="13">
        <f>IF(AND($B4484&lt;&gt;"",$F4484&lt;&gt;""),IF(COUNTIFS($B$2:$B4484,$B4484,$F$2:$F4484,$F4484)=1,1,0),0)</f>
        <v/>
      </c>
      <c r="T4484" s="13">
        <f>IF(AND($B4484&lt;&gt;"",$H4484&lt;&gt;""),IF(COUNTIFS($B$2:$B4484,$B4484,$H$2:$H4484,$H4484)=1,1,0),0)</f>
        <v/>
      </c>
      <c r="U4484" s="13">
        <f>IF(AND($B4484&lt;&gt;"",$C4484&lt;&gt;""),IF(COUNTIFS($B$2:$B4484,$B4484,$C$2:$C4484,$C4484)=1,1,0),0)</f>
        <v/>
      </c>
      <c r="V4484" s="13">
        <f>IF(AND($B4484&lt;&gt;"",$D4484&lt;&gt;""),IF(COUNTIFS($B$2:$B4484,$B4484,$D$2:$D4484,$D4484)=1,1,0),0)</f>
        <v/>
      </c>
      <c r="W4484">
        <f>IFERROR(INDEX(T_Indicateurs[Domain_code],MATCH($H4484,T_Indicateurs[Stat_code],0)),"")</f>
        <v/>
      </c>
      <c r="X4484" s="13">
        <f>IF(OR($W4484="",$F4484=""),0,IF($F4484&lt;&gt;$W4484,1,0))</f>
        <v/>
      </c>
      <c r="Y4484" s="13">
        <f>IF(OR($J4484="", $K4484="", $L4484=""),0,IF(OR($J4484&lt;0,$J4484&gt;3,$K4484&lt;0,$K4484&gt;3,$L4484&lt;0,$L4484&gt;3),1,0))</f>
        <v/>
      </c>
    </row>
    <row r="4485">
      <c r="G4485">
        <f>IFERROR(INDEX(T_Domaines[Domain_label_fr],MATCH(F4485,T_Domaines[Domain_code],0)),"")</f>
        <v/>
      </c>
      <c r="I4485">
        <f>IFERROR(INDEX(T_Indicateurs[Stat_label_fr],MATCH(H4485,T_Indicateurs[Stat_code],0)),"")</f>
        <v/>
      </c>
      <c r="M4485">
        <f>IF(J4485=0,"",J4485)</f>
        <v/>
      </c>
      <c r="N4485">
        <f>IF(K4485=0,"",K4485)</f>
        <v/>
      </c>
      <c r="O4485">
        <f>IF(L4485=0,"",L4485)</f>
        <v/>
      </c>
      <c r="P4485">
        <f>IF(OR(J4485="",K4485="",L4485=""),"",J4485+K4485+L4485)</f>
        <v/>
      </c>
      <c r="Q4485">
        <f>IF(OR(M4485="",N4485="",O4485=""),"",M4485+N4485+O4485)</f>
        <v/>
      </c>
      <c r="S4485" s="13">
        <f>IF(AND($B4485&lt;&gt;"",$F4485&lt;&gt;""),IF(COUNTIFS($B$2:$B4485,$B4485,$F$2:$F4485,$F4485)=1,1,0),0)</f>
        <v/>
      </c>
      <c r="T4485" s="13">
        <f>IF(AND($B4485&lt;&gt;"",$H4485&lt;&gt;""),IF(COUNTIFS($B$2:$B4485,$B4485,$H$2:$H4485,$H4485)=1,1,0),0)</f>
        <v/>
      </c>
      <c r="U4485" s="13">
        <f>IF(AND($B4485&lt;&gt;"",$C4485&lt;&gt;""),IF(COUNTIFS($B$2:$B4485,$B4485,$C$2:$C4485,$C4485)=1,1,0),0)</f>
        <v/>
      </c>
      <c r="V4485" s="13">
        <f>IF(AND($B4485&lt;&gt;"",$D4485&lt;&gt;""),IF(COUNTIFS($B$2:$B4485,$B4485,$D$2:$D4485,$D4485)=1,1,0),0)</f>
        <v/>
      </c>
      <c r="W4485">
        <f>IFERROR(INDEX(T_Indicateurs[Domain_code],MATCH($H4485,T_Indicateurs[Stat_code],0)),"")</f>
        <v/>
      </c>
      <c r="X4485" s="13">
        <f>IF(OR($W4485="",$F4485=""),0,IF($F4485&lt;&gt;$W4485,1,0))</f>
        <v/>
      </c>
      <c r="Y4485" s="13">
        <f>IF(OR($J4485="", $K4485="", $L4485=""),0,IF(OR($J4485&lt;0,$J4485&gt;3,$K4485&lt;0,$K4485&gt;3,$L4485&lt;0,$L4485&gt;3),1,0))</f>
        <v/>
      </c>
    </row>
    <row r="4486">
      <c r="G4486">
        <f>IFERROR(INDEX(T_Domaines[Domain_label_fr],MATCH(F4486,T_Domaines[Domain_code],0)),"")</f>
        <v/>
      </c>
      <c r="I4486">
        <f>IFERROR(INDEX(T_Indicateurs[Stat_label_fr],MATCH(H4486,T_Indicateurs[Stat_code],0)),"")</f>
        <v/>
      </c>
      <c r="M4486">
        <f>IF(J4486=0,"",J4486)</f>
        <v/>
      </c>
      <c r="N4486">
        <f>IF(K4486=0,"",K4486)</f>
        <v/>
      </c>
      <c r="O4486">
        <f>IF(L4486=0,"",L4486)</f>
        <v/>
      </c>
      <c r="P4486">
        <f>IF(OR(J4486="",K4486="",L4486=""),"",J4486+K4486+L4486)</f>
        <v/>
      </c>
      <c r="Q4486">
        <f>IF(OR(M4486="",N4486="",O4486=""),"",M4486+N4486+O4486)</f>
        <v/>
      </c>
      <c r="S4486" s="13">
        <f>IF(AND($B4486&lt;&gt;"",$F4486&lt;&gt;""),IF(COUNTIFS($B$2:$B4486,$B4486,$F$2:$F4486,$F4486)=1,1,0),0)</f>
        <v/>
      </c>
      <c r="T4486" s="13">
        <f>IF(AND($B4486&lt;&gt;"",$H4486&lt;&gt;""),IF(COUNTIFS($B$2:$B4486,$B4486,$H$2:$H4486,$H4486)=1,1,0),0)</f>
        <v/>
      </c>
      <c r="U4486" s="13">
        <f>IF(AND($B4486&lt;&gt;"",$C4486&lt;&gt;""),IF(COUNTIFS($B$2:$B4486,$B4486,$C$2:$C4486,$C4486)=1,1,0),0)</f>
        <v/>
      </c>
      <c r="V4486" s="13">
        <f>IF(AND($B4486&lt;&gt;"",$D4486&lt;&gt;""),IF(COUNTIFS($B$2:$B4486,$B4486,$D$2:$D4486,$D4486)=1,1,0),0)</f>
        <v/>
      </c>
      <c r="W4486">
        <f>IFERROR(INDEX(T_Indicateurs[Domain_code],MATCH($H4486,T_Indicateurs[Stat_code],0)),"")</f>
        <v/>
      </c>
      <c r="X4486" s="13">
        <f>IF(OR($W4486="",$F4486=""),0,IF($F4486&lt;&gt;$W4486,1,0))</f>
        <v/>
      </c>
      <c r="Y4486" s="13">
        <f>IF(OR($J4486="", $K4486="", $L4486=""),0,IF(OR($J4486&lt;0,$J4486&gt;3,$K4486&lt;0,$K4486&gt;3,$L4486&lt;0,$L4486&gt;3),1,0))</f>
        <v/>
      </c>
    </row>
    <row r="4487">
      <c r="G4487">
        <f>IFERROR(INDEX(T_Domaines[Domain_label_fr],MATCH(F4487,T_Domaines[Domain_code],0)),"")</f>
        <v/>
      </c>
      <c r="I4487">
        <f>IFERROR(INDEX(T_Indicateurs[Stat_label_fr],MATCH(H4487,T_Indicateurs[Stat_code],0)),"")</f>
        <v/>
      </c>
      <c r="M4487">
        <f>IF(J4487=0,"",J4487)</f>
        <v/>
      </c>
      <c r="N4487">
        <f>IF(K4487=0,"",K4487)</f>
        <v/>
      </c>
      <c r="O4487">
        <f>IF(L4487=0,"",L4487)</f>
        <v/>
      </c>
      <c r="P4487">
        <f>IF(OR(J4487="",K4487="",L4487=""),"",J4487+K4487+L4487)</f>
        <v/>
      </c>
      <c r="Q4487">
        <f>IF(OR(M4487="",N4487="",O4487=""),"",M4487+N4487+O4487)</f>
        <v/>
      </c>
      <c r="S4487" s="13">
        <f>IF(AND($B4487&lt;&gt;"",$F4487&lt;&gt;""),IF(COUNTIFS($B$2:$B4487,$B4487,$F$2:$F4487,$F4487)=1,1,0),0)</f>
        <v/>
      </c>
      <c r="T4487" s="13">
        <f>IF(AND($B4487&lt;&gt;"",$H4487&lt;&gt;""),IF(COUNTIFS($B$2:$B4487,$B4487,$H$2:$H4487,$H4487)=1,1,0),0)</f>
        <v/>
      </c>
      <c r="U4487" s="13">
        <f>IF(AND($B4487&lt;&gt;"",$C4487&lt;&gt;""),IF(COUNTIFS($B$2:$B4487,$B4487,$C$2:$C4487,$C4487)=1,1,0),0)</f>
        <v/>
      </c>
      <c r="V4487" s="13">
        <f>IF(AND($B4487&lt;&gt;"",$D4487&lt;&gt;""),IF(COUNTIFS($B$2:$B4487,$B4487,$D$2:$D4487,$D4487)=1,1,0),0)</f>
        <v/>
      </c>
      <c r="W4487">
        <f>IFERROR(INDEX(T_Indicateurs[Domain_code],MATCH($H4487,T_Indicateurs[Stat_code],0)),"")</f>
        <v/>
      </c>
      <c r="X4487" s="13">
        <f>IF(OR($W4487="",$F4487=""),0,IF($F4487&lt;&gt;$W4487,1,0))</f>
        <v/>
      </c>
      <c r="Y4487" s="13">
        <f>IF(OR($J4487="", $K4487="", $L4487=""),0,IF(OR($J4487&lt;0,$J4487&gt;3,$K4487&lt;0,$K4487&gt;3,$L4487&lt;0,$L4487&gt;3),1,0))</f>
        <v/>
      </c>
    </row>
    <row r="4488">
      <c r="G4488">
        <f>IFERROR(INDEX(T_Domaines[Domain_label_fr],MATCH(F4488,T_Domaines[Domain_code],0)),"")</f>
        <v/>
      </c>
      <c r="I4488">
        <f>IFERROR(INDEX(T_Indicateurs[Stat_label_fr],MATCH(H4488,T_Indicateurs[Stat_code],0)),"")</f>
        <v/>
      </c>
      <c r="M4488">
        <f>IF(J4488=0,"",J4488)</f>
        <v/>
      </c>
      <c r="N4488">
        <f>IF(K4488=0,"",K4488)</f>
        <v/>
      </c>
      <c r="O4488">
        <f>IF(L4488=0,"",L4488)</f>
        <v/>
      </c>
      <c r="P4488">
        <f>IF(OR(J4488="",K4488="",L4488=""),"",J4488+K4488+L4488)</f>
        <v/>
      </c>
      <c r="Q4488">
        <f>IF(OR(M4488="",N4488="",O4488=""),"",M4488+N4488+O4488)</f>
        <v/>
      </c>
      <c r="S4488" s="13">
        <f>IF(AND($B4488&lt;&gt;"",$F4488&lt;&gt;""),IF(COUNTIFS($B$2:$B4488,$B4488,$F$2:$F4488,$F4488)=1,1,0),0)</f>
        <v/>
      </c>
      <c r="T4488" s="13">
        <f>IF(AND($B4488&lt;&gt;"",$H4488&lt;&gt;""),IF(COUNTIFS($B$2:$B4488,$B4488,$H$2:$H4488,$H4488)=1,1,0),0)</f>
        <v/>
      </c>
      <c r="U4488" s="13">
        <f>IF(AND($B4488&lt;&gt;"",$C4488&lt;&gt;""),IF(COUNTIFS($B$2:$B4488,$B4488,$C$2:$C4488,$C4488)=1,1,0),0)</f>
        <v/>
      </c>
      <c r="V4488" s="13">
        <f>IF(AND($B4488&lt;&gt;"",$D4488&lt;&gt;""),IF(COUNTIFS($B$2:$B4488,$B4488,$D$2:$D4488,$D4488)=1,1,0),0)</f>
        <v/>
      </c>
      <c r="W4488">
        <f>IFERROR(INDEX(T_Indicateurs[Domain_code],MATCH($H4488,T_Indicateurs[Stat_code],0)),"")</f>
        <v/>
      </c>
      <c r="X4488" s="13">
        <f>IF(OR($W4488="",$F4488=""),0,IF($F4488&lt;&gt;$W4488,1,0))</f>
        <v/>
      </c>
      <c r="Y4488" s="13">
        <f>IF(OR($J4488="", $K4488="", $L4488=""),0,IF(OR($J4488&lt;0,$J4488&gt;3,$K4488&lt;0,$K4488&gt;3,$L4488&lt;0,$L4488&gt;3),1,0))</f>
        <v/>
      </c>
    </row>
    <row r="4489">
      <c r="G4489">
        <f>IFERROR(INDEX(T_Domaines[Domain_label_fr],MATCH(F4489,T_Domaines[Domain_code],0)),"")</f>
        <v/>
      </c>
      <c r="I4489">
        <f>IFERROR(INDEX(T_Indicateurs[Stat_label_fr],MATCH(H4489,T_Indicateurs[Stat_code],0)),"")</f>
        <v/>
      </c>
      <c r="M4489">
        <f>IF(J4489=0,"",J4489)</f>
        <v/>
      </c>
      <c r="N4489">
        <f>IF(K4489=0,"",K4489)</f>
        <v/>
      </c>
      <c r="O4489">
        <f>IF(L4489=0,"",L4489)</f>
        <v/>
      </c>
      <c r="P4489">
        <f>IF(OR(J4489="",K4489="",L4489=""),"",J4489+K4489+L4489)</f>
        <v/>
      </c>
      <c r="Q4489">
        <f>IF(OR(M4489="",N4489="",O4489=""),"",M4489+N4489+O4489)</f>
        <v/>
      </c>
      <c r="S4489" s="13">
        <f>IF(AND($B4489&lt;&gt;"",$F4489&lt;&gt;""),IF(COUNTIFS($B$2:$B4489,$B4489,$F$2:$F4489,$F4489)=1,1,0),0)</f>
        <v/>
      </c>
      <c r="T4489" s="13">
        <f>IF(AND($B4489&lt;&gt;"",$H4489&lt;&gt;""),IF(COUNTIFS($B$2:$B4489,$B4489,$H$2:$H4489,$H4489)=1,1,0),0)</f>
        <v/>
      </c>
      <c r="U4489" s="13">
        <f>IF(AND($B4489&lt;&gt;"",$C4489&lt;&gt;""),IF(COUNTIFS($B$2:$B4489,$B4489,$C$2:$C4489,$C4489)=1,1,0),0)</f>
        <v/>
      </c>
      <c r="V4489" s="13">
        <f>IF(AND($B4489&lt;&gt;"",$D4489&lt;&gt;""),IF(COUNTIFS($B$2:$B4489,$B4489,$D$2:$D4489,$D4489)=1,1,0),0)</f>
        <v/>
      </c>
      <c r="W4489">
        <f>IFERROR(INDEX(T_Indicateurs[Domain_code],MATCH($H4489,T_Indicateurs[Stat_code],0)),"")</f>
        <v/>
      </c>
      <c r="X4489" s="13">
        <f>IF(OR($W4489="",$F4489=""),0,IF($F4489&lt;&gt;$W4489,1,0))</f>
        <v/>
      </c>
      <c r="Y4489" s="13">
        <f>IF(OR($J4489="", $K4489="", $L4489=""),0,IF(OR($J4489&lt;0,$J4489&gt;3,$K4489&lt;0,$K4489&gt;3,$L4489&lt;0,$L4489&gt;3),1,0))</f>
        <v/>
      </c>
    </row>
    <row r="4490">
      <c r="G4490">
        <f>IFERROR(INDEX(T_Domaines[Domain_label_fr],MATCH(F4490,T_Domaines[Domain_code],0)),"")</f>
        <v/>
      </c>
      <c r="I4490">
        <f>IFERROR(INDEX(T_Indicateurs[Stat_label_fr],MATCH(H4490,T_Indicateurs[Stat_code],0)),"")</f>
        <v/>
      </c>
      <c r="M4490">
        <f>IF(J4490=0,"",J4490)</f>
        <v/>
      </c>
      <c r="N4490">
        <f>IF(K4490=0,"",K4490)</f>
        <v/>
      </c>
      <c r="O4490">
        <f>IF(L4490=0,"",L4490)</f>
        <v/>
      </c>
      <c r="P4490">
        <f>IF(OR(J4490="",K4490="",L4490=""),"",J4490+K4490+L4490)</f>
        <v/>
      </c>
      <c r="Q4490">
        <f>IF(OR(M4490="",N4490="",O4490=""),"",M4490+N4490+O4490)</f>
        <v/>
      </c>
      <c r="S4490" s="13">
        <f>IF(AND($B4490&lt;&gt;"",$F4490&lt;&gt;""),IF(COUNTIFS($B$2:$B4490,$B4490,$F$2:$F4490,$F4490)=1,1,0),0)</f>
        <v/>
      </c>
      <c r="T4490" s="13">
        <f>IF(AND($B4490&lt;&gt;"",$H4490&lt;&gt;""),IF(COUNTIFS($B$2:$B4490,$B4490,$H$2:$H4490,$H4490)=1,1,0),0)</f>
        <v/>
      </c>
      <c r="U4490" s="13">
        <f>IF(AND($B4490&lt;&gt;"",$C4490&lt;&gt;""),IF(COUNTIFS($B$2:$B4490,$B4490,$C$2:$C4490,$C4490)=1,1,0),0)</f>
        <v/>
      </c>
      <c r="V4490" s="13">
        <f>IF(AND($B4490&lt;&gt;"",$D4490&lt;&gt;""),IF(COUNTIFS($B$2:$B4490,$B4490,$D$2:$D4490,$D4490)=1,1,0),0)</f>
        <v/>
      </c>
      <c r="W4490">
        <f>IFERROR(INDEX(T_Indicateurs[Domain_code],MATCH($H4490,T_Indicateurs[Stat_code],0)),"")</f>
        <v/>
      </c>
      <c r="X4490" s="13">
        <f>IF(OR($W4490="",$F4490=""),0,IF($F4490&lt;&gt;$W4490,1,0))</f>
        <v/>
      </c>
      <c r="Y4490" s="13">
        <f>IF(OR($J4490="", $K4490="", $L4490=""),0,IF(OR($J4490&lt;0,$J4490&gt;3,$K4490&lt;0,$K4490&gt;3,$L4490&lt;0,$L4490&gt;3),1,0))</f>
        <v/>
      </c>
    </row>
    <row r="4491">
      <c r="G4491">
        <f>IFERROR(INDEX(T_Domaines[Domain_label_fr],MATCH(F4491,T_Domaines[Domain_code],0)),"")</f>
        <v/>
      </c>
      <c r="I4491">
        <f>IFERROR(INDEX(T_Indicateurs[Stat_label_fr],MATCH(H4491,T_Indicateurs[Stat_code],0)),"")</f>
        <v/>
      </c>
      <c r="M4491">
        <f>IF(J4491=0,"",J4491)</f>
        <v/>
      </c>
      <c r="N4491">
        <f>IF(K4491=0,"",K4491)</f>
        <v/>
      </c>
      <c r="O4491">
        <f>IF(L4491=0,"",L4491)</f>
        <v/>
      </c>
      <c r="P4491">
        <f>IF(OR(J4491="",K4491="",L4491=""),"",J4491+K4491+L4491)</f>
        <v/>
      </c>
      <c r="Q4491">
        <f>IF(OR(M4491="",N4491="",O4491=""),"",M4491+N4491+O4491)</f>
        <v/>
      </c>
      <c r="S4491" s="13">
        <f>IF(AND($B4491&lt;&gt;"",$F4491&lt;&gt;""),IF(COUNTIFS($B$2:$B4491,$B4491,$F$2:$F4491,$F4491)=1,1,0),0)</f>
        <v/>
      </c>
      <c r="T4491" s="13">
        <f>IF(AND($B4491&lt;&gt;"",$H4491&lt;&gt;""),IF(COUNTIFS($B$2:$B4491,$B4491,$H$2:$H4491,$H4491)=1,1,0),0)</f>
        <v/>
      </c>
      <c r="U4491" s="13">
        <f>IF(AND($B4491&lt;&gt;"",$C4491&lt;&gt;""),IF(COUNTIFS($B$2:$B4491,$B4491,$C$2:$C4491,$C4491)=1,1,0),0)</f>
        <v/>
      </c>
      <c r="V4491" s="13">
        <f>IF(AND($B4491&lt;&gt;"",$D4491&lt;&gt;""),IF(COUNTIFS($B$2:$B4491,$B4491,$D$2:$D4491,$D4491)=1,1,0),0)</f>
        <v/>
      </c>
      <c r="W4491">
        <f>IFERROR(INDEX(T_Indicateurs[Domain_code],MATCH($H4491,T_Indicateurs[Stat_code],0)),"")</f>
        <v/>
      </c>
      <c r="X4491" s="13">
        <f>IF(OR($W4491="",$F4491=""),0,IF($F4491&lt;&gt;$W4491,1,0))</f>
        <v/>
      </c>
      <c r="Y4491" s="13">
        <f>IF(OR($J4491="", $K4491="", $L4491=""),0,IF(OR($J4491&lt;0,$J4491&gt;3,$K4491&lt;0,$K4491&gt;3,$L4491&lt;0,$L4491&gt;3),1,0))</f>
        <v/>
      </c>
    </row>
    <row r="4492">
      <c r="G4492">
        <f>IFERROR(INDEX(T_Domaines[Domain_label_fr],MATCH(F4492,T_Domaines[Domain_code],0)),"")</f>
        <v/>
      </c>
      <c r="I4492">
        <f>IFERROR(INDEX(T_Indicateurs[Stat_label_fr],MATCH(H4492,T_Indicateurs[Stat_code],0)),"")</f>
        <v/>
      </c>
      <c r="M4492">
        <f>IF(J4492=0,"",J4492)</f>
        <v/>
      </c>
      <c r="N4492">
        <f>IF(K4492=0,"",K4492)</f>
        <v/>
      </c>
      <c r="O4492">
        <f>IF(L4492=0,"",L4492)</f>
        <v/>
      </c>
      <c r="P4492">
        <f>IF(OR(J4492="",K4492="",L4492=""),"",J4492+K4492+L4492)</f>
        <v/>
      </c>
      <c r="Q4492">
        <f>IF(OR(M4492="",N4492="",O4492=""),"",M4492+N4492+O4492)</f>
        <v/>
      </c>
      <c r="S4492" s="13">
        <f>IF(AND($B4492&lt;&gt;"",$F4492&lt;&gt;""),IF(COUNTIFS($B$2:$B4492,$B4492,$F$2:$F4492,$F4492)=1,1,0),0)</f>
        <v/>
      </c>
      <c r="T4492" s="13">
        <f>IF(AND($B4492&lt;&gt;"",$H4492&lt;&gt;""),IF(COUNTIFS($B$2:$B4492,$B4492,$H$2:$H4492,$H4492)=1,1,0),0)</f>
        <v/>
      </c>
      <c r="U4492" s="13">
        <f>IF(AND($B4492&lt;&gt;"",$C4492&lt;&gt;""),IF(COUNTIFS($B$2:$B4492,$B4492,$C$2:$C4492,$C4492)=1,1,0),0)</f>
        <v/>
      </c>
      <c r="V4492" s="13">
        <f>IF(AND($B4492&lt;&gt;"",$D4492&lt;&gt;""),IF(COUNTIFS($B$2:$B4492,$B4492,$D$2:$D4492,$D4492)=1,1,0),0)</f>
        <v/>
      </c>
      <c r="W4492">
        <f>IFERROR(INDEX(T_Indicateurs[Domain_code],MATCH($H4492,T_Indicateurs[Stat_code],0)),"")</f>
        <v/>
      </c>
      <c r="X4492" s="13">
        <f>IF(OR($W4492="",$F4492=""),0,IF($F4492&lt;&gt;$W4492,1,0))</f>
        <v/>
      </c>
      <c r="Y4492" s="13">
        <f>IF(OR($J4492="", $K4492="", $L4492=""),0,IF(OR($J4492&lt;0,$J4492&gt;3,$K4492&lt;0,$K4492&gt;3,$L4492&lt;0,$L4492&gt;3),1,0))</f>
        <v/>
      </c>
    </row>
    <row r="4493">
      <c r="G4493">
        <f>IFERROR(INDEX(T_Domaines[Domain_label_fr],MATCH(F4493,T_Domaines[Domain_code],0)),"")</f>
        <v/>
      </c>
      <c r="I4493">
        <f>IFERROR(INDEX(T_Indicateurs[Stat_label_fr],MATCH(H4493,T_Indicateurs[Stat_code],0)),"")</f>
        <v/>
      </c>
      <c r="M4493">
        <f>IF(J4493=0,"",J4493)</f>
        <v/>
      </c>
      <c r="N4493">
        <f>IF(K4493=0,"",K4493)</f>
        <v/>
      </c>
      <c r="O4493">
        <f>IF(L4493=0,"",L4493)</f>
        <v/>
      </c>
      <c r="P4493">
        <f>IF(OR(J4493="",K4493="",L4493=""),"",J4493+K4493+L4493)</f>
        <v/>
      </c>
      <c r="Q4493">
        <f>IF(OR(M4493="",N4493="",O4493=""),"",M4493+N4493+O4493)</f>
        <v/>
      </c>
      <c r="S4493" s="13">
        <f>IF(AND($B4493&lt;&gt;"",$F4493&lt;&gt;""),IF(COUNTIFS($B$2:$B4493,$B4493,$F$2:$F4493,$F4493)=1,1,0),0)</f>
        <v/>
      </c>
      <c r="T4493" s="13">
        <f>IF(AND($B4493&lt;&gt;"",$H4493&lt;&gt;""),IF(COUNTIFS($B$2:$B4493,$B4493,$H$2:$H4493,$H4493)=1,1,0),0)</f>
        <v/>
      </c>
      <c r="U4493" s="13">
        <f>IF(AND($B4493&lt;&gt;"",$C4493&lt;&gt;""),IF(COUNTIFS($B$2:$B4493,$B4493,$C$2:$C4493,$C4493)=1,1,0),0)</f>
        <v/>
      </c>
      <c r="V4493" s="13">
        <f>IF(AND($B4493&lt;&gt;"",$D4493&lt;&gt;""),IF(COUNTIFS($B$2:$B4493,$B4493,$D$2:$D4493,$D4493)=1,1,0),0)</f>
        <v/>
      </c>
      <c r="W4493">
        <f>IFERROR(INDEX(T_Indicateurs[Domain_code],MATCH($H4493,T_Indicateurs[Stat_code],0)),"")</f>
        <v/>
      </c>
      <c r="X4493" s="13">
        <f>IF(OR($W4493="",$F4493=""),0,IF($F4493&lt;&gt;$W4493,1,0))</f>
        <v/>
      </c>
      <c r="Y4493" s="13">
        <f>IF(OR($J4493="", $K4493="", $L4493=""),0,IF(OR($J4493&lt;0,$J4493&gt;3,$K4493&lt;0,$K4493&gt;3,$L4493&lt;0,$L4493&gt;3),1,0))</f>
        <v/>
      </c>
    </row>
    <row r="4494">
      <c r="G4494">
        <f>IFERROR(INDEX(T_Domaines[Domain_label_fr],MATCH(F4494,T_Domaines[Domain_code],0)),"")</f>
        <v/>
      </c>
      <c r="I4494">
        <f>IFERROR(INDEX(T_Indicateurs[Stat_label_fr],MATCH(H4494,T_Indicateurs[Stat_code],0)),"")</f>
        <v/>
      </c>
      <c r="M4494">
        <f>IF(J4494=0,"",J4494)</f>
        <v/>
      </c>
      <c r="N4494">
        <f>IF(K4494=0,"",K4494)</f>
        <v/>
      </c>
      <c r="O4494">
        <f>IF(L4494=0,"",L4494)</f>
        <v/>
      </c>
      <c r="P4494">
        <f>IF(OR(J4494="",K4494="",L4494=""),"",J4494+K4494+L4494)</f>
        <v/>
      </c>
      <c r="Q4494">
        <f>IF(OR(M4494="",N4494="",O4494=""),"",M4494+N4494+O4494)</f>
        <v/>
      </c>
      <c r="S4494" s="13">
        <f>IF(AND($B4494&lt;&gt;"",$F4494&lt;&gt;""),IF(COUNTIFS($B$2:$B4494,$B4494,$F$2:$F4494,$F4494)=1,1,0),0)</f>
        <v/>
      </c>
      <c r="T4494" s="13">
        <f>IF(AND($B4494&lt;&gt;"",$H4494&lt;&gt;""),IF(COUNTIFS($B$2:$B4494,$B4494,$H$2:$H4494,$H4494)=1,1,0),0)</f>
        <v/>
      </c>
      <c r="U4494" s="13">
        <f>IF(AND($B4494&lt;&gt;"",$C4494&lt;&gt;""),IF(COUNTIFS($B$2:$B4494,$B4494,$C$2:$C4494,$C4494)=1,1,0),0)</f>
        <v/>
      </c>
      <c r="V4494" s="13">
        <f>IF(AND($B4494&lt;&gt;"",$D4494&lt;&gt;""),IF(COUNTIFS($B$2:$B4494,$B4494,$D$2:$D4494,$D4494)=1,1,0),0)</f>
        <v/>
      </c>
      <c r="W4494">
        <f>IFERROR(INDEX(T_Indicateurs[Domain_code],MATCH($H4494,T_Indicateurs[Stat_code],0)),"")</f>
        <v/>
      </c>
      <c r="X4494" s="13">
        <f>IF(OR($W4494="",$F4494=""),0,IF($F4494&lt;&gt;$W4494,1,0))</f>
        <v/>
      </c>
      <c r="Y4494" s="13">
        <f>IF(OR($J4494="", $K4494="", $L4494=""),0,IF(OR($J4494&lt;0,$J4494&gt;3,$K4494&lt;0,$K4494&gt;3,$L4494&lt;0,$L4494&gt;3),1,0))</f>
        <v/>
      </c>
    </row>
    <row r="4495">
      <c r="G4495">
        <f>IFERROR(INDEX(T_Domaines[Domain_label_fr],MATCH(F4495,T_Domaines[Domain_code],0)),"")</f>
        <v/>
      </c>
      <c r="I4495">
        <f>IFERROR(INDEX(T_Indicateurs[Stat_label_fr],MATCH(H4495,T_Indicateurs[Stat_code],0)),"")</f>
        <v/>
      </c>
      <c r="M4495">
        <f>IF(J4495=0,"",J4495)</f>
        <v/>
      </c>
      <c r="N4495">
        <f>IF(K4495=0,"",K4495)</f>
        <v/>
      </c>
      <c r="O4495">
        <f>IF(L4495=0,"",L4495)</f>
        <v/>
      </c>
      <c r="P4495">
        <f>IF(OR(J4495="",K4495="",L4495=""),"",J4495+K4495+L4495)</f>
        <v/>
      </c>
      <c r="Q4495">
        <f>IF(OR(M4495="",N4495="",O4495=""),"",M4495+N4495+O4495)</f>
        <v/>
      </c>
      <c r="S4495" s="13">
        <f>IF(AND($B4495&lt;&gt;"",$F4495&lt;&gt;""),IF(COUNTIFS($B$2:$B4495,$B4495,$F$2:$F4495,$F4495)=1,1,0),0)</f>
        <v/>
      </c>
      <c r="T4495" s="13">
        <f>IF(AND($B4495&lt;&gt;"",$H4495&lt;&gt;""),IF(COUNTIFS($B$2:$B4495,$B4495,$H$2:$H4495,$H4495)=1,1,0),0)</f>
        <v/>
      </c>
      <c r="U4495" s="13">
        <f>IF(AND($B4495&lt;&gt;"",$C4495&lt;&gt;""),IF(COUNTIFS($B$2:$B4495,$B4495,$C$2:$C4495,$C4495)=1,1,0),0)</f>
        <v/>
      </c>
      <c r="V4495" s="13">
        <f>IF(AND($B4495&lt;&gt;"",$D4495&lt;&gt;""),IF(COUNTIFS($B$2:$B4495,$B4495,$D$2:$D4495,$D4495)=1,1,0),0)</f>
        <v/>
      </c>
      <c r="W4495">
        <f>IFERROR(INDEX(T_Indicateurs[Domain_code],MATCH($H4495,T_Indicateurs[Stat_code],0)),"")</f>
        <v/>
      </c>
      <c r="X4495" s="13">
        <f>IF(OR($W4495="",$F4495=""),0,IF($F4495&lt;&gt;$W4495,1,0))</f>
        <v/>
      </c>
      <c r="Y4495" s="13">
        <f>IF(OR($J4495="", $K4495="", $L4495=""),0,IF(OR($J4495&lt;0,$J4495&gt;3,$K4495&lt;0,$K4495&gt;3,$L4495&lt;0,$L4495&gt;3),1,0))</f>
        <v/>
      </c>
    </row>
    <row r="4496">
      <c r="G4496">
        <f>IFERROR(INDEX(T_Domaines[Domain_label_fr],MATCH(F4496,T_Domaines[Domain_code],0)),"")</f>
        <v/>
      </c>
      <c r="I4496">
        <f>IFERROR(INDEX(T_Indicateurs[Stat_label_fr],MATCH(H4496,T_Indicateurs[Stat_code],0)),"")</f>
        <v/>
      </c>
      <c r="M4496">
        <f>IF(J4496=0,"",J4496)</f>
        <v/>
      </c>
      <c r="N4496">
        <f>IF(K4496=0,"",K4496)</f>
        <v/>
      </c>
      <c r="O4496">
        <f>IF(L4496=0,"",L4496)</f>
        <v/>
      </c>
      <c r="P4496">
        <f>IF(OR(J4496="",K4496="",L4496=""),"",J4496+K4496+L4496)</f>
        <v/>
      </c>
      <c r="Q4496">
        <f>IF(OR(M4496="",N4496="",O4496=""),"",M4496+N4496+O4496)</f>
        <v/>
      </c>
      <c r="S4496" s="13">
        <f>IF(AND($B4496&lt;&gt;"",$F4496&lt;&gt;""),IF(COUNTIFS($B$2:$B4496,$B4496,$F$2:$F4496,$F4496)=1,1,0),0)</f>
        <v/>
      </c>
      <c r="T4496" s="13">
        <f>IF(AND($B4496&lt;&gt;"",$H4496&lt;&gt;""),IF(COUNTIFS($B$2:$B4496,$B4496,$H$2:$H4496,$H4496)=1,1,0),0)</f>
        <v/>
      </c>
      <c r="U4496" s="13">
        <f>IF(AND($B4496&lt;&gt;"",$C4496&lt;&gt;""),IF(COUNTIFS($B$2:$B4496,$B4496,$C$2:$C4496,$C4496)=1,1,0),0)</f>
        <v/>
      </c>
      <c r="V4496" s="13">
        <f>IF(AND($B4496&lt;&gt;"",$D4496&lt;&gt;""),IF(COUNTIFS($B$2:$B4496,$B4496,$D$2:$D4496,$D4496)=1,1,0),0)</f>
        <v/>
      </c>
      <c r="W4496">
        <f>IFERROR(INDEX(T_Indicateurs[Domain_code],MATCH($H4496,T_Indicateurs[Stat_code],0)),"")</f>
        <v/>
      </c>
      <c r="X4496" s="13">
        <f>IF(OR($W4496="",$F4496=""),0,IF($F4496&lt;&gt;$W4496,1,0))</f>
        <v/>
      </c>
      <c r="Y4496" s="13">
        <f>IF(OR($J4496="", $K4496="", $L4496=""),0,IF(OR($J4496&lt;0,$J4496&gt;3,$K4496&lt;0,$K4496&gt;3,$L4496&lt;0,$L4496&gt;3),1,0))</f>
        <v/>
      </c>
    </row>
    <row r="4497">
      <c r="G4497">
        <f>IFERROR(INDEX(T_Domaines[Domain_label_fr],MATCH(F4497,T_Domaines[Domain_code],0)),"")</f>
        <v/>
      </c>
      <c r="I4497">
        <f>IFERROR(INDEX(T_Indicateurs[Stat_label_fr],MATCH(H4497,T_Indicateurs[Stat_code],0)),"")</f>
        <v/>
      </c>
      <c r="M4497">
        <f>IF(J4497=0,"",J4497)</f>
        <v/>
      </c>
      <c r="N4497">
        <f>IF(K4497=0,"",K4497)</f>
        <v/>
      </c>
      <c r="O4497">
        <f>IF(L4497=0,"",L4497)</f>
        <v/>
      </c>
      <c r="P4497">
        <f>IF(OR(J4497="",K4497="",L4497=""),"",J4497+K4497+L4497)</f>
        <v/>
      </c>
      <c r="Q4497">
        <f>IF(OR(M4497="",N4497="",O4497=""),"",M4497+N4497+O4497)</f>
        <v/>
      </c>
      <c r="S4497" s="13">
        <f>IF(AND($B4497&lt;&gt;"",$F4497&lt;&gt;""),IF(COUNTIFS($B$2:$B4497,$B4497,$F$2:$F4497,$F4497)=1,1,0),0)</f>
        <v/>
      </c>
      <c r="T4497" s="13">
        <f>IF(AND($B4497&lt;&gt;"",$H4497&lt;&gt;""),IF(COUNTIFS($B$2:$B4497,$B4497,$H$2:$H4497,$H4497)=1,1,0),0)</f>
        <v/>
      </c>
      <c r="U4497" s="13">
        <f>IF(AND($B4497&lt;&gt;"",$C4497&lt;&gt;""),IF(COUNTIFS($B$2:$B4497,$B4497,$C$2:$C4497,$C4497)=1,1,0),0)</f>
        <v/>
      </c>
      <c r="V4497" s="13">
        <f>IF(AND($B4497&lt;&gt;"",$D4497&lt;&gt;""),IF(COUNTIFS($B$2:$B4497,$B4497,$D$2:$D4497,$D4497)=1,1,0),0)</f>
        <v/>
      </c>
      <c r="W4497">
        <f>IFERROR(INDEX(T_Indicateurs[Domain_code],MATCH($H4497,T_Indicateurs[Stat_code],0)),"")</f>
        <v/>
      </c>
      <c r="X4497" s="13">
        <f>IF(OR($W4497="",$F4497=""),0,IF($F4497&lt;&gt;$W4497,1,0))</f>
        <v/>
      </c>
      <c r="Y4497" s="13">
        <f>IF(OR($J4497="", $K4497="", $L4497=""),0,IF(OR($J4497&lt;0,$J4497&gt;3,$K4497&lt;0,$K4497&gt;3,$L4497&lt;0,$L4497&gt;3),1,0))</f>
        <v/>
      </c>
    </row>
    <row r="4498">
      <c r="G4498">
        <f>IFERROR(INDEX(T_Domaines[Domain_label_fr],MATCH(F4498,T_Domaines[Domain_code],0)),"")</f>
        <v/>
      </c>
      <c r="I4498">
        <f>IFERROR(INDEX(T_Indicateurs[Stat_label_fr],MATCH(H4498,T_Indicateurs[Stat_code],0)),"")</f>
        <v/>
      </c>
      <c r="M4498">
        <f>IF(J4498=0,"",J4498)</f>
        <v/>
      </c>
      <c r="N4498">
        <f>IF(K4498=0,"",K4498)</f>
        <v/>
      </c>
      <c r="O4498">
        <f>IF(L4498=0,"",L4498)</f>
        <v/>
      </c>
      <c r="P4498">
        <f>IF(OR(J4498="",K4498="",L4498=""),"",J4498+K4498+L4498)</f>
        <v/>
      </c>
      <c r="Q4498">
        <f>IF(OR(M4498="",N4498="",O4498=""),"",M4498+N4498+O4498)</f>
        <v/>
      </c>
      <c r="S4498" s="13">
        <f>IF(AND($B4498&lt;&gt;"",$F4498&lt;&gt;""),IF(COUNTIFS($B$2:$B4498,$B4498,$F$2:$F4498,$F4498)=1,1,0),0)</f>
        <v/>
      </c>
      <c r="T4498" s="13">
        <f>IF(AND($B4498&lt;&gt;"",$H4498&lt;&gt;""),IF(COUNTIFS($B$2:$B4498,$B4498,$H$2:$H4498,$H4498)=1,1,0),0)</f>
        <v/>
      </c>
      <c r="U4498" s="13">
        <f>IF(AND($B4498&lt;&gt;"",$C4498&lt;&gt;""),IF(COUNTIFS($B$2:$B4498,$B4498,$C$2:$C4498,$C4498)=1,1,0),0)</f>
        <v/>
      </c>
      <c r="V4498" s="13">
        <f>IF(AND($B4498&lt;&gt;"",$D4498&lt;&gt;""),IF(COUNTIFS($B$2:$B4498,$B4498,$D$2:$D4498,$D4498)=1,1,0),0)</f>
        <v/>
      </c>
      <c r="W4498">
        <f>IFERROR(INDEX(T_Indicateurs[Domain_code],MATCH($H4498,T_Indicateurs[Stat_code],0)),"")</f>
        <v/>
      </c>
      <c r="X4498" s="13">
        <f>IF(OR($W4498="",$F4498=""),0,IF($F4498&lt;&gt;$W4498,1,0))</f>
        <v/>
      </c>
      <c r="Y4498" s="13">
        <f>IF(OR($J4498="", $K4498="", $L4498=""),0,IF(OR($J4498&lt;0,$J4498&gt;3,$K4498&lt;0,$K4498&gt;3,$L4498&lt;0,$L4498&gt;3),1,0))</f>
        <v/>
      </c>
    </row>
    <row r="4499">
      <c r="G4499">
        <f>IFERROR(INDEX(T_Domaines[Domain_label_fr],MATCH(F4499,T_Domaines[Domain_code],0)),"")</f>
        <v/>
      </c>
      <c r="I4499">
        <f>IFERROR(INDEX(T_Indicateurs[Stat_label_fr],MATCH(H4499,T_Indicateurs[Stat_code],0)),"")</f>
        <v/>
      </c>
      <c r="M4499">
        <f>IF(J4499=0,"",J4499)</f>
        <v/>
      </c>
      <c r="N4499">
        <f>IF(K4499=0,"",K4499)</f>
        <v/>
      </c>
      <c r="O4499">
        <f>IF(L4499=0,"",L4499)</f>
        <v/>
      </c>
      <c r="P4499">
        <f>IF(OR(J4499="",K4499="",L4499=""),"",J4499+K4499+L4499)</f>
        <v/>
      </c>
      <c r="Q4499">
        <f>IF(OR(M4499="",N4499="",O4499=""),"",M4499+N4499+O4499)</f>
        <v/>
      </c>
      <c r="S4499" s="13">
        <f>IF(AND($B4499&lt;&gt;"",$F4499&lt;&gt;""),IF(COUNTIFS($B$2:$B4499,$B4499,$F$2:$F4499,$F4499)=1,1,0),0)</f>
        <v/>
      </c>
      <c r="T4499" s="13">
        <f>IF(AND($B4499&lt;&gt;"",$H4499&lt;&gt;""),IF(COUNTIFS($B$2:$B4499,$B4499,$H$2:$H4499,$H4499)=1,1,0),0)</f>
        <v/>
      </c>
      <c r="U4499" s="13">
        <f>IF(AND($B4499&lt;&gt;"",$C4499&lt;&gt;""),IF(COUNTIFS($B$2:$B4499,$B4499,$C$2:$C4499,$C4499)=1,1,0),0)</f>
        <v/>
      </c>
      <c r="V4499" s="13">
        <f>IF(AND($B4499&lt;&gt;"",$D4499&lt;&gt;""),IF(COUNTIFS($B$2:$B4499,$B4499,$D$2:$D4499,$D4499)=1,1,0),0)</f>
        <v/>
      </c>
      <c r="W4499">
        <f>IFERROR(INDEX(T_Indicateurs[Domain_code],MATCH($H4499,T_Indicateurs[Stat_code],0)),"")</f>
        <v/>
      </c>
      <c r="X4499" s="13">
        <f>IF(OR($W4499="",$F4499=""),0,IF($F4499&lt;&gt;$W4499,1,0))</f>
        <v/>
      </c>
      <c r="Y4499" s="13">
        <f>IF(OR($J4499="", $K4499="", $L4499=""),0,IF(OR($J4499&lt;0,$J4499&gt;3,$K4499&lt;0,$K4499&gt;3,$L4499&lt;0,$L4499&gt;3),1,0))</f>
        <v/>
      </c>
    </row>
    <row r="4500">
      <c r="G4500">
        <f>IFERROR(INDEX(T_Domaines[Domain_label_fr],MATCH(F4500,T_Domaines[Domain_code],0)),"")</f>
        <v/>
      </c>
      <c r="I4500">
        <f>IFERROR(INDEX(T_Indicateurs[Stat_label_fr],MATCH(H4500,T_Indicateurs[Stat_code],0)),"")</f>
        <v/>
      </c>
      <c r="M4500">
        <f>IF(J4500=0,"",J4500)</f>
        <v/>
      </c>
      <c r="N4500">
        <f>IF(K4500=0,"",K4500)</f>
        <v/>
      </c>
      <c r="O4500">
        <f>IF(L4500=0,"",L4500)</f>
        <v/>
      </c>
      <c r="P4500">
        <f>IF(OR(J4500="",K4500="",L4500=""),"",J4500+K4500+L4500)</f>
        <v/>
      </c>
      <c r="Q4500">
        <f>IF(OR(M4500="",N4500="",O4500=""),"",M4500+N4500+O4500)</f>
        <v/>
      </c>
      <c r="S4500" s="13">
        <f>IF(AND($B4500&lt;&gt;"",$F4500&lt;&gt;""),IF(COUNTIFS($B$2:$B4500,$B4500,$F$2:$F4500,$F4500)=1,1,0),0)</f>
        <v/>
      </c>
      <c r="T4500" s="13">
        <f>IF(AND($B4500&lt;&gt;"",$H4500&lt;&gt;""),IF(COUNTIFS($B$2:$B4500,$B4500,$H$2:$H4500,$H4500)=1,1,0),0)</f>
        <v/>
      </c>
      <c r="U4500" s="13">
        <f>IF(AND($B4500&lt;&gt;"",$C4500&lt;&gt;""),IF(COUNTIFS($B$2:$B4500,$B4500,$C$2:$C4500,$C4500)=1,1,0),0)</f>
        <v/>
      </c>
      <c r="V4500" s="13">
        <f>IF(AND($B4500&lt;&gt;"",$D4500&lt;&gt;""),IF(COUNTIFS($B$2:$B4500,$B4500,$D$2:$D4500,$D4500)=1,1,0),0)</f>
        <v/>
      </c>
      <c r="W4500">
        <f>IFERROR(INDEX(T_Indicateurs[Domain_code],MATCH($H4500,T_Indicateurs[Stat_code],0)),"")</f>
        <v/>
      </c>
      <c r="X4500" s="13">
        <f>IF(OR($W4500="",$F4500=""),0,IF($F4500&lt;&gt;$W4500,1,0))</f>
        <v/>
      </c>
      <c r="Y4500" s="13">
        <f>IF(OR($J4500="", $K4500="", $L4500=""),0,IF(OR($J4500&lt;0,$J4500&gt;3,$K4500&lt;0,$K4500&gt;3,$L4500&lt;0,$L4500&gt;3),1,0))</f>
        <v/>
      </c>
    </row>
    <row r="4501">
      <c r="G4501">
        <f>IFERROR(INDEX(T_Domaines[Domain_label_fr],MATCH(F4501,T_Domaines[Domain_code],0)),"")</f>
        <v/>
      </c>
      <c r="I4501">
        <f>IFERROR(INDEX(T_Indicateurs[Stat_label_fr],MATCH(H4501,T_Indicateurs[Stat_code],0)),"")</f>
        <v/>
      </c>
      <c r="M4501">
        <f>IF(J4501=0,"",J4501)</f>
        <v/>
      </c>
      <c r="N4501">
        <f>IF(K4501=0,"",K4501)</f>
        <v/>
      </c>
      <c r="O4501">
        <f>IF(L4501=0,"",L4501)</f>
        <v/>
      </c>
      <c r="P4501">
        <f>IF(OR(J4501="",K4501="",L4501=""),"",J4501+K4501+L4501)</f>
        <v/>
      </c>
      <c r="Q4501">
        <f>IF(OR(M4501="",N4501="",O4501=""),"",M4501+N4501+O4501)</f>
        <v/>
      </c>
      <c r="S4501" s="13">
        <f>IF(AND($B4501&lt;&gt;"",$F4501&lt;&gt;""),IF(COUNTIFS($B$2:$B4501,$B4501,$F$2:$F4501,$F4501)=1,1,0),0)</f>
        <v/>
      </c>
      <c r="T4501" s="13">
        <f>IF(AND($B4501&lt;&gt;"",$H4501&lt;&gt;""),IF(COUNTIFS($B$2:$B4501,$B4501,$H$2:$H4501,$H4501)=1,1,0),0)</f>
        <v/>
      </c>
      <c r="U4501" s="13">
        <f>IF(AND($B4501&lt;&gt;"",$C4501&lt;&gt;""),IF(COUNTIFS($B$2:$B4501,$B4501,$C$2:$C4501,$C4501)=1,1,0),0)</f>
        <v/>
      </c>
      <c r="V4501" s="13">
        <f>IF(AND($B4501&lt;&gt;"",$D4501&lt;&gt;""),IF(COUNTIFS($B$2:$B4501,$B4501,$D$2:$D4501,$D4501)=1,1,0),0)</f>
        <v/>
      </c>
      <c r="W4501">
        <f>IFERROR(INDEX(T_Indicateurs[Domain_code],MATCH($H4501,T_Indicateurs[Stat_code],0)),"")</f>
        <v/>
      </c>
      <c r="X4501" s="13">
        <f>IF(OR($W4501="",$F4501=""),0,IF($F4501&lt;&gt;$W4501,1,0))</f>
        <v/>
      </c>
      <c r="Y4501" s="13">
        <f>IF(OR($J4501="", $K4501="", $L4501=""),0,IF(OR($J4501&lt;0,$J4501&gt;3,$K4501&lt;0,$K4501&gt;3,$L4501&lt;0,$L4501&gt;3),1,0))</f>
        <v/>
      </c>
    </row>
    <row r="4502">
      <c r="G4502">
        <f>IFERROR(INDEX(T_Domaines[Domain_label_fr],MATCH(F4502,T_Domaines[Domain_code],0)),"")</f>
        <v/>
      </c>
      <c r="I4502">
        <f>IFERROR(INDEX(T_Indicateurs[Stat_label_fr],MATCH(H4502,T_Indicateurs[Stat_code],0)),"")</f>
        <v/>
      </c>
      <c r="M4502">
        <f>IF(J4502=0,"",J4502)</f>
        <v/>
      </c>
      <c r="N4502">
        <f>IF(K4502=0,"",K4502)</f>
        <v/>
      </c>
      <c r="O4502">
        <f>IF(L4502=0,"",L4502)</f>
        <v/>
      </c>
      <c r="P4502">
        <f>IF(OR(J4502="",K4502="",L4502=""),"",J4502+K4502+L4502)</f>
        <v/>
      </c>
      <c r="Q4502">
        <f>IF(OR(M4502="",N4502="",O4502=""),"",M4502+N4502+O4502)</f>
        <v/>
      </c>
      <c r="S4502" s="13">
        <f>IF(AND($B4502&lt;&gt;"",$F4502&lt;&gt;""),IF(COUNTIFS($B$2:$B4502,$B4502,$F$2:$F4502,$F4502)=1,1,0),0)</f>
        <v/>
      </c>
      <c r="T4502" s="13">
        <f>IF(AND($B4502&lt;&gt;"",$H4502&lt;&gt;""),IF(COUNTIFS($B$2:$B4502,$B4502,$H$2:$H4502,$H4502)=1,1,0),0)</f>
        <v/>
      </c>
      <c r="U4502" s="13">
        <f>IF(AND($B4502&lt;&gt;"",$C4502&lt;&gt;""),IF(COUNTIFS($B$2:$B4502,$B4502,$C$2:$C4502,$C4502)=1,1,0),0)</f>
        <v/>
      </c>
      <c r="V4502" s="13">
        <f>IF(AND($B4502&lt;&gt;"",$D4502&lt;&gt;""),IF(COUNTIFS($B$2:$B4502,$B4502,$D$2:$D4502,$D4502)=1,1,0),0)</f>
        <v/>
      </c>
      <c r="W4502">
        <f>IFERROR(INDEX(T_Indicateurs[Domain_code],MATCH($H4502,T_Indicateurs[Stat_code],0)),"")</f>
        <v/>
      </c>
      <c r="X4502" s="13">
        <f>IF(OR($W4502="",$F4502=""),0,IF($F4502&lt;&gt;$W4502,1,0))</f>
        <v/>
      </c>
      <c r="Y4502" s="13">
        <f>IF(OR($J4502="", $K4502="", $L4502=""),0,IF(OR($J4502&lt;0,$J4502&gt;3,$K4502&lt;0,$K4502&gt;3,$L4502&lt;0,$L4502&gt;3),1,0))</f>
        <v/>
      </c>
    </row>
    <row r="4503">
      <c r="G4503">
        <f>IFERROR(INDEX(T_Domaines[Domain_label_fr],MATCH(F4503,T_Domaines[Domain_code],0)),"")</f>
        <v/>
      </c>
      <c r="I4503">
        <f>IFERROR(INDEX(T_Indicateurs[Stat_label_fr],MATCH(H4503,T_Indicateurs[Stat_code],0)),"")</f>
        <v/>
      </c>
      <c r="M4503">
        <f>IF(J4503=0,"",J4503)</f>
        <v/>
      </c>
      <c r="N4503">
        <f>IF(K4503=0,"",K4503)</f>
        <v/>
      </c>
      <c r="O4503">
        <f>IF(L4503=0,"",L4503)</f>
        <v/>
      </c>
      <c r="P4503">
        <f>IF(OR(J4503="",K4503="",L4503=""),"",J4503+K4503+L4503)</f>
        <v/>
      </c>
      <c r="Q4503">
        <f>IF(OR(M4503="",N4503="",O4503=""),"",M4503+N4503+O4503)</f>
        <v/>
      </c>
      <c r="S4503" s="13">
        <f>IF(AND($B4503&lt;&gt;"",$F4503&lt;&gt;""),IF(COUNTIFS($B$2:$B4503,$B4503,$F$2:$F4503,$F4503)=1,1,0),0)</f>
        <v/>
      </c>
      <c r="T4503" s="13">
        <f>IF(AND($B4503&lt;&gt;"",$H4503&lt;&gt;""),IF(COUNTIFS($B$2:$B4503,$B4503,$H$2:$H4503,$H4503)=1,1,0),0)</f>
        <v/>
      </c>
      <c r="U4503" s="13">
        <f>IF(AND($B4503&lt;&gt;"",$C4503&lt;&gt;""),IF(COUNTIFS($B$2:$B4503,$B4503,$C$2:$C4503,$C4503)=1,1,0),0)</f>
        <v/>
      </c>
      <c r="V4503" s="13">
        <f>IF(AND($B4503&lt;&gt;"",$D4503&lt;&gt;""),IF(COUNTIFS($B$2:$B4503,$B4503,$D$2:$D4503,$D4503)=1,1,0),0)</f>
        <v/>
      </c>
      <c r="W4503">
        <f>IFERROR(INDEX(T_Indicateurs[Domain_code],MATCH($H4503,T_Indicateurs[Stat_code],0)),"")</f>
        <v/>
      </c>
      <c r="X4503" s="13">
        <f>IF(OR($W4503="",$F4503=""),0,IF($F4503&lt;&gt;$W4503,1,0))</f>
        <v/>
      </c>
      <c r="Y4503" s="13">
        <f>IF(OR($J4503="", $K4503="", $L4503=""),0,IF(OR($J4503&lt;0,$J4503&gt;3,$K4503&lt;0,$K4503&gt;3,$L4503&lt;0,$L4503&gt;3),1,0))</f>
        <v/>
      </c>
    </row>
    <row r="4504">
      <c r="G4504">
        <f>IFERROR(INDEX(T_Domaines[Domain_label_fr],MATCH(F4504,T_Domaines[Domain_code],0)),"")</f>
        <v/>
      </c>
      <c r="I4504">
        <f>IFERROR(INDEX(T_Indicateurs[Stat_label_fr],MATCH(H4504,T_Indicateurs[Stat_code],0)),"")</f>
        <v/>
      </c>
      <c r="M4504">
        <f>IF(J4504=0,"",J4504)</f>
        <v/>
      </c>
      <c r="N4504">
        <f>IF(K4504=0,"",K4504)</f>
        <v/>
      </c>
      <c r="O4504">
        <f>IF(L4504=0,"",L4504)</f>
        <v/>
      </c>
      <c r="P4504">
        <f>IF(OR(J4504="",K4504="",L4504=""),"",J4504+K4504+L4504)</f>
        <v/>
      </c>
      <c r="Q4504">
        <f>IF(OR(M4504="",N4504="",O4504=""),"",M4504+N4504+O4504)</f>
        <v/>
      </c>
      <c r="S4504" s="13">
        <f>IF(AND($B4504&lt;&gt;"",$F4504&lt;&gt;""),IF(COUNTIFS($B$2:$B4504,$B4504,$F$2:$F4504,$F4504)=1,1,0),0)</f>
        <v/>
      </c>
      <c r="T4504" s="13">
        <f>IF(AND($B4504&lt;&gt;"",$H4504&lt;&gt;""),IF(COUNTIFS($B$2:$B4504,$B4504,$H$2:$H4504,$H4504)=1,1,0),0)</f>
        <v/>
      </c>
      <c r="U4504" s="13">
        <f>IF(AND($B4504&lt;&gt;"",$C4504&lt;&gt;""),IF(COUNTIFS($B$2:$B4504,$B4504,$C$2:$C4504,$C4504)=1,1,0),0)</f>
        <v/>
      </c>
      <c r="V4504" s="13">
        <f>IF(AND($B4504&lt;&gt;"",$D4504&lt;&gt;""),IF(COUNTIFS($B$2:$B4504,$B4504,$D$2:$D4504,$D4504)=1,1,0),0)</f>
        <v/>
      </c>
      <c r="W4504">
        <f>IFERROR(INDEX(T_Indicateurs[Domain_code],MATCH($H4504,T_Indicateurs[Stat_code],0)),"")</f>
        <v/>
      </c>
      <c r="X4504" s="13">
        <f>IF(OR($W4504="",$F4504=""),0,IF($F4504&lt;&gt;$W4504,1,0))</f>
        <v/>
      </c>
      <c r="Y4504" s="13">
        <f>IF(OR($J4504="", $K4504="", $L4504=""),0,IF(OR($J4504&lt;0,$J4504&gt;3,$K4504&lt;0,$K4504&gt;3,$L4504&lt;0,$L4504&gt;3),1,0))</f>
        <v/>
      </c>
    </row>
    <row r="4505">
      <c r="G4505">
        <f>IFERROR(INDEX(T_Domaines[Domain_label_fr],MATCH(F4505,T_Domaines[Domain_code],0)),"")</f>
        <v/>
      </c>
      <c r="I4505">
        <f>IFERROR(INDEX(T_Indicateurs[Stat_label_fr],MATCH(H4505,T_Indicateurs[Stat_code],0)),"")</f>
        <v/>
      </c>
      <c r="M4505">
        <f>IF(J4505=0,"",J4505)</f>
        <v/>
      </c>
      <c r="N4505">
        <f>IF(K4505=0,"",K4505)</f>
        <v/>
      </c>
      <c r="O4505">
        <f>IF(L4505=0,"",L4505)</f>
        <v/>
      </c>
      <c r="P4505">
        <f>IF(OR(J4505="",K4505="",L4505=""),"",J4505+K4505+L4505)</f>
        <v/>
      </c>
      <c r="Q4505">
        <f>IF(OR(M4505="",N4505="",O4505=""),"",M4505+N4505+O4505)</f>
        <v/>
      </c>
      <c r="S4505" s="13">
        <f>IF(AND($B4505&lt;&gt;"",$F4505&lt;&gt;""),IF(COUNTIFS($B$2:$B4505,$B4505,$F$2:$F4505,$F4505)=1,1,0),0)</f>
        <v/>
      </c>
      <c r="T4505" s="13">
        <f>IF(AND($B4505&lt;&gt;"",$H4505&lt;&gt;""),IF(COUNTIFS($B$2:$B4505,$B4505,$H$2:$H4505,$H4505)=1,1,0),0)</f>
        <v/>
      </c>
      <c r="U4505" s="13">
        <f>IF(AND($B4505&lt;&gt;"",$C4505&lt;&gt;""),IF(COUNTIFS($B$2:$B4505,$B4505,$C$2:$C4505,$C4505)=1,1,0),0)</f>
        <v/>
      </c>
      <c r="V4505" s="13">
        <f>IF(AND($B4505&lt;&gt;"",$D4505&lt;&gt;""),IF(COUNTIFS($B$2:$B4505,$B4505,$D$2:$D4505,$D4505)=1,1,0),0)</f>
        <v/>
      </c>
      <c r="W4505">
        <f>IFERROR(INDEX(T_Indicateurs[Domain_code],MATCH($H4505,T_Indicateurs[Stat_code],0)),"")</f>
        <v/>
      </c>
      <c r="X4505" s="13">
        <f>IF(OR($W4505="",$F4505=""),0,IF($F4505&lt;&gt;$W4505,1,0))</f>
        <v/>
      </c>
      <c r="Y4505" s="13">
        <f>IF(OR($J4505="", $K4505="", $L4505=""),0,IF(OR($J4505&lt;0,$J4505&gt;3,$K4505&lt;0,$K4505&gt;3,$L4505&lt;0,$L4505&gt;3),1,0))</f>
        <v/>
      </c>
    </row>
    <row r="4506">
      <c r="G4506">
        <f>IFERROR(INDEX(T_Domaines[Domain_label_fr],MATCH(F4506,T_Domaines[Domain_code],0)),"")</f>
        <v/>
      </c>
      <c r="I4506">
        <f>IFERROR(INDEX(T_Indicateurs[Stat_label_fr],MATCH(H4506,T_Indicateurs[Stat_code],0)),"")</f>
        <v/>
      </c>
      <c r="M4506">
        <f>IF(J4506=0,"",J4506)</f>
        <v/>
      </c>
      <c r="N4506">
        <f>IF(K4506=0,"",K4506)</f>
        <v/>
      </c>
      <c r="O4506">
        <f>IF(L4506=0,"",L4506)</f>
        <v/>
      </c>
      <c r="P4506">
        <f>IF(OR(J4506="",K4506="",L4506=""),"",J4506+K4506+L4506)</f>
        <v/>
      </c>
      <c r="Q4506">
        <f>IF(OR(M4506="",N4506="",O4506=""),"",M4506+N4506+O4506)</f>
        <v/>
      </c>
      <c r="S4506" s="13">
        <f>IF(AND($B4506&lt;&gt;"",$F4506&lt;&gt;""),IF(COUNTIFS($B$2:$B4506,$B4506,$F$2:$F4506,$F4506)=1,1,0),0)</f>
        <v/>
      </c>
      <c r="T4506" s="13">
        <f>IF(AND($B4506&lt;&gt;"",$H4506&lt;&gt;""),IF(COUNTIFS($B$2:$B4506,$B4506,$H$2:$H4506,$H4506)=1,1,0),0)</f>
        <v/>
      </c>
      <c r="U4506" s="13">
        <f>IF(AND($B4506&lt;&gt;"",$C4506&lt;&gt;""),IF(COUNTIFS($B$2:$B4506,$B4506,$C$2:$C4506,$C4506)=1,1,0),0)</f>
        <v/>
      </c>
      <c r="V4506" s="13">
        <f>IF(AND($B4506&lt;&gt;"",$D4506&lt;&gt;""),IF(COUNTIFS($B$2:$B4506,$B4506,$D$2:$D4506,$D4506)=1,1,0),0)</f>
        <v/>
      </c>
      <c r="W4506">
        <f>IFERROR(INDEX(T_Indicateurs[Domain_code],MATCH($H4506,T_Indicateurs[Stat_code],0)),"")</f>
        <v/>
      </c>
      <c r="X4506" s="13">
        <f>IF(OR($W4506="",$F4506=""),0,IF($F4506&lt;&gt;$W4506,1,0))</f>
        <v/>
      </c>
      <c r="Y4506" s="13">
        <f>IF(OR($J4506="", $K4506="", $L4506=""),0,IF(OR($J4506&lt;0,$J4506&gt;3,$K4506&lt;0,$K4506&gt;3,$L4506&lt;0,$L4506&gt;3),1,0))</f>
        <v/>
      </c>
    </row>
    <row r="4507">
      <c r="G4507">
        <f>IFERROR(INDEX(T_Domaines[Domain_label_fr],MATCH(F4507,T_Domaines[Domain_code],0)),"")</f>
        <v/>
      </c>
      <c r="I4507">
        <f>IFERROR(INDEX(T_Indicateurs[Stat_label_fr],MATCH(H4507,T_Indicateurs[Stat_code],0)),"")</f>
        <v/>
      </c>
      <c r="M4507">
        <f>IF(J4507=0,"",J4507)</f>
        <v/>
      </c>
      <c r="N4507">
        <f>IF(K4507=0,"",K4507)</f>
        <v/>
      </c>
      <c r="O4507">
        <f>IF(L4507=0,"",L4507)</f>
        <v/>
      </c>
      <c r="P4507">
        <f>IF(OR(J4507="",K4507="",L4507=""),"",J4507+K4507+L4507)</f>
        <v/>
      </c>
      <c r="Q4507">
        <f>IF(OR(M4507="",N4507="",O4507=""),"",M4507+N4507+O4507)</f>
        <v/>
      </c>
      <c r="S4507" s="13">
        <f>IF(AND($B4507&lt;&gt;"",$F4507&lt;&gt;""),IF(COUNTIFS($B$2:$B4507,$B4507,$F$2:$F4507,$F4507)=1,1,0),0)</f>
        <v/>
      </c>
      <c r="T4507" s="13">
        <f>IF(AND($B4507&lt;&gt;"",$H4507&lt;&gt;""),IF(COUNTIFS($B$2:$B4507,$B4507,$H$2:$H4507,$H4507)=1,1,0),0)</f>
        <v/>
      </c>
      <c r="U4507" s="13">
        <f>IF(AND($B4507&lt;&gt;"",$C4507&lt;&gt;""),IF(COUNTIFS($B$2:$B4507,$B4507,$C$2:$C4507,$C4507)=1,1,0),0)</f>
        <v/>
      </c>
      <c r="V4507" s="13">
        <f>IF(AND($B4507&lt;&gt;"",$D4507&lt;&gt;""),IF(COUNTIFS($B$2:$B4507,$B4507,$D$2:$D4507,$D4507)=1,1,0),0)</f>
        <v/>
      </c>
      <c r="W4507">
        <f>IFERROR(INDEX(T_Indicateurs[Domain_code],MATCH($H4507,T_Indicateurs[Stat_code],0)),"")</f>
        <v/>
      </c>
      <c r="X4507" s="13">
        <f>IF(OR($W4507="",$F4507=""),0,IF($F4507&lt;&gt;$W4507,1,0))</f>
        <v/>
      </c>
      <c r="Y4507" s="13">
        <f>IF(OR($J4507="", $K4507="", $L4507=""),0,IF(OR($J4507&lt;0,$J4507&gt;3,$K4507&lt;0,$K4507&gt;3,$L4507&lt;0,$L4507&gt;3),1,0))</f>
        <v/>
      </c>
    </row>
    <row r="4508">
      <c r="G4508">
        <f>IFERROR(INDEX(T_Domaines[Domain_label_fr],MATCH(F4508,T_Domaines[Domain_code],0)),"")</f>
        <v/>
      </c>
      <c r="I4508">
        <f>IFERROR(INDEX(T_Indicateurs[Stat_label_fr],MATCH(H4508,T_Indicateurs[Stat_code],0)),"")</f>
        <v/>
      </c>
      <c r="M4508">
        <f>IF(J4508=0,"",J4508)</f>
        <v/>
      </c>
      <c r="N4508">
        <f>IF(K4508=0,"",K4508)</f>
        <v/>
      </c>
      <c r="O4508">
        <f>IF(L4508=0,"",L4508)</f>
        <v/>
      </c>
      <c r="P4508">
        <f>IF(OR(J4508="",K4508="",L4508=""),"",J4508+K4508+L4508)</f>
        <v/>
      </c>
      <c r="Q4508">
        <f>IF(OR(M4508="",N4508="",O4508=""),"",M4508+N4508+O4508)</f>
        <v/>
      </c>
      <c r="S4508" s="13">
        <f>IF(AND($B4508&lt;&gt;"",$F4508&lt;&gt;""),IF(COUNTIFS($B$2:$B4508,$B4508,$F$2:$F4508,$F4508)=1,1,0),0)</f>
        <v/>
      </c>
      <c r="T4508" s="13">
        <f>IF(AND($B4508&lt;&gt;"",$H4508&lt;&gt;""),IF(COUNTIFS($B$2:$B4508,$B4508,$H$2:$H4508,$H4508)=1,1,0),0)</f>
        <v/>
      </c>
      <c r="U4508" s="13">
        <f>IF(AND($B4508&lt;&gt;"",$C4508&lt;&gt;""),IF(COUNTIFS($B$2:$B4508,$B4508,$C$2:$C4508,$C4508)=1,1,0),0)</f>
        <v/>
      </c>
      <c r="V4508" s="13">
        <f>IF(AND($B4508&lt;&gt;"",$D4508&lt;&gt;""),IF(COUNTIFS($B$2:$B4508,$B4508,$D$2:$D4508,$D4508)=1,1,0),0)</f>
        <v/>
      </c>
      <c r="W4508">
        <f>IFERROR(INDEX(T_Indicateurs[Domain_code],MATCH($H4508,T_Indicateurs[Stat_code],0)),"")</f>
        <v/>
      </c>
      <c r="X4508" s="13">
        <f>IF(OR($W4508="",$F4508=""),0,IF($F4508&lt;&gt;$W4508,1,0))</f>
        <v/>
      </c>
      <c r="Y4508" s="13">
        <f>IF(OR($J4508="", $K4508="", $L4508=""),0,IF(OR($J4508&lt;0,$J4508&gt;3,$K4508&lt;0,$K4508&gt;3,$L4508&lt;0,$L4508&gt;3),1,0))</f>
        <v/>
      </c>
    </row>
    <row r="4509">
      <c r="G4509">
        <f>IFERROR(INDEX(T_Domaines[Domain_label_fr],MATCH(F4509,T_Domaines[Domain_code],0)),"")</f>
        <v/>
      </c>
      <c r="I4509">
        <f>IFERROR(INDEX(T_Indicateurs[Stat_label_fr],MATCH(H4509,T_Indicateurs[Stat_code],0)),"")</f>
        <v/>
      </c>
      <c r="M4509">
        <f>IF(J4509=0,"",J4509)</f>
        <v/>
      </c>
      <c r="N4509">
        <f>IF(K4509=0,"",K4509)</f>
        <v/>
      </c>
      <c r="O4509">
        <f>IF(L4509=0,"",L4509)</f>
        <v/>
      </c>
      <c r="P4509">
        <f>IF(OR(J4509="",K4509="",L4509=""),"",J4509+K4509+L4509)</f>
        <v/>
      </c>
      <c r="Q4509">
        <f>IF(OR(M4509="",N4509="",O4509=""),"",M4509+N4509+O4509)</f>
        <v/>
      </c>
      <c r="S4509" s="13">
        <f>IF(AND($B4509&lt;&gt;"",$F4509&lt;&gt;""),IF(COUNTIFS($B$2:$B4509,$B4509,$F$2:$F4509,$F4509)=1,1,0),0)</f>
        <v/>
      </c>
      <c r="T4509" s="13">
        <f>IF(AND($B4509&lt;&gt;"",$H4509&lt;&gt;""),IF(COUNTIFS($B$2:$B4509,$B4509,$H$2:$H4509,$H4509)=1,1,0),0)</f>
        <v/>
      </c>
      <c r="U4509" s="13">
        <f>IF(AND($B4509&lt;&gt;"",$C4509&lt;&gt;""),IF(COUNTIFS($B$2:$B4509,$B4509,$C$2:$C4509,$C4509)=1,1,0),0)</f>
        <v/>
      </c>
      <c r="V4509" s="13">
        <f>IF(AND($B4509&lt;&gt;"",$D4509&lt;&gt;""),IF(COUNTIFS($B$2:$B4509,$B4509,$D$2:$D4509,$D4509)=1,1,0),0)</f>
        <v/>
      </c>
      <c r="W4509">
        <f>IFERROR(INDEX(T_Indicateurs[Domain_code],MATCH($H4509,T_Indicateurs[Stat_code],0)),"")</f>
        <v/>
      </c>
      <c r="X4509" s="13">
        <f>IF(OR($W4509="",$F4509=""),0,IF($F4509&lt;&gt;$W4509,1,0))</f>
        <v/>
      </c>
      <c r="Y4509" s="13">
        <f>IF(OR($J4509="", $K4509="", $L4509=""),0,IF(OR($J4509&lt;0,$J4509&gt;3,$K4509&lt;0,$K4509&gt;3,$L4509&lt;0,$L4509&gt;3),1,0))</f>
        <v/>
      </c>
    </row>
    <row r="4510">
      <c r="G4510">
        <f>IFERROR(INDEX(T_Domaines[Domain_label_fr],MATCH(F4510,T_Domaines[Domain_code],0)),"")</f>
        <v/>
      </c>
      <c r="I4510">
        <f>IFERROR(INDEX(T_Indicateurs[Stat_label_fr],MATCH(H4510,T_Indicateurs[Stat_code],0)),"")</f>
        <v/>
      </c>
      <c r="M4510">
        <f>IF(J4510=0,"",J4510)</f>
        <v/>
      </c>
      <c r="N4510">
        <f>IF(K4510=0,"",K4510)</f>
        <v/>
      </c>
      <c r="O4510">
        <f>IF(L4510=0,"",L4510)</f>
        <v/>
      </c>
      <c r="P4510">
        <f>IF(OR(J4510="",K4510="",L4510=""),"",J4510+K4510+L4510)</f>
        <v/>
      </c>
      <c r="Q4510">
        <f>IF(OR(M4510="",N4510="",O4510=""),"",M4510+N4510+O4510)</f>
        <v/>
      </c>
      <c r="S4510" s="13">
        <f>IF(AND($B4510&lt;&gt;"",$F4510&lt;&gt;""),IF(COUNTIFS($B$2:$B4510,$B4510,$F$2:$F4510,$F4510)=1,1,0),0)</f>
        <v/>
      </c>
      <c r="T4510" s="13">
        <f>IF(AND($B4510&lt;&gt;"",$H4510&lt;&gt;""),IF(COUNTIFS($B$2:$B4510,$B4510,$H$2:$H4510,$H4510)=1,1,0),0)</f>
        <v/>
      </c>
      <c r="U4510" s="13">
        <f>IF(AND($B4510&lt;&gt;"",$C4510&lt;&gt;""),IF(COUNTIFS($B$2:$B4510,$B4510,$C$2:$C4510,$C4510)=1,1,0),0)</f>
        <v/>
      </c>
      <c r="V4510" s="13">
        <f>IF(AND($B4510&lt;&gt;"",$D4510&lt;&gt;""),IF(COUNTIFS($B$2:$B4510,$B4510,$D$2:$D4510,$D4510)=1,1,0),0)</f>
        <v/>
      </c>
      <c r="W4510">
        <f>IFERROR(INDEX(T_Indicateurs[Domain_code],MATCH($H4510,T_Indicateurs[Stat_code],0)),"")</f>
        <v/>
      </c>
      <c r="X4510" s="13">
        <f>IF(OR($W4510="",$F4510=""),0,IF($F4510&lt;&gt;$W4510,1,0))</f>
        <v/>
      </c>
      <c r="Y4510" s="13">
        <f>IF(OR($J4510="", $K4510="", $L4510=""),0,IF(OR($J4510&lt;0,$J4510&gt;3,$K4510&lt;0,$K4510&gt;3,$L4510&lt;0,$L4510&gt;3),1,0))</f>
        <v/>
      </c>
    </row>
    <row r="4511">
      <c r="G4511">
        <f>IFERROR(INDEX(T_Domaines[Domain_label_fr],MATCH(F4511,T_Domaines[Domain_code],0)),"")</f>
        <v/>
      </c>
      <c r="I4511">
        <f>IFERROR(INDEX(T_Indicateurs[Stat_label_fr],MATCH(H4511,T_Indicateurs[Stat_code],0)),"")</f>
        <v/>
      </c>
      <c r="M4511">
        <f>IF(J4511=0,"",J4511)</f>
        <v/>
      </c>
      <c r="N4511">
        <f>IF(K4511=0,"",K4511)</f>
        <v/>
      </c>
      <c r="O4511">
        <f>IF(L4511=0,"",L4511)</f>
        <v/>
      </c>
      <c r="P4511">
        <f>IF(OR(J4511="",K4511="",L4511=""),"",J4511+K4511+L4511)</f>
        <v/>
      </c>
      <c r="Q4511">
        <f>IF(OR(M4511="",N4511="",O4511=""),"",M4511+N4511+O4511)</f>
        <v/>
      </c>
      <c r="S4511" s="13">
        <f>IF(AND($B4511&lt;&gt;"",$F4511&lt;&gt;""),IF(COUNTIFS($B$2:$B4511,$B4511,$F$2:$F4511,$F4511)=1,1,0),0)</f>
        <v/>
      </c>
      <c r="T4511" s="13">
        <f>IF(AND($B4511&lt;&gt;"",$H4511&lt;&gt;""),IF(COUNTIFS($B$2:$B4511,$B4511,$H$2:$H4511,$H4511)=1,1,0),0)</f>
        <v/>
      </c>
      <c r="U4511" s="13">
        <f>IF(AND($B4511&lt;&gt;"",$C4511&lt;&gt;""),IF(COUNTIFS($B$2:$B4511,$B4511,$C$2:$C4511,$C4511)=1,1,0),0)</f>
        <v/>
      </c>
      <c r="V4511" s="13">
        <f>IF(AND($B4511&lt;&gt;"",$D4511&lt;&gt;""),IF(COUNTIFS($B$2:$B4511,$B4511,$D$2:$D4511,$D4511)=1,1,0),0)</f>
        <v/>
      </c>
      <c r="W4511">
        <f>IFERROR(INDEX(T_Indicateurs[Domain_code],MATCH($H4511,T_Indicateurs[Stat_code],0)),"")</f>
        <v/>
      </c>
      <c r="X4511" s="13">
        <f>IF(OR($W4511="",$F4511=""),0,IF($F4511&lt;&gt;$W4511,1,0))</f>
        <v/>
      </c>
      <c r="Y4511" s="13">
        <f>IF(OR($J4511="", $K4511="", $L4511=""),0,IF(OR($J4511&lt;0,$J4511&gt;3,$K4511&lt;0,$K4511&gt;3,$L4511&lt;0,$L4511&gt;3),1,0))</f>
        <v/>
      </c>
    </row>
    <row r="4512">
      <c r="G4512">
        <f>IFERROR(INDEX(T_Domaines[Domain_label_fr],MATCH(F4512,T_Domaines[Domain_code],0)),"")</f>
        <v/>
      </c>
      <c r="I4512">
        <f>IFERROR(INDEX(T_Indicateurs[Stat_label_fr],MATCH(H4512,T_Indicateurs[Stat_code],0)),"")</f>
        <v/>
      </c>
      <c r="M4512">
        <f>IF(J4512=0,"",J4512)</f>
        <v/>
      </c>
      <c r="N4512">
        <f>IF(K4512=0,"",K4512)</f>
        <v/>
      </c>
      <c r="O4512">
        <f>IF(L4512=0,"",L4512)</f>
        <v/>
      </c>
      <c r="P4512">
        <f>IF(OR(J4512="",K4512="",L4512=""),"",J4512+K4512+L4512)</f>
        <v/>
      </c>
      <c r="Q4512">
        <f>IF(OR(M4512="",N4512="",O4512=""),"",M4512+N4512+O4512)</f>
        <v/>
      </c>
      <c r="S4512" s="13">
        <f>IF(AND($B4512&lt;&gt;"",$F4512&lt;&gt;""),IF(COUNTIFS($B$2:$B4512,$B4512,$F$2:$F4512,$F4512)=1,1,0),0)</f>
        <v/>
      </c>
      <c r="T4512" s="13">
        <f>IF(AND($B4512&lt;&gt;"",$H4512&lt;&gt;""),IF(COUNTIFS($B$2:$B4512,$B4512,$H$2:$H4512,$H4512)=1,1,0),0)</f>
        <v/>
      </c>
      <c r="U4512" s="13">
        <f>IF(AND($B4512&lt;&gt;"",$C4512&lt;&gt;""),IF(COUNTIFS($B$2:$B4512,$B4512,$C$2:$C4512,$C4512)=1,1,0),0)</f>
        <v/>
      </c>
      <c r="V4512" s="13">
        <f>IF(AND($B4512&lt;&gt;"",$D4512&lt;&gt;""),IF(COUNTIFS($B$2:$B4512,$B4512,$D$2:$D4512,$D4512)=1,1,0),0)</f>
        <v/>
      </c>
      <c r="W4512">
        <f>IFERROR(INDEX(T_Indicateurs[Domain_code],MATCH($H4512,T_Indicateurs[Stat_code],0)),"")</f>
        <v/>
      </c>
      <c r="X4512" s="13">
        <f>IF(OR($W4512="",$F4512=""),0,IF($F4512&lt;&gt;$W4512,1,0))</f>
        <v/>
      </c>
      <c r="Y4512" s="13">
        <f>IF(OR($J4512="", $K4512="", $L4512=""),0,IF(OR($J4512&lt;0,$J4512&gt;3,$K4512&lt;0,$K4512&gt;3,$L4512&lt;0,$L4512&gt;3),1,0))</f>
        <v/>
      </c>
    </row>
    <row r="4513">
      <c r="G4513">
        <f>IFERROR(INDEX(T_Domaines[Domain_label_fr],MATCH(F4513,T_Domaines[Domain_code],0)),"")</f>
        <v/>
      </c>
      <c r="I4513">
        <f>IFERROR(INDEX(T_Indicateurs[Stat_label_fr],MATCH(H4513,T_Indicateurs[Stat_code],0)),"")</f>
        <v/>
      </c>
      <c r="M4513">
        <f>IF(J4513=0,"",J4513)</f>
        <v/>
      </c>
      <c r="N4513">
        <f>IF(K4513=0,"",K4513)</f>
        <v/>
      </c>
      <c r="O4513">
        <f>IF(L4513=0,"",L4513)</f>
        <v/>
      </c>
      <c r="P4513">
        <f>IF(OR(J4513="",K4513="",L4513=""),"",J4513+K4513+L4513)</f>
        <v/>
      </c>
      <c r="Q4513">
        <f>IF(OR(M4513="",N4513="",O4513=""),"",M4513+N4513+O4513)</f>
        <v/>
      </c>
      <c r="S4513" s="13">
        <f>IF(AND($B4513&lt;&gt;"",$F4513&lt;&gt;""),IF(COUNTIFS($B$2:$B4513,$B4513,$F$2:$F4513,$F4513)=1,1,0),0)</f>
        <v/>
      </c>
      <c r="T4513" s="13">
        <f>IF(AND($B4513&lt;&gt;"",$H4513&lt;&gt;""),IF(COUNTIFS($B$2:$B4513,$B4513,$H$2:$H4513,$H4513)=1,1,0),0)</f>
        <v/>
      </c>
      <c r="U4513" s="13">
        <f>IF(AND($B4513&lt;&gt;"",$C4513&lt;&gt;""),IF(COUNTIFS($B$2:$B4513,$B4513,$C$2:$C4513,$C4513)=1,1,0),0)</f>
        <v/>
      </c>
      <c r="V4513" s="13">
        <f>IF(AND($B4513&lt;&gt;"",$D4513&lt;&gt;""),IF(COUNTIFS($B$2:$B4513,$B4513,$D$2:$D4513,$D4513)=1,1,0),0)</f>
        <v/>
      </c>
      <c r="W4513">
        <f>IFERROR(INDEX(T_Indicateurs[Domain_code],MATCH($H4513,T_Indicateurs[Stat_code],0)),"")</f>
        <v/>
      </c>
      <c r="X4513" s="13">
        <f>IF(OR($W4513="",$F4513=""),0,IF($F4513&lt;&gt;$W4513,1,0))</f>
        <v/>
      </c>
      <c r="Y4513" s="13">
        <f>IF(OR($J4513="", $K4513="", $L4513=""),0,IF(OR($J4513&lt;0,$J4513&gt;3,$K4513&lt;0,$K4513&gt;3,$L4513&lt;0,$L4513&gt;3),1,0))</f>
        <v/>
      </c>
    </row>
    <row r="4514">
      <c r="G4514">
        <f>IFERROR(INDEX(T_Domaines[Domain_label_fr],MATCH(F4514,T_Domaines[Domain_code],0)),"")</f>
        <v/>
      </c>
      <c r="I4514">
        <f>IFERROR(INDEX(T_Indicateurs[Stat_label_fr],MATCH(H4514,T_Indicateurs[Stat_code],0)),"")</f>
        <v/>
      </c>
      <c r="M4514">
        <f>IF(J4514=0,"",J4514)</f>
        <v/>
      </c>
      <c r="N4514">
        <f>IF(K4514=0,"",K4514)</f>
        <v/>
      </c>
      <c r="O4514">
        <f>IF(L4514=0,"",L4514)</f>
        <v/>
      </c>
      <c r="P4514">
        <f>IF(OR(J4514="",K4514="",L4514=""),"",J4514+K4514+L4514)</f>
        <v/>
      </c>
      <c r="Q4514">
        <f>IF(OR(M4514="",N4514="",O4514=""),"",M4514+N4514+O4514)</f>
        <v/>
      </c>
      <c r="S4514" s="13">
        <f>IF(AND($B4514&lt;&gt;"",$F4514&lt;&gt;""),IF(COUNTIFS($B$2:$B4514,$B4514,$F$2:$F4514,$F4514)=1,1,0),0)</f>
        <v/>
      </c>
      <c r="T4514" s="13">
        <f>IF(AND($B4514&lt;&gt;"",$H4514&lt;&gt;""),IF(COUNTIFS($B$2:$B4514,$B4514,$H$2:$H4514,$H4514)=1,1,0),0)</f>
        <v/>
      </c>
      <c r="U4514" s="13">
        <f>IF(AND($B4514&lt;&gt;"",$C4514&lt;&gt;""),IF(COUNTIFS($B$2:$B4514,$B4514,$C$2:$C4514,$C4514)=1,1,0),0)</f>
        <v/>
      </c>
      <c r="V4514" s="13">
        <f>IF(AND($B4514&lt;&gt;"",$D4514&lt;&gt;""),IF(COUNTIFS($B$2:$B4514,$B4514,$D$2:$D4514,$D4514)=1,1,0),0)</f>
        <v/>
      </c>
      <c r="W4514">
        <f>IFERROR(INDEX(T_Indicateurs[Domain_code],MATCH($H4514,T_Indicateurs[Stat_code],0)),"")</f>
        <v/>
      </c>
      <c r="X4514" s="13">
        <f>IF(OR($W4514="",$F4514=""),0,IF($F4514&lt;&gt;$W4514,1,0))</f>
        <v/>
      </c>
      <c r="Y4514" s="13">
        <f>IF(OR($J4514="", $K4514="", $L4514=""),0,IF(OR($J4514&lt;0,$J4514&gt;3,$K4514&lt;0,$K4514&gt;3,$L4514&lt;0,$L4514&gt;3),1,0))</f>
        <v/>
      </c>
    </row>
    <row r="4515">
      <c r="G4515">
        <f>IFERROR(INDEX(T_Domaines[Domain_label_fr],MATCH(F4515,T_Domaines[Domain_code],0)),"")</f>
        <v/>
      </c>
      <c r="I4515">
        <f>IFERROR(INDEX(T_Indicateurs[Stat_label_fr],MATCH(H4515,T_Indicateurs[Stat_code],0)),"")</f>
        <v/>
      </c>
      <c r="M4515">
        <f>IF(J4515=0,"",J4515)</f>
        <v/>
      </c>
      <c r="N4515">
        <f>IF(K4515=0,"",K4515)</f>
        <v/>
      </c>
      <c r="O4515">
        <f>IF(L4515=0,"",L4515)</f>
        <v/>
      </c>
      <c r="P4515">
        <f>IF(OR(J4515="",K4515="",L4515=""),"",J4515+K4515+L4515)</f>
        <v/>
      </c>
      <c r="Q4515">
        <f>IF(OR(M4515="",N4515="",O4515=""),"",M4515+N4515+O4515)</f>
        <v/>
      </c>
      <c r="S4515" s="13">
        <f>IF(AND($B4515&lt;&gt;"",$F4515&lt;&gt;""),IF(COUNTIFS($B$2:$B4515,$B4515,$F$2:$F4515,$F4515)=1,1,0),0)</f>
        <v/>
      </c>
      <c r="T4515" s="13">
        <f>IF(AND($B4515&lt;&gt;"",$H4515&lt;&gt;""),IF(COUNTIFS($B$2:$B4515,$B4515,$H$2:$H4515,$H4515)=1,1,0),0)</f>
        <v/>
      </c>
      <c r="U4515" s="13">
        <f>IF(AND($B4515&lt;&gt;"",$C4515&lt;&gt;""),IF(COUNTIFS($B$2:$B4515,$B4515,$C$2:$C4515,$C4515)=1,1,0),0)</f>
        <v/>
      </c>
      <c r="V4515" s="13">
        <f>IF(AND($B4515&lt;&gt;"",$D4515&lt;&gt;""),IF(COUNTIFS($B$2:$B4515,$B4515,$D$2:$D4515,$D4515)=1,1,0),0)</f>
        <v/>
      </c>
      <c r="W4515">
        <f>IFERROR(INDEX(T_Indicateurs[Domain_code],MATCH($H4515,T_Indicateurs[Stat_code],0)),"")</f>
        <v/>
      </c>
      <c r="X4515" s="13">
        <f>IF(OR($W4515="",$F4515=""),0,IF($F4515&lt;&gt;$W4515,1,0))</f>
        <v/>
      </c>
      <c r="Y4515" s="13">
        <f>IF(OR($J4515="", $K4515="", $L4515=""),0,IF(OR($J4515&lt;0,$J4515&gt;3,$K4515&lt;0,$K4515&gt;3,$L4515&lt;0,$L4515&gt;3),1,0))</f>
        <v/>
      </c>
    </row>
    <row r="4516">
      <c r="G4516">
        <f>IFERROR(INDEX(T_Domaines[Domain_label_fr],MATCH(F4516,T_Domaines[Domain_code],0)),"")</f>
        <v/>
      </c>
      <c r="I4516">
        <f>IFERROR(INDEX(T_Indicateurs[Stat_label_fr],MATCH(H4516,T_Indicateurs[Stat_code],0)),"")</f>
        <v/>
      </c>
      <c r="M4516">
        <f>IF(J4516=0,"",J4516)</f>
        <v/>
      </c>
      <c r="N4516">
        <f>IF(K4516=0,"",K4516)</f>
        <v/>
      </c>
      <c r="O4516">
        <f>IF(L4516=0,"",L4516)</f>
        <v/>
      </c>
      <c r="P4516">
        <f>IF(OR(J4516="",K4516="",L4516=""),"",J4516+K4516+L4516)</f>
        <v/>
      </c>
      <c r="Q4516">
        <f>IF(OR(M4516="",N4516="",O4516=""),"",M4516+N4516+O4516)</f>
        <v/>
      </c>
      <c r="S4516" s="13">
        <f>IF(AND($B4516&lt;&gt;"",$F4516&lt;&gt;""),IF(COUNTIFS($B$2:$B4516,$B4516,$F$2:$F4516,$F4516)=1,1,0),0)</f>
        <v/>
      </c>
      <c r="T4516" s="13">
        <f>IF(AND($B4516&lt;&gt;"",$H4516&lt;&gt;""),IF(COUNTIFS($B$2:$B4516,$B4516,$H$2:$H4516,$H4516)=1,1,0),0)</f>
        <v/>
      </c>
      <c r="U4516" s="13">
        <f>IF(AND($B4516&lt;&gt;"",$C4516&lt;&gt;""),IF(COUNTIFS($B$2:$B4516,$B4516,$C$2:$C4516,$C4516)=1,1,0),0)</f>
        <v/>
      </c>
      <c r="V4516" s="13">
        <f>IF(AND($B4516&lt;&gt;"",$D4516&lt;&gt;""),IF(COUNTIFS($B$2:$B4516,$B4516,$D$2:$D4516,$D4516)=1,1,0),0)</f>
        <v/>
      </c>
      <c r="W4516">
        <f>IFERROR(INDEX(T_Indicateurs[Domain_code],MATCH($H4516,T_Indicateurs[Stat_code],0)),"")</f>
        <v/>
      </c>
      <c r="X4516" s="13">
        <f>IF(OR($W4516="",$F4516=""),0,IF($F4516&lt;&gt;$W4516,1,0))</f>
        <v/>
      </c>
      <c r="Y4516" s="13">
        <f>IF(OR($J4516="", $K4516="", $L4516=""),0,IF(OR($J4516&lt;0,$J4516&gt;3,$K4516&lt;0,$K4516&gt;3,$L4516&lt;0,$L4516&gt;3),1,0))</f>
        <v/>
      </c>
    </row>
    <row r="4517">
      <c r="G4517">
        <f>IFERROR(INDEX(T_Domaines[Domain_label_fr],MATCH(F4517,T_Domaines[Domain_code],0)),"")</f>
        <v/>
      </c>
      <c r="I4517">
        <f>IFERROR(INDEX(T_Indicateurs[Stat_label_fr],MATCH(H4517,T_Indicateurs[Stat_code],0)),"")</f>
        <v/>
      </c>
      <c r="M4517">
        <f>IF(J4517=0,"",J4517)</f>
        <v/>
      </c>
      <c r="N4517">
        <f>IF(K4517=0,"",K4517)</f>
        <v/>
      </c>
      <c r="O4517">
        <f>IF(L4517=0,"",L4517)</f>
        <v/>
      </c>
      <c r="P4517">
        <f>IF(OR(J4517="",K4517="",L4517=""),"",J4517+K4517+L4517)</f>
        <v/>
      </c>
      <c r="Q4517">
        <f>IF(OR(M4517="",N4517="",O4517=""),"",M4517+N4517+O4517)</f>
        <v/>
      </c>
      <c r="S4517" s="13">
        <f>IF(AND($B4517&lt;&gt;"",$F4517&lt;&gt;""),IF(COUNTIFS($B$2:$B4517,$B4517,$F$2:$F4517,$F4517)=1,1,0),0)</f>
        <v/>
      </c>
      <c r="T4517" s="13">
        <f>IF(AND($B4517&lt;&gt;"",$H4517&lt;&gt;""),IF(COUNTIFS($B$2:$B4517,$B4517,$H$2:$H4517,$H4517)=1,1,0),0)</f>
        <v/>
      </c>
      <c r="U4517" s="13">
        <f>IF(AND($B4517&lt;&gt;"",$C4517&lt;&gt;""),IF(COUNTIFS($B$2:$B4517,$B4517,$C$2:$C4517,$C4517)=1,1,0),0)</f>
        <v/>
      </c>
      <c r="V4517" s="13">
        <f>IF(AND($B4517&lt;&gt;"",$D4517&lt;&gt;""),IF(COUNTIFS($B$2:$B4517,$B4517,$D$2:$D4517,$D4517)=1,1,0),0)</f>
        <v/>
      </c>
      <c r="W4517">
        <f>IFERROR(INDEX(T_Indicateurs[Domain_code],MATCH($H4517,T_Indicateurs[Stat_code],0)),"")</f>
        <v/>
      </c>
      <c r="X4517" s="13">
        <f>IF(OR($W4517="",$F4517=""),0,IF($F4517&lt;&gt;$W4517,1,0))</f>
        <v/>
      </c>
      <c r="Y4517" s="13">
        <f>IF(OR($J4517="", $K4517="", $L4517=""),0,IF(OR($J4517&lt;0,$J4517&gt;3,$K4517&lt;0,$K4517&gt;3,$L4517&lt;0,$L4517&gt;3),1,0))</f>
        <v/>
      </c>
    </row>
    <row r="4518">
      <c r="G4518">
        <f>IFERROR(INDEX(T_Domaines[Domain_label_fr],MATCH(F4518,T_Domaines[Domain_code],0)),"")</f>
        <v/>
      </c>
      <c r="I4518">
        <f>IFERROR(INDEX(T_Indicateurs[Stat_label_fr],MATCH(H4518,T_Indicateurs[Stat_code],0)),"")</f>
        <v/>
      </c>
      <c r="M4518">
        <f>IF(J4518=0,"",J4518)</f>
        <v/>
      </c>
      <c r="N4518">
        <f>IF(K4518=0,"",K4518)</f>
        <v/>
      </c>
      <c r="O4518">
        <f>IF(L4518=0,"",L4518)</f>
        <v/>
      </c>
      <c r="P4518">
        <f>IF(OR(J4518="",K4518="",L4518=""),"",J4518+K4518+L4518)</f>
        <v/>
      </c>
      <c r="Q4518">
        <f>IF(OR(M4518="",N4518="",O4518=""),"",M4518+N4518+O4518)</f>
        <v/>
      </c>
      <c r="S4518" s="13">
        <f>IF(AND($B4518&lt;&gt;"",$F4518&lt;&gt;""),IF(COUNTIFS($B$2:$B4518,$B4518,$F$2:$F4518,$F4518)=1,1,0),0)</f>
        <v/>
      </c>
      <c r="T4518" s="13">
        <f>IF(AND($B4518&lt;&gt;"",$H4518&lt;&gt;""),IF(COUNTIFS($B$2:$B4518,$B4518,$H$2:$H4518,$H4518)=1,1,0),0)</f>
        <v/>
      </c>
      <c r="U4518" s="13">
        <f>IF(AND($B4518&lt;&gt;"",$C4518&lt;&gt;""),IF(COUNTIFS($B$2:$B4518,$B4518,$C$2:$C4518,$C4518)=1,1,0),0)</f>
        <v/>
      </c>
      <c r="V4518" s="13">
        <f>IF(AND($B4518&lt;&gt;"",$D4518&lt;&gt;""),IF(COUNTIFS($B$2:$B4518,$B4518,$D$2:$D4518,$D4518)=1,1,0),0)</f>
        <v/>
      </c>
      <c r="W4518">
        <f>IFERROR(INDEX(T_Indicateurs[Domain_code],MATCH($H4518,T_Indicateurs[Stat_code],0)),"")</f>
        <v/>
      </c>
      <c r="X4518" s="13">
        <f>IF(OR($W4518="",$F4518=""),0,IF($F4518&lt;&gt;$W4518,1,0))</f>
        <v/>
      </c>
      <c r="Y4518" s="13">
        <f>IF(OR($J4518="", $K4518="", $L4518=""),0,IF(OR($J4518&lt;0,$J4518&gt;3,$K4518&lt;0,$K4518&gt;3,$L4518&lt;0,$L4518&gt;3),1,0))</f>
        <v/>
      </c>
    </row>
    <row r="4519">
      <c r="G4519">
        <f>IFERROR(INDEX(T_Domaines[Domain_label_fr],MATCH(F4519,T_Domaines[Domain_code],0)),"")</f>
        <v/>
      </c>
      <c r="I4519">
        <f>IFERROR(INDEX(T_Indicateurs[Stat_label_fr],MATCH(H4519,T_Indicateurs[Stat_code],0)),"")</f>
        <v/>
      </c>
      <c r="M4519">
        <f>IF(J4519=0,"",J4519)</f>
        <v/>
      </c>
      <c r="N4519">
        <f>IF(K4519=0,"",K4519)</f>
        <v/>
      </c>
      <c r="O4519">
        <f>IF(L4519=0,"",L4519)</f>
        <v/>
      </c>
      <c r="P4519">
        <f>IF(OR(J4519="",K4519="",L4519=""),"",J4519+K4519+L4519)</f>
        <v/>
      </c>
      <c r="Q4519">
        <f>IF(OR(M4519="",N4519="",O4519=""),"",M4519+N4519+O4519)</f>
        <v/>
      </c>
      <c r="S4519" s="13">
        <f>IF(AND($B4519&lt;&gt;"",$F4519&lt;&gt;""),IF(COUNTIFS($B$2:$B4519,$B4519,$F$2:$F4519,$F4519)=1,1,0),0)</f>
        <v/>
      </c>
      <c r="T4519" s="13">
        <f>IF(AND($B4519&lt;&gt;"",$H4519&lt;&gt;""),IF(COUNTIFS($B$2:$B4519,$B4519,$H$2:$H4519,$H4519)=1,1,0),0)</f>
        <v/>
      </c>
      <c r="U4519" s="13">
        <f>IF(AND($B4519&lt;&gt;"",$C4519&lt;&gt;""),IF(COUNTIFS($B$2:$B4519,$B4519,$C$2:$C4519,$C4519)=1,1,0),0)</f>
        <v/>
      </c>
      <c r="V4519" s="13">
        <f>IF(AND($B4519&lt;&gt;"",$D4519&lt;&gt;""),IF(COUNTIFS($B$2:$B4519,$B4519,$D$2:$D4519,$D4519)=1,1,0),0)</f>
        <v/>
      </c>
      <c r="W4519">
        <f>IFERROR(INDEX(T_Indicateurs[Domain_code],MATCH($H4519,T_Indicateurs[Stat_code],0)),"")</f>
        <v/>
      </c>
      <c r="X4519" s="13">
        <f>IF(OR($W4519="",$F4519=""),0,IF($F4519&lt;&gt;$W4519,1,0))</f>
        <v/>
      </c>
      <c r="Y4519" s="13">
        <f>IF(OR($J4519="", $K4519="", $L4519=""),0,IF(OR($J4519&lt;0,$J4519&gt;3,$K4519&lt;0,$K4519&gt;3,$L4519&lt;0,$L4519&gt;3),1,0))</f>
        <v/>
      </c>
    </row>
    <row r="4520">
      <c r="G4520">
        <f>IFERROR(INDEX(T_Domaines[Domain_label_fr],MATCH(F4520,T_Domaines[Domain_code],0)),"")</f>
        <v/>
      </c>
      <c r="I4520">
        <f>IFERROR(INDEX(T_Indicateurs[Stat_label_fr],MATCH(H4520,T_Indicateurs[Stat_code],0)),"")</f>
        <v/>
      </c>
      <c r="M4520">
        <f>IF(J4520=0,"",J4520)</f>
        <v/>
      </c>
      <c r="N4520">
        <f>IF(K4520=0,"",K4520)</f>
        <v/>
      </c>
      <c r="O4520">
        <f>IF(L4520=0,"",L4520)</f>
        <v/>
      </c>
      <c r="P4520">
        <f>IF(OR(J4520="",K4520="",L4520=""),"",J4520+K4520+L4520)</f>
        <v/>
      </c>
      <c r="Q4520">
        <f>IF(OR(M4520="",N4520="",O4520=""),"",M4520+N4520+O4520)</f>
        <v/>
      </c>
      <c r="S4520" s="13">
        <f>IF(AND($B4520&lt;&gt;"",$F4520&lt;&gt;""),IF(COUNTIFS($B$2:$B4520,$B4520,$F$2:$F4520,$F4520)=1,1,0),0)</f>
        <v/>
      </c>
      <c r="T4520" s="13">
        <f>IF(AND($B4520&lt;&gt;"",$H4520&lt;&gt;""),IF(COUNTIFS($B$2:$B4520,$B4520,$H$2:$H4520,$H4520)=1,1,0),0)</f>
        <v/>
      </c>
      <c r="U4520" s="13">
        <f>IF(AND($B4520&lt;&gt;"",$C4520&lt;&gt;""),IF(COUNTIFS($B$2:$B4520,$B4520,$C$2:$C4520,$C4520)=1,1,0),0)</f>
        <v/>
      </c>
      <c r="V4520" s="13">
        <f>IF(AND($B4520&lt;&gt;"",$D4520&lt;&gt;""),IF(COUNTIFS($B$2:$B4520,$B4520,$D$2:$D4520,$D4520)=1,1,0),0)</f>
        <v/>
      </c>
      <c r="W4520">
        <f>IFERROR(INDEX(T_Indicateurs[Domain_code],MATCH($H4520,T_Indicateurs[Stat_code],0)),"")</f>
        <v/>
      </c>
      <c r="X4520" s="13">
        <f>IF(OR($W4520="",$F4520=""),0,IF($F4520&lt;&gt;$W4520,1,0))</f>
        <v/>
      </c>
      <c r="Y4520" s="13">
        <f>IF(OR($J4520="", $K4520="", $L4520=""),0,IF(OR($J4520&lt;0,$J4520&gt;3,$K4520&lt;0,$K4520&gt;3,$L4520&lt;0,$L4520&gt;3),1,0))</f>
        <v/>
      </c>
    </row>
    <row r="4521">
      <c r="G4521">
        <f>IFERROR(INDEX(T_Domaines[Domain_label_fr],MATCH(F4521,T_Domaines[Domain_code],0)),"")</f>
        <v/>
      </c>
      <c r="I4521">
        <f>IFERROR(INDEX(T_Indicateurs[Stat_label_fr],MATCH(H4521,T_Indicateurs[Stat_code],0)),"")</f>
        <v/>
      </c>
      <c r="M4521">
        <f>IF(J4521=0,"",J4521)</f>
        <v/>
      </c>
      <c r="N4521">
        <f>IF(K4521=0,"",K4521)</f>
        <v/>
      </c>
      <c r="O4521">
        <f>IF(L4521=0,"",L4521)</f>
        <v/>
      </c>
      <c r="P4521">
        <f>IF(OR(J4521="",K4521="",L4521=""),"",J4521+K4521+L4521)</f>
        <v/>
      </c>
      <c r="Q4521">
        <f>IF(OR(M4521="",N4521="",O4521=""),"",M4521+N4521+O4521)</f>
        <v/>
      </c>
      <c r="S4521" s="13">
        <f>IF(AND($B4521&lt;&gt;"",$F4521&lt;&gt;""),IF(COUNTIFS($B$2:$B4521,$B4521,$F$2:$F4521,$F4521)=1,1,0),0)</f>
        <v/>
      </c>
      <c r="T4521" s="13">
        <f>IF(AND($B4521&lt;&gt;"",$H4521&lt;&gt;""),IF(COUNTIFS($B$2:$B4521,$B4521,$H$2:$H4521,$H4521)=1,1,0),0)</f>
        <v/>
      </c>
      <c r="U4521" s="13">
        <f>IF(AND($B4521&lt;&gt;"",$C4521&lt;&gt;""),IF(COUNTIFS($B$2:$B4521,$B4521,$C$2:$C4521,$C4521)=1,1,0),0)</f>
        <v/>
      </c>
      <c r="V4521" s="13">
        <f>IF(AND($B4521&lt;&gt;"",$D4521&lt;&gt;""),IF(COUNTIFS($B$2:$B4521,$B4521,$D$2:$D4521,$D4521)=1,1,0),0)</f>
        <v/>
      </c>
      <c r="W4521">
        <f>IFERROR(INDEX(T_Indicateurs[Domain_code],MATCH($H4521,T_Indicateurs[Stat_code],0)),"")</f>
        <v/>
      </c>
      <c r="X4521" s="13">
        <f>IF(OR($W4521="",$F4521=""),0,IF($F4521&lt;&gt;$W4521,1,0))</f>
        <v/>
      </c>
      <c r="Y4521" s="13">
        <f>IF(OR($J4521="", $K4521="", $L4521=""),0,IF(OR($J4521&lt;0,$J4521&gt;3,$K4521&lt;0,$K4521&gt;3,$L4521&lt;0,$L4521&gt;3),1,0))</f>
        <v/>
      </c>
    </row>
    <row r="4522">
      <c r="G4522">
        <f>IFERROR(INDEX(T_Domaines[Domain_label_fr],MATCH(F4522,T_Domaines[Domain_code],0)),"")</f>
        <v/>
      </c>
      <c r="I4522">
        <f>IFERROR(INDEX(T_Indicateurs[Stat_label_fr],MATCH(H4522,T_Indicateurs[Stat_code],0)),"")</f>
        <v/>
      </c>
      <c r="M4522">
        <f>IF(J4522=0,"",J4522)</f>
        <v/>
      </c>
      <c r="N4522">
        <f>IF(K4522=0,"",K4522)</f>
        <v/>
      </c>
      <c r="O4522">
        <f>IF(L4522=0,"",L4522)</f>
        <v/>
      </c>
      <c r="P4522">
        <f>IF(OR(J4522="",K4522="",L4522=""),"",J4522+K4522+L4522)</f>
        <v/>
      </c>
      <c r="Q4522">
        <f>IF(OR(M4522="",N4522="",O4522=""),"",M4522+N4522+O4522)</f>
        <v/>
      </c>
      <c r="S4522" s="13">
        <f>IF(AND($B4522&lt;&gt;"",$F4522&lt;&gt;""),IF(COUNTIFS($B$2:$B4522,$B4522,$F$2:$F4522,$F4522)=1,1,0),0)</f>
        <v/>
      </c>
      <c r="T4522" s="13">
        <f>IF(AND($B4522&lt;&gt;"",$H4522&lt;&gt;""),IF(COUNTIFS($B$2:$B4522,$B4522,$H$2:$H4522,$H4522)=1,1,0),0)</f>
        <v/>
      </c>
      <c r="U4522" s="13">
        <f>IF(AND($B4522&lt;&gt;"",$C4522&lt;&gt;""),IF(COUNTIFS($B$2:$B4522,$B4522,$C$2:$C4522,$C4522)=1,1,0),0)</f>
        <v/>
      </c>
      <c r="V4522" s="13">
        <f>IF(AND($B4522&lt;&gt;"",$D4522&lt;&gt;""),IF(COUNTIFS($B$2:$B4522,$B4522,$D$2:$D4522,$D4522)=1,1,0),0)</f>
        <v/>
      </c>
      <c r="W4522">
        <f>IFERROR(INDEX(T_Indicateurs[Domain_code],MATCH($H4522,T_Indicateurs[Stat_code],0)),"")</f>
        <v/>
      </c>
      <c r="X4522" s="13">
        <f>IF(OR($W4522="",$F4522=""),0,IF($F4522&lt;&gt;$W4522,1,0))</f>
        <v/>
      </c>
      <c r="Y4522" s="13">
        <f>IF(OR($J4522="", $K4522="", $L4522=""),0,IF(OR($J4522&lt;0,$J4522&gt;3,$K4522&lt;0,$K4522&gt;3,$L4522&lt;0,$L4522&gt;3),1,0))</f>
        <v/>
      </c>
    </row>
    <row r="4523">
      <c r="G4523">
        <f>IFERROR(INDEX(T_Domaines[Domain_label_fr],MATCH(F4523,T_Domaines[Domain_code],0)),"")</f>
        <v/>
      </c>
      <c r="I4523">
        <f>IFERROR(INDEX(T_Indicateurs[Stat_label_fr],MATCH(H4523,T_Indicateurs[Stat_code],0)),"")</f>
        <v/>
      </c>
      <c r="M4523">
        <f>IF(J4523=0,"",J4523)</f>
        <v/>
      </c>
      <c r="N4523">
        <f>IF(K4523=0,"",K4523)</f>
        <v/>
      </c>
      <c r="O4523">
        <f>IF(L4523=0,"",L4523)</f>
        <v/>
      </c>
      <c r="P4523">
        <f>IF(OR(J4523="",K4523="",L4523=""),"",J4523+K4523+L4523)</f>
        <v/>
      </c>
      <c r="Q4523">
        <f>IF(OR(M4523="",N4523="",O4523=""),"",M4523+N4523+O4523)</f>
        <v/>
      </c>
      <c r="S4523" s="13">
        <f>IF(AND($B4523&lt;&gt;"",$F4523&lt;&gt;""),IF(COUNTIFS($B$2:$B4523,$B4523,$F$2:$F4523,$F4523)=1,1,0),0)</f>
        <v/>
      </c>
      <c r="T4523" s="13">
        <f>IF(AND($B4523&lt;&gt;"",$H4523&lt;&gt;""),IF(COUNTIFS($B$2:$B4523,$B4523,$H$2:$H4523,$H4523)=1,1,0),0)</f>
        <v/>
      </c>
      <c r="U4523" s="13">
        <f>IF(AND($B4523&lt;&gt;"",$C4523&lt;&gt;""),IF(COUNTIFS($B$2:$B4523,$B4523,$C$2:$C4523,$C4523)=1,1,0),0)</f>
        <v/>
      </c>
      <c r="V4523" s="13">
        <f>IF(AND($B4523&lt;&gt;"",$D4523&lt;&gt;""),IF(COUNTIFS($B$2:$B4523,$B4523,$D$2:$D4523,$D4523)=1,1,0),0)</f>
        <v/>
      </c>
      <c r="W4523">
        <f>IFERROR(INDEX(T_Indicateurs[Domain_code],MATCH($H4523,T_Indicateurs[Stat_code],0)),"")</f>
        <v/>
      </c>
      <c r="X4523" s="13">
        <f>IF(OR($W4523="",$F4523=""),0,IF($F4523&lt;&gt;$W4523,1,0))</f>
        <v/>
      </c>
      <c r="Y4523" s="13">
        <f>IF(OR($J4523="", $K4523="", $L4523=""),0,IF(OR($J4523&lt;0,$J4523&gt;3,$K4523&lt;0,$K4523&gt;3,$L4523&lt;0,$L4523&gt;3),1,0))</f>
        <v/>
      </c>
    </row>
    <row r="4524">
      <c r="G4524">
        <f>IFERROR(INDEX(T_Domaines[Domain_label_fr],MATCH(F4524,T_Domaines[Domain_code],0)),"")</f>
        <v/>
      </c>
      <c r="I4524">
        <f>IFERROR(INDEX(T_Indicateurs[Stat_label_fr],MATCH(H4524,T_Indicateurs[Stat_code],0)),"")</f>
        <v/>
      </c>
      <c r="M4524">
        <f>IF(J4524=0,"",J4524)</f>
        <v/>
      </c>
      <c r="N4524">
        <f>IF(K4524=0,"",K4524)</f>
        <v/>
      </c>
      <c r="O4524">
        <f>IF(L4524=0,"",L4524)</f>
        <v/>
      </c>
      <c r="P4524">
        <f>IF(OR(J4524="",K4524="",L4524=""),"",J4524+K4524+L4524)</f>
        <v/>
      </c>
      <c r="Q4524">
        <f>IF(OR(M4524="",N4524="",O4524=""),"",M4524+N4524+O4524)</f>
        <v/>
      </c>
      <c r="S4524" s="13">
        <f>IF(AND($B4524&lt;&gt;"",$F4524&lt;&gt;""),IF(COUNTIFS($B$2:$B4524,$B4524,$F$2:$F4524,$F4524)=1,1,0),0)</f>
        <v/>
      </c>
      <c r="T4524" s="13">
        <f>IF(AND($B4524&lt;&gt;"",$H4524&lt;&gt;""),IF(COUNTIFS($B$2:$B4524,$B4524,$H$2:$H4524,$H4524)=1,1,0),0)</f>
        <v/>
      </c>
      <c r="U4524" s="13">
        <f>IF(AND($B4524&lt;&gt;"",$C4524&lt;&gt;""),IF(COUNTIFS($B$2:$B4524,$B4524,$C$2:$C4524,$C4524)=1,1,0),0)</f>
        <v/>
      </c>
      <c r="V4524" s="13">
        <f>IF(AND($B4524&lt;&gt;"",$D4524&lt;&gt;""),IF(COUNTIFS($B$2:$B4524,$B4524,$D$2:$D4524,$D4524)=1,1,0),0)</f>
        <v/>
      </c>
      <c r="W4524">
        <f>IFERROR(INDEX(T_Indicateurs[Domain_code],MATCH($H4524,T_Indicateurs[Stat_code],0)),"")</f>
        <v/>
      </c>
      <c r="X4524" s="13">
        <f>IF(OR($W4524="",$F4524=""),0,IF($F4524&lt;&gt;$W4524,1,0))</f>
        <v/>
      </c>
      <c r="Y4524" s="13">
        <f>IF(OR($J4524="", $K4524="", $L4524=""),0,IF(OR($J4524&lt;0,$J4524&gt;3,$K4524&lt;0,$K4524&gt;3,$L4524&lt;0,$L4524&gt;3),1,0))</f>
        <v/>
      </c>
    </row>
    <row r="4525">
      <c r="G4525">
        <f>IFERROR(INDEX(T_Domaines[Domain_label_fr],MATCH(F4525,T_Domaines[Domain_code],0)),"")</f>
        <v/>
      </c>
      <c r="I4525">
        <f>IFERROR(INDEX(T_Indicateurs[Stat_label_fr],MATCH(H4525,T_Indicateurs[Stat_code],0)),"")</f>
        <v/>
      </c>
      <c r="M4525">
        <f>IF(J4525=0,"",J4525)</f>
        <v/>
      </c>
      <c r="N4525">
        <f>IF(K4525=0,"",K4525)</f>
        <v/>
      </c>
      <c r="O4525">
        <f>IF(L4525=0,"",L4525)</f>
        <v/>
      </c>
      <c r="P4525">
        <f>IF(OR(J4525="",K4525="",L4525=""),"",J4525+K4525+L4525)</f>
        <v/>
      </c>
      <c r="Q4525">
        <f>IF(OR(M4525="",N4525="",O4525=""),"",M4525+N4525+O4525)</f>
        <v/>
      </c>
      <c r="S4525" s="13">
        <f>IF(AND($B4525&lt;&gt;"",$F4525&lt;&gt;""),IF(COUNTIFS($B$2:$B4525,$B4525,$F$2:$F4525,$F4525)=1,1,0),0)</f>
        <v/>
      </c>
      <c r="T4525" s="13">
        <f>IF(AND($B4525&lt;&gt;"",$H4525&lt;&gt;""),IF(COUNTIFS($B$2:$B4525,$B4525,$H$2:$H4525,$H4525)=1,1,0),0)</f>
        <v/>
      </c>
      <c r="U4525" s="13">
        <f>IF(AND($B4525&lt;&gt;"",$C4525&lt;&gt;""),IF(COUNTIFS($B$2:$B4525,$B4525,$C$2:$C4525,$C4525)=1,1,0),0)</f>
        <v/>
      </c>
      <c r="V4525" s="13">
        <f>IF(AND($B4525&lt;&gt;"",$D4525&lt;&gt;""),IF(COUNTIFS($B$2:$B4525,$B4525,$D$2:$D4525,$D4525)=1,1,0),0)</f>
        <v/>
      </c>
      <c r="W4525">
        <f>IFERROR(INDEX(T_Indicateurs[Domain_code],MATCH($H4525,T_Indicateurs[Stat_code],0)),"")</f>
        <v/>
      </c>
      <c r="X4525" s="13">
        <f>IF(OR($W4525="",$F4525=""),0,IF($F4525&lt;&gt;$W4525,1,0))</f>
        <v/>
      </c>
      <c r="Y4525" s="13">
        <f>IF(OR($J4525="", $K4525="", $L4525=""),0,IF(OR($J4525&lt;0,$J4525&gt;3,$K4525&lt;0,$K4525&gt;3,$L4525&lt;0,$L4525&gt;3),1,0))</f>
        <v/>
      </c>
    </row>
    <row r="4526">
      <c r="G4526">
        <f>IFERROR(INDEX(T_Domaines[Domain_label_fr],MATCH(F4526,T_Domaines[Domain_code],0)),"")</f>
        <v/>
      </c>
      <c r="I4526">
        <f>IFERROR(INDEX(T_Indicateurs[Stat_label_fr],MATCH(H4526,T_Indicateurs[Stat_code],0)),"")</f>
        <v/>
      </c>
      <c r="M4526">
        <f>IF(J4526=0,"",J4526)</f>
        <v/>
      </c>
      <c r="N4526">
        <f>IF(K4526=0,"",K4526)</f>
        <v/>
      </c>
      <c r="O4526">
        <f>IF(L4526=0,"",L4526)</f>
        <v/>
      </c>
      <c r="P4526">
        <f>IF(OR(J4526="",K4526="",L4526=""),"",J4526+K4526+L4526)</f>
        <v/>
      </c>
      <c r="Q4526">
        <f>IF(OR(M4526="",N4526="",O4526=""),"",M4526+N4526+O4526)</f>
        <v/>
      </c>
      <c r="S4526" s="13">
        <f>IF(AND($B4526&lt;&gt;"",$F4526&lt;&gt;""),IF(COUNTIFS($B$2:$B4526,$B4526,$F$2:$F4526,$F4526)=1,1,0),0)</f>
        <v/>
      </c>
      <c r="T4526" s="13">
        <f>IF(AND($B4526&lt;&gt;"",$H4526&lt;&gt;""),IF(COUNTIFS($B$2:$B4526,$B4526,$H$2:$H4526,$H4526)=1,1,0),0)</f>
        <v/>
      </c>
      <c r="U4526" s="13">
        <f>IF(AND($B4526&lt;&gt;"",$C4526&lt;&gt;""),IF(COUNTIFS($B$2:$B4526,$B4526,$C$2:$C4526,$C4526)=1,1,0),0)</f>
        <v/>
      </c>
      <c r="V4526" s="13">
        <f>IF(AND($B4526&lt;&gt;"",$D4526&lt;&gt;""),IF(COUNTIFS($B$2:$B4526,$B4526,$D$2:$D4526,$D4526)=1,1,0),0)</f>
        <v/>
      </c>
      <c r="W4526">
        <f>IFERROR(INDEX(T_Indicateurs[Domain_code],MATCH($H4526,T_Indicateurs[Stat_code],0)),"")</f>
        <v/>
      </c>
      <c r="X4526" s="13">
        <f>IF(OR($W4526="",$F4526=""),0,IF($F4526&lt;&gt;$W4526,1,0))</f>
        <v/>
      </c>
      <c r="Y4526" s="13">
        <f>IF(OR($J4526="", $K4526="", $L4526=""),0,IF(OR($J4526&lt;0,$J4526&gt;3,$K4526&lt;0,$K4526&gt;3,$L4526&lt;0,$L4526&gt;3),1,0))</f>
        <v/>
      </c>
    </row>
    <row r="4527">
      <c r="G4527">
        <f>IFERROR(INDEX(T_Domaines[Domain_label_fr],MATCH(F4527,T_Domaines[Domain_code],0)),"")</f>
        <v/>
      </c>
      <c r="I4527">
        <f>IFERROR(INDEX(T_Indicateurs[Stat_label_fr],MATCH(H4527,T_Indicateurs[Stat_code],0)),"")</f>
        <v/>
      </c>
      <c r="M4527">
        <f>IF(J4527=0,"",J4527)</f>
        <v/>
      </c>
      <c r="N4527">
        <f>IF(K4527=0,"",K4527)</f>
        <v/>
      </c>
      <c r="O4527">
        <f>IF(L4527=0,"",L4527)</f>
        <v/>
      </c>
      <c r="P4527">
        <f>IF(OR(J4527="",K4527="",L4527=""),"",J4527+K4527+L4527)</f>
        <v/>
      </c>
      <c r="Q4527">
        <f>IF(OR(M4527="",N4527="",O4527=""),"",M4527+N4527+O4527)</f>
        <v/>
      </c>
      <c r="S4527" s="13">
        <f>IF(AND($B4527&lt;&gt;"",$F4527&lt;&gt;""),IF(COUNTIFS($B$2:$B4527,$B4527,$F$2:$F4527,$F4527)=1,1,0),0)</f>
        <v/>
      </c>
      <c r="T4527" s="13">
        <f>IF(AND($B4527&lt;&gt;"",$H4527&lt;&gt;""),IF(COUNTIFS($B$2:$B4527,$B4527,$H$2:$H4527,$H4527)=1,1,0),0)</f>
        <v/>
      </c>
      <c r="U4527" s="13">
        <f>IF(AND($B4527&lt;&gt;"",$C4527&lt;&gt;""),IF(COUNTIFS($B$2:$B4527,$B4527,$C$2:$C4527,$C4527)=1,1,0),0)</f>
        <v/>
      </c>
      <c r="V4527" s="13">
        <f>IF(AND($B4527&lt;&gt;"",$D4527&lt;&gt;""),IF(COUNTIFS($B$2:$B4527,$B4527,$D$2:$D4527,$D4527)=1,1,0),0)</f>
        <v/>
      </c>
      <c r="W4527">
        <f>IFERROR(INDEX(T_Indicateurs[Domain_code],MATCH($H4527,T_Indicateurs[Stat_code],0)),"")</f>
        <v/>
      </c>
      <c r="X4527" s="13">
        <f>IF(OR($W4527="",$F4527=""),0,IF($F4527&lt;&gt;$W4527,1,0))</f>
        <v/>
      </c>
      <c r="Y4527" s="13">
        <f>IF(OR($J4527="", $K4527="", $L4527=""),0,IF(OR($J4527&lt;0,$J4527&gt;3,$K4527&lt;0,$K4527&gt;3,$L4527&lt;0,$L4527&gt;3),1,0))</f>
        <v/>
      </c>
    </row>
    <row r="4528">
      <c r="G4528">
        <f>IFERROR(INDEX(T_Domaines[Domain_label_fr],MATCH(F4528,T_Domaines[Domain_code],0)),"")</f>
        <v/>
      </c>
      <c r="I4528">
        <f>IFERROR(INDEX(T_Indicateurs[Stat_label_fr],MATCH(H4528,T_Indicateurs[Stat_code],0)),"")</f>
        <v/>
      </c>
      <c r="M4528">
        <f>IF(J4528=0,"",J4528)</f>
        <v/>
      </c>
      <c r="N4528">
        <f>IF(K4528=0,"",K4528)</f>
        <v/>
      </c>
      <c r="O4528">
        <f>IF(L4528=0,"",L4528)</f>
        <v/>
      </c>
      <c r="P4528">
        <f>IF(OR(J4528="",K4528="",L4528=""),"",J4528+K4528+L4528)</f>
        <v/>
      </c>
      <c r="Q4528">
        <f>IF(OR(M4528="",N4528="",O4528=""),"",M4528+N4528+O4528)</f>
        <v/>
      </c>
      <c r="S4528" s="13">
        <f>IF(AND($B4528&lt;&gt;"",$F4528&lt;&gt;""),IF(COUNTIFS($B$2:$B4528,$B4528,$F$2:$F4528,$F4528)=1,1,0),0)</f>
        <v/>
      </c>
      <c r="T4528" s="13">
        <f>IF(AND($B4528&lt;&gt;"",$H4528&lt;&gt;""),IF(COUNTIFS($B$2:$B4528,$B4528,$H$2:$H4528,$H4528)=1,1,0),0)</f>
        <v/>
      </c>
      <c r="U4528" s="13">
        <f>IF(AND($B4528&lt;&gt;"",$C4528&lt;&gt;""),IF(COUNTIFS($B$2:$B4528,$B4528,$C$2:$C4528,$C4528)=1,1,0),0)</f>
        <v/>
      </c>
      <c r="V4528" s="13">
        <f>IF(AND($B4528&lt;&gt;"",$D4528&lt;&gt;""),IF(COUNTIFS($B$2:$B4528,$B4528,$D$2:$D4528,$D4528)=1,1,0),0)</f>
        <v/>
      </c>
      <c r="W4528">
        <f>IFERROR(INDEX(T_Indicateurs[Domain_code],MATCH($H4528,T_Indicateurs[Stat_code],0)),"")</f>
        <v/>
      </c>
      <c r="X4528" s="13">
        <f>IF(OR($W4528="",$F4528=""),0,IF($F4528&lt;&gt;$W4528,1,0))</f>
        <v/>
      </c>
      <c r="Y4528" s="13">
        <f>IF(OR($J4528="", $K4528="", $L4528=""),0,IF(OR($J4528&lt;0,$J4528&gt;3,$K4528&lt;0,$K4528&gt;3,$L4528&lt;0,$L4528&gt;3),1,0))</f>
        <v/>
      </c>
    </row>
    <row r="4529">
      <c r="G4529">
        <f>IFERROR(INDEX(T_Domaines[Domain_label_fr],MATCH(F4529,T_Domaines[Domain_code],0)),"")</f>
        <v/>
      </c>
      <c r="I4529">
        <f>IFERROR(INDEX(T_Indicateurs[Stat_label_fr],MATCH(H4529,T_Indicateurs[Stat_code],0)),"")</f>
        <v/>
      </c>
      <c r="M4529">
        <f>IF(J4529=0,"",J4529)</f>
        <v/>
      </c>
      <c r="N4529">
        <f>IF(K4529=0,"",K4529)</f>
        <v/>
      </c>
      <c r="O4529">
        <f>IF(L4529=0,"",L4529)</f>
        <v/>
      </c>
      <c r="P4529">
        <f>IF(OR(J4529="",K4529="",L4529=""),"",J4529+K4529+L4529)</f>
        <v/>
      </c>
      <c r="Q4529">
        <f>IF(OR(M4529="",N4529="",O4529=""),"",M4529+N4529+O4529)</f>
        <v/>
      </c>
      <c r="S4529" s="13">
        <f>IF(AND($B4529&lt;&gt;"",$F4529&lt;&gt;""),IF(COUNTIFS($B$2:$B4529,$B4529,$F$2:$F4529,$F4529)=1,1,0),0)</f>
        <v/>
      </c>
      <c r="T4529" s="13">
        <f>IF(AND($B4529&lt;&gt;"",$H4529&lt;&gt;""),IF(COUNTIFS($B$2:$B4529,$B4529,$H$2:$H4529,$H4529)=1,1,0),0)</f>
        <v/>
      </c>
      <c r="U4529" s="13">
        <f>IF(AND($B4529&lt;&gt;"",$C4529&lt;&gt;""),IF(COUNTIFS($B$2:$B4529,$B4529,$C$2:$C4529,$C4529)=1,1,0),0)</f>
        <v/>
      </c>
      <c r="V4529" s="13">
        <f>IF(AND($B4529&lt;&gt;"",$D4529&lt;&gt;""),IF(COUNTIFS($B$2:$B4529,$B4529,$D$2:$D4529,$D4529)=1,1,0),0)</f>
        <v/>
      </c>
      <c r="W4529">
        <f>IFERROR(INDEX(T_Indicateurs[Domain_code],MATCH($H4529,T_Indicateurs[Stat_code],0)),"")</f>
        <v/>
      </c>
      <c r="X4529" s="13">
        <f>IF(OR($W4529="",$F4529=""),0,IF($F4529&lt;&gt;$W4529,1,0))</f>
        <v/>
      </c>
      <c r="Y4529" s="13">
        <f>IF(OR($J4529="", $K4529="", $L4529=""),0,IF(OR($J4529&lt;0,$J4529&gt;3,$K4529&lt;0,$K4529&gt;3,$L4529&lt;0,$L4529&gt;3),1,0))</f>
        <v/>
      </c>
    </row>
    <row r="4530">
      <c r="G4530">
        <f>IFERROR(INDEX(T_Domaines[Domain_label_fr],MATCH(F4530,T_Domaines[Domain_code],0)),"")</f>
        <v/>
      </c>
      <c r="I4530">
        <f>IFERROR(INDEX(T_Indicateurs[Stat_label_fr],MATCH(H4530,T_Indicateurs[Stat_code],0)),"")</f>
        <v/>
      </c>
      <c r="M4530">
        <f>IF(J4530=0,"",J4530)</f>
        <v/>
      </c>
      <c r="N4530">
        <f>IF(K4530=0,"",K4530)</f>
        <v/>
      </c>
      <c r="O4530">
        <f>IF(L4530=0,"",L4530)</f>
        <v/>
      </c>
      <c r="P4530">
        <f>IF(OR(J4530="",K4530="",L4530=""),"",J4530+K4530+L4530)</f>
        <v/>
      </c>
      <c r="Q4530">
        <f>IF(OR(M4530="",N4530="",O4530=""),"",M4530+N4530+O4530)</f>
        <v/>
      </c>
      <c r="S4530" s="13">
        <f>IF(AND($B4530&lt;&gt;"",$F4530&lt;&gt;""),IF(COUNTIFS($B$2:$B4530,$B4530,$F$2:$F4530,$F4530)=1,1,0),0)</f>
        <v/>
      </c>
      <c r="T4530" s="13">
        <f>IF(AND($B4530&lt;&gt;"",$H4530&lt;&gt;""),IF(COUNTIFS($B$2:$B4530,$B4530,$H$2:$H4530,$H4530)=1,1,0),0)</f>
        <v/>
      </c>
      <c r="U4530" s="13">
        <f>IF(AND($B4530&lt;&gt;"",$C4530&lt;&gt;""),IF(COUNTIFS($B$2:$B4530,$B4530,$C$2:$C4530,$C4530)=1,1,0),0)</f>
        <v/>
      </c>
      <c r="V4530" s="13">
        <f>IF(AND($B4530&lt;&gt;"",$D4530&lt;&gt;""),IF(COUNTIFS($B$2:$B4530,$B4530,$D$2:$D4530,$D4530)=1,1,0),0)</f>
        <v/>
      </c>
      <c r="W4530">
        <f>IFERROR(INDEX(T_Indicateurs[Domain_code],MATCH($H4530,T_Indicateurs[Stat_code],0)),"")</f>
        <v/>
      </c>
      <c r="X4530" s="13">
        <f>IF(OR($W4530="",$F4530=""),0,IF($F4530&lt;&gt;$W4530,1,0))</f>
        <v/>
      </c>
      <c r="Y4530" s="13">
        <f>IF(OR($J4530="", $K4530="", $L4530=""),0,IF(OR($J4530&lt;0,$J4530&gt;3,$K4530&lt;0,$K4530&gt;3,$L4530&lt;0,$L4530&gt;3),1,0))</f>
        <v/>
      </c>
    </row>
    <row r="4531">
      <c r="G4531">
        <f>IFERROR(INDEX(T_Domaines[Domain_label_fr],MATCH(F4531,T_Domaines[Domain_code],0)),"")</f>
        <v/>
      </c>
      <c r="I4531">
        <f>IFERROR(INDEX(T_Indicateurs[Stat_label_fr],MATCH(H4531,T_Indicateurs[Stat_code],0)),"")</f>
        <v/>
      </c>
      <c r="M4531">
        <f>IF(J4531=0,"",J4531)</f>
        <v/>
      </c>
      <c r="N4531">
        <f>IF(K4531=0,"",K4531)</f>
        <v/>
      </c>
      <c r="O4531">
        <f>IF(L4531=0,"",L4531)</f>
        <v/>
      </c>
      <c r="P4531">
        <f>IF(OR(J4531="",K4531="",L4531=""),"",J4531+K4531+L4531)</f>
        <v/>
      </c>
      <c r="Q4531">
        <f>IF(OR(M4531="",N4531="",O4531=""),"",M4531+N4531+O4531)</f>
        <v/>
      </c>
      <c r="S4531" s="13">
        <f>IF(AND($B4531&lt;&gt;"",$F4531&lt;&gt;""),IF(COUNTIFS($B$2:$B4531,$B4531,$F$2:$F4531,$F4531)=1,1,0),0)</f>
        <v/>
      </c>
      <c r="T4531" s="13">
        <f>IF(AND($B4531&lt;&gt;"",$H4531&lt;&gt;""),IF(COUNTIFS($B$2:$B4531,$B4531,$H$2:$H4531,$H4531)=1,1,0),0)</f>
        <v/>
      </c>
      <c r="U4531" s="13">
        <f>IF(AND($B4531&lt;&gt;"",$C4531&lt;&gt;""),IF(COUNTIFS($B$2:$B4531,$B4531,$C$2:$C4531,$C4531)=1,1,0),0)</f>
        <v/>
      </c>
      <c r="V4531" s="13">
        <f>IF(AND($B4531&lt;&gt;"",$D4531&lt;&gt;""),IF(COUNTIFS($B$2:$B4531,$B4531,$D$2:$D4531,$D4531)=1,1,0),0)</f>
        <v/>
      </c>
      <c r="W4531">
        <f>IFERROR(INDEX(T_Indicateurs[Domain_code],MATCH($H4531,T_Indicateurs[Stat_code],0)),"")</f>
        <v/>
      </c>
      <c r="X4531" s="13">
        <f>IF(OR($W4531="",$F4531=""),0,IF($F4531&lt;&gt;$W4531,1,0))</f>
        <v/>
      </c>
      <c r="Y4531" s="13">
        <f>IF(OR($J4531="", $K4531="", $L4531=""),0,IF(OR($J4531&lt;0,$J4531&gt;3,$K4531&lt;0,$K4531&gt;3,$L4531&lt;0,$L4531&gt;3),1,0))</f>
        <v/>
      </c>
    </row>
    <row r="4532">
      <c r="G4532">
        <f>IFERROR(INDEX(T_Domaines[Domain_label_fr],MATCH(F4532,T_Domaines[Domain_code],0)),"")</f>
        <v/>
      </c>
      <c r="I4532">
        <f>IFERROR(INDEX(T_Indicateurs[Stat_label_fr],MATCH(H4532,T_Indicateurs[Stat_code],0)),"")</f>
        <v/>
      </c>
      <c r="M4532">
        <f>IF(J4532=0,"",J4532)</f>
        <v/>
      </c>
      <c r="N4532">
        <f>IF(K4532=0,"",K4532)</f>
        <v/>
      </c>
      <c r="O4532">
        <f>IF(L4532=0,"",L4532)</f>
        <v/>
      </c>
      <c r="P4532">
        <f>IF(OR(J4532="",K4532="",L4532=""),"",J4532+K4532+L4532)</f>
        <v/>
      </c>
      <c r="Q4532">
        <f>IF(OR(M4532="",N4532="",O4532=""),"",M4532+N4532+O4532)</f>
        <v/>
      </c>
      <c r="S4532" s="13">
        <f>IF(AND($B4532&lt;&gt;"",$F4532&lt;&gt;""),IF(COUNTIFS($B$2:$B4532,$B4532,$F$2:$F4532,$F4532)=1,1,0),0)</f>
        <v/>
      </c>
      <c r="T4532" s="13">
        <f>IF(AND($B4532&lt;&gt;"",$H4532&lt;&gt;""),IF(COUNTIFS($B$2:$B4532,$B4532,$H$2:$H4532,$H4532)=1,1,0),0)</f>
        <v/>
      </c>
      <c r="U4532" s="13">
        <f>IF(AND($B4532&lt;&gt;"",$C4532&lt;&gt;""),IF(COUNTIFS($B$2:$B4532,$B4532,$C$2:$C4532,$C4532)=1,1,0),0)</f>
        <v/>
      </c>
      <c r="V4532" s="13">
        <f>IF(AND($B4532&lt;&gt;"",$D4532&lt;&gt;""),IF(COUNTIFS($B$2:$B4532,$B4532,$D$2:$D4532,$D4532)=1,1,0),0)</f>
        <v/>
      </c>
      <c r="W4532">
        <f>IFERROR(INDEX(T_Indicateurs[Domain_code],MATCH($H4532,T_Indicateurs[Stat_code],0)),"")</f>
        <v/>
      </c>
      <c r="X4532" s="13">
        <f>IF(OR($W4532="",$F4532=""),0,IF($F4532&lt;&gt;$W4532,1,0))</f>
        <v/>
      </c>
      <c r="Y4532" s="13">
        <f>IF(OR($J4532="", $K4532="", $L4532=""),0,IF(OR($J4532&lt;0,$J4532&gt;3,$K4532&lt;0,$K4532&gt;3,$L4532&lt;0,$L4532&gt;3),1,0))</f>
        <v/>
      </c>
    </row>
    <row r="4533">
      <c r="G4533">
        <f>IFERROR(INDEX(T_Domaines[Domain_label_fr],MATCH(F4533,T_Domaines[Domain_code],0)),"")</f>
        <v/>
      </c>
      <c r="I4533">
        <f>IFERROR(INDEX(T_Indicateurs[Stat_label_fr],MATCH(H4533,T_Indicateurs[Stat_code],0)),"")</f>
        <v/>
      </c>
      <c r="M4533">
        <f>IF(J4533=0,"",J4533)</f>
        <v/>
      </c>
      <c r="N4533">
        <f>IF(K4533=0,"",K4533)</f>
        <v/>
      </c>
      <c r="O4533">
        <f>IF(L4533=0,"",L4533)</f>
        <v/>
      </c>
      <c r="P4533">
        <f>IF(OR(J4533="",K4533="",L4533=""),"",J4533+K4533+L4533)</f>
        <v/>
      </c>
      <c r="Q4533">
        <f>IF(OR(M4533="",N4533="",O4533=""),"",M4533+N4533+O4533)</f>
        <v/>
      </c>
      <c r="S4533" s="13">
        <f>IF(AND($B4533&lt;&gt;"",$F4533&lt;&gt;""),IF(COUNTIFS($B$2:$B4533,$B4533,$F$2:$F4533,$F4533)=1,1,0),0)</f>
        <v/>
      </c>
      <c r="T4533" s="13">
        <f>IF(AND($B4533&lt;&gt;"",$H4533&lt;&gt;""),IF(COUNTIFS($B$2:$B4533,$B4533,$H$2:$H4533,$H4533)=1,1,0),0)</f>
        <v/>
      </c>
      <c r="U4533" s="13">
        <f>IF(AND($B4533&lt;&gt;"",$C4533&lt;&gt;""),IF(COUNTIFS($B$2:$B4533,$B4533,$C$2:$C4533,$C4533)=1,1,0),0)</f>
        <v/>
      </c>
      <c r="V4533" s="13">
        <f>IF(AND($B4533&lt;&gt;"",$D4533&lt;&gt;""),IF(COUNTIFS($B$2:$B4533,$B4533,$D$2:$D4533,$D4533)=1,1,0),0)</f>
        <v/>
      </c>
      <c r="W4533">
        <f>IFERROR(INDEX(T_Indicateurs[Domain_code],MATCH($H4533,T_Indicateurs[Stat_code],0)),"")</f>
        <v/>
      </c>
      <c r="X4533" s="13">
        <f>IF(OR($W4533="",$F4533=""),0,IF($F4533&lt;&gt;$W4533,1,0))</f>
        <v/>
      </c>
      <c r="Y4533" s="13">
        <f>IF(OR($J4533="", $K4533="", $L4533=""),0,IF(OR($J4533&lt;0,$J4533&gt;3,$K4533&lt;0,$K4533&gt;3,$L4533&lt;0,$L4533&gt;3),1,0))</f>
        <v/>
      </c>
    </row>
    <row r="4534">
      <c r="G4534">
        <f>IFERROR(INDEX(T_Domaines[Domain_label_fr],MATCH(F4534,T_Domaines[Domain_code],0)),"")</f>
        <v/>
      </c>
      <c r="I4534">
        <f>IFERROR(INDEX(T_Indicateurs[Stat_label_fr],MATCH(H4534,T_Indicateurs[Stat_code],0)),"")</f>
        <v/>
      </c>
      <c r="M4534">
        <f>IF(J4534=0,"",J4534)</f>
        <v/>
      </c>
      <c r="N4534">
        <f>IF(K4534=0,"",K4534)</f>
        <v/>
      </c>
      <c r="O4534">
        <f>IF(L4534=0,"",L4534)</f>
        <v/>
      </c>
      <c r="P4534">
        <f>IF(OR(J4534="",K4534="",L4534=""),"",J4534+K4534+L4534)</f>
        <v/>
      </c>
      <c r="Q4534">
        <f>IF(OR(M4534="",N4534="",O4534=""),"",M4534+N4534+O4534)</f>
        <v/>
      </c>
      <c r="S4534" s="13">
        <f>IF(AND($B4534&lt;&gt;"",$F4534&lt;&gt;""),IF(COUNTIFS($B$2:$B4534,$B4534,$F$2:$F4534,$F4534)=1,1,0),0)</f>
        <v/>
      </c>
      <c r="T4534" s="13">
        <f>IF(AND($B4534&lt;&gt;"",$H4534&lt;&gt;""),IF(COUNTIFS($B$2:$B4534,$B4534,$H$2:$H4534,$H4534)=1,1,0),0)</f>
        <v/>
      </c>
      <c r="U4534" s="13">
        <f>IF(AND($B4534&lt;&gt;"",$C4534&lt;&gt;""),IF(COUNTIFS($B$2:$B4534,$B4534,$C$2:$C4534,$C4534)=1,1,0),0)</f>
        <v/>
      </c>
      <c r="V4534" s="13">
        <f>IF(AND($B4534&lt;&gt;"",$D4534&lt;&gt;""),IF(COUNTIFS($B$2:$B4534,$B4534,$D$2:$D4534,$D4534)=1,1,0),0)</f>
        <v/>
      </c>
      <c r="W4534">
        <f>IFERROR(INDEX(T_Indicateurs[Domain_code],MATCH($H4534,T_Indicateurs[Stat_code],0)),"")</f>
        <v/>
      </c>
      <c r="X4534" s="13">
        <f>IF(OR($W4534="",$F4534=""),0,IF($F4534&lt;&gt;$W4534,1,0))</f>
        <v/>
      </c>
      <c r="Y4534" s="13">
        <f>IF(OR($J4534="", $K4534="", $L4534=""),0,IF(OR($J4534&lt;0,$J4534&gt;3,$K4534&lt;0,$K4534&gt;3,$L4534&lt;0,$L4534&gt;3),1,0))</f>
        <v/>
      </c>
    </row>
    <row r="4535">
      <c r="G4535">
        <f>IFERROR(INDEX(T_Domaines[Domain_label_fr],MATCH(F4535,T_Domaines[Domain_code],0)),"")</f>
        <v/>
      </c>
      <c r="I4535">
        <f>IFERROR(INDEX(T_Indicateurs[Stat_label_fr],MATCH(H4535,T_Indicateurs[Stat_code],0)),"")</f>
        <v/>
      </c>
      <c r="M4535">
        <f>IF(J4535=0,"",J4535)</f>
        <v/>
      </c>
      <c r="N4535">
        <f>IF(K4535=0,"",K4535)</f>
        <v/>
      </c>
      <c r="O4535">
        <f>IF(L4535=0,"",L4535)</f>
        <v/>
      </c>
      <c r="P4535">
        <f>IF(OR(J4535="",K4535="",L4535=""),"",J4535+K4535+L4535)</f>
        <v/>
      </c>
      <c r="Q4535">
        <f>IF(OR(M4535="",N4535="",O4535=""),"",M4535+N4535+O4535)</f>
        <v/>
      </c>
      <c r="S4535" s="13">
        <f>IF(AND($B4535&lt;&gt;"",$F4535&lt;&gt;""),IF(COUNTIFS($B$2:$B4535,$B4535,$F$2:$F4535,$F4535)=1,1,0),0)</f>
        <v/>
      </c>
      <c r="T4535" s="13">
        <f>IF(AND($B4535&lt;&gt;"",$H4535&lt;&gt;""),IF(COUNTIFS($B$2:$B4535,$B4535,$H$2:$H4535,$H4535)=1,1,0),0)</f>
        <v/>
      </c>
      <c r="U4535" s="13">
        <f>IF(AND($B4535&lt;&gt;"",$C4535&lt;&gt;""),IF(COUNTIFS($B$2:$B4535,$B4535,$C$2:$C4535,$C4535)=1,1,0),0)</f>
        <v/>
      </c>
      <c r="V4535" s="13">
        <f>IF(AND($B4535&lt;&gt;"",$D4535&lt;&gt;""),IF(COUNTIFS($B$2:$B4535,$B4535,$D$2:$D4535,$D4535)=1,1,0),0)</f>
        <v/>
      </c>
      <c r="W4535">
        <f>IFERROR(INDEX(T_Indicateurs[Domain_code],MATCH($H4535,T_Indicateurs[Stat_code],0)),"")</f>
        <v/>
      </c>
      <c r="X4535" s="13">
        <f>IF(OR($W4535="",$F4535=""),0,IF($F4535&lt;&gt;$W4535,1,0))</f>
        <v/>
      </c>
      <c r="Y4535" s="13">
        <f>IF(OR($J4535="", $K4535="", $L4535=""),0,IF(OR($J4535&lt;0,$J4535&gt;3,$K4535&lt;0,$K4535&gt;3,$L4535&lt;0,$L4535&gt;3),1,0))</f>
        <v/>
      </c>
    </row>
    <row r="4536">
      <c r="G4536">
        <f>IFERROR(INDEX(T_Domaines[Domain_label_fr],MATCH(F4536,T_Domaines[Domain_code],0)),"")</f>
        <v/>
      </c>
      <c r="I4536">
        <f>IFERROR(INDEX(T_Indicateurs[Stat_label_fr],MATCH(H4536,T_Indicateurs[Stat_code],0)),"")</f>
        <v/>
      </c>
      <c r="M4536">
        <f>IF(J4536=0,"",J4536)</f>
        <v/>
      </c>
      <c r="N4536">
        <f>IF(K4536=0,"",K4536)</f>
        <v/>
      </c>
      <c r="O4536">
        <f>IF(L4536=0,"",L4536)</f>
        <v/>
      </c>
      <c r="P4536">
        <f>IF(OR(J4536="",K4536="",L4536=""),"",J4536+K4536+L4536)</f>
        <v/>
      </c>
      <c r="Q4536">
        <f>IF(OR(M4536="",N4536="",O4536=""),"",M4536+N4536+O4536)</f>
        <v/>
      </c>
      <c r="S4536" s="13">
        <f>IF(AND($B4536&lt;&gt;"",$F4536&lt;&gt;""),IF(COUNTIFS($B$2:$B4536,$B4536,$F$2:$F4536,$F4536)=1,1,0),0)</f>
        <v/>
      </c>
      <c r="T4536" s="13">
        <f>IF(AND($B4536&lt;&gt;"",$H4536&lt;&gt;""),IF(COUNTIFS($B$2:$B4536,$B4536,$H$2:$H4536,$H4536)=1,1,0),0)</f>
        <v/>
      </c>
      <c r="U4536" s="13">
        <f>IF(AND($B4536&lt;&gt;"",$C4536&lt;&gt;""),IF(COUNTIFS($B$2:$B4536,$B4536,$C$2:$C4536,$C4536)=1,1,0),0)</f>
        <v/>
      </c>
      <c r="V4536" s="13">
        <f>IF(AND($B4536&lt;&gt;"",$D4536&lt;&gt;""),IF(COUNTIFS($B$2:$B4536,$B4536,$D$2:$D4536,$D4536)=1,1,0),0)</f>
        <v/>
      </c>
      <c r="W4536">
        <f>IFERROR(INDEX(T_Indicateurs[Domain_code],MATCH($H4536,T_Indicateurs[Stat_code],0)),"")</f>
        <v/>
      </c>
      <c r="X4536" s="13">
        <f>IF(OR($W4536="",$F4536=""),0,IF($F4536&lt;&gt;$W4536,1,0))</f>
        <v/>
      </c>
      <c r="Y4536" s="13">
        <f>IF(OR($J4536="", $K4536="", $L4536=""),0,IF(OR($J4536&lt;0,$J4536&gt;3,$K4536&lt;0,$K4536&gt;3,$L4536&lt;0,$L4536&gt;3),1,0))</f>
        <v/>
      </c>
    </row>
    <row r="4537">
      <c r="G4537">
        <f>IFERROR(INDEX(T_Domaines[Domain_label_fr],MATCH(F4537,T_Domaines[Domain_code],0)),"")</f>
        <v/>
      </c>
      <c r="I4537">
        <f>IFERROR(INDEX(T_Indicateurs[Stat_label_fr],MATCH(H4537,T_Indicateurs[Stat_code],0)),"")</f>
        <v/>
      </c>
      <c r="M4537">
        <f>IF(J4537=0,"",J4537)</f>
        <v/>
      </c>
      <c r="N4537">
        <f>IF(K4537=0,"",K4537)</f>
        <v/>
      </c>
      <c r="O4537">
        <f>IF(L4537=0,"",L4537)</f>
        <v/>
      </c>
      <c r="P4537">
        <f>IF(OR(J4537="",K4537="",L4537=""),"",J4537+K4537+L4537)</f>
        <v/>
      </c>
      <c r="Q4537">
        <f>IF(OR(M4537="",N4537="",O4537=""),"",M4537+N4537+O4537)</f>
        <v/>
      </c>
      <c r="S4537" s="13">
        <f>IF(AND($B4537&lt;&gt;"",$F4537&lt;&gt;""),IF(COUNTIFS($B$2:$B4537,$B4537,$F$2:$F4537,$F4537)=1,1,0),0)</f>
        <v/>
      </c>
      <c r="T4537" s="13">
        <f>IF(AND($B4537&lt;&gt;"",$H4537&lt;&gt;""),IF(COUNTIFS($B$2:$B4537,$B4537,$H$2:$H4537,$H4537)=1,1,0),0)</f>
        <v/>
      </c>
      <c r="U4537" s="13">
        <f>IF(AND($B4537&lt;&gt;"",$C4537&lt;&gt;""),IF(COUNTIFS($B$2:$B4537,$B4537,$C$2:$C4537,$C4537)=1,1,0),0)</f>
        <v/>
      </c>
      <c r="V4537" s="13">
        <f>IF(AND($B4537&lt;&gt;"",$D4537&lt;&gt;""),IF(COUNTIFS($B$2:$B4537,$B4537,$D$2:$D4537,$D4537)=1,1,0),0)</f>
        <v/>
      </c>
      <c r="W4537">
        <f>IFERROR(INDEX(T_Indicateurs[Domain_code],MATCH($H4537,T_Indicateurs[Stat_code],0)),"")</f>
        <v/>
      </c>
      <c r="X4537" s="13">
        <f>IF(OR($W4537="",$F4537=""),0,IF($F4537&lt;&gt;$W4537,1,0))</f>
        <v/>
      </c>
      <c r="Y4537" s="13">
        <f>IF(OR($J4537="", $K4537="", $L4537=""),0,IF(OR($J4537&lt;0,$J4537&gt;3,$K4537&lt;0,$K4537&gt;3,$L4537&lt;0,$L4537&gt;3),1,0))</f>
        <v/>
      </c>
    </row>
    <row r="4538">
      <c r="G4538">
        <f>IFERROR(INDEX(T_Domaines[Domain_label_fr],MATCH(F4538,T_Domaines[Domain_code],0)),"")</f>
        <v/>
      </c>
      <c r="I4538">
        <f>IFERROR(INDEX(T_Indicateurs[Stat_label_fr],MATCH(H4538,T_Indicateurs[Stat_code],0)),"")</f>
        <v/>
      </c>
      <c r="M4538">
        <f>IF(J4538=0,"",J4538)</f>
        <v/>
      </c>
      <c r="N4538">
        <f>IF(K4538=0,"",K4538)</f>
        <v/>
      </c>
      <c r="O4538">
        <f>IF(L4538=0,"",L4538)</f>
        <v/>
      </c>
      <c r="P4538">
        <f>IF(OR(J4538="",K4538="",L4538=""),"",J4538+K4538+L4538)</f>
        <v/>
      </c>
      <c r="Q4538">
        <f>IF(OR(M4538="",N4538="",O4538=""),"",M4538+N4538+O4538)</f>
        <v/>
      </c>
      <c r="S4538" s="13">
        <f>IF(AND($B4538&lt;&gt;"",$F4538&lt;&gt;""),IF(COUNTIFS($B$2:$B4538,$B4538,$F$2:$F4538,$F4538)=1,1,0),0)</f>
        <v/>
      </c>
      <c r="T4538" s="13">
        <f>IF(AND($B4538&lt;&gt;"",$H4538&lt;&gt;""),IF(COUNTIFS($B$2:$B4538,$B4538,$H$2:$H4538,$H4538)=1,1,0),0)</f>
        <v/>
      </c>
      <c r="U4538" s="13">
        <f>IF(AND($B4538&lt;&gt;"",$C4538&lt;&gt;""),IF(COUNTIFS($B$2:$B4538,$B4538,$C$2:$C4538,$C4538)=1,1,0),0)</f>
        <v/>
      </c>
      <c r="V4538" s="13">
        <f>IF(AND($B4538&lt;&gt;"",$D4538&lt;&gt;""),IF(COUNTIFS($B$2:$B4538,$B4538,$D$2:$D4538,$D4538)=1,1,0),0)</f>
        <v/>
      </c>
      <c r="W4538">
        <f>IFERROR(INDEX(T_Indicateurs[Domain_code],MATCH($H4538,T_Indicateurs[Stat_code],0)),"")</f>
        <v/>
      </c>
      <c r="X4538" s="13">
        <f>IF(OR($W4538="",$F4538=""),0,IF($F4538&lt;&gt;$W4538,1,0))</f>
        <v/>
      </c>
      <c r="Y4538" s="13">
        <f>IF(OR($J4538="", $K4538="", $L4538=""),0,IF(OR($J4538&lt;0,$J4538&gt;3,$K4538&lt;0,$K4538&gt;3,$L4538&lt;0,$L4538&gt;3),1,0))</f>
        <v/>
      </c>
    </row>
    <row r="4539">
      <c r="G4539">
        <f>IFERROR(INDEX(T_Domaines[Domain_label_fr],MATCH(F4539,T_Domaines[Domain_code],0)),"")</f>
        <v/>
      </c>
      <c r="I4539">
        <f>IFERROR(INDEX(T_Indicateurs[Stat_label_fr],MATCH(H4539,T_Indicateurs[Stat_code],0)),"")</f>
        <v/>
      </c>
      <c r="M4539">
        <f>IF(J4539=0,"",J4539)</f>
        <v/>
      </c>
      <c r="N4539">
        <f>IF(K4539=0,"",K4539)</f>
        <v/>
      </c>
      <c r="O4539">
        <f>IF(L4539=0,"",L4539)</f>
        <v/>
      </c>
      <c r="P4539">
        <f>IF(OR(J4539="",K4539="",L4539=""),"",J4539+K4539+L4539)</f>
        <v/>
      </c>
      <c r="Q4539">
        <f>IF(OR(M4539="",N4539="",O4539=""),"",M4539+N4539+O4539)</f>
        <v/>
      </c>
      <c r="S4539" s="13">
        <f>IF(AND($B4539&lt;&gt;"",$F4539&lt;&gt;""),IF(COUNTIFS($B$2:$B4539,$B4539,$F$2:$F4539,$F4539)=1,1,0),0)</f>
        <v/>
      </c>
      <c r="T4539" s="13">
        <f>IF(AND($B4539&lt;&gt;"",$H4539&lt;&gt;""),IF(COUNTIFS($B$2:$B4539,$B4539,$H$2:$H4539,$H4539)=1,1,0),0)</f>
        <v/>
      </c>
      <c r="U4539" s="13">
        <f>IF(AND($B4539&lt;&gt;"",$C4539&lt;&gt;""),IF(COUNTIFS($B$2:$B4539,$B4539,$C$2:$C4539,$C4539)=1,1,0),0)</f>
        <v/>
      </c>
      <c r="V4539" s="13">
        <f>IF(AND($B4539&lt;&gt;"",$D4539&lt;&gt;""),IF(COUNTIFS($B$2:$B4539,$B4539,$D$2:$D4539,$D4539)=1,1,0),0)</f>
        <v/>
      </c>
      <c r="W4539">
        <f>IFERROR(INDEX(T_Indicateurs[Domain_code],MATCH($H4539,T_Indicateurs[Stat_code],0)),"")</f>
        <v/>
      </c>
      <c r="X4539" s="13">
        <f>IF(OR($W4539="",$F4539=""),0,IF($F4539&lt;&gt;$W4539,1,0))</f>
        <v/>
      </c>
      <c r="Y4539" s="13">
        <f>IF(OR($J4539="", $K4539="", $L4539=""),0,IF(OR($J4539&lt;0,$J4539&gt;3,$K4539&lt;0,$K4539&gt;3,$L4539&lt;0,$L4539&gt;3),1,0))</f>
        <v/>
      </c>
    </row>
    <row r="4540">
      <c r="G4540">
        <f>IFERROR(INDEX(T_Domaines[Domain_label_fr],MATCH(F4540,T_Domaines[Domain_code],0)),"")</f>
        <v/>
      </c>
      <c r="I4540">
        <f>IFERROR(INDEX(T_Indicateurs[Stat_label_fr],MATCH(H4540,T_Indicateurs[Stat_code],0)),"")</f>
        <v/>
      </c>
      <c r="M4540">
        <f>IF(J4540=0,"",J4540)</f>
        <v/>
      </c>
      <c r="N4540">
        <f>IF(K4540=0,"",K4540)</f>
        <v/>
      </c>
      <c r="O4540">
        <f>IF(L4540=0,"",L4540)</f>
        <v/>
      </c>
      <c r="P4540">
        <f>IF(OR(J4540="",K4540="",L4540=""),"",J4540+K4540+L4540)</f>
        <v/>
      </c>
      <c r="Q4540">
        <f>IF(OR(M4540="",N4540="",O4540=""),"",M4540+N4540+O4540)</f>
        <v/>
      </c>
      <c r="S4540" s="13">
        <f>IF(AND($B4540&lt;&gt;"",$F4540&lt;&gt;""),IF(COUNTIFS($B$2:$B4540,$B4540,$F$2:$F4540,$F4540)=1,1,0),0)</f>
        <v/>
      </c>
      <c r="T4540" s="13">
        <f>IF(AND($B4540&lt;&gt;"",$H4540&lt;&gt;""),IF(COUNTIFS($B$2:$B4540,$B4540,$H$2:$H4540,$H4540)=1,1,0),0)</f>
        <v/>
      </c>
      <c r="U4540" s="13">
        <f>IF(AND($B4540&lt;&gt;"",$C4540&lt;&gt;""),IF(COUNTIFS($B$2:$B4540,$B4540,$C$2:$C4540,$C4540)=1,1,0),0)</f>
        <v/>
      </c>
      <c r="V4540" s="13">
        <f>IF(AND($B4540&lt;&gt;"",$D4540&lt;&gt;""),IF(COUNTIFS($B$2:$B4540,$B4540,$D$2:$D4540,$D4540)=1,1,0),0)</f>
        <v/>
      </c>
      <c r="W4540">
        <f>IFERROR(INDEX(T_Indicateurs[Domain_code],MATCH($H4540,T_Indicateurs[Stat_code],0)),"")</f>
        <v/>
      </c>
      <c r="X4540" s="13">
        <f>IF(OR($W4540="",$F4540=""),0,IF($F4540&lt;&gt;$W4540,1,0))</f>
        <v/>
      </c>
      <c r="Y4540" s="13">
        <f>IF(OR($J4540="", $K4540="", $L4540=""),0,IF(OR($J4540&lt;0,$J4540&gt;3,$K4540&lt;0,$K4540&gt;3,$L4540&lt;0,$L4540&gt;3),1,0))</f>
        <v/>
      </c>
    </row>
    <row r="4541">
      <c r="G4541">
        <f>IFERROR(INDEX(T_Domaines[Domain_label_fr],MATCH(F4541,T_Domaines[Domain_code],0)),"")</f>
        <v/>
      </c>
      <c r="I4541">
        <f>IFERROR(INDEX(T_Indicateurs[Stat_label_fr],MATCH(H4541,T_Indicateurs[Stat_code],0)),"")</f>
        <v/>
      </c>
      <c r="M4541">
        <f>IF(J4541=0,"",J4541)</f>
        <v/>
      </c>
      <c r="N4541">
        <f>IF(K4541=0,"",K4541)</f>
        <v/>
      </c>
      <c r="O4541">
        <f>IF(L4541=0,"",L4541)</f>
        <v/>
      </c>
      <c r="P4541">
        <f>IF(OR(J4541="",K4541="",L4541=""),"",J4541+K4541+L4541)</f>
        <v/>
      </c>
      <c r="Q4541">
        <f>IF(OR(M4541="",N4541="",O4541=""),"",M4541+N4541+O4541)</f>
        <v/>
      </c>
      <c r="S4541" s="13">
        <f>IF(AND($B4541&lt;&gt;"",$F4541&lt;&gt;""),IF(COUNTIFS($B$2:$B4541,$B4541,$F$2:$F4541,$F4541)=1,1,0),0)</f>
        <v/>
      </c>
      <c r="T4541" s="13">
        <f>IF(AND($B4541&lt;&gt;"",$H4541&lt;&gt;""),IF(COUNTIFS($B$2:$B4541,$B4541,$H$2:$H4541,$H4541)=1,1,0),0)</f>
        <v/>
      </c>
      <c r="U4541" s="13">
        <f>IF(AND($B4541&lt;&gt;"",$C4541&lt;&gt;""),IF(COUNTIFS($B$2:$B4541,$B4541,$C$2:$C4541,$C4541)=1,1,0),0)</f>
        <v/>
      </c>
      <c r="V4541" s="13">
        <f>IF(AND($B4541&lt;&gt;"",$D4541&lt;&gt;""),IF(COUNTIFS($B$2:$B4541,$B4541,$D$2:$D4541,$D4541)=1,1,0),0)</f>
        <v/>
      </c>
      <c r="W4541">
        <f>IFERROR(INDEX(T_Indicateurs[Domain_code],MATCH($H4541,T_Indicateurs[Stat_code],0)),"")</f>
        <v/>
      </c>
      <c r="X4541" s="13">
        <f>IF(OR($W4541="",$F4541=""),0,IF($F4541&lt;&gt;$W4541,1,0))</f>
        <v/>
      </c>
      <c r="Y4541" s="13">
        <f>IF(OR($J4541="", $K4541="", $L4541=""),0,IF(OR($J4541&lt;0,$J4541&gt;3,$K4541&lt;0,$K4541&gt;3,$L4541&lt;0,$L4541&gt;3),1,0))</f>
        <v/>
      </c>
    </row>
    <row r="4542">
      <c r="G4542">
        <f>IFERROR(INDEX(T_Domaines[Domain_label_fr],MATCH(F4542,T_Domaines[Domain_code],0)),"")</f>
        <v/>
      </c>
      <c r="I4542">
        <f>IFERROR(INDEX(T_Indicateurs[Stat_label_fr],MATCH(H4542,T_Indicateurs[Stat_code],0)),"")</f>
        <v/>
      </c>
      <c r="M4542">
        <f>IF(J4542=0,"",J4542)</f>
        <v/>
      </c>
      <c r="N4542">
        <f>IF(K4542=0,"",K4542)</f>
        <v/>
      </c>
      <c r="O4542">
        <f>IF(L4542=0,"",L4542)</f>
        <v/>
      </c>
      <c r="P4542">
        <f>IF(OR(J4542="",K4542="",L4542=""),"",J4542+K4542+L4542)</f>
        <v/>
      </c>
      <c r="Q4542">
        <f>IF(OR(M4542="",N4542="",O4542=""),"",M4542+N4542+O4542)</f>
        <v/>
      </c>
      <c r="S4542" s="13">
        <f>IF(AND($B4542&lt;&gt;"",$F4542&lt;&gt;""),IF(COUNTIFS($B$2:$B4542,$B4542,$F$2:$F4542,$F4542)=1,1,0),0)</f>
        <v/>
      </c>
      <c r="T4542" s="13">
        <f>IF(AND($B4542&lt;&gt;"",$H4542&lt;&gt;""),IF(COUNTIFS($B$2:$B4542,$B4542,$H$2:$H4542,$H4542)=1,1,0),0)</f>
        <v/>
      </c>
      <c r="U4542" s="13">
        <f>IF(AND($B4542&lt;&gt;"",$C4542&lt;&gt;""),IF(COUNTIFS($B$2:$B4542,$B4542,$C$2:$C4542,$C4542)=1,1,0),0)</f>
        <v/>
      </c>
      <c r="V4542" s="13">
        <f>IF(AND($B4542&lt;&gt;"",$D4542&lt;&gt;""),IF(COUNTIFS($B$2:$B4542,$B4542,$D$2:$D4542,$D4542)=1,1,0),0)</f>
        <v/>
      </c>
      <c r="W4542">
        <f>IFERROR(INDEX(T_Indicateurs[Domain_code],MATCH($H4542,T_Indicateurs[Stat_code],0)),"")</f>
        <v/>
      </c>
      <c r="X4542" s="13">
        <f>IF(OR($W4542="",$F4542=""),0,IF($F4542&lt;&gt;$W4542,1,0))</f>
        <v/>
      </c>
      <c r="Y4542" s="13">
        <f>IF(OR($J4542="", $K4542="", $L4542=""),0,IF(OR($J4542&lt;0,$J4542&gt;3,$K4542&lt;0,$K4542&gt;3,$L4542&lt;0,$L4542&gt;3),1,0))</f>
        <v/>
      </c>
    </row>
    <row r="4543">
      <c r="G4543">
        <f>IFERROR(INDEX(T_Domaines[Domain_label_fr],MATCH(F4543,T_Domaines[Domain_code],0)),"")</f>
        <v/>
      </c>
      <c r="I4543">
        <f>IFERROR(INDEX(T_Indicateurs[Stat_label_fr],MATCH(H4543,T_Indicateurs[Stat_code],0)),"")</f>
        <v/>
      </c>
      <c r="M4543">
        <f>IF(J4543=0,"",J4543)</f>
        <v/>
      </c>
      <c r="N4543">
        <f>IF(K4543=0,"",K4543)</f>
        <v/>
      </c>
      <c r="O4543">
        <f>IF(L4543=0,"",L4543)</f>
        <v/>
      </c>
      <c r="P4543">
        <f>IF(OR(J4543="",K4543="",L4543=""),"",J4543+K4543+L4543)</f>
        <v/>
      </c>
      <c r="Q4543">
        <f>IF(OR(M4543="",N4543="",O4543=""),"",M4543+N4543+O4543)</f>
        <v/>
      </c>
      <c r="S4543" s="13">
        <f>IF(AND($B4543&lt;&gt;"",$F4543&lt;&gt;""),IF(COUNTIFS($B$2:$B4543,$B4543,$F$2:$F4543,$F4543)=1,1,0),0)</f>
        <v/>
      </c>
      <c r="T4543" s="13">
        <f>IF(AND($B4543&lt;&gt;"",$H4543&lt;&gt;""),IF(COUNTIFS($B$2:$B4543,$B4543,$H$2:$H4543,$H4543)=1,1,0),0)</f>
        <v/>
      </c>
      <c r="U4543" s="13">
        <f>IF(AND($B4543&lt;&gt;"",$C4543&lt;&gt;""),IF(COUNTIFS($B$2:$B4543,$B4543,$C$2:$C4543,$C4543)=1,1,0),0)</f>
        <v/>
      </c>
      <c r="V4543" s="13">
        <f>IF(AND($B4543&lt;&gt;"",$D4543&lt;&gt;""),IF(COUNTIFS($B$2:$B4543,$B4543,$D$2:$D4543,$D4543)=1,1,0),0)</f>
        <v/>
      </c>
      <c r="W4543">
        <f>IFERROR(INDEX(T_Indicateurs[Domain_code],MATCH($H4543,T_Indicateurs[Stat_code],0)),"")</f>
        <v/>
      </c>
      <c r="X4543" s="13">
        <f>IF(OR($W4543="",$F4543=""),0,IF($F4543&lt;&gt;$W4543,1,0))</f>
        <v/>
      </c>
      <c r="Y4543" s="13">
        <f>IF(OR($J4543="", $K4543="", $L4543=""),0,IF(OR($J4543&lt;0,$J4543&gt;3,$K4543&lt;0,$K4543&gt;3,$L4543&lt;0,$L4543&gt;3),1,0))</f>
        <v/>
      </c>
    </row>
    <row r="4544">
      <c r="G4544">
        <f>IFERROR(INDEX(T_Domaines[Domain_label_fr],MATCH(F4544,T_Domaines[Domain_code],0)),"")</f>
        <v/>
      </c>
      <c r="I4544">
        <f>IFERROR(INDEX(T_Indicateurs[Stat_label_fr],MATCH(H4544,T_Indicateurs[Stat_code],0)),"")</f>
        <v/>
      </c>
      <c r="M4544">
        <f>IF(J4544=0,"",J4544)</f>
        <v/>
      </c>
      <c r="N4544">
        <f>IF(K4544=0,"",K4544)</f>
        <v/>
      </c>
      <c r="O4544">
        <f>IF(L4544=0,"",L4544)</f>
        <v/>
      </c>
      <c r="P4544">
        <f>IF(OR(J4544="",K4544="",L4544=""),"",J4544+K4544+L4544)</f>
        <v/>
      </c>
      <c r="Q4544">
        <f>IF(OR(M4544="",N4544="",O4544=""),"",M4544+N4544+O4544)</f>
        <v/>
      </c>
      <c r="S4544" s="13">
        <f>IF(AND($B4544&lt;&gt;"",$F4544&lt;&gt;""),IF(COUNTIFS($B$2:$B4544,$B4544,$F$2:$F4544,$F4544)=1,1,0),0)</f>
        <v/>
      </c>
      <c r="T4544" s="13">
        <f>IF(AND($B4544&lt;&gt;"",$H4544&lt;&gt;""),IF(COUNTIFS($B$2:$B4544,$B4544,$H$2:$H4544,$H4544)=1,1,0),0)</f>
        <v/>
      </c>
      <c r="U4544" s="13">
        <f>IF(AND($B4544&lt;&gt;"",$C4544&lt;&gt;""),IF(COUNTIFS($B$2:$B4544,$B4544,$C$2:$C4544,$C4544)=1,1,0),0)</f>
        <v/>
      </c>
      <c r="V4544" s="13">
        <f>IF(AND($B4544&lt;&gt;"",$D4544&lt;&gt;""),IF(COUNTIFS($B$2:$B4544,$B4544,$D$2:$D4544,$D4544)=1,1,0),0)</f>
        <v/>
      </c>
      <c r="W4544">
        <f>IFERROR(INDEX(T_Indicateurs[Domain_code],MATCH($H4544,T_Indicateurs[Stat_code],0)),"")</f>
        <v/>
      </c>
      <c r="X4544" s="13">
        <f>IF(OR($W4544="",$F4544=""),0,IF($F4544&lt;&gt;$W4544,1,0))</f>
        <v/>
      </c>
      <c r="Y4544" s="13">
        <f>IF(OR($J4544="", $K4544="", $L4544=""),0,IF(OR($J4544&lt;0,$J4544&gt;3,$K4544&lt;0,$K4544&gt;3,$L4544&lt;0,$L4544&gt;3),1,0))</f>
        <v/>
      </c>
    </row>
    <row r="4545">
      <c r="G4545">
        <f>IFERROR(INDEX(T_Domaines[Domain_label_fr],MATCH(F4545,T_Domaines[Domain_code],0)),"")</f>
        <v/>
      </c>
      <c r="I4545">
        <f>IFERROR(INDEX(T_Indicateurs[Stat_label_fr],MATCH(H4545,T_Indicateurs[Stat_code],0)),"")</f>
        <v/>
      </c>
      <c r="M4545">
        <f>IF(J4545=0,"",J4545)</f>
        <v/>
      </c>
      <c r="N4545">
        <f>IF(K4545=0,"",K4545)</f>
        <v/>
      </c>
      <c r="O4545">
        <f>IF(L4545=0,"",L4545)</f>
        <v/>
      </c>
      <c r="P4545">
        <f>IF(OR(J4545="",K4545="",L4545=""),"",J4545+K4545+L4545)</f>
        <v/>
      </c>
      <c r="Q4545">
        <f>IF(OR(M4545="",N4545="",O4545=""),"",M4545+N4545+O4545)</f>
        <v/>
      </c>
      <c r="S4545" s="13">
        <f>IF(AND($B4545&lt;&gt;"",$F4545&lt;&gt;""),IF(COUNTIFS($B$2:$B4545,$B4545,$F$2:$F4545,$F4545)=1,1,0),0)</f>
        <v/>
      </c>
      <c r="T4545" s="13">
        <f>IF(AND($B4545&lt;&gt;"",$H4545&lt;&gt;""),IF(COUNTIFS($B$2:$B4545,$B4545,$H$2:$H4545,$H4545)=1,1,0),0)</f>
        <v/>
      </c>
      <c r="U4545" s="13">
        <f>IF(AND($B4545&lt;&gt;"",$C4545&lt;&gt;""),IF(COUNTIFS($B$2:$B4545,$B4545,$C$2:$C4545,$C4545)=1,1,0),0)</f>
        <v/>
      </c>
      <c r="V4545" s="13">
        <f>IF(AND($B4545&lt;&gt;"",$D4545&lt;&gt;""),IF(COUNTIFS($B$2:$B4545,$B4545,$D$2:$D4545,$D4545)=1,1,0),0)</f>
        <v/>
      </c>
      <c r="W4545">
        <f>IFERROR(INDEX(T_Indicateurs[Domain_code],MATCH($H4545,T_Indicateurs[Stat_code],0)),"")</f>
        <v/>
      </c>
      <c r="X4545" s="13">
        <f>IF(OR($W4545="",$F4545=""),0,IF($F4545&lt;&gt;$W4545,1,0))</f>
        <v/>
      </c>
      <c r="Y4545" s="13">
        <f>IF(OR($J4545="", $K4545="", $L4545=""),0,IF(OR($J4545&lt;0,$J4545&gt;3,$K4545&lt;0,$K4545&gt;3,$L4545&lt;0,$L4545&gt;3),1,0))</f>
        <v/>
      </c>
    </row>
    <row r="4546">
      <c r="G4546">
        <f>IFERROR(INDEX(T_Domaines[Domain_label_fr],MATCH(F4546,T_Domaines[Domain_code],0)),"")</f>
        <v/>
      </c>
      <c r="I4546">
        <f>IFERROR(INDEX(T_Indicateurs[Stat_label_fr],MATCH(H4546,T_Indicateurs[Stat_code],0)),"")</f>
        <v/>
      </c>
      <c r="M4546">
        <f>IF(J4546=0,"",J4546)</f>
        <v/>
      </c>
      <c r="N4546">
        <f>IF(K4546=0,"",K4546)</f>
        <v/>
      </c>
      <c r="O4546">
        <f>IF(L4546=0,"",L4546)</f>
        <v/>
      </c>
      <c r="P4546">
        <f>IF(OR(J4546="",K4546="",L4546=""),"",J4546+K4546+L4546)</f>
        <v/>
      </c>
      <c r="Q4546">
        <f>IF(OR(M4546="",N4546="",O4546=""),"",M4546+N4546+O4546)</f>
        <v/>
      </c>
      <c r="S4546" s="13">
        <f>IF(AND($B4546&lt;&gt;"",$F4546&lt;&gt;""),IF(COUNTIFS($B$2:$B4546,$B4546,$F$2:$F4546,$F4546)=1,1,0),0)</f>
        <v/>
      </c>
      <c r="T4546" s="13">
        <f>IF(AND($B4546&lt;&gt;"",$H4546&lt;&gt;""),IF(COUNTIFS($B$2:$B4546,$B4546,$H$2:$H4546,$H4546)=1,1,0),0)</f>
        <v/>
      </c>
      <c r="U4546" s="13">
        <f>IF(AND($B4546&lt;&gt;"",$C4546&lt;&gt;""),IF(COUNTIFS($B$2:$B4546,$B4546,$C$2:$C4546,$C4546)=1,1,0),0)</f>
        <v/>
      </c>
      <c r="V4546" s="13">
        <f>IF(AND($B4546&lt;&gt;"",$D4546&lt;&gt;""),IF(COUNTIFS($B$2:$B4546,$B4546,$D$2:$D4546,$D4546)=1,1,0),0)</f>
        <v/>
      </c>
      <c r="W4546">
        <f>IFERROR(INDEX(T_Indicateurs[Domain_code],MATCH($H4546,T_Indicateurs[Stat_code],0)),"")</f>
        <v/>
      </c>
      <c r="X4546" s="13">
        <f>IF(OR($W4546="",$F4546=""),0,IF($F4546&lt;&gt;$W4546,1,0))</f>
        <v/>
      </c>
      <c r="Y4546" s="13">
        <f>IF(OR($J4546="", $K4546="", $L4546=""),0,IF(OR($J4546&lt;0,$J4546&gt;3,$K4546&lt;0,$K4546&gt;3,$L4546&lt;0,$L4546&gt;3),1,0))</f>
        <v/>
      </c>
    </row>
    <row r="4547">
      <c r="G4547">
        <f>IFERROR(INDEX(T_Domaines[Domain_label_fr],MATCH(F4547,T_Domaines[Domain_code],0)),"")</f>
        <v/>
      </c>
      <c r="I4547">
        <f>IFERROR(INDEX(T_Indicateurs[Stat_label_fr],MATCH(H4547,T_Indicateurs[Stat_code],0)),"")</f>
        <v/>
      </c>
      <c r="M4547">
        <f>IF(J4547=0,"",J4547)</f>
        <v/>
      </c>
      <c r="N4547">
        <f>IF(K4547=0,"",K4547)</f>
        <v/>
      </c>
      <c r="O4547">
        <f>IF(L4547=0,"",L4547)</f>
        <v/>
      </c>
      <c r="P4547">
        <f>IF(OR(J4547="",K4547="",L4547=""),"",J4547+K4547+L4547)</f>
        <v/>
      </c>
      <c r="Q4547">
        <f>IF(OR(M4547="",N4547="",O4547=""),"",M4547+N4547+O4547)</f>
        <v/>
      </c>
      <c r="S4547" s="13">
        <f>IF(AND($B4547&lt;&gt;"",$F4547&lt;&gt;""),IF(COUNTIFS($B$2:$B4547,$B4547,$F$2:$F4547,$F4547)=1,1,0),0)</f>
        <v/>
      </c>
      <c r="T4547" s="13">
        <f>IF(AND($B4547&lt;&gt;"",$H4547&lt;&gt;""),IF(COUNTIFS($B$2:$B4547,$B4547,$H$2:$H4547,$H4547)=1,1,0),0)</f>
        <v/>
      </c>
      <c r="U4547" s="13">
        <f>IF(AND($B4547&lt;&gt;"",$C4547&lt;&gt;""),IF(COUNTIFS($B$2:$B4547,$B4547,$C$2:$C4547,$C4547)=1,1,0),0)</f>
        <v/>
      </c>
      <c r="V4547" s="13">
        <f>IF(AND($B4547&lt;&gt;"",$D4547&lt;&gt;""),IF(COUNTIFS($B$2:$B4547,$B4547,$D$2:$D4547,$D4547)=1,1,0),0)</f>
        <v/>
      </c>
      <c r="W4547">
        <f>IFERROR(INDEX(T_Indicateurs[Domain_code],MATCH($H4547,T_Indicateurs[Stat_code],0)),"")</f>
        <v/>
      </c>
      <c r="X4547" s="13">
        <f>IF(OR($W4547="",$F4547=""),0,IF($F4547&lt;&gt;$W4547,1,0))</f>
        <v/>
      </c>
      <c r="Y4547" s="13">
        <f>IF(OR($J4547="", $K4547="", $L4547=""),0,IF(OR($J4547&lt;0,$J4547&gt;3,$K4547&lt;0,$K4547&gt;3,$L4547&lt;0,$L4547&gt;3),1,0))</f>
        <v/>
      </c>
    </row>
    <row r="4548">
      <c r="G4548">
        <f>IFERROR(INDEX(T_Domaines[Domain_label_fr],MATCH(F4548,T_Domaines[Domain_code],0)),"")</f>
        <v/>
      </c>
      <c r="I4548">
        <f>IFERROR(INDEX(T_Indicateurs[Stat_label_fr],MATCH(H4548,T_Indicateurs[Stat_code],0)),"")</f>
        <v/>
      </c>
      <c r="M4548">
        <f>IF(J4548=0,"",J4548)</f>
        <v/>
      </c>
      <c r="N4548">
        <f>IF(K4548=0,"",K4548)</f>
        <v/>
      </c>
      <c r="O4548">
        <f>IF(L4548=0,"",L4548)</f>
        <v/>
      </c>
      <c r="P4548">
        <f>IF(OR(J4548="",K4548="",L4548=""),"",J4548+K4548+L4548)</f>
        <v/>
      </c>
      <c r="Q4548">
        <f>IF(OR(M4548="",N4548="",O4548=""),"",M4548+N4548+O4548)</f>
        <v/>
      </c>
      <c r="S4548" s="13">
        <f>IF(AND($B4548&lt;&gt;"",$F4548&lt;&gt;""),IF(COUNTIFS($B$2:$B4548,$B4548,$F$2:$F4548,$F4548)=1,1,0),0)</f>
        <v/>
      </c>
      <c r="T4548" s="13">
        <f>IF(AND($B4548&lt;&gt;"",$H4548&lt;&gt;""),IF(COUNTIFS($B$2:$B4548,$B4548,$H$2:$H4548,$H4548)=1,1,0),0)</f>
        <v/>
      </c>
      <c r="U4548" s="13">
        <f>IF(AND($B4548&lt;&gt;"",$C4548&lt;&gt;""),IF(COUNTIFS($B$2:$B4548,$B4548,$C$2:$C4548,$C4548)=1,1,0),0)</f>
        <v/>
      </c>
      <c r="V4548" s="13">
        <f>IF(AND($B4548&lt;&gt;"",$D4548&lt;&gt;""),IF(COUNTIFS($B$2:$B4548,$B4548,$D$2:$D4548,$D4548)=1,1,0),0)</f>
        <v/>
      </c>
      <c r="W4548">
        <f>IFERROR(INDEX(T_Indicateurs[Domain_code],MATCH($H4548,T_Indicateurs[Stat_code],0)),"")</f>
        <v/>
      </c>
      <c r="X4548" s="13">
        <f>IF(OR($W4548="",$F4548=""),0,IF($F4548&lt;&gt;$W4548,1,0))</f>
        <v/>
      </c>
      <c r="Y4548" s="13">
        <f>IF(OR($J4548="", $K4548="", $L4548=""),0,IF(OR($J4548&lt;0,$J4548&gt;3,$K4548&lt;0,$K4548&gt;3,$L4548&lt;0,$L4548&gt;3),1,0))</f>
        <v/>
      </c>
    </row>
    <row r="4549">
      <c r="G4549">
        <f>IFERROR(INDEX(T_Domaines[Domain_label_fr],MATCH(F4549,T_Domaines[Domain_code],0)),"")</f>
        <v/>
      </c>
      <c r="I4549">
        <f>IFERROR(INDEX(T_Indicateurs[Stat_label_fr],MATCH(H4549,T_Indicateurs[Stat_code],0)),"")</f>
        <v/>
      </c>
      <c r="M4549">
        <f>IF(J4549=0,"",J4549)</f>
        <v/>
      </c>
      <c r="N4549">
        <f>IF(K4549=0,"",K4549)</f>
        <v/>
      </c>
      <c r="O4549">
        <f>IF(L4549=0,"",L4549)</f>
        <v/>
      </c>
      <c r="P4549">
        <f>IF(OR(J4549="",K4549="",L4549=""),"",J4549+K4549+L4549)</f>
        <v/>
      </c>
      <c r="Q4549">
        <f>IF(OR(M4549="",N4549="",O4549=""),"",M4549+N4549+O4549)</f>
        <v/>
      </c>
      <c r="S4549" s="13">
        <f>IF(AND($B4549&lt;&gt;"",$F4549&lt;&gt;""),IF(COUNTIFS($B$2:$B4549,$B4549,$F$2:$F4549,$F4549)=1,1,0),0)</f>
        <v/>
      </c>
      <c r="T4549" s="13">
        <f>IF(AND($B4549&lt;&gt;"",$H4549&lt;&gt;""),IF(COUNTIFS($B$2:$B4549,$B4549,$H$2:$H4549,$H4549)=1,1,0),0)</f>
        <v/>
      </c>
      <c r="U4549" s="13">
        <f>IF(AND($B4549&lt;&gt;"",$C4549&lt;&gt;""),IF(COUNTIFS($B$2:$B4549,$B4549,$C$2:$C4549,$C4549)=1,1,0),0)</f>
        <v/>
      </c>
      <c r="V4549" s="13">
        <f>IF(AND($B4549&lt;&gt;"",$D4549&lt;&gt;""),IF(COUNTIFS($B$2:$B4549,$B4549,$D$2:$D4549,$D4549)=1,1,0),0)</f>
        <v/>
      </c>
      <c r="W4549">
        <f>IFERROR(INDEX(T_Indicateurs[Domain_code],MATCH($H4549,T_Indicateurs[Stat_code],0)),"")</f>
        <v/>
      </c>
      <c r="X4549" s="13">
        <f>IF(OR($W4549="",$F4549=""),0,IF($F4549&lt;&gt;$W4549,1,0))</f>
        <v/>
      </c>
      <c r="Y4549" s="13">
        <f>IF(OR($J4549="", $K4549="", $L4549=""),0,IF(OR($J4549&lt;0,$J4549&gt;3,$K4549&lt;0,$K4549&gt;3,$L4549&lt;0,$L4549&gt;3),1,0))</f>
        <v/>
      </c>
    </row>
    <row r="4550">
      <c r="G4550">
        <f>IFERROR(INDEX(T_Domaines[Domain_label_fr],MATCH(F4550,T_Domaines[Domain_code],0)),"")</f>
        <v/>
      </c>
      <c r="I4550">
        <f>IFERROR(INDEX(T_Indicateurs[Stat_label_fr],MATCH(H4550,T_Indicateurs[Stat_code],0)),"")</f>
        <v/>
      </c>
      <c r="M4550">
        <f>IF(J4550=0,"",J4550)</f>
        <v/>
      </c>
      <c r="N4550">
        <f>IF(K4550=0,"",K4550)</f>
        <v/>
      </c>
      <c r="O4550">
        <f>IF(L4550=0,"",L4550)</f>
        <v/>
      </c>
      <c r="P4550">
        <f>IF(OR(J4550="",K4550="",L4550=""),"",J4550+K4550+L4550)</f>
        <v/>
      </c>
      <c r="Q4550">
        <f>IF(OR(M4550="",N4550="",O4550=""),"",M4550+N4550+O4550)</f>
        <v/>
      </c>
      <c r="S4550" s="13">
        <f>IF(AND($B4550&lt;&gt;"",$F4550&lt;&gt;""),IF(COUNTIFS($B$2:$B4550,$B4550,$F$2:$F4550,$F4550)=1,1,0),0)</f>
        <v/>
      </c>
      <c r="T4550" s="13">
        <f>IF(AND($B4550&lt;&gt;"",$H4550&lt;&gt;""),IF(COUNTIFS($B$2:$B4550,$B4550,$H$2:$H4550,$H4550)=1,1,0),0)</f>
        <v/>
      </c>
      <c r="U4550" s="13">
        <f>IF(AND($B4550&lt;&gt;"",$C4550&lt;&gt;""),IF(COUNTIFS($B$2:$B4550,$B4550,$C$2:$C4550,$C4550)=1,1,0),0)</f>
        <v/>
      </c>
      <c r="V4550" s="13">
        <f>IF(AND($B4550&lt;&gt;"",$D4550&lt;&gt;""),IF(COUNTIFS($B$2:$B4550,$B4550,$D$2:$D4550,$D4550)=1,1,0),0)</f>
        <v/>
      </c>
      <c r="W4550">
        <f>IFERROR(INDEX(T_Indicateurs[Domain_code],MATCH($H4550,T_Indicateurs[Stat_code],0)),"")</f>
        <v/>
      </c>
      <c r="X4550" s="13">
        <f>IF(OR($W4550="",$F4550=""),0,IF($F4550&lt;&gt;$W4550,1,0))</f>
        <v/>
      </c>
      <c r="Y4550" s="13">
        <f>IF(OR($J4550="", $K4550="", $L4550=""),0,IF(OR($J4550&lt;0,$J4550&gt;3,$K4550&lt;0,$K4550&gt;3,$L4550&lt;0,$L4550&gt;3),1,0))</f>
        <v/>
      </c>
    </row>
    <row r="4551">
      <c r="G4551">
        <f>IFERROR(INDEX(T_Domaines[Domain_label_fr],MATCH(F4551,T_Domaines[Domain_code],0)),"")</f>
        <v/>
      </c>
      <c r="I4551">
        <f>IFERROR(INDEX(T_Indicateurs[Stat_label_fr],MATCH(H4551,T_Indicateurs[Stat_code],0)),"")</f>
        <v/>
      </c>
      <c r="M4551">
        <f>IF(J4551=0,"",J4551)</f>
        <v/>
      </c>
      <c r="N4551">
        <f>IF(K4551=0,"",K4551)</f>
        <v/>
      </c>
      <c r="O4551">
        <f>IF(L4551=0,"",L4551)</f>
        <v/>
      </c>
      <c r="P4551">
        <f>IF(OR(J4551="",K4551="",L4551=""),"",J4551+K4551+L4551)</f>
        <v/>
      </c>
      <c r="Q4551">
        <f>IF(OR(M4551="",N4551="",O4551=""),"",M4551+N4551+O4551)</f>
        <v/>
      </c>
      <c r="S4551" s="13">
        <f>IF(AND($B4551&lt;&gt;"",$F4551&lt;&gt;""),IF(COUNTIFS($B$2:$B4551,$B4551,$F$2:$F4551,$F4551)=1,1,0),0)</f>
        <v/>
      </c>
      <c r="T4551" s="13">
        <f>IF(AND($B4551&lt;&gt;"",$H4551&lt;&gt;""),IF(COUNTIFS($B$2:$B4551,$B4551,$H$2:$H4551,$H4551)=1,1,0),0)</f>
        <v/>
      </c>
      <c r="U4551" s="13">
        <f>IF(AND($B4551&lt;&gt;"",$C4551&lt;&gt;""),IF(COUNTIFS($B$2:$B4551,$B4551,$C$2:$C4551,$C4551)=1,1,0),0)</f>
        <v/>
      </c>
      <c r="V4551" s="13">
        <f>IF(AND($B4551&lt;&gt;"",$D4551&lt;&gt;""),IF(COUNTIFS($B$2:$B4551,$B4551,$D$2:$D4551,$D4551)=1,1,0),0)</f>
        <v/>
      </c>
      <c r="W4551">
        <f>IFERROR(INDEX(T_Indicateurs[Domain_code],MATCH($H4551,T_Indicateurs[Stat_code],0)),"")</f>
        <v/>
      </c>
      <c r="X4551" s="13">
        <f>IF(OR($W4551="",$F4551=""),0,IF($F4551&lt;&gt;$W4551,1,0))</f>
        <v/>
      </c>
      <c r="Y4551" s="13">
        <f>IF(OR($J4551="", $K4551="", $L4551=""),0,IF(OR($J4551&lt;0,$J4551&gt;3,$K4551&lt;0,$K4551&gt;3,$L4551&lt;0,$L4551&gt;3),1,0))</f>
        <v/>
      </c>
    </row>
    <row r="4552">
      <c r="G4552">
        <f>IFERROR(INDEX(T_Domaines[Domain_label_fr],MATCH(F4552,T_Domaines[Domain_code],0)),"")</f>
        <v/>
      </c>
      <c r="I4552">
        <f>IFERROR(INDEX(T_Indicateurs[Stat_label_fr],MATCH(H4552,T_Indicateurs[Stat_code],0)),"")</f>
        <v/>
      </c>
      <c r="M4552">
        <f>IF(J4552=0,"",J4552)</f>
        <v/>
      </c>
      <c r="N4552">
        <f>IF(K4552=0,"",K4552)</f>
        <v/>
      </c>
      <c r="O4552">
        <f>IF(L4552=0,"",L4552)</f>
        <v/>
      </c>
      <c r="P4552">
        <f>IF(OR(J4552="",K4552="",L4552=""),"",J4552+K4552+L4552)</f>
        <v/>
      </c>
      <c r="Q4552">
        <f>IF(OR(M4552="",N4552="",O4552=""),"",M4552+N4552+O4552)</f>
        <v/>
      </c>
      <c r="S4552" s="13">
        <f>IF(AND($B4552&lt;&gt;"",$F4552&lt;&gt;""),IF(COUNTIFS($B$2:$B4552,$B4552,$F$2:$F4552,$F4552)=1,1,0),0)</f>
        <v/>
      </c>
      <c r="T4552" s="13">
        <f>IF(AND($B4552&lt;&gt;"",$H4552&lt;&gt;""),IF(COUNTIFS($B$2:$B4552,$B4552,$H$2:$H4552,$H4552)=1,1,0),0)</f>
        <v/>
      </c>
      <c r="U4552" s="13">
        <f>IF(AND($B4552&lt;&gt;"",$C4552&lt;&gt;""),IF(COUNTIFS($B$2:$B4552,$B4552,$C$2:$C4552,$C4552)=1,1,0),0)</f>
        <v/>
      </c>
      <c r="V4552" s="13">
        <f>IF(AND($B4552&lt;&gt;"",$D4552&lt;&gt;""),IF(COUNTIFS($B$2:$B4552,$B4552,$D$2:$D4552,$D4552)=1,1,0),0)</f>
        <v/>
      </c>
      <c r="W4552">
        <f>IFERROR(INDEX(T_Indicateurs[Domain_code],MATCH($H4552,T_Indicateurs[Stat_code],0)),"")</f>
        <v/>
      </c>
      <c r="X4552" s="13">
        <f>IF(OR($W4552="",$F4552=""),0,IF($F4552&lt;&gt;$W4552,1,0))</f>
        <v/>
      </c>
      <c r="Y4552" s="13">
        <f>IF(OR($J4552="", $K4552="", $L4552=""),0,IF(OR($J4552&lt;0,$J4552&gt;3,$K4552&lt;0,$K4552&gt;3,$L4552&lt;0,$L4552&gt;3),1,0))</f>
        <v/>
      </c>
    </row>
    <row r="4553">
      <c r="G4553">
        <f>IFERROR(INDEX(T_Domaines[Domain_label_fr],MATCH(F4553,T_Domaines[Domain_code],0)),"")</f>
        <v/>
      </c>
      <c r="I4553">
        <f>IFERROR(INDEX(T_Indicateurs[Stat_label_fr],MATCH(H4553,T_Indicateurs[Stat_code],0)),"")</f>
        <v/>
      </c>
      <c r="M4553">
        <f>IF(J4553=0,"",J4553)</f>
        <v/>
      </c>
      <c r="N4553">
        <f>IF(K4553=0,"",K4553)</f>
        <v/>
      </c>
      <c r="O4553">
        <f>IF(L4553=0,"",L4553)</f>
        <v/>
      </c>
      <c r="P4553">
        <f>IF(OR(J4553="",K4553="",L4553=""),"",J4553+K4553+L4553)</f>
        <v/>
      </c>
      <c r="Q4553">
        <f>IF(OR(M4553="",N4553="",O4553=""),"",M4553+N4553+O4553)</f>
        <v/>
      </c>
      <c r="S4553" s="13">
        <f>IF(AND($B4553&lt;&gt;"",$F4553&lt;&gt;""),IF(COUNTIFS($B$2:$B4553,$B4553,$F$2:$F4553,$F4553)=1,1,0),0)</f>
        <v/>
      </c>
      <c r="T4553" s="13">
        <f>IF(AND($B4553&lt;&gt;"",$H4553&lt;&gt;""),IF(COUNTIFS($B$2:$B4553,$B4553,$H$2:$H4553,$H4553)=1,1,0),0)</f>
        <v/>
      </c>
      <c r="U4553" s="13">
        <f>IF(AND($B4553&lt;&gt;"",$C4553&lt;&gt;""),IF(COUNTIFS($B$2:$B4553,$B4553,$C$2:$C4553,$C4553)=1,1,0),0)</f>
        <v/>
      </c>
      <c r="V4553" s="13">
        <f>IF(AND($B4553&lt;&gt;"",$D4553&lt;&gt;""),IF(COUNTIFS($B$2:$B4553,$B4553,$D$2:$D4553,$D4553)=1,1,0),0)</f>
        <v/>
      </c>
      <c r="W4553">
        <f>IFERROR(INDEX(T_Indicateurs[Domain_code],MATCH($H4553,T_Indicateurs[Stat_code],0)),"")</f>
        <v/>
      </c>
      <c r="X4553" s="13">
        <f>IF(OR($W4553="",$F4553=""),0,IF($F4553&lt;&gt;$W4553,1,0))</f>
        <v/>
      </c>
      <c r="Y4553" s="13">
        <f>IF(OR($J4553="", $K4553="", $L4553=""),0,IF(OR($J4553&lt;0,$J4553&gt;3,$K4553&lt;0,$K4553&gt;3,$L4553&lt;0,$L4553&gt;3),1,0))</f>
        <v/>
      </c>
    </row>
    <row r="4554">
      <c r="G4554">
        <f>IFERROR(INDEX(T_Domaines[Domain_label_fr],MATCH(F4554,T_Domaines[Domain_code],0)),"")</f>
        <v/>
      </c>
      <c r="I4554">
        <f>IFERROR(INDEX(T_Indicateurs[Stat_label_fr],MATCH(H4554,T_Indicateurs[Stat_code],0)),"")</f>
        <v/>
      </c>
      <c r="M4554">
        <f>IF(J4554=0,"",J4554)</f>
        <v/>
      </c>
      <c r="N4554">
        <f>IF(K4554=0,"",K4554)</f>
        <v/>
      </c>
      <c r="O4554">
        <f>IF(L4554=0,"",L4554)</f>
        <v/>
      </c>
      <c r="P4554">
        <f>IF(OR(J4554="",K4554="",L4554=""),"",J4554+K4554+L4554)</f>
        <v/>
      </c>
      <c r="Q4554">
        <f>IF(OR(M4554="",N4554="",O4554=""),"",M4554+N4554+O4554)</f>
        <v/>
      </c>
      <c r="S4554" s="13">
        <f>IF(AND($B4554&lt;&gt;"",$F4554&lt;&gt;""),IF(COUNTIFS($B$2:$B4554,$B4554,$F$2:$F4554,$F4554)=1,1,0),0)</f>
        <v/>
      </c>
      <c r="T4554" s="13">
        <f>IF(AND($B4554&lt;&gt;"",$H4554&lt;&gt;""),IF(COUNTIFS($B$2:$B4554,$B4554,$H$2:$H4554,$H4554)=1,1,0),0)</f>
        <v/>
      </c>
      <c r="U4554" s="13">
        <f>IF(AND($B4554&lt;&gt;"",$C4554&lt;&gt;""),IF(COUNTIFS($B$2:$B4554,$B4554,$C$2:$C4554,$C4554)=1,1,0),0)</f>
        <v/>
      </c>
      <c r="V4554" s="13">
        <f>IF(AND($B4554&lt;&gt;"",$D4554&lt;&gt;""),IF(COUNTIFS($B$2:$B4554,$B4554,$D$2:$D4554,$D4554)=1,1,0),0)</f>
        <v/>
      </c>
      <c r="W4554">
        <f>IFERROR(INDEX(T_Indicateurs[Domain_code],MATCH($H4554,T_Indicateurs[Stat_code],0)),"")</f>
        <v/>
      </c>
      <c r="X4554" s="13">
        <f>IF(OR($W4554="",$F4554=""),0,IF($F4554&lt;&gt;$W4554,1,0))</f>
        <v/>
      </c>
      <c r="Y4554" s="13">
        <f>IF(OR($J4554="", $K4554="", $L4554=""),0,IF(OR($J4554&lt;0,$J4554&gt;3,$K4554&lt;0,$K4554&gt;3,$L4554&lt;0,$L4554&gt;3),1,0))</f>
        <v/>
      </c>
    </row>
    <row r="4555">
      <c r="G4555">
        <f>IFERROR(INDEX(T_Domaines[Domain_label_fr],MATCH(F4555,T_Domaines[Domain_code],0)),"")</f>
        <v/>
      </c>
      <c r="I4555">
        <f>IFERROR(INDEX(T_Indicateurs[Stat_label_fr],MATCH(H4555,T_Indicateurs[Stat_code],0)),"")</f>
        <v/>
      </c>
      <c r="M4555">
        <f>IF(J4555=0,"",J4555)</f>
        <v/>
      </c>
      <c r="N4555">
        <f>IF(K4555=0,"",K4555)</f>
        <v/>
      </c>
      <c r="O4555">
        <f>IF(L4555=0,"",L4555)</f>
        <v/>
      </c>
      <c r="P4555">
        <f>IF(OR(J4555="",K4555="",L4555=""),"",J4555+K4555+L4555)</f>
        <v/>
      </c>
      <c r="Q4555">
        <f>IF(OR(M4555="",N4555="",O4555=""),"",M4555+N4555+O4555)</f>
        <v/>
      </c>
      <c r="S4555" s="13">
        <f>IF(AND($B4555&lt;&gt;"",$F4555&lt;&gt;""),IF(COUNTIFS($B$2:$B4555,$B4555,$F$2:$F4555,$F4555)=1,1,0),0)</f>
        <v/>
      </c>
      <c r="T4555" s="13">
        <f>IF(AND($B4555&lt;&gt;"",$H4555&lt;&gt;""),IF(COUNTIFS($B$2:$B4555,$B4555,$H$2:$H4555,$H4555)=1,1,0),0)</f>
        <v/>
      </c>
      <c r="U4555" s="13">
        <f>IF(AND($B4555&lt;&gt;"",$C4555&lt;&gt;""),IF(COUNTIFS($B$2:$B4555,$B4555,$C$2:$C4555,$C4555)=1,1,0),0)</f>
        <v/>
      </c>
      <c r="V4555" s="13">
        <f>IF(AND($B4555&lt;&gt;"",$D4555&lt;&gt;""),IF(COUNTIFS($B$2:$B4555,$B4555,$D$2:$D4555,$D4555)=1,1,0),0)</f>
        <v/>
      </c>
      <c r="W4555">
        <f>IFERROR(INDEX(T_Indicateurs[Domain_code],MATCH($H4555,T_Indicateurs[Stat_code],0)),"")</f>
        <v/>
      </c>
      <c r="X4555" s="13">
        <f>IF(OR($W4555="",$F4555=""),0,IF($F4555&lt;&gt;$W4555,1,0))</f>
        <v/>
      </c>
      <c r="Y4555" s="13">
        <f>IF(OR($J4555="", $K4555="", $L4555=""),0,IF(OR($J4555&lt;0,$J4555&gt;3,$K4555&lt;0,$K4555&gt;3,$L4555&lt;0,$L4555&gt;3),1,0))</f>
        <v/>
      </c>
    </row>
    <row r="4556">
      <c r="G4556">
        <f>IFERROR(INDEX(T_Domaines[Domain_label_fr],MATCH(F4556,T_Domaines[Domain_code],0)),"")</f>
        <v/>
      </c>
      <c r="I4556">
        <f>IFERROR(INDEX(T_Indicateurs[Stat_label_fr],MATCH(H4556,T_Indicateurs[Stat_code],0)),"")</f>
        <v/>
      </c>
      <c r="M4556">
        <f>IF(J4556=0,"",J4556)</f>
        <v/>
      </c>
      <c r="N4556">
        <f>IF(K4556=0,"",K4556)</f>
        <v/>
      </c>
      <c r="O4556">
        <f>IF(L4556=0,"",L4556)</f>
        <v/>
      </c>
      <c r="P4556">
        <f>IF(OR(J4556="",K4556="",L4556=""),"",J4556+K4556+L4556)</f>
        <v/>
      </c>
      <c r="Q4556">
        <f>IF(OR(M4556="",N4556="",O4556=""),"",M4556+N4556+O4556)</f>
        <v/>
      </c>
      <c r="S4556" s="13">
        <f>IF(AND($B4556&lt;&gt;"",$F4556&lt;&gt;""),IF(COUNTIFS($B$2:$B4556,$B4556,$F$2:$F4556,$F4556)=1,1,0),0)</f>
        <v/>
      </c>
      <c r="T4556" s="13">
        <f>IF(AND($B4556&lt;&gt;"",$H4556&lt;&gt;""),IF(COUNTIFS($B$2:$B4556,$B4556,$H$2:$H4556,$H4556)=1,1,0),0)</f>
        <v/>
      </c>
      <c r="U4556" s="13">
        <f>IF(AND($B4556&lt;&gt;"",$C4556&lt;&gt;""),IF(COUNTIFS($B$2:$B4556,$B4556,$C$2:$C4556,$C4556)=1,1,0),0)</f>
        <v/>
      </c>
      <c r="V4556" s="13">
        <f>IF(AND($B4556&lt;&gt;"",$D4556&lt;&gt;""),IF(COUNTIFS($B$2:$B4556,$B4556,$D$2:$D4556,$D4556)=1,1,0),0)</f>
        <v/>
      </c>
      <c r="W4556">
        <f>IFERROR(INDEX(T_Indicateurs[Domain_code],MATCH($H4556,T_Indicateurs[Stat_code],0)),"")</f>
        <v/>
      </c>
      <c r="X4556" s="13">
        <f>IF(OR($W4556="",$F4556=""),0,IF($F4556&lt;&gt;$W4556,1,0))</f>
        <v/>
      </c>
      <c r="Y4556" s="13">
        <f>IF(OR($J4556="", $K4556="", $L4556=""),0,IF(OR($J4556&lt;0,$J4556&gt;3,$K4556&lt;0,$K4556&gt;3,$L4556&lt;0,$L4556&gt;3),1,0))</f>
        <v/>
      </c>
    </row>
    <row r="4557">
      <c r="G4557">
        <f>IFERROR(INDEX(T_Domaines[Domain_label_fr],MATCH(F4557,T_Domaines[Domain_code],0)),"")</f>
        <v/>
      </c>
      <c r="I4557">
        <f>IFERROR(INDEX(T_Indicateurs[Stat_label_fr],MATCH(H4557,T_Indicateurs[Stat_code],0)),"")</f>
        <v/>
      </c>
      <c r="M4557">
        <f>IF(J4557=0,"",J4557)</f>
        <v/>
      </c>
      <c r="N4557">
        <f>IF(K4557=0,"",K4557)</f>
        <v/>
      </c>
      <c r="O4557">
        <f>IF(L4557=0,"",L4557)</f>
        <v/>
      </c>
      <c r="P4557">
        <f>IF(OR(J4557="",K4557="",L4557=""),"",J4557+K4557+L4557)</f>
        <v/>
      </c>
      <c r="Q4557">
        <f>IF(OR(M4557="",N4557="",O4557=""),"",M4557+N4557+O4557)</f>
        <v/>
      </c>
      <c r="S4557" s="13">
        <f>IF(AND($B4557&lt;&gt;"",$F4557&lt;&gt;""),IF(COUNTIFS($B$2:$B4557,$B4557,$F$2:$F4557,$F4557)=1,1,0),0)</f>
        <v/>
      </c>
      <c r="T4557" s="13">
        <f>IF(AND($B4557&lt;&gt;"",$H4557&lt;&gt;""),IF(COUNTIFS($B$2:$B4557,$B4557,$H$2:$H4557,$H4557)=1,1,0),0)</f>
        <v/>
      </c>
      <c r="U4557" s="13">
        <f>IF(AND($B4557&lt;&gt;"",$C4557&lt;&gt;""),IF(COUNTIFS($B$2:$B4557,$B4557,$C$2:$C4557,$C4557)=1,1,0),0)</f>
        <v/>
      </c>
      <c r="V4557" s="13">
        <f>IF(AND($B4557&lt;&gt;"",$D4557&lt;&gt;""),IF(COUNTIFS($B$2:$B4557,$B4557,$D$2:$D4557,$D4557)=1,1,0),0)</f>
        <v/>
      </c>
      <c r="W4557">
        <f>IFERROR(INDEX(T_Indicateurs[Domain_code],MATCH($H4557,T_Indicateurs[Stat_code],0)),"")</f>
        <v/>
      </c>
      <c r="X4557" s="13">
        <f>IF(OR($W4557="",$F4557=""),0,IF($F4557&lt;&gt;$W4557,1,0))</f>
        <v/>
      </c>
      <c r="Y4557" s="13">
        <f>IF(OR($J4557="", $K4557="", $L4557=""),0,IF(OR($J4557&lt;0,$J4557&gt;3,$K4557&lt;0,$K4557&gt;3,$L4557&lt;0,$L4557&gt;3),1,0))</f>
        <v/>
      </c>
    </row>
    <row r="4558">
      <c r="G4558">
        <f>IFERROR(INDEX(T_Domaines[Domain_label_fr],MATCH(F4558,T_Domaines[Domain_code],0)),"")</f>
        <v/>
      </c>
      <c r="I4558">
        <f>IFERROR(INDEX(T_Indicateurs[Stat_label_fr],MATCH(H4558,T_Indicateurs[Stat_code],0)),"")</f>
        <v/>
      </c>
      <c r="M4558">
        <f>IF(J4558=0,"",J4558)</f>
        <v/>
      </c>
      <c r="N4558">
        <f>IF(K4558=0,"",K4558)</f>
        <v/>
      </c>
      <c r="O4558">
        <f>IF(L4558=0,"",L4558)</f>
        <v/>
      </c>
      <c r="P4558">
        <f>IF(OR(J4558="",K4558="",L4558=""),"",J4558+K4558+L4558)</f>
        <v/>
      </c>
      <c r="Q4558">
        <f>IF(OR(M4558="",N4558="",O4558=""),"",M4558+N4558+O4558)</f>
        <v/>
      </c>
      <c r="S4558" s="13">
        <f>IF(AND($B4558&lt;&gt;"",$F4558&lt;&gt;""),IF(COUNTIFS($B$2:$B4558,$B4558,$F$2:$F4558,$F4558)=1,1,0),0)</f>
        <v/>
      </c>
      <c r="T4558" s="13">
        <f>IF(AND($B4558&lt;&gt;"",$H4558&lt;&gt;""),IF(COUNTIFS($B$2:$B4558,$B4558,$H$2:$H4558,$H4558)=1,1,0),0)</f>
        <v/>
      </c>
      <c r="U4558" s="13">
        <f>IF(AND($B4558&lt;&gt;"",$C4558&lt;&gt;""),IF(COUNTIFS($B$2:$B4558,$B4558,$C$2:$C4558,$C4558)=1,1,0),0)</f>
        <v/>
      </c>
      <c r="V4558" s="13">
        <f>IF(AND($B4558&lt;&gt;"",$D4558&lt;&gt;""),IF(COUNTIFS($B$2:$B4558,$B4558,$D$2:$D4558,$D4558)=1,1,0),0)</f>
        <v/>
      </c>
      <c r="W4558">
        <f>IFERROR(INDEX(T_Indicateurs[Domain_code],MATCH($H4558,T_Indicateurs[Stat_code],0)),"")</f>
        <v/>
      </c>
      <c r="X4558" s="13">
        <f>IF(OR($W4558="",$F4558=""),0,IF($F4558&lt;&gt;$W4558,1,0))</f>
        <v/>
      </c>
      <c r="Y4558" s="13">
        <f>IF(OR($J4558="", $K4558="", $L4558=""),0,IF(OR($J4558&lt;0,$J4558&gt;3,$K4558&lt;0,$K4558&gt;3,$L4558&lt;0,$L4558&gt;3),1,0))</f>
        <v/>
      </c>
    </row>
    <row r="4559">
      <c r="G4559">
        <f>IFERROR(INDEX(T_Domaines[Domain_label_fr],MATCH(F4559,T_Domaines[Domain_code],0)),"")</f>
        <v/>
      </c>
      <c r="I4559">
        <f>IFERROR(INDEX(T_Indicateurs[Stat_label_fr],MATCH(H4559,T_Indicateurs[Stat_code],0)),"")</f>
        <v/>
      </c>
      <c r="M4559">
        <f>IF(J4559=0,"",J4559)</f>
        <v/>
      </c>
      <c r="N4559">
        <f>IF(K4559=0,"",K4559)</f>
        <v/>
      </c>
      <c r="O4559">
        <f>IF(L4559=0,"",L4559)</f>
        <v/>
      </c>
      <c r="P4559">
        <f>IF(OR(J4559="",K4559="",L4559=""),"",J4559+K4559+L4559)</f>
        <v/>
      </c>
      <c r="Q4559">
        <f>IF(OR(M4559="",N4559="",O4559=""),"",M4559+N4559+O4559)</f>
        <v/>
      </c>
      <c r="S4559" s="13">
        <f>IF(AND($B4559&lt;&gt;"",$F4559&lt;&gt;""),IF(COUNTIFS($B$2:$B4559,$B4559,$F$2:$F4559,$F4559)=1,1,0),0)</f>
        <v/>
      </c>
      <c r="T4559" s="13">
        <f>IF(AND($B4559&lt;&gt;"",$H4559&lt;&gt;""),IF(COUNTIFS($B$2:$B4559,$B4559,$H$2:$H4559,$H4559)=1,1,0),0)</f>
        <v/>
      </c>
      <c r="U4559" s="13">
        <f>IF(AND($B4559&lt;&gt;"",$C4559&lt;&gt;""),IF(COUNTIFS($B$2:$B4559,$B4559,$C$2:$C4559,$C4559)=1,1,0),0)</f>
        <v/>
      </c>
      <c r="V4559" s="13">
        <f>IF(AND($B4559&lt;&gt;"",$D4559&lt;&gt;""),IF(COUNTIFS($B$2:$B4559,$B4559,$D$2:$D4559,$D4559)=1,1,0),0)</f>
        <v/>
      </c>
      <c r="W4559">
        <f>IFERROR(INDEX(T_Indicateurs[Domain_code],MATCH($H4559,T_Indicateurs[Stat_code],0)),"")</f>
        <v/>
      </c>
      <c r="X4559" s="13">
        <f>IF(OR($W4559="",$F4559=""),0,IF($F4559&lt;&gt;$W4559,1,0))</f>
        <v/>
      </c>
      <c r="Y4559" s="13">
        <f>IF(OR($J4559="", $K4559="", $L4559=""),0,IF(OR($J4559&lt;0,$J4559&gt;3,$K4559&lt;0,$K4559&gt;3,$L4559&lt;0,$L4559&gt;3),1,0))</f>
        <v/>
      </c>
    </row>
    <row r="4560">
      <c r="G4560">
        <f>IFERROR(INDEX(T_Domaines[Domain_label_fr],MATCH(F4560,T_Domaines[Domain_code],0)),"")</f>
        <v/>
      </c>
      <c r="I4560">
        <f>IFERROR(INDEX(T_Indicateurs[Stat_label_fr],MATCH(H4560,T_Indicateurs[Stat_code],0)),"")</f>
        <v/>
      </c>
      <c r="M4560">
        <f>IF(J4560=0,"",J4560)</f>
        <v/>
      </c>
      <c r="N4560">
        <f>IF(K4560=0,"",K4560)</f>
        <v/>
      </c>
      <c r="O4560">
        <f>IF(L4560=0,"",L4560)</f>
        <v/>
      </c>
      <c r="P4560">
        <f>IF(OR(J4560="",K4560="",L4560=""),"",J4560+K4560+L4560)</f>
        <v/>
      </c>
      <c r="Q4560">
        <f>IF(OR(M4560="",N4560="",O4560=""),"",M4560+N4560+O4560)</f>
        <v/>
      </c>
      <c r="S4560" s="13">
        <f>IF(AND($B4560&lt;&gt;"",$F4560&lt;&gt;""),IF(COUNTIFS($B$2:$B4560,$B4560,$F$2:$F4560,$F4560)=1,1,0),0)</f>
        <v/>
      </c>
      <c r="T4560" s="13">
        <f>IF(AND($B4560&lt;&gt;"",$H4560&lt;&gt;""),IF(COUNTIFS($B$2:$B4560,$B4560,$H$2:$H4560,$H4560)=1,1,0),0)</f>
        <v/>
      </c>
      <c r="U4560" s="13">
        <f>IF(AND($B4560&lt;&gt;"",$C4560&lt;&gt;""),IF(COUNTIFS($B$2:$B4560,$B4560,$C$2:$C4560,$C4560)=1,1,0),0)</f>
        <v/>
      </c>
      <c r="V4560" s="13">
        <f>IF(AND($B4560&lt;&gt;"",$D4560&lt;&gt;""),IF(COUNTIFS($B$2:$B4560,$B4560,$D$2:$D4560,$D4560)=1,1,0),0)</f>
        <v/>
      </c>
      <c r="W4560">
        <f>IFERROR(INDEX(T_Indicateurs[Domain_code],MATCH($H4560,T_Indicateurs[Stat_code],0)),"")</f>
        <v/>
      </c>
      <c r="X4560" s="13">
        <f>IF(OR($W4560="",$F4560=""),0,IF($F4560&lt;&gt;$W4560,1,0))</f>
        <v/>
      </c>
      <c r="Y4560" s="13">
        <f>IF(OR($J4560="", $K4560="", $L4560=""),0,IF(OR($J4560&lt;0,$J4560&gt;3,$K4560&lt;0,$K4560&gt;3,$L4560&lt;0,$L4560&gt;3),1,0))</f>
        <v/>
      </c>
    </row>
    <row r="4561">
      <c r="G4561">
        <f>IFERROR(INDEX(T_Domaines[Domain_label_fr],MATCH(F4561,T_Domaines[Domain_code],0)),"")</f>
        <v/>
      </c>
      <c r="I4561">
        <f>IFERROR(INDEX(T_Indicateurs[Stat_label_fr],MATCH(H4561,T_Indicateurs[Stat_code],0)),"")</f>
        <v/>
      </c>
      <c r="M4561">
        <f>IF(J4561=0,"",J4561)</f>
        <v/>
      </c>
      <c r="N4561">
        <f>IF(K4561=0,"",K4561)</f>
        <v/>
      </c>
      <c r="O4561">
        <f>IF(L4561=0,"",L4561)</f>
        <v/>
      </c>
      <c r="P4561">
        <f>IF(OR(J4561="",K4561="",L4561=""),"",J4561+K4561+L4561)</f>
        <v/>
      </c>
      <c r="Q4561">
        <f>IF(OR(M4561="",N4561="",O4561=""),"",M4561+N4561+O4561)</f>
        <v/>
      </c>
      <c r="S4561" s="13">
        <f>IF(AND($B4561&lt;&gt;"",$F4561&lt;&gt;""),IF(COUNTIFS($B$2:$B4561,$B4561,$F$2:$F4561,$F4561)=1,1,0),0)</f>
        <v/>
      </c>
      <c r="T4561" s="13">
        <f>IF(AND($B4561&lt;&gt;"",$H4561&lt;&gt;""),IF(COUNTIFS($B$2:$B4561,$B4561,$H$2:$H4561,$H4561)=1,1,0),0)</f>
        <v/>
      </c>
      <c r="U4561" s="13">
        <f>IF(AND($B4561&lt;&gt;"",$C4561&lt;&gt;""),IF(COUNTIFS($B$2:$B4561,$B4561,$C$2:$C4561,$C4561)=1,1,0),0)</f>
        <v/>
      </c>
      <c r="V4561" s="13">
        <f>IF(AND($B4561&lt;&gt;"",$D4561&lt;&gt;""),IF(COUNTIFS($B$2:$B4561,$B4561,$D$2:$D4561,$D4561)=1,1,0),0)</f>
        <v/>
      </c>
      <c r="W4561">
        <f>IFERROR(INDEX(T_Indicateurs[Domain_code],MATCH($H4561,T_Indicateurs[Stat_code],0)),"")</f>
        <v/>
      </c>
      <c r="X4561" s="13">
        <f>IF(OR($W4561="",$F4561=""),0,IF($F4561&lt;&gt;$W4561,1,0))</f>
        <v/>
      </c>
      <c r="Y4561" s="13">
        <f>IF(OR($J4561="", $K4561="", $L4561=""),0,IF(OR($J4561&lt;0,$J4561&gt;3,$K4561&lt;0,$K4561&gt;3,$L4561&lt;0,$L4561&gt;3),1,0))</f>
        <v/>
      </c>
    </row>
    <row r="4562">
      <c r="G4562">
        <f>IFERROR(INDEX(T_Domaines[Domain_label_fr],MATCH(F4562,T_Domaines[Domain_code],0)),"")</f>
        <v/>
      </c>
      <c r="I4562">
        <f>IFERROR(INDEX(T_Indicateurs[Stat_label_fr],MATCH(H4562,T_Indicateurs[Stat_code],0)),"")</f>
        <v/>
      </c>
      <c r="M4562">
        <f>IF(J4562=0,"",J4562)</f>
        <v/>
      </c>
      <c r="N4562">
        <f>IF(K4562=0,"",K4562)</f>
        <v/>
      </c>
      <c r="O4562">
        <f>IF(L4562=0,"",L4562)</f>
        <v/>
      </c>
      <c r="P4562">
        <f>IF(OR(J4562="",K4562="",L4562=""),"",J4562+K4562+L4562)</f>
        <v/>
      </c>
      <c r="Q4562">
        <f>IF(OR(M4562="",N4562="",O4562=""),"",M4562+N4562+O4562)</f>
        <v/>
      </c>
      <c r="S4562" s="13">
        <f>IF(AND($B4562&lt;&gt;"",$F4562&lt;&gt;""),IF(COUNTIFS($B$2:$B4562,$B4562,$F$2:$F4562,$F4562)=1,1,0),0)</f>
        <v/>
      </c>
      <c r="T4562" s="13">
        <f>IF(AND($B4562&lt;&gt;"",$H4562&lt;&gt;""),IF(COUNTIFS($B$2:$B4562,$B4562,$H$2:$H4562,$H4562)=1,1,0),0)</f>
        <v/>
      </c>
      <c r="U4562" s="13">
        <f>IF(AND($B4562&lt;&gt;"",$C4562&lt;&gt;""),IF(COUNTIFS($B$2:$B4562,$B4562,$C$2:$C4562,$C4562)=1,1,0),0)</f>
        <v/>
      </c>
      <c r="V4562" s="13">
        <f>IF(AND($B4562&lt;&gt;"",$D4562&lt;&gt;""),IF(COUNTIFS($B$2:$B4562,$B4562,$D$2:$D4562,$D4562)=1,1,0),0)</f>
        <v/>
      </c>
      <c r="W4562">
        <f>IFERROR(INDEX(T_Indicateurs[Domain_code],MATCH($H4562,T_Indicateurs[Stat_code],0)),"")</f>
        <v/>
      </c>
      <c r="X4562" s="13">
        <f>IF(OR($W4562="",$F4562=""),0,IF($F4562&lt;&gt;$W4562,1,0))</f>
        <v/>
      </c>
      <c r="Y4562" s="13">
        <f>IF(OR($J4562="", $K4562="", $L4562=""),0,IF(OR($J4562&lt;0,$J4562&gt;3,$K4562&lt;0,$K4562&gt;3,$L4562&lt;0,$L4562&gt;3),1,0))</f>
        <v/>
      </c>
    </row>
    <row r="4563">
      <c r="G4563">
        <f>IFERROR(INDEX(T_Domaines[Domain_label_fr],MATCH(F4563,T_Domaines[Domain_code],0)),"")</f>
        <v/>
      </c>
      <c r="I4563">
        <f>IFERROR(INDEX(T_Indicateurs[Stat_label_fr],MATCH(H4563,T_Indicateurs[Stat_code],0)),"")</f>
        <v/>
      </c>
      <c r="M4563">
        <f>IF(J4563=0,"",J4563)</f>
        <v/>
      </c>
      <c r="N4563">
        <f>IF(K4563=0,"",K4563)</f>
        <v/>
      </c>
      <c r="O4563">
        <f>IF(L4563=0,"",L4563)</f>
        <v/>
      </c>
      <c r="P4563">
        <f>IF(OR(J4563="",K4563="",L4563=""),"",J4563+K4563+L4563)</f>
        <v/>
      </c>
      <c r="Q4563">
        <f>IF(OR(M4563="",N4563="",O4563=""),"",M4563+N4563+O4563)</f>
        <v/>
      </c>
      <c r="S4563" s="13">
        <f>IF(AND($B4563&lt;&gt;"",$F4563&lt;&gt;""),IF(COUNTIFS($B$2:$B4563,$B4563,$F$2:$F4563,$F4563)=1,1,0),0)</f>
        <v/>
      </c>
      <c r="T4563" s="13">
        <f>IF(AND($B4563&lt;&gt;"",$H4563&lt;&gt;""),IF(COUNTIFS($B$2:$B4563,$B4563,$H$2:$H4563,$H4563)=1,1,0),0)</f>
        <v/>
      </c>
      <c r="U4563" s="13">
        <f>IF(AND($B4563&lt;&gt;"",$C4563&lt;&gt;""),IF(COUNTIFS($B$2:$B4563,$B4563,$C$2:$C4563,$C4563)=1,1,0),0)</f>
        <v/>
      </c>
      <c r="V4563" s="13">
        <f>IF(AND($B4563&lt;&gt;"",$D4563&lt;&gt;""),IF(COUNTIFS($B$2:$B4563,$B4563,$D$2:$D4563,$D4563)=1,1,0),0)</f>
        <v/>
      </c>
      <c r="W4563">
        <f>IFERROR(INDEX(T_Indicateurs[Domain_code],MATCH($H4563,T_Indicateurs[Stat_code],0)),"")</f>
        <v/>
      </c>
      <c r="X4563" s="13">
        <f>IF(OR($W4563="",$F4563=""),0,IF($F4563&lt;&gt;$W4563,1,0))</f>
        <v/>
      </c>
      <c r="Y4563" s="13">
        <f>IF(OR($J4563="", $K4563="", $L4563=""),0,IF(OR($J4563&lt;0,$J4563&gt;3,$K4563&lt;0,$K4563&gt;3,$L4563&lt;0,$L4563&gt;3),1,0))</f>
        <v/>
      </c>
    </row>
    <row r="4564">
      <c r="G4564">
        <f>IFERROR(INDEX(T_Domaines[Domain_label_fr],MATCH(F4564,T_Domaines[Domain_code],0)),"")</f>
        <v/>
      </c>
      <c r="I4564">
        <f>IFERROR(INDEX(T_Indicateurs[Stat_label_fr],MATCH(H4564,T_Indicateurs[Stat_code],0)),"")</f>
        <v/>
      </c>
      <c r="M4564">
        <f>IF(J4564=0,"",J4564)</f>
        <v/>
      </c>
      <c r="N4564">
        <f>IF(K4564=0,"",K4564)</f>
        <v/>
      </c>
      <c r="O4564">
        <f>IF(L4564=0,"",L4564)</f>
        <v/>
      </c>
      <c r="P4564">
        <f>IF(OR(J4564="",K4564="",L4564=""),"",J4564+K4564+L4564)</f>
        <v/>
      </c>
      <c r="Q4564">
        <f>IF(OR(M4564="",N4564="",O4564=""),"",M4564+N4564+O4564)</f>
        <v/>
      </c>
      <c r="S4564" s="13">
        <f>IF(AND($B4564&lt;&gt;"",$F4564&lt;&gt;""),IF(COUNTIFS($B$2:$B4564,$B4564,$F$2:$F4564,$F4564)=1,1,0),0)</f>
        <v/>
      </c>
      <c r="T4564" s="13">
        <f>IF(AND($B4564&lt;&gt;"",$H4564&lt;&gt;""),IF(COUNTIFS($B$2:$B4564,$B4564,$H$2:$H4564,$H4564)=1,1,0),0)</f>
        <v/>
      </c>
      <c r="U4564" s="13">
        <f>IF(AND($B4564&lt;&gt;"",$C4564&lt;&gt;""),IF(COUNTIFS($B$2:$B4564,$B4564,$C$2:$C4564,$C4564)=1,1,0),0)</f>
        <v/>
      </c>
      <c r="V4564" s="13">
        <f>IF(AND($B4564&lt;&gt;"",$D4564&lt;&gt;""),IF(COUNTIFS($B$2:$B4564,$B4564,$D$2:$D4564,$D4564)=1,1,0),0)</f>
        <v/>
      </c>
      <c r="W4564">
        <f>IFERROR(INDEX(T_Indicateurs[Domain_code],MATCH($H4564,T_Indicateurs[Stat_code],0)),"")</f>
        <v/>
      </c>
      <c r="X4564" s="13">
        <f>IF(OR($W4564="",$F4564=""),0,IF($F4564&lt;&gt;$W4564,1,0))</f>
        <v/>
      </c>
      <c r="Y4564" s="13">
        <f>IF(OR($J4564="", $K4564="", $L4564=""),0,IF(OR($J4564&lt;0,$J4564&gt;3,$K4564&lt;0,$K4564&gt;3,$L4564&lt;0,$L4564&gt;3),1,0))</f>
        <v/>
      </c>
    </row>
    <row r="4565">
      <c r="G4565">
        <f>IFERROR(INDEX(T_Domaines[Domain_label_fr],MATCH(F4565,T_Domaines[Domain_code],0)),"")</f>
        <v/>
      </c>
      <c r="I4565">
        <f>IFERROR(INDEX(T_Indicateurs[Stat_label_fr],MATCH(H4565,T_Indicateurs[Stat_code],0)),"")</f>
        <v/>
      </c>
      <c r="M4565">
        <f>IF(J4565=0,"",J4565)</f>
        <v/>
      </c>
      <c r="N4565">
        <f>IF(K4565=0,"",K4565)</f>
        <v/>
      </c>
      <c r="O4565">
        <f>IF(L4565=0,"",L4565)</f>
        <v/>
      </c>
      <c r="P4565">
        <f>IF(OR(J4565="",K4565="",L4565=""),"",J4565+K4565+L4565)</f>
        <v/>
      </c>
      <c r="Q4565">
        <f>IF(OR(M4565="",N4565="",O4565=""),"",M4565+N4565+O4565)</f>
        <v/>
      </c>
      <c r="S4565" s="13">
        <f>IF(AND($B4565&lt;&gt;"",$F4565&lt;&gt;""),IF(COUNTIFS($B$2:$B4565,$B4565,$F$2:$F4565,$F4565)=1,1,0),0)</f>
        <v/>
      </c>
      <c r="T4565" s="13">
        <f>IF(AND($B4565&lt;&gt;"",$H4565&lt;&gt;""),IF(COUNTIFS($B$2:$B4565,$B4565,$H$2:$H4565,$H4565)=1,1,0),0)</f>
        <v/>
      </c>
      <c r="U4565" s="13">
        <f>IF(AND($B4565&lt;&gt;"",$C4565&lt;&gt;""),IF(COUNTIFS($B$2:$B4565,$B4565,$C$2:$C4565,$C4565)=1,1,0),0)</f>
        <v/>
      </c>
      <c r="V4565" s="13">
        <f>IF(AND($B4565&lt;&gt;"",$D4565&lt;&gt;""),IF(COUNTIFS($B$2:$B4565,$B4565,$D$2:$D4565,$D4565)=1,1,0),0)</f>
        <v/>
      </c>
      <c r="W4565">
        <f>IFERROR(INDEX(T_Indicateurs[Domain_code],MATCH($H4565,T_Indicateurs[Stat_code],0)),"")</f>
        <v/>
      </c>
      <c r="X4565" s="13">
        <f>IF(OR($W4565="",$F4565=""),0,IF($F4565&lt;&gt;$W4565,1,0))</f>
        <v/>
      </c>
      <c r="Y4565" s="13">
        <f>IF(OR($J4565="", $K4565="", $L4565=""),0,IF(OR($J4565&lt;0,$J4565&gt;3,$K4565&lt;0,$K4565&gt;3,$L4565&lt;0,$L4565&gt;3),1,0))</f>
        <v/>
      </c>
    </row>
    <row r="4566">
      <c r="G4566">
        <f>IFERROR(INDEX(T_Domaines[Domain_label_fr],MATCH(F4566,T_Domaines[Domain_code],0)),"")</f>
        <v/>
      </c>
      <c r="I4566">
        <f>IFERROR(INDEX(T_Indicateurs[Stat_label_fr],MATCH(H4566,T_Indicateurs[Stat_code],0)),"")</f>
        <v/>
      </c>
      <c r="M4566">
        <f>IF(J4566=0,"",J4566)</f>
        <v/>
      </c>
      <c r="N4566">
        <f>IF(K4566=0,"",K4566)</f>
        <v/>
      </c>
      <c r="O4566">
        <f>IF(L4566=0,"",L4566)</f>
        <v/>
      </c>
      <c r="P4566">
        <f>IF(OR(J4566="",K4566="",L4566=""),"",J4566+K4566+L4566)</f>
        <v/>
      </c>
      <c r="Q4566">
        <f>IF(OR(M4566="",N4566="",O4566=""),"",M4566+N4566+O4566)</f>
        <v/>
      </c>
      <c r="S4566" s="13">
        <f>IF(AND($B4566&lt;&gt;"",$F4566&lt;&gt;""),IF(COUNTIFS($B$2:$B4566,$B4566,$F$2:$F4566,$F4566)=1,1,0),0)</f>
        <v/>
      </c>
      <c r="T4566" s="13">
        <f>IF(AND($B4566&lt;&gt;"",$H4566&lt;&gt;""),IF(COUNTIFS($B$2:$B4566,$B4566,$H$2:$H4566,$H4566)=1,1,0),0)</f>
        <v/>
      </c>
      <c r="U4566" s="13">
        <f>IF(AND($B4566&lt;&gt;"",$C4566&lt;&gt;""),IF(COUNTIFS($B$2:$B4566,$B4566,$C$2:$C4566,$C4566)=1,1,0),0)</f>
        <v/>
      </c>
      <c r="V4566" s="13">
        <f>IF(AND($B4566&lt;&gt;"",$D4566&lt;&gt;""),IF(COUNTIFS($B$2:$B4566,$B4566,$D$2:$D4566,$D4566)=1,1,0),0)</f>
        <v/>
      </c>
      <c r="W4566">
        <f>IFERROR(INDEX(T_Indicateurs[Domain_code],MATCH($H4566,T_Indicateurs[Stat_code],0)),"")</f>
        <v/>
      </c>
      <c r="X4566" s="13">
        <f>IF(OR($W4566="",$F4566=""),0,IF($F4566&lt;&gt;$W4566,1,0))</f>
        <v/>
      </c>
      <c r="Y4566" s="13">
        <f>IF(OR($J4566="", $K4566="", $L4566=""),0,IF(OR($J4566&lt;0,$J4566&gt;3,$K4566&lt;0,$K4566&gt;3,$L4566&lt;0,$L4566&gt;3),1,0))</f>
        <v/>
      </c>
    </row>
    <row r="4567">
      <c r="G4567">
        <f>IFERROR(INDEX(T_Domaines[Domain_label_fr],MATCH(F4567,T_Domaines[Domain_code],0)),"")</f>
        <v/>
      </c>
      <c r="I4567">
        <f>IFERROR(INDEX(T_Indicateurs[Stat_label_fr],MATCH(H4567,T_Indicateurs[Stat_code],0)),"")</f>
        <v/>
      </c>
      <c r="M4567">
        <f>IF(J4567=0,"",J4567)</f>
        <v/>
      </c>
      <c r="N4567">
        <f>IF(K4567=0,"",K4567)</f>
        <v/>
      </c>
      <c r="O4567">
        <f>IF(L4567=0,"",L4567)</f>
        <v/>
      </c>
      <c r="P4567">
        <f>IF(OR(J4567="",K4567="",L4567=""),"",J4567+K4567+L4567)</f>
        <v/>
      </c>
      <c r="Q4567">
        <f>IF(OR(M4567="",N4567="",O4567=""),"",M4567+N4567+O4567)</f>
        <v/>
      </c>
      <c r="S4567" s="13">
        <f>IF(AND($B4567&lt;&gt;"",$F4567&lt;&gt;""),IF(COUNTIFS($B$2:$B4567,$B4567,$F$2:$F4567,$F4567)=1,1,0),0)</f>
        <v/>
      </c>
      <c r="T4567" s="13">
        <f>IF(AND($B4567&lt;&gt;"",$H4567&lt;&gt;""),IF(COUNTIFS($B$2:$B4567,$B4567,$H$2:$H4567,$H4567)=1,1,0),0)</f>
        <v/>
      </c>
      <c r="U4567" s="13">
        <f>IF(AND($B4567&lt;&gt;"",$C4567&lt;&gt;""),IF(COUNTIFS($B$2:$B4567,$B4567,$C$2:$C4567,$C4567)=1,1,0),0)</f>
        <v/>
      </c>
      <c r="V4567" s="13">
        <f>IF(AND($B4567&lt;&gt;"",$D4567&lt;&gt;""),IF(COUNTIFS($B$2:$B4567,$B4567,$D$2:$D4567,$D4567)=1,1,0),0)</f>
        <v/>
      </c>
      <c r="W4567">
        <f>IFERROR(INDEX(T_Indicateurs[Domain_code],MATCH($H4567,T_Indicateurs[Stat_code],0)),"")</f>
        <v/>
      </c>
      <c r="X4567" s="13">
        <f>IF(OR($W4567="",$F4567=""),0,IF($F4567&lt;&gt;$W4567,1,0))</f>
        <v/>
      </c>
      <c r="Y4567" s="13">
        <f>IF(OR($J4567="", $K4567="", $L4567=""),0,IF(OR($J4567&lt;0,$J4567&gt;3,$K4567&lt;0,$K4567&gt;3,$L4567&lt;0,$L4567&gt;3),1,0))</f>
        <v/>
      </c>
    </row>
    <row r="4568">
      <c r="G4568">
        <f>IFERROR(INDEX(T_Domaines[Domain_label_fr],MATCH(F4568,T_Domaines[Domain_code],0)),"")</f>
        <v/>
      </c>
      <c r="I4568">
        <f>IFERROR(INDEX(T_Indicateurs[Stat_label_fr],MATCH(H4568,T_Indicateurs[Stat_code],0)),"")</f>
        <v/>
      </c>
      <c r="M4568">
        <f>IF(J4568=0,"",J4568)</f>
        <v/>
      </c>
      <c r="N4568">
        <f>IF(K4568=0,"",K4568)</f>
        <v/>
      </c>
      <c r="O4568">
        <f>IF(L4568=0,"",L4568)</f>
        <v/>
      </c>
      <c r="P4568">
        <f>IF(OR(J4568="",K4568="",L4568=""),"",J4568+K4568+L4568)</f>
        <v/>
      </c>
      <c r="Q4568">
        <f>IF(OR(M4568="",N4568="",O4568=""),"",M4568+N4568+O4568)</f>
        <v/>
      </c>
      <c r="S4568" s="13">
        <f>IF(AND($B4568&lt;&gt;"",$F4568&lt;&gt;""),IF(COUNTIFS($B$2:$B4568,$B4568,$F$2:$F4568,$F4568)=1,1,0),0)</f>
        <v/>
      </c>
      <c r="T4568" s="13">
        <f>IF(AND($B4568&lt;&gt;"",$H4568&lt;&gt;""),IF(COUNTIFS($B$2:$B4568,$B4568,$H$2:$H4568,$H4568)=1,1,0),0)</f>
        <v/>
      </c>
      <c r="U4568" s="13">
        <f>IF(AND($B4568&lt;&gt;"",$C4568&lt;&gt;""),IF(COUNTIFS($B$2:$B4568,$B4568,$C$2:$C4568,$C4568)=1,1,0),0)</f>
        <v/>
      </c>
      <c r="V4568" s="13">
        <f>IF(AND($B4568&lt;&gt;"",$D4568&lt;&gt;""),IF(COUNTIFS($B$2:$B4568,$B4568,$D$2:$D4568,$D4568)=1,1,0),0)</f>
        <v/>
      </c>
      <c r="W4568">
        <f>IFERROR(INDEX(T_Indicateurs[Domain_code],MATCH($H4568,T_Indicateurs[Stat_code],0)),"")</f>
        <v/>
      </c>
      <c r="X4568" s="13">
        <f>IF(OR($W4568="",$F4568=""),0,IF($F4568&lt;&gt;$W4568,1,0))</f>
        <v/>
      </c>
      <c r="Y4568" s="13">
        <f>IF(OR($J4568="", $K4568="", $L4568=""),0,IF(OR($J4568&lt;0,$J4568&gt;3,$K4568&lt;0,$K4568&gt;3,$L4568&lt;0,$L4568&gt;3),1,0))</f>
        <v/>
      </c>
    </row>
    <row r="4569">
      <c r="G4569">
        <f>IFERROR(INDEX(T_Domaines[Domain_label_fr],MATCH(F4569,T_Domaines[Domain_code],0)),"")</f>
        <v/>
      </c>
      <c r="I4569">
        <f>IFERROR(INDEX(T_Indicateurs[Stat_label_fr],MATCH(H4569,T_Indicateurs[Stat_code],0)),"")</f>
        <v/>
      </c>
      <c r="M4569">
        <f>IF(J4569=0,"",J4569)</f>
        <v/>
      </c>
      <c r="N4569">
        <f>IF(K4569=0,"",K4569)</f>
        <v/>
      </c>
      <c r="O4569">
        <f>IF(L4569=0,"",L4569)</f>
        <v/>
      </c>
      <c r="P4569">
        <f>IF(OR(J4569="",K4569="",L4569=""),"",J4569+K4569+L4569)</f>
        <v/>
      </c>
      <c r="Q4569">
        <f>IF(OR(M4569="",N4569="",O4569=""),"",M4569+N4569+O4569)</f>
        <v/>
      </c>
      <c r="S4569" s="13">
        <f>IF(AND($B4569&lt;&gt;"",$F4569&lt;&gt;""),IF(COUNTIFS($B$2:$B4569,$B4569,$F$2:$F4569,$F4569)=1,1,0),0)</f>
        <v/>
      </c>
      <c r="T4569" s="13">
        <f>IF(AND($B4569&lt;&gt;"",$H4569&lt;&gt;""),IF(COUNTIFS($B$2:$B4569,$B4569,$H$2:$H4569,$H4569)=1,1,0),0)</f>
        <v/>
      </c>
      <c r="U4569" s="13">
        <f>IF(AND($B4569&lt;&gt;"",$C4569&lt;&gt;""),IF(COUNTIFS($B$2:$B4569,$B4569,$C$2:$C4569,$C4569)=1,1,0),0)</f>
        <v/>
      </c>
      <c r="V4569" s="13">
        <f>IF(AND($B4569&lt;&gt;"",$D4569&lt;&gt;""),IF(COUNTIFS($B$2:$B4569,$B4569,$D$2:$D4569,$D4569)=1,1,0),0)</f>
        <v/>
      </c>
      <c r="W4569">
        <f>IFERROR(INDEX(T_Indicateurs[Domain_code],MATCH($H4569,T_Indicateurs[Stat_code],0)),"")</f>
        <v/>
      </c>
      <c r="X4569" s="13">
        <f>IF(OR($W4569="",$F4569=""),0,IF($F4569&lt;&gt;$W4569,1,0))</f>
        <v/>
      </c>
      <c r="Y4569" s="13">
        <f>IF(OR($J4569="", $K4569="", $L4569=""),0,IF(OR($J4569&lt;0,$J4569&gt;3,$K4569&lt;0,$K4569&gt;3,$L4569&lt;0,$L4569&gt;3),1,0))</f>
        <v/>
      </c>
    </row>
    <row r="4570">
      <c r="G4570">
        <f>IFERROR(INDEX(T_Domaines[Domain_label_fr],MATCH(F4570,T_Domaines[Domain_code],0)),"")</f>
        <v/>
      </c>
      <c r="I4570">
        <f>IFERROR(INDEX(T_Indicateurs[Stat_label_fr],MATCH(H4570,T_Indicateurs[Stat_code],0)),"")</f>
        <v/>
      </c>
      <c r="M4570">
        <f>IF(J4570=0,"",J4570)</f>
        <v/>
      </c>
      <c r="N4570">
        <f>IF(K4570=0,"",K4570)</f>
        <v/>
      </c>
      <c r="O4570">
        <f>IF(L4570=0,"",L4570)</f>
        <v/>
      </c>
      <c r="P4570">
        <f>IF(OR(J4570="",K4570="",L4570=""),"",J4570+K4570+L4570)</f>
        <v/>
      </c>
      <c r="Q4570">
        <f>IF(OR(M4570="",N4570="",O4570=""),"",M4570+N4570+O4570)</f>
        <v/>
      </c>
      <c r="S4570" s="13">
        <f>IF(AND($B4570&lt;&gt;"",$F4570&lt;&gt;""),IF(COUNTIFS($B$2:$B4570,$B4570,$F$2:$F4570,$F4570)=1,1,0),0)</f>
        <v/>
      </c>
      <c r="T4570" s="13">
        <f>IF(AND($B4570&lt;&gt;"",$H4570&lt;&gt;""),IF(COUNTIFS($B$2:$B4570,$B4570,$H$2:$H4570,$H4570)=1,1,0),0)</f>
        <v/>
      </c>
      <c r="U4570" s="13">
        <f>IF(AND($B4570&lt;&gt;"",$C4570&lt;&gt;""),IF(COUNTIFS($B$2:$B4570,$B4570,$C$2:$C4570,$C4570)=1,1,0),0)</f>
        <v/>
      </c>
      <c r="V4570" s="13">
        <f>IF(AND($B4570&lt;&gt;"",$D4570&lt;&gt;""),IF(COUNTIFS($B$2:$B4570,$B4570,$D$2:$D4570,$D4570)=1,1,0),0)</f>
        <v/>
      </c>
      <c r="W4570">
        <f>IFERROR(INDEX(T_Indicateurs[Domain_code],MATCH($H4570,T_Indicateurs[Stat_code],0)),"")</f>
        <v/>
      </c>
      <c r="X4570" s="13">
        <f>IF(OR($W4570="",$F4570=""),0,IF($F4570&lt;&gt;$W4570,1,0))</f>
        <v/>
      </c>
      <c r="Y4570" s="13">
        <f>IF(OR($J4570="", $K4570="", $L4570=""),0,IF(OR($J4570&lt;0,$J4570&gt;3,$K4570&lt;0,$K4570&gt;3,$L4570&lt;0,$L4570&gt;3),1,0))</f>
        <v/>
      </c>
    </row>
    <row r="4571">
      <c r="G4571">
        <f>IFERROR(INDEX(T_Domaines[Domain_label_fr],MATCH(F4571,T_Domaines[Domain_code],0)),"")</f>
        <v/>
      </c>
      <c r="I4571">
        <f>IFERROR(INDEX(T_Indicateurs[Stat_label_fr],MATCH(H4571,T_Indicateurs[Stat_code],0)),"")</f>
        <v/>
      </c>
      <c r="M4571">
        <f>IF(J4571=0,"",J4571)</f>
        <v/>
      </c>
      <c r="N4571">
        <f>IF(K4571=0,"",K4571)</f>
        <v/>
      </c>
      <c r="O4571">
        <f>IF(L4571=0,"",L4571)</f>
        <v/>
      </c>
      <c r="P4571">
        <f>IF(OR(J4571="",K4571="",L4571=""),"",J4571+K4571+L4571)</f>
        <v/>
      </c>
      <c r="Q4571">
        <f>IF(OR(M4571="",N4571="",O4571=""),"",M4571+N4571+O4571)</f>
        <v/>
      </c>
      <c r="S4571" s="13">
        <f>IF(AND($B4571&lt;&gt;"",$F4571&lt;&gt;""),IF(COUNTIFS($B$2:$B4571,$B4571,$F$2:$F4571,$F4571)=1,1,0),0)</f>
        <v/>
      </c>
      <c r="T4571" s="13">
        <f>IF(AND($B4571&lt;&gt;"",$H4571&lt;&gt;""),IF(COUNTIFS($B$2:$B4571,$B4571,$H$2:$H4571,$H4571)=1,1,0),0)</f>
        <v/>
      </c>
      <c r="U4571" s="13">
        <f>IF(AND($B4571&lt;&gt;"",$C4571&lt;&gt;""),IF(COUNTIFS($B$2:$B4571,$B4571,$C$2:$C4571,$C4571)=1,1,0),0)</f>
        <v/>
      </c>
      <c r="V4571" s="13">
        <f>IF(AND($B4571&lt;&gt;"",$D4571&lt;&gt;""),IF(COUNTIFS($B$2:$B4571,$B4571,$D$2:$D4571,$D4571)=1,1,0),0)</f>
        <v/>
      </c>
      <c r="W4571">
        <f>IFERROR(INDEX(T_Indicateurs[Domain_code],MATCH($H4571,T_Indicateurs[Stat_code],0)),"")</f>
        <v/>
      </c>
      <c r="X4571" s="13">
        <f>IF(OR($W4571="",$F4571=""),0,IF($F4571&lt;&gt;$W4571,1,0))</f>
        <v/>
      </c>
      <c r="Y4571" s="13">
        <f>IF(OR($J4571="", $K4571="", $L4571=""),0,IF(OR($J4571&lt;0,$J4571&gt;3,$K4571&lt;0,$K4571&gt;3,$L4571&lt;0,$L4571&gt;3),1,0))</f>
        <v/>
      </c>
    </row>
    <row r="4572">
      <c r="G4572">
        <f>IFERROR(INDEX(T_Domaines[Domain_label_fr],MATCH(F4572,T_Domaines[Domain_code],0)),"")</f>
        <v/>
      </c>
      <c r="I4572">
        <f>IFERROR(INDEX(T_Indicateurs[Stat_label_fr],MATCH(H4572,T_Indicateurs[Stat_code],0)),"")</f>
        <v/>
      </c>
      <c r="M4572">
        <f>IF(J4572=0,"",J4572)</f>
        <v/>
      </c>
      <c r="N4572">
        <f>IF(K4572=0,"",K4572)</f>
        <v/>
      </c>
      <c r="O4572">
        <f>IF(L4572=0,"",L4572)</f>
        <v/>
      </c>
      <c r="P4572">
        <f>IF(OR(J4572="",K4572="",L4572=""),"",J4572+K4572+L4572)</f>
        <v/>
      </c>
      <c r="Q4572">
        <f>IF(OR(M4572="",N4572="",O4572=""),"",M4572+N4572+O4572)</f>
        <v/>
      </c>
      <c r="S4572" s="13">
        <f>IF(AND($B4572&lt;&gt;"",$F4572&lt;&gt;""),IF(COUNTIFS($B$2:$B4572,$B4572,$F$2:$F4572,$F4572)=1,1,0),0)</f>
        <v/>
      </c>
      <c r="T4572" s="13">
        <f>IF(AND($B4572&lt;&gt;"",$H4572&lt;&gt;""),IF(COUNTIFS($B$2:$B4572,$B4572,$H$2:$H4572,$H4572)=1,1,0),0)</f>
        <v/>
      </c>
      <c r="U4572" s="13">
        <f>IF(AND($B4572&lt;&gt;"",$C4572&lt;&gt;""),IF(COUNTIFS($B$2:$B4572,$B4572,$C$2:$C4572,$C4572)=1,1,0),0)</f>
        <v/>
      </c>
      <c r="V4572" s="13">
        <f>IF(AND($B4572&lt;&gt;"",$D4572&lt;&gt;""),IF(COUNTIFS($B$2:$B4572,$B4572,$D$2:$D4572,$D4572)=1,1,0),0)</f>
        <v/>
      </c>
      <c r="W4572">
        <f>IFERROR(INDEX(T_Indicateurs[Domain_code],MATCH($H4572,T_Indicateurs[Stat_code],0)),"")</f>
        <v/>
      </c>
      <c r="X4572" s="13">
        <f>IF(OR($W4572="",$F4572=""),0,IF($F4572&lt;&gt;$W4572,1,0))</f>
        <v/>
      </c>
      <c r="Y4572" s="13">
        <f>IF(OR($J4572="", $K4572="", $L4572=""),0,IF(OR($J4572&lt;0,$J4572&gt;3,$K4572&lt;0,$K4572&gt;3,$L4572&lt;0,$L4572&gt;3),1,0))</f>
        <v/>
      </c>
    </row>
    <row r="4573">
      <c r="G4573">
        <f>IFERROR(INDEX(T_Domaines[Domain_label_fr],MATCH(F4573,T_Domaines[Domain_code],0)),"")</f>
        <v/>
      </c>
      <c r="I4573">
        <f>IFERROR(INDEX(T_Indicateurs[Stat_label_fr],MATCH(H4573,T_Indicateurs[Stat_code],0)),"")</f>
        <v/>
      </c>
      <c r="M4573">
        <f>IF(J4573=0,"",J4573)</f>
        <v/>
      </c>
      <c r="N4573">
        <f>IF(K4573=0,"",K4573)</f>
        <v/>
      </c>
      <c r="O4573">
        <f>IF(L4573=0,"",L4573)</f>
        <v/>
      </c>
      <c r="P4573">
        <f>IF(OR(J4573="",K4573="",L4573=""),"",J4573+K4573+L4573)</f>
        <v/>
      </c>
      <c r="Q4573">
        <f>IF(OR(M4573="",N4573="",O4573=""),"",M4573+N4573+O4573)</f>
        <v/>
      </c>
      <c r="S4573" s="13">
        <f>IF(AND($B4573&lt;&gt;"",$F4573&lt;&gt;""),IF(COUNTIFS($B$2:$B4573,$B4573,$F$2:$F4573,$F4573)=1,1,0),0)</f>
        <v/>
      </c>
      <c r="T4573" s="13">
        <f>IF(AND($B4573&lt;&gt;"",$H4573&lt;&gt;""),IF(COUNTIFS($B$2:$B4573,$B4573,$H$2:$H4573,$H4573)=1,1,0),0)</f>
        <v/>
      </c>
      <c r="U4573" s="13">
        <f>IF(AND($B4573&lt;&gt;"",$C4573&lt;&gt;""),IF(COUNTIFS($B$2:$B4573,$B4573,$C$2:$C4573,$C4573)=1,1,0),0)</f>
        <v/>
      </c>
      <c r="V4573" s="13">
        <f>IF(AND($B4573&lt;&gt;"",$D4573&lt;&gt;""),IF(COUNTIFS($B$2:$B4573,$B4573,$D$2:$D4573,$D4573)=1,1,0),0)</f>
        <v/>
      </c>
      <c r="W4573">
        <f>IFERROR(INDEX(T_Indicateurs[Domain_code],MATCH($H4573,T_Indicateurs[Stat_code],0)),"")</f>
        <v/>
      </c>
      <c r="X4573" s="13">
        <f>IF(OR($W4573="",$F4573=""),0,IF($F4573&lt;&gt;$W4573,1,0))</f>
        <v/>
      </c>
      <c r="Y4573" s="13">
        <f>IF(OR($J4573="", $K4573="", $L4573=""),0,IF(OR($J4573&lt;0,$J4573&gt;3,$K4573&lt;0,$K4573&gt;3,$L4573&lt;0,$L4573&gt;3),1,0))</f>
        <v/>
      </c>
    </row>
    <row r="4574">
      <c r="G4574">
        <f>IFERROR(INDEX(T_Domaines[Domain_label_fr],MATCH(F4574,T_Domaines[Domain_code],0)),"")</f>
        <v/>
      </c>
      <c r="I4574">
        <f>IFERROR(INDEX(T_Indicateurs[Stat_label_fr],MATCH(H4574,T_Indicateurs[Stat_code],0)),"")</f>
        <v/>
      </c>
      <c r="M4574">
        <f>IF(J4574=0,"",J4574)</f>
        <v/>
      </c>
      <c r="N4574">
        <f>IF(K4574=0,"",K4574)</f>
        <v/>
      </c>
      <c r="O4574">
        <f>IF(L4574=0,"",L4574)</f>
        <v/>
      </c>
      <c r="P4574">
        <f>IF(OR(J4574="",K4574="",L4574=""),"",J4574+K4574+L4574)</f>
        <v/>
      </c>
      <c r="Q4574">
        <f>IF(OR(M4574="",N4574="",O4574=""),"",M4574+N4574+O4574)</f>
        <v/>
      </c>
      <c r="S4574" s="13">
        <f>IF(AND($B4574&lt;&gt;"",$F4574&lt;&gt;""),IF(COUNTIFS($B$2:$B4574,$B4574,$F$2:$F4574,$F4574)=1,1,0),0)</f>
        <v/>
      </c>
      <c r="T4574" s="13">
        <f>IF(AND($B4574&lt;&gt;"",$H4574&lt;&gt;""),IF(COUNTIFS($B$2:$B4574,$B4574,$H$2:$H4574,$H4574)=1,1,0),0)</f>
        <v/>
      </c>
      <c r="U4574" s="13">
        <f>IF(AND($B4574&lt;&gt;"",$C4574&lt;&gt;""),IF(COUNTIFS($B$2:$B4574,$B4574,$C$2:$C4574,$C4574)=1,1,0),0)</f>
        <v/>
      </c>
      <c r="V4574" s="13">
        <f>IF(AND($B4574&lt;&gt;"",$D4574&lt;&gt;""),IF(COUNTIFS($B$2:$B4574,$B4574,$D$2:$D4574,$D4574)=1,1,0),0)</f>
        <v/>
      </c>
      <c r="W4574">
        <f>IFERROR(INDEX(T_Indicateurs[Domain_code],MATCH($H4574,T_Indicateurs[Stat_code],0)),"")</f>
        <v/>
      </c>
      <c r="X4574" s="13">
        <f>IF(OR($W4574="",$F4574=""),0,IF($F4574&lt;&gt;$W4574,1,0))</f>
        <v/>
      </c>
      <c r="Y4574" s="13">
        <f>IF(OR($J4574="", $K4574="", $L4574=""),0,IF(OR($J4574&lt;0,$J4574&gt;3,$K4574&lt;0,$K4574&gt;3,$L4574&lt;0,$L4574&gt;3),1,0))</f>
        <v/>
      </c>
    </row>
    <row r="4575">
      <c r="G4575">
        <f>IFERROR(INDEX(T_Domaines[Domain_label_fr],MATCH(F4575,T_Domaines[Domain_code],0)),"")</f>
        <v/>
      </c>
      <c r="I4575">
        <f>IFERROR(INDEX(T_Indicateurs[Stat_label_fr],MATCH(H4575,T_Indicateurs[Stat_code],0)),"")</f>
        <v/>
      </c>
      <c r="M4575">
        <f>IF(J4575=0,"",J4575)</f>
        <v/>
      </c>
      <c r="N4575">
        <f>IF(K4575=0,"",K4575)</f>
        <v/>
      </c>
      <c r="O4575">
        <f>IF(L4575=0,"",L4575)</f>
        <v/>
      </c>
      <c r="P4575">
        <f>IF(OR(J4575="",K4575="",L4575=""),"",J4575+K4575+L4575)</f>
        <v/>
      </c>
      <c r="Q4575">
        <f>IF(OR(M4575="",N4575="",O4575=""),"",M4575+N4575+O4575)</f>
        <v/>
      </c>
      <c r="S4575" s="13">
        <f>IF(AND($B4575&lt;&gt;"",$F4575&lt;&gt;""),IF(COUNTIFS($B$2:$B4575,$B4575,$F$2:$F4575,$F4575)=1,1,0),0)</f>
        <v/>
      </c>
      <c r="T4575" s="13">
        <f>IF(AND($B4575&lt;&gt;"",$H4575&lt;&gt;""),IF(COUNTIFS($B$2:$B4575,$B4575,$H$2:$H4575,$H4575)=1,1,0),0)</f>
        <v/>
      </c>
      <c r="U4575" s="13">
        <f>IF(AND($B4575&lt;&gt;"",$C4575&lt;&gt;""),IF(COUNTIFS($B$2:$B4575,$B4575,$C$2:$C4575,$C4575)=1,1,0),0)</f>
        <v/>
      </c>
      <c r="V4575" s="13">
        <f>IF(AND($B4575&lt;&gt;"",$D4575&lt;&gt;""),IF(COUNTIFS($B$2:$B4575,$B4575,$D$2:$D4575,$D4575)=1,1,0),0)</f>
        <v/>
      </c>
      <c r="W4575">
        <f>IFERROR(INDEX(T_Indicateurs[Domain_code],MATCH($H4575,T_Indicateurs[Stat_code],0)),"")</f>
        <v/>
      </c>
      <c r="X4575" s="13">
        <f>IF(OR($W4575="",$F4575=""),0,IF($F4575&lt;&gt;$W4575,1,0))</f>
        <v/>
      </c>
      <c r="Y4575" s="13">
        <f>IF(OR($J4575="", $K4575="", $L4575=""),0,IF(OR($J4575&lt;0,$J4575&gt;3,$K4575&lt;0,$K4575&gt;3,$L4575&lt;0,$L4575&gt;3),1,0))</f>
        <v/>
      </c>
    </row>
    <row r="4576">
      <c r="G4576">
        <f>IFERROR(INDEX(T_Domaines[Domain_label_fr],MATCH(F4576,T_Domaines[Domain_code],0)),"")</f>
        <v/>
      </c>
      <c r="I4576">
        <f>IFERROR(INDEX(T_Indicateurs[Stat_label_fr],MATCH(H4576,T_Indicateurs[Stat_code],0)),"")</f>
        <v/>
      </c>
      <c r="M4576">
        <f>IF(J4576=0,"",J4576)</f>
        <v/>
      </c>
      <c r="N4576">
        <f>IF(K4576=0,"",K4576)</f>
        <v/>
      </c>
      <c r="O4576">
        <f>IF(L4576=0,"",L4576)</f>
        <v/>
      </c>
      <c r="P4576">
        <f>IF(OR(J4576="",K4576="",L4576=""),"",J4576+K4576+L4576)</f>
        <v/>
      </c>
      <c r="Q4576">
        <f>IF(OR(M4576="",N4576="",O4576=""),"",M4576+N4576+O4576)</f>
        <v/>
      </c>
      <c r="S4576" s="13">
        <f>IF(AND($B4576&lt;&gt;"",$F4576&lt;&gt;""),IF(COUNTIFS($B$2:$B4576,$B4576,$F$2:$F4576,$F4576)=1,1,0),0)</f>
        <v/>
      </c>
      <c r="T4576" s="13">
        <f>IF(AND($B4576&lt;&gt;"",$H4576&lt;&gt;""),IF(COUNTIFS($B$2:$B4576,$B4576,$H$2:$H4576,$H4576)=1,1,0),0)</f>
        <v/>
      </c>
      <c r="U4576" s="13">
        <f>IF(AND($B4576&lt;&gt;"",$C4576&lt;&gt;""),IF(COUNTIFS($B$2:$B4576,$B4576,$C$2:$C4576,$C4576)=1,1,0),0)</f>
        <v/>
      </c>
      <c r="V4576" s="13">
        <f>IF(AND($B4576&lt;&gt;"",$D4576&lt;&gt;""),IF(COUNTIFS($B$2:$B4576,$B4576,$D$2:$D4576,$D4576)=1,1,0),0)</f>
        <v/>
      </c>
      <c r="W4576">
        <f>IFERROR(INDEX(T_Indicateurs[Domain_code],MATCH($H4576,T_Indicateurs[Stat_code],0)),"")</f>
        <v/>
      </c>
      <c r="X4576" s="13">
        <f>IF(OR($W4576="",$F4576=""),0,IF($F4576&lt;&gt;$W4576,1,0))</f>
        <v/>
      </c>
      <c r="Y4576" s="13">
        <f>IF(OR($J4576="", $K4576="", $L4576=""),0,IF(OR($J4576&lt;0,$J4576&gt;3,$K4576&lt;0,$K4576&gt;3,$L4576&lt;0,$L4576&gt;3),1,0))</f>
        <v/>
      </c>
    </row>
    <row r="4577">
      <c r="G4577">
        <f>IFERROR(INDEX(T_Domaines[Domain_label_fr],MATCH(F4577,T_Domaines[Domain_code],0)),"")</f>
        <v/>
      </c>
      <c r="I4577">
        <f>IFERROR(INDEX(T_Indicateurs[Stat_label_fr],MATCH(H4577,T_Indicateurs[Stat_code],0)),"")</f>
        <v/>
      </c>
      <c r="M4577">
        <f>IF(J4577=0,"",J4577)</f>
        <v/>
      </c>
      <c r="N4577">
        <f>IF(K4577=0,"",K4577)</f>
        <v/>
      </c>
      <c r="O4577">
        <f>IF(L4577=0,"",L4577)</f>
        <v/>
      </c>
      <c r="P4577">
        <f>IF(OR(J4577="",K4577="",L4577=""),"",J4577+K4577+L4577)</f>
        <v/>
      </c>
      <c r="Q4577">
        <f>IF(OR(M4577="",N4577="",O4577=""),"",M4577+N4577+O4577)</f>
        <v/>
      </c>
      <c r="S4577" s="13">
        <f>IF(AND($B4577&lt;&gt;"",$F4577&lt;&gt;""),IF(COUNTIFS($B$2:$B4577,$B4577,$F$2:$F4577,$F4577)=1,1,0),0)</f>
        <v/>
      </c>
      <c r="T4577" s="13">
        <f>IF(AND($B4577&lt;&gt;"",$H4577&lt;&gt;""),IF(COUNTIFS($B$2:$B4577,$B4577,$H$2:$H4577,$H4577)=1,1,0),0)</f>
        <v/>
      </c>
      <c r="U4577" s="13">
        <f>IF(AND($B4577&lt;&gt;"",$C4577&lt;&gt;""),IF(COUNTIFS($B$2:$B4577,$B4577,$C$2:$C4577,$C4577)=1,1,0),0)</f>
        <v/>
      </c>
      <c r="V4577" s="13">
        <f>IF(AND($B4577&lt;&gt;"",$D4577&lt;&gt;""),IF(COUNTIFS($B$2:$B4577,$B4577,$D$2:$D4577,$D4577)=1,1,0),0)</f>
        <v/>
      </c>
      <c r="W4577">
        <f>IFERROR(INDEX(T_Indicateurs[Domain_code],MATCH($H4577,T_Indicateurs[Stat_code],0)),"")</f>
        <v/>
      </c>
      <c r="X4577" s="13">
        <f>IF(OR($W4577="",$F4577=""),0,IF($F4577&lt;&gt;$W4577,1,0))</f>
        <v/>
      </c>
      <c r="Y4577" s="13">
        <f>IF(OR($J4577="", $K4577="", $L4577=""),0,IF(OR($J4577&lt;0,$J4577&gt;3,$K4577&lt;0,$K4577&gt;3,$L4577&lt;0,$L4577&gt;3),1,0))</f>
        <v/>
      </c>
    </row>
    <row r="4578">
      <c r="G4578">
        <f>IFERROR(INDEX(T_Domaines[Domain_label_fr],MATCH(F4578,T_Domaines[Domain_code],0)),"")</f>
        <v/>
      </c>
      <c r="I4578">
        <f>IFERROR(INDEX(T_Indicateurs[Stat_label_fr],MATCH(H4578,T_Indicateurs[Stat_code],0)),"")</f>
        <v/>
      </c>
      <c r="M4578">
        <f>IF(J4578=0,"",J4578)</f>
        <v/>
      </c>
      <c r="N4578">
        <f>IF(K4578=0,"",K4578)</f>
        <v/>
      </c>
      <c r="O4578">
        <f>IF(L4578=0,"",L4578)</f>
        <v/>
      </c>
      <c r="P4578">
        <f>IF(OR(J4578="",K4578="",L4578=""),"",J4578+K4578+L4578)</f>
        <v/>
      </c>
      <c r="Q4578">
        <f>IF(OR(M4578="",N4578="",O4578=""),"",M4578+N4578+O4578)</f>
        <v/>
      </c>
      <c r="S4578" s="13">
        <f>IF(AND($B4578&lt;&gt;"",$F4578&lt;&gt;""),IF(COUNTIFS($B$2:$B4578,$B4578,$F$2:$F4578,$F4578)=1,1,0),0)</f>
        <v/>
      </c>
      <c r="T4578" s="13">
        <f>IF(AND($B4578&lt;&gt;"",$H4578&lt;&gt;""),IF(COUNTIFS($B$2:$B4578,$B4578,$H$2:$H4578,$H4578)=1,1,0),0)</f>
        <v/>
      </c>
      <c r="U4578" s="13">
        <f>IF(AND($B4578&lt;&gt;"",$C4578&lt;&gt;""),IF(COUNTIFS($B$2:$B4578,$B4578,$C$2:$C4578,$C4578)=1,1,0),0)</f>
        <v/>
      </c>
      <c r="V4578" s="13">
        <f>IF(AND($B4578&lt;&gt;"",$D4578&lt;&gt;""),IF(COUNTIFS($B$2:$B4578,$B4578,$D$2:$D4578,$D4578)=1,1,0),0)</f>
        <v/>
      </c>
      <c r="W4578">
        <f>IFERROR(INDEX(T_Indicateurs[Domain_code],MATCH($H4578,T_Indicateurs[Stat_code],0)),"")</f>
        <v/>
      </c>
      <c r="X4578" s="13">
        <f>IF(OR($W4578="",$F4578=""),0,IF($F4578&lt;&gt;$W4578,1,0))</f>
        <v/>
      </c>
      <c r="Y4578" s="13">
        <f>IF(OR($J4578="", $K4578="", $L4578=""),0,IF(OR($J4578&lt;0,$J4578&gt;3,$K4578&lt;0,$K4578&gt;3,$L4578&lt;0,$L4578&gt;3),1,0))</f>
        <v/>
      </c>
    </row>
    <row r="4579">
      <c r="G4579">
        <f>IFERROR(INDEX(T_Domaines[Domain_label_fr],MATCH(F4579,T_Domaines[Domain_code],0)),"")</f>
        <v/>
      </c>
      <c r="I4579">
        <f>IFERROR(INDEX(T_Indicateurs[Stat_label_fr],MATCH(H4579,T_Indicateurs[Stat_code],0)),"")</f>
        <v/>
      </c>
      <c r="M4579">
        <f>IF(J4579=0,"",J4579)</f>
        <v/>
      </c>
      <c r="N4579">
        <f>IF(K4579=0,"",K4579)</f>
        <v/>
      </c>
      <c r="O4579">
        <f>IF(L4579=0,"",L4579)</f>
        <v/>
      </c>
      <c r="P4579">
        <f>IF(OR(J4579="",K4579="",L4579=""),"",J4579+K4579+L4579)</f>
        <v/>
      </c>
      <c r="Q4579">
        <f>IF(OR(M4579="",N4579="",O4579=""),"",M4579+N4579+O4579)</f>
        <v/>
      </c>
      <c r="S4579" s="13">
        <f>IF(AND($B4579&lt;&gt;"",$F4579&lt;&gt;""),IF(COUNTIFS($B$2:$B4579,$B4579,$F$2:$F4579,$F4579)=1,1,0),0)</f>
        <v/>
      </c>
      <c r="T4579" s="13">
        <f>IF(AND($B4579&lt;&gt;"",$H4579&lt;&gt;""),IF(COUNTIFS($B$2:$B4579,$B4579,$H$2:$H4579,$H4579)=1,1,0),0)</f>
        <v/>
      </c>
      <c r="U4579" s="13">
        <f>IF(AND($B4579&lt;&gt;"",$C4579&lt;&gt;""),IF(COUNTIFS($B$2:$B4579,$B4579,$C$2:$C4579,$C4579)=1,1,0),0)</f>
        <v/>
      </c>
      <c r="V4579" s="13">
        <f>IF(AND($B4579&lt;&gt;"",$D4579&lt;&gt;""),IF(COUNTIFS($B$2:$B4579,$B4579,$D$2:$D4579,$D4579)=1,1,0),0)</f>
        <v/>
      </c>
      <c r="W4579">
        <f>IFERROR(INDEX(T_Indicateurs[Domain_code],MATCH($H4579,T_Indicateurs[Stat_code],0)),"")</f>
        <v/>
      </c>
      <c r="X4579" s="13">
        <f>IF(OR($W4579="",$F4579=""),0,IF($F4579&lt;&gt;$W4579,1,0))</f>
        <v/>
      </c>
      <c r="Y4579" s="13">
        <f>IF(OR($J4579="", $K4579="", $L4579=""),0,IF(OR($J4579&lt;0,$J4579&gt;3,$K4579&lt;0,$K4579&gt;3,$L4579&lt;0,$L4579&gt;3),1,0))</f>
        <v/>
      </c>
    </row>
    <row r="4580">
      <c r="G4580">
        <f>IFERROR(INDEX(T_Domaines[Domain_label_fr],MATCH(F4580,T_Domaines[Domain_code],0)),"")</f>
        <v/>
      </c>
      <c r="I4580">
        <f>IFERROR(INDEX(T_Indicateurs[Stat_label_fr],MATCH(H4580,T_Indicateurs[Stat_code],0)),"")</f>
        <v/>
      </c>
      <c r="M4580">
        <f>IF(J4580=0,"",J4580)</f>
        <v/>
      </c>
      <c r="N4580">
        <f>IF(K4580=0,"",K4580)</f>
        <v/>
      </c>
      <c r="O4580">
        <f>IF(L4580=0,"",L4580)</f>
        <v/>
      </c>
      <c r="P4580">
        <f>IF(OR(J4580="",K4580="",L4580=""),"",J4580+K4580+L4580)</f>
        <v/>
      </c>
      <c r="Q4580">
        <f>IF(OR(M4580="",N4580="",O4580=""),"",M4580+N4580+O4580)</f>
        <v/>
      </c>
      <c r="S4580" s="13">
        <f>IF(AND($B4580&lt;&gt;"",$F4580&lt;&gt;""),IF(COUNTIFS($B$2:$B4580,$B4580,$F$2:$F4580,$F4580)=1,1,0),0)</f>
        <v/>
      </c>
      <c r="T4580" s="13">
        <f>IF(AND($B4580&lt;&gt;"",$H4580&lt;&gt;""),IF(COUNTIFS($B$2:$B4580,$B4580,$H$2:$H4580,$H4580)=1,1,0),0)</f>
        <v/>
      </c>
      <c r="U4580" s="13">
        <f>IF(AND($B4580&lt;&gt;"",$C4580&lt;&gt;""),IF(COUNTIFS($B$2:$B4580,$B4580,$C$2:$C4580,$C4580)=1,1,0),0)</f>
        <v/>
      </c>
      <c r="V4580" s="13">
        <f>IF(AND($B4580&lt;&gt;"",$D4580&lt;&gt;""),IF(COUNTIFS($B$2:$B4580,$B4580,$D$2:$D4580,$D4580)=1,1,0),0)</f>
        <v/>
      </c>
      <c r="W4580">
        <f>IFERROR(INDEX(T_Indicateurs[Domain_code],MATCH($H4580,T_Indicateurs[Stat_code],0)),"")</f>
        <v/>
      </c>
      <c r="X4580" s="13">
        <f>IF(OR($W4580="",$F4580=""),0,IF($F4580&lt;&gt;$W4580,1,0))</f>
        <v/>
      </c>
      <c r="Y4580" s="13">
        <f>IF(OR($J4580="", $K4580="", $L4580=""),0,IF(OR($J4580&lt;0,$J4580&gt;3,$K4580&lt;0,$K4580&gt;3,$L4580&lt;0,$L4580&gt;3),1,0))</f>
        <v/>
      </c>
    </row>
    <row r="4581">
      <c r="G4581">
        <f>IFERROR(INDEX(T_Domaines[Domain_label_fr],MATCH(F4581,T_Domaines[Domain_code],0)),"")</f>
        <v/>
      </c>
      <c r="I4581">
        <f>IFERROR(INDEX(T_Indicateurs[Stat_label_fr],MATCH(H4581,T_Indicateurs[Stat_code],0)),"")</f>
        <v/>
      </c>
      <c r="M4581">
        <f>IF(J4581=0,"",J4581)</f>
        <v/>
      </c>
      <c r="N4581">
        <f>IF(K4581=0,"",K4581)</f>
        <v/>
      </c>
      <c r="O4581">
        <f>IF(L4581=0,"",L4581)</f>
        <v/>
      </c>
      <c r="P4581">
        <f>IF(OR(J4581="",K4581="",L4581=""),"",J4581+K4581+L4581)</f>
        <v/>
      </c>
      <c r="Q4581">
        <f>IF(OR(M4581="",N4581="",O4581=""),"",M4581+N4581+O4581)</f>
        <v/>
      </c>
      <c r="S4581" s="13">
        <f>IF(AND($B4581&lt;&gt;"",$F4581&lt;&gt;""),IF(COUNTIFS($B$2:$B4581,$B4581,$F$2:$F4581,$F4581)=1,1,0),0)</f>
        <v/>
      </c>
      <c r="T4581" s="13">
        <f>IF(AND($B4581&lt;&gt;"",$H4581&lt;&gt;""),IF(COUNTIFS($B$2:$B4581,$B4581,$H$2:$H4581,$H4581)=1,1,0),0)</f>
        <v/>
      </c>
      <c r="U4581" s="13">
        <f>IF(AND($B4581&lt;&gt;"",$C4581&lt;&gt;""),IF(COUNTIFS($B$2:$B4581,$B4581,$C$2:$C4581,$C4581)=1,1,0),0)</f>
        <v/>
      </c>
      <c r="V4581" s="13">
        <f>IF(AND($B4581&lt;&gt;"",$D4581&lt;&gt;""),IF(COUNTIFS($B$2:$B4581,$B4581,$D$2:$D4581,$D4581)=1,1,0),0)</f>
        <v/>
      </c>
      <c r="W4581">
        <f>IFERROR(INDEX(T_Indicateurs[Domain_code],MATCH($H4581,T_Indicateurs[Stat_code],0)),"")</f>
        <v/>
      </c>
      <c r="X4581" s="13">
        <f>IF(OR($W4581="",$F4581=""),0,IF($F4581&lt;&gt;$W4581,1,0))</f>
        <v/>
      </c>
      <c r="Y4581" s="13">
        <f>IF(OR($J4581="", $K4581="", $L4581=""),0,IF(OR($J4581&lt;0,$J4581&gt;3,$K4581&lt;0,$K4581&gt;3,$L4581&lt;0,$L4581&gt;3),1,0))</f>
        <v/>
      </c>
    </row>
    <row r="4582">
      <c r="G4582">
        <f>IFERROR(INDEX(T_Domaines[Domain_label_fr],MATCH(F4582,T_Domaines[Domain_code],0)),"")</f>
        <v/>
      </c>
      <c r="I4582">
        <f>IFERROR(INDEX(T_Indicateurs[Stat_label_fr],MATCH(H4582,T_Indicateurs[Stat_code],0)),"")</f>
        <v/>
      </c>
      <c r="M4582">
        <f>IF(J4582=0,"",J4582)</f>
        <v/>
      </c>
      <c r="N4582">
        <f>IF(K4582=0,"",K4582)</f>
        <v/>
      </c>
      <c r="O4582">
        <f>IF(L4582=0,"",L4582)</f>
        <v/>
      </c>
      <c r="P4582">
        <f>IF(OR(J4582="",K4582="",L4582=""),"",J4582+K4582+L4582)</f>
        <v/>
      </c>
      <c r="Q4582">
        <f>IF(OR(M4582="",N4582="",O4582=""),"",M4582+N4582+O4582)</f>
        <v/>
      </c>
      <c r="S4582" s="13">
        <f>IF(AND($B4582&lt;&gt;"",$F4582&lt;&gt;""),IF(COUNTIFS($B$2:$B4582,$B4582,$F$2:$F4582,$F4582)=1,1,0),0)</f>
        <v/>
      </c>
      <c r="T4582" s="13">
        <f>IF(AND($B4582&lt;&gt;"",$H4582&lt;&gt;""),IF(COUNTIFS($B$2:$B4582,$B4582,$H$2:$H4582,$H4582)=1,1,0),0)</f>
        <v/>
      </c>
      <c r="U4582" s="13">
        <f>IF(AND($B4582&lt;&gt;"",$C4582&lt;&gt;""),IF(COUNTIFS($B$2:$B4582,$B4582,$C$2:$C4582,$C4582)=1,1,0),0)</f>
        <v/>
      </c>
      <c r="V4582" s="13">
        <f>IF(AND($B4582&lt;&gt;"",$D4582&lt;&gt;""),IF(COUNTIFS($B$2:$B4582,$B4582,$D$2:$D4582,$D4582)=1,1,0),0)</f>
        <v/>
      </c>
      <c r="W4582">
        <f>IFERROR(INDEX(T_Indicateurs[Domain_code],MATCH($H4582,T_Indicateurs[Stat_code],0)),"")</f>
        <v/>
      </c>
      <c r="X4582" s="13">
        <f>IF(OR($W4582="",$F4582=""),0,IF($F4582&lt;&gt;$W4582,1,0))</f>
        <v/>
      </c>
      <c r="Y4582" s="13">
        <f>IF(OR($J4582="", $K4582="", $L4582=""),0,IF(OR($J4582&lt;0,$J4582&gt;3,$K4582&lt;0,$K4582&gt;3,$L4582&lt;0,$L4582&gt;3),1,0))</f>
        <v/>
      </c>
    </row>
    <row r="4583">
      <c r="G4583">
        <f>IFERROR(INDEX(T_Domaines[Domain_label_fr],MATCH(F4583,T_Domaines[Domain_code],0)),"")</f>
        <v/>
      </c>
      <c r="I4583">
        <f>IFERROR(INDEX(T_Indicateurs[Stat_label_fr],MATCH(H4583,T_Indicateurs[Stat_code],0)),"")</f>
        <v/>
      </c>
      <c r="M4583">
        <f>IF(J4583=0,"",J4583)</f>
        <v/>
      </c>
      <c r="N4583">
        <f>IF(K4583=0,"",K4583)</f>
        <v/>
      </c>
      <c r="O4583">
        <f>IF(L4583=0,"",L4583)</f>
        <v/>
      </c>
      <c r="P4583">
        <f>IF(OR(J4583="",K4583="",L4583=""),"",J4583+K4583+L4583)</f>
        <v/>
      </c>
      <c r="Q4583">
        <f>IF(OR(M4583="",N4583="",O4583=""),"",M4583+N4583+O4583)</f>
        <v/>
      </c>
      <c r="S4583" s="13">
        <f>IF(AND($B4583&lt;&gt;"",$F4583&lt;&gt;""),IF(COUNTIFS($B$2:$B4583,$B4583,$F$2:$F4583,$F4583)=1,1,0),0)</f>
        <v/>
      </c>
      <c r="T4583" s="13">
        <f>IF(AND($B4583&lt;&gt;"",$H4583&lt;&gt;""),IF(COUNTIFS($B$2:$B4583,$B4583,$H$2:$H4583,$H4583)=1,1,0),0)</f>
        <v/>
      </c>
      <c r="U4583" s="13">
        <f>IF(AND($B4583&lt;&gt;"",$C4583&lt;&gt;""),IF(COUNTIFS($B$2:$B4583,$B4583,$C$2:$C4583,$C4583)=1,1,0),0)</f>
        <v/>
      </c>
      <c r="V4583" s="13">
        <f>IF(AND($B4583&lt;&gt;"",$D4583&lt;&gt;""),IF(COUNTIFS($B$2:$B4583,$B4583,$D$2:$D4583,$D4583)=1,1,0),0)</f>
        <v/>
      </c>
      <c r="W4583">
        <f>IFERROR(INDEX(T_Indicateurs[Domain_code],MATCH($H4583,T_Indicateurs[Stat_code],0)),"")</f>
        <v/>
      </c>
      <c r="X4583" s="13">
        <f>IF(OR($W4583="",$F4583=""),0,IF($F4583&lt;&gt;$W4583,1,0))</f>
        <v/>
      </c>
      <c r="Y4583" s="13">
        <f>IF(OR($J4583="", $K4583="", $L4583=""),0,IF(OR($J4583&lt;0,$J4583&gt;3,$K4583&lt;0,$K4583&gt;3,$L4583&lt;0,$L4583&gt;3),1,0))</f>
        <v/>
      </c>
    </row>
    <row r="4584">
      <c r="G4584">
        <f>IFERROR(INDEX(T_Domaines[Domain_label_fr],MATCH(F4584,T_Domaines[Domain_code],0)),"")</f>
        <v/>
      </c>
      <c r="I4584">
        <f>IFERROR(INDEX(T_Indicateurs[Stat_label_fr],MATCH(H4584,T_Indicateurs[Stat_code],0)),"")</f>
        <v/>
      </c>
      <c r="M4584">
        <f>IF(J4584=0,"",J4584)</f>
        <v/>
      </c>
      <c r="N4584">
        <f>IF(K4584=0,"",K4584)</f>
        <v/>
      </c>
      <c r="O4584">
        <f>IF(L4584=0,"",L4584)</f>
        <v/>
      </c>
      <c r="P4584">
        <f>IF(OR(J4584="",K4584="",L4584=""),"",J4584+K4584+L4584)</f>
        <v/>
      </c>
      <c r="Q4584">
        <f>IF(OR(M4584="",N4584="",O4584=""),"",M4584+N4584+O4584)</f>
        <v/>
      </c>
      <c r="S4584" s="13">
        <f>IF(AND($B4584&lt;&gt;"",$F4584&lt;&gt;""),IF(COUNTIFS($B$2:$B4584,$B4584,$F$2:$F4584,$F4584)=1,1,0),0)</f>
        <v/>
      </c>
      <c r="T4584" s="13">
        <f>IF(AND($B4584&lt;&gt;"",$H4584&lt;&gt;""),IF(COUNTIFS($B$2:$B4584,$B4584,$H$2:$H4584,$H4584)=1,1,0),0)</f>
        <v/>
      </c>
      <c r="U4584" s="13">
        <f>IF(AND($B4584&lt;&gt;"",$C4584&lt;&gt;""),IF(COUNTIFS($B$2:$B4584,$B4584,$C$2:$C4584,$C4584)=1,1,0),0)</f>
        <v/>
      </c>
      <c r="V4584" s="13">
        <f>IF(AND($B4584&lt;&gt;"",$D4584&lt;&gt;""),IF(COUNTIFS($B$2:$B4584,$B4584,$D$2:$D4584,$D4584)=1,1,0),0)</f>
        <v/>
      </c>
      <c r="W4584">
        <f>IFERROR(INDEX(T_Indicateurs[Domain_code],MATCH($H4584,T_Indicateurs[Stat_code],0)),"")</f>
        <v/>
      </c>
      <c r="X4584" s="13">
        <f>IF(OR($W4584="",$F4584=""),0,IF($F4584&lt;&gt;$W4584,1,0))</f>
        <v/>
      </c>
      <c r="Y4584" s="13">
        <f>IF(OR($J4584="", $K4584="", $L4584=""),0,IF(OR($J4584&lt;0,$J4584&gt;3,$K4584&lt;0,$K4584&gt;3,$L4584&lt;0,$L4584&gt;3),1,0))</f>
        <v/>
      </c>
    </row>
    <row r="4585">
      <c r="G4585">
        <f>IFERROR(INDEX(T_Domaines[Domain_label_fr],MATCH(F4585,T_Domaines[Domain_code],0)),"")</f>
        <v/>
      </c>
      <c r="I4585">
        <f>IFERROR(INDEX(T_Indicateurs[Stat_label_fr],MATCH(H4585,T_Indicateurs[Stat_code],0)),"")</f>
        <v/>
      </c>
      <c r="M4585">
        <f>IF(J4585=0,"",J4585)</f>
        <v/>
      </c>
      <c r="N4585">
        <f>IF(K4585=0,"",K4585)</f>
        <v/>
      </c>
      <c r="O4585">
        <f>IF(L4585=0,"",L4585)</f>
        <v/>
      </c>
      <c r="P4585">
        <f>IF(OR(J4585="",K4585="",L4585=""),"",J4585+K4585+L4585)</f>
        <v/>
      </c>
      <c r="Q4585">
        <f>IF(OR(M4585="",N4585="",O4585=""),"",M4585+N4585+O4585)</f>
        <v/>
      </c>
      <c r="S4585" s="13">
        <f>IF(AND($B4585&lt;&gt;"",$F4585&lt;&gt;""),IF(COUNTIFS($B$2:$B4585,$B4585,$F$2:$F4585,$F4585)=1,1,0),0)</f>
        <v/>
      </c>
      <c r="T4585" s="13">
        <f>IF(AND($B4585&lt;&gt;"",$H4585&lt;&gt;""),IF(COUNTIFS($B$2:$B4585,$B4585,$H$2:$H4585,$H4585)=1,1,0),0)</f>
        <v/>
      </c>
      <c r="U4585" s="13">
        <f>IF(AND($B4585&lt;&gt;"",$C4585&lt;&gt;""),IF(COUNTIFS($B$2:$B4585,$B4585,$C$2:$C4585,$C4585)=1,1,0),0)</f>
        <v/>
      </c>
      <c r="V4585" s="13">
        <f>IF(AND($B4585&lt;&gt;"",$D4585&lt;&gt;""),IF(COUNTIFS($B$2:$B4585,$B4585,$D$2:$D4585,$D4585)=1,1,0),0)</f>
        <v/>
      </c>
      <c r="W4585">
        <f>IFERROR(INDEX(T_Indicateurs[Domain_code],MATCH($H4585,T_Indicateurs[Stat_code],0)),"")</f>
        <v/>
      </c>
      <c r="X4585" s="13">
        <f>IF(OR($W4585="",$F4585=""),0,IF($F4585&lt;&gt;$W4585,1,0))</f>
        <v/>
      </c>
      <c r="Y4585" s="13">
        <f>IF(OR($J4585="", $K4585="", $L4585=""),0,IF(OR($J4585&lt;0,$J4585&gt;3,$K4585&lt;0,$K4585&gt;3,$L4585&lt;0,$L4585&gt;3),1,0))</f>
        <v/>
      </c>
    </row>
    <row r="4586">
      <c r="G4586">
        <f>IFERROR(INDEX(T_Domaines[Domain_label_fr],MATCH(F4586,T_Domaines[Domain_code],0)),"")</f>
        <v/>
      </c>
      <c r="I4586">
        <f>IFERROR(INDEX(T_Indicateurs[Stat_label_fr],MATCH(H4586,T_Indicateurs[Stat_code],0)),"")</f>
        <v/>
      </c>
      <c r="M4586">
        <f>IF(J4586=0,"",J4586)</f>
        <v/>
      </c>
      <c r="N4586">
        <f>IF(K4586=0,"",K4586)</f>
        <v/>
      </c>
      <c r="O4586">
        <f>IF(L4586=0,"",L4586)</f>
        <v/>
      </c>
      <c r="P4586">
        <f>IF(OR(J4586="",K4586="",L4586=""),"",J4586+K4586+L4586)</f>
        <v/>
      </c>
      <c r="Q4586">
        <f>IF(OR(M4586="",N4586="",O4586=""),"",M4586+N4586+O4586)</f>
        <v/>
      </c>
      <c r="S4586" s="13">
        <f>IF(AND($B4586&lt;&gt;"",$F4586&lt;&gt;""),IF(COUNTIFS($B$2:$B4586,$B4586,$F$2:$F4586,$F4586)=1,1,0),0)</f>
        <v/>
      </c>
      <c r="T4586" s="13">
        <f>IF(AND($B4586&lt;&gt;"",$H4586&lt;&gt;""),IF(COUNTIFS($B$2:$B4586,$B4586,$H$2:$H4586,$H4586)=1,1,0),0)</f>
        <v/>
      </c>
      <c r="U4586" s="13">
        <f>IF(AND($B4586&lt;&gt;"",$C4586&lt;&gt;""),IF(COUNTIFS($B$2:$B4586,$B4586,$C$2:$C4586,$C4586)=1,1,0),0)</f>
        <v/>
      </c>
      <c r="V4586" s="13">
        <f>IF(AND($B4586&lt;&gt;"",$D4586&lt;&gt;""),IF(COUNTIFS($B$2:$B4586,$B4586,$D$2:$D4586,$D4586)=1,1,0),0)</f>
        <v/>
      </c>
      <c r="W4586">
        <f>IFERROR(INDEX(T_Indicateurs[Domain_code],MATCH($H4586,T_Indicateurs[Stat_code],0)),"")</f>
        <v/>
      </c>
      <c r="X4586" s="13">
        <f>IF(OR($W4586="",$F4586=""),0,IF($F4586&lt;&gt;$W4586,1,0))</f>
        <v/>
      </c>
      <c r="Y4586" s="13">
        <f>IF(OR($J4586="", $K4586="", $L4586=""),0,IF(OR($J4586&lt;0,$J4586&gt;3,$K4586&lt;0,$K4586&gt;3,$L4586&lt;0,$L4586&gt;3),1,0))</f>
        <v/>
      </c>
    </row>
    <row r="4587">
      <c r="G4587">
        <f>IFERROR(INDEX(T_Domaines[Domain_label_fr],MATCH(F4587,T_Domaines[Domain_code],0)),"")</f>
        <v/>
      </c>
      <c r="I4587">
        <f>IFERROR(INDEX(T_Indicateurs[Stat_label_fr],MATCH(H4587,T_Indicateurs[Stat_code],0)),"")</f>
        <v/>
      </c>
      <c r="M4587">
        <f>IF(J4587=0,"",J4587)</f>
        <v/>
      </c>
      <c r="N4587">
        <f>IF(K4587=0,"",K4587)</f>
        <v/>
      </c>
      <c r="O4587">
        <f>IF(L4587=0,"",L4587)</f>
        <v/>
      </c>
      <c r="P4587">
        <f>IF(OR(J4587="",K4587="",L4587=""),"",J4587+K4587+L4587)</f>
        <v/>
      </c>
      <c r="Q4587">
        <f>IF(OR(M4587="",N4587="",O4587=""),"",M4587+N4587+O4587)</f>
        <v/>
      </c>
      <c r="S4587" s="13">
        <f>IF(AND($B4587&lt;&gt;"",$F4587&lt;&gt;""),IF(COUNTIFS($B$2:$B4587,$B4587,$F$2:$F4587,$F4587)=1,1,0),0)</f>
        <v/>
      </c>
      <c r="T4587" s="13">
        <f>IF(AND($B4587&lt;&gt;"",$H4587&lt;&gt;""),IF(COUNTIFS($B$2:$B4587,$B4587,$H$2:$H4587,$H4587)=1,1,0),0)</f>
        <v/>
      </c>
      <c r="U4587" s="13">
        <f>IF(AND($B4587&lt;&gt;"",$C4587&lt;&gt;""),IF(COUNTIFS($B$2:$B4587,$B4587,$C$2:$C4587,$C4587)=1,1,0),0)</f>
        <v/>
      </c>
      <c r="V4587" s="13">
        <f>IF(AND($B4587&lt;&gt;"",$D4587&lt;&gt;""),IF(COUNTIFS($B$2:$B4587,$B4587,$D$2:$D4587,$D4587)=1,1,0),0)</f>
        <v/>
      </c>
      <c r="W4587">
        <f>IFERROR(INDEX(T_Indicateurs[Domain_code],MATCH($H4587,T_Indicateurs[Stat_code],0)),"")</f>
        <v/>
      </c>
      <c r="X4587" s="13">
        <f>IF(OR($W4587="",$F4587=""),0,IF($F4587&lt;&gt;$W4587,1,0))</f>
        <v/>
      </c>
      <c r="Y4587" s="13">
        <f>IF(OR($J4587="", $K4587="", $L4587=""),0,IF(OR($J4587&lt;0,$J4587&gt;3,$K4587&lt;0,$K4587&gt;3,$L4587&lt;0,$L4587&gt;3),1,0))</f>
        <v/>
      </c>
    </row>
    <row r="4588">
      <c r="G4588">
        <f>IFERROR(INDEX(T_Domaines[Domain_label_fr],MATCH(F4588,T_Domaines[Domain_code],0)),"")</f>
        <v/>
      </c>
      <c r="I4588">
        <f>IFERROR(INDEX(T_Indicateurs[Stat_label_fr],MATCH(H4588,T_Indicateurs[Stat_code],0)),"")</f>
        <v/>
      </c>
      <c r="M4588">
        <f>IF(J4588=0,"",J4588)</f>
        <v/>
      </c>
      <c r="N4588">
        <f>IF(K4588=0,"",K4588)</f>
        <v/>
      </c>
      <c r="O4588">
        <f>IF(L4588=0,"",L4588)</f>
        <v/>
      </c>
      <c r="P4588">
        <f>IF(OR(J4588="",K4588="",L4588=""),"",J4588+K4588+L4588)</f>
        <v/>
      </c>
      <c r="Q4588">
        <f>IF(OR(M4588="",N4588="",O4588=""),"",M4588+N4588+O4588)</f>
        <v/>
      </c>
      <c r="S4588" s="13">
        <f>IF(AND($B4588&lt;&gt;"",$F4588&lt;&gt;""),IF(COUNTIFS($B$2:$B4588,$B4588,$F$2:$F4588,$F4588)=1,1,0),0)</f>
        <v/>
      </c>
      <c r="T4588" s="13">
        <f>IF(AND($B4588&lt;&gt;"",$H4588&lt;&gt;""),IF(COUNTIFS($B$2:$B4588,$B4588,$H$2:$H4588,$H4588)=1,1,0),0)</f>
        <v/>
      </c>
      <c r="U4588" s="13">
        <f>IF(AND($B4588&lt;&gt;"",$C4588&lt;&gt;""),IF(COUNTIFS($B$2:$B4588,$B4588,$C$2:$C4588,$C4588)=1,1,0),0)</f>
        <v/>
      </c>
      <c r="V4588" s="13">
        <f>IF(AND($B4588&lt;&gt;"",$D4588&lt;&gt;""),IF(COUNTIFS($B$2:$B4588,$B4588,$D$2:$D4588,$D4588)=1,1,0),0)</f>
        <v/>
      </c>
      <c r="W4588">
        <f>IFERROR(INDEX(T_Indicateurs[Domain_code],MATCH($H4588,T_Indicateurs[Stat_code],0)),"")</f>
        <v/>
      </c>
      <c r="X4588" s="13">
        <f>IF(OR($W4588="",$F4588=""),0,IF($F4588&lt;&gt;$W4588,1,0))</f>
        <v/>
      </c>
      <c r="Y4588" s="13">
        <f>IF(OR($J4588="", $K4588="", $L4588=""),0,IF(OR($J4588&lt;0,$J4588&gt;3,$K4588&lt;0,$K4588&gt;3,$L4588&lt;0,$L4588&gt;3),1,0))</f>
        <v/>
      </c>
    </row>
    <row r="4589">
      <c r="G4589">
        <f>IFERROR(INDEX(T_Domaines[Domain_label_fr],MATCH(F4589,T_Domaines[Domain_code],0)),"")</f>
        <v/>
      </c>
      <c r="I4589">
        <f>IFERROR(INDEX(T_Indicateurs[Stat_label_fr],MATCH(H4589,T_Indicateurs[Stat_code],0)),"")</f>
        <v/>
      </c>
      <c r="M4589">
        <f>IF(J4589=0,"",J4589)</f>
        <v/>
      </c>
      <c r="N4589">
        <f>IF(K4589=0,"",K4589)</f>
        <v/>
      </c>
      <c r="O4589">
        <f>IF(L4589=0,"",L4589)</f>
        <v/>
      </c>
      <c r="P4589">
        <f>IF(OR(J4589="",K4589="",L4589=""),"",J4589+K4589+L4589)</f>
        <v/>
      </c>
      <c r="Q4589">
        <f>IF(OR(M4589="",N4589="",O4589=""),"",M4589+N4589+O4589)</f>
        <v/>
      </c>
      <c r="S4589" s="13">
        <f>IF(AND($B4589&lt;&gt;"",$F4589&lt;&gt;""),IF(COUNTIFS($B$2:$B4589,$B4589,$F$2:$F4589,$F4589)=1,1,0),0)</f>
        <v/>
      </c>
      <c r="T4589" s="13">
        <f>IF(AND($B4589&lt;&gt;"",$H4589&lt;&gt;""),IF(COUNTIFS($B$2:$B4589,$B4589,$H$2:$H4589,$H4589)=1,1,0),0)</f>
        <v/>
      </c>
      <c r="U4589" s="13">
        <f>IF(AND($B4589&lt;&gt;"",$C4589&lt;&gt;""),IF(COUNTIFS($B$2:$B4589,$B4589,$C$2:$C4589,$C4589)=1,1,0),0)</f>
        <v/>
      </c>
      <c r="V4589" s="13">
        <f>IF(AND($B4589&lt;&gt;"",$D4589&lt;&gt;""),IF(COUNTIFS($B$2:$B4589,$B4589,$D$2:$D4589,$D4589)=1,1,0),0)</f>
        <v/>
      </c>
      <c r="W4589">
        <f>IFERROR(INDEX(T_Indicateurs[Domain_code],MATCH($H4589,T_Indicateurs[Stat_code],0)),"")</f>
        <v/>
      </c>
      <c r="X4589" s="13">
        <f>IF(OR($W4589="",$F4589=""),0,IF($F4589&lt;&gt;$W4589,1,0))</f>
        <v/>
      </c>
      <c r="Y4589" s="13">
        <f>IF(OR($J4589="", $K4589="", $L4589=""),0,IF(OR($J4589&lt;0,$J4589&gt;3,$K4589&lt;0,$K4589&gt;3,$L4589&lt;0,$L4589&gt;3),1,0))</f>
        <v/>
      </c>
    </row>
    <row r="4590">
      <c r="G4590">
        <f>IFERROR(INDEX(T_Domaines[Domain_label_fr],MATCH(F4590,T_Domaines[Domain_code],0)),"")</f>
        <v/>
      </c>
      <c r="I4590">
        <f>IFERROR(INDEX(T_Indicateurs[Stat_label_fr],MATCH(H4590,T_Indicateurs[Stat_code],0)),"")</f>
        <v/>
      </c>
      <c r="M4590">
        <f>IF(J4590=0,"",J4590)</f>
        <v/>
      </c>
      <c r="N4590">
        <f>IF(K4590=0,"",K4590)</f>
        <v/>
      </c>
      <c r="O4590">
        <f>IF(L4590=0,"",L4590)</f>
        <v/>
      </c>
      <c r="P4590">
        <f>IF(OR(J4590="",K4590="",L4590=""),"",J4590+K4590+L4590)</f>
        <v/>
      </c>
      <c r="Q4590">
        <f>IF(OR(M4590="",N4590="",O4590=""),"",M4590+N4590+O4590)</f>
        <v/>
      </c>
      <c r="S4590" s="13">
        <f>IF(AND($B4590&lt;&gt;"",$F4590&lt;&gt;""),IF(COUNTIFS($B$2:$B4590,$B4590,$F$2:$F4590,$F4590)=1,1,0),0)</f>
        <v/>
      </c>
      <c r="T4590" s="13">
        <f>IF(AND($B4590&lt;&gt;"",$H4590&lt;&gt;""),IF(COUNTIFS($B$2:$B4590,$B4590,$H$2:$H4590,$H4590)=1,1,0),0)</f>
        <v/>
      </c>
      <c r="U4590" s="13">
        <f>IF(AND($B4590&lt;&gt;"",$C4590&lt;&gt;""),IF(COUNTIFS($B$2:$B4590,$B4590,$C$2:$C4590,$C4590)=1,1,0),0)</f>
        <v/>
      </c>
      <c r="V4590" s="13">
        <f>IF(AND($B4590&lt;&gt;"",$D4590&lt;&gt;""),IF(COUNTIFS($B$2:$B4590,$B4590,$D$2:$D4590,$D4590)=1,1,0),0)</f>
        <v/>
      </c>
      <c r="W4590">
        <f>IFERROR(INDEX(T_Indicateurs[Domain_code],MATCH($H4590,T_Indicateurs[Stat_code],0)),"")</f>
        <v/>
      </c>
      <c r="X4590" s="13">
        <f>IF(OR($W4590="",$F4590=""),0,IF($F4590&lt;&gt;$W4590,1,0))</f>
        <v/>
      </c>
      <c r="Y4590" s="13">
        <f>IF(OR($J4590="", $K4590="", $L4590=""),0,IF(OR($J4590&lt;0,$J4590&gt;3,$K4590&lt;0,$K4590&gt;3,$L4590&lt;0,$L4590&gt;3),1,0))</f>
        <v/>
      </c>
    </row>
    <row r="4591">
      <c r="G4591">
        <f>IFERROR(INDEX(T_Domaines[Domain_label_fr],MATCH(F4591,T_Domaines[Domain_code],0)),"")</f>
        <v/>
      </c>
      <c r="I4591">
        <f>IFERROR(INDEX(T_Indicateurs[Stat_label_fr],MATCH(H4591,T_Indicateurs[Stat_code],0)),"")</f>
        <v/>
      </c>
      <c r="M4591">
        <f>IF(J4591=0,"",J4591)</f>
        <v/>
      </c>
      <c r="N4591">
        <f>IF(K4591=0,"",K4591)</f>
        <v/>
      </c>
      <c r="O4591">
        <f>IF(L4591=0,"",L4591)</f>
        <v/>
      </c>
      <c r="P4591">
        <f>IF(OR(J4591="",K4591="",L4591=""),"",J4591+K4591+L4591)</f>
        <v/>
      </c>
      <c r="Q4591">
        <f>IF(OR(M4591="",N4591="",O4591=""),"",M4591+N4591+O4591)</f>
        <v/>
      </c>
      <c r="S4591" s="13">
        <f>IF(AND($B4591&lt;&gt;"",$F4591&lt;&gt;""),IF(COUNTIFS($B$2:$B4591,$B4591,$F$2:$F4591,$F4591)=1,1,0),0)</f>
        <v/>
      </c>
      <c r="T4591" s="13">
        <f>IF(AND($B4591&lt;&gt;"",$H4591&lt;&gt;""),IF(COUNTIFS($B$2:$B4591,$B4591,$H$2:$H4591,$H4591)=1,1,0),0)</f>
        <v/>
      </c>
      <c r="U4591" s="13">
        <f>IF(AND($B4591&lt;&gt;"",$C4591&lt;&gt;""),IF(COUNTIFS($B$2:$B4591,$B4591,$C$2:$C4591,$C4591)=1,1,0),0)</f>
        <v/>
      </c>
      <c r="V4591" s="13">
        <f>IF(AND($B4591&lt;&gt;"",$D4591&lt;&gt;""),IF(COUNTIFS($B$2:$B4591,$B4591,$D$2:$D4591,$D4591)=1,1,0),0)</f>
        <v/>
      </c>
      <c r="W4591">
        <f>IFERROR(INDEX(T_Indicateurs[Domain_code],MATCH($H4591,T_Indicateurs[Stat_code],0)),"")</f>
        <v/>
      </c>
      <c r="X4591" s="13">
        <f>IF(OR($W4591="",$F4591=""),0,IF($F4591&lt;&gt;$W4591,1,0))</f>
        <v/>
      </c>
      <c r="Y4591" s="13">
        <f>IF(OR($J4591="", $K4591="", $L4591=""),0,IF(OR($J4591&lt;0,$J4591&gt;3,$K4591&lt;0,$K4591&gt;3,$L4591&lt;0,$L4591&gt;3),1,0))</f>
        <v/>
      </c>
    </row>
    <row r="4592">
      <c r="G4592">
        <f>IFERROR(INDEX(T_Domaines[Domain_label_fr],MATCH(F4592,T_Domaines[Domain_code],0)),"")</f>
        <v/>
      </c>
      <c r="I4592">
        <f>IFERROR(INDEX(T_Indicateurs[Stat_label_fr],MATCH(H4592,T_Indicateurs[Stat_code],0)),"")</f>
        <v/>
      </c>
      <c r="M4592">
        <f>IF(J4592=0,"",J4592)</f>
        <v/>
      </c>
      <c r="N4592">
        <f>IF(K4592=0,"",K4592)</f>
        <v/>
      </c>
      <c r="O4592">
        <f>IF(L4592=0,"",L4592)</f>
        <v/>
      </c>
      <c r="P4592">
        <f>IF(OR(J4592="",K4592="",L4592=""),"",J4592+K4592+L4592)</f>
        <v/>
      </c>
      <c r="Q4592">
        <f>IF(OR(M4592="",N4592="",O4592=""),"",M4592+N4592+O4592)</f>
        <v/>
      </c>
      <c r="S4592" s="13">
        <f>IF(AND($B4592&lt;&gt;"",$F4592&lt;&gt;""),IF(COUNTIFS($B$2:$B4592,$B4592,$F$2:$F4592,$F4592)=1,1,0),0)</f>
        <v/>
      </c>
      <c r="T4592" s="13">
        <f>IF(AND($B4592&lt;&gt;"",$H4592&lt;&gt;""),IF(COUNTIFS($B$2:$B4592,$B4592,$H$2:$H4592,$H4592)=1,1,0),0)</f>
        <v/>
      </c>
      <c r="U4592" s="13">
        <f>IF(AND($B4592&lt;&gt;"",$C4592&lt;&gt;""),IF(COUNTIFS($B$2:$B4592,$B4592,$C$2:$C4592,$C4592)=1,1,0),0)</f>
        <v/>
      </c>
      <c r="V4592" s="13">
        <f>IF(AND($B4592&lt;&gt;"",$D4592&lt;&gt;""),IF(COUNTIFS($B$2:$B4592,$B4592,$D$2:$D4592,$D4592)=1,1,0),0)</f>
        <v/>
      </c>
      <c r="W4592">
        <f>IFERROR(INDEX(T_Indicateurs[Domain_code],MATCH($H4592,T_Indicateurs[Stat_code],0)),"")</f>
        <v/>
      </c>
      <c r="X4592" s="13">
        <f>IF(OR($W4592="",$F4592=""),0,IF($F4592&lt;&gt;$W4592,1,0))</f>
        <v/>
      </c>
      <c r="Y4592" s="13">
        <f>IF(OR($J4592="", $K4592="", $L4592=""),0,IF(OR($J4592&lt;0,$J4592&gt;3,$K4592&lt;0,$K4592&gt;3,$L4592&lt;0,$L4592&gt;3),1,0))</f>
        <v/>
      </c>
    </row>
    <row r="4593">
      <c r="G4593">
        <f>IFERROR(INDEX(T_Domaines[Domain_label_fr],MATCH(F4593,T_Domaines[Domain_code],0)),"")</f>
        <v/>
      </c>
      <c r="I4593">
        <f>IFERROR(INDEX(T_Indicateurs[Stat_label_fr],MATCH(H4593,T_Indicateurs[Stat_code],0)),"")</f>
        <v/>
      </c>
      <c r="M4593">
        <f>IF(J4593=0,"",J4593)</f>
        <v/>
      </c>
      <c r="N4593">
        <f>IF(K4593=0,"",K4593)</f>
        <v/>
      </c>
      <c r="O4593">
        <f>IF(L4593=0,"",L4593)</f>
        <v/>
      </c>
      <c r="P4593">
        <f>IF(OR(J4593="",K4593="",L4593=""),"",J4593+K4593+L4593)</f>
        <v/>
      </c>
      <c r="Q4593">
        <f>IF(OR(M4593="",N4593="",O4593=""),"",M4593+N4593+O4593)</f>
        <v/>
      </c>
      <c r="S4593" s="13">
        <f>IF(AND($B4593&lt;&gt;"",$F4593&lt;&gt;""),IF(COUNTIFS($B$2:$B4593,$B4593,$F$2:$F4593,$F4593)=1,1,0),0)</f>
        <v/>
      </c>
      <c r="T4593" s="13">
        <f>IF(AND($B4593&lt;&gt;"",$H4593&lt;&gt;""),IF(COUNTIFS($B$2:$B4593,$B4593,$H$2:$H4593,$H4593)=1,1,0),0)</f>
        <v/>
      </c>
      <c r="U4593" s="13">
        <f>IF(AND($B4593&lt;&gt;"",$C4593&lt;&gt;""),IF(COUNTIFS($B$2:$B4593,$B4593,$C$2:$C4593,$C4593)=1,1,0),0)</f>
        <v/>
      </c>
      <c r="V4593" s="13">
        <f>IF(AND($B4593&lt;&gt;"",$D4593&lt;&gt;""),IF(COUNTIFS($B$2:$B4593,$B4593,$D$2:$D4593,$D4593)=1,1,0),0)</f>
        <v/>
      </c>
      <c r="W4593">
        <f>IFERROR(INDEX(T_Indicateurs[Domain_code],MATCH($H4593,T_Indicateurs[Stat_code],0)),"")</f>
        <v/>
      </c>
      <c r="X4593" s="13">
        <f>IF(OR($W4593="",$F4593=""),0,IF($F4593&lt;&gt;$W4593,1,0))</f>
        <v/>
      </c>
      <c r="Y4593" s="13">
        <f>IF(OR($J4593="", $K4593="", $L4593=""),0,IF(OR($J4593&lt;0,$J4593&gt;3,$K4593&lt;0,$K4593&gt;3,$L4593&lt;0,$L4593&gt;3),1,0))</f>
        <v/>
      </c>
    </row>
    <row r="4594">
      <c r="G4594">
        <f>IFERROR(INDEX(T_Domaines[Domain_label_fr],MATCH(F4594,T_Domaines[Domain_code],0)),"")</f>
        <v/>
      </c>
      <c r="I4594">
        <f>IFERROR(INDEX(T_Indicateurs[Stat_label_fr],MATCH(H4594,T_Indicateurs[Stat_code],0)),"")</f>
        <v/>
      </c>
      <c r="M4594">
        <f>IF(J4594=0,"",J4594)</f>
        <v/>
      </c>
      <c r="N4594">
        <f>IF(K4594=0,"",K4594)</f>
        <v/>
      </c>
      <c r="O4594">
        <f>IF(L4594=0,"",L4594)</f>
        <v/>
      </c>
      <c r="P4594">
        <f>IF(OR(J4594="",K4594="",L4594=""),"",J4594+K4594+L4594)</f>
        <v/>
      </c>
      <c r="Q4594">
        <f>IF(OR(M4594="",N4594="",O4594=""),"",M4594+N4594+O4594)</f>
        <v/>
      </c>
      <c r="S4594" s="13">
        <f>IF(AND($B4594&lt;&gt;"",$F4594&lt;&gt;""),IF(COUNTIFS($B$2:$B4594,$B4594,$F$2:$F4594,$F4594)=1,1,0),0)</f>
        <v/>
      </c>
      <c r="T4594" s="13">
        <f>IF(AND($B4594&lt;&gt;"",$H4594&lt;&gt;""),IF(COUNTIFS($B$2:$B4594,$B4594,$H$2:$H4594,$H4594)=1,1,0),0)</f>
        <v/>
      </c>
      <c r="U4594" s="13">
        <f>IF(AND($B4594&lt;&gt;"",$C4594&lt;&gt;""),IF(COUNTIFS($B$2:$B4594,$B4594,$C$2:$C4594,$C4594)=1,1,0),0)</f>
        <v/>
      </c>
      <c r="V4594" s="13">
        <f>IF(AND($B4594&lt;&gt;"",$D4594&lt;&gt;""),IF(COUNTIFS($B$2:$B4594,$B4594,$D$2:$D4594,$D4594)=1,1,0),0)</f>
        <v/>
      </c>
      <c r="W4594">
        <f>IFERROR(INDEX(T_Indicateurs[Domain_code],MATCH($H4594,T_Indicateurs[Stat_code],0)),"")</f>
        <v/>
      </c>
      <c r="X4594" s="13">
        <f>IF(OR($W4594="",$F4594=""),0,IF($F4594&lt;&gt;$W4594,1,0))</f>
        <v/>
      </c>
      <c r="Y4594" s="13">
        <f>IF(OR($J4594="", $K4594="", $L4594=""),0,IF(OR($J4594&lt;0,$J4594&gt;3,$K4594&lt;0,$K4594&gt;3,$L4594&lt;0,$L4594&gt;3),1,0))</f>
        <v/>
      </c>
    </row>
    <row r="4595">
      <c r="G4595">
        <f>IFERROR(INDEX(T_Domaines[Domain_label_fr],MATCH(F4595,T_Domaines[Domain_code],0)),"")</f>
        <v/>
      </c>
      <c r="I4595">
        <f>IFERROR(INDEX(T_Indicateurs[Stat_label_fr],MATCH(H4595,T_Indicateurs[Stat_code],0)),"")</f>
        <v/>
      </c>
      <c r="M4595">
        <f>IF(J4595=0,"",J4595)</f>
        <v/>
      </c>
      <c r="N4595">
        <f>IF(K4595=0,"",K4595)</f>
        <v/>
      </c>
      <c r="O4595">
        <f>IF(L4595=0,"",L4595)</f>
        <v/>
      </c>
      <c r="P4595">
        <f>IF(OR(J4595="",K4595="",L4595=""),"",J4595+K4595+L4595)</f>
        <v/>
      </c>
      <c r="Q4595">
        <f>IF(OR(M4595="",N4595="",O4595=""),"",M4595+N4595+O4595)</f>
        <v/>
      </c>
      <c r="S4595" s="13">
        <f>IF(AND($B4595&lt;&gt;"",$F4595&lt;&gt;""),IF(COUNTIFS($B$2:$B4595,$B4595,$F$2:$F4595,$F4595)=1,1,0),0)</f>
        <v/>
      </c>
      <c r="T4595" s="13">
        <f>IF(AND($B4595&lt;&gt;"",$H4595&lt;&gt;""),IF(COUNTIFS($B$2:$B4595,$B4595,$H$2:$H4595,$H4595)=1,1,0),0)</f>
        <v/>
      </c>
      <c r="U4595" s="13">
        <f>IF(AND($B4595&lt;&gt;"",$C4595&lt;&gt;""),IF(COUNTIFS($B$2:$B4595,$B4595,$C$2:$C4595,$C4595)=1,1,0),0)</f>
        <v/>
      </c>
      <c r="V4595" s="13">
        <f>IF(AND($B4595&lt;&gt;"",$D4595&lt;&gt;""),IF(COUNTIFS($B$2:$B4595,$B4595,$D$2:$D4595,$D4595)=1,1,0),0)</f>
        <v/>
      </c>
      <c r="W4595">
        <f>IFERROR(INDEX(T_Indicateurs[Domain_code],MATCH($H4595,T_Indicateurs[Stat_code],0)),"")</f>
        <v/>
      </c>
      <c r="X4595" s="13">
        <f>IF(OR($W4595="",$F4595=""),0,IF($F4595&lt;&gt;$W4595,1,0))</f>
        <v/>
      </c>
      <c r="Y4595" s="13">
        <f>IF(OR($J4595="", $K4595="", $L4595=""),0,IF(OR($J4595&lt;0,$J4595&gt;3,$K4595&lt;0,$K4595&gt;3,$L4595&lt;0,$L4595&gt;3),1,0))</f>
        <v/>
      </c>
    </row>
    <row r="4596">
      <c r="G4596">
        <f>IFERROR(INDEX(T_Domaines[Domain_label_fr],MATCH(F4596,T_Domaines[Domain_code],0)),"")</f>
        <v/>
      </c>
      <c r="I4596">
        <f>IFERROR(INDEX(T_Indicateurs[Stat_label_fr],MATCH(H4596,T_Indicateurs[Stat_code],0)),"")</f>
        <v/>
      </c>
      <c r="M4596">
        <f>IF(J4596=0,"",J4596)</f>
        <v/>
      </c>
      <c r="N4596">
        <f>IF(K4596=0,"",K4596)</f>
        <v/>
      </c>
      <c r="O4596">
        <f>IF(L4596=0,"",L4596)</f>
        <v/>
      </c>
      <c r="P4596">
        <f>IF(OR(J4596="",K4596="",L4596=""),"",J4596+K4596+L4596)</f>
        <v/>
      </c>
      <c r="Q4596">
        <f>IF(OR(M4596="",N4596="",O4596=""),"",M4596+N4596+O4596)</f>
        <v/>
      </c>
      <c r="S4596" s="13">
        <f>IF(AND($B4596&lt;&gt;"",$F4596&lt;&gt;""),IF(COUNTIFS($B$2:$B4596,$B4596,$F$2:$F4596,$F4596)=1,1,0),0)</f>
        <v/>
      </c>
      <c r="T4596" s="13">
        <f>IF(AND($B4596&lt;&gt;"",$H4596&lt;&gt;""),IF(COUNTIFS($B$2:$B4596,$B4596,$H$2:$H4596,$H4596)=1,1,0),0)</f>
        <v/>
      </c>
      <c r="U4596" s="13">
        <f>IF(AND($B4596&lt;&gt;"",$C4596&lt;&gt;""),IF(COUNTIFS($B$2:$B4596,$B4596,$C$2:$C4596,$C4596)=1,1,0),0)</f>
        <v/>
      </c>
      <c r="V4596" s="13">
        <f>IF(AND($B4596&lt;&gt;"",$D4596&lt;&gt;""),IF(COUNTIFS($B$2:$B4596,$B4596,$D$2:$D4596,$D4596)=1,1,0),0)</f>
        <v/>
      </c>
      <c r="W4596">
        <f>IFERROR(INDEX(T_Indicateurs[Domain_code],MATCH($H4596,T_Indicateurs[Stat_code],0)),"")</f>
        <v/>
      </c>
      <c r="X4596" s="13">
        <f>IF(OR($W4596="",$F4596=""),0,IF($F4596&lt;&gt;$W4596,1,0))</f>
        <v/>
      </c>
      <c r="Y4596" s="13">
        <f>IF(OR($J4596="", $K4596="", $L4596=""),0,IF(OR($J4596&lt;0,$J4596&gt;3,$K4596&lt;0,$K4596&gt;3,$L4596&lt;0,$L4596&gt;3),1,0))</f>
        <v/>
      </c>
    </row>
    <row r="4597">
      <c r="G4597">
        <f>IFERROR(INDEX(T_Domaines[Domain_label_fr],MATCH(F4597,T_Domaines[Domain_code],0)),"")</f>
        <v/>
      </c>
      <c r="I4597">
        <f>IFERROR(INDEX(T_Indicateurs[Stat_label_fr],MATCH(H4597,T_Indicateurs[Stat_code],0)),"")</f>
        <v/>
      </c>
      <c r="M4597">
        <f>IF(J4597=0,"",J4597)</f>
        <v/>
      </c>
      <c r="N4597">
        <f>IF(K4597=0,"",K4597)</f>
        <v/>
      </c>
      <c r="O4597">
        <f>IF(L4597=0,"",L4597)</f>
        <v/>
      </c>
      <c r="P4597">
        <f>IF(OR(J4597="",K4597="",L4597=""),"",J4597+K4597+L4597)</f>
        <v/>
      </c>
      <c r="Q4597">
        <f>IF(OR(M4597="",N4597="",O4597=""),"",M4597+N4597+O4597)</f>
        <v/>
      </c>
      <c r="S4597" s="13">
        <f>IF(AND($B4597&lt;&gt;"",$F4597&lt;&gt;""),IF(COUNTIFS($B$2:$B4597,$B4597,$F$2:$F4597,$F4597)=1,1,0),0)</f>
        <v/>
      </c>
      <c r="T4597" s="13">
        <f>IF(AND($B4597&lt;&gt;"",$H4597&lt;&gt;""),IF(COUNTIFS($B$2:$B4597,$B4597,$H$2:$H4597,$H4597)=1,1,0),0)</f>
        <v/>
      </c>
      <c r="U4597" s="13">
        <f>IF(AND($B4597&lt;&gt;"",$C4597&lt;&gt;""),IF(COUNTIFS($B$2:$B4597,$B4597,$C$2:$C4597,$C4597)=1,1,0),0)</f>
        <v/>
      </c>
      <c r="V4597" s="13">
        <f>IF(AND($B4597&lt;&gt;"",$D4597&lt;&gt;""),IF(COUNTIFS($B$2:$B4597,$B4597,$D$2:$D4597,$D4597)=1,1,0),0)</f>
        <v/>
      </c>
      <c r="W4597">
        <f>IFERROR(INDEX(T_Indicateurs[Domain_code],MATCH($H4597,T_Indicateurs[Stat_code],0)),"")</f>
        <v/>
      </c>
      <c r="X4597" s="13">
        <f>IF(OR($W4597="",$F4597=""),0,IF($F4597&lt;&gt;$W4597,1,0))</f>
        <v/>
      </c>
      <c r="Y4597" s="13">
        <f>IF(OR($J4597="", $K4597="", $L4597=""),0,IF(OR($J4597&lt;0,$J4597&gt;3,$K4597&lt;0,$K4597&gt;3,$L4597&lt;0,$L4597&gt;3),1,0))</f>
        <v/>
      </c>
    </row>
    <row r="4598">
      <c r="G4598">
        <f>IFERROR(INDEX(T_Domaines[Domain_label_fr],MATCH(F4598,T_Domaines[Domain_code],0)),"")</f>
        <v/>
      </c>
      <c r="I4598">
        <f>IFERROR(INDEX(T_Indicateurs[Stat_label_fr],MATCH(H4598,T_Indicateurs[Stat_code],0)),"")</f>
        <v/>
      </c>
      <c r="M4598">
        <f>IF(J4598=0,"",J4598)</f>
        <v/>
      </c>
      <c r="N4598">
        <f>IF(K4598=0,"",K4598)</f>
        <v/>
      </c>
      <c r="O4598">
        <f>IF(L4598=0,"",L4598)</f>
        <v/>
      </c>
      <c r="P4598">
        <f>IF(OR(J4598="",K4598="",L4598=""),"",J4598+K4598+L4598)</f>
        <v/>
      </c>
      <c r="Q4598">
        <f>IF(OR(M4598="",N4598="",O4598=""),"",M4598+N4598+O4598)</f>
        <v/>
      </c>
      <c r="S4598" s="13">
        <f>IF(AND($B4598&lt;&gt;"",$F4598&lt;&gt;""),IF(COUNTIFS($B$2:$B4598,$B4598,$F$2:$F4598,$F4598)=1,1,0),0)</f>
        <v/>
      </c>
      <c r="T4598" s="13">
        <f>IF(AND($B4598&lt;&gt;"",$H4598&lt;&gt;""),IF(COUNTIFS($B$2:$B4598,$B4598,$H$2:$H4598,$H4598)=1,1,0),0)</f>
        <v/>
      </c>
      <c r="U4598" s="13">
        <f>IF(AND($B4598&lt;&gt;"",$C4598&lt;&gt;""),IF(COUNTIFS($B$2:$B4598,$B4598,$C$2:$C4598,$C4598)=1,1,0),0)</f>
        <v/>
      </c>
      <c r="V4598" s="13">
        <f>IF(AND($B4598&lt;&gt;"",$D4598&lt;&gt;""),IF(COUNTIFS($B$2:$B4598,$B4598,$D$2:$D4598,$D4598)=1,1,0),0)</f>
        <v/>
      </c>
      <c r="W4598">
        <f>IFERROR(INDEX(T_Indicateurs[Domain_code],MATCH($H4598,T_Indicateurs[Stat_code],0)),"")</f>
        <v/>
      </c>
      <c r="X4598" s="13">
        <f>IF(OR($W4598="",$F4598=""),0,IF($F4598&lt;&gt;$W4598,1,0))</f>
        <v/>
      </c>
      <c r="Y4598" s="13">
        <f>IF(OR($J4598="", $K4598="", $L4598=""),0,IF(OR($J4598&lt;0,$J4598&gt;3,$K4598&lt;0,$K4598&gt;3,$L4598&lt;0,$L4598&gt;3),1,0))</f>
        <v/>
      </c>
    </row>
    <row r="4599">
      <c r="G4599">
        <f>IFERROR(INDEX(T_Domaines[Domain_label_fr],MATCH(F4599,T_Domaines[Domain_code],0)),"")</f>
        <v/>
      </c>
      <c r="I4599">
        <f>IFERROR(INDEX(T_Indicateurs[Stat_label_fr],MATCH(H4599,T_Indicateurs[Stat_code],0)),"")</f>
        <v/>
      </c>
      <c r="M4599">
        <f>IF(J4599=0,"",J4599)</f>
        <v/>
      </c>
      <c r="N4599">
        <f>IF(K4599=0,"",K4599)</f>
        <v/>
      </c>
      <c r="O4599">
        <f>IF(L4599=0,"",L4599)</f>
        <v/>
      </c>
      <c r="P4599">
        <f>IF(OR(J4599="",K4599="",L4599=""),"",J4599+K4599+L4599)</f>
        <v/>
      </c>
      <c r="Q4599">
        <f>IF(OR(M4599="",N4599="",O4599=""),"",M4599+N4599+O4599)</f>
        <v/>
      </c>
      <c r="S4599" s="13">
        <f>IF(AND($B4599&lt;&gt;"",$F4599&lt;&gt;""),IF(COUNTIFS($B$2:$B4599,$B4599,$F$2:$F4599,$F4599)=1,1,0),0)</f>
        <v/>
      </c>
      <c r="T4599" s="13">
        <f>IF(AND($B4599&lt;&gt;"",$H4599&lt;&gt;""),IF(COUNTIFS($B$2:$B4599,$B4599,$H$2:$H4599,$H4599)=1,1,0),0)</f>
        <v/>
      </c>
      <c r="U4599" s="13">
        <f>IF(AND($B4599&lt;&gt;"",$C4599&lt;&gt;""),IF(COUNTIFS($B$2:$B4599,$B4599,$C$2:$C4599,$C4599)=1,1,0),0)</f>
        <v/>
      </c>
      <c r="V4599" s="13">
        <f>IF(AND($B4599&lt;&gt;"",$D4599&lt;&gt;""),IF(COUNTIFS($B$2:$B4599,$B4599,$D$2:$D4599,$D4599)=1,1,0),0)</f>
        <v/>
      </c>
      <c r="W4599">
        <f>IFERROR(INDEX(T_Indicateurs[Domain_code],MATCH($H4599,T_Indicateurs[Stat_code],0)),"")</f>
        <v/>
      </c>
      <c r="X4599" s="13">
        <f>IF(OR($W4599="",$F4599=""),0,IF($F4599&lt;&gt;$W4599,1,0))</f>
        <v/>
      </c>
      <c r="Y4599" s="13">
        <f>IF(OR($J4599="", $K4599="", $L4599=""),0,IF(OR($J4599&lt;0,$J4599&gt;3,$K4599&lt;0,$K4599&gt;3,$L4599&lt;0,$L4599&gt;3),1,0))</f>
        <v/>
      </c>
    </row>
    <row r="4600">
      <c r="G4600">
        <f>IFERROR(INDEX(T_Domaines[Domain_label_fr],MATCH(F4600,T_Domaines[Domain_code],0)),"")</f>
        <v/>
      </c>
      <c r="I4600">
        <f>IFERROR(INDEX(T_Indicateurs[Stat_label_fr],MATCH(H4600,T_Indicateurs[Stat_code],0)),"")</f>
        <v/>
      </c>
      <c r="M4600">
        <f>IF(J4600=0,"",J4600)</f>
        <v/>
      </c>
      <c r="N4600">
        <f>IF(K4600=0,"",K4600)</f>
        <v/>
      </c>
      <c r="O4600">
        <f>IF(L4600=0,"",L4600)</f>
        <v/>
      </c>
      <c r="P4600">
        <f>IF(OR(J4600="",K4600="",L4600=""),"",J4600+K4600+L4600)</f>
        <v/>
      </c>
      <c r="Q4600">
        <f>IF(OR(M4600="",N4600="",O4600=""),"",M4600+N4600+O4600)</f>
        <v/>
      </c>
      <c r="S4600" s="13">
        <f>IF(AND($B4600&lt;&gt;"",$F4600&lt;&gt;""),IF(COUNTIFS($B$2:$B4600,$B4600,$F$2:$F4600,$F4600)=1,1,0),0)</f>
        <v/>
      </c>
      <c r="T4600" s="13">
        <f>IF(AND($B4600&lt;&gt;"",$H4600&lt;&gt;""),IF(COUNTIFS($B$2:$B4600,$B4600,$H$2:$H4600,$H4600)=1,1,0),0)</f>
        <v/>
      </c>
      <c r="U4600" s="13">
        <f>IF(AND($B4600&lt;&gt;"",$C4600&lt;&gt;""),IF(COUNTIFS($B$2:$B4600,$B4600,$C$2:$C4600,$C4600)=1,1,0),0)</f>
        <v/>
      </c>
      <c r="V4600" s="13">
        <f>IF(AND($B4600&lt;&gt;"",$D4600&lt;&gt;""),IF(COUNTIFS($B$2:$B4600,$B4600,$D$2:$D4600,$D4600)=1,1,0),0)</f>
        <v/>
      </c>
      <c r="W4600">
        <f>IFERROR(INDEX(T_Indicateurs[Domain_code],MATCH($H4600,T_Indicateurs[Stat_code],0)),"")</f>
        <v/>
      </c>
      <c r="X4600" s="13">
        <f>IF(OR($W4600="",$F4600=""),0,IF($F4600&lt;&gt;$W4600,1,0))</f>
        <v/>
      </c>
      <c r="Y4600" s="13">
        <f>IF(OR($J4600="", $K4600="", $L4600=""),0,IF(OR($J4600&lt;0,$J4600&gt;3,$K4600&lt;0,$K4600&gt;3,$L4600&lt;0,$L4600&gt;3),1,0))</f>
        <v/>
      </c>
    </row>
    <row r="4601">
      <c r="G4601">
        <f>IFERROR(INDEX(T_Domaines[Domain_label_fr],MATCH(F4601,T_Domaines[Domain_code],0)),"")</f>
        <v/>
      </c>
      <c r="I4601">
        <f>IFERROR(INDEX(T_Indicateurs[Stat_label_fr],MATCH(H4601,T_Indicateurs[Stat_code],0)),"")</f>
        <v/>
      </c>
      <c r="M4601">
        <f>IF(J4601=0,"",J4601)</f>
        <v/>
      </c>
      <c r="N4601">
        <f>IF(K4601=0,"",K4601)</f>
        <v/>
      </c>
      <c r="O4601">
        <f>IF(L4601=0,"",L4601)</f>
        <v/>
      </c>
      <c r="P4601">
        <f>IF(OR(J4601="",K4601="",L4601=""),"",J4601+K4601+L4601)</f>
        <v/>
      </c>
      <c r="Q4601">
        <f>IF(OR(M4601="",N4601="",O4601=""),"",M4601+N4601+O4601)</f>
        <v/>
      </c>
      <c r="S4601" s="13">
        <f>IF(AND($B4601&lt;&gt;"",$F4601&lt;&gt;""),IF(COUNTIFS($B$2:$B4601,$B4601,$F$2:$F4601,$F4601)=1,1,0),0)</f>
        <v/>
      </c>
      <c r="T4601" s="13">
        <f>IF(AND($B4601&lt;&gt;"",$H4601&lt;&gt;""),IF(COUNTIFS($B$2:$B4601,$B4601,$H$2:$H4601,$H4601)=1,1,0),0)</f>
        <v/>
      </c>
      <c r="U4601" s="13">
        <f>IF(AND($B4601&lt;&gt;"",$C4601&lt;&gt;""),IF(COUNTIFS($B$2:$B4601,$B4601,$C$2:$C4601,$C4601)=1,1,0),0)</f>
        <v/>
      </c>
      <c r="V4601" s="13">
        <f>IF(AND($B4601&lt;&gt;"",$D4601&lt;&gt;""),IF(COUNTIFS($B$2:$B4601,$B4601,$D$2:$D4601,$D4601)=1,1,0),0)</f>
        <v/>
      </c>
      <c r="W4601">
        <f>IFERROR(INDEX(T_Indicateurs[Domain_code],MATCH($H4601,T_Indicateurs[Stat_code],0)),"")</f>
        <v/>
      </c>
      <c r="X4601" s="13">
        <f>IF(OR($W4601="",$F4601=""),0,IF($F4601&lt;&gt;$W4601,1,0))</f>
        <v/>
      </c>
      <c r="Y4601" s="13">
        <f>IF(OR($J4601="", $K4601="", $L4601=""),0,IF(OR($J4601&lt;0,$J4601&gt;3,$K4601&lt;0,$K4601&gt;3,$L4601&lt;0,$L4601&gt;3),1,0))</f>
        <v/>
      </c>
    </row>
    <row r="4602">
      <c r="G4602">
        <f>IFERROR(INDEX(T_Domaines[Domain_label_fr],MATCH(F4602,T_Domaines[Domain_code],0)),"")</f>
        <v/>
      </c>
      <c r="I4602">
        <f>IFERROR(INDEX(T_Indicateurs[Stat_label_fr],MATCH(H4602,T_Indicateurs[Stat_code],0)),"")</f>
        <v/>
      </c>
      <c r="M4602">
        <f>IF(J4602=0,"",J4602)</f>
        <v/>
      </c>
      <c r="N4602">
        <f>IF(K4602=0,"",K4602)</f>
        <v/>
      </c>
      <c r="O4602">
        <f>IF(L4602=0,"",L4602)</f>
        <v/>
      </c>
      <c r="P4602">
        <f>IF(OR(J4602="",K4602="",L4602=""),"",J4602+K4602+L4602)</f>
        <v/>
      </c>
      <c r="Q4602">
        <f>IF(OR(M4602="",N4602="",O4602=""),"",M4602+N4602+O4602)</f>
        <v/>
      </c>
      <c r="S4602" s="13">
        <f>IF(AND($B4602&lt;&gt;"",$F4602&lt;&gt;""),IF(COUNTIFS($B$2:$B4602,$B4602,$F$2:$F4602,$F4602)=1,1,0),0)</f>
        <v/>
      </c>
      <c r="T4602" s="13">
        <f>IF(AND($B4602&lt;&gt;"",$H4602&lt;&gt;""),IF(COUNTIFS($B$2:$B4602,$B4602,$H$2:$H4602,$H4602)=1,1,0),0)</f>
        <v/>
      </c>
      <c r="U4602" s="13">
        <f>IF(AND($B4602&lt;&gt;"",$C4602&lt;&gt;""),IF(COUNTIFS($B$2:$B4602,$B4602,$C$2:$C4602,$C4602)=1,1,0),0)</f>
        <v/>
      </c>
      <c r="V4602" s="13">
        <f>IF(AND($B4602&lt;&gt;"",$D4602&lt;&gt;""),IF(COUNTIFS($B$2:$B4602,$B4602,$D$2:$D4602,$D4602)=1,1,0),0)</f>
        <v/>
      </c>
      <c r="W4602">
        <f>IFERROR(INDEX(T_Indicateurs[Domain_code],MATCH($H4602,T_Indicateurs[Stat_code],0)),"")</f>
        <v/>
      </c>
      <c r="X4602" s="13">
        <f>IF(OR($W4602="",$F4602=""),0,IF($F4602&lt;&gt;$W4602,1,0))</f>
        <v/>
      </c>
      <c r="Y4602" s="13">
        <f>IF(OR($J4602="", $K4602="", $L4602=""),0,IF(OR($J4602&lt;0,$J4602&gt;3,$K4602&lt;0,$K4602&gt;3,$L4602&lt;0,$L4602&gt;3),1,0))</f>
        <v/>
      </c>
    </row>
    <row r="4603">
      <c r="G4603">
        <f>IFERROR(INDEX(T_Domaines[Domain_label_fr],MATCH(F4603,T_Domaines[Domain_code],0)),"")</f>
        <v/>
      </c>
      <c r="I4603">
        <f>IFERROR(INDEX(T_Indicateurs[Stat_label_fr],MATCH(H4603,T_Indicateurs[Stat_code],0)),"")</f>
        <v/>
      </c>
      <c r="M4603">
        <f>IF(J4603=0,"",J4603)</f>
        <v/>
      </c>
      <c r="N4603">
        <f>IF(K4603=0,"",K4603)</f>
        <v/>
      </c>
      <c r="O4603">
        <f>IF(L4603=0,"",L4603)</f>
        <v/>
      </c>
      <c r="P4603">
        <f>IF(OR(J4603="",K4603="",L4603=""),"",J4603+K4603+L4603)</f>
        <v/>
      </c>
      <c r="Q4603">
        <f>IF(OR(M4603="",N4603="",O4603=""),"",M4603+N4603+O4603)</f>
        <v/>
      </c>
      <c r="S4603" s="13">
        <f>IF(AND($B4603&lt;&gt;"",$F4603&lt;&gt;""),IF(COUNTIFS($B$2:$B4603,$B4603,$F$2:$F4603,$F4603)=1,1,0),0)</f>
        <v/>
      </c>
      <c r="T4603" s="13">
        <f>IF(AND($B4603&lt;&gt;"",$H4603&lt;&gt;""),IF(COUNTIFS($B$2:$B4603,$B4603,$H$2:$H4603,$H4603)=1,1,0),0)</f>
        <v/>
      </c>
      <c r="U4603" s="13">
        <f>IF(AND($B4603&lt;&gt;"",$C4603&lt;&gt;""),IF(COUNTIFS($B$2:$B4603,$B4603,$C$2:$C4603,$C4603)=1,1,0),0)</f>
        <v/>
      </c>
      <c r="V4603" s="13">
        <f>IF(AND($B4603&lt;&gt;"",$D4603&lt;&gt;""),IF(COUNTIFS($B$2:$B4603,$B4603,$D$2:$D4603,$D4603)=1,1,0),0)</f>
        <v/>
      </c>
      <c r="W4603">
        <f>IFERROR(INDEX(T_Indicateurs[Domain_code],MATCH($H4603,T_Indicateurs[Stat_code],0)),"")</f>
        <v/>
      </c>
      <c r="X4603" s="13">
        <f>IF(OR($W4603="",$F4603=""),0,IF($F4603&lt;&gt;$W4603,1,0))</f>
        <v/>
      </c>
      <c r="Y4603" s="13">
        <f>IF(OR($J4603="", $K4603="", $L4603=""),0,IF(OR($J4603&lt;0,$J4603&gt;3,$K4603&lt;0,$K4603&gt;3,$L4603&lt;0,$L4603&gt;3),1,0))</f>
        <v/>
      </c>
    </row>
    <row r="4604">
      <c r="G4604">
        <f>IFERROR(INDEX(T_Domaines[Domain_label_fr],MATCH(F4604,T_Domaines[Domain_code],0)),"")</f>
        <v/>
      </c>
      <c r="I4604">
        <f>IFERROR(INDEX(T_Indicateurs[Stat_label_fr],MATCH(H4604,T_Indicateurs[Stat_code],0)),"")</f>
        <v/>
      </c>
      <c r="M4604">
        <f>IF(J4604=0,"",J4604)</f>
        <v/>
      </c>
      <c r="N4604">
        <f>IF(K4604=0,"",K4604)</f>
        <v/>
      </c>
      <c r="O4604">
        <f>IF(L4604=0,"",L4604)</f>
        <v/>
      </c>
      <c r="P4604">
        <f>IF(OR(J4604="",K4604="",L4604=""),"",J4604+K4604+L4604)</f>
        <v/>
      </c>
      <c r="Q4604">
        <f>IF(OR(M4604="",N4604="",O4604=""),"",M4604+N4604+O4604)</f>
        <v/>
      </c>
      <c r="S4604" s="13">
        <f>IF(AND($B4604&lt;&gt;"",$F4604&lt;&gt;""),IF(COUNTIFS($B$2:$B4604,$B4604,$F$2:$F4604,$F4604)=1,1,0),0)</f>
        <v/>
      </c>
      <c r="T4604" s="13">
        <f>IF(AND($B4604&lt;&gt;"",$H4604&lt;&gt;""),IF(COUNTIFS($B$2:$B4604,$B4604,$H$2:$H4604,$H4604)=1,1,0),0)</f>
        <v/>
      </c>
      <c r="U4604" s="13">
        <f>IF(AND($B4604&lt;&gt;"",$C4604&lt;&gt;""),IF(COUNTIFS($B$2:$B4604,$B4604,$C$2:$C4604,$C4604)=1,1,0),0)</f>
        <v/>
      </c>
      <c r="V4604" s="13">
        <f>IF(AND($B4604&lt;&gt;"",$D4604&lt;&gt;""),IF(COUNTIFS($B$2:$B4604,$B4604,$D$2:$D4604,$D4604)=1,1,0),0)</f>
        <v/>
      </c>
      <c r="W4604">
        <f>IFERROR(INDEX(T_Indicateurs[Domain_code],MATCH($H4604,T_Indicateurs[Stat_code],0)),"")</f>
        <v/>
      </c>
      <c r="X4604" s="13">
        <f>IF(OR($W4604="",$F4604=""),0,IF($F4604&lt;&gt;$W4604,1,0))</f>
        <v/>
      </c>
      <c r="Y4604" s="13">
        <f>IF(OR($J4604="", $K4604="", $L4604=""),0,IF(OR($J4604&lt;0,$J4604&gt;3,$K4604&lt;0,$K4604&gt;3,$L4604&lt;0,$L4604&gt;3),1,0))</f>
        <v/>
      </c>
    </row>
    <row r="4605">
      <c r="G4605">
        <f>IFERROR(INDEX(T_Domaines[Domain_label_fr],MATCH(F4605,T_Domaines[Domain_code],0)),"")</f>
        <v/>
      </c>
      <c r="I4605">
        <f>IFERROR(INDEX(T_Indicateurs[Stat_label_fr],MATCH(H4605,T_Indicateurs[Stat_code],0)),"")</f>
        <v/>
      </c>
      <c r="M4605">
        <f>IF(J4605=0,"",J4605)</f>
        <v/>
      </c>
      <c r="N4605">
        <f>IF(K4605=0,"",K4605)</f>
        <v/>
      </c>
      <c r="O4605">
        <f>IF(L4605=0,"",L4605)</f>
        <v/>
      </c>
      <c r="P4605">
        <f>IF(OR(J4605="",K4605="",L4605=""),"",J4605+K4605+L4605)</f>
        <v/>
      </c>
      <c r="Q4605">
        <f>IF(OR(M4605="",N4605="",O4605=""),"",M4605+N4605+O4605)</f>
        <v/>
      </c>
      <c r="S4605" s="13">
        <f>IF(AND($B4605&lt;&gt;"",$F4605&lt;&gt;""),IF(COUNTIFS($B$2:$B4605,$B4605,$F$2:$F4605,$F4605)=1,1,0),0)</f>
        <v/>
      </c>
      <c r="T4605" s="13">
        <f>IF(AND($B4605&lt;&gt;"",$H4605&lt;&gt;""),IF(COUNTIFS($B$2:$B4605,$B4605,$H$2:$H4605,$H4605)=1,1,0),0)</f>
        <v/>
      </c>
      <c r="U4605" s="13">
        <f>IF(AND($B4605&lt;&gt;"",$C4605&lt;&gt;""),IF(COUNTIFS($B$2:$B4605,$B4605,$C$2:$C4605,$C4605)=1,1,0),0)</f>
        <v/>
      </c>
      <c r="V4605" s="13">
        <f>IF(AND($B4605&lt;&gt;"",$D4605&lt;&gt;""),IF(COUNTIFS($B$2:$B4605,$B4605,$D$2:$D4605,$D4605)=1,1,0),0)</f>
        <v/>
      </c>
      <c r="W4605">
        <f>IFERROR(INDEX(T_Indicateurs[Domain_code],MATCH($H4605,T_Indicateurs[Stat_code],0)),"")</f>
        <v/>
      </c>
      <c r="X4605" s="13">
        <f>IF(OR($W4605="",$F4605=""),0,IF($F4605&lt;&gt;$W4605,1,0))</f>
        <v/>
      </c>
      <c r="Y4605" s="13">
        <f>IF(OR($J4605="", $K4605="", $L4605=""),0,IF(OR($J4605&lt;0,$J4605&gt;3,$K4605&lt;0,$K4605&gt;3,$L4605&lt;0,$L4605&gt;3),1,0))</f>
        <v/>
      </c>
    </row>
    <row r="4606">
      <c r="G4606">
        <f>IFERROR(INDEX(T_Domaines[Domain_label_fr],MATCH(F4606,T_Domaines[Domain_code],0)),"")</f>
        <v/>
      </c>
      <c r="I4606">
        <f>IFERROR(INDEX(T_Indicateurs[Stat_label_fr],MATCH(H4606,T_Indicateurs[Stat_code],0)),"")</f>
        <v/>
      </c>
      <c r="M4606">
        <f>IF(J4606=0,"",J4606)</f>
        <v/>
      </c>
      <c r="N4606">
        <f>IF(K4606=0,"",K4606)</f>
        <v/>
      </c>
      <c r="O4606">
        <f>IF(L4606=0,"",L4606)</f>
        <v/>
      </c>
      <c r="P4606">
        <f>IF(OR(J4606="",K4606="",L4606=""),"",J4606+K4606+L4606)</f>
        <v/>
      </c>
      <c r="Q4606">
        <f>IF(OR(M4606="",N4606="",O4606=""),"",M4606+N4606+O4606)</f>
        <v/>
      </c>
      <c r="S4606" s="13">
        <f>IF(AND($B4606&lt;&gt;"",$F4606&lt;&gt;""),IF(COUNTIFS($B$2:$B4606,$B4606,$F$2:$F4606,$F4606)=1,1,0),0)</f>
        <v/>
      </c>
      <c r="T4606" s="13">
        <f>IF(AND($B4606&lt;&gt;"",$H4606&lt;&gt;""),IF(COUNTIFS($B$2:$B4606,$B4606,$H$2:$H4606,$H4606)=1,1,0),0)</f>
        <v/>
      </c>
      <c r="U4606" s="13">
        <f>IF(AND($B4606&lt;&gt;"",$C4606&lt;&gt;""),IF(COUNTIFS($B$2:$B4606,$B4606,$C$2:$C4606,$C4606)=1,1,0),0)</f>
        <v/>
      </c>
      <c r="V4606" s="13">
        <f>IF(AND($B4606&lt;&gt;"",$D4606&lt;&gt;""),IF(COUNTIFS($B$2:$B4606,$B4606,$D$2:$D4606,$D4606)=1,1,0),0)</f>
        <v/>
      </c>
      <c r="W4606">
        <f>IFERROR(INDEX(T_Indicateurs[Domain_code],MATCH($H4606,T_Indicateurs[Stat_code],0)),"")</f>
        <v/>
      </c>
      <c r="X4606" s="13">
        <f>IF(OR($W4606="",$F4606=""),0,IF($F4606&lt;&gt;$W4606,1,0))</f>
        <v/>
      </c>
      <c r="Y4606" s="13">
        <f>IF(OR($J4606="", $K4606="", $L4606=""),0,IF(OR($J4606&lt;0,$J4606&gt;3,$K4606&lt;0,$K4606&gt;3,$L4606&lt;0,$L4606&gt;3),1,0))</f>
        <v/>
      </c>
    </row>
    <row r="4607">
      <c r="G4607">
        <f>IFERROR(INDEX(T_Domaines[Domain_label_fr],MATCH(F4607,T_Domaines[Domain_code],0)),"")</f>
        <v/>
      </c>
      <c r="I4607">
        <f>IFERROR(INDEX(T_Indicateurs[Stat_label_fr],MATCH(H4607,T_Indicateurs[Stat_code],0)),"")</f>
        <v/>
      </c>
      <c r="M4607">
        <f>IF(J4607=0,"",J4607)</f>
        <v/>
      </c>
      <c r="N4607">
        <f>IF(K4607=0,"",K4607)</f>
        <v/>
      </c>
      <c r="O4607">
        <f>IF(L4607=0,"",L4607)</f>
        <v/>
      </c>
      <c r="P4607">
        <f>IF(OR(J4607="",K4607="",L4607=""),"",J4607+K4607+L4607)</f>
        <v/>
      </c>
      <c r="Q4607">
        <f>IF(OR(M4607="",N4607="",O4607=""),"",M4607+N4607+O4607)</f>
        <v/>
      </c>
      <c r="S4607" s="13">
        <f>IF(AND($B4607&lt;&gt;"",$F4607&lt;&gt;""),IF(COUNTIFS($B$2:$B4607,$B4607,$F$2:$F4607,$F4607)=1,1,0),0)</f>
        <v/>
      </c>
      <c r="T4607" s="13">
        <f>IF(AND($B4607&lt;&gt;"",$H4607&lt;&gt;""),IF(COUNTIFS($B$2:$B4607,$B4607,$H$2:$H4607,$H4607)=1,1,0),0)</f>
        <v/>
      </c>
      <c r="U4607" s="13">
        <f>IF(AND($B4607&lt;&gt;"",$C4607&lt;&gt;""),IF(COUNTIFS($B$2:$B4607,$B4607,$C$2:$C4607,$C4607)=1,1,0),0)</f>
        <v/>
      </c>
      <c r="V4607" s="13">
        <f>IF(AND($B4607&lt;&gt;"",$D4607&lt;&gt;""),IF(COUNTIFS($B$2:$B4607,$B4607,$D$2:$D4607,$D4607)=1,1,0),0)</f>
        <v/>
      </c>
      <c r="W4607">
        <f>IFERROR(INDEX(T_Indicateurs[Domain_code],MATCH($H4607,T_Indicateurs[Stat_code],0)),"")</f>
        <v/>
      </c>
      <c r="X4607" s="13">
        <f>IF(OR($W4607="",$F4607=""),0,IF($F4607&lt;&gt;$W4607,1,0))</f>
        <v/>
      </c>
      <c r="Y4607" s="13">
        <f>IF(OR($J4607="", $K4607="", $L4607=""),0,IF(OR($J4607&lt;0,$J4607&gt;3,$K4607&lt;0,$K4607&gt;3,$L4607&lt;0,$L4607&gt;3),1,0))</f>
        <v/>
      </c>
    </row>
    <row r="4608">
      <c r="G4608">
        <f>IFERROR(INDEX(T_Domaines[Domain_label_fr],MATCH(F4608,T_Domaines[Domain_code],0)),"")</f>
        <v/>
      </c>
      <c r="I4608">
        <f>IFERROR(INDEX(T_Indicateurs[Stat_label_fr],MATCH(H4608,T_Indicateurs[Stat_code],0)),"")</f>
        <v/>
      </c>
      <c r="M4608">
        <f>IF(J4608=0,"",J4608)</f>
        <v/>
      </c>
      <c r="N4608">
        <f>IF(K4608=0,"",K4608)</f>
        <v/>
      </c>
      <c r="O4608">
        <f>IF(L4608=0,"",L4608)</f>
        <v/>
      </c>
      <c r="P4608">
        <f>IF(OR(J4608="",K4608="",L4608=""),"",J4608+K4608+L4608)</f>
        <v/>
      </c>
      <c r="Q4608">
        <f>IF(OR(M4608="",N4608="",O4608=""),"",M4608+N4608+O4608)</f>
        <v/>
      </c>
      <c r="S4608" s="13">
        <f>IF(AND($B4608&lt;&gt;"",$F4608&lt;&gt;""),IF(COUNTIFS($B$2:$B4608,$B4608,$F$2:$F4608,$F4608)=1,1,0),0)</f>
        <v/>
      </c>
      <c r="T4608" s="13">
        <f>IF(AND($B4608&lt;&gt;"",$H4608&lt;&gt;""),IF(COUNTIFS($B$2:$B4608,$B4608,$H$2:$H4608,$H4608)=1,1,0),0)</f>
        <v/>
      </c>
      <c r="U4608" s="13">
        <f>IF(AND($B4608&lt;&gt;"",$C4608&lt;&gt;""),IF(COUNTIFS($B$2:$B4608,$B4608,$C$2:$C4608,$C4608)=1,1,0),0)</f>
        <v/>
      </c>
      <c r="V4608" s="13">
        <f>IF(AND($B4608&lt;&gt;"",$D4608&lt;&gt;""),IF(COUNTIFS($B$2:$B4608,$B4608,$D$2:$D4608,$D4608)=1,1,0),0)</f>
        <v/>
      </c>
      <c r="W4608">
        <f>IFERROR(INDEX(T_Indicateurs[Domain_code],MATCH($H4608,T_Indicateurs[Stat_code],0)),"")</f>
        <v/>
      </c>
      <c r="X4608" s="13">
        <f>IF(OR($W4608="",$F4608=""),0,IF($F4608&lt;&gt;$W4608,1,0))</f>
        <v/>
      </c>
      <c r="Y4608" s="13">
        <f>IF(OR($J4608="", $K4608="", $L4608=""),0,IF(OR($J4608&lt;0,$J4608&gt;3,$K4608&lt;0,$K4608&gt;3,$L4608&lt;0,$L4608&gt;3),1,0))</f>
        <v/>
      </c>
    </row>
    <row r="4609">
      <c r="G4609">
        <f>IFERROR(INDEX(T_Domaines[Domain_label_fr],MATCH(F4609,T_Domaines[Domain_code],0)),"")</f>
        <v/>
      </c>
      <c r="I4609">
        <f>IFERROR(INDEX(T_Indicateurs[Stat_label_fr],MATCH(H4609,T_Indicateurs[Stat_code],0)),"")</f>
        <v/>
      </c>
      <c r="M4609">
        <f>IF(J4609=0,"",J4609)</f>
        <v/>
      </c>
      <c r="N4609">
        <f>IF(K4609=0,"",K4609)</f>
        <v/>
      </c>
      <c r="O4609">
        <f>IF(L4609=0,"",L4609)</f>
        <v/>
      </c>
      <c r="P4609">
        <f>IF(OR(J4609="",K4609="",L4609=""),"",J4609+K4609+L4609)</f>
        <v/>
      </c>
      <c r="Q4609">
        <f>IF(OR(M4609="",N4609="",O4609=""),"",M4609+N4609+O4609)</f>
        <v/>
      </c>
      <c r="S4609" s="13">
        <f>IF(AND($B4609&lt;&gt;"",$F4609&lt;&gt;""),IF(COUNTIFS($B$2:$B4609,$B4609,$F$2:$F4609,$F4609)=1,1,0),0)</f>
        <v/>
      </c>
      <c r="T4609" s="13">
        <f>IF(AND($B4609&lt;&gt;"",$H4609&lt;&gt;""),IF(COUNTIFS($B$2:$B4609,$B4609,$H$2:$H4609,$H4609)=1,1,0),0)</f>
        <v/>
      </c>
      <c r="U4609" s="13">
        <f>IF(AND($B4609&lt;&gt;"",$C4609&lt;&gt;""),IF(COUNTIFS($B$2:$B4609,$B4609,$C$2:$C4609,$C4609)=1,1,0),0)</f>
        <v/>
      </c>
      <c r="V4609" s="13">
        <f>IF(AND($B4609&lt;&gt;"",$D4609&lt;&gt;""),IF(COUNTIFS($B$2:$B4609,$B4609,$D$2:$D4609,$D4609)=1,1,0),0)</f>
        <v/>
      </c>
      <c r="W4609">
        <f>IFERROR(INDEX(T_Indicateurs[Domain_code],MATCH($H4609,T_Indicateurs[Stat_code],0)),"")</f>
        <v/>
      </c>
      <c r="X4609" s="13">
        <f>IF(OR($W4609="",$F4609=""),0,IF($F4609&lt;&gt;$W4609,1,0))</f>
        <v/>
      </c>
      <c r="Y4609" s="13">
        <f>IF(OR($J4609="", $K4609="", $L4609=""),0,IF(OR($J4609&lt;0,$J4609&gt;3,$K4609&lt;0,$K4609&gt;3,$L4609&lt;0,$L4609&gt;3),1,0))</f>
        <v/>
      </c>
    </row>
    <row r="4610">
      <c r="G4610">
        <f>IFERROR(INDEX(T_Domaines[Domain_label_fr],MATCH(F4610,T_Domaines[Domain_code],0)),"")</f>
        <v/>
      </c>
      <c r="I4610">
        <f>IFERROR(INDEX(T_Indicateurs[Stat_label_fr],MATCH(H4610,T_Indicateurs[Stat_code],0)),"")</f>
        <v/>
      </c>
      <c r="M4610">
        <f>IF(J4610=0,"",J4610)</f>
        <v/>
      </c>
      <c r="N4610">
        <f>IF(K4610=0,"",K4610)</f>
        <v/>
      </c>
      <c r="O4610">
        <f>IF(L4610=0,"",L4610)</f>
        <v/>
      </c>
      <c r="P4610">
        <f>IF(OR(J4610="",K4610="",L4610=""),"",J4610+K4610+L4610)</f>
        <v/>
      </c>
      <c r="Q4610">
        <f>IF(OR(M4610="",N4610="",O4610=""),"",M4610+N4610+O4610)</f>
        <v/>
      </c>
      <c r="S4610" s="13">
        <f>IF(AND($B4610&lt;&gt;"",$F4610&lt;&gt;""),IF(COUNTIFS($B$2:$B4610,$B4610,$F$2:$F4610,$F4610)=1,1,0),0)</f>
        <v/>
      </c>
      <c r="T4610" s="13">
        <f>IF(AND($B4610&lt;&gt;"",$H4610&lt;&gt;""),IF(COUNTIFS($B$2:$B4610,$B4610,$H$2:$H4610,$H4610)=1,1,0),0)</f>
        <v/>
      </c>
      <c r="U4610" s="13">
        <f>IF(AND($B4610&lt;&gt;"",$C4610&lt;&gt;""),IF(COUNTIFS($B$2:$B4610,$B4610,$C$2:$C4610,$C4610)=1,1,0),0)</f>
        <v/>
      </c>
      <c r="V4610" s="13">
        <f>IF(AND($B4610&lt;&gt;"",$D4610&lt;&gt;""),IF(COUNTIFS($B$2:$B4610,$B4610,$D$2:$D4610,$D4610)=1,1,0),0)</f>
        <v/>
      </c>
      <c r="W4610">
        <f>IFERROR(INDEX(T_Indicateurs[Domain_code],MATCH($H4610,T_Indicateurs[Stat_code],0)),"")</f>
        <v/>
      </c>
      <c r="X4610" s="13">
        <f>IF(OR($W4610="",$F4610=""),0,IF($F4610&lt;&gt;$W4610,1,0))</f>
        <v/>
      </c>
      <c r="Y4610" s="13">
        <f>IF(OR($J4610="", $K4610="", $L4610=""),0,IF(OR($J4610&lt;0,$J4610&gt;3,$K4610&lt;0,$K4610&gt;3,$L4610&lt;0,$L4610&gt;3),1,0))</f>
        <v/>
      </c>
    </row>
    <row r="4611">
      <c r="G4611">
        <f>IFERROR(INDEX(T_Domaines[Domain_label_fr],MATCH(F4611,T_Domaines[Domain_code],0)),"")</f>
        <v/>
      </c>
      <c r="I4611">
        <f>IFERROR(INDEX(T_Indicateurs[Stat_label_fr],MATCH(H4611,T_Indicateurs[Stat_code],0)),"")</f>
        <v/>
      </c>
      <c r="M4611">
        <f>IF(J4611=0,"",J4611)</f>
        <v/>
      </c>
      <c r="N4611">
        <f>IF(K4611=0,"",K4611)</f>
        <v/>
      </c>
      <c r="O4611">
        <f>IF(L4611=0,"",L4611)</f>
        <v/>
      </c>
      <c r="P4611">
        <f>IF(OR(J4611="",K4611="",L4611=""),"",J4611+K4611+L4611)</f>
        <v/>
      </c>
      <c r="Q4611">
        <f>IF(OR(M4611="",N4611="",O4611=""),"",M4611+N4611+O4611)</f>
        <v/>
      </c>
      <c r="S4611" s="13">
        <f>IF(AND($B4611&lt;&gt;"",$F4611&lt;&gt;""),IF(COUNTIFS($B$2:$B4611,$B4611,$F$2:$F4611,$F4611)=1,1,0),0)</f>
        <v/>
      </c>
      <c r="T4611" s="13">
        <f>IF(AND($B4611&lt;&gt;"",$H4611&lt;&gt;""),IF(COUNTIFS($B$2:$B4611,$B4611,$H$2:$H4611,$H4611)=1,1,0),0)</f>
        <v/>
      </c>
      <c r="U4611" s="13">
        <f>IF(AND($B4611&lt;&gt;"",$C4611&lt;&gt;""),IF(COUNTIFS($B$2:$B4611,$B4611,$C$2:$C4611,$C4611)=1,1,0),0)</f>
        <v/>
      </c>
      <c r="V4611" s="13">
        <f>IF(AND($B4611&lt;&gt;"",$D4611&lt;&gt;""),IF(COUNTIFS($B$2:$B4611,$B4611,$D$2:$D4611,$D4611)=1,1,0),0)</f>
        <v/>
      </c>
      <c r="W4611">
        <f>IFERROR(INDEX(T_Indicateurs[Domain_code],MATCH($H4611,T_Indicateurs[Stat_code],0)),"")</f>
        <v/>
      </c>
      <c r="X4611" s="13">
        <f>IF(OR($W4611="",$F4611=""),0,IF($F4611&lt;&gt;$W4611,1,0))</f>
        <v/>
      </c>
      <c r="Y4611" s="13">
        <f>IF(OR($J4611="", $K4611="", $L4611=""),0,IF(OR($J4611&lt;0,$J4611&gt;3,$K4611&lt;0,$K4611&gt;3,$L4611&lt;0,$L4611&gt;3),1,0))</f>
        <v/>
      </c>
    </row>
    <row r="4612">
      <c r="G4612">
        <f>IFERROR(INDEX(T_Domaines[Domain_label_fr],MATCH(F4612,T_Domaines[Domain_code],0)),"")</f>
        <v/>
      </c>
      <c r="I4612">
        <f>IFERROR(INDEX(T_Indicateurs[Stat_label_fr],MATCH(H4612,T_Indicateurs[Stat_code],0)),"")</f>
        <v/>
      </c>
      <c r="M4612">
        <f>IF(J4612=0,"",J4612)</f>
        <v/>
      </c>
      <c r="N4612">
        <f>IF(K4612=0,"",K4612)</f>
        <v/>
      </c>
      <c r="O4612">
        <f>IF(L4612=0,"",L4612)</f>
        <v/>
      </c>
      <c r="P4612">
        <f>IF(OR(J4612="",K4612="",L4612=""),"",J4612+K4612+L4612)</f>
        <v/>
      </c>
      <c r="Q4612">
        <f>IF(OR(M4612="",N4612="",O4612=""),"",M4612+N4612+O4612)</f>
        <v/>
      </c>
      <c r="S4612" s="13">
        <f>IF(AND($B4612&lt;&gt;"",$F4612&lt;&gt;""),IF(COUNTIFS($B$2:$B4612,$B4612,$F$2:$F4612,$F4612)=1,1,0),0)</f>
        <v/>
      </c>
      <c r="T4612" s="13">
        <f>IF(AND($B4612&lt;&gt;"",$H4612&lt;&gt;""),IF(COUNTIFS($B$2:$B4612,$B4612,$H$2:$H4612,$H4612)=1,1,0),0)</f>
        <v/>
      </c>
      <c r="U4612" s="13">
        <f>IF(AND($B4612&lt;&gt;"",$C4612&lt;&gt;""),IF(COUNTIFS($B$2:$B4612,$B4612,$C$2:$C4612,$C4612)=1,1,0),0)</f>
        <v/>
      </c>
      <c r="V4612" s="13">
        <f>IF(AND($B4612&lt;&gt;"",$D4612&lt;&gt;""),IF(COUNTIFS($B$2:$B4612,$B4612,$D$2:$D4612,$D4612)=1,1,0),0)</f>
        <v/>
      </c>
      <c r="W4612">
        <f>IFERROR(INDEX(T_Indicateurs[Domain_code],MATCH($H4612,T_Indicateurs[Stat_code],0)),"")</f>
        <v/>
      </c>
      <c r="X4612" s="13">
        <f>IF(OR($W4612="",$F4612=""),0,IF($F4612&lt;&gt;$W4612,1,0))</f>
        <v/>
      </c>
      <c r="Y4612" s="13">
        <f>IF(OR($J4612="", $K4612="", $L4612=""),0,IF(OR($J4612&lt;0,$J4612&gt;3,$K4612&lt;0,$K4612&gt;3,$L4612&lt;0,$L4612&gt;3),1,0))</f>
        <v/>
      </c>
    </row>
    <row r="4613">
      <c r="G4613">
        <f>IFERROR(INDEX(T_Domaines[Domain_label_fr],MATCH(F4613,T_Domaines[Domain_code],0)),"")</f>
        <v/>
      </c>
      <c r="I4613">
        <f>IFERROR(INDEX(T_Indicateurs[Stat_label_fr],MATCH(H4613,T_Indicateurs[Stat_code],0)),"")</f>
        <v/>
      </c>
      <c r="M4613">
        <f>IF(J4613=0,"",J4613)</f>
        <v/>
      </c>
      <c r="N4613">
        <f>IF(K4613=0,"",K4613)</f>
        <v/>
      </c>
      <c r="O4613">
        <f>IF(L4613=0,"",L4613)</f>
        <v/>
      </c>
      <c r="P4613">
        <f>IF(OR(J4613="",K4613="",L4613=""),"",J4613+K4613+L4613)</f>
        <v/>
      </c>
      <c r="Q4613">
        <f>IF(OR(M4613="",N4613="",O4613=""),"",M4613+N4613+O4613)</f>
        <v/>
      </c>
      <c r="S4613" s="13">
        <f>IF(AND($B4613&lt;&gt;"",$F4613&lt;&gt;""),IF(COUNTIFS($B$2:$B4613,$B4613,$F$2:$F4613,$F4613)=1,1,0),0)</f>
        <v/>
      </c>
      <c r="T4613" s="13">
        <f>IF(AND($B4613&lt;&gt;"",$H4613&lt;&gt;""),IF(COUNTIFS($B$2:$B4613,$B4613,$H$2:$H4613,$H4613)=1,1,0),0)</f>
        <v/>
      </c>
      <c r="U4613" s="13">
        <f>IF(AND($B4613&lt;&gt;"",$C4613&lt;&gt;""),IF(COUNTIFS($B$2:$B4613,$B4613,$C$2:$C4613,$C4613)=1,1,0),0)</f>
        <v/>
      </c>
      <c r="V4613" s="13">
        <f>IF(AND($B4613&lt;&gt;"",$D4613&lt;&gt;""),IF(COUNTIFS($B$2:$B4613,$B4613,$D$2:$D4613,$D4613)=1,1,0),0)</f>
        <v/>
      </c>
      <c r="W4613">
        <f>IFERROR(INDEX(T_Indicateurs[Domain_code],MATCH($H4613,T_Indicateurs[Stat_code],0)),"")</f>
        <v/>
      </c>
      <c r="X4613" s="13">
        <f>IF(OR($W4613="",$F4613=""),0,IF($F4613&lt;&gt;$W4613,1,0))</f>
        <v/>
      </c>
      <c r="Y4613" s="13">
        <f>IF(OR($J4613="", $K4613="", $L4613=""),0,IF(OR($J4613&lt;0,$J4613&gt;3,$K4613&lt;0,$K4613&gt;3,$L4613&lt;0,$L4613&gt;3),1,0))</f>
        <v/>
      </c>
    </row>
    <row r="4614">
      <c r="G4614">
        <f>IFERROR(INDEX(T_Domaines[Domain_label_fr],MATCH(F4614,T_Domaines[Domain_code],0)),"")</f>
        <v/>
      </c>
      <c r="I4614">
        <f>IFERROR(INDEX(T_Indicateurs[Stat_label_fr],MATCH(H4614,T_Indicateurs[Stat_code],0)),"")</f>
        <v/>
      </c>
      <c r="M4614">
        <f>IF(J4614=0,"",J4614)</f>
        <v/>
      </c>
      <c r="N4614">
        <f>IF(K4614=0,"",K4614)</f>
        <v/>
      </c>
      <c r="O4614">
        <f>IF(L4614=0,"",L4614)</f>
        <v/>
      </c>
      <c r="P4614">
        <f>IF(OR(J4614="",K4614="",L4614=""),"",J4614+K4614+L4614)</f>
        <v/>
      </c>
      <c r="Q4614">
        <f>IF(OR(M4614="",N4614="",O4614=""),"",M4614+N4614+O4614)</f>
        <v/>
      </c>
      <c r="S4614" s="13">
        <f>IF(AND($B4614&lt;&gt;"",$F4614&lt;&gt;""),IF(COUNTIFS($B$2:$B4614,$B4614,$F$2:$F4614,$F4614)=1,1,0),0)</f>
        <v/>
      </c>
      <c r="T4614" s="13">
        <f>IF(AND($B4614&lt;&gt;"",$H4614&lt;&gt;""),IF(COUNTIFS($B$2:$B4614,$B4614,$H$2:$H4614,$H4614)=1,1,0),0)</f>
        <v/>
      </c>
      <c r="U4614" s="13">
        <f>IF(AND($B4614&lt;&gt;"",$C4614&lt;&gt;""),IF(COUNTIFS($B$2:$B4614,$B4614,$C$2:$C4614,$C4614)=1,1,0),0)</f>
        <v/>
      </c>
      <c r="V4614" s="13">
        <f>IF(AND($B4614&lt;&gt;"",$D4614&lt;&gt;""),IF(COUNTIFS($B$2:$B4614,$B4614,$D$2:$D4614,$D4614)=1,1,0),0)</f>
        <v/>
      </c>
      <c r="W4614">
        <f>IFERROR(INDEX(T_Indicateurs[Domain_code],MATCH($H4614,T_Indicateurs[Stat_code],0)),"")</f>
        <v/>
      </c>
      <c r="X4614" s="13">
        <f>IF(OR($W4614="",$F4614=""),0,IF($F4614&lt;&gt;$W4614,1,0))</f>
        <v/>
      </c>
      <c r="Y4614" s="13">
        <f>IF(OR($J4614="", $K4614="", $L4614=""),0,IF(OR($J4614&lt;0,$J4614&gt;3,$K4614&lt;0,$K4614&gt;3,$L4614&lt;0,$L4614&gt;3),1,0))</f>
        <v/>
      </c>
    </row>
    <row r="4615">
      <c r="G4615">
        <f>IFERROR(INDEX(T_Domaines[Domain_label_fr],MATCH(F4615,T_Domaines[Domain_code],0)),"")</f>
        <v/>
      </c>
      <c r="I4615">
        <f>IFERROR(INDEX(T_Indicateurs[Stat_label_fr],MATCH(H4615,T_Indicateurs[Stat_code],0)),"")</f>
        <v/>
      </c>
      <c r="M4615">
        <f>IF(J4615=0,"",J4615)</f>
        <v/>
      </c>
      <c r="N4615">
        <f>IF(K4615=0,"",K4615)</f>
        <v/>
      </c>
      <c r="O4615">
        <f>IF(L4615=0,"",L4615)</f>
        <v/>
      </c>
      <c r="P4615">
        <f>IF(OR(J4615="",K4615="",L4615=""),"",J4615+K4615+L4615)</f>
        <v/>
      </c>
      <c r="Q4615">
        <f>IF(OR(M4615="",N4615="",O4615=""),"",M4615+N4615+O4615)</f>
        <v/>
      </c>
      <c r="S4615" s="13">
        <f>IF(AND($B4615&lt;&gt;"",$F4615&lt;&gt;""),IF(COUNTIFS($B$2:$B4615,$B4615,$F$2:$F4615,$F4615)=1,1,0),0)</f>
        <v/>
      </c>
      <c r="T4615" s="13">
        <f>IF(AND($B4615&lt;&gt;"",$H4615&lt;&gt;""),IF(COUNTIFS($B$2:$B4615,$B4615,$H$2:$H4615,$H4615)=1,1,0),0)</f>
        <v/>
      </c>
      <c r="U4615" s="13">
        <f>IF(AND($B4615&lt;&gt;"",$C4615&lt;&gt;""),IF(COUNTIFS($B$2:$B4615,$B4615,$C$2:$C4615,$C4615)=1,1,0),0)</f>
        <v/>
      </c>
      <c r="V4615" s="13">
        <f>IF(AND($B4615&lt;&gt;"",$D4615&lt;&gt;""),IF(COUNTIFS($B$2:$B4615,$B4615,$D$2:$D4615,$D4615)=1,1,0),0)</f>
        <v/>
      </c>
      <c r="W4615">
        <f>IFERROR(INDEX(T_Indicateurs[Domain_code],MATCH($H4615,T_Indicateurs[Stat_code],0)),"")</f>
        <v/>
      </c>
      <c r="X4615" s="13">
        <f>IF(OR($W4615="",$F4615=""),0,IF($F4615&lt;&gt;$W4615,1,0))</f>
        <v/>
      </c>
      <c r="Y4615" s="13">
        <f>IF(OR($J4615="", $K4615="", $L4615=""),0,IF(OR($J4615&lt;0,$J4615&gt;3,$K4615&lt;0,$K4615&gt;3,$L4615&lt;0,$L4615&gt;3),1,0))</f>
        <v/>
      </c>
    </row>
    <row r="4616">
      <c r="G4616">
        <f>IFERROR(INDEX(T_Domaines[Domain_label_fr],MATCH(F4616,T_Domaines[Domain_code],0)),"")</f>
        <v/>
      </c>
      <c r="I4616">
        <f>IFERROR(INDEX(T_Indicateurs[Stat_label_fr],MATCH(H4616,T_Indicateurs[Stat_code],0)),"")</f>
        <v/>
      </c>
      <c r="M4616">
        <f>IF(J4616=0,"",J4616)</f>
        <v/>
      </c>
      <c r="N4616">
        <f>IF(K4616=0,"",K4616)</f>
        <v/>
      </c>
      <c r="O4616">
        <f>IF(L4616=0,"",L4616)</f>
        <v/>
      </c>
      <c r="P4616">
        <f>IF(OR(J4616="",K4616="",L4616=""),"",J4616+K4616+L4616)</f>
        <v/>
      </c>
      <c r="Q4616">
        <f>IF(OR(M4616="",N4616="",O4616=""),"",M4616+N4616+O4616)</f>
        <v/>
      </c>
      <c r="S4616" s="13">
        <f>IF(AND($B4616&lt;&gt;"",$F4616&lt;&gt;""),IF(COUNTIFS($B$2:$B4616,$B4616,$F$2:$F4616,$F4616)=1,1,0),0)</f>
        <v/>
      </c>
      <c r="T4616" s="13">
        <f>IF(AND($B4616&lt;&gt;"",$H4616&lt;&gt;""),IF(COUNTIFS($B$2:$B4616,$B4616,$H$2:$H4616,$H4616)=1,1,0),0)</f>
        <v/>
      </c>
      <c r="U4616" s="13">
        <f>IF(AND($B4616&lt;&gt;"",$C4616&lt;&gt;""),IF(COUNTIFS($B$2:$B4616,$B4616,$C$2:$C4616,$C4616)=1,1,0),0)</f>
        <v/>
      </c>
      <c r="V4616" s="13">
        <f>IF(AND($B4616&lt;&gt;"",$D4616&lt;&gt;""),IF(COUNTIFS($B$2:$B4616,$B4616,$D$2:$D4616,$D4616)=1,1,0),0)</f>
        <v/>
      </c>
      <c r="W4616">
        <f>IFERROR(INDEX(T_Indicateurs[Domain_code],MATCH($H4616,T_Indicateurs[Stat_code],0)),"")</f>
        <v/>
      </c>
      <c r="X4616" s="13">
        <f>IF(OR($W4616="",$F4616=""),0,IF($F4616&lt;&gt;$W4616,1,0))</f>
        <v/>
      </c>
      <c r="Y4616" s="13">
        <f>IF(OR($J4616="", $K4616="", $L4616=""),0,IF(OR($J4616&lt;0,$J4616&gt;3,$K4616&lt;0,$K4616&gt;3,$L4616&lt;0,$L4616&gt;3),1,0))</f>
        <v/>
      </c>
    </row>
    <row r="4617">
      <c r="G4617">
        <f>IFERROR(INDEX(T_Domaines[Domain_label_fr],MATCH(F4617,T_Domaines[Domain_code],0)),"")</f>
        <v/>
      </c>
      <c r="I4617">
        <f>IFERROR(INDEX(T_Indicateurs[Stat_label_fr],MATCH(H4617,T_Indicateurs[Stat_code],0)),"")</f>
        <v/>
      </c>
      <c r="M4617">
        <f>IF(J4617=0,"",J4617)</f>
        <v/>
      </c>
      <c r="N4617">
        <f>IF(K4617=0,"",K4617)</f>
        <v/>
      </c>
      <c r="O4617">
        <f>IF(L4617=0,"",L4617)</f>
        <v/>
      </c>
      <c r="P4617">
        <f>IF(OR(J4617="",K4617="",L4617=""),"",J4617+K4617+L4617)</f>
        <v/>
      </c>
      <c r="Q4617">
        <f>IF(OR(M4617="",N4617="",O4617=""),"",M4617+N4617+O4617)</f>
        <v/>
      </c>
      <c r="S4617" s="13">
        <f>IF(AND($B4617&lt;&gt;"",$F4617&lt;&gt;""),IF(COUNTIFS($B$2:$B4617,$B4617,$F$2:$F4617,$F4617)=1,1,0),0)</f>
        <v/>
      </c>
      <c r="T4617" s="13">
        <f>IF(AND($B4617&lt;&gt;"",$H4617&lt;&gt;""),IF(COUNTIFS($B$2:$B4617,$B4617,$H$2:$H4617,$H4617)=1,1,0),0)</f>
        <v/>
      </c>
      <c r="U4617" s="13">
        <f>IF(AND($B4617&lt;&gt;"",$C4617&lt;&gt;""),IF(COUNTIFS($B$2:$B4617,$B4617,$C$2:$C4617,$C4617)=1,1,0),0)</f>
        <v/>
      </c>
      <c r="V4617" s="13">
        <f>IF(AND($B4617&lt;&gt;"",$D4617&lt;&gt;""),IF(COUNTIFS($B$2:$B4617,$B4617,$D$2:$D4617,$D4617)=1,1,0),0)</f>
        <v/>
      </c>
      <c r="W4617">
        <f>IFERROR(INDEX(T_Indicateurs[Domain_code],MATCH($H4617,T_Indicateurs[Stat_code],0)),"")</f>
        <v/>
      </c>
      <c r="X4617" s="13">
        <f>IF(OR($W4617="",$F4617=""),0,IF($F4617&lt;&gt;$W4617,1,0))</f>
        <v/>
      </c>
      <c r="Y4617" s="13">
        <f>IF(OR($J4617="", $K4617="", $L4617=""),0,IF(OR($J4617&lt;0,$J4617&gt;3,$K4617&lt;0,$K4617&gt;3,$L4617&lt;0,$L4617&gt;3),1,0))</f>
        <v/>
      </c>
    </row>
    <row r="4618">
      <c r="G4618">
        <f>IFERROR(INDEX(T_Domaines[Domain_label_fr],MATCH(F4618,T_Domaines[Domain_code],0)),"")</f>
        <v/>
      </c>
      <c r="I4618">
        <f>IFERROR(INDEX(T_Indicateurs[Stat_label_fr],MATCH(H4618,T_Indicateurs[Stat_code],0)),"")</f>
        <v/>
      </c>
      <c r="M4618">
        <f>IF(J4618=0,"",J4618)</f>
        <v/>
      </c>
      <c r="N4618">
        <f>IF(K4618=0,"",K4618)</f>
        <v/>
      </c>
      <c r="O4618">
        <f>IF(L4618=0,"",L4618)</f>
        <v/>
      </c>
      <c r="P4618">
        <f>IF(OR(J4618="",K4618="",L4618=""),"",J4618+K4618+L4618)</f>
        <v/>
      </c>
      <c r="Q4618">
        <f>IF(OR(M4618="",N4618="",O4618=""),"",M4618+N4618+O4618)</f>
        <v/>
      </c>
      <c r="S4618" s="13">
        <f>IF(AND($B4618&lt;&gt;"",$F4618&lt;&gt;""),IF(COUNTIFS($B$2:$B4618,$B4618,$F$2:$F4618,$F4618)=1,1,0),0)</f>
        <v/>
      </c>
      <c r="T4618" s="13">
        <f>IF(AND($B4618&lt;&gt;"",$H4618&lt;&gt;""),IF(COUNTIFS($B$2:$B4618,$B4618,$H$2:$H4618,$H4618)=1,1,0),0)</f>
        <v/>
      </c>
      <c r="U4618" s="13">
        <f>IF(AND($B4618&lt;&gt;"",$C4618&lt;&gt;""),IF(COUNTIFS($B$2:$B4618,$B4618,$C$2:$C4618,$C4618)=1,1,0),0)</f>
        <v/>
      </c>
      <c r="V4618" s="13">
        <f>IF(AND($B4618&lt;&gt;"",$D4618&lt;&gt;""),IF(COUNTIFS($B$2:$B4618,$B4618,$D$2:$D4618,$D4618)=1,1,0),0)</f>
        <v/>
      </c>
      <c r="W4618">
        <f>IFERROR(INDEX(T_Indicateurs[Domain_code],MATCH($H4618,T_Indicateurs[Stat_code],0)),"")</f>
        <v/>
      </c>
      <c r="X4618" s="13">
        <f>IF(OR($W4618="",$F4618=""),0,IF($F4618&lt;&gt;$W4618,1,0))</f>
        <v/>
      </c>
      <c r="Y4618" s="13">
        <f>IF(OR($J4618="", $K4618="", $L4618=""),0,IF(OR($J4618&lt;0,$J4618&gt;3,$K4618&lt;0,$K4618&gt;3,$L4618&lt;0,$L4618&gt;3),1,0))</f>
        <v/>
      </c>
    </row>
    <row r="4619">
      <c r="G4619">
        <f>IFERROR(INDEX(T_Domaines[Domain_label_fr],MATCH(F4619,T_Domaines[Domain_code],0)),"")</f>
        <v/>
      </c>
      <c r="I4619">
        <f>IFERROR(INDEX(T_Indicateurs[Stat_label_fr],MATCH(H4619,T_Indicateurs[Stat_code],0)),"")</f>
        <v/>
      </c>
      <c r="M4619">
        <f>IF(J4619=0,"",J4619)</f>
        <v/>
      </c>
      <c r="N4619">
        <f>IF(K4619=0,"",K4619)</f>
        <v/>
      </c>
      <c r="O4619">
        <f>IF(L4619=0,"",L4619)</f>
        <v/>
      </c>
      <c r="P4619">
        <f>IF(OR(J4619="",K4619="",L4619=""),"",J4619+K4619+L4619)</f>
        <v/>
      </c>
      <c r="Q4619">
        <f>IF(OR(M4619="",N4619="",O4619=""),"",M4619+N4619+O4619)</f>
        <v/>
      </c>
      <c r="S4619" s="13">
        <f>IF(AND($B4619&lt;&gt;"",$F4619&lt;&gt;""),IF(COUNTIFS($B$2:$B4619,$B4619,$F$2:$F4619,$F4619)=1,1,0),0)</f>
        <v/>
      </c>
      <c r="T4619" s="13">
        <f>IF(AND($B4619&lt;&gt;"",$H4619&lt;&gt;""),IF(COUNTIFS($B$2:$B4619,$B4619,$H$2:$H4619,$H4619)=1,1,0),0)</f>
        <v/>
      </c>
      <c r="U4619" s="13">
        <f>IF(AND($B4619&lt;&gt;"",$C4619&lt;&gt;""),IF(COUNTIFS($B$2:$B4619,$B4619,$C$2:$C4619,$C4619)=1,1,0),0)</f>
        <v/>
      </c>
      <c r="V4619" s="13">
        <f>IF(AND($B4619&lt;&gt;"",$D4619&lt;&gt;""),IF(COUNTIFS($B$2:$B4619,$B4619,$D$2:$D4619,$D4619)=1,1,0),0)</f>
        <v/>
      </c>
      <c r="W4619">
        <f>IFERROR(INDEX(T_Indicateurs[Domain_code],MATCH($H4619,T_Indicateurs[Stat_code],0)),"")</f>
        <v/>
      </c>
      <c r="X4619" s="13">
        <f>IF(OR($W4619="",$F4619=""),0,IF($F4619&lt;&gt;$W4619,1,0))</f>
        <v/>
      </c>
      <c r="Y4619" s="13">
        <f>IF(OR($J4619="", $K4619="", $L4619=""),0,IF(OR($J4619&lt;0,$J4619&gt;3,$K4619&lt;0,$K4619&gt;3,$L4619&lt;0,$L4619&gt;3),1,0))</f>
        <v/>
      </c>
    </row>
    <row r="4620">
      <c r="G4620">
        <f>IFERROR(INDEX(T_Domaines[Domain_label_fr],MATCH(F4620,T_Domaines[Domain_code],0)),"")</f>
        <v/>
      </c>
      <c r="I4620">
        <f>IFERROR(INDEX(T_Indicateurs[Stat_label_fr],MATCH(H4620,T_Indicateurs[Stat_code],0)),"")</f>
        <v/>
      </c>
      <c r="M4620">
        <f>IF(J4620=0,"",J4620)</f>
        <v/>
      </c>
      <c r="N4620">
        <f>IF(K4620=0,"",K4620)</f>
        <v/>
      </c>
      <c r="O4620">
        <f>IF(L4620=0,"",L4620)</f>
        <v/>
      </c>
      <c r="P4620">
        <f>IF(OR(J4620="",K4620="",L4620=""),"",J4620+K4620+L4620)</f>
        <v/>
      </c>
      <c r="Q4620">
        <f>IF(OR(M4620="",N4620="",O4620=""),"",M4620+N4620+O4620)</f>
        <v/>
      </c>
      <c r="S4620" s="13">
        <f>IF(AND($B4620&lt;&gt;"",$F4620&lt;&gt;""),IF(COUNTIFS($B$2:$B4620,$B4620,$F$2:$F4620,$F4620)=1,1,0),0)</f>
        <v/>
      </c>
      <c r="T4620" s="13">
        <f>IF(AND($B4620&lt;&gt;"",$H4620&lt;&gt;""),IF(COUNTIFS($B$2:$B4620,$B4620,$H$2:$H4620,$H4620)=1,1,0),0)</f>
        <v/>
      </c>
      <c r="U4620" s="13">
        <f>IF(AND($B4620&lt;&gt;"",$C4620&lt;&gt;""),IF(COUNTIFS($B$2:$B4620,$B4620,$C$2:$C4620,$C4620)=1,1,0),0)</f>
        <v/>
      </c>
      <c r="V4620" s="13">
        <f>IF(AND($B4620&lt;&gt;"",$D4620&lt;&gt;""),IF(COUNTIFS($B$2:$B4620,$B4620,$D$2:$D4620,$D4620)=1,1,0),0)</f>
        <v/>
      </c>
      <c r="W4620">
        <f>IFERROR(INDEX(T_Indicateurs[Domain_code],MATCH($H4620,T_Indicateurs[Stat_code],0)),"")</f>
        <v/>
      </c>
      <c r="X4620" s="13">
        <f>IF(OR($W4620="",$F4620=""),0,IF($F4620&lt;&gt;$W4620,1,0))</f>
        <v/>
      </c>
      <c r="Y4620" s="13">
        <f>IF(OR($J4620="", $K4620="", $L4620=""),0,IF(OR($J4620&lt;0,$J4620&gt;3,$K4620&lt;0,$K4620&gt;3,$L4620&lt;0,$L4620&gt;3),1,0))</f>
        <v/>
      </c>
    </row>
    <row r="4621">
      <c r="G4621">
        <f>IFERROR(INDEX(T_Domaines[Domain_label_fr],MATCH(F4621,T_Domaines[Domain_code],0)),"")</f>
        <v/>
      </c>
      <c r="I4621">
        <f>IFERROR(INDEX(T_Indicateurs[Stat_label_fr],MATCH(H4621,T_Indicateurs[Stat_code],0)),"")</f>
        <v/>
      </c>
      <c r="M4621">
        <f>IF(J4621=0,"",J4621)</f>
        <v/>
      </c>
      <c r="N4621">
        <f>IF(K4621=0,"",K4621)</f>
        <v/>
      </c>
      <c r="O4621">
        <f>IF(L4621=0,"",L4621)</f>
        <v/>
      </c>
      <c r="P4621">
        <f>IF(OR(J4621="",K4621="",L4621=""),"",J4621+K4621+L4621)</f>
        <v/>
      </c>
      <c r="Q4621">
        <f>IF(OR(M4621="",N4621="",O4621=""),"",M4621+N4621+O4621)</f>
        <v/>
      </c>
      <c r="S4621" s="13">
        <f>IF(AND($B4621&lt;&gt;"",$F4621&lt;&gt;""),IF(COUNTIFS($B$2:$B4621,$B4621,$F$2:$F4621,$F4621)=1,1,0),0)</f>
        <v/>
      </c>
      <c r="T4621" s="13">
        <f>IF(AND($B4621&lt;&gt;"",$H4621&lt;&gt;""),IF(COUNTIFS($B$2:$B4621,$B4621,$H$2:$H4621,$H4621)=1,1,0),0)</f>
        <v/>
      </c>
      <c r="U4621" s="13">
        <f>IF(AND($B4621&lt;&gt;"",$C4621&lt;&gt;""),IF(COUNTIFS($B$2:$B4621,$B4621,$C$2:$C4621,$C4621)=1,1,0),0)</f>
        <v/>
      </c>
      <c r="V4621" s="13">
        <f>IF(AND($B4621&lt;&gt;"",$D4621&lt;&gt;""),IF(COUNTIFS($B$2:$B4621,$B4621,$D$2:$D4621,$D4621)=1,1,0),0)</f>
        <v/>
      </c>
      <c r="W4621">
        <f>IFERROR(INDEX(T_Indicateurs[Domain_code],MATCH($H4621,T_Indicateurs[Stat_code],0)),"")</f>
        <v/>
      </c>
      <c r="X4621" s="13">
        <f>IF(OR($W4621="",$F4621=""),0,IF($F4621&lt;&gt;$W4621,1,0))</f>
        <v/>
      </c>
      <c r="Y4621" s="13">
        <f>IF(OR($J4621="", $K4621="", $L4621=""),0,IF(OR($J4621&lt;0,$J4621&gt;3,$K4621&lt;0,$K4621&gt;3,$L4621&lt;0,$L4621&gt;3),1,0))</f>
        <v/>
      </c>
    </row>
    <row r="4622">
      <c r="G4622">
        <f>IFERROR(INDEX(T_Domaines[Domain_label_fr],MATCH(F4622,T_Domaines[Domain_code],0)),"")</f>
        <v/>
      </c>
      <c r="I4622">
        <f>IFERROR(INDEX(T_Indicateurs[Stat_label_fr],MATCH(H4622,T_Indicateurs[Stat_code],0)),"")</f>
        <v/>
      </c>
      <c r="M4622">
        <f>IF(J4622=0,"",J4622)</f>
        <v/>
      </c>
      <c r="N4622">
        <f>IF(K4622=0,"",K4622)</f>
        <v/>
      </c>
      <c r="O4622">
        <f>IF(L4622=0,"",L4622)</f>
        <v/>
      </c>
      <c r="P4622">
        <f>IF(OR(J4622="",K4622="",L4622=""),"",J4622+K4622+L4622)</f>
        <v/>
      </c>
      <c r="Q4622">
        <f>IF(OR(M4622="",N4622="",O4622=""),"",M4622+N4622+O4622)</f>
        <v/>
      </c>
      <c r="S4622" s="13">
        <f>IF(AND($B4622&lt;&gt;"",$F4622&lt;&gt;""),IF(COUNTIFS($B$2:$B4622,$B4622,$F$2:$F4622,$F4622)=1,1,0),0)</f>
        <v/>
      </c>
      <c r="T4622" s="13">
        <f>IF(AND($B4622&lt;&gt;"",$H4622&lt;&gt;""),IF(COUNTIFS($B$2:$B4622,$B4622,$H$2:$H4622,$H4622)=1,1,0),0)</f>
        <v/>
      </c>
      <c r="U4622" s="13">
        <f>IF(AND($B4622&lt;&gt;"",$C4622&lt;&gt;""),IF(COUNTIFS($B$2:$B4622,$B4622,$C$2:$C4622,$C4622)=1,1,0),0)</f>
        <v/>
      </c>
      <c r="V4622" s="13">
        <f>IF(AND($B4622&lt;&gt;"",$D4622&lt;&gt;""),IF(COUNTIFS($B$2:$B4622,$B4622,$D$2:$D4622,$D4622)=1,1,0),0)</f>
        <v/>
      </c>
      <c r="W4622">
        <f>IFERROR(INDEX(T_Indicateurs[Domain_code],MATCH($H4622,T_Indicateurs[Stat_code],0)),"")</f>
        <v/>
      </c>
      <c r="X4622" s="13">
        <f>IF(OR($W4622="",$F4622=""),0,IF($F4622&lt;&gt;$W4622,1,0))</f>
        <v/>
      </c>
      <c r="Y4622" s="13">
        <f>IF(OR($J4622="", $K4622="", $L4622=""),0,IF(OR($J4622&lt;0,$J4622&gt;3,$K4622&lt;0,$K4622&gt;3,$L4622&lt;0,$L4622&gt;3),1,0))</f>
        <v/>
      </c>
    </row>
    <row r="4623">
      <c r="G4623">
        <f>IFERROR(INDEX(T_Domaines[Domain_label_fr],MATCH(F4623,T_Domaines[Domain_code],0)),"")</f>
        <v/>
      </c>
      <c r="I4623">
        <f>IFERROR(INDEX(T_Indicateurs[Stat_label_fr],MATCH(H4623,T_Indicateurs[Stat_code],0)),"")</f>
        <v/>
      </c>
      <c r="M4623">
        <f>IF(J4623=0,"",J4623)</f>
        <v/>
      </c>
      <c r="N4623">
        <f>IF(K4623=0,"",K4623)</f>
        <v/>
      </c>
      <c r="O4623">
        <f>IF(L4623=0,"",L4623)</f>
        <v/>
      </c>
      <c r="P4623">
        <f>IF(OR(J4623="",K4623="",L4623=""),"",J4623+K4623+L4623)</f>
        <v/>
      </c>
      <c r="Q4623">
        <f>IF(OR(M4623="",N4623="",O4623=""),"",M4623+N4623+O4623)</f>
        <v/>
      </c>
      <c r="S4623" s="13">
        <f>IF(AND($B4623&lt;&gt;"",$F4623&lt;&gt;""),IF(COUNTIFS($B$2:$B4623,$B4623,$F$2:$F4623,$F4623)=1,1,0),0)</f>
        <v/>
      </c>
      <c r="T4623" s="13">
        <f>IF(AND($B4623&lt;&gt;"",$H4623&lt;&gt;""),IF(COUNTIFS($B$2:$B4623,$B4623,$H$2:$H4623,$H4623)=1,1,0),0)</f>
        <v/>
      </c>
      <c r="U4623" s="13">
        <f>IF(AND($B4623&lt;&gt;"",$C4623&lt;&gt;""),IF(COUNTIFS($B$2:$B4623,$B4623,$C$2:$C4623,$C4623)=1,1,0),0)</f>
        <v/>
      </c>
      <c r="V4623" s="13">
        <f>IF(AND($B4623&lt;&gt;"",$D4623&lt;&gt;""),IF(COUNTIFS($B$2:$B4623,$B4623,$D$2:$D4623,$D4623)=1,1,0),0)</f>
        <v/>
      </c>
      <c r="W4623">
        <f>IFERROR(INDEX(T_Indicateurs[Domain_code],MATCH($H4623,T_Indicateurs[Stat_code],0)),"")</f>
        <v/>
      </c>
      <c r="X4623" s="13">
        <f>IF(OR($W4623="",$F4623=""),0,IF($F4623&lt;&gt;$W4623,1,0))</f>
        <v/>
      </c>
      <c r="Y4623" s="13">
        <f>IF(OR($J4623="", $K4623="", $L4623=""),0,IF(OR($J4623&lt;0,$J4623&gt;3,$K4623&lt;0,$K4623&gt;3,$L4623&lt;0,$L4623&gt;3),1,0))</f>
        <v/>
      </c>
    </row>
    <row r="4624">
      <c r="G4624">
        <f>IFERROR(INDEX(T_Domaines[Domain_label_fr],MATCH(F4624,T_Domaines[Domain_code],0)),"")</f>
        <v/>
      </c>
      <c r="I4624">
        <f>IFERROR(INDEX(T_Indicateurs[Stat_label_fr],MATCH(H4624,T_Indicateurs[Stat_code],0)),"")</f>
        <v/>
      </c>
      <c r="M4624">
        <f>IF(J4624=0,"",J4624)</f>
        <v/>
      </c>
      <c r="N4624">
        <f>IF(K4624=0,"",K4624)</f>
        <v/>
      </c>
      <c r="O4624">
        <f>IF(L4624=0,"",L4624)</f>
        <v/>
      </c>
      <c r="P4624">
        <f>IF(OR(J4624="",K4624="",L4624=""),"",J4624+K4624+L4624)</f>
        <v/>
      </c>
      <c r="Q4624">
        <f>IF(OR(M4624="",N4624="",O4624=""),"",M4624+N4624+O4624)</f>
        <v/>
      </c>
      <c r="S4624" s="13">
        <f>IF(AND($B4624&lt;&gt;"",$F4624&lt;&gt;""),IF(COUNTIFS($B$2:$B4624,$B4624,$F$2:$F4624,$F4624)=1,1,0),0)</f>
        <v/>
      </c>
      <c r="T4624" s="13">
        <f>IF(AND($B4624&lt;&gt;"",$H4624&lt;&gt;""),IF(COUNTIFS($B$2:$B4624,$B4624,$H$2:$H4624,$H4624)=1,1,0),0)</f>
        <v/>
      </c>
      <c r="U4624" s="13">
        <f>IF(AND($B4624&lt;&gt;"",$C4624&lt;&gt;""),IF(COUNTIFS($B$2:$B4624,$B4624,$C$2:$C4624,$C4624)=1,1,0),0)</f>
        <v/>
      </c>
      <c r="V4624" s="13">
        <f>IF(AND($B4624&lt;&gt;"",$D4624&lt;&gt;""),IF(COUNTIFS($B$2:$B4624,$B4624,$D$2:$D4624,$D4624)=1,1,0),0)</f>
        <v/>
      </c>
      <c r="W4624">
        <f>IFERROR(INDEX(T_Indicateurs[Domain_code],MATCH($H4624,T_Indicateurs[Stat_code],0)),"")</f>
        <v/>
      </c>
      <c r="X4624" s="13">
        <f>IF(OR($W4624="",$F4624=""),0,IF($F4624&lt;&gt;$W4624,1,0))</f>
        <v/>
      </c>
      <c r="Y4624" s="13">
        <f>IF(OR($J4624="", $K4624="", $L4624=""),0,IF(OR($J4624&lt;0,$J4624&gt;3,$K4624&lt;0,$K4624&gt;3,$L4624&lt;0,$L4624&gt;3),1,0))</f>
        <v/>
      </c>
    </row>
    <row r="4625">
      <c r="G4625">
        <f>IFERROR(INDEX(T_Domaines[Domain_label_fr],MATCH(F4625,T_Domaines[Domain_code],0)),"")</f>
        <v/>
      </c>
      <c r="I4625">
        <f>IFERROR(INDEX(T_Indicateurs[Stat_label_fr],MATCH(H4625,T_Indicateurs[Stat_code],0)),"")</f>
        <v/>
      </c>
      <c r="M4625">
        <f>IF(J4625=0,"",J4625)</f>
        <v/>
      </c>
      <c r="N4625">
        <f>IF(K4625=0,"",K4625)</f>
        <v/>
      </c>
      <c r="O4625">
        <f>IF(L4625=0,"",L4625)</f>
        <v/>
      </c>
      <c r="P4625">
        <f>IF(OR(J4625="",K4625="",L4625=""),"",J4625+K4625+L4625)</f>
        <v/>
      </c>
      <c r="Q4625">
        <f>IF(OR(M4625="",N4625="",O4625=""),"",M4625+N4625+O4625)</f>
        <v/>
      </c>
      <c r="S4625" s="13">
        <f>IF(AND($B4625&lt;&gt;"",$F4625&lt;&gt;""),IF(COUNTIFS($B$2:$B4625,$B4625,$F$2:$F4625,$F4625)=1,1,0),0)</f>
        <v/>
      </c>
      <c r="T4625" s="13">
        <f>IF(AND($B4625&lt;&gt;"",$H4625&lt;&gt;""),IF(COUNTIFS($B$2:$B4625,$B4625,$H$2:$H4625,$H4625)=1,1,0),0)</f>
        <v/>
      </c>
      <c r="U4625" s="13">
        <f>IF(AND($B4625&lt;&gt;"",$C4625&lt;&gt;""),IF(COUNTIFS($B$2:$B4625,$B4625,$C$2:$C4625,$C4625)=1,1,0),0)</f>
        <v/>
      </c>
      <c r="V4625" s="13">
        <f>IF(AND($B4625&lt;&gt;"",$D4625&lt;&gt;""),IF(COUNTIFS($B$2:$B4625,$B4625,$D$2:$D4625,$D4625)=1,1,0),0)</f>
        <v/>
      </c>
      <c r="W4625">
        <f>IFERROR(INDEX(T_Indicateurs[Domain_code],MATCH($H4625,T_Indicateurs[Stat_code],0)),"")</f>
        <v/>
      </c>
      <c r="X4625" s="13">
        <f>IF(OR($W4625="",$F4625=""),0,IF($F4625&lt;&gt;$W4625,1,0))</f>
        <v/>
      </c>
      <c r="Y4625" s="13">
        <f>IF(OR($J4625="", $K4625="", $L4625=""),0,IF(OR($J4625&lt;0,$J4625&gt;3,$K4625&lt;0,$K4625&gt;3,$L4625&lt;0,$L4625&gt;3),1,0))</f>
        <v/>
      </c>
    </row>
    <row r="4626">
      <c r="G4626">
        <f>IFERROR(INDEX(T_Domaines[Domain_label_fr],MATCH(F4626,T_Domaines[Domain_code],0)),"")</f>
        <v/>
      </c>
      <c r="I4626">
        <f>IFERROR(INDEX(T_Indicateurs[Stat_label_fr],MATCH(H4626,T_Indicateurs[Stat_code],0)),"")</f>
        <v/>
      </c>
      <c r="M4626">
        <f>IF(J4626=0,"",J4626)</f>
        <v/>
      </c>
      <c r="N4626">
        <f>IF(K4626=0,"",K4626)</f>
        <v/>
      </c>
      <c r="O4626">
        <f>IF(L4626=0,"",L4626)</f>
        <v/>
      </c>
      <c r="P4626">
        <f>IF(OR(J4626="",K4626="",L4626=""),"",J4626+K4626+L4626)</f>
        <v/>
      </c>
      <c r="Q4626">
        <f>IF(OR(M4626="",N4626="",O4626=""),"",M4626+N4626+O4626)</f>
        <v/>
      </c>
      <c r="S4626" s="13">
        <f>IF(AND($B4626&lt;&gt;"",$F4626&lt;&gt;""),IF(COUNTIFS($B$2:$B4626,$B4626,$F$2:$F4626,$F4626)=1,1,0),0)</f>
        <v/>
      </c>
      <c r="T4626" s="13">
        <f>IF(AND($B4626&lt;&gt;"",$H4626&lt;&gt;""),IF(COUNTIFS($B$2:$B4626,$B4626,$H$2:$H4626,$H4626)=1,1,0),0)</f>
        <v/>
      </c>
      <c r="U4626" s="13">
        <f>IF(AND($B4626&lt;&gt;"",$C4626&lt;&gt;""),IF(COUNTIFS($B$2:$B4626,$B4626,$C$2:$C4626,$C4626)=1,1,0),0)</f>
        <v/>
      </c>
      <c r="V4626" s="13">
        <f>IF(AND($B4626&lt;&gt;"",$D4626&lt;&gt;""),IF(COUNTIFS($B$2:$B4626,$B4626,$D$2:$D4626,$D4626)=1,1,0),0)</f>
        <v/>
      </c>
      <c r="W4626">
        <f>IFERROR(INDEX(T_Indicateurs[Domain_code],MATCH($H4626,T_Indicateurs[Stat_code],0)),"")</f>
        <v/>
      </c>
      <c r="X4626" s="13">
        <f>IF(OR($W4626="",$F4626=""),0,IF($F4626&lt;&gt;$W4626,1,0))</f>
        <v/>
      </c>
      <c r="Y4626" s="13">
        <f>IF(OR($J4626="", $K4626="", $L4626=""),0,IF(OR($J4626&lt;0,$J4626&gt;3,$K4626&lt;0,$K4626&gt;3,$L4626&lt;0,$L4626&gt;3),1,0))</f>
        <v/>
      </c>
    </row>
    <row r="4627">
      <c r="G4627">
        <f>IFERROR(INDEX(T_Domaines[Domain_label_fr],MATCH(F4627,T_Domaines[Domain_code],0)),"")</f>
        <v/>
      </c>
      <c r="I4627">
        <f>IFERROR(INDEX(T_Indicateurs[Stat_label_fr],MATCH(H4627,T_Indicateurs[Stat_code],0)),"")</f>
        <v/>
      </c>
      <c r="M4627">
        <f>IF(J4627=0,"",J4627)</f>
        <v/>
      </c>
      <c r="N4627">
        <f>IF(K4627=0,"",K4627)</f>
        <v/>
      </c>
      <c r="O4627">
        <f>IF(L4627=0,"",L4627)</f>
        <v/>
      </c>
      <c r="P4627">
        <f>IF(OR(J4627="",K4627="",L4627=""),"",J4627+K4627+L4627)</f>
        <v/>
      </c>
      <c r="Q4627">
        <f>IF(OR(M4627="",N4627="",O4627=""),"",M4627+N4627+O4627)</f>
        <v/>
      </c>
      <c r="S4627" s="13">
        <f>IF(AND($B4627&lt;&gt;"",$F4627&lt;&gt;""),IF(COUNTIFS($B$2:$B4627,$B4627,$F$2:$F4627,$F4627)=1,1,0),0)</f>
        <v/>
      </c>
      <c r="T4627" s="13">
        <f>IF(AND($B4627&lt;&gt;"",$H4627&lt;&gt;""),IF(COUNTIFS($B$2:$B4627,$B4627,$H$2:$H4627,$H4627)=1,1,0),0)</f>
        <v/>
      </c>
      <c r="U4627" s="13">
        <f>IF(AND($B4627&lt;&gt;"",$C4627&lt;&gt;""),IF(COUNTIFS($B$2:$B4627,$B4627,$C$2:$C4627,$C4627)=1,1,0),0)</f>
        <v/>
      </c>
      <c r="V4627" s="13">
        <f>IF(AND($B4627&lt;&gt;"",$D4627&lt;&gt;""),IF(COUNTIFS($B$2:$B4627,$B4627,$D$2:$D4627,$D4627)=1,1,0),0)</f>
        <v/>
      </c>
      <c r="W4627">
        <f>IFERROR(INDEX(T_Indicateurs[Domain_code],MATCH($H4627,T_Indicateurs[Stat_code],0)),"")</f>
        <v/>
      </c>
      <c r="X4627" s="13">
        <f>IF(OR($W4627="",$F4627=""),0,IF($F4627&lt;&gt;$W4627,1,0))</f>
        <v/>
      </c>
      <c r="Y4627" s="13">
        <f>IF(OR($J4627="", $K4627="", $L4627=""),0,IF(OR($J4627&lt;0,$J4627&gt;3,$K4627&lt;0,$K4627&gt;3,$L4627&lt;0,$L4627&gt;3),1,0))</f>
        <v/>
      </c>
    </row>
    <row r="4628">
      <c r="G4628">
        <f>IFERROR(INDEX(T_Domaines[Domain_label_fr],MATCH(F4628,T_Domaines[Domain_code],0)),"")</f>
        <v/>
      </c>
      <c r="I4628">
        <f>IFERROR(INDEX(T_Indicateurs[Stat_label_fr],MATCH(H4628,T_Indicateurs[Stat_code],0)),"")</f>
        <v/>
      </c>
      <c r="M4628">
        <f>IF(J4628=0,"",J4628)</f>
        <v/>
      </c>
      <c r="N4628">
        <f>IF(K4628=0,"",K4628)</f>
        <v/>
      </c>
      <c r="O4628">
        <f>IF(L4628=0,"",L4628)</f>
        <v/>
      </c>
      <c r="P4628">
        <f>IF(OR(J4628="",K4628="",L4628=""),"",J4628+K4628+L4628)</f>
        <v/>
      </c>
      <c r="Q4628">
        <f>IF(OR(M4628="",N4628="",O4628=""),"",M4628+N4628+O4628)</f>
        <v/>
      </c>
      <c r="S4628" s="13">
        <f>IF(AND($B4628&lt;&gt;"",$F4628&lt;&gt;""),IF(COUNTIFS($B$2:$B4628,$B4628,$F$2:$F4628,$F4628)=1,1,0),0)</f>
        <v/>
      </c>
      <c r="T4628" s="13">
        <f>IF(AND($B4628&lt;&gt;"",$H4628&lt;&gt;""),IF(COUNTIFS($B$2:$B4628,$B4628,$H$2:$H4628,$H4628)=1,1,0),0)</f>
        <v/>
      </c>
      <c r="U4628" s="13">
        <f>IF(AND($B4628&lt;&gt;"",$C4628&lt;&gt;""),IF(COUNTIFS($B$2:$B4628,$B4628,$C$2:$C4628,$C4628)=1,1,0),0)</f>
        <v/>
      </c>
      <c r="V4628" s="13">
        <f>IF(AND($B4628&lt;&gt;"",$D4628&lt;&gt;""),IF(COUNTIFS($B$2:$B4628,$B4628,$D$2:$D4628,$D4628)=1,1,0),0)</f>
        <v/>
      </c>
      <c r="W4628">
        <f>IFERROR(INDEX(T_Indicateurs[Domain_code],MATCH($H4628,T_Indicateurs[Stat_code],0)),"")</f>
        <v/>
      </c>
      <c r="X4628" s="13">
        <f>IF(OR($W4628="",$F4628=""),0,IF($F4628&lt;&gt;$W4628,1,0))</f>
        <v/>
      </c>
      <c r="Y4628" s="13">
        <f>IF(OR($J4628="", $K4628="", $L4628=""),0,IF(OR($J4628&lt;0,$J4628&gt;3,$K4628&lt;0,$K4628&gt;3,$L4628&lt;0,$L4628&gt;3),1,0))</f>
        <v/>
      </c>
    </row>
    <row r="4629">
      <c r="G4629">
        <f>IFERROR(INDEX(T_Domaines[Domain_label_fr],MATCH(F4629,T_Domaines[Domain_code],0)),"")</f>
        <v/>
      </c>
      <c r="I4629">
        <f>IFERROR(INDEX(T_Indicateurs[Stat_label_fr],MATCH(H4629,T_Indicateurs[Stat_code],0)),"")</f>
        <v/>
      </c>
      <c r="M4629">
        <f>IF(J4629=0,"",J4629)</f>
        <v/>
      </c>
      <c r="N4629">
        <f>IF(K4629=0,"",K4629)</f>
        <v/>
      </c>
      <c r="O4629">
        <f>IF(L4629=0,"",L4629)</f>
        <v/>
      </c>
      <c r="P4629">
        <f>IF(OR(J4629="",K4629="",L4629=""),"",J4629+K4629+L4629)</f>
        <v/>
      </c>
      <c r="Q4629">
        <f>IF(OR(M4629="",N4629="",O4629=""),"",M4629+N4629+O4629)</f>
        <v/>
      </c>
      <c r="S4629" s="13">
        <f>IF(AND($B4629&lt;&gt;"",$F4629&lt;&gt;""),IF(COUNTIFS($B$2:$B4629,$B4629,$F$2:$F4629,$F4629)=1,1,0),0)</f>
        <v/>
      </c>
      <c r="T4629" s="13">
        <f>IF(AND($B4629&lt;&gt;"",$H4629&lt;&gt;""),IF(COUNTIFS($B$2:$B4629,$B4629,$H$2:$H4629,$H4629)=1,1,0),0)</f>
        <v/>
      </c>
      <c r="U4629" s="13">
        <f>IF(AND($B4629&lt;&gt;"",$C4629&lt;&gt;""),IF(COUNTIFS($B$2:$B4629,$B4629,$C$2:$C4629,$C4629)=1,1,0),0)</f>
        <v/>
      </c>
      <c r="V4629" s="13">
        <f>IF(AND($B4629&lt;&gt;"",$D4629&lt;&gt;""),IF(COUNTIFS($B$2:$B4629,$B4629,$D$2:$D4629,$D4629)=1,1,0),0)</f>
        <v/>
      </c>
      <c r="W4629">
        <f>IFERROR(INDEX(T_Indicateurs[Domain_code],MATCH($H4629,T_Indicateurs[Stat_code],0)),"")</f>
        <v/>
      </c>
      <c r="X4629" s="13">
        <f>IF(OR($W4629="",$F4629=""),0,IF($F4629&lt;&gt;$W4629,1,0))</f>
        <v/>
      </c>
      <c r="Y4629" s="13">
        <f>IF(OR($J4629="", $K4629="", $L4629=""),0,IF(OR($J4629&lt;0,$J4629&gt;3,$K4629&lt;0,$K4629&gt;3,$L4629&lt;0,$L4629&gt;3),1,0))</f>
        <v/>
      </c>
    </row>
    <row r="4630">
      <c r="G4630">
        <f>IFERROR(INDEX(T_Domaines[Domain_label_fr],MATCH(F4630,T_Domaines[Domain_code],0)),"")</f>
        <v/>
      </c>
      <c r="I4630">
        <f>IFERROR(INDEX(T_Indicateurs[Stat_label_fr],MATCH(H4630,T_Indicateurs[Stat_code],0)),"")</f>
        <v/>
      </c>
      <c r="M4630">
        <f>IF(J4630=0,"",J4630)</f>
        <v/>
      </c>
      <c r="N4630">
        <f>IF(K4630=0,"",K4630)</f>
        <v/>
      </c>
      <c r="O4630">
        <f>IF(L4630=0,"",L4630)</f>
        <v/>
      </c>
      <c r="P4630">
        <f>IF(OR(J4630="",K4630="",L4630=""),"",J4630+K4630+L4630)</f>
        <v/>
      </c>
      <c r="Q4630">
        <f>IF(OR(M4630="",N4630="",O4630=""),"",M4630+N4630+O4630)</f>
        <v/>
      </c>
      <c r="S4630" s="13">
        <f>IF(AND($B4630&lt;&gt;"",$F4630&lt;&gt;""),IF(COUNTIFS($B$2:$B4630,$B4630,$F$2:$F4630,$F4630)=1,1,0),0)</f>
        <v/>
      </c>
      <c r="T4630" s="13">
        <f>IF(AND($B4630&lt;&gt;"",$H4630&lt;&gt;""),IF(COUNTIFS($B$2:$B4630,$B4630,$H$2:$H4630,$H4630)=1,1,0),0)</f>
        <v/>
      </c>
      <c r="U4630" s="13">
        <f>IF(AND($B4630&lt;&gt;"",$C4630&lt;&gt;""),IF(COUNTIFS($B$2:$B4630,$B4630,$C$2:$C4630,$C4630)=1,1,0),0)</f>
        <v/>
      </c>
      <c r="V4630" s="13">
        <f>IF(AND($B4630&lt;&gt;"",$D4630&lt;&gt;""),IF(COUNTIFS($B$2:$B4630,$B4630,$D$2:$D4630,$D4630)=1,1,0),0)</f>
        <v/>
      </c>
      <c r="W4630">
        <f>IFERROR(INDEX(T_Indicateurs[Domain_code],MATCH($H4630,T_Indicateurs[Stat_code],0)),"")</f>
        <v/>
      </c>
      <c r="X4630" s="13">
        <f>IF(OR($W4630="",$F4630=""),0,IF($F4630&lt;&gt;$W4630,1,0))</f>
        <v/>
      </c>
      <c r="Y4630" s="13">
        <f>IF(OR($J4630="", $K4630="", $L4630=""),0,IF(OR($J4630&lt;0,$J4630&gt;3,$K4630&lt;0,$K4630&gt;3,$L4630&lt;0,$L4630&gt;3),1,0))</f>
        <v/>
      </c>
    </row>
    <row r="4631">
      <c r="G4631">
        <f>IFERROR(INDEX(T_Domaines[Domain_label_fr],MATCH(F4631,T_Domaines[Domain_code],0)),"")</f>
        <v/>
      </c>
      <c r="I4631">
        <f>IFERROR(INDEX(T_Indicateurs[Stat_label_fr],MATCH(H4631,T_Indicateurs[Stat_code],0)),"")</f>
        <v/>
      </c>
      <c r="M4631">
        <f>IF(J4631=0,"",J4631)</f>
        <v/>
      </c>
      <c r="N4631">
        <f>IF(K4631=0,"",K4631)</f>
        <v/>
      </c>
      <c r="O4631">
        <f>IF(L4631=0,"",L4631)</f>
        <v/>
      </c>
      <c r="P4631">
        <f>IF(OR(J4631="",K4631="",L4631=""),"",J4631+K4631+L4631)</f>
        <v/>
      </c>
      <c r="Q4631">
        <f>IF(OR(M4631="",N4631="",O4631=""),"",M4631+N4631+O4631)</f>
        <v/>
      </c>
      <c r="S4631" s="13">
        <f>IF(AND($B4631&lt;&gt;"",$F4631&lt;&gt;""),IF(COUNTIFS($B$2:$B4631,$B4631,$F$2:$F4631,$F4631)=1,1,0),0)</f>
        <v/>
      </c>
      <c r="T4631" s="13">
        <f>IF(AND($B4631&lt;&gt;"",$H4631&lt;&gt;""),IF(COUNTIFS($B$2:$B4631,$B4631,$H$2:$H4631,$H4631)=1,1,0),0)</f>
        <v/>
      </c>
      <c r="U4631" s="13">
        <f>IF(AND($B4631&lt;&gt;"",$C4631&lt;&gt;""),IF(COUNTIFS($B$2:$B4631,$B4631,$C$2:$C4631,$C4631)=1,1,0),0)</f>
        <v/>
      </c>
      <c r="V4631" s="13">
        <f>IF(AND($B4631&lt;&gt;"",$D4631&lt;&gt;""),IF(COUNTIFS($B$2:$B4631,$B4631,$D$2:$D4631,$D4631)=1,1,0),0)</f>
        <v/>
      </c>
      <c r="W4631">
        <f>IFERROR(INDEX(T_Indicateurs[Domain_code],MATCH($H4631,T_Indicateurs[Stat_code],0)),"")</f>
        <v/>
      </c>
      <c r="X4631" s="13">
        <f>IF(OR($W4631="",$F4631=""),0,IF($F4631&lt;&gt;$W4631,1,0))</f>
        <v/>
      </c>
      <c r="Y4631" s="13">
        <f>IF(OR($J4631="", $K4631="", $L4631=""),0,IF(OR($J4631&lt;0,$J4631&gt;3,$K4631&lt;0,$K4631&gt;3,$L4631&lt;0,$L4631&gt;3),1,0))</f>
        <v/>
      </c>
    </row>
    <row r="4632">
      <c r="G4632">
        <f>IFERROR(INDEX(T_Domaines[Domain_label_fr],MATCH(F4632,T_Domaines[Domain_code],0)),"")</f>
        <v/>
      </c>
      <c r="I4632">
        <f>IFERROR(INDEX(T_Indicateurs[Stat_label_fr],MATCH(H4632,T_Indicateurs[Stat_code],0)),"")</f>
        <v/>
      </c>
      <c r="M4632">
        <f>IF(J4632=0,"",J4632)</f>
        <v/>
      </c>
      <c r="N4632">
        <f>IF(K4632=0,"",K4632)</f>
        <v/>
      </c>
      <c r="O4632">
        <f>IF(L4632=0,"",L4632)</f>
        <v/>
      </c>
      <c r="P4632">
        <f>IF(OR(J4632="",K4632="",L4632=""),"",J4632+K4632+L4632)</f>
        <v/>
      </c>
      <c r="Q4632">
        <f>IF(OR(M4632="",N4632="",O4632=""),"",M4632+N4632+O4632)</f>
        <v/>
      </c>
      <c r="S4632" s="13">
        <f>IF(AND($B4632&lt;&gt;"",$F4632&lt;&gt;""),IF(COUNTIFS($B$2:$B4632,$B4632,$F$2:$F4632,$F4632)=1,1,0),0)</f>
        <v/>
      </c>
      <c r="T4632" s="13">
        <f>IF(AND($B4632&lt;&gt;"",$H4632&lt;&gt;""),IF(COUNTIFS($B$2:$B4632,$B4632,$H$2:$H4632,$H4632)=1,1,0),0)</f>
        <v/>
      </c>
      <c r="U4632" s="13">
        <f>IF(AND($B4632&lt;&gt;"",$C4632&lt;&gt;""),IF(COUNTIFS($B$2:$B4632,$B4632,$C$2:$C4632,$C4632)=1,1,0),0)</f>
        <v/>
      </c>
      <c r="V4632" s="13">
        <f>IF(AND($B4632&lt;&gt;"",$D4632&lt;&gt;""),IF(COUNTIFS($B$2:$B4632,$B4632,$D$2:$D4632,$D4632)=1,1,0),0)</f>
        <v/>
      </c>
      <c r="W4632">
        <f>IFERROR(INDEX(T_Indicateurs[Domain_code],MATCH($H4632,T_Indicateurs[Stat_code],0)),"")</f>
        <v/>
      </c>
      <c r="X4632" s="13">
        <f>IF(OR($W4632="",$F4632=""),0,IF($F4632&lt;&gt;$W4632,1,0))</f>
        <v/>
      </c>
      <c r="Y4632" s="13">
        <f>IF(OR($J4632="", $K4632="", $L4632=""),0,IF(OR($J4632&lt;0,$J4632&gt;3,$K4632&lt;0,$K4632&gt;3,$L4632&lt;0,$L4632&gt;3),1,0))</f>
        <v/>
      </c>
    </row>
    <row r="4633">
      <c r="G4633">
        <f>IFERROR(INDEX(T_Domaines[Domain_label_fr],MATCH(F4633,T_Domaines[Domain_code],0)),"")</f>
        <v/>
      </c>
      <c r="I4633">
        <f>IFERROR(INDEX(T_Indicateurs[Stat_label_fr],MATCH(H4633,T_Indicateurs[Stat_code],0)),"")</f>
        <v/>
      </c>
      <c r="M4633">
        <f>IF(J4633=0,"",J4633)</f>
        <v/>
      </c>
      <c r="N4633">
        <f>IF(K4633=0,"",K4633)</f>
        <v/>
      </c>
      <c r="O4633">
        <f>IF(L4633=0,"",L4633)</f>
        <v/>
      </c>
      <c r="P4633">
        <f>IF(OR(J4633="",K4633="",L4633=""),"",J4633+K4633+L4633)</f>
        <v/>
      </c>
      <c r="Q4633">
        <f>IF(OR(M4633="",N4633="",O4633=""),"",M4633+N4633+O4633)</f>
        <v/>
      </c>
      <c r="S4633" s="13">
        <f>IF(AND($B4633&lt;&gt;"",$F4633&lt;&gt;""),IF(COUNTIFS($B$2:$B4633,$B4633,$F$2:$F4633,$F4633)=1,1,0),0)</f>
        <v/>
      </c>
      <c r="T4633" s="13">
        <f>IF(AND($B4633&lt;&gt;"",$H4633&lt;&gt;""),IF(COUNTIFS($B$2:$B4633,$B4633,$H$2:$H4633,$H4633)=1,1,0),0)</f>
        <v/>
      </c>
      <c r="U4633" s="13">
        <f>IF(AND($B4633&lt;&gt;"",$C4633&lt;&gt;""),IF(COUNTIFS($B$2:$B4633,$B4633,$C$2:$C4633,$C4633)=1,1,0),0)</f>
        <v/>
      </c>
      <c r="V4633" s="13">
        <f>IF(AND($B4633&lt;&gt;"",$D4633&lt;&gt;""),IF(COUNTIFS($B$2:$B4633,$B4633,$D$2:$D4633,$D4633)=1,1,0),0)</f>
        <v/>
      </c>
      <c r="W4633">
        <f>IFERROR(INDEX(T_Indicateurs[Domain_code],MATCH($H4633,T_Indicateurs[Stat_code],0)),"")</f>
        <v/>
      </c>
      <c r="X4633" s="13">
        <f>IF(OR($W4633="",$F4633=""),0,IF($F4633&lt;&gt;$W4633,1,0))</f>
        <v/>
      </c>
      <c r="Y4633" s="13">
        <f>IF(OR($J4633="", $K4633="", $L4633=""),0,IF(OR($J4633&lt;0,$J4633&gt;3,$K4633&lt;0,$K4633&gt;3,$L4633&lt;0,$L4633&gt;3),1,0))</f>
        <v/>
      </c>
    </row>
    <row r="4634">
      <c r="G4634">
        <f>IFERROR(INDEX(T_Domaines[Domain_label_fr],MATCH(F4634,T_Domaines[Domain_code],0)),"")</f>
        <v/>
      </c>
      <c r="I4634">
        <f>IFERROR(INDEX(T_Indicateurs[Stat_label_fr],MATCH(H4634,T_Indicateurs[Stat_code],0)),"")</f>
        <v/>
      </c>
      <c r="M4634">
        <f>IF(J4634=0,"",J4634)</f>
        <v/>
      </c>
      <c r="N4634">
        <f>IF(K4634=0,"",K4634)</f>
        <v/>
      </c>
      <c r="O4634">
        <f>IF(L4634=0,"",L4634)</f>
        <v/>
      </c>
      <c r="P4634">
        <f>IF(OR(J4634="",K4634="",L4634=""),"",J4634+K4634+L4634)</f>
        <v/>
      </c>
      <c r="Q4634">
        <f>IF(OR(M4634="",N4634="",O4634=""),"",M4634+N4634+O4634)</f>
        <v/>
      </c>
      <c r="S4634" s="13">
        <f>IF(AND($B4634&lt;&gt;"",$F4634&lt;&gt;""),IF(COUNTIFS($B$2:$B4634,$B4634,$F$2:$F4634,$F4634)=1,1,0),0)</f>
        <v/>
      </c>
      <c r="T4634" s="13">
        <f>IF(AND($B4634&lt;&gt;"",$H4634&lt;&gt;""),IF(COUNTIFS($B$2:$B4634,$B4634,$H$2:$H4634,$H4634)=1,1,0),0)</f>
        <v/>
      </c>
      <c r="U4634" s="13">
        <f>IF(AND($B4634&lt;&gt;"",$C4634&lt;&gt;""),IF(COUNTIFS($B$2:$B4634,$B4634,$C$2:$C4634,$C4634)=1,1,0),0)</f>
        <v/>
      </c>
      <c r="V4634" s="13">
        <f>IF(AND($B4634&lt;&gt;"",$D4634&lt;&gt;""),IF(COUNTIFS($B$2:$B4634,$B4634,$D$2:$D4634,$D4634)=1,1,0),0)</f>
        <v/>
      </c>
      <c r="W4634">
        <f>IFERROR(INDEX(T_Indicateurs[Domain_code],MATCH($H4634,T_Indicateurs[Stat_code],0)),"")</f>
        <v/>
      </c>
      <c r="X4634" s="13">
        <f>IF(OR($W4634="",$F4634=""),0,IF($F4634&lt;&gt;$W4634,1,0))</f>
        <v/>
      </c>
      <c r="Y4634" s="13">
        <f>IF(OR($J4634="", $K4634="", $L4634=""),0,IF(OR($J4634&lt;0,$J4634&gt;3,$K4634&lt;0,$K4634&gt;3,$L4634&lt;0,$L4634&gt;3),1,0))</f>
        <v/>
      </c>
    </row>
    <row r="4635">
      <c r="G4635">
        <f>IFERROR(INDEX(T_Domaines[Domain_label_fr],MATCH(F4635,T_Domaines[Domain_code],0)),"")</f>
        <v/>
      </c>
      <c r="I4635">
        <f>IFERROR(INDEX(T_Indicateurs[Stat_label_fr],MATCH(H4635,T_Indicateurs[Stat_code],0)),"")</f>
        <v/>
      </c>
      <c r="M4635">
        <f>IF(J4635=0,"",J4635)</f>
        <v/>
      </c>
      <c r="N4635">
        <f>IF(K4635=0,"",K4635)</f>
        <v/>
      </c>
      <c r="O4635">
        <f>IF(L4635=0,"",L4635)</f>
        <v/>
      </c>
      <c r="P4635">
        <f>IF(OR(J4635="",K4635="",L4635=""),"",J4635+K4635+L4635)</f>
        <v/>
      </c>
      <c r="Q4635">
        <f>IF(OR(M4635="",N4635="",O4635=""),"",M4635+N4635+O4635)</f>
        <v/>
      </c>
      <c r="S4635" s="13">
        <f>IF(AND($B4635&lt;&gt;"",$F4635&lt;&gt;""),IF(COUNTIFS($B$2:$B4635,$B4635,$F$2:$F4635,$F4635)=1,1,0),0)</f>
        <v/>
      </c>
      <c r="T4635" s="13">
        <f>IF(AND($B4635&lt;&gt;"",$H4635&lt;&gt;""),IF(COUNTIFS($B$2:$B4635,$B4635,$H$2:$H4635,$H4635)=1,1,0),0)</f>
        <v/>
      </c>
      <c r="U4635" s="13">
        <f>IF(AND($B4635&lt;&gt;"",$C4635&lt;&gt;""),IF(COUNTIFS($B$2:$B4635,$B4635,$C$2:$C4635,$C4635)=1,1,0),0)</f>
        <v/>
      </c>
      <c r="V4635" s="13">
        <f>IF(AND($B4635&lt;&gt;"",$D4635&lt;&gt;""),IF(COUNTIFS($B$2:$B4635,$B4635,$D$2:$D4635,$D4635)=1,1,0),0)</f>
        <v/>
      </c>
      <c r="W4635">
        <f>IFERROR(INDEX(T_Indicateurs[Domain_code],MATCH($H4635,T_Indicateurs[Stat_code],0)),"")</f>
        <v/>
      </c>
      <c r="X4635" s="13">
        <f>IF(OR($W4635="",$F4635=""),0,IF($F4635&lt;&gt;$W4635,1,0))</f>
        <v/>
      </c>
      <c r="Y4635" s="13">
        <f>IF(OR($J4635="", $K4635="", $L4635=""),0,IF(OR($J4635&lt;0,$J4635&gt;3,$K4635&lt;0,$K4635&gt;3,$L4635&lt;0,$L4635&gt;3),1,0))</f>
        <v/>
      </c>
    </row>
    <row r="4636">
      <c r="G4636">
        <f>IFERROR(INDEX(T_Domaines[Domain_label_fr],MATCH(F4636,T_Domaines[Domain_code],0)),"")</f>
        <v/>
      </c>
      <c r="I4636">
        <f>IFERROR(INDEX(T_Indicateurs[Stat_label_fr],MATCH(H4636,T_Indicateurs[Stat_code],0)),"")</f>
        <v/>
      </c>
      <c r="M4636">
        <f>IF(J4636=0,"",J4636)</f>
        <v/>
      </c>
      <c r="N4636">
        <f>IF(K4636=0,"",K4636)</f>
        <v/>
      </c>
      <c r="O4636">
        <f>IF(L4636=0,"",L4636)</f>
        <v/>
      </c>
      <c r="P4636">
        <f>IF(OR(J4636="",K4636="",L4636=""),"",J4636+K4636+L4636)</f>
        <v/>
      </c>
      <c r="Q4636">
        <f>IF(OR(M4636="",N4636="",O4636=""),"",M4636+N4636+O4636)</f>
        <v/>
      </c>
      <c r="S4636" s="13">
        <f>IF(AND($B4636&lt;&gt;"",$F4636&lt;&gt;""),IF(COUNTIFS($B$2:$B4636,$B4636,$F$2:$F4636,$F4636)=1,1,0),0)</f>
        <v/>
      </c>
      <c r="T4636" s="13">
        <f>IF(AND($B4636&lt;&gt;"",$H4636&lt;&gt;""),IF(COUNTIFS($B$2:$B4636,$B4636,$H$2:$H4636,$H4636)=1,1,0),0)</f>
        <v/>
      </c>
      <c r="U4636" s="13">
        <f>IF(AND($B4636&lt;&gt;"",$C4636&lt;&gt;""),IF(COUNTIFS($B$2:$B4636,$B4636,$C$2:$C4636,$C4636)=1,1,0),0)</f>
        <v/>
      </c>
      <c r="V4636" s="13">
        <f>IF(AND($B4636&lt;&gt;"",$D4636&lt;&gt;""),IF(COUNTIFS($B$2:$B4636,$B4636,$D$2:$D4636,$D4636)=1,1,0),0)</f>
        <v/>
      </c>
      <c r="W4636">
        <f>IFERROR(INDEX(T_Indicateurs[Domain_code],MATCH($H4636,T_Indicateurs[Stat_code],0)),"")</f>
        <v/>
      </c>
      <c r="X4636" s="13">
        <f>IF(OR($W4636="",$F4636=""),0,IF($F4636&lt;&gt;$W4636,1,0))</f>
        <v/>
      </c>
      <c r="Y4636" s="13">
        <f>IF(OR($J4636="", $K4636="", $L4636=""),0,IF(OR($J4636&lt;0,$J4636&gt;3,$K4636&lt;0,$K4636&gt;3,$L4636&lt;0,$L4636&gt;3),1,0))</f>
        <v/>
      </c>
    </row>
    <row r="4637">
      <c r="G4637">
        <f>IFERROR(INDEX(T_Domaines[Domain_label_fr],MATCH(F4637,T_Domaines[Domain_code],0)),"")</f>
        <v/>
      </c>
      <c r="I4637">
        <f>IFERROR(INDEX(T_Indicateurs[Stat_label_fr],MATCH(H4637,T_Indicateurs[Stat_code],0)),"")</f>
        <v/>
      </c>
      <c r="M4637">
        <f>IF(J4637=0,"",J4637)</f>
        <v/>
      </c>
      <c r="N4637">
        <f>IF(K4637=0,"",K4637)</f>
        <v/>
      </c>
      <c r="O4637">
        <f>IF(L4637=0,"",L4637)</f>
        <v/>
      </c>
      <c r="P4637">
        <f>IF(OR(J4637="",K4637="",L4637=""),"",J4637+K4637+L4637)</f>
        <v/>
      </c>
      <c r="Q4637">
        <f>IF(OR(M4637="",N4637="",O4637=""),"",M4637+N4637+O4637)</f>
        <v/>
      </c>
      <c r="S4637" s="13">
        <f>IF(AND($B4637&lt;&gt;"",$F4637&lt;&gt;""),IF(COUNTIFS($B$2:$B4637,$B4637,$F$2:$F4637,$F4637)=1,1,0),0)</f>
        <v/>
      </c>
      <c r="T4637" s="13">
        <f>IF(AND($B4637&lt;&gt;"",$H4637&lt;&gt;""),IF(COUNTIFS($B$2:$B4637,$B4637,$H$2:$H4637,$H4637)=1,1,0),0)</f>
        <v/>
      </c>
      <c r="U4637" s="13">
        <f>IF(AND($B4637&lt;&gt;"",$C4637&lt;&gt;""),IF(COUNTIFS($B$2:$B4637,$B4637,$C$2:$C4637,$C4637)=1,1,0),0)</f>
        <v/>
      </c>
      <c r="V4637" s="13">
        <f>IF(AND($B4637&lt;&gt;"",$D4637&lt;&gt;""),IF(COUNTIFS($B$2:$B4637,$B4637,$D$2:$D4637,$D4637)=1,1,0),0)</f>
        <v/>
      </c>
      <c r="W4637">
        <f>IFERROR(INDEX(T_Indicateurs[Domain_code],MATCH($H4637,T_Indicateurs[Stat_code],0)),"")</f>
        <v/>
      </c>
      <c r="X4637" s="13">
        <f>IF(OR($W4637="",$F4637=""),0,IF($F4637&lt;&gt;$W4637,1,0))</f>
        <v/>
      </c>
      <c r="Y4637" s="13">
        <f>IF(OR($J4637="", $K4637="", $L4637=""),0,IF(OR($J4637&lt;0,$J4637&gt;3,$K4637&lt;0,$K4637&gt;3,$L4637&lt;0,$L4637&gt;3),1,0))</f>
        <v/>
      </c>
    </row>
    <row r="4638">
      <c r="G4638">
        <f>IFERROR(INDEX(T_Domaines[Domain_label_fr],MATCH(F4638,T_Domaines[Domain_code],0)),"")</f>
        <v/>
      </c>
      <c r="I4638">
        <f>IFERROR(INDEX(T_Indicateurs[Stat_label_fr],MATCH(H4638,T_Indicateurs[Stat_code],0)),"")</f>
        <v/>
      </c>
      <c r="M4638">
        <f>IF(J4638=0,"",J4638)</f>
        <v/>
      </c>
      <c r="N4638">
        <f>IF(K4638=0,"",K4638)</f>
        <v/>
      </c>
      <c r="O4638">
        <f>IF(L4638=0,"",L4638)</f>
        <v/>
      </c>
      <c r="P4638">
        <f>IF(OR(J4638="",K4638="",L4638=""),"",J4638+K4638+L4638)</f>
        <v/>
      </c>
      <c r="Q4638">
        <f>IF(OR(M4638="",N4638="",O4638=""),"",M4638+N4638+O4638)</f>
        <v/>
      </c>
      <c r="S4638" s="13">
        <f>IF(AND($B4638&lt;&gt;"",$F4638&lt;&gt;""),IF(COUNTIFS($B$2:$B4638,$B4638,$F$2:$F4638,$F4638)=1,1,0),0)</f>
        <v/>
      </c>
      <c r="T4638" s="13">
        <f>IF(AND($B4638&lt;&gt;"",$H4638&lt;&gt;""),IF(COUNTIFS($B$2:$B4638,$B4638,$H$2:$H4638,$H4638)=1,1,0),0)</f>
        <v/>
      </c>
      <c r="U4638" s="13">
        <f>IF(AND($B4638&lt;&gt;"",$C4638&lt;&gt;""),IF(COUNTIFS($B$2:$B4638,$B4638,$C$2:$C4638,$C4638)=1,1,0),0)</f>
        <v/>
      </c>
      <c r="V4638" s="13">
        <f>IF(AND($B4638&lt;&gt;"",$D4638&lt;&gt;""),IF(COUNTIFS($B$2:$B4638,$B4638,$D$2:$D4638,$D4638)=1,1,0),0)</f>
        <v/>
      </c>
      <c r="W4638">
        <f>IFERROR(INDEX(T_Indicateurs[Domain_code],MATCH($H4638,T_Indicateurs[Stat_code],0)),"")</f>
        <v/>
      </c>
      <c r="X4638" s="13">
        <f>IF(OR($W4638="",$F4638=""),0,IF($F4638&lt;&gt;$W4638,1,0))</f>
        <v/>
      </c>
      <c r="Y4638" s="13">
        <f>IF(OR($J4638="", $K4638="", $L4638=""),0,IF(OR($J4638&lt;0,$J4638&gt;3,$K4638&lt;0,$K4638&gt;3,$L4638&lt;0,$L4638&gt;3),1,0))</f>
        <v/>
      </c>
    </row>
    <row r="4639">
      <c r="G4639">
        <f>IFERROR(INDEX(T_Domaines[Domain_label_fr],MATCH(F4639,T_Domaines[Domain_code],0)),"")</f>
        <v/>
      </c>
      <c r="I4639">
        <f>IFERROR(INDEX(T_Indicateurs[Stat_label_fr],MATCH(H4639,T_Indicateurs[Stat_code],0)),"")</f>
        <v/>
      </c>
      <c r="M4639">
        <f>IF(J4639=0,"",J4639)</f>
        <v/>
      </c>
      <c r="N4639">
        <f>IF(K4639=0,"",K4639)</f>
        <v/>
      </c>
      <c r="O4639">
        <f>IF(L4639=0,"",L4639)</f>
        <v/>
      </c>
      <c r="P4639">
        <f>IF(OR(J4639="",K4639="",L4639=""),"",J4639+K4639+L4639)</f>
        <v/>
      </c>
      <c r="Q4639">
        <f>IF(OR(M4639="",N4639="",O4639=""),"",M4639+N4639+O4639)</f>
        <v/>
      </c>
      <c r="S4639" s="13">
        <f>IF(AND($B4639&lt;&gt;"",$F4639&lt;&gt;""),IF(COUNTIFS($B$2:$B4639,$B4639,$F$2:$F4639,$F4639)=1,1,0),0)</f>
        <v/>
      </c>
      <c r="T4639" s="13">
        <f>IF(AND($B4639&lt;&gt;"",$H4639&lt;&gt;""),IF(COUNTIFS($B$2:$B4639,$B4639,$H$2:$H4639,$H4639)=1,1,0),0)</f>
        <v/>
      </c>
      <c r="U4639" s="13">
        <f>IF(AND($B4639&lt;&gt;"",$C4639&lt;&gt;""),IF(COUNTIFS($B$2:$B4639,$B4639,$C$2:$C4639,$C4639)=1,1,0),0)</f>
        <v/>
      </c>
      <c r="V4639" s="13">
        <f>IF(AND($B4639&lt;&gt;"",$D4639&lt;&gt;""),IF(COUNTIFS($B$2:$B4639,$B4639,$D$2:$D4639,$D4639)=1,1,0),0)</f>
        <v/>
      </c>
      <c r="W4639">
        <f>IFERROR(INDEX(T_Indicateurs[Domain_code],MATCH($H4639,T_Indicateurs[Stat_code],0)),"")</f>
        <v/>
      </c>
      <c r="X4639" s="13">
        <f>IF(OR($W4639="",$F4639=""),0,IF($F4639&lt;&gt;$W4639,1,0))</f>
        <v/>
      </c>
      <c r="Y4639" s="13">
        <f>IF(OR($J4639="", $K4639="", $L4639=""),0,IF(OR($J4639&lt;0,$J4639&gt;3,$K4639&lt;0,$K4639&gt;3,$L4639&lt;0,$L4639&gt;3),1,0))</f>
        <v/>
      </c>
    </row>
    <row r="4640">
      <c r="G4640">
        <f>IFERROR(INDEX(T_Domaines[Domain_label_fr],MATCH(F4640,T_Domaines[Domain_code],0)),"")</f>
        <v/>
      </c>
      <c r="I4640">
        <f>IFERROR(INDEX(T_Indicateurs[Stat_label_fr],MATCH(H4640,T_Indicateurs[Stat_code],0)),"")</f>
        <v/>
      </c>
      <c r="M4640">
        <f>IF(J4640=0,"",J4640)</f>
        <v/>
      </c>
      <c r="N4640">
        <f>IF(K4640=0,"",K4640)</f>
        <v/>
      </c>
      <c r="O4640">
        <f>IF(L4640=0,"",L4640)</f>
        <v/>
      </c>
      <c r="P4640">
        <f>IF(OR(J4640="",K4640="",L4640=""),"",J4640+K4640+L4640)</f>
        <v/>
      </c>
      <c r="Q4640">
        <f>IF(OR(M4640="",N4640="",O4640=""),"",M4640+N4640+O4640)</f>
        <v/>
      </c>
      <c r="S4640" s="13">
        <f>IF(AND($B4640&lt;&gt;"",$F4640&lt;&gt;""),IF(COUNTIFS($B$2:$B4640,$B4640,$F$2:$F4640,$F4640)=1,1,0),0)</f>
        <v/>
      </c>
      <c r="T4640" s="13">
        <f>IF(AND($B4640&lt;&gt;"",$H4640&lt;&gt;""),IF(COUNTIFS($B$2:$B4640,$B4640,$H$2:$H4640,$H4640)=1,1,0),0)</f>
        <v/>
      </c>
      <c r="U4640" s="13">
        <f>IF(AND($B4640&lt;&gt;"",$C4640&lt;&gt;""),IF(COUNTIFS($B$2:$B4640,$B4640,$C$2:$C4640,$C4640)=1,1,0),0)</f>
        <v/>
      </c>
      <c r="V4640" s="13">
        <f>IF(AND($B4640&lt;&gt;"",$D4640&lt;&gt;""),IF(COUNTIFS($B$2:$B4640,$B4640,$D$2:$D4640,$D4640)=1,1,0),0)</f>
        <v/>
      </c>
      <c r="W4640">
        <f>IFERROR(INDEX(T_Indicateurs[Domain_code],MATCH($H4640,T_Indicateurs[Stat_code],0)),"")</f>
        <v/>
      </c>
      <c r="X4640" s="13">
        <f>IF(OR($W4640="",$F4640=""),0,IF($F4640&lt;&gt;$W4640,1,0))</f>
        <v/>
      </c>
      <c r="Y4640" s="13">
        <f>IF(OR($J4640="", $K4640="", $L4640=""),0,IF(OR($J4640&lt;0,$J4640&gt;3,$K4640&lt;0,$K4640&gt;3,$L4640&lt;0,$L4640&gt;3),1,0))</f>
        <v/>
      </c>
    </row>
    <row r="4641">
      <c r="G4641">
        <f>IFERROR(INDEX(T_Domaines[Domain_label_fr],MATCH(F4641,T_Domaines[Domain_code],0)),"")</f>
        <v/>
      </c>
      <c r="I4641">
        <f>IFERROR(INDEX(T_Indicateurs[Stat_label_fr],MATCH(H4641,T_Indicateurs[Stat_code],0)),"")</f>
        <v/>
      </c>
      <c r="M4641">
        <f>IF(J4641=0,"",J4641)</f>
        <v/>
      </c>
      <c r="N4641">
        <f>IF(K4641=0,"",K4641)</f>
        <v/>
      </c>
      <c r="O4641">
        <f>IF(L4641=0,"",L4641)</f>
        <v/>
      </c>
      <c r="P4641">
        <f>IF(OR(J4641="",K4641="",L4641=""),"",J4641+K4641+L4641)</f>
        <v/>
      </c>
      <c r="Q4641">
        <f>IF(OR(M4641="",N4641="",O4641=""),"",M4641+N4641+O4641)</f>
        <v/>
      </c>
      <c r="S4641" s="13">
        <f>IF(AND($B4641&lt;&gt;"",$F4641&lt;&gt;""),IF(COUNTIFS($B$2:$B4641,$B4641,$F$2:$F4641,$F4641)=1,1,0),0)</f>
        <v/>
      </c>
      <c r="T4641" s="13">
        <f>IF(AND($B4641&lt;&gt;"",$H4641&lt;&gt;""),IF(COUNTIFS($B$2:$B4641,$B4641,$H$2:$H4641,$H4641)=1,1,0),0)</f>
        <v/>
      </c>
      <c r="U4641" s="13">
        <f>IF(AND($B4641&lt;&gt;"",$C4641&lt;&gt;""),IF(COUNTIFS($B$2:$B4641,$B4641,$C$2:$C4641,$C4641)=1,1,0),0)</f>
        <v/>
      </c>
      <c r="V4641" s="13">
        <f>IF(AND($B4641&lt;&gt;"",$D4641&lt;&gt;""),IF(COUNTIFS($B$2:$B4641,$B4641,$D$2:$D4641,$D4641)=1,1,0),0)</f>
        <v/>
      </c>
      <c r="W4641">
        <f>IFERROR(INDEX(T_Indicateurs[Domain_code],MATCH($H4641,T_Indicateurs[Stat_code],0)),"")</f>
        <v/>
      </c>
      <c r="X4641" s="13">
        <f>IF(OR($W4641="",$F4641=""),0,IF($F4641&lt;&gt;$W4641,1,0))</f>
        <v/>
      </c>
      <c r="Y4641" s="13">
        <f>IF(OR($J4641="", $K4641="", $L4641=""),0,IF(OR($J4641&lt;0,$J4641&gt;3,$K4641&lt;0,$K4641&gt;3,$L4641&lt;0,$L4641&gt;3),1,0))</f>
        <v/>
      </c>
    </row>
    <row r="4642">
      <c r="G4642">
        <f>IFERROR(INDEX(T_Domaines[Domain_label_fr],MATCH(F4642,T_Domaines[Domain_code],0)),"")</f>
        <v/>
      </c>
      <c r="I4642">
        <f>IFERROR(INDEX(T_Indicateurs[Stat_label_fr],MATCH(H4642,T_Indicateurs[Stat_code],0)),"")</f>
        <v/>
      </c>
      <c r="M4642">
        <f>IF(J4642=0,"",J4642)</f>
        <v/>
      </c>
      <c r="N4642">
        <f>IF(K4642=0,"",K4642)</f>
        <v/>
      </c>
      <c r="O4642">
        <f>IF(L4642=0,"",L4642)</f>
        <v/>
      </c>
      <c r="P4642">
        <f>IF(OR(J4642="",K4642="",L4642=""),"",J4642+K4642+L4642)</f>
        <v/>
      </c>
      <c r="Q4642">
        <f>IF(OR(M4642="",N4642="",O4642=""),"",M4642+N4642+O4642)</f>
        <v/>
      </c>
      <c r="S4642" s="13">
        <f>IF(AND($B4642&lt;&gt;"",$F4642&lt;&gt;""),IF(COUNTIFS($B$2:$B4642,$B4642,$F$2:$F4642,$F4642)=1,1,0),0)</f>
        <v/>
      </c>
      <c r="T4642" s="13">
        <f>IF(AND($B4642&lt;&gt;"",$H4642&lt;&gt;""),IF(COUNTIFS($B$2:$B4642,$B4642,$H$2:$H4642,$H4642)=1,1,0),0)</f>
        <v/>
      </c>
      <c r="U4642" s="13">
        <f>IF(AND($B4642&lt;&gt;"",$C4642&lt;&gt;""),IF(COUNTIFS($B$2:$B4642,$B4642,$C$2:$C4642,$C4642)=1,1,0),0)</f>
        <v/>
      </c>
      <c r="V4642" s="13">
        <f>IF(AND($B4642&lt;&gt;"",$D4642&lt;&gt;""),IF(COUNTIFS($B$2:$B4642,$B4642,$D$2:$D4642,$D4642)=1,1,0),0)</f>
        <v/>
      </c>
      <c r="W4642">
        <f>IFERROR(INDEX(T_Indicateurs[Domain_code],MATCH($H4642,T_Indicateurs[Stat_code],0)),"")</f>
        <v/>
      </c>
      <c r="X4642" s="13">
        <f>IF(OR($W4642="",$F4642=""),0,IF($F4642&lt;&gt;$W4642,1,0))</f>
        <v/>
      </c>
      <c r="Y4642" s="13">
        <f>IF(OR($J4642="", $K4642="", $L4642=""),0,IF(OR($J4642&lt;0,$J4642&gt;3,$K4642&lt;0,$K4642&gt;3,$L4642&lt;0,$L4642&gt;3),1,0))</f>
        <v/>
      </c>
    </row>
    <row r="4643">
      <c r="G4643">
        <f>IFERROR(INDEX(T_Domaines[Domain_label_fr],MATCH(F4643,T_Domaines[Domain_code],0)),"")</f>
        <v/>
      </c>
      <c r="I4643">
        <f>IFERROR(INDEX(T_Indicateurs[Stat_label_fr],MATCH(H4643,T_Indicateurs[Stat_code],0)),"")</f>
        <v/>
      </c>
      <c r="M4643">
        <f>IF(J4643=0,"",J4643)</f>
        <v/>
      </c>
      <c r="N4643">
        <f>IF(K4643=0,"",K4643)</f>
        <v/>
      </c>
      <c r="O4643">
        <f>IF(L4643=0,"",L4643)</f>
        <v/>
      </c>
      <c r="P4643">
        <f>IF(OR(J4643="",K4643="",L4643=""),"",J4643+K4643+L4643)</f>
        <v/>
      </c>
      <c r="Q4643">
        <f>IF(OR(M4643="",N4643="",O4643=""),"",M4643+N4643+O4643)</f>
        <v/>
      </c>
      <c r="S4643" s="13">
        <f>IF(AND($B4643&lt;&gt;"",$F4643&lt;&gt;""),IF(COUNTIFS($B$2:$B4643,$B4643,$F$2:$F4643,$F4643)=1,1,0),0)</f>
        <v/>
      </c>
      <c r="T4643" s="13">
        <f>IF(AND($B4643&lt;&gt;"",$H4643&lt;&gt;""),IF(COUNTIFS($B$2:$B4643,$B4643,$H$2:$H4643,$H4643)=1,1,0),0)</f>
        <v/>
      </c>
      <c r="U4643" s="13">
        <f>IF(AND($B4643&lt;&gt;"",$C4643&lt;&gt;""),IF(COUNTIFS($B$2:$B4643,$B4643,$C$2:$C4643,$C4643)=1,1,0),0)</f>
        <v/>
      </c>
      <c r="V4643" s="13">
        <f>IF(AND($B4643&lt;&gt;"",$D4643&lt;&gt;""),IF(COUNTIFS($B$2:$B4643,$B4643,$D$2:$D4643,$D4643)=1,1,0),0)</f>
        <v/>
      </c>
      <c r="W4643">
        <f>IFERROR(INDEX(T_Indicateurs[Domain_code],MATCH($H4643,T_Indicateurs[Stat_code],0)),"")</f>
        <v/>
      </c>
      <c r="X4643" s="13">
        <f>IF(OR($W4643="",$F4643=""),0,IF($F4643&lt;&gt;$W4643,1,0))</f>
        <v/>
      </c>
      <c r="Y4643" s="13">
        <f>IF(OR($J4643="", $K4643="", $L4643=""),0,IF(OR($J4643&lt;0,$J4643&gt;3,$K4643&lt;0,$K4643&gt;3,$L4643&lt;0,$L4643&gt;3),1,0))</f>
        <v/>
      </c>
    </row>
    <row r="4644">
      <c r="G4644">
        <f>IFERROR(INDEX(T_Domaines[Domain_label_fr],MATCH(F4644,T_Domaines[Domain_code],0)),"")</f>
        <v/>
      </c>
      <c r="I4644">
        <f>IFERROR(INDEX(T_Indicateurs[Stat_label_fr],MATCH(H4644,T_Indicateurs[Stat_code],0)),"")</f>
        <v/>
      </c>
      <c r="M4644">
        <f>IF(J4644=0,"",J4644)</f>
        <v/>
      </c>
      <c r="N4644">
        <f>IF(K4644=0,"",K4644)</f>
        <v/>
      </c>
      <c r="O4644">
        <f>IF(L4644=0,"",L4644)</f>
        <v/>
      </c>
      <c r="P4644">
        <f>IF(OR(J4644="",K4644="",L4644=""),"",J4644+K4644+L4644)</f>
        <v/>
      </c>
      <c r="Q4644">
        <f>IF(OR(M4644="",N4644="",O4644=""),"",M4644+N4644+O4644)</f>
        <v/>
      </c>
      <c r="S4644" s="13">
        <f>IF(AND($B4644&lt;&gt;"",$F4644&lt;&gt;""),IF(COUNTIFS($B$2:$B4644,$B4644,$F$2:$F4644,$F4644)=1,1,0),0)</f>
        <v/>
      </c>
      <c r="T4644" s="13">
        <f>IF(AND($B4644&lt;&gt;"",$H4644&lt;&gt;""),IF(COUNTIFS($B$2:$B4644,$B4644,$H$2:$H4644,$H4644)=1,1,0),0)</f>
        <v/>
      </c>
      <c r="U4644" s="13">
        <f>IF(AND($B4644&lt;&gt;"",$C4644&lt;&gt;""),IF(COUNTIFS($B$2:$B4644,$B4644,$C$2:$C4644,$C4644)=1,1,0),0)</f>
        <v/>
      </c>
      <c r="V4644" s="13">
        <f>IF(AND($B4644&lt;&gt;"",$D4644&lt;&gt;""),IF(COUNTIFS($B$2:$B4644,$B4644,$D$2:$D4644,$D4644)=1,1,0),0)</f>
        <v/>
      </c>
      <c r="W4644">
        <f>IFERROR(INDEX(T_Indicateurs[Domain_code],MATCH($H4644,T_Indicateurs[Stat_code],0)),"")</f>
        <v/>
      </c>
      <c r="X4644" s="13">
        <f>IF(OR($W4644="",$F4644=""),0,IF($F4644&lt;&gt;$W4644,1,0))</f>
        <v/>
      </c>
      <c r="Y4644" s="13">
        <f>IF(OR($J4644="", $K4644="", $L4644=""),0,IF(OR($J4644&lt;0,$J4644&gt;3,$K4644&lt;0,$K4644&gt;3,$L4644&lt;0,$L4644&gt;3),1,0))</f>
        <v/>
      </c>
    </row>
    <row r="4645">
      <c r="G4645">
        <f>IFERROR(INDEX(T_Domaines[Domain_label_fr],MATCH(F4645,T_Domaines[Domain_code],0)),"")</f>
        <v/>
      </c>
      <c r="I4645">
        <f>IFERROR(INDEX(T_Indicateurs[Stat_label_fr],MATCH(H4645,T_Indicateurs[Stat_code],0)),"")</f>
        <v/>
      </c>
      <c r="M4645">
        <f>IF(J4645=0,"",J4645)</f>
        <v/>
      </c>
      <c r="N4645">
        <f>IF(K4645=0,"",K4645)</f>
        <v/>
      </c>
      <c r="O4645">
        <f>IF(L4645=0,"",L4645)</f>
        <v/>
      </c>
      <c r="P4645">
        <f>IF(OR(J4645="",K4645="",L4645=""),"",J4645+K4645+L4645)</f>
        <v/>
      </c>
      <c r="Q4645">
        <f>IF(OR(M4645="",N4645="",O4645=""),"",M4645+N4645+O4645)</f>
        <v/>
      </c>
      <c r="S4645" s="13">
        <f>IF(AND($B4645&lt;&gt;"",$F4645&lt;&gt;""),IF(COUNTIFS($B$2:$B4645,$B4645,$F$2:$F4645,$F4645)=1,1,0),0)</f>
        <v/>
      </c>
      <c r="T4645" s="13">
        <f>IF(AND($B4645&lt;&gt;"",$H4645&lt;&gt;""),IF(COUNTIFS($B$2:$B4645,$B4645,$H$2:$H4645,$H4645)=1,1,0),0)</f>
        <v/>
      </c>
      <c r="U4645" s="13">
        <f>IF(AND($B4645&lt;&gt;"",$C4645&lt;&gt;""),IF(COUNTIFS($B$2:$B4645,$B4645,$C$2:$C4645,$C4645)=1,1,0),0)</f>
        <v/>
      </c>
      <c r="V4645" s="13">
        <f>IF(AND($B4645&lt;&gt;"",$D4645&lt;&gt;""),IF(COUNTIFS($B$2:$B4645,$B4645,$D$2:$D4645,$D4645)=1,1,0),0)</f>
        <v/>
      </c>
      <c r="W4645">
        <f>IFERROR(INDEX(T_Indicateurs[Domain_code],MATCH($H4645,T_Indicateurs[Stat_code],0)),"")</f>
        <v/>
      </c>
      <c r="X4645" s="13">
        <f>IF(OR($W4645="",$F4645=""),0,IF($F4645&lt;&gt;$W4645,1,0))</f>
        <v/>
      </c>
      <c r="Y4645" s="13">
        <f>IF(OR($J4645="", $K4645="", $L4645=""),0,IF(OR($J4645&lt;0,$J4645&gt;3,$K4645&lt;0,$K4645&gt;3,$L4645&lt;0,$L4645&gt;3),1,0))</f>
        <v/>
      </c>
    </row>
    <row r="4646">
      <c r="G4646">
        <f>IFERROR(INDEX(T_Domaines[Domain_label_fr],MATCH(F4646,T_Domaines[Domain_code],0)),"")</f>
        <v/>
      </c>
      <c r="I4646">
        <f>IFERROR(INDEX(T_Indicateurs[Stat_label_fr],MATCH(H4646,T_Indicateurs[Stat_code],0)),"")</f>
        <v/>
      </c>
      <c r="M4646">
        <f>IF(J4646=0,"",J4646)</f>
        <v/>
      </c>
      <c r="N4646">
        <f>IF(K4646=0,"",K4646)</f>
        <v/>
      </c>
      <c r="O4646">
        <f>IF(L4646=0,"",L4646)</f>
        <v/>
      </c>
      <c r="P4646">
        <f>IF(OR(J4646="",K4646="",L4646=""),"",J4646+K4646+L4646)</f>
        <v/>
      </c>
      <c r="Q4646">
        <f>IF(OR(M4646="",N4646="",O4646=""),"",M4646+N4646+O4646)</f>
        <v/>
      </c>
      <c r="S4646" s="13">
        <f>IF(AND($B4646&lt;&gt;"",$F4646&lt;&gt;""),IF(COUNTIFS($B$2:$B4646,$B4646,$F$2:$F4646,$F4646)=1,1,0),0)</f>
        <v/>
      </c>
      <c r="T4646" s="13">
        <f>IF(AND($B4646&lt;&gt;"",$H4646&lt;&gt;""),IF(COUNTIFS($B$2:$B4646,$B4646,$H$2:$H4646,$H4646)=1,1,0),0)</f>
        <v/>
      </c>
      <c r="U4646" s="13">
        <f>IF(AND($B4646&lt;&gt;"",$C4646&lt;&gt;""),IF(COUNTIFS($B$2:$B4646,$B4646,$C$2:$C4646,$C4646)=1,1,0),0)</f>
        <v/>
      </c>
      <c r="V4646" s="13">
        <f>IF(AND($B4646&lt;&gt;"",$D4646&lt;&gt;""),IF(COUNTIFS($B$2:$B4646,$B4646,$D$2:$D4646,$D4646)=1,1,0),0)</f>
        <v/>
      </c>
      <c r="W4646">
        <f>IFERROR(INDEX(T_Indicateurs[Domain_code],MATCH($H4646,T_Indicateurs[Stat_code],0)),"")</f>
        <v/>
      </c>
      <c r="X4646" s="13">
        <f>IF(OR($W4646="",$F4646=""),0,IF($F4646&lt;&gt;$W4646,1,0))</f>
        <v/>
      </c>
      <c r="Y4646" s="13">
        <f>IF(OR($J4646="", $K4646="", $L4646=""),0,IF(OR($J4646&lt;0,$J4646&gt;3,$K4646&lt;0,$K4646&gt;3,$L4646&lt;0,$L4646&gt;3),1,0))</f>
        <v/>
      </c>
    </row>
    <row r="4647">
      <c r="G4647">
        <f>IFERROR(INDEX(T_Domaines[Domain_label_fr],MATCH(F4647,T_Domaines[Domain_code],0)),"")</f>
        <v/>
      </c>
      <c r="I4647">
        <f>IFERROR(INDEX(T_Indicateurs[Stat_label_fr],MATCH(H4647,T_Indicateurs[Stat_code],0)),"")</f>
        <v/>
      </c>
      <c r="M4647">
        <f>IF(J4647=0,"",J4647)</f>
        <v/>
      </c>
      <c r="N4647">
        <f>IF(K4647=0,"",K4647)</f>
        <v/>
      </c>
      <c r="O4647">
        <f>IF(L4647=0,"",L4647)</f>
        <v/>
      </c>
      <c r="P4647">
        <f>IF(OR(J4647="",K4647="",L4647=""),"",J4647+K4647+L4647)</f>
        <v/>
      </c>
      <c r="Q4647">
        <f>IF(OR(M4647="",N4647="",O4647=""),"",M4647+N4647+O4647)</f>
        <v/>
      </c>
      <c r="S4647" s="13">
        <f>IF(AND($B4647&lt;&gt;"",$F4647&lt;&gt;""),IF(COUNTIFS($B$2:$B4647,$B4647,$F$2:$F4647,$F4647)=1,1,0),0)</f>
        <v/>
      </c>
      <c r="T4647" s="13">
        <f>IF(AND($B4647&lt;&gt;"",$H4647&lt;&gt;""),IF(COUNTIFS($B$2:$B4647,$B4647,$H$2:$H4647,$H4647)=1,1,0),0)</f>
        <v/>
      </c>
      <c r="U4647" s="13">
        <f>IF(AND($B4647&lt;&gt;"",$C4647&lt;&gt;""),IF(COUNTIFS($B$2:$B4647,$B4647,$C$2:$C4647,$C4647)=1,1,0),0)</f>
        <v/>
      </c>
      <c r="V4647" s="13">
        <f>IF(AND($B4647&lt;&gt;"",$D4647&lt;&gt;""),IF(COUNTIFS($B$2:$B4647,$B4647,$D$2:$D4647,$D4647)=1,1,0),0)</f>
        <v/>
      </c>
      <c r="W4647">
        <f>IFERROR(INDEX(T_Indicateurs[Domain_code],MATCH($H4647,T_Indicateurs[Stat_code],0)),"")</f>
        <v/>
      </c>
      <c r="X4647" s="13">
        <f>IF(OR($W4647="",$F4647=""),0,IF($F4647&lt;&gt;$W4647,1,0))</f>
        <v/>
      </c>
      <c r="Y4647" s="13">
        <f>IF(OR($J4647="", $K4647="", $L4647=""),0,IF(OR($J4647&lt;0,$J4647&gt;3,$K4647&lt;0,$K4647&gt;3,$L4647&lt;0,$L4647&gt;3),1,0))</f>
        <v/>
      </c>
    </row>
    <row r="4648">
      <c r="G4648">
        <f>IFERROR(INDEX(T_Domaines[Domain_label_fr],MATCH(F4648,T_Domaines[Domain_code],0)),"")</f>
        <v/>
      </c>
      <c r="I4648">
        <f>IFERROR(INDEX(T_Indicateurs[Stat_label_fr],MATCH(H4648,T_Indicateurs[Stat_code],0)),"")</f>
        <v/>
      </c>
      <c r="M4648">
        <f>IF(J4648=0,"",J4648)</f>
        <v/>
      </c>
      <c r="N4648">
        <f>IF(K4648=0,"",K4648)</f>
        <v/>
      </c>
      <c r="O4648">
        <f>IF(L4648=0,"",L4648)</f>
        <v/>
      </c>
      <c r="P4648">
        <f>IF(OR(J4648="",K4648="",L4648=""),"",J4648+K4648+L4648)</f>
        <v/>
      </c>
      <c r="Q4648">
        <f>IF(OR(M4648="",N4648="",O4648=""),"",M4648+N4648+O4648)</f>
        <v/>
      </c>
      <c r="S4648" s="13">
        <f>IF(AND($B4648&lt;&gt;"",$F4648&lt;&gt;""),IF(COUNTIFS($B$2:$B4648,$B4648,$F$2:$F4648,$F4648)=1,1,0),0)</f>
        <v/>
      </c>
      <c r="T4648" s="13">
        <f>IF(AND($B4648&lt;&gt;"",$H4648&lt;&gt;""),IF(COUNTIFS($B$2:$B4648,$B4648,$H$2:$H4648,$H4648)=1,1,0),0)</f>
        <v/>
      </c>
      <c r="U4648" s="13">
        <f>IF(AND($B4648&lt;&gt;"",$C4648&lt;&gt;""),IF(COUNTIFS($B$2:$B4648,$B4648,$C$2:$C4648,$C4648)=1,1,0),0)</f>
        <v/>
      </c>
      <c r="V4648" s="13">
        <f>IF(AND($B4648&lt;&gt;"",$D4648&lt;&gt;""),IF(COUNTIFS($B$2:$B4648,$B4648,$D$2:$D4648,$D4648)=1,1,0),0)</f>
        <v/>
      </c>
      <c r="W4648">
        <f>IFERROR(INDEX(T_Indicateurs[Domain_code],MATCH($H4648,T_Indicateurs[Stat_code],0)),"")</f>
        <v/>
      </c>
      <c r="X4648" s="13">
        <f>IF(OR($W4648="",$F4648=""),0,IF($F4648&lt;&gt;$W4648,1,0))</f>
        <v/>
      </c>
      <c r="Y4648" s="13">
        <f>IF(OR($J4648="", $K4648="", $L4648=""),0,IF(OR($J4648&lt;0,$J4648&gt;3,$K4648&lt;0,$K4648&gt;3,$L4648&lt;0,$L4648&gt;3),1,0))</f>
        <v/>
      </c>
    </row>
    <row r="4649">
      <c r="G4649">
        <f>IFERROR(INDEX(T_Domaines[Domain_label_fr],MATCH(F4649,T_Domaines[Domain_code],0)),"")</f>
        <v/>
      </c>
      <c r="I4649">
        <f>IFERROR(INDEX(T_Indicateurs[Stat_label_fr],MATCH(H4649,T_Indicateurs[Stat_code],0)),"")</f>
        <v/>
      </c>
      <c r="M4649">
        <f>IF(J4649=0,"",J4649)</f>
        <v/>
      </c>
      <c r="N4649">
        <f>IF(K4649=0,"",K4649)</f>
        <v/>
      </c>
      <c r="O4649">
        <f>IF(L4649=0,"",L4649)</f>
        <v/>
      </c>
      <c r="P4649">
        <f>IF(OR(J4649="",K4649="",L4649=""),"",J4649+K4649+L4649)</f>
        <v/>
      </c>
      <c r="Q4649">
        <f>IF(OR(M4649="",N4649="",O4649=""),"",M4649+N4649+O4649)</f>
        <v/>
      </c>
      <c r="S4649" s="13">
        <f>IF(AND($B4649&lt;&gt;"",$F4649&lt;&gt;""),IF(COUNTIFS($B$2:$B4649,$B4649,$F$2:$F4649,$F4649)=1,1,0),0)</f>
        <v/>
      </c>
      <c r="T4649" s="13">
        <f>IF(AND($B4649&lt;&gt;"",$H4649&lt;&gt;""),IF(COUNTIFS($B$2:$B4649,$B4649,$H$2:$H4649,$H4649)=1,1,0),0)</f>
        <v/>
      </c>
      <c r="U4649" s="13">
        <f>IF(AND($B4649&lt;&gt;"",$C4649&lt;&gt;""),IF(COUNTIFS($B$2:$B4649,$B4649,$C$2:$C4649,$C4649)=1,1,0),0)</f>
        <v/>
      </c>
      <c r="V4649" s="13">
        <f>IF(AND($B4649&lt;&gt;"",$D4649&lt;&gt;""),IF(COUNTIFS($B$2:$B4649,$B4649,$D$2:$D4649,$D4649)=1,1,0),0)</f>
        <v/>
      </c>
      <c r="W4649">
        <f>IFERROR(INDEX(T_Indicateurs[Domain_code],MATCH($H4649,T_Indicateurs[Stat_code],0)),"")</f>
        <v/>
      </c>
      <c r="X4649" s="13">
        <f>IF(OR($W4649="",$F4649=""),0,IF($F4649&lt;&gt;$W4649,1,0))</f>
        <v/>
      </c>
      <c r="Y4649" s="13">
        <f>IF(OR($J4649="", $K4649="", $L4649=""),0,IF(OR($J4649&lt;0,$J4649&gt;3,$K4649&lt;0,$K4649&gt;3,$L4649&lt;0,$L4649&gt;3),1,0))</f>
        <v/>
      </c>
    </row>
    <row r="4650">
      <c r="G4650">
        <f>IFERROR(INDEX(T_Domaines[Domain_label_fr],MATCH(F4650,T_Domaines[Domain_code],0)),"")</f>
        <v/>
      </c>
      <c r="I4650">
        <f>IFERROR(INDEX(T_Indicateurs[Stat_label_fr],MATCH(H4650,T_Indicateurs[Stat_code],0)),"")</f>
        <v/>
      </c>
      <c r="M4650">
        <f>IF(J4650=0,"",J4650)</f>
        <v/>
      </c>
      <c r="N4650">
        <f>IF(K4650=0,"",K4650)</f>
        <v/>
      </c>
      <c r="O4650">
        <f>IF(L4650=0,"",L4650)</f>
        <v/>
      </c>
      <c r="P4650">
        <f>IF(OR(J4650="",K4650="",L4650=""),"",J4650+K4650+L4650)</f>
        <v/>
      </c>
      <c r="Q4650">
        <f>IF(OR(M4650="",N4650="",O4650=""),"",M4650+N4650+O4650)</f>
        <v/>
      </c>
      <c r="S4650" s="13">
        <f>IF(AND($B4650&lt;&gt;"",$F4650&lt;&gt;""),IF(COUNTIFS($B$2:$B4650,$B4650,$F$2:$F4650,$F4650)=1,1,0),0)</f>
        <v/>
      </c>
      <c r="T4650" s="13">
        <f>IF(AND($B4650&lt;&gt;"",$H4650&lt;&gt;""),IF(COUNTIFS($B$2:$B4650,$B4650,$H$2:$H4650,$H4650)=1,1,0),0)</f>
        <v/>
      </c>
      <c r="U4650" s="13">
        <f>IF(AND($B4650&lt;&gt;"",$C4650&lt;&gt;""),IF(COUNTIFS($B$2:$B4650,$B4650,$C$2:$C4650,$C4650)=1,1,0),0)</f>
        <v/>
      </c>
      <c r="V4650" s="13">
        <f>IF(AND($B4650&lt;&gt;"",$D4650&lt;&gt;""),IF(COUNTIFS($B$2:$B4650,$B4650,$D$2:$D4650,$D4650)=1,1,0),0)</f>
        <v/>
      </c>
      <c r="W4650">
        <f>IFERROR(INDEX(T_Indicateurs[Domain_code],MATCH($H4650,T_Indicateurs[Stat_code],0)),"")</f>
        <v/>
      </c>
      <c r="X4650" s="13">
        <f>IF(OR($W4650="",$F4650=""),0,IF($F4650&lt;&gt;$W4650,1,0))</f>
        <v/>
      </c>
      <c r="Y4650" s="13">
        <f>IF(OR($J4650="", $K4650="", $L4650=""),0,IF(OR($J4650&lt;0,$J4650&gt;3,$K4650&lt;0,$K4650&gt;3,$L4650&lt;0,$L4650&gt;3),1,0))</f>
        <v/>
      </c>
    </row>
    <row r="4651">
      <c r="G4651">
        <f>IFERROR(INDEX(T_Domaines[Domain_label_fr],MATCH(F4651,T_Domaines[Domain_code],0)),"")</f>
        <v/>
      </c>
      <c r="I4651">
        <f>IFERROR(INDEX(T_Indicateurs[Stat_label_fr],MATCH(H4651,T_Indicateurs[Stat_code],0)),"")</f>
        <v/>
      </c>
      <c r="M4651">
        <f>IF(J4651=0,"",J4651)</f>
        <v/>
      </c>
      <c r="N4651">
        <f>IF(K4651=0,"",K4651)</f>
        <v/>
      </c>
      <c r="O4651">
        <f>IF(L4651=0,"",L4651)</f>
        <v/>
      </c>
      <c r="P4651">
        <f>IF(OR(J4651="",K4651="",L4651=""),"",J4651+K4651+L4651)</f>
        <v/>
      </c>
      <c r="Q4651">
        <f>IF(OR(M4651="",N4651="",O4651=""),"",M4651+N4651+O4651)</f>
        <v/>
      </c>
      <c r="S4651" s="13">
        <f>IF(AND($B4651&lt;&gt;"",$F4651&lt;&gt;""),IF(COUNTIFS($B$2:$B4651,$B4651,$F$2:$F4651,$F4651)=1,1,0),0)</f>
        <v/>
      </c>
      <c r="T4651" s="13">
        <f>IF(AND($B4651&lt;&gt;"",$H4651&lt;&gt;""),IF(COUNTIFS($B$2:$B4651,$B4651,$H$2:$H4651,$H4651)=1,1,0),0)</f>
        <v/>
      </c>
      <c r="U4651" s="13">
        <f>IF(AND($B4651&lt;&gt;"",$C4651&lt;&gt;""),IF(COUNTIFS($B$2:$B4651,$B4651,$C$2:$C4651,$C4651)=1,1,0),0)</f>
        <v/>
      </c>
      <c r="V4651" s="13">
        <f>IF(AND($B4651&lt;&gt;"",$D4651&lt;&gt;""),IF(COUNTIFS($B$2:$B4651,$B4651,$D$2:$D4651,$D4651)=1,1,0),0)</f>
        <v/>
      </c>
      <c r="W4651">
        <f>IFERROR(INDEX(T_Indicateurs[Domain_code],MATCH($H4651,T_Indicateurs[Stat_code],0)),"")</f>
        <v/>
      </c>
      <c r="X4651" s="13">
        <f>IF(OR($W4651="",$F4651=""),0,IF($F4651&lt;&gt;$W4651,1,0))</f>
        <v/>
      </c>
      <c r="Y4651" s="13">
        <f>IF(OR($J4651="", $K4651="", $L4651=""),0,IF(OR($J4651&lt;0,$J4651&gt;3,$K4651&lt;0,$K4651&gt;3,$L4651&lt;0,$L4651&gt;3),1,0))</f>
        <v/>
      </c>
    </row>
    <row r="4652">
      <c r="G4652">
        <f>IFERROR(INDEX(T_Domaines[Domain_label_fr],MATCH(F4652,T_Domaines[Domain_code],0)),"")</f>
        <v/>
      </c>
      <c r="I4652">
        <f>IFERROR(INDEX(T_Indicateurs[Stat_label_fr],MATCH(H4652,T_Indicateurs[Stat_code],0)),"")</f>
        <v/>
      </c>
      <c r="M4652">
        <f>IF(J4652=0,"",J4652)</f>
        <v/>
      </c>
      <c r="N4652">
        <f>IF(K4652=0,"",K4652)</f>
        <v/>
      </c>
      <c r="O4652">
        <f>IF(L4652=0,"",L4652)</f>
        <v/>
      </c>
      <c r="P4652">
        <f>IF(OR(J4652="",K4652="",L4652=""),"",J4652+K4652+L4652)</f>
        <v/>
      </c>
      <c r="Q4652">
        <f>IF(OR(M4652="",N4652="",O4652=""),"",M4652+N4652+O4652)</f>
        <v/>
      </c>
      <c r="S4652" s="13">
        <f>IF(AND($B4652&lt;&gt;"",$F4652&lt;&gt;""),IF(COUNTIFS($B$2:$B4652,$B4652,$F$2:$F4652,$F4652)=1,1,0),0)</f>
        <v/>
      </c>
      <c r="T4652" s="13">
        <f>IF(AND($B4652&lt;&gt;"",$H4652&lt;&gt;""),IF(COUNTIFS($B$2:$B4652,$B4652,$H$2:$H4652,$H4652)=1,1,0),0)</f>
        <v/>
      </c>
      <c r="U4652" s="13">
        <f>IF(AND($B4652&lt;&gt;"",$C4652&lt;&gt;""),IF(COUNTIFS($B$2:$B4652,$B4652,$C$2:$C4652,$C4652)=1,1,0),0)</f>
        <v/>
      </c>
      <c r="V4652" s="13">
        <f>IF(AND($B4652&lt;&gt;"",$D4652&lt;&gt;""),IF(COUNTIFS($B$2:$B4652,$B4652,$D$2:$D4652,$D4652)=1,1,0),0)</f>
        <v/>
      </c>
      <c r="W4652">
        <f>IFERROR(INDEX(T_Indicateurs[Domain_code],MATCH($H4652,T_Indicateurs[Stat_code],0)),"")</f>
        <v/>
      </c>
      <c r="X4652" s="13">
        <f>IF(OR($W4652="",$F4652=""),0,IF($F4652&lt;&gt;$W4652,1,0))</f>
        <v/>
      </c>
      <c r="Y4652" s="13">
        <f>IF(OR($J4652="", $K4652="", $L4652=""),0,IF(OR($J4652&lt;0,$J4652&gt;3,$K4652&lt;0,$K4652&gt;3,$L4652&lt;0,$L4652&gt;3),1,0))</f>
        <v/>
      </c>
    </row>
    <row r="4653">
      <c r="G4653">
        <f>IFERROR(INDEX(T_Domaines[Domain_label_fr],MATCH(F4653,T_Domaines[Domain_code],0)),"")</f>
        <v/>
      </c>
      <c r="I4653">
        <f>IFERROR(INDEX(T_Indicateurs[Stat_label_fr],MATCH(H4653,T_Indicateurs[Stat_code],0)),"")</f>
        <v/>
      </c>
      <c r="M4653">
        <f>IF(J4653=0,"",J4653)</f>
        <v/>
      </c>
      <c r="N4653">
        <f>IF(K4653=0,"",K4653)</f>
        <v/>
      </c>
      <c r="O4653">
        <f>IF(L4653=0,"",L4653)</f>
        <v/>
      </c>
      <c r="P4653">
        <f>IF(OR(J4653="",K4653="",L4653=""),"",J4653+K4653+L4653)</f>
        <v/>
      </c>
      <c r="Q4653">
        <f>IF(OR(M4653="",N4653="",O4653=""),"",M4653+N4653+O4653)</f>
        <v/>
      </c>
      <c r="S4653" s="13">
        <f>IF(AND($B4653&lt;&gt;"",$F4653&lt;&gt;""),IF(COUNTIFS($B$2:$B4653,$B4653,$F$2:$F4653,$F4653)=1,1,0),0)</f>
        <v/>
      </c>
      <c r="T4653" s="13">
        <f>IF(AND($B4653&lt;&gt;"",$H4653&lt;&gt;""),IF(COUNTIFS($B$2:$B4653,$B4653,$H$2:$H4653,$H4653)=1,1,0),0)</f>
        <v/>
      </c>
      <c r="U4653" s="13">
        <f>IF(AND($B4653&lt;&gt;"",$C4653&lt;&gt;""),IF(COUNTIFS($B$2:$B4653,$B4653,$C$2:$C4653,$C4653)=1,1,0),0)</f>
        <v/>
      </c>
      <c r="V4653" s="13">
        <f>IF(AND($B4653&lt;&gt;"",$D4653&lt;&gt;""),IF(COUNTIFS($B$2:$B4653,$B4653,$D$2:$D4653,$D4653)=1,1,0),0)</f>
        <v/>
      </c>
      <c r="W4653">
        <f>IFERROR(INDEX(T_Indicateurs[Domain_code],MATCH($H4653,T_Indicateurs[Stat_code],0)),"")</f>
        <v/>
      </c>
      <c r="X4653" s="13">
        <f>IF(OR($W4653="",$F4653=""),0,IF($F4653&lt;&gt;$W4653,1,0))</f>
        <v/>
      </c>
      <c r="Y4653" s="13">
        <f>IF(OR($J4653="", $K4653="", $L4653=""),0,IF(OR($J4653&lt;0,$J4653&gt;3,$K4653&lt;0,$K4653&gt;3,$L4653&lt;0,$L4653&gt;3),1,0))</f>
        <v/>
      </c>
    </row>
    <row r="4654">
      <c r="G4654">
        <f>IFERROR(INDEX(T_Domaines[Domain_label_fr],MATCH(F4654,T_Domaines[Domain_code],0)),"")</f>
        <v/>
      </c>
      <c r="I4654">
        <f>IFERROR(INDEX(T_Indicateurs[Stat_label_fr],MATCH(H4654,T_Indicateurs[Stat_code],0)),"")</f>
        <v/>
      </c>
      <c r="M4654">
        <f>IF(J4654=0,"",J4654)</f>
        <v/>
      </c>
      <c r="N4654">
        <f>IF(K4654=0,"",K4654)</f>
        <v/>
      </c>
      <c r="O4654">
        <f>IF(L4654=0,"",L4654)</f>
        <v/>
      </c>
      <c r="P4654">
        <f>IF(OR(J4654="",K4654="",L4654=""),"",J4654+K4654+L4654)</f>
        <v/>
      </c>
      <c r="Q4654">
        <f>IF(OR(M4654="",N4654="",O4654=""),"",M4654+N4654+O4654)</f>
        <v/>
      </c>
      <c r="S4654" s="13">
        <f>IF(AND($B4654&lt;&gt;"",$F4654&lt;&gt;""),IF(COUNTIFS($B$2:$B4654,$B4654,$F$2:$F4654,$F4654)=1,1,0),0)</f>
        <v/>
      </c>
      <c r="T4654" s="13">
        <f>IF(AND($B4654&lt;&gt;"",$H4654&lt;&gt;""),IF(COUNTIFS($B$2:$B4654,$B4654,$H$2:$H4654,$H4654)=1,1,0),0)</f>
        <v/>
      </c>
      <c r="U4654" s="13">
        <f>IF(AND($B4654&lt;&gt;"",$C4654&lt;&gt;""),IF(COUNTIFS($B$2:$B4654,$B4654,$C$2:$C4654,$C4654)=1,1,0),0)</f>
        <v/>
      </c>
      <c r="V4654" s="13">
        <f>IF(AND($B4654&lt;&gt;"",$D4654&lt;&gt;""),IF(COUNTIFS($B$2:$B4654,$B4654,$D$2:$D4654,$D4654)=1,1,0),0)</f>
        <v/>
      </c>
      <c r="W4654">
        <f>IFERROR(INDEX(T_Indicateurs[Domain_code],MATCH($H4654,T_Indicateurs[Stat_code],0)),"")</f>
        <v/>
      </c>
      <c r="X4654" s="13">
        <f>IF(OR($W4654="",$F4654=""),0,IF($F4654&lt;&gt;$W4654,1,0))</f>
        <v/>
      </c>
      <c r="Y4654" s="13">
        <f>IF(OR($J4654="", $K4654="", $L4654=""),0,IF(OR($J4654&lt;0,$J4654&gt;3,$K4654&lt;0,$K4654&gt;3,$L4654&lt;0,$L4654&gt;3),1,0))</f>
        <v/>
      </c>
    </row>
    <row r="4655">
      <c r="G4655">
        <f>IFERROR(INDEX(T_Domaines[Domain_label_fr],MATCH(F4655,T_Domaines[Domain_code],0)),"")</f>
        <v/>
      </c>
      <c r="I4655">
        <f>IFERROR(INDEX(T_Indicateurs[Stat_label_fr],MATCH(H4655,T_Indicateurs[Stat_code],0)),"")</f>
        <v/>
      </c>
      <c r="M4655">
        <f>IF(J4655=0,"",J4655)</f>
        <v/>
      </c>
      <c r="N4655">
        <f>IF(K4655=0,"",K4655)</f>
        <v/>
      </c>
      <c r="O4655">
        <f>IF(L4655=0,"",L4655)</f>
        <v/>
      </c>
      <c r="P4655">
        <f>IF(OR(J4655="",K4655="",L4655=""),"",J4655+K4655+L4655)</f>
        <v/>
      </c>
      <c r="Q4655">
        <f>IF(OR(M4655="",N4655="",O4655=""),"",M4655+N4655+O4655)</f>
        <v/>
      </c>
      <c r="S4655" s="13">
        <f>IF(AND($B4655&lt;&gt;"",$F4655&lt;&gt;""),IF(COUNTIFS($B$2:$B4655,$B4655,$F$2:$F4655,$F4655)=1,1,0),0)</f>
        <v/>
      </c>
      <c r="T4655" s="13">
        <f>IF(AND($B4655&lt;&gt;"",$H4655&lt;&gt;""),IF(COUNTIFS($B$2:$B4655,$B4655,$H$2:$H4655,$H4655)=1,1,0),0)</f>
        <v/>
      </c>
      <c r="U4655" s="13">
        <f>IF(AND($B4655&lt;&gt;"",$C4655&lt;&gt;""),IF(COUNTIFS($B$2:$B4655,$B4655,$C$2:$C4655,$C4655)=1,1,0),0)</f>
        <v/>
      </c>
      <c r="V4655" s="13">
        <f>IF(AND($B4655&lt;&gt;"",$D4655&lt;&gt;""),IF(COUNTIFS($B$2:$B4655,$B4655,$D$2:$D4655,$D4655)=1,1,0),0)</f>
        <v/>
      </c>
      <c r="W4655">
        <f>IFERROR(INDEX(T_Indicateurs[Domain_code],MATCH($H4655,T_Indicateurs[Stat_code],0)),"")</f>
        <v/>
      </c>
      <c r="X4655" s="13">
        <f>IF(OR($W4655="",$F4655=""),0,IF($F4655&lt;&gt;$W4655,1,0))</f>
        <v/>
      </c>
      <c r="Y4655" s="13">
        <f>IF(OR($J4655="", $K4655="", $L4655=""),0,IF(OR($J4655&lt;0,$J4655&gt;3,$K4655&lt;0,$K4655&gt;3,$L4655&lt;0,$L4655&gt;3),1,0))</f>
        <v/>
      </c>
    </row>
    <row r="4656">
      <c r="G4656">
        <f>IFERROR(INDEX(T_Domaines[Domain_label_fr],MATCH(F4656,T_Domaines[Domain_code],0)),"")</f>
        <v/>
      </c>
      <c r="I4656">
        <f>IFERROR(INDEX(T_Indicateurs[Stat_label_fr],MATCH(H4656,T_Indicateurs[Stat_code],0)),"")</f>
        <v/>
      </c>
      <c r="M4656">
        <f>IF(J4656=0,"",J4656)</f>
        <v/>
      </c>
      <c r="N4656">
        <f>IF(K4656=0,"",K4656)</f>
        <v/>
      </c>
      <c r="O4656">
        <f>IF(L4656=0,"",L4656)</f>
        <v/>
      </c>
      <c r="P4656">
        <f>IF(OR(J4656="",K4656="",L4656=""),"",J4656+K4656+L4656)</f>
        <v/>
      </c>
      <c r="Q4656">
        <f>IF(OR(M4656="",N4656="",O4656=""),"",M4656+N4656+O4656)</f>
        <v/>
      </c>
      <c r="S4656" s="13">
        <f>IF(AND($B4656&lt;&gt;"",$F4656&lt;&gt;""),IF(COUNTIFS($B$2:$B4656,$B4656,$F$2:$F4656,$F4656)=1,1,0),0)</f>
        <v/>
      </c>
      <c r="T4656" s="13">
        <f>IF(AND($B4656&lt;&gt;"",$H4656&lt;&gt;""),IF(COUNTIFS($B$2:$B4656,$B4656,$H$2:$H4656,$H4656)=1,1,0),0)</f>
        <v/>
      </c>
      <c r="U4656" s="13">
        <f>IF(AND($B4656&lt;&gt;"",$C4656&lt;&gt;""),IF(COUNTIFS($B$2:$B4656,$B4656,$C$2:$C4656,$C4656)=1,1,0),0)</f>
        <v/>
      </c>
      <c r="V4656" s="13">
        <f>IF(AND($B4656&lt;&gt;"",$D4656&lt;&gt;""),IF(COUNTIFS($B$2:$B4656,$B4656,$D$2:$D4656,$D4656)=1,1,0),0)</f>
        <v/>
      </c>
      <c r="W4656">
        <f>IFERROR(INDEX(T_Indicateurs[Domain_code],MATCH($H4656,T_Indicateurs[Stat_code],0)),"")</f>
        <v/>
      </c>
      <c r="X4656" s="13">
        <f>IF(OR($W4656="",$F4656=""),0,IF($F4656&lt;&gt;$W4656,1,0))</f>
        <v/>
      </c>
      <c r="Y4656" s="13">
        <f>IF(OR($J4656="", $K4656="", $L4656=""),0,IF(OR($J4656&lt;0,$J4656&gt;3,$K4656&lt;0,$K4656&gt;3,$L4656&lt;0,$L4656&gt;3),1,0))</f>
        <v/>
      </c>
    </row>
    <row r="4657">
      <c r="G4657">
        <f>IFERROR(INDEX(T_Domaines[Domain_label_fr],MATCH(F4657,T_Domaines[Domain_code],0)),"")</f>
        <v/>
      </c>
      <c r="I4657">
        <f>IFERROR(INDEX(T_Indicateurs[Stat_label_fr],MATCH(H4657,T_Indicateurs[Stat_code],0)),"")</f>
        <v/>
      </c>
      <c r="M4657">
        <f>IF(J4657=0,"",J4657)</f>
        <v/>
      </c>
      <c r="N4657">
        <f>IF(K4657=0,"",K4657)</f>
        <v/>
      </c>
      <c r="O4657">
        <f>IF(L4657=0,"",L4657)</f>
        <v/>
      </c>
      <c r="P4657">
        <f>IF(OR(J4657="",K4657="",L4657=""),"",J4657+K4657+L4657)</f>
        <v/>
      </c>
      <c r="Q4657">
        <f>IF(OR(M4657="",N4657="",O4657=""),"",M4657+N4657+O4657)</f>
        <v/>
      </c>
      <c r="S4657" s="13">
        <f>IF(AND($B4657&lt;&gt;"",$F4657&lt;&gt;""),IF(COUNTIFS($B$2:$B4657,$B4657,$F$2:$F4657,$F4657)=1,1,0),0)</f>
        <v/>
      </c>
      <c r="T4657" s="13">
        <f>IF(AND($B4657&lt;&gt;"",$H4657&lt;&gt;""),IF(COUNTIFS($B$2:$B4657,$B4657,$H$2:$H4657,$H4657)=1,1,0),0)</f>
        <v/>
      </c>
      <c r="U4657" s="13">
        <f>IF(AND($B4657&lt;&gt;"",$C4657&lt;&gt;""),IF(COUNTIFS($B$2:$B4657,$B4657,$C$2:$C4657,$C4657)=1,1,0),0)</f>
        <v/>
      </c>
      <c r="V4657" s="13">
        <f>IF(AND($B4657&lt;&gt;"",$D4657&lt;&gt;""),IF(COUNTIFS($B$2:$B4657,$B4657,$D$2:$D4657,$D4657)=1,1,0),0)</f>
        <v/>
      </c>
      <c r="W4657">
        <f>IFERROR(INDEX(T_Indicateurs[Domain_code],MATCH($H4657,T_Indicateurs[Stat_code],0)),"")</f>
        <v/>
      </c>
      <c r="X4657" s="13">
        <f>IF(OR($W4657="",$F4657=""),0,IF($F4657&lt;&gt;$W4657,1,0))</f>
        <v/>
      </c>
      <c r="Y4657" s="13">
        <f>IF(OR($J4657="", $K4657="", $L4657=""),0,IF(OR($J4657&lt;0,$J4657&gt;3,$K4657&lt;0,$K4657&gt;3,$L4657&lt;0,$L4657&gt;3),1,0))</f>
        <v/>
      </c>
    </row>
    <row r="4658">
      <c r="G4658">
        <f>IFERROR(INDEX(T_Domaines[Domain_label_fr],MATCH(F4658,T_Domaines[Domain_code],0)),"")</f>
        <v/>
      </c>
      <c r="I4658">
        <f>IFERROR(INDEX(T_Indicateurs[Stat_label_fr],MATCH(H4658,T_Indicateurs[Stat_code],0)),"")</f>
        <v/>
      </c>
      <c r="M4658">
        <f>IF(J4658=0,"",J4658)</f>
        <v/>
      </c>
      <c r="N4658">
        <f>IF(K4658=0,"",K4658)</f>
        <v/>
      </c>
      <c r="O4658">
        <f>IF(L4658=0,"",L4658)</f>
        <v/>
      </c>
      <c r="P4658">
        <f>IF(OR(J4658="",K4658="",L4658=""),"",J4658+K4658+L4658)</f>
        <v/>
      </c>
      <c r="Q4658">
        <f>IF(OR(M4658="",N4658="",O4658=""),"",M4658+N4658+O4658)</f>
        <v/>
      </c>
      <c r="S4658" s="13">
        <f>IF(AND($B4658&lt;&gt;"",$F4658&lt;&gt;""),IF(COUNTIFS($B$2:$B4658,$B4658,$F$2:$F4658,$F4658)=1,1,0),0)</f>
        <v/>
      </c>
      <c r="T4658" s="13">
        <f>IF(AND($B4658&lt;&gt;"",$H4658&lt;&gt;""),IF(COUNTIFS($B$2:$B4658,$B4658,$H$2:$H4658,$H4658)=1,1,0),0)</f>
        <v/>
      </c>
      <c r="U4658" s="13">
        <f>IF(AND($B4658&lt;&gt;"",$C4658&lt;&gt;""),IF(COUNTIFS($B$2:$B4658,$B4658,$C$2:$C4658,$C4658)=1,1,0),0)</f>
        <v/>
      </c>
      <c r="V4658" s="13">
        <f>IF(AND($B4658&lt;&gt;"",$D4658&lt;&gt;""),IF(COUNTIFS($B$2:$B4658,$B4658,$D$2:$D4658,$D4658)=1,1,0),0)</f>
        <v/>
      </c>
      <c r="W4658">
        <f>IFERROR(INDEX(T_Indicateurs[Domain_code],MATCH($H4658,T_Indicateurs[Stat_code],0)),"")</f>
        <v/>
      </c>
      <c r="X4658" s="13">
        <f>IF(OR($W4658="",$F4658=""),0,IF($F4658&lt;&gt;$W4658,1,0))</f>
        <v/>
      </c>
      <c r="Y4658" s="13">
        <f>IF(OR($J4658="", $K4658="", $L4658=""),0,IF(OR($J4658&lt;0,$J4658&gt;3,$K4658&lt;0,$K4658&gt;3,$L4658&lt;0,$L4658&gt;3),1,0))</f>
        <v/>
      </c>
    </row>
    <row r="4659">
      <c r="G4659">
        <f>IFERROR(INDEX(T_Domaines[Domain_label_fr],MATCH(F4659,T_Domaines[Domain_code],0)),"")</f>
        <v/>
      </c>
      <c r="I4659">
        <f>IFERROR(INDEX(T_Indicateurs[Stat_label_fr],MATCH(H4659,T_Indicateurs[Stat_code],0)),"")</f>
        <v/>
      </c>
      <c r="M4659">
        <f>IF(J4659=0,"",J4659)</f>
        <v/>
      </c>
      <c r="N4659">
        <f>IF(K4659=0,"",K4659)</f>
        <v/>
      </c>
      <c r="O4659">
        <f>IF(L4659=0,"",L4659)</f>
        <v/>
      </c>
      <c r="P4659">
        <f>IF(OR(J4659="",K4659="",L4659=""),"",J4659+K4659+L4659)</f>
        <v/>
      </c>
      <c r="Q4659">
        <f>IF(OR(M4659="",N4659="",O4659=""),"",M4659+N4659+O4659)</f>
        <v/>
      </c>
      <c r="S4659" s="13">
        <f>IF(AND($B4659&lt;&gt;"",$F4659&lt;&gt;""),IF(COUNTIFS($B$2:$B4659,$B4659,$F$2:$F4659,$F4659)=1,1,0),0)</f>
        <v/>
      </c>
      <c r="T4659" s="13">
        <f>IF(AND($B4659&lt;&gt;"",$H4659&lt;&gt;""),IF(COUNTIFS($B$2:$B4659,$B4659,$H$2:$H4659,$H4659)=1,1,0),0)</f>
        <v/>
      </c>
      <c r="U4659" s="13">
        <f>IF(AND($B4659&lt;&gt;"",$C4659&lt;&gt;""),IF(COUNTIFS($B$2:$B4659,$B4659,$C$2:$C4659,$C4659)=1,1,0),0)</f>
        <v/>
      </c>
      <c r="V4659" s="13">
        <f>IF(AND($B4659&lt;&gt;"",$D4659&lt;&gt;""),IF(COUNTIFS($B$2:$B4659,$B4659,$D$2:$D4659,$D4659)=1,1,0),0)</f>
        <v/>
      </c>
      <c r="W4659">
        <f>IFERROR(INDEX(T_Indicateurs[Domain_code],MATCH($H4659,T_Indicateurs[Stat_code],0)),"")</f>
        <v/>
      </c>
      <c r="X4659" s="13">
        <f>IF(OR($W4659="",$F4659=""),0,IF($F4659&lt;&gt;$W4659,1,0))</f>
        <v/>
      </c>
      <c r="Y4659" s="13">
        <f>IF(OR($J4659="", $K4659="", $L4659=""),0,IF(OR($J4659&lt;0,$J4659&gt;3,$K4659&lt;0,$K4659&gt;3,$L4659&lt;0,$L4659&gt;3),1,0))</f>
        <v/>
      </c>
    </row>
    <row r="4660">
      <c r="G4660">
        <f>IFERROR(INDEX(T_Domaines[Domain_label_fr],MATCH(F4660,T_Domaines[Domain_code],0)),"")</f>
        <v/>
      </c>
      <c r="I4660">
        <f>IFERROR(INDEX(T_Indicateurs[Stat_label_fr],MATCH(H4660,T_Indicateurs[Stat_code],0)),"")</f>
        <v/>
      </c>
      <c r="M4660">
        <f>IF(J4660=0,"",J4660)</f>
        <v/>
      </c>
      <c r="N4660">
        <f>IF(K4660=0,"",K4660)</f>
        <v/>
      </c>
      <c r="O4660">
        <f>IF(L4660=0,"",L4660)</f>
        <v/>
      </c>
      <c r="P4660">
        <f>IF(OR(J4660="",K4660="",L4660=""),"",J4660+K4660+L4660)</f>
        <v/>
      </c>
      <c r="Q4660">
        <f>IF(OR(M4660="",N4660="",O4660=""),"",M4660+N4660+O4660)</f>
        <v/>
      </c>
      <c r="S4660" s="13">
        <f>IF(AND($B4660&lt;&gt;"",$F4660&lt;&gt;""),IF(COUNTIFS($B$2:$B4660,$B4660,$F$2:$F4660,$F4660)=1,1,0),0)</f>
        <v/>
      </c>
      <c r="T4660" s="13">
        <f>IF(AND($B4660&lt;&gt;"",$H4660&lt;&gt;""),IF(COUNTIFS($B$2:$B4660,$B4660,$H$2:$H4660,$H4660)=1,1,0),0)</f>
        <v/>
      </c>
      <c r="U4660" s="13">
        <f>IF(AND($B4660&lt;&gt;"",$C4660&lt;&gt;""),IF(COUNTIFS($B$2:$B4660,$B4660,$C$2:$C4660,$C4660)=1,1,0),0)</f>
        <v/>
      </c>
      <c r="V4660" s="13">
        <f>IF(AND($B4660&lt;&gt;"",$D4660&lt;&gt;""),IF(COUNTIFS($B$2:$B4660,$B4660,$D$2:$D4660,$D4660)=1,1,0),0)</f>
        <v/>
      </c>
      <c r="W4660">
        <f>IFERROR(INDEX(T_Indicateurs[Domain_code],MATCH($H4660,T_Indicateurs[Stat_code],0)),"")</f>
        <v/>
      </c>
      <c r="X4660" s="13">
        <f>IF(OR($W4660="",$F4660=""),0,IF($F4660&lt;&gt;$W4660,1,0))</f>
        <v/>
      </c>
      <c r="Y4660" s="13">
        <f>IF(OR($J4660="", $K4660="", $L4660=""),0,IF(OR($J4660&lt;0,$J4660&gt;3,$K4660&lt;0,$K4660&gt;3,$L4660&lt;0,$L4660&gt;3),1,0))</f>
        <v/>
      </c>
    </row>
    <row r="4661">
      <c r="G4661">
        <f>IFERROR(INDEX(T_Domaines[Domain_label_fr],MATCH(F4661,T_Domaines[Domain_code],0)),"")</f>
        <v/>
      </c>
      <c r="I4661">
        <f>IFERROR(INDEX(T_Indicateurs[Stat_label_fr],MATCH(H4661,T_Indicateurs[Stat_code],0)),"")</f>
        <v/>
      </c>
      <c r="M4661">
        <f>IF(J4661=0,"",J4661)</f>
        <v/>
      </c>
      <c r="N4661">
        <f>IF(K4661=0,"",K4661)</f>
        <v/>
      </c>
      <c r="O4661">
        <f>IF(L4661=0,"",L4661)</f>
        <v/>
      </c>
      <c r="P4661">
        <f>IF(OR(J4661="",K4661="",L4661=""),"",J4661+K4661+L4661)</f>
        <v/>
      </c>
      <c r="Q4661">
        <f>IF(OR(M4661="",N4661="",O4661=""),"",M4661+N4661+O4661)</f>
        <v/>
      </c>
      <c r="S4661" s="13">
        <f>IF(AND($B4661&lt;&gt;"",$F4661&lt;&gt;""),IF(COUNTIFS($B$2:$B4661,$B4661,$F$2:$F4661,$F4661)=1,1,0),0)</f>
        <v/>
      </c>
      <c r="T4661" s="13">
        <f>IF(AND($B4661&lt;&gt;"",$H4661&lt;&gt;""),IF(COUNTIFS($B$2:$B4661,$B4661,$H$2:$H4661,$H4661)=1,1,0),0)</f>
        <v/>
      </c>
      <c r="U4661" s="13">
        <f>IF(AND($B4661&lt;&gt;"",$C4661&lt;&gt;""),IF(COUNTIFS($B$2:$B4661,$B4661,$C$2:$C4661,$C4661)=1,1,0),0)</f>
        <v/>
      </c>
      <c r="V4661" s="13">
        <f>IF(AND($B4661&lt;&gt;"",$D4661&lt;&gt;""),IF(COUNTIFS($B$2:$B4661,$B4661,$D$2:$D4661,$D4661)=1,1,0),0)</f>
        <v/>
      </c>
      <c r="W4661">
        <f>IFERROR(INDEX(T_Indicateurs[Domain_code],MATCH($H4661,T_Indicateurs[Stat_code],0)),"")</f>
        <v/>
      </c>
      <c r="X4661" s="13">
        <f>IF(OR($W4661="",$F4661=""),0,IF($F4661&lt;&gt;$W4661,1,0))</f>
        <v/>
      </c>
      <c r="Y4661" s="13">
        <f>IF(OR($J4661="", $K4661="", $L4661=""),0,IF(OR($J4661&lt;0,$J4661&gt;3,$K4661&lt;0,$K4661&gt;3,$L4661&lt;0,$L4661&gt;3),1,0))</f>
        <v/>
      </c>
    </row>
    <row r="4662">
      <c r="G4662">
        <f>IFERROR(INDEX(T_Domaines[Domain_label_fr],MATCH(F4662,T_Domaines[Domain_code],0)),"")</f>
        <v/>
      </c>
      <c r="I4662">
        <f>IFERROR(INDEX(T_Indicateurs[Stat_label_fr],MATCH(H4662,T_Indicateurs[Stat_code],0)),"")</f>
        <v/>
      </c>
      <c r="M4662">
        <f>IF(J4662=0,"",J4662)</f>
        <v/>
      </c>
      <c r="N4662">
        <f>IF(K4662=0,"",K4662)</f>
        <v/>
      </c>
      <c r="O4662">
        <f>IF(L4662=0,"",L4662)</f>
        <v/>
      </c>
      <c r="P4662">
        <f>IF(OR(J4662="",K4662="",L4662=""),"",J4662+K4662+L4662)</f>
        <v/>
      </c>
      <c r="Q4662">
        <f>IF(OR(M4662="",N4662="",O4662=""),"",M4662+N4662+O4662)</f>
        <v/>
      </c>
      <c r="S4662" s="13">
        <f>IF(AND($B4662&lt;&gt;"",$F4662&lt;&gt;""),IF(COUNTIFS($B$2:$B4662,$B4662,$F$2:$F4662,$F4662)=1,1,0),0)</f>
        <v/>
      </c>
      <c r="T4662" s="13">
        <f>IF(AND($B4662&lt;&gt;"",$H4662&lt;&gt;""),IF(COUNTIFS($B$2:$B4662,$B4662,$H$2:$H4662,$H4662)=1,1,0),0)</f>
        <v/>
      </c>
      <c r="U4662" s="13">
        <f>IF(AND($B4662&lt;&gt;"",$C4662&lt;&gt;""),IF(COUNTIFS($B$2:$B4662,$B4662,$C$2:$C4662,$C4662)=1,1,0),0)</f>
        <v/>
      </c>
      <c r="V4662" s="13">
        <f>IF(AND($B4662&lt;&gt;"",$D4662&lt;&gt;""),IF(COUNTIFS($B$2:$B4662,$B4662,$D$2:$D4662,$D4662)=1,1,0),0)</f>
        <v/>
      </c>
      <c r="W4662">
        <f>IFERROR(INDEX(T_Indicateurs[Domain_code],MATCH($H4662,T_Indicateurs[Stat_code],0)),"")</f>
        <v/>
      </c>
      <c r="X4662" s="13">
        <f>IF(OR($W4662="",$F4662=""),0,IF($F4662&lt;&gt;$W4662,1,0))</f>
        <v/>
      </c>
      <c r="Y4662" s="13">
        <f>IF(OR($J4662="", $K4662="", $L4662=""),0,IF(OR($J4662&lt;0,$J4662&gt;3,$K4662&lt;0,$K4662&gt;3,$L4662&lt;0,$L4662&gt;3),1,0))</f>
        <v/>
      </c>
    </row>
    <row r="4663">
      <c r="G4663">
        <f>IFERROR(INDEX(T_Domaines[Domain_label_fr],MATCH(F4663,T_Domaines[Domain_code],0)),"")</f>
        <v/>
      </c>
      <c r="I4663">
        <f>IFERROR(INDEX(T_Indicateurs[Stat_label_fr],MATCH(H4663,T_Indicateurs[Stat_code],0)),"")</f>
        <v/>
      </c>
      <c r="M4663">
        <f>IF(J4663=0,"",J4663)</f>
        <v/>
      </c>
      <c r="N4663">
        <f>IF(K4663=0,"",K4663)</f>
        <v/>
      </c>
      <c r="O4663">
        <f>IF(L4663=0,"",L4663)</f>
        <v/>
      </c>
      <c r="P4663">
        <f>IF(OR(J4663="",K4663="",L4663=""),"",J4663+K4663+L4663)</f>
        <v/>
      </c>
      <c r="Q4663">
        <f>IF(OR(M4663="",N4663="",O4663=""),"",M4663+N4663+O4663)</f>
        <v/>
      </c>
      <c r="S4663" s="13">
        <f>IF(AND($B4663&lt;&gt;"",$F4663&lt;&gt;""),IF(COUNTIFS($B$2:$B4663,$B4663,$F$2:$F4663,$F4663)=1,1,0),0)</f>
        <v/>
      </c>
      <c r="T4663" s="13">
        <f>IF(AND($B4663&lt;&gt;"",$H4663&lt;&gt;""),IF(COUNTIFS($B$2:$B4663,$B4663,$H$2:$H4663,$H4663)=1,1,0),0)</f>
        <v/>
      </c>
      <c r="U4663" s="13">
        <f>IF(AND($B4663&lt;&gt;"",$C4663&lt;&gt;""),IF(COUNTIFS($B$2:$B4663,$B4663,$C$2:$C4663,$C4663)=1,1,0),0)</f>
        <v/>
      </c>
      <c r="V4663" s="13">
        <f>IF(AND($B4663&lt;&gt;"",$D4663&lt;&gt;""),IF(COUNTIFS($B$2:$B4663,$B4663,$D$2:$D4663,$D4663)=1,1,0),0)</f>
        <v/>
      </c>
      <c r="W4663">
        <f>IFERROR(INDEX(T_Indicateurs[Domain_code],MATCH($H4663,T_Indicateurs[Stat_code],0)),"")</f>
        <v/>
      </c>
      <c r="X4663" s="13">
        <f>IF(OR($W4663="",$F4663=""),0,IF($F4663&lt;&gt;$W4663,1,0))</f>
        <v/>
      </c>
      <c r="Y4663" s="13">
        <f>IF(OR($J4663="", $K4663="", $L4663=""),0,IF(OR($J4663&lt;0,$J4663&gt;3,$K4663&lt;0,$K4663&gt;3,$L4663&lt;0,$L4663&gt;3),1,0))</f>
        <v/>
      </c>
    </row>
    <row r="4664">
      <c r="G4664">
        <f>IFERROR(INDEX(T_Domaines[Domain_label_fr],MATCH(F4664,T_Domaines[Domain_code],0)),"")</f>
        <v/>
      </c>
      <c r="I4664">
        <f>IFERROR(INDEX(T_Indicateurs[Stat_label_fr],MATCH(H4664,T_Indicateurs[Stat_code],0)),"")</f>
        <v/>
      </c>
      <c r="M4664">
        <f>IF(J4664=0,"",J4664)</f>
        <v/>
      </c>
      <c r="N4664">
        <f>IF(K4664=0,"",K4664)</f>
        <v/>
      </c>
      <c r="O4664">
        <f>IF(L4664=0,"",L4664)</f>
        <v/>
      </c>
      <c r="P4664">
        <f>IF(OR(J4664="",K4664="",L4664=""),"",J4664+K4664+L4664)</f>
        <v/>
      </c>
      <c r="Q4664">
        <f>IF(OR(M4664="",N4664="",O4664=""),"",M4664+N4664+O4664)</f>
        <v/>
      </c>
      <c r="S4664" s="13">
        <f>IF(AND($B4664&lt;&gt;"",$F4664&lt;&gt;""),IF(COUNTIFS($B$2:$B4664,$B4664,$F$2:$F4664,$F4664)=1,1,0),0)</f>
        <v/>
      </c>
      <c r="T4664" s="13">
        <f>IF(AND($B4664&lt;&gt;"",$H4664&lt;&gt;""),IF(COUNTIFS($B$2:$B4664,$B4664,$H$2:$H4664,$H4664)=1,1,0),0)</f>
        <v/>
      </c>
      <c r="U4664" s="13">
        <f>IF(AND($B4664&lt;&gt;"",$C4664&lt;&gt;""),IF(COUNTIFS($B$2:$B4664,$B4664,$C$2:$C4664,$C4664)=1,1,0),0)</f>
        <v/>
      </c>
      <c r="V4664" s="13">
        <f>IF(AND($B4664&lt;&gt;"",$D4664&lt;&gt;""),IF(COUNTIFS($B$2:$B4664,$B4664,$D$2:$D4664,$D4664)=1,1,0),0)</f>
        <v/>
      </c>
      <c r="W4664">
        <f>IFERROR(INDEX(T_Indicateurs[Domain_code],MATCH($H4664,T_Indicateurs[Stat_code],0)),"")</f>
        <v/>
      </c>
      <c r="X4664" s="13">
        <f>IF(OR($W4664="",$F4664=""),0,IF($F4664&lt;&gt;$W4664,1,0))</f>
        <v/>
      </c>
      <c r="Y4664" s="13">
        <f>IF(OR($J4664="", $K4664="", $L4664=""),0,IF(OR($J4664&lt;0,$J4664&gt;3,$K4664&lt;0,$K4664&gt;3,$L4664&lt;0,$L4664&gt;3),1,0))</f>
        <v/>
      </c>
    </row>
    <row r="4665">
      <c r="G4665">
        <f>IFERROR(INDEX(T_Domaines[Domain_label_fr],MATCH(F4665,T_Domaines[Domain_code],0)),"")</f>
        <v/>
      </c>
      <c r="I4665">
        <f>IFERROR(INDEX(T_Indicateurs[Stat_label_fr],MATCH(H4665,T_Indicateurs[Stat_code],0)),"")</f>
        <v/>
      </c>
      <c r="M4665">
        <f>IF(J4665=0,"",J4665)</f>
        <v/>
      </c>
      <c r="N4665">
        <f>IF(K4665=0,"",K4665)</f>
        <v/>
      </c>
      <c r="O4665">
        <f>IF(L4665=0,"",L4665)</f>
        <v/>
      </c>
      <c r="P4665">
        <f>IF(OR(J4665="",K4665="",L4665=""),"",J4665+K4665+L4665)</f>
        <v/>
      </c>
      <c r="Q4665">
        <f>IF(OR(M4665="",N4665="",O4665=""),"",M4665+N4665+O4665)</f>
        <v/>
      </c>
      <c r="S4665" s="13">
        <f>IF(AND($B4665&lt;&gt;"",$F4665&lt;&gt;""),IF(COUNTIFS($B$2:$B4665,$B4665,$F$2:$F4665,$F4665)=1,1,0),0)</f>
        <v/>
      </c>
      <c r="T4665" s="13">
        <f>IF(AND($B4665&lt;&gt;"",$H4665&lt;&gt;""),IF(COUNTIFS($B$2:$B4665,$B4665,$H$2:$H4665,$H4665)=1,1,0),0)</f>
        <v/>
      </c>
      <c r="U4665" s="13">
        <f>IF(AND($B4665&lt;&gt;"",$C4665&lt;&gt;""),IF(COUNTIFS($B$2:$B4665,$B4665,$C$2:$C4665,$C4665)=1,1,0),0)</f>
        <v/>
      </c>
      <c r="V4665" s="13">
        <f>IF(AND($B4665&lt;&gt;"",$D4665&lt;&gt;""),IF(COUNTIFS($B$2:$B4665,$B4665,$D$2:$D4665,$D4665)=1,1,0),0)</f>
        <v/>
      </c>
      <c r="W4665">
        <f>IFERROR(INDEX(T_Indicateurs[Domain_code],MATCH($H4665,T_Indicateurs[Stat_code],0)),"")</f>
        <v/>
      </c>
      <c r="X4665" s="13">
        <f>IF(OR($W4665="",$F4665=""),0,IF($F4665&lt;&gt;$W4665,1,0))</f>
        <v/>
      </c>
      <c r="Y4665" s="13">
        <f>IF(OR($J4665="", $K4665="", $L4665=""),0,IF(OR($J4665&lt;0,$J4665&gt;3,$K4665&lt;0,$K4665&gt;3,$L4665&lt;0,$L4665&gt;3),1,0))</f>
        <v/>
      </c>
    </row>
    <row r="4666">
      <c r="G4666">
        <f>IFERROR(INDEX(T_Domaines[Domain_label_fr],MATCH(F4666,T_Domaines[Domain_code],0)),"")</f>
        <v/>
      </c>
      <c r="I4666">
        <f>IFERROR(INDEX(T_Indicateurs[Stat_label_fr],MATCH(H4666,T_Indicateurs[Stat_code],0)),"")</f>
        <v/>
      </c>
      <c r="M4666">
        <f>IF(J4666=0,"",J4666)</f>
        <v/>
      </c>
      <c r="N4666">
        <f>IF(K4666=0,"",K4666)</f>
        <v/>
      </c>
      <c r="O4666">
        <f>IF(L4666=0,"",L4666)</f>
        <v/>
      </c>
      <c r="P4666">
        <f>IF(OR(J4666="",K4666="",L4666=""),"",J4666+K4666+L4666)</f>
        <v/>
      </c>
      <c r="Q4666">
        <f>IF(OR(M4666="",N4666="",O4666=""),"",M4666+N4666+O4666)</f>
        <v/>
      </c>
      <c r="S4666" s="13">
        <f>IF(AND($B4666&lt;&gt;"",$F4666&lt;&gt;""),IF(COUNTIFS($B$2:$B4666,$B4666,$F$2:$F4666,$F4666)=1,1,0),0)</f>
        <v/>
      </c>
      <c r="T4666" s="13">
        <f>IF(AND($B4666&lt;&gt;"",$H4666&lt;&gt;""),IF(COUNTIFS($B$2:$B4666,$B4666,$H$2:$H4666,$H4666)=1,1,0),0)</f>
        <v/>
      </c>
      <c r="U4666" s="13">
        <f>IF(AND($B4666&lt;&gt;"",$C4666&lt;&gt;""),IF(COUNTIFS($B$2:$B4666,$B4666,$C$2:$C4666,$C4666)=1,1,0),0)</f>
        <v/>
      </c>
      <c r="V4666" s="13">
        <f>IF(AND($B4666&lt;&gt;"",$D4666&lt;&gt;""),IF(COUNTIFS($B$2:$B4666,$B4666,$D$2:$D4666,$D4666)=1,1,0),0)</f>
        <v/>
      </c>
      <c r="W4666">
        <f>IFERROR(INDEX(T_Indicateurs[Domain_code],MATCH($H4666,T_Indicateurs[Stat_code],0)),"")</f>
        <v/>
      </c>
      <c r="X4666" s="13">
        <f>IF(OR($W4666="",$F4666=""),0,IF($F4666&lt;&gt;$W4666,1,0))</f>
        <v/>
      </c>
      <c r="Y4666" s="13">
        <f>IF(OR($J4666="", $K4666="", $L4666=""),0,IF(OR($J4666&lt;0,$J4666&gt;3,$K4666&lt;0,$K4666&gt;3,$L4666&lt;0,$L4666&gt;3),1,0))</f>
        <v/>
      </c>
    </row>
    <row r="4667">
      <c r="G4667">
        <f>IFERROR(INDEX(T_Domaines[Domain_label_fr],MATCH(F4667,T_Domaines[Domain_code],0)),"")</f>
        <v/>
      </c>
      <c r="I4667">
        <f>IFERROR(INDEX(T_Indicateurs[Stat_label_fr],MATCH(H4667,T_Indicateurs[Stat_code],0)),"")</f>
        <v/>
      </c>
      <c r="M4667">
        <f>IF(J4667=0,"",J4667)</f>
        <v/>
      </c>
      <c r="N4667">
        <f>IF(K4667=0,"",K4667)</f>
        <v/>
      </c>
      <c r="O4667">
        <f>IF(L4667=0,"",L4667)</f>
        <v/>
      </c>
      <c r="P4667">
        <f>IF(OR(J4667="",K4667="",L4667=""),"",J4667+K4667+L4667)</f>
        <v/>
      </c>
      <c r="Q4667">
        <f>IF(OR(M4667="",N4667="",O4667=""),"",M4667+N4667+O4667)</f>
        <v/>
      </c>
      <c r="S4667" s="13">
        <f>IF(AND($B4667&lt;&gt;"",$F4667&lt;&gt;""),IF(COUNTIFS($B$2:$B4667,$B4667,$F$2:$F4667,$F4667)=1,1,0),0)</f>
        <v/>
      </c>
      <c r="T4667" s="13">
        <f>IF(AND($B4667&lt;&gt;"",$H4667&lt;&gt;""),IF(COUNTIFS($B$2:$B4667,$B4667,$H$2:$H4667,$H4667)=1,1,0),0)</f>
        <v/>
      </c>
      <c r="U4667" s="13">
        <f>IF(AND($B4667&lt;&gt;"",$C4667&lt;&gt;""),IF(COUNTIFS($B$2:$B4667,$B4667,$C$2:$C4667,$C4667)=1,1,0),0)</f>
        <v/>
      </c>
      <c r="V4667" s="13">
        <f>IF(AND($B4667&lt;&gt;"",$D4667&lt;&gt;""),IF(COUNTIFS($B$2:$B4667,$B4667,$D$2:$D4667,$D4667)=1,1,0),0)</f>
        <v/>
      </c>
      <c r="W4667">
        <f>IFERROR(INDEX(T_Indicateurs[Domain_code],MATCH($H4667,T_Indicateurs[Stat_code],0)),"")</f>
        <v/>
      </c>
      <c r="X4667" s="13">
        <f>IF(OR($W4667="",$F4667=""),0,IF($F4667&lt;&gt;$W4667,1,0))</f>
        <v/>
      </c>
      <c r="Y4667" s="13">
        <f>IF(OR($J4667="", $K4667="", $L4667=""),0,IF(OR($J4667&lt;0,$J4667&gt;3,$K4667&lt;0,$K4667&gt;3,$L4667&lt;0,$L4667&gt;3),1,0))</f>
        <v/>
      </c>
    </row>
    <row r="4668">
      <c r="G4668">
        <f>IFERROR(INDEX(T_Domaines[Domain_label_fr],MATCH(F4668,T_Domaines[Domain_code],0)),"")</f>
        <v/>
      </c>
      <c r="I4668">
        <f>IFERROR(INDEX(T_Indicateurs[Stat_label_fr],MATCH(H4668,T_Indicateurs[Stat_code],0)),"")</f>
        <v/>
      </c>
      <c r="M4668">
        <f>IF(J4668=0,"",J4668)</f>
        <v/>
      </c>
      <c r="N4668">
        <f>IF(K4668=0,"",K4668)</f>
        <v/>
      </c>
      <c r="O4668">
        <f>IF(L4668=0,"",L4668)</f>
        <v/>
      </c>
      <c r="P4668">
        <f>IF(OR(J4668="",K4668="",L4668=""),"",J4668+K4668+L4668)</f>
        <v/>
      </c>
      <c r="Q4668">
        <f>IF(OR(M4668="",N4668="",O4668=""),"",M4668+N4668+O4668)</f>
        <v/>
      </c>
      <c r="S4668" s="13">
        <f>IF(AND($B4668&lt;&gt;"",$F4668&lt;&gt;""),IF(COUNTIFS($B$2:$B4668,$B4668,$F$2:$F4668,$F4668)=1,1,0),0)</f>
        <v/>
      </c>
      <c r="T4668" s="13">
        <f>IF(AND($B4668&lt;&gt;"",$H4668&lt;&gt;""),IF(COUNTIFS($B$2:$B4668,$B4668,$H$2:$H4668,$H4668)=1,1,0),0)</f>
        <v/>
      </c>
      <c r="U4668" s="13">
        <f>IF(AND($B4668&lt;&gt;"",$C4668&lt;&gt;""),IF(COUNTIFS($B$2:$B4668,$B4668,$C$2:$C4668,$C4668)=1,1,0),0)</f>
        <v/>
      </c>
      <c r="V4668" s="13">
        <f>IF(AND($B4668&lt;&gt;"",$D4668&lt;&gt;""),IF(COUNTIFS($B$2:$B4668,$B4668,$D$2:$D4668,$D4668)=1,1,0),0)</f>
        <v/>
      </c>
      <c r="W4668">
        <f>IFERROR(INDEX(T_Indicateurs[Domain_code],MATCH($H4668,T_Indicateurs[Stat_code],0)),"")</f>
        <v/>
      </c>
      <c r="X4668" s="13">
        <f>IF(OR($W4668="",$F4668=""),0,IF($F4668&lt;&gt;$W4668,1,0))</f>
        <v/>
      </c>
      <c r="Y4668" s="13">
        <f>IF(OR($J4668="", $K4668="", $L4668=""),0,IF(OR($J4668&lt;0,$J4668&gt;3,$K4668&lt;0,$K4668&gt;3,$L4668&lt;0,$L4668&gt;3),1,0))</f>
        <v/>
      </c>
    </row>
    <row r="4669">
      <c r="G4669">
        <f>IFERROR(INDEX(T_Domaines[Domain_label_fr],MATCH(F4669,T_Domaines[Domain_code],0)),"")</f>
        <v/>
      </c>
      <c r="I4669">
        <f>IFERROR(INDEX(T_Indicateurs[Stat_label_fr],MATCH(H4669,T_Indicateurs[Stat_code],0)),"")</f>
        <v/>
      </c>
      <c r="M4669">
        <f>IF(J4669=0,"",J4669)</f>
        <v/>
      </c>
      <c r="N4669">
        <f>IF(K4669=0,"",K4669)</f>
        <v/>
      </c>
      <c r="O4669">
        <f>IF(L4669=0,"",L4669)</f>
        <v/>
      </c>
      <c r="P4669">
        <f>IF(OR(J4669="",K4669="",L4669=""),"",J4669+K4669+L4669)</f>
        <v/>
      </c>
      <c r="Q4669">
        <f>IF(OR(M4669="",N4669="",O4669=""),"",M4669+N4669+O4669)</f>
        <v/>
      </c>
      <c r="S4669" s="13">
        <f>IF(AND($B4669&lt;&gt;"",$F4669&lt;&gt;""),IF(COUNTIFS($B$2:$B4669,$B4669,$F$2:$F4669,$F4669)=1,1,0),0)</f>
        <v/>
      </c>
      <c r="T4669" s="13">
        <f>IF(AND($B4669&lt;&gt;"",$H4669&lt;&gt;""),IF(COUNTIFS($B$2:$B4669,$B4669,$H$2:$H4669,$H4669)=1,1,0),0)</f>
        <v/>
      </c>
      <c r="U4669" s="13">
        <f>IF(AND($B4669&lt;&gt;"",$C4669&lt;&gt;""),IF(COUNTIFS($B$2:$B4669,$B4669,$C$2:$C4669,$C4669)=1,1,0),0)</f>
        <v/>
      </c>
      <c r="V4669" s="13">
        <f>IF(AND($B4669&lt;&gt;"",$D4669&lt;&gt;""),IF(COUNTIFS($B$2:$B4669,$B4669,$D$2:$D4669,$D4669)=1,1,0),0)</f>
        <v/>
      </c>
      <c r="W4669">
        <f>IFERROR(INDEX(T_Indicateurs[Domain_code],MATCH($H4669,T_Indicateurs[Stat_code],0)),"")</f>
        <v/>
      </c>
      <c r="X4669" s="13">
        <f>IF(OR($W4669="",$F4669=""),0,IF($F4669&lt;&gt;$W4669,1,0))</f>
        <v/>
      </c>
      <c r="Y4669" s="13">
        <f>IF(OR($J4669="", $K4669="", $L4669=""),0,IF(OR($J4669&lt;0,$J4669&gt;3,$K4669&lt;0,$K4669&gt;3,$L4669&lt;0,$L4669&gt;3),1,0))</f>
        <v/>
      </c>
    </row>
    <row r="4670">
      <c r="G4670">
        <f>IFERROR(INDEX(T_Domaines[Domain_label_fr],MATCH(F4670,T_Domaines[Domain_code],0)),"")</f>
        <v/>
      </c>
      <c r="I4670">
        <f>IFERROR(INDEX(T_Indicateurs[Stat_label_fr],MATCH(H4670,T_Indicateurs[Stat_code],0)),"")</f>
        <v/>
      </c>
      <c r="M4670">
        <f>IF(J4670=0,"",J4670)</f>
        <v/>
      </c>
      <c r="N4670">
        <f>IF(K4670=0,"",K4670)</f>
        <v/>
      </c>
      <c r="O4670">
        <f>IF(L4670=0,"",L4670)</f>
        <v/>
      </c>
      <c r="P4670">
        <f>IF(OR(J4670="",K4670="",L4670=""),"",J4670+K4670+L4670)</f>
        <v/>
      </c>
      <c r="Q4670">
        <f>IF(OR(M4670="",N4670="",O4670=""),"",M4670+N4670+O4670)</f>
        <v/>
      </c>
      <c r="S4670" s="13">
        <f>IF(AND($B4670&lt;&gt;"",$F4670&lt;&gt;""),IF(COUNTIFS($B$2:$B4670,$B4670,$F$2:$F4670,$F4670)=1,1,0),0)</f>
        <v/>
      </c>
      <c r="T4670" s="13">
        <f>IF(AND($B4670&lt;&gt;"",$H4670&lt;&gt;""),IF(COUNTIFS($B$2:$B4670,$B4670,$H$2:$H4670,$H4670)=1,1,0),0)</f>
        <v/>
      </c>
      <c r="U4670" s="13">
        <f>IF(AND($B4670&lt;&gt;"",$C4670&lt;&gt;""),IF(COUNTIFS($B$2:$B4670,$B4670,$C$2:$C4670,$C4670)=1,1,0),0)</f>
        <v/>
      </c>
      <c r="V4670" s="13">
        <f>IF(AND($B4670&lt;&gt;"",$D4670&lt;&gt;""),IF(COUNTIFS($B$2:$B4670,$B4670,$D$2:$D4670,$D4670)=1,1,0),0)</f>
        <v/>
      </c>
      <c r="W4670">
        <f>IFERROR(INDEX(T_Indicateurs[Domain_code],MATCH($H4670,T_Indicateurs[Stat_code],0)),"")</f>
        <v/>
      </c>
      <c r="X4670" s="13">
        <f>IF(OR($W4670="",$F4670=""),0,IF($F4670&lt;&gt;$W4670,1,0))</f>
        <v/>
      </c>
      <c r="Y4670" s="13">
        <f>IF(OR($J4670="", $K4670="", $L4670=""),0,IF(OR($J4670&lt;0,$J4670&gt;3,$K4670&lt;0,$K4670&gt;3,$L4670&lt;0,$L4670&gt;3),1,0))</f>
        <v/>
      </c>
    </row>
    <row r="4671">
      <c r="G4671">
        <f>IFERROR(INDEX(T_Domaines[Domain_label_fr],MATCH(F4671,T_Domaines[Domain_code],0)),"")</f>
        <v/>
      </c>
      <c r="I4671">
        <f>IFERROR(INDEX(T_Indicateurs[Stat_label_fr],MATCH(H4671,T_Indicateurs[Stat_code],0)),"")</f>
        <v/>
      </c>
      <c r="M4671">
        <f>IF(J4671=0,"",J4671)</f>
        <v/>
      </c>
      <c r="N4671">
        <f>IF(K4671=0,"",K4671)</f>
        <v/>
      </c>
      <c r="O4671">
        <f>IF(L4671=0,"",L4671)</f>
        <v/>
      </c>
      <c r="P4671">
        <f>IF(OR(J4671="",K4671="",L4671=""),"",J4671+K4671+L4671)</f>
        <v/>
      </c>
      <c r="Q4671">
        <f>IF(OR(M4671="",N4671="",O4671=""),"",M4671+N4671+O4671)</f>
        <v/>
      </c>
      <c r="S4671" s="13">
        <f>IF(AND($B4671&lt;&gt;"",$F4671&lt;&gt;""),IF(COUNTIFS($B$2:$B4671,$B4671,$F$2:$F4671,$F4671)=1,1,0),0)</f>
        <v/>
      </c>
      <c r="T4671" s="13">
        <f>IF(AND($B4671&lt;&gt;"",$H4671&lt;&gt;""),IF(COUNTIFS($B$2:$B4671,$B4671,$H$2:$H4671,$H4671)=1,1,0),0)</f>
        <v/>
      </c>
      <c r="U4671" s="13">
        <f>IF(AND($B4671&lt;&gt;"",$C4671&lt;&gt;""),IF(COUNTIFS($B$2:$B4671,$B4671,$C$2:$C4671,$C4671)=1,1,0),0)</f>
        <v/>
      </c>
      <c r="V4671" s="13">
        <f>IF(AND($B4671&lt;&gt;"",$D4671&lt;&gt;""),IF(COUNTIFS($B$2:$B4671,$B4671,$D$2:$D4671,$D4671)=1,1,0),0)</f>
        <v/>
      </c>
      <c r="W4671">
        <f>IFERROR(INDEX(T_Indicateurs[Domain_code],MATCH($H4671,T_Indicateurs[Stat_code],0)),"")</f>
        <v/>
      </c>
      <c r="X4671" s="13">
        <f>IF(OR($W4671="",$F4671=""),0,IF($F4671&lt;&gt;$W4671,1,0))</f>
        <v/>
      </c>
      <c r="Y4671" s="13">
        <f>IF(OR($J4671="", $K4671="", $L4671=""),0,IF(OR($J4671&lt;0,$J4671&gt;3,$K4671&lt;0,$K4671&gt;3,$L4671&lt;0,$L4671&gt;3),1,0))</f>
        <v/>
      </c>
    </row>
    <row r="4672">
      <c r="G4672">
        <f>IFERROR(INDEX(T_Domaines[Domain_label_fr],MATCH(F4672,T_Domaines[Domain_code],0)),"")</f>
        <v/>
      </c>
      <c r="I4672">
        <f>IFERROR(INDEX(T_Indicateurs[Stat_label_fr],MATCH(H4672,T_Indicateurs[Stat_code],0)),"")</f>
        <v/>
      </c>
      <c r="M4672">
        <f>IF(J4672=0,"",J4672)</f>
        <v/>
      </c>
      <c r="N4672">
        <f>IF(K4672=0,"",K4672)</f>
        <v/>
      </c>
      <c r="O4672">
        <f>IF(L4672=0,"",L4672)</f>
        <v/>
      </c>
      <c r="P4672">
        <f>IF(OR(J4672="",K4672="",L4672=""),"",J4672+K4672+L4672)</f>
        <v/>
      </c>
      <c r="Q4672">
        <f>IF(OR(M4672="",N4672="",O4672=""),"",M4672+N4672+O4672)</f>
        <v/>
      </c>
      <c r="S4672" s="13">
        <f>IF(AND($B4672&lt;&gt;"",$F4672&lt;&gt;""),IF(COUNTIFS($B$2:$B4672,$B4672,$F$2:$F4672,$F4672)=1,1,0),0)</f>
        <v/>
      </c>
      <c r="T4672" s="13">
        <f>IF(AND($B4672&lt;&gt;"",$H4672&lt;&gt;""),IF(COUNTIFS($B$2:$B4672,$B4672,$H$2:$H4672,$H4672)=1,1,0),0)</f>
        <v/>
      </c>
      <c r="U4672" s="13">
        <f>IF(AND($B4672&lt;&gt;"",$C4672&lt;&gt;""),IF(COUNTIFS($B$2:$B4672,$B4672,$C$2:$C4672,$C4672)=1,1,0),0)</f>
        <v/>
      </c>
      <c r="V4672" s="13">
        <f>IF(AND($B4672&lt;&gt;"",$D4672&lt;&gt;""),IF(COUNTIFS($B$2:$B4672,$B4672,$D$2:$D4672,$D4672)=1,1,0),0)</f>
        <v/>
      </c>
      <c r="W4672">
        <f>IFERROR(INDEX(T_Indicateurs[Domain_code],MATCH($H4672,T_Indicateurs[Stat_code],0)),"")</f>
        <v/>
      </c>
      <c r="X4672" s="13">
        <f>IF(OR($W4672="",$F4672=""),0,IF($F4672&lt;&gt;$W4672,1,0))</f>
        <v/>
      </c>
      <c r="Y4672" s="13">
        <f>IF(OR($J4672="", $K4672="", $L4672=""),0,IF(OR($J4672&lt;0,$J4672&gt;3,$K4672&lt;0,$K4672&gt;3,$L4672&lt;0,$L4672&gt;3),1,0))</f>
        <v/>
      </c>
    </row>
    <row r="4673">
      <c r="G4673">
        <f>IFERROR(INDEX(T_Domaines[Domain_label_fr],MATCH(F4673,T_Domaines[Domain_code],0)),"")</f>
        <v/>
      </c>
      <c r="I4673">
        <f>IFERROR(INDEX(T_Indicateurs[Stat_label_fr],MATCH(H4673,T_Indicateurs[Stat_code],0)),"")</f>
        <v/>
      </c>
      <c r="M4673">
        <f>IF(J4673=0,"",J4673)</f>
        <v/>
      </c>
      <c r="N4673">
        <f>IF(K4673=0,"",K4673)</f>
        <v/>
      </c>
      <c r="O4673">
        <f>IF(L4673=0,"",L4673)</f>
        <v/>
      </c>
      <c r="P4673">
        <f>IF(OR(J4673="",K4673="",L4673=""),"",J4673+K4673+L4673)</f>
        <v/>
      </c>
      <c r="Q4673">
        <f>IF(OR(M4673="",N4673="",O4673=""),"",M4673+N4673+O4673)</f>
        <v/>
      </c>
      <c r="S4673" s="13">
        <f>IF(AND($B4673&lt;&gt;"",$F4673&lt;&gt;""),IF(COUNTIFS($B$2:$B4673,$B4673,$F$2:$F4673,$F4673)=1,1,0),0)</f>
        <v/>
      </c>
      <c r="T4673" s="13">
        <f>IF(AND($B4673&lt;&gt;"",$H4673&lt;&gt;""),IF(COUNTIFS($B$2:$B4673,$B4673,$H$2:$H4673,$H4673)=1,1,0),0)</f>
        <v/>
      </c>
      <c r="U4673" s="13">
        <f>IF(AND($B4673&lt;&gt;"",$C4673&lt;&gt;""),IF(COUNTIFS($B$2:$B4673,$B4673,$C$2:$C4673,$C4673)=1,1,0),0)</f>
        <v/>
      </c>
      <c r="V4673" s="13">
        <f>IF(AND($B4673&lt;&gt;"",$D4673&lt;&gt;""),IF(COUNTIFS($B$2:$B4673,$B4673,$D$2:$D4673,$D4673)=1,1,0),0)</f>
        <v/>
      </c>
      <c r="W4673">
        <f>IFERROR(INDEX(T_Indicateurs[Domain_code],MATCH($H4673,T_Indicateurs[Stat_code],0)),"")</f>
        <v/>
      </c>
      <c r="X4673" s="13">
        <f>IF(OR($W4673="",$F4673=""),0,IF($F4673&lt;&gt;$W4673,1,0))</f>
        <v/>
      </c>
      <c r="Y4673" s="13">
        <f>IF(OR($J4673="", $K4673="", $L4673=""),0,IF(OR($J4673&lt;0,$J4673&gt;3,$K4673&lt;0,$K4673&gt;3,$L4673&lt;0,$L4673&gt;3),1,0))</f>
        <v/>
      </c>
    </row>
    <row r="4674">
      <c r="G4674">
        <f>IFERROR(INDEX(T_Domaines[Domain_label_fr],MATCH(F4674,T_Domaines[Domain_code],0)),"")</f>
        <v/>
      </c>
      <c r="I4674">
        <f>IFERROR(INDEX(T_Indicateurs[Stat_label_fr],MATCH(H4674,T_Indicateurs[Stat_code],0)),"")</f>
        <v/>
      </c>
      <c r="M4674">
        <f>IF(J4674=0,"",J4674)</f>
        <v/>
      </c>
      <c r="N4674">
        <f>IF(K4674=0,"",K4674)</f>
        <v/>
      </c>
      <c r="O4674">
        <f>IF(L4674=0,"",L4674)</f>
        <v/>
      </c>
      <c r="P4674">
        <f>IF(OR(J4674="",K4674="",L4674=""),"",J4674+K4674+L4674)</f>
        <v/>
      </c>
      <c r="Q4674">
        <f>IF(OR(M4674="",N4674="",O4674=""),"",M4674+N4674+O4674)</f>
        <v/>
      </c>
      <c r="S4674" s="13">
        <f>IF(AND($B4674&lt;&gt;"",$F4674&lt;&gt;""),IF(COUNTIFS($B$2:$B4674,$B4674,$F$2:$F4674,$F4674)=1,1,0),0)</f>
        <v/>
      </c>
      <c r="T4674" s="13">
        <f>IF(AND($B4674&lt;&gt;"",$H4674&lt;&gt;""),IF(COUNTIFS($B$2:$B4674,$B4674,$H$2:$H4674,$H4674)=1,1,0),0)</f>
        <v/>
      </c>
      <c r="U4674" s="13">
        <f>IF(AND($B4674&lt;&gt;"",$C4674&lt;&gt;""),IF(COUNTIFS($B$2:$B4674,$B4674,$C$2:$C4674,$C4674)=1,1,0),0)</f>
        <v/>
      </c>
      <c r="V4674" s="13">
        <f>IF(AND($B4674&lt;&gt;"",$D4674&lt;&gt;""),IF(COUNTIFS($B$2:$B4674,$B4674,$D$2:$D4674,$D4674)=1,1,0),0)</f>
        <v/>
      </c>
      <c r="W4674">
        <f>IFERROR(INDEX(T_Indicateurs[Domain_code],MATCH($H4674,T_Indicateurs[Stat_code],0)),"")</f>
        <v/>
      </c>
      <c r="X4674" s="13">
        <f>IF(OR($W4674="",$F4674=""),0,IF($F4674&lt;&gt;$W4674,1,0))</f>
        <v/>
      </c>
      <c r="Y4674" s="13">
        <f>IF(OR($J4674="", $K4674="", $L4674=""),0,IF(OR($J4674&lt;0,$J4674&gt;3,$K4674&lt;0,$K4674&gt;3,$L4674&lt;0,$L4674&gt;3),1,0))</f>
        <v/>
      </c>
    </row>
    <row r="4675">
      <c r="G4675">
        <f>IFERROR(INDEX(T_Domaines[Domain_label_fr],MATCH(F4675,T_Domaines[Domain_code],0)),"")</f>
        <v/>
      </c>
      <c r="I4675">
        <f>IFERROR(INDEX(T_Indicateurs[Stat_label_fr],MATCH(H4675,T_Indicateurs[Stat_code],0)),"")</f>
        <v/>
      </c>
      <c r="M4675">
        <f>IF(J4675=0,"",J4675)</f>
        <v/>
      </c>
      <c r="N4675">
        <f>IF(K4675=0,"",K4675)</f>
        <v/>
      </c>
      <c r="O4675">
        <f>IF(L4675=0,"",L4675)</f>
        <v/>
      </c>
      <c r="P4675">
        <f>IF(OR(J4675="",K4675="",L4675=""),"",J4675+K4675+L4675)</f>
        <v/>
      </c>
      <c r="Q4675">
        <f>IF(OR(M4675="",N4675="",O4675=""),"",M4675+N4675+O4675)</f>
        <v/>
      </c>
      <c r="S4675" s="13">
        <f>IF(AND($B4675&lt;&gt;"",$F4675&lt;&gt;""),IF(COUNTIFS($B$2:$B4675,$B4675,$F$2:$F4675,$F4675)=1,1,0),0)</f>
        <v/>
      </c>
      <c r="T4675" s="13">
        <f>IF(AND($B4675&lt;&gt;"",$H4675&lt;&gt;""),IF(COUNTIFS($B$2:$B4675,$B4675,$H$2:$H4675,$H4675)=1,1,0),0)</f>
        <v/>
      </c>
      <c r="U4675" s="13">
        <f>IF(AND($B4675&lt;&gt;"",$C4675&lt;&gt;""),IF(COUNTIFS($B$2:$B4675,$B4675,$C$2:$C4675,$C4675)=1,1,0),0)</f>
        <v/>
      </c>
      <c r="V4675" s="13">
        <f>IF(AND($B4675&lt;&gt;"",$D4675&lt;&gt;""),IF(COUNTIFS($B$2:$B4675,$B4675,$D$2:$D4675,$D4675)=1,1,0),0)</f>
        <v/>
      </c>
      <c r="W4675">
        <f>IFERROR(INDEX(T_Indicateurs[Domain_code],MATCH($H4675,T_Indicateurs[Stat_code],0)),"")</f>
        <v/>
      </c>
      <c r="X4675" s="13">
        <f>IF(OR($W4675="",$F4675=""),0,IF($F4675&lt;&gt;$W4675,1,0))</f>
        <v/>
      </c>
      <c r="Y4675" s="13">
        <f>IF(OR($J4675="", $K4675="", $L4675=""),0,IF(OR($J4675&lt;0,$J4675&gt;3,$K4675&lt;0,$K4675&gt;3,$L4675&lt;0,$L4675&gt;3),1,0))</f>
        <v/>
      </c>
    </row>
    <row r="4676">
      <c r="G4676">
        <f>IFERROR(INDEX(T_Domaines[Domain_label_fr],MATCH(F4676,T_Domaines[Domain_code],0)),"")</f>
        <v/>
      </c>
      <c r="I4676">
        <f>IFERROR(INDEX(T_Indicateurs[Stat_label_fr],MATCH(H4676,T_Indicateurs[Stat_code],0)),"")</f>
        <v/>
      </c>
      <c r="M4676">
        <f>IF(J4676=0,"",J4676)</f>
        <v/>
      </c>
      <c r="N4676">
        <f>IF(K4676=0,"",K4676)</f>
        <v/>
      </c>
      <c r="O4676">
        <f>IF(L4676=0,"",L4676)</f>
        <v/>
      </c>
      <c r="P4676">
        <f>IF(OR(J4676="",K4676="",L4676=""),"",J4676+K4676+L4676)</f>
        <v/>
      </c>
      <c r="Q4676">
        <f>IF(OR(M4676="",N4676="",O4676=""),"",M4676+N4676+O4676)</f>
        <v/>
      </c>
      <c r="S4676" s="13">
        <f>IF(AND($B4676&lt;&gt;"",$F4676&lt;&gt;""),IF(COUNTIFS($B$2:$B4676,$B4676,$F$2:$F4676,$F4676)=1,1,0),0)</f>
        <v/>
      </c>
      <c r="T4676" s="13">
        <f>IF(AND($B4676&lt;&gt;"",$H4676&lt;&gt;""),IF(COUNTIFS($B$2:$B4676,$B4676,$H$2:$H4676,$H4676)=1,1,0),0)</f>
        <v/>
      </c>
      <c r="U4676" s="13">
        <f>IF(AND($B4676&lt;&gt;"",$C4676&lt;&gt;""),IF(COUNTIFS($B$2:$B4676,$B4676,$C$2:$C4676,$C4676)=1,1,0),0)</f>
        <v/>
      </c>
      <c r="V4676" s="13">
        <f>IF(AND($B4676&lt;&gt;"",$D4676&lt;&gt;""),IF(COUNTIFS($B$2:$B4676,$B4676,$D$2:$D4676,$D4676)=1,1,0),0)</f>
        <v/>
      </c>
      <c r="W4676">
        <f>IFERROR(INDEX(T_Indicateurs[Domain_code],MATCH($H4676,T_Indicateurs[Stat_code],0)),"")</f>
        <v/>
      </c>
      <c r="X4676" s="13">
        <f>IF(OR($W4676="",$F4676=""),0,IF($F4676&lt;&gt;$W4676,1,0))</f>
        <v/>
      </c>
      <c r="Y4676" s="13">
        <f>IF(OR($J4676="", $K4676="", $L4676=""),0,IF(OR($J4676&lt;0,$J4676&gt;3,$K4676&lt;0,$K4676&gt;3,$L4676&lt;0,$L4676&gt;3),1,0))</f>
        <v/>
      </c>
    </row>
    <row r="4677">
      <c r="G4677">
        <f>IFERROR(INDEX(T_Domaines[Domain_label_fr],MATCH(F4677,T_Domaines[Domain_code],0)),"")</f>
        <v/>
      </c>
      <c r="I4677">
        <f>IFERROR(INDEX(T_Indicateurs[Stat_label_fr],MATCH(H4677,T_Indicateurs[Stat_code],0)),"")</f>
        <v/>
      </c>
      <c r="M4677">
        <f>IF(J4677=0,"",J4677)</f>
        <v/>
      </c>
      <c r="N4677">
        <f>IF(K4677=0,"",K4677)</f>
        <v/>
      </c>
      <c r="O4677">
        <f>IF(L4677=0,"",L4677)</f>
        <v/>
      </c>
      <c r="P4677">
        <f>IF(OR(J4677="",K4677="",L4677=""),"",J4677+K4677+L4677)</f>
        <v/>
      </c>
      <c r="Q4677">
        <f>IF(OR(M4677="",N4677="",O4677=""),"",M4677+N4677+O4677)</f>
        <v/>
      </c>
      <c r="S4677" s="13">
        <f>IF(AND($B4677&lt;&gt;"",$F4677&lt;&gt;""),IF(COUNTIFS($B$2:$B4677,$B4677,$F$2:$F4677,$F4677)=1,1,0),0)</f>
        <v/>
      </c>
      <c r="T4677" s="13">
        <f>IF(AND($B4677&lt;&gt;"",$H4677&lt;&gt;""),IF(COUNTIFS($B$2:$B4677,$B4677,$H$2:$H4677,$H4677)=1,1,0),0)</f>
        <v/>
      </c>
      <c r="U4677" s="13">
        <f>IF(AND($B4677&lt;&gt;"",$C4677&lt;&gt;""),IF(COUNTIFS($B$2:$B4677,$B4677,$C$2:$C4677,$C4677)=1,1,0),0)</f>
        <v/>
      </c>
      <c r="V4677" s="13">
        <f>IF(AND($B4677&lt;&gt;"",$D4677&lt;&gt;""),IF(COUNTIFS($B$2:$B4677,$B4677,$D$2:$D4677,$D4677)=1,1,0),0)</f>
        <v/>
      </c>
      <c r="W4677">
        <f>IFERROR(INDEX(T_Indicateurs[Domain_code],MATCH($H4677,T_Indicateurs[Stat_code],0)),"")</f>
        <v/>
      </c>
      <c r="X4677" s="13">
        <f>IF(OR($W4677="",$F4677=""),0,IF($F4677&lt;&gt;$W4677,1,0))</f>
        <v/>
      </c>
      <c r="Y4677" s="13">
        <f>IF(OR($J4677="", $K4677="", $L4677=""),0,IF(OR($J4677&lt;0,$J4677&gt;3,$K4677&lt;0,$K4677&gt;3,$L4677&lt;0,$L4677&gt;3),1,0))</f>
        <v/>
      </c>
    </row>
    <row r="4678">
      <c r="G4678">
        <f>IFERROR(INDEX(T_Domaines[Domain_label_fr],MATCH(F4678,T_Domaines[Domain_code],0)),"")</f>
        <v/>
      </c>
      <c r="I4678">
        <f>IFERROR(INDEX(T_Indicateurs[Stat_label_fr],MATCH(H4678,T_Indicateurs[Stat_code],0)),"")</f>
        <v/>
      </c>
      <c r="M4678">
        <f>IF(J4678=0,"",J4678)</f>
        <v/>
      </c>
      <c r="N4678">
        <f>IF(K4678=0,"",K4678)</f>
        <v/>
      </c>
      <c r="O4678">
        <f>IF(L4678=0,"",L4678)</f>
        <v/>
      </c>
      <c r="P4678">
        <f>IF(OR(J4678="",K4678="",L4678=""),"",J4678+K4678+L4678)</f>
        <v/>
      </c>
      <c r="Q4678">
        <f>IF(OR(M4678="",N4678="",O4678=""),"",M4678+N4678+O4678)</f>
        <v/>
      </c>
      <c r="S4678" s="13">
        <f>IF(AND($B4678&lt;&gt;"",$F4678&lt;&gt;""),IF(COUNTIFS($B$2:$B4678,$B4678,$F$2:$F4678,$F4678)=1,1,0),0)</f>
        <v/>
      </c>
      <c r="T4678" s="13">
        <f>IF(AND($B4678&lt;&gt;"",$H4678&lt;&gt;""),IF(COUNTIFS($B$2:$B4678,$B4678,$H$2:$H4678,$H4678)=1,1,0),0)</f>
        <v/>
      </c>
      <c r="U4678" s="13">
        <f>IF(AND($B4678&lt;&gt;"",$C4678&lt;&gt;""),IF(COUNTIFS($B$2:$B4678,$B4678,$C$2:$C4678,$C4678)=1,1,0),0)</f>
        <v/>
      </c>
      <c r="V4678" s="13">
        <f>IF(AND($B4678&lt;&gt;"",$D4678&lt;&gt;""),IF(COUNTIFS($B$2:$B4678,$B4678,$D$2:$D4678,$D4678)=1,1,0),0)</f>
        <v/>
      </c>
      <c r="W4678">
        <f>IFERROR(INDEX(T_Indicateurs[Domain_code],MATCH($H4678,T_Indicateurs[Stat_code],0)),"")</f>
        <v/>
      </c>
      <c r="X4678" s="13">
        <f>IF(OR($W4678="",$F4678=""),0,IF($F4678&lt;&gt;$W4678,1,0))</f>
        <v/>
      </c>
      <c r="Y4678" s="13">
        <f>IF(OR($J4678="", $K4678="", $L4678=""),0,IF(OR($J4678&lt;0,$J4678&gt;3,$K4678&lt;0,$K4678&gt;3,$L4678&lt;0,$L4678&gt;3),1,0))</f>
        <v/>
      </c>
    </row>
    <row r="4679">
      <c r="G4679">
        <f>IFERROR(INDEX(T_Domaines[Domain_label_fr],MATCH(F4679,T_Domaines[Domain_code],0)),"")</f>
        <v/>
      </c>
      <c r="I4679">
        <f>IFERROR(INDEX(T_Indicateurs[Stat_label_fr],MATCH(H4679,T_Indicateurs[Stat_code],0)),"")</f>
        <v/>
      </c>
      <c r="M4679">
        <f>IF(J4679=0,"",J4679)</f>
        <v/>
      </c>
      <c r="N4679">
        <f>IF(K4679=0,"",K4679)</f>
        <v/>
      </c>
      <c r="O4679">
        <f>IF(L4679=0,"",L4679)</f>
        <v/>
      </c>
      <c r="P4679">
        <f>IF(OR(J4679="",K4679="",L4679=""),"",J4679+K4679+L4679)</f>
        <v/>
      </c>
      <c r="Q4679">
        <f>IF(OR(M4679="",N4679="",O4679=""),"",M4679+N4679+O4679)</f>
        <v/>
      </c>
      <c r="S4679" s="13">
        <f>IF(AND($B4679&lt;&gt;"",$F4679&lt;&gt;""),IF(COUNTIFS($B$2:$B4679,$B4679,$F$2:$F4679,$F4679)=1,1,0),0)</f>
        <v/>
      </c>
      <c r="T4679" s="13">
        <f>IF(AND($B4679&lt;&gt;"",$H4679&lt;&gt;""),IF(COUNTIFS($B$2:$B4679,$B4679,$H$2:$H4679,$H4679)=1,1,0),0)</f>
        <v/>
      </c>
      <c r="U4679" s="13">
        <f>IF(AND($B4679&lt;&gt;"",$C4679&lt;&gt;""),IF(COUNTIFS($B$2:$B4679,$B4679,$C$2:$C4679,$C4679)=1,1,0),0)</f>
        <v/>
      </c>
      <c r="V4679" s="13">
        <f>IF(AND($B4679&lt;&gt;"",$D4679&lt;&gt;""),IF(COUNTIFS($B$2:$B4679,$B4679,$D$2:$D4679,$D4679)=1,1,0),0)</f>
        <v/>
      </c>
      <c r="W4679">
        <f>IFERROR(INDEX(T_Indicateurs[Domain_code],MATCH($H4679,T_Indicateurs[Stat_code],0)),"")</f>
        <v/>
      </c>
      <c r="X4679" s="13">
        <f>IF(OR($W4679="",$F4679=""),0,IF($F4679&lt;&gt;$W4679,1,0))</f>
        <v/>
      </c>
      <c r="Y4679" s="13">
        <f>IF(OR($J4679="", $K4679="", $L4679=""),0,IF(OR($J4679&lt;0,$J4679&gt;3,$K4679&lt;0,$K4679&gt;3,$L4679&lt;0,$L4679&gt;3),1,0))</f>
        <v/>
      </c>
    </row>
    <row r="4680">
      <c r="G4680">
        <f>IFERROR(INDEX(T_Domaines[Domain_label_fr],MATCH(F4680,T_Domaines[Domain_code],0)),"")</f>
        <v/>
      </c>
      <c r="I4680">
        <f>IFERROR(INDEX(T_Indicateurs[Stat_label_fr],MATCH(H4680,T_Indicateurs[Stat_code],0)),"")</f>
        <v/>
      </c>
      <c r="M4680">
        <f>IF(J4680=0,"",J4680)</f>
        <v/>
      </c>
      <c r="N4680">
        <f>IF(K4680=0,"",K4680)</f>
        <v/>
      </c>
      <c r="O4680">
        <f>IF(L4680=0,"",L4680)</f>
        <v/>
      </c>
      <c r="P4680">
        <f>IF(OR(J4680="",K4680="",L4680=""),"",J4680+K4680+L4680)</f>
        <v/>
      </c>
      <c r="Q4680">
        <f>IF(OR(M4680="",N4680="",O4680=""),"",M4680+N4680+O4680)</f>
        <v/>
      </c>
      <c r="S4680" s="13">
        <f>IF(AND($B4680&lt;&gt;"",$F4680&lt;&gt;""),IF(COUNTIFS($B$2:$B4680,$B4680,$F$2:$F4680,$F4680)=1,1,0),0)</f>
        <v/>
      </c>
      <c r="T4680" s="13">
        <f>IF(AND($B4680&lt;&gt;"",$H4680&lt;&gt;""),IF(COUNTIFS($B$2:$B4680,$B4680,$H$2:$H4680,$H4680)=1,1,0),0)</f>
        <v/>
      </c>
      <c r="U4680" s="13">
        <f>IF(AND($B4680&lt;&gt;"",$C4680&lt;&gt;""),IF(COUNTIFS($B$2:$B4680,$B4680,$C$2:$C4680,$C4680)=1,1,0),0)</f>
        <v/>
      </c>
      <c r="V4680" s="13">
        <f>IF(AND($B4680&lt;&gt;"",$D4680&lt;&gt;""),IF(COUNTIFS($B$2:$B4680,$B4680,$D$2:$D4680,$D4680)=1,1,0),0)</f>
        <v/>
      </c>
      <c r="W4680">
        <f>IFERROR(INDEX(T_Indicateurs[Domain_code],MATCH($H4680,T_Indicateurs[Stat_code],0)),"")</f>
        <v/>
      </c>
      <c r="X4680" s="13">
        <f>IF(OR($W4680="",$F4680=""),0,IF($F4680&lt;&gt;$W4680,1,0))</f>
        <v/>
      </c>
      <c r="Y4680" s="13">
        <f>IF(OR($J4680="", $K4680="", $L4680=""),0,IF(OR($J4680&lt;0,$J4680&gt;3,$K4680&lt;0,$K4680&gt;3,$L4680&lt;0,$L4680&gt;3),1,0))</f>
        <v/>
      </c>
    </row>
    <row r="4681">
      <c r="G4681">
        <f>IFERROR(INDEX(T_Domaines[Domain_label_fr],MATCH(F4681,T_Domaines[Domain_code],0)),"")</f>
        <v/>
      </c>
      <c r="I4681">
        <f>IFERROR(INDEX(T_Indicateurs[Stat_label_fr],MATCH(H4681,T_Indicateurs[Stat_code],0)),"")</f>
        <v/>
      </c>
      <c r="M4681">
        <f>IF(J4681=0,"",J4681)</f>
        <v/>
      </c>
      <c r="N4681">
        <f>IF(K4681=0,"",K4681)</f>
        <v/>
      </c>
      <c r="O4681">
        <f>IF(L4681=0,"",L4681)</f>
        <v/>
      </c>
      <c r="P4681">
        <f>IF(OR(J4681="",K4681="",L4681=""),"",J4681+K4681+L4681)</f>
        <v/>
      </c>
      <c r="Q4681">
        <f>IF(OR(M4681="",N4681="",O4681=""),"",M4681+N4681+O4681)</f>
        <v/>
      </c>
      <c r="S4681" s="13">
        <f>IF(AND($B4681&lt;&gt;"",$F4681&lt;&gt;""),IF(COUNTIFS($B$2:$B4681,$B4681,$F$2:$F4681,$F4681)=1,1,0),0)</f>
        <v/>
      </c>
      <c r="T4681" s="13">
        <f>IF(AND($B4681&lt;&gt;"",$H4681&lt;&gt;""),IF(COUNTIFS($B$2:$B4681,$B4681,$H$2:$H4681,$H4681)=1,1,0),0)</f>
        <v/>
      </c>
      <c r="U4681" s="13">
        <f>IF(AND($B4681&lt;&gt;"",$C4681&lt;&gt;""),IF(COUNTIFS($B$2:$B4681,$B4681,$C$2:$C4681,$C4681)=1,1,0),0)</f>
        <v/>
      </c>
      <c r="V4681" s="13">
        <f>IF(AND($B4681&lt;&gt;"",$D4681&lt;&gt;""),IF(COUNTIFS($B$2:$B4681,$B4681,$D$2:$D4681,$D4681)=1,1,0),0)</f>
        <v/>
      </c>
      <c r="W4681">
        <f>IFERROR(INDEX(T_Indicateurs[Domain_code],MATCH($H4681,T_Indicateurs[Stat_code],0)),"")</f>
        <v/>
      </c>
      <c r="X4681" s="13">
        <f>IF(OR($W4681="",$F4681=""),0,IF($F4681&lt;&gt;$W4681,1,0))</f>
        <v/>
      </c>
      <c r="Y4681" s="13">
        <f>IF(OR($J4681="", $K4681="", $L4681=""),0,IF(OR($J4681&lt;0,$J4681&gt;3,$K4681&lt;0,$K4681&gt;3,$L4681&lt;0,$L4681&gt;3),1,0))</f>
        <v/>
      </c>
    </row>
    <row r="4682">
      <c r="G4682">
        <f>IFERROR(INDEX(T_Domaines[Domain_label_fr],MATCH(F4682,T_Domaines[Domain_code],0)),"")</f>
        <v/>
      </c>
      <c r="I4682">
        <f>IFERROR(INDEX(T_Indicateurs[Stat_label_fr],MATCH(H4682,T_Indicateurs[Stat_code],0)),"")</f>
        <v/>
      </c>
      <c r="M4682">
        <f>IF(J4682=0,"",J4682)</f>
        <v/>
      </c>
      <c r="N4682">
        <f>IF(K4682=0,"",K4682)</f>
        <v/>
      </c>
      <c r="O4682">
        <f>IF(L4682=0,"",L4682)</f>
        <v/>
      </c>
      <c r="P4682">
        <f>IF(OR(J4682="",K4682="",L4682=""),"",J4682+K4682+L4682)</f>
        <v/>
      </c>
      <c r="Q4682">
        <f>IF(OR(M4682="",N4682="",O4682=""),"",M4682+N4682+O4682)</f>
        <v/>
      </c>
      <c r="S4682" s="13">
        <f>IF(AND($B4682&lt;&gt;"",$F4682&lt;&gt;""),IF(COUNTIFS($B$2:$B4682,$B4682,$F$2:$F4682,$F4682)=1,1,0),0)</f>
        <v/>
      </c>
      <c r="T4682" s="13">
        <f>IF(AND($B4682&lt;&gt;"",$H4682&lt;&gt;""),IF(COUNTIFS($B$2:$B4682,$B4682,$H$2:$H4682,$H4682)=1,1,0),0)</f>
        <v/>
      </c>
      <c r="U4682" s="13">
        <f>IF(AND($B4682&lt;&gt;"",$C4682&lt;&gt;""),IF(COUNTIFS($B$2:$B4682,$B4682,$C$2:$C4682,$C4682)=1,1,0),0)</f>
        <v/>
      </c>
      <c r="V4682" s="13">
        <f>IF(AND($B4682&lt;&gt;"",$D4682&lt;&gt;""),IF(COUNTIFS($B$2:$B4682,$B4682,$D$2:$D4682,$D4682)=1,1,0),0)</f>
        <v/>
      </c>
      <c r="W4682">
        <f>IFERROR(INDEX(T_Indicateurs[Domain_code],MATCH($H4682,T_Indicateurs[Stat_code],0)),"")</f>
        <v/>
      </c>
      <c r="X4682" s="13">
        <f>IF(OR($W4682="",$F4682=""),0,IF($F4682&lt;&gt;$W4682,1,0))</f>
        <v/>
      </c>
      <c r="Y4682" s="13">
        <f>IF(OR($J4682="", $K4682="", $L4682=""),0,IF(OR($J4682&lt;0,$J4682&gt;3,$K4682&lt;0,$K4682&gt;3,$L4682&lt;0,$L4682&gt;3),1,0))</f>
        <v/>
      </c>
    </row>
    <row r="4683">
      <c r="G4683">
        <f>IFERROR(INDEX(T_Domaines[Domain_label_fr],MATCH(F4683,T_Domaines[Domain_code],0)),"")</f>
        <v/>
      </c>
      <c r="I4683">
        <f>IFERROR(INDEX(T_Indicateurs[Stat_label_fr],MATCH(H4683,T_Indicateurs[Stat_code],0)),"")</f>
        <v/>
      </c>
      <c r="M4683">
        <f>IF(J4683=0,"",J4683)</f>
        <v/>
      </c>
      <c r="N4683">
        <f>IF(K4683=0,"",K4683)</f>
        <v/>
      </c>
      <c r="O4683">
        <f>IF(L4683=0,"",L4683)</f>
        <v/>
      </c>
      <c r="P4683">
        <f>IF(OR(J4683="",K4683="",L4683=""),"",J4683+K4683+L4683)</f>
        <v/>
      </c>
      <c r="Q4683">
        <f>IF(OR(M4683="",N4683="",O4683=""),"",M4683+N4683+O4683)</f>
        <v/>
      </c>
      <c r="S4683" s="13">
        <f>IF(AND($B4683&lt;&gt;"",$F4683&lt;&gt;""),IF(COUNTIFS($B$2:$B4683,$B4683,$F$2:$F4683,$F4683)=1,1,0),0)</f>
        <v/>
      </c>
      <c r="T4683" s="13">
        <f>IF(AND($B4683&lt;&gt;"",$H4683&lt;&gt;""),IF(COUNTIFS($B$2:$B4683,$B4683,$H$2:$H4683,$H4683)=1,1,0),0)</f>
        <v/>
      </c>
      <c r="U4683" s="13">
        <f>IF(AND($B4683&lt;&gt;"",$C4683&lt;&gt;""),IF(COUNTIFS($B$2:$B4683,$B4683,$C$2:$C4683,$C4683)=1,1,0),0)</f>
        <v/>
      </c>
      <c r="V4683" s="13">
        <f>IF(AND($B4683&lt;&gt;"",$D4683&lt;&gt;""),IF(COUNTIFS($B$2:$B4683,$B4683,$D$2:$D4683,$D4683)=1,1,0),0)</f>
        <v/>
      </c>
      <c r="W4683">
        <f>IFERROR(INDEX(T_Indicateurs[Domain_code],MATCH($H4683,T_Indicateurs[Stat_code],0)),"")</f>
        <v/>
      </c>
      <c r="X4683" s="13">
        <f>IF(OR($W4683="",$F4683=""),0,IF($F4683&lt;&gt;$W4683,1,0))</f>
        <v/>
      </c>
      <c r="Y4683" s="13">
        <f>IF(OR($J4683="", $K4683="", $L4683=""),0,IF(OR($J4683&lt;0,$J4683&gt;3,$K4683&lt;0,$K4683&gt;3,$L4683&lt;0,$L4683&gt;3),1,0))</f>
        <v/>
      </c>
    </row>
    <row r="4684">
      <c r="G4684">
        <f>IFERROR(INDEX(T_Domaines[Domain_label_fr],MATCH(F4684,T_Domaines[Domain_code],0)),"")</f>
        <v/>
      </c>
      <c r="I4684">
        <f>IFERROR(INDEX(T_Indicateurs[Stat_label_fr],MATCH(H4684,T_Indicateurs[Stat_code],0)),"")</f>
        <v/>
      </c>
      <c r="M4684">
        <f>IF(J4684=0,"",J4684)</f>
        <v/>
      </c>
      <c r="N4684">
        <f>IF(K4684=0,"",K4684)</f>
        <v/>
      </c>
      <c r="O4684">
        <f>IF(L4684=0,"",L4684)</f>
        <v/>
      </c>
      <c r="P4684">
        <f>IF(OR(J4684="",K4684="",L4684=""),"",J4684+K4684+L4684)</f>
        <v/>
      </c>
      <c r="Q4684">
        <f>IF(OR(M4684="",N4684="",O4684=""),"",M4684+N4684+O4684)</f>
        <v/>
      </c>
      <c r="S4684" s="13">
        <f>IF(AND($B4684&lt;&gt;"",$F4684&lt;&gt;""),IF(COUNTIFS($B$2:$B4684,$B4684,$F$2:$F4684,$F4684)=1,1,0),0)</f>
        <v/>
      </c>
      <c r="T4684" s="13">
        <f>IF(AND($B4684&lt;&gt;"",$H4684&lt;&gt;""),IF(COUNTIFS($B$2:$B4684,$B4684,$H$2:$H4684,$H4684)=1,1,0),0)</f>
        <v/>
      </c>
      <c r="U4684" s="13">
        <f>IF(AND($B4684&lt;&gt;"",$C4684&lt;&gt;""),IF(COUNTIFS($B$2:$B4684,$B4684,$C$2:$C4684,$C4684)=1,1,0),0)</f>
        <v/>
      </c>
      <c r="V4684" s="13">
        <f>IF(AND($B4684&lt;&gt;"",$D4684&lt;&gt;""),IF(COUNTIFS($B$2:$B4684,$B4684,$D$2:$D4684,$D4684)=1,1,0),0)</f>
        <v/>
      </c>
      <c r="W4684">
        <f>IFERROR(INDEX(T_Indicateurs[Domain_code],MATCH($H4684,T_Indicateurs[Stat_code],0)),"")</f>
        <v/>
      </c>
      <c r="X4684" s="13">
        <f>IF(OR($W4684="",$F4684=""),0,IF($F4684&lt;&gt;$W4684,1,0))</f>
        <v/>
      </c>
      <c r="Y4684" s="13">
        <f>IF(OR($J4684="", $K4684="", $L4684=""),0,IF(OR($J4684&lt;0,$J4684&gt;3,$K4684&lt;0,$K4684&gt;3,$L4684&lt;0,$L4684&gt;3),1,0))</f>
        <v/>
      </c>
    </row>
    <row r="4685">
      <c r="G4685">
        <f>IFERROR(INDEX(T_Domaines[Domain_label_fr],MATCH(F4685,T_Domaines[Domain_code],0)),"")</f>
        <v/>
      </c>
      <c r="I4685">
        <f>IFERROR(INDEX(T_Indicateurs[Stat_label_fr],MATCH(H4685,T_Indicateurs[Stat_code],0)),"")</f>
        <v/>
      </c>
      <c r="M4685">
        <f>IF(J4685=0,"",J4685)</f>
        <v/>
      </c>
      <c r="N4685">
        <f>IF(K4685=0,"",K4685)</f>
        <v/>
      </c>
      <c r="O4685">
        <f>IF(L4685=0,"",L4685)</f>
        <v/>
      </c>
      <c r="P4685">
        <f>IF(OR(J4685="",K4685="",L4685=""),"",J4685+K4685+L4685)</f>
        <v/>
      </c>
      <c r="Q4685">
        <f>IF(OR(M4685="",N4685="",O4685=""),"",M4685+N4685+O4685)</f>
        <v/>
      </c>
      <c r="S4685" s="13">
        <f>IF(AND($B4685&lt;&gt;"",$F4685&lt;&gt;""),IF(COUNTIFS($B$2:$B4685,$B4685,$F$2:$F4685,$F4685)=1,1,0),0)</f>
        <v/>
      </c>
      <c r="T4685" s="13">
        <f>IF(AND($B4685&lt;&gt;"",$H4685&lt;&gt;""),IF(COUNTIFS($B$2:$B4685,$B4685,$H$2:$H4685,$H4685)=1,1,0),0)</f>
        <v/>
      </c>
      <c r="U4685" s="13">
        <f>IF(AND($B4685&lt;&gt;"",$C4685&lt;&gt;""),IF(COUNTIFS($B$2:$B4685,$B4685,$C$2:$C4685,$C4685)=1,1,0),0)</f>
        <v/>
      </c>
      <c r="V4685" s="13">
        <f>IF(AND($B4685&lt;&gt;"",$D4685&lt;&gt;""),IF(COUNTIFS($B$2:$B4685,$B4685,$D$2:$D4685,$D4685)=1,1,0),0)</f>
        <v/>
      </c>
      <c r="W4685">
        <f>IFERROR(INDEX(T_Indicateurs[Domain_code],MATCH($H4685,T_Indicateurs[Stat_code],0)),"")</f>
        <v/>
      </c>
      <c r="X4685" s="13">
        <f>IF(OR($W4685="",$F4685=""),0,IF($F4685&lt;&gt;$W4685,1,0))</f>
        <v/>
      </c>
      <c r="Y4685" s="13">
        <f>IF(OR($J4685="", $K4685="", $L4685=""),0,IF(OR($J4685&lt;0,$J4685&gt;3,$K4685&lt;0,$K4685&gt;3,$L4685&lt;0,$L4685&gt;3),1,0))</f>
        <v/>
      </c>
    </row>
    <row r="4686">
      <c r="G4686">
        <f>IFERROR(INDEX(T_Domaines[Domain_label_fr],MATCH(F4686,T_Domaines[Domain_code],0)),"")</f>
        <v/>
      </c>
      <c r="I4686">
        <f>IFERROR(INDEX(T_Indicateurs[Stat_label_fr],MATCH(H4686,T_Indicateurs[Stat_code],0)),"")</f>
        <v/>
      </c>
      <c r="M4686">
        <f>IF(J4686=0,"",J4686)</f>
        <v/>
      </c>
      <c r="N4686">
        <f>IF(K4686=0,"",K4686)</f>
        <v/>
      </c>
      <c r="O4686">
        <f>IF(L4686=0,"",L4686)</f>
        <v/>
      </c>
      <c r="P4686">
        <f>IF(OR(J4686="",K4686="",L4686=""),"",J4686+K4686+L4686)</f>
        <v/>
      </c>
      <c r="Q4686">
        <f>IF(OR(M4686="",N4686="",O4686=""),"",M4686+N4686+O4686)</f>
        <v/>
      </c>
      <c r="S4686" s="13">
        <f>IF(AND($B4686&lt;&gt;"",$F4686&lt;&gt;""),IF(COUNTIFS($B$2:$B4686,$B4686,$F$2:$F4686,$F4686)=1,1,0),0)</f>
        <v/>
      </c>
      <c r="T4686" s="13">
        <f>IF(AND($B4686&lt;&gt;"",$H4686&lt;&gt;""),IF(COUNTIFS($B$2:$B4686,$B4686,$H$2:$H4686,$H4686)=1,1,0),0)</f>
        <v/>
      </c>
      <c r="U4686" s="13">
        <f>IF(AND($B4686&lt;&gt;"",$C4686&lt;&gt;""),IF(COUNTIFS($B$2:$B4686,$B4686,$C$2:$C4686,$C4686)=1,1,0),0)</f>
        <v/>
      </c>
      <c r="V4686" s="13">
        <f>IF(AND($B4686&lt;&gt;"",$D4686&lt;&gt;""),IF(COUNTIFS($B$2:$B4686,$B4686,$D$2:$D4686,$D4686)=1,1,0),0)</f>
        <v/>
      </c>
      <c r="W4686">
        <f>IFERROR(INDEX(T_Indicateurs[Domain_code],MATCH($H4686,T_Indicateurs[Stat_code],0)),"")</f>
        <v/>
      </c>
      <c r="X4686" s="13">
        <f>IF(OR($W4686="",$F4686=""),0,IF($F4686&lt;&gt;$W4686,1,0))</f>
        <v/>
      </c>
      <c r="Y4686" s="13">
        <f>IF(OR($J4686="", $K4686="", $L4686=""),0,IF(OR($J4686&lt;0,$J4686&gt;3,$K4686&lt;0,$K4686&gt;3,$L4686&lt;0,$L4686&gt;3),1,0))</f>
        <v/>
      </c>
    </row>
    <row r="4687">
      <c r="G4687">
        <f>IFERROR(INDEX(T_Domaines[Domain_label_fr],MATCH(F4687,T_Domaines[Domain_code],0)),"")</f>
        <v/>
      </c>
      <c r="I4687">
        <f>IFERROR(INDEX(T_Indicateurs[Stat_label_fr],MATCH(H4687,T_Indicateurs[Stat_code],0)),"")</f>
        <v/>
      </c>
      <c r="M4687">
        <f>IF(J4687=0,"",J4687)</f>
        <v/>
      </c>
      <c r="N4687">
        <f>IF(K4687=0,"",K4687)</f>
        <v/>
      </c>
      <c r="O4687">
        <f>IF(L4687=0,"",L4687)</f>
        <v/>
      </c>
      <c r="P4687">
        <f>IF(OR(J4687="",K4687="",L4687=""),"",J4687+K4687+L4687)</f>
        <v/>
      </c>
      <c r="Q4687">
        <f>IF(OR(M4687="",N4687="",O4687=""),"",M4687+N4687+O4687)</f>
        <v/>
      </c>
      <c r="S4687" s="13">
        <f>IF(AND($B4687&lt;&gt;"",$F4687&lt;&gt;""),IF(COUNTIFS($B$2:$B4687,$B4687,$F$2:$F4687,$F4687)=1,1,0),0)</f>
        <v/>
      </c>
      <c r="T4687" s="13">
        <f>IF(AND($B4687&lt;&gt;"",$H4687&lt;&gt;""),IF(COUNTIFS($B$2:$B4687,$B4687,$H$2:$H4687,$H4687)=1,1,0),0)</f>
        <v/>
      </c>
      <c r="U4687" s="13">
        <f>IF(AND($B4687&lt;&gt;"",$C4687&lt;&gt;""),IF(COUNTIFS($B$2:$B4687,$B4687,$C$2:$C4687,$C4687)=1,1,0),0)</f>
        <v/>
      </c>
      <c r="V4687" s="13">
        <f>IF(AND($B4687&lt;&gt;"",$D4687&lt;&gt;""),IF(COUNTIFS($B$2:$B4687,$B4687,$D$2:$D4687,$D4687)=1,1,0),0)</f>
        <v/>
      </c>
      <c r="W4687">
        <f>IFERROR(INDEX(T_Indicateurs[Domain_code],MATCH($H4687,T_Indicateurs[Stat_code],0)),"")</f>
        <v/>
      </c>
      <c r="X4687" s="13">
        <f>IF(OR($W4687="",$F4687=""),0,IF($F4687&lt;&gt;$W4687,1,0))</f>
        <v/>
      </c>
      <c r="Y4687" s="13">
        <f>IF(OR($J4687="", $K4687="", $L4687=""),0,IF(OR($J4687&lt;0,$J4687&gt;3,$K4687&lt;0,$K4687&gt;3,$L4687&lt;0,$L4687&gt;3),1,0))</f>
        <v/>
      </c>
    </row>
    <row r="4688">
      <c r="G4688">
        <f>IFERROR(INDEX(T_Domaines[Domain_label_fr],MATCH(F4688,T_Domaines[Domain_code],0)),"")</f>
        <v/>
      </c>
      <c r="I4688">
        <f>IFERROR(INDEX(T_Indicateurs[Stat_label_fr],MATCH(H4688,T_Indicateurs[Stat_code],0)),"")</f>
        <v/>
      </c>
      <c r="M4688">
        <f>IF(J4688=0,"",J4688)</f>
        <v/>
      </c>
      <c r="N4688">
        <f>IF(K4688=0,"",K4688)</f>
        <v/>
      </c>
      <c r="O4688">
        <f>IF(L4688=0,"",L4688)</f>
        <v/>
      </c>
      <c r="P4688">
        <f>IF(OR(J4688="",K4688="",L4688=""),"",J4688+K4688+L4688)</f>
        <v/>
      </c>
      <c r="Q4688">
        <f>IF(OR(M4688="",N4688="",O4688=""),"",M4688+N4688+O4688)</f>
        <v/>
      </c>
      <c r="S4688" s="13">
        <f>IF(AND($B4688&lt;&gt;"",$F4688&lt;&gt;""),IF(COUNTIFS($B$2:$B4688,$B4688,$F$2:$F4688,$F4688)=1,1,0),0)</f>
        <v/>
      </c>
      <c r="T4688" s="13">
        <f>IF(AND($B4688&lt;&gt;"",$H4688&lt;&gt;""),IF(COUNTIFS($B$2:$B4688,$B4688,$H$2:$H4688,$H4688)=1,1,0),0)</f>
        <v/>
      </c>
      <c r="U4688" s="13">
        <f>IF(AND($B4688&lt;&gt;"",$C4688&lt;&gt;""),IF(COUNTIFS($B$2:$B4688,$B4688,$C$2:$C4688,$C4688)=1,1,0),0)</f>
        <v/>
      </c>
      <c r="V4688" s="13">
        <f>IF(AND($B4688&lt;&gt;"",$D4688&lt;&gt;""),IF(COUNTIFS($B$2:$B4688,$B4688,$D$2:$D4688,$D4688)=1,1,0),0)</f>
        <v/>
      </c>
      <c r="W4688">
        <f>IFERROR(INDEX(T_Indicateurs[Domain_code],MATCH($H4688,T_Indicateurs[Stat_code],0)),"")</f>
        <v/>
      </c>
      <c r="X4688" s="13">
        <f>IF(OR($W4688="",$F4688=""),0,IF($F4688&lt;&gt;$W4688,1,0))</f>
        <v/>
      </c>
      <c r="Y4688" s="13">
        <f>IF(OR($J4688="", $K4688="", $L4688=""),0,IF(OR($J4688&lt;0,$J4688&gt;3,$K4688&lt;0,$K4688&gt;3,$L4688&lt;0,$L4688&gt;3),1,0))</f>
        <v/>
      </c>
    </row>
    <row r="4689">
      <c r="G4689">
        <f>IFERROR(INDEX(T_Domaines[Domain_label_fr],MATCH(F4689,T_Domaines[Domain_code],0)),"")</f>
        <v/>
      </c>
      <c r="I4689">
        <f>IFERROR(INDEX(T_Indicateurs[Stat_label_fr],MATCH(H4689,T_Indicateurs[Stat_code],0)),"")</f>
        <v/>
      </c>
      <c r="M4689">
        <f>IF(J4689=0,"",J4689)</f>
        <v/>
      </c>
      <c r="N4689">
        <f>IF(K4689=0,"",K4689)</f>
        <v/>
      </c>
      <c r="O4689">
        <f>IF(L4689=0,"",L4689)</f>
        <v/>
      </c>
      <c r="P4689">
        <f>IF(OR(J4689="",K4689="",L4689=""),"",J4689+K4689+L4689)</f>
        <v/>
      </c>
      <c r="Q4689">
        <f>IF(OR(M4689="",N4689="",O4689=""),"",M4689+N4689+O4689)</f>
        <v/>
      </c>
      <c r="S4689" s="13">
        <f>IF(AND($B4689&lt;&gt;"",$F4689&lt;&gt;""),IF(COUNTIFS($B$2:$B4689,$B4689,$F$2:$F4689,$F4689)=1,1,0),0)</f>
        <v/>
      </c>
      <c r="T4689" s="13">
        <f>IF(AND($B4689&lt;&gt;"",$H4689&lt;&gt;""),IF(COUNTIFS($B$2:$B4689,$B4689,$H$2:$H4689,$H4689)=1,1,0),0)</f>
        <v/>
      </c>
      <c r="U4689" s="13">
        <f>IF(AND($B4689&lt;&gt;"",$C4689&lt;&gt;""),IF(COUNTIFS($B$2:$B4689,$B4689,$C$2:$C4689,$C4689)=1,1,0),0)</f>
        <v/>
      </c>
      <c r="V4689" s="13">
        <f>IF(AND($B4689&lt;&gt;"",$D4689&lt;&gt;""),IF(COUNTIFS($B$2:$B4689,$B4689,$D$2:$D4689,$D4689)=1,1,0),0)</f>
        <v/>
      </c>
      <c r="W4689">
        <f>IFERROR(INDEX(T_Indicateurs[Domain_code],MATCH($H4689,T_Indicateurs[Stat_code],0)),"")</f>
        <v/>
      </c>
      <c r="X4689" s="13">
        <f>IF(OR($W4689="",$F4689=""),0,IF($F4689&lt;&gt;$W4689,1,0))</f>
        <v/>
      </c>
      <c r="Y4689" s="13">
        <f>IF(OR($J4689="", $K4689="", $L4689=""),0,IF(OR($J4689&lt;0,$J4689&gt;3,$K4689&lt;0,$K4689&gt;3,$L4689&lt;0,$L4689&gt;3),1,0))</f>
        <v/>
      </c>
    </row>
    <row r="4690">
      <c r="G4690">
        <f>IFERROR(INDEX(T_Domaines[Domain_label_fr],MATCH(F4690,T_Domaines[Domain_code],0)),"")</f>
        <v/>
      </c>
      <c r="I4690">
        <f>IFERROR(INDEX(T_Indicateurs[Stat_label_fr],MATCH(H4690,T_Indicateurs[Stat_code],0)),"")</f>
        <v/>
      </c>
      <c r="M4690">
        <f>IF(J4690=0,"",J4690)</f>
        <v/>
      </c>
      <c r="N4690">
        <f>IF(K4690=0,"",K4690)</f>
        <v/>
      </c>
      <c r="O4690">
        <f>IF(L4690=0,"",L4690)</f>
        <v/>
      </c>
      <c r="P4690">
        <f>IF(OR(J4690="",K4690="",L4690=""),"",J4690+K4690+L4690)</f>
        <v/>
      </c>
      <c r="Q4690">
        <f>IF(OR(M4690="",N4690="",O4690=""),"",M4690+N4690+O4690)</f>
        <v/>
      </c>
      <c r="S4690" s="13">
        <f>IF(AND($B4690&lt;&gt;"",$F4690&lt;&gt;""),IF(COUNTIFS($B$2:$B4690,$B4690,$F$2:$F4690,$F4690)=1,1,0),0)</f>
        <v/>
      </c>
      <c r="T4690" s="13">
        <f>IF(AND($B4690&lt;&gt;"",$H4690&lt;&gt;""),IF(COUNTIFS($B$2:$B4690,$B4690,$H$2:$H4690,$H4690)=1,1,0),0)</f>
        <v/>
      </c>
      <c r="U4690" s="13">
        <f>IF(AND($B4690&lt;&gt;"",$C4690&lt;&gt;""),IF(COUNTIFS($B$2:$B4690,$B4690,$C$2:$C4690,$C4690)=1,1,0),0)</f>
        <v/>
      </c>
      <c r="V4690" s="13">
        <f>IF(AND($B4690&lt;&gt;"",$D4690&lt;&gt;""),IF(COUNTIFS($B$2:$B4690,$B4690,$D$2:$D4690,$D4690)=1,1,0),0)</f>
        <v/>
      </c>
      <c r="W4690">
        <f>IFERROR(INDEX(T_Indicateurs[Domain_code],MATCH($H4690,T_Indicateurs[Stat_code],0)),"")</f>
        <v/>
      </c>
      <c r="X4690" s="13">
        <f>IF(OR($W4690="",$F4690=""),0,IF($F4690&lt;&gt;$W4690,1,0))</f>
        <v/>
      </c>
      <c r="Y4690" s="13">
        <f>IF(OR($J4690="", $K4690="", $L4690=""),0,IF(OR($J4690&lt;0,$J4690&gt;3,$K4690&lt;0,$K4690&gt;3,$L4690&lt;0,$L4690&gt;3),1,0))</f>
        <v/>
      </c>
    </row>
    <row r="4691">
      <c r="G4691">
        <f>IFERROR(INDEX(T_Domaines[Domain_label_fr],MATCH(F4691,T_Domaines[Domain_code],0)),"")</f>
        <v/>
      </c>
      <c r="I4691">
        <f>IFERROR(INDEX(T_Indicateurs[Stat_label_fr],MATCH(H4691,T_Indicateurs[Stat_code],0)),"")</f>
        <v/>
      </c>
      <c r="M4691">
        <f>IF(J4691=0,"",J4691)</f>
        <v/>
      </c>
      <c r="N4691">
        <f>IF(K4691=0,"",K4691)</f>
        <v/>
      </c>
      <c r="O4691">
        <f>IF(L4691=0,"",L4691)</f>
        <v/>
      </c>
      <c r="P4691">
        <f>IF(OR(J4691="",K4691="",L4691=""),"",J4691+K4691+L4691)</f>
        <v/>
      </c>
      <c r="Q4691">
        <f>IF(OR(M4691="",N4691="",O4691=""),"",M4691+N4691+O4691)</f>
        <v/>
      </c>
      <c r="S4691" s="13">
        <f>IF(AND($B4691&lt;&gt;"",$F4691&lt;&gt;""),IF(COUNTIFS($B$2:$B4691,$B4691,$F$2:$F4691,$F4691)=1,1,0),0)</f>
        <v/>
      </c>
      <c r="T4691" s="13">
        <f>IF(AND($B4691&lt;&gt;"",$H4691&lt;&gt;""),IF(COUNTIFS($B$2:$B4691,$B4691,$H$2:$H4691,$H4691)=1,1,0),0)</f>
        <v/>
      </c>
      <c r="U4691" s="13">
        <f>IF(AND($B4691&lt;&gt;"",$C4691&lt;&gt;""),IF(COUNTIFS($B$2:$B4691,$B4691,$C$2:$C4691,$C4691)=1,1,0),0)</f>
        <v/>
      </c>
      <c r="V4691" s="13">
        <f>IF(AND($B4691&lt;&gt;"",$D4691&lt;&gt;""),IF(COUNTIFS($B$2:$B4691,$B4691,$D$2:$D4691,$D4691)=1,1,0),0)</f>
        <v/>
      </c>
      <c r="W4691">
        <f>IFERROR(INDEX(T_Indicateurs[Domain_code],MATCH($H4691,T_Indicateurs[Stat_code],0)),"")</f>
        <v/>
      </c>
      <c r="X4691" s="13">
        <f>IF(OR($W4691="",$F4691=""),0,IF($F4691&lt;&gt;$W4691,1,0))</f>
        <v/>
      </c>
      <c r="Y4691" s="13">
        <f>IF(OR($J4691="", $K4691="", $L4691=""),0,IF(OR($J4691&lt;0,$J4691&gt;3,$K4691&lt;0,$K4691&gt;3,$L4691&lt;0,$L4691&gt;3),1,0))</f>
        <v/>
      </c>
    </row>
    <row r="4692">
      <c r="G4692">
        <f>IFERROR(INDEX(T_Domaines[Domain_label_fr],MATCH(F4692,T_Domaines[Domain_code],0)),"")</f>
        <v/>
      </c>
      <c r="I4692">
        <f>IFERROR(INDEX(T_Indicateurs[Stat_label_fr],MATCH(H4692,T_Indicateurs[Stat_code],0)),"")</f>
        <v/>
      </c>
      <c r="M4692">
        <f>IF(J4692=0,"",J4692)</f>
        <v/>
      </c>
      <c r="N4692">
        <f>IF(K4692=0,"",K4692)</f>
        <v/>
      </c>
      <c r="O4692">
        <f>IF(L4692=0,"",L4692)</f>
        <v/>
      </c>
      <c r="P4692">
        <f>IF(OR(J4692="",K4692="",L4692=""),"",J4692+K4692+L4692)</f>
        <v/>
      </c>
      <c r="Q4692">
        <f>IF(OR(M4692="",N4692="",O4692=""),"",M4692+N4692+O4692)</f>
        <v/>
      </c>
      <c r="S4692" s="13">
        <f>IF(AND($B4692&lt;&gt;"",$F4692&lt;&gt;""),IF(COUNTIFS($B$2:$B4692,$B4692,$F$2:$F4692,$F4692)=1,1,0),0)</f>
        <v/>
      </c>
      <c r="T4692" s="13">
        <f>IF(AND($B4692&lt;&gt;"",$H4692&lt;&gt;""),IF(COUNTIFS($B$2:$B4692,$B4692,$H$2:$H4692,$H4692)=1,1,0),0)</f>
        <v/>
      </c>
      <c r="U4692" s="13">
        <f>IF(AND($B4692&lt;&gt;"",$C4692&lt;&gt;""),IF(COUNTIFS($B$2:$B4692,$B4692,$C$2:$C4692,$C4692)=1,1,0),0)</f>
        <v/>
      </c>
      <c r="V4692" s="13">
        <f>IF(AND($B4692&lt;&gt;"",$D4692&lt;&gt;""),IF(COUNTIFS($B$2:$B4692,$B4692,$D$2:$D4692,$D4692)=1,1,0),0)</f>
        <v/>
      </c>
      <c r="W4692">
        <f>IFERROR(INDEX(T_Indicateurs[Domain_code],MATCH($H4692,T_Indicateurs[Stat_code],0)),"")</f>
        <v/>
      </c>
      <c r="X4692" s="13">
        <f>IF(OR($W4692="",$F4692=""),0,IF($F4692&lt;&gt;$W4692,1,0))</f>
        <v/>
      </c>
      <c r="Y4692" s="13">
        <f>IF(OR($J4692="", $K4692="", $L4692=""),0,IF(OR($J4692&lt;0,$J4692&gt;3,$K4692&lt;0,$K4692&gt;3,$L4692&lt;0,$L4692&gt;3),1,0))</f>
        <v/>
      </c>
    </row>
    <row r="4693">
      <c r="G4693">
        <f>IFERROR(INDEX(T_Domaines[Domain_label_fr],MATCH(F4693,T_Domaines[Domain_code],0)),"")</f>
        <v/>
      </c>
      <c r="I4693">
        <f>IFERROR(INDEX(T_Indicateurs[Stat_label_fr],MATCH(H4693,T_Indicateurs[Stat_code],0)),"")</f>
        <v/>
      </c>
      <c r="M4693">
        <f>IF(J4693=0,"",J4693)</f>
        <v/>
      </c>
      <c r="N4693">
        <f>IF(K4693=0,"",K4693)</f>
        <v/>
      </c>
      <c r="O4693">
        <f>IF(L4693=0,"",L4693)</f>
        <v/>
      </c>
      <c r="P4693">
        <f>IF(OR(J4693="",K4693="",L4693=""),"",J4693+K4693+L4693)</f>
        <v/>
      </c>
      <c r="Q4693">
        <f>IF(OR(M4693="",N4693="",O4693=""),"",M4693+N4693+O4693)</f>
        <v/>
      </c>
      <c r="S4693" s="13">
        <f>IF(AND($B4693&lt;&gt;"",$F4693&lt;&gt;""),IF(COUNTIFS($B$2:$B4693,$B4693,$F$2:$F4693,$F4693)=1,1,0),0)</f>
        <v/>
      </c>
      <c r="T4693" s="13">
        <f>IF(AND($B4693&lt;&gt;"",$H4693&lt;&gt;""),IF(COUNTIFS($B$2:$B4693,$B4693,$H$2:$H4693,$H4693)=1,1,0),0)</f>
        <v/>
      </c>
      <c r="U4693" s="13">
        <f>IF(AND($B4693&lt;&gt;"",$C4693&lt;&gt;""),IF(COUNTIFS($B$2:$B4693,$B4693,$C$2:$C4693,$C4693)=1,1,0),0)</f>
        <v/>
      </c>
      <c r="V4693" s="13">
        <f>IF(AND($B4693&lt;&gt;"",$D4693&lt;&gt;""),IF(COUNTIFS($B$2:$B4693,$B4693,$D$2:$D4693,$D4693)=1,1,0),0)</f>
        <v/>
      </c>
      <c r="W4693">
        <f>IFERROR(INDEX(T_Indicateurs[Domain_code],MATCH($H4693,T_Indicateurs[Stat_code],0)),"")</f>
        <v/>
      </c>
      <c r="X4693" s="13">
        <f>IF(OR($W4693="",$F4693=""),0,IF($F4693&lt;&gt;$W4693,1,0))</f>
        <v/>
      </c>
      <c r="Y4693" s="13">
        <f>IF(OR($J4693="", $K4693="", $L4693=""),0,IF(OR($J4693&lt;0,$J4693&gt;3,$K4693&lt;0,$K4693&gt;3,$L4693&lt;0,$L4693&gt;3),1,0))</f>
        <v/>
      </c>
    </row>
    <row r="4694">
      <c r="G4694">
        <f>IFERROR(INDEX(T_Domaines[Domain_label_fr],MATCH(F4694,T_Domaines[Domain_code],0)),"")</f>
        <v/>
      </c>
      <c r="I4694">
        <f>IFERROR(INDEX(T_Indicateurs[Stat_label_fr],MATCH(H4694,T_Indicateurs[Stat_code],0)),"")</f>
        <v/>
      </c>
      <c r="M4694">
        <f>IF(J4694=0,"",J4694)</f>
        <v/>
      </c>
      <c r="N4694">
        <f>IF(K4694=0,"",K4694)</f>
        <v/>
      </c>
      <c r="O4694">
        <f>IF(L4694=0,"",L4694)</f>
        <v/>
      </c>
      <c r="P4694">
        <f>IF(OR(J4694="",K4694="",L4694=""),"",J4694+K4694+L4694)</f>
        <v/>
      </c>
      <c r="Q4694">
        <f>IF(OR(M4694="",N4694="",O4694=""),"",M4694+N4694+O4694)</f>
        <v/>
      </c>
      <c r="S4694" s="13">
        <f>IF(AND($B4694&lt;&gt;"",$F4694&lt;&gt;""),IF(COUNTIFS($B$2:$B4694,$B4694,$F$2:$F4694,$F4694)=1,1,0),0)</f>
        <v/>
      </c>
      <c r="T4694" s="13">
        <f>IF(AND($B4694&lt;&gt;"",$H4694&lt;&gt;""),IF(COUNTIFS($B$2:$B4694,$B4694,$H$2:$H4694,$H4694)=1,1,0),0)</f>
        <v/>
      </c>
      <c r="U4694" s="13">
        <f>IF(AND($B4694&lt;&gt;"",$C4694&lt;&gt;""),IF(COUNTIFS($B$2:$B4694,$B4694,$C$2:$C4694,$C4694)=1,1,0),0)</f>
        <v/>
      </c>
      <c r="V4694" s="13">
        <f>IF(AND($B4694&lt;&gt;"",$D4694&lt;&gt;""),IF(COUNTIFS($B$2:$B4694,$B4694,$D$2:$D4694,$D4694)=1,1,0),0)</f>
        <v/>
      </c>
      <c r="W4694">
        <f>IFERROR(INDEX(T_Indicateurs[Domain_code],MATCH($H4694,T_Indicateurs[Stat_code],0)),"")</f>
        <v/>
      </c>
      <c r="X4694" s="13">
        <f>IF(OR($W4694="",$F4694=""),0,IF($F4694&lt;&gt;$W4694,1,0))</f>
        <v/>
      </c>
      <c r="Y4694" s="13">
        <f>IF(OR($J4694="", $K4694="", $L4694=""),0,IF(OR($J4694&lt;0,$J4694&gt;3,$K4694&lt;0,$K4694&gt;3,$L4694&lt;0,$L4694&gt;3),1,0))</f>
        <v/>
      </c>
    </row>
    <row r="4695">
      <c r="G4695">
        <f>IFERROR(INDEX(T_Domaines[Domain_label_fr],MATCH(F4695,T_Domaines[Domain_code],0)),"")</f>
        <v/>
      </c>
      <c r="I4695">
        <f>IFERROR(INDEX(T_Indicateurs[Stat_label_fr],MATCH(H4695,T_Indicateurs[Stat_code],0)),"")</f>
        <v/>
      </c>
      <c r="M4695">
        <f>IF(J4695=0,"",J4695)</f>
        <v/>
      </c>
      <c r="N4695">
        <f>IF(K4695=0,"",K4695)</f>
        <v/>
      </c>
      <c r="O4695">
        <f>IF(L4695=0,"",L4695)</f>
        <v/>
      </c>
      <c r="P4695">
        <f>IF(OR(J4695="",K4695="",L4695=""),"",J4695+K4695+L4695)</f>
        <v/>
      </c>
      <c r="Q4695">
        <f>IF(OR(M4695="",N4695="",O4695=""),"",M4695+N4695+O4695)</f>
        <v/>
      </c>
      <c r="S4695" s="13">
        <f>IF(AND($B4695&lt;&gt;"",$F4695&lt;&gt;""),IF(COUNTIFS($B$2:$B4695,$B4695,$F$2:$F4695,$F4695)=1,1,0),0)</f>
        <v/>
      </c>
      <c r="T4695" s="13">
        <f>IF(AND($B4695&lt;&gt;"",$H4695&lt;&gt;""),IF(COUNTIFS($B$2:$B4695,$B4695,$H$2:$H4695,$H4695)=1,1,0),0)</f>
        <v/>
      </c>
      <c r="U4695" s="13">
        <f>IF(AND($B4695&lt;&gt;"",$C4695&lt;&gt;""),IF(COUNTIFS($B$2:$B4695,$B4695,$C$2:$C4695,$C4695)=1,1,0),0)</f>
        <v/>
      </c>
      <c r="V4695" s="13">
        <f>IF(AND($B4695&lt;&gt;"",$D4695&lt;&gt;""),IF(COUNTIFS($B$2:$B4695,$B4695,$D$2:$D4695,$D4695)=1,1,0),0)</f>
        <v/>
      </c>
      <c r="W4695">
        <f>IFERROR(INDEX(T_Indicateurs[Domain_code],MATCH($H4695,T_Indicateurs[Stat_code],0)),"")</f>
        <v/>
      </c>
      <c r="X4695" s="13">
        <f>IF(OR($W4695="",$F4695=""),0,IF($F4695&lt;&gt;$W4695,1,0))</f>
        <v/>
      </c>
      <c r="Y4695" s="13">
        <f>IF(OR($J4695="", $K4695="", $L4695=""),0,IF(OR($J4695&lt;0,$J4695&gt;3,$K4695&lt;0,$K4695&gt;3,$L4695&lt;0,$L4695&gt;3),1,0))</f>
        <v/>
      </c>
    </row>
    <row r="4696">
      <c r="G4696">
        <f>IFERROR(INDEX(T_Domaines[Domain_label_fr],MATCH(F4696,T_Domaines[Domain_code],0)),"")</f>
        <v/>
      </c>
      <c r="I4696">
        <f>IFERROR(INDEX(T_Indicateurs[Stat_label_fr],MATCH(H4696,T_Indicateurs[Stat_code],0)),"")</f>
        <v/>
      </c>
      <c r="M4696">
        <f>IF(J4696=0,"",J4696)</f>
        <v/>
      </c>
      <c r="N4696">
        <f>IF(K4696=0,"",K4696)</f>
        <v/>
      </c>
      <c r="O4696">
        <f>IF(L4696=0,"",L4696)</f>
        <v/>
      </c>
      <c r="P4696">
        <f>IF(OR(J4696="",K4696="",L4696=""),"",J4696+K4696+L4696)</f>
        <v/>
      </c>
      <c r="Q4696">
        <f>IF(OR(M4696="",N4696="",O4696=""),"",M4696+N4696+O4696)</f>
        <v/>
      </c>
      <c r="S4696" s="13">
        <f>IF(AND($B4696&lt;&gt;"",$F4696&lt;&gt;""),IF(COUNTIFS($B$2:$B4696,$B4696,$F$2:$F4696,$F4696)=1,1,0),0)</f>
        <v/>
      </c>
      <c r="T4696" s="13">
        <f>IF(AND($B4696&lt;&gt;"",$H4696&lt;&gt;""),IF(COUNTIFS($B$2:$B4696,$B4696,$H$2:$H4696,$H4696)=1,1,0),0)</f>
        <v/>
      </c>
      <c r="U4696" s="13">
        <f>IF(AND($B4696&lt;&gt;"",$C4696&lt;&gt;""),IF(COUNTIFS($B$2:$B4696,$B4696,$C$2:$C4696,$C4696)=1,1,0),0)</f>
        <v/>
      </c>
      <c r="V4696" s="13">
        <f>IF(AND($B4696&lt;&gt;"",$D4696&lt;&gt;""),IF(COUNTIFS($B$2:$B4696,$B4696,$D$2:$D4696,$D4696)=1,1,0),0)</f>
        <v/>
      </c>
      <c r="W4696">
        <f>IFERROR(INDEX(T_Indicateurs[Domain_code],MATCH($H4696,T_Indicateurs[Stat_code],0)),"")</f>
        <v/>
      </c>
      <c r="X4696" s="13">
        <f>IF(OR($W4696="",$F4696=""),0,IF($F4696&lt;&gt;$W4696,1,0))</f>
        <v/>
      </c>
      <c r="Y4696" s="13">
        <f>IF(OR($J4696="", $K4696="", $L4696=""),0,IF(OR($J4696&lt;0,$J4696&gt;3,$K4696&lt;0,$K4696&gt;3,$L4696&lt;0,$L4696&gt;3),1,0))</f>
        <v/>
      </c>
    </row>
    <row r="4697">
      <c r="G4697">
        <f>IFERROR(INDEX(T_Domaines[Domain_label_fr],MATCH(F4697,T_Domaines[Domain_code],0)),"")</f>
        <v/>
      </c>
      <c r="I4697">
        <f>IFERROR(INDEX(T_Indicateurs[Stat_label_fr],MATCH(H4697,T_Indicateurs[Stat_code],0)),"")</f>
        <v/>
      </c>
      <c r="M4697">
        <f>IF(J4697=0,"",J4697)</f>
        <v/>
      </c>
      <c r="N4697">
        <f>IF(K4697=0,"",K4697)</f>
        <v/>
      </c>
      <c r="O4697">
        <f>IF(L4697=0,"",L4697)</f>
        <v/>
      </c>
      <c r="P4697">
        <f>IF(OR(J4697="",K4697="",L4697=""),"",J4697+K4697+L4697)</f>
        <v/>
      </c>
      <c r="Q4697">
        <f>IF(OR(M4697="",N4697="",O4697=""),"",M4697+N4697+O4697)</f>
        <v/>
      </c>
      <c r="S4697" s="13">
        <f>IF(AND($B4697&lt;&gt;"",$F4697&lt;&gt;""),IF(COUNTIFS($B$2:$B4697,$B4697,$F$2:$F4697,$F4697)=1,1,0),0)</f>
        <v/>
      </c>
      <c r="T4697" s="13">
        <f>IF(AND($B4697&lt;&gt;"",$H4697&lt;&gt;""),IF(COUNTIFS($B$2:$B4697,$B4697,$H$2:$H4697,$H4697)=1,1,0),0)</f>
        <v/>
      </c>
      <c r="U4697" s="13">
        <f>IF(AND($B4697&lt;&gt;"",$C4697&lt;&gt;""),IF(COUNTIFS($B$2:$B4697,$B4697,$C$2:$C4697,$C4697)=1,1,0),0)</f>
        <v/>
      </c>
      <c r="V4697" s="13">
        <f>IF(AND($B4697&lt;&gt;"",$D4697&lt;&gt;""),IF(COUNTIFS($B$2:$B4697,$B4697,$D$2:$D4697,$D4697)=1,1,0),0)</f>
        <v/>
      </c>
      <c r="W4697">
        <f>IFERROR(INDEX(T_Indicateurs[Domain_code],MATCH($H4697,T_Indicateurs[Stat_code],0)),"")</f>
        <v/>
      </c>
      <c r="X4697" s="13">
        <f>IF(OR($W4697="",$F4697=""),0,IF($F4697&lt;&gt;$W4697,1,0))</f>
        <v/>
      </c>
      <c r="Y4697" s="13">
        <f>IF(OR($J4697="", $K4697="", $L4697=""),0,IF(OR($J4697&lt;0,$J4697&gt;3,$K4697&lt;0,$K4697&gt;3,$L4697&lt;0,$L4697&gt;3),1,0))</f>
        <v/>
      </c>
    </row>
    <row r="4698">
      <c r="G4698">
        <f>IFERROR(INDEX(T_Domaines[Domain_label_fr],MATCH(F4698,T_Domaines[Domain_code],0)),"")</f>
        <v/>
      </c>
      <c r="I4698">
        <f>IFERROR(INDEX(T_Indicateurs[Stat_label_fr],MATCH(H4698,T_Indicateurs[Stat_code],0)),"")</f>
        <v/>
      </c>
      <c r="M4698">
        <f>IF(J4698=0,"",J4698)</f>
        <v/>
      </c>
      <c r="N4698">
        <f>IF(K4698=0,"",K4698)</f>
        <v/>
      </c>
      <c r="O4698">
        <f>IF(L4698=0,"",L4698)</f>
        <v/>
      </c>
      <c r="P4698">
        <f>IF(OR(J4698="",K4698="",L4698=""),"",J4698+K4698+L4698)</f>
        <v/>
      </c>
      <c r="Q4698">
        <f>IF(OR(M4698="",N4698="",O4698=""),"",M4698+N4698+O4698)</f>
        <v/>
      </c>
      <c r="S4698" s="13">
        <f>IF(AND($B4698&lt;&gt;"",$F4698&lt;&gt;""),IF(COUNTIFS($B$2:$B4698,$B4698,$F$2:$F4698,$F4698)=1,1,0),0)</f>
        <v/>
      </c>
      <c r="T4698" s="13">
        <f>IF(AND($B4698&lt;&gt;"",$H4698&lt;&gt;""),IF(COUNTIFS($B$2:$B4698,$B4698,$H$2:$H4698,$H4698)=1,1,0),0)</f>
        <v/>
      </c>
      <c r="U4698" s="13">
        <f>IF(AND($B4698&lt;&gt;"",$C4698&lt;&gt;""),IF(COUNTIFS($B$2:$B4698,$B4698,$C$2:$C4698,$C4698)=1,1,0),0)</f>
        <v/>
      </c>
      <c r="V4698" s="13">
        <f>IF(AND($B4698&lt;&gt;"",$D4698&lt;&gt;""),IF(COUNTIFS($B$2:$B4698,$B4698,$D$2:$D4698,$D4698)=1,1,0),0)</f>
        <v/>
      </c>
      <c r="W4698">
        <f>IFERROR(INDEX(T_Indicateurs[Domain_code],MATCH($H4698,T_Indicateurs[Stat_code],0)),"")</f>
        <v/>
      </c>
      <c r="X4698" s="13">
        <f>IF(OR($W4698="",$F4698=""),0,IF($F4698&lt;&gt;$W4698,1,0))</f>
        <v/>
      </c>
      <c r="Y4698" s="13">
        <f>IF(OR($J4698="", $K4698="", $L4698=""),0,IF(OR($J4698&lt;0,$J4698&gt;3,$K4698&lt;0,$K4698&gt;3,$L4698&lt;0,$L4698&gt;3),1,0))</f>
        <v/>
      </c>
    </row>
    <row r="4699">
      <c r="G4699">
        <f>IFERROR(INDEX(T_Domaines[Domain_label_fr],MATCH(F4699,T_Domaines[Domain_code],0)),"")</f>
        <v/>
      </c>
      <c r="I4699">
        <f>IFERROR(INDEX(T_Indicateurs[Stat_label_fr],MATCH(H4699,T_Indicateurs[Stat_code],0)),"")</f>
        <v/>
      </c>
      <c r="M4699">
        <f>IF(J4699=0,"",J4699)</f>
        <v/>
      </c>
      <c r="N4699">
        <f>IF(K4699=0,"",K4699)</f>
        <v/>
      </c>
      <c r="O4699">
        <f>IF(L4699=0,"",L4699)</f>
        <v/>
      </c>
      <c r="P4699">
        <f>IF(OR(J4699="",K4699="",L4699=""),"",J4699+K4699+L4699)</f>
        <v/>
      </c>
      <c r="Q4699">
        <f>IF(OR(M4699="",N4699="",O4699=""),"",M4699+N4699+O4699)</f>
        <v/>
      </c>
      <c r="S4699" s="13">
        <f>IF(AND($B4699&lt;&gt;"",$F4699&lt;&gt;""),IF(COUNTIFS($B$2:$B4699,$B4699,$F$2:$F4699,$F4699)=1,1,0),0)</f>
        <v/>
      </c>
      <c r="T4699" s="13">
        <f>IF(AND($B4699&lt;&gt;"",$H4699&lt;&gt;""),IF(COUNTIFS($B$2:$B4699,$B4699,$H$2:$H4699,$H4699)=1,1,0),0)</f>
        <v/>
      </c>
      <c r="U4699" s="13">
        <f>IF(AND($B4699&lt;&gt;"",$C4699&lt;&gt;""),IF(COUNTIFS($B$2:$B4699,$B4699,$C$2:$C4699,$C4699)=1,1,0),0)</f>
        <v/>
      </c>
      <c r="V4699" s="13">
        <f>IF(AND($B4699&lt;&gt;"",$D4699&lt;&gt;""),IF(COUNTIFS($B$2:$B4699,$B4699,$D$2:$D4699,$D4699)=1,1,0),0)</f>
        <v/>
      </c>
      <c r="W4699">
        <f>IFERROR(INDEX(T_Indicateurs[Domain_code],MATCH($H4699,T_Indicateurs[Stat_code],0)),"")</f>
        <v/>
      </c>
      <c r="X4699" s="13">
        <f>IF(OR($W4699="",$F4699=""),0,IF($F4699&lt;&gt;$W4699,1,0))</f>
        <v/>
      </c>
      <c r="Y4699" s="13">
        <f>IF(OR($J4699="", $K4699="", $L4699=""),0,IF(OR($J4699&lt;0,$J4699&gt;3,$K4699&lt;0,$K4699&gt;3,$L4699&lt;0,$L4699&gt;3),1,0))</f>
        <v/>
      </c>
    </row>
    <row r="4700">
      <c r="G4700">
        <f>IFERROR(INDEX(T_Domaines[Domain_label_fr],MATCH(F4700,T_Domaines[Domain_code],0)),"")</f>
        <v/>
      </c>
      <c r="I4700">
        <f>IFERROR(INDEX(T_Indicateurs[Stat_label_fr],MATCH(H4700,T_Indicateurs[Stat_code],0)),"")</f>
        <v/>
      </c>
      <c r="M4700">
        <f>IF(J4700=0,"",J4700)</f>
        <v/>
      </c>
      <c r="N4700">
        <f>IF(K4700=0,"",K4700)</f>
        <v/>
      </c>
      <c r="O4700">
        <f>IF(L4700=0,"",L4700)</f>
        <v/>
      </c>
      <c r="P4700">
        <f>IF(OR(J4700="",K4700="",L4700=""),"",J4700+K4700+L4700)</f>
        <v/>
      </c>
      <c r="Q4700">
        <f>IF(OR(M4700="",N4700="",O4700=""),"",M4700+N4700+O4700)</f>
        <v/>
      </c>
      <c r="S4700" s="13">
        <f>IF(AND($B4700&lt;&gt;"",$F4700&lt;&gt;""),IF(COUNTIFS($B$2:$B4700,$B4700,$F$2:$F4700,$F4700)=1,1,0),0)</f>
        <v/>
      </c>
      <c r="T4700" s="13">
        <f>IF(AND($B4700&lt;&gt;"",$H4700&lt;&gt;""),IF(COUNTIFS($B$2:$B4700,$B4700,$H$2:$H4700,$H4700)=1,1,0),0)</f>
        <v/>
      </c>
      <c r="U4700" s="13">
        <f>IF(AND($B4700&lt;&gt;"",$C4700&lt;&gt;""),IF(COUNTIFS($B$2:$B4700,$B4700,$C$2:$C4700,$C4700)=1,1,0),0)</f>
        <v/>
      </c>
      <c r="V4700" s="13">
        <f>IF(AND($B4700&lt;&gt;"",$D4700&lt;&gt;""),IF(COUNTIFS($B$2:$B4700,$B4700,$D$2:$D4700,$D4700)=1,1,0),0)</f>
        <v/>
      </c>
      <c r="W4700">
        <f>IFERROR(INDEX(T_Indicateurs[Domain_code],MATCH($H4700,T_Indicateurs[Stat_code],0)),"")</f>
        <v/>
      </c>
      <c r="X4700" s="13">
        <f>IF(OR($W4700="",$F4700=""),0,IF($F4700&lt;&gt;$W4700,1,0))</f>
        <v/>
      </c>
      <c r="Y4700" s="13">
        <f>IF(OR($J4700="", $K4700="", $L4700=""),0,IF(OR($J4700&lt;0,$J4700&gt;3,$K4700&lt;0,$K4700&gt;3,$L4700&lt;0,$L4700&gt;3),1,0))</f>
        <v/>
      </c>
    </row>
    <row r="4701">
      <c r="G4701">
        <f>IFERROR(INDEX(T_Domaines[Domain_label_fr],MATCH(F4701,T_Domaines[Domain_code],0)),"")</f>
        <v/>
      </c>
      <c r="I4701">
        <f>IFERROR(INDEX(T_Indicateurs[Stat_label_fr],MATCH(H4701,T_Indicateurs[Stat_code],0)),"")</f>
        <v/>
      </c>
      <c r="M4701">
        <f>IF(J4701=0,"",J4701)</f>
        <v/>
      </c>
      <c r="N4701">
        <f>IF(K4701=0,"",K4701)</f>
        <v/>
      </c>
      <c r="O4701">
        <f>IF(L4701=0,"",L4701)</f>
        <v/>
      </c>
      <c r="P4701">
        <f>IF(OR(J4701="",K4701="",L4701=""),"",J4701+K4701+L4701)</f>
        <v/>
      </c>
      <c r="Q4701">
        <f>IF(OR(M4701="",N4701="",O4701=""),"",M4701+N4701+O4701)</f>
        <v/>
      </c>
      <c r="S4701" s="13">
        <f>IF(AND($B4701&lt;&gt;"",$F4701&lt;&gt;""),IF(COUNTIFS($B$2:$B4701,$B4701,$F$2:$F4701,$F4701)=1,1,0),0)</f>
        <v/>
      </c>
      <c r="T4701" s="13">
        <f>IF(AND($B4701&lt;&gt;"",$H4701&lt;&gt;""),IF(COUNTIFS($B$2:$B4701,$B4701,$H$2:$H4701,$H4701)=1,1,0),0)</f>
        <v/>
      </c>
      <c r="U4701" s="13">
        <f>IF(AND($B4701&lt;&gt;"",$C4701&lt;&gt;""),IF(COUNTIFS($B$2:$B4701,$B4701,$C$2:$C4701,$C4701)=1,1,0),0)</f>
        <v/>
      </c>
      <c r="V4701" s="13">
        <f>IF(AND($B4701&lt;&gt;"",$D4701&lt;&gt;""),IF(COUNTIFS($B$2:$B4701,$B4701,$D$2:$D4701,$D4701)=1,1,0),0)</f>
        <v/>
      </c>
      <c r="W4701">
        <f>IFERROR(INDEX(T_Indicateurs[Domain_code],MATCH($H4701,T_Indicateurs[Stat_code],0)),"")</f>
        <v/>
      </c>
      <c r="X4701" s="13">
        <f>IF(OR($W4701="",$F4701=""),0,IF($F4701&lt;&gt;$W4701,1,0))</f>
        <v/>
      </c>
      <c r="Y4701" s="13">
        <f>IF(OR($J4701="", $K4701="", $L4701=""),0,IF(OR($J4701&lt;0,$J4701&gt;3,$K4701&lt;0,$K4701&gt;3,$L4701&lt;0,$L4701&gt;3),1,0))</f>
        <v/>
      </c>
    </row>
    <row r="4702">
      <c r="G4702">
        <f>IFERROR(INDEX(T_Domaines[Domain_label_fr],MATCH(F4702,T_Domaines[Domain_code],0)),"")</f>
        <v/>
      </c>
      <c r="I4702">
        <f>IFERROR(INDEX(T_Indicateurs[Stat_label_fr],MATCH(H4702,T_Indicateurs[Stat_code],0)),"")</f>
        <v/>
      </c>
      <c r="M4702">
        <f>IF(J4702=0,"",J4702)</f>
        <v/>
      </c>
      <c r="N4702">
        <f>IF(K4702=0,"",K4702)</f>
        <v/>
      </c>
      <c r="O4702">
        <f>IF(L4702=0,"",L4702)</f>
        <v/>
      </c>
      <c r="P4702">
        <f>IF(OR(J4702="",K4702="",L4702=""),"",J4702+K4702+L4702)</f>
        <v/>
      </c>
      <c r="Q4702">
        <f>IF(OR(M4702="",N4702="",O4702=""),"",M4702+N4702+O4702)</f>
        <v/>
      </c>
      <c r="S4702" s="13">
        <f>IF(AND($B4702&lt;&gt;"",$F4702&lt;&gt;""),IF(COUNTIFS($B$2:$B4702,$B4702,$F$2:$F4702,$F4702)=1,1,0),0)</f>
        <v/>
      </c>
      <c r="T4702" s="13">
        <f>IF(AND($B4702&lt;&gt;"",$H4702&lt;&gt;""),IF(COUNTIFS($B$2:$B4702,$B4702,$H$2:$H4702,$H4702)=1,1,0),0)</f>
        <v/>
      </c>
      <c r="U4702" s="13">
        <f>IF(AND($B4702&lt;&gt;"",$C4702&lt;&gt;""),IF(COUNTIFS($B$2:$B4702,$B4702,$C$2:$C4702,$C4702)=1,1,0),0)</f>
        <v/>
      </c>
      <c r="V4702" s="13">
        <f>IF(AND($B4702&lt;&gt;"",$D4702&lt;&gt;""),IF(COUNTIFS($B$2:$B4702,$B4702,$D$2:$D4702,$D4702)=1,1,0),0)</f>
        <v/>
      </c>
      <c r="W4702">
        <f>IFERROR(INDEX(T_Indicateurs[Domain_code],MATCH($H4702,T_Indicateurs[Stat_code],0)),"")</f>
        <v/>
      </c>
      <c r="X4702" s="13">
        <f>IF(OR($W4702="",$F4702=""),0,IF($F4702&lt;&gt;$W4702,1,0))</f>
        <v/>
      </c>
      <c r="Y4702" s="13">
        <f>IF(OR($J4702="", $K4702="", $L4702=""),0,IF(OR($J4702&lt;0,$J4702&gt;3,$K4702&lt;0,$K4702&gt;3,$L4702&lt;0,$L4702&gt;3),1,0))</f>
        <v/>
      </c>
    </row>
    <row r="4703">
      <c r="G4703">
        <f>IFERROR(INDEX(T_Domaines[Domain_label_fr],MATCH(F4703,T_Domaines[Domain_code],0)),"")</f>
        <v/>
      </c>
      <c r="I4703">
        <f>IFERROR(INDEX(T_Indicateurs[Stat_label_fr],MATCH(H4703,T_Indicateurs[Stat_code],0)),"")</f>
        <v/>
      </c>
      <c r="M4703">
        <f>IF(J4703=0,"",J4703)</f>
        <v/>
      </c>
      <c r="N4703">
        <f>IF(K4703=0,"",K4703)</f>
        <v/>
      </c>
      <c r="O4703">
        <f>IF(L4703=0,"",L4703)</f>
        <v/>
      </c>
      <c r="P4703">
        <f>IF(OR(J4703="",K4703="",L4703=""),"",J4703+K4703+L4703)</f>
        <v/>
      </c>
      <c r="Q4703">
        <f>IF(OR(M4703="",N4703="",O4703=""),"",M4703+N4703+O4703)</f>
        <v/>
      </c>
      <c r="S4703" s="13">
        <f>IF(AND($B4703&lt;&gt;"",$F4703&lt;&gt;""),IF(COUNTIFS($B$2:$B4703,$B4703,$F$2:$F4703,$F4703)=1,1,0),0)</f>
        <v/>
      </c>
      <c r="T4703" s="13">
        <f>IF(AND($B4703&lt;&gt;"",$H4703&lt;&gt;""),IF(COUNTIFS($B$2:$B4703,$B4703,$H$2:$H4703,$H4703)=1,1,0),0)</f>
        <v/>
      </c>
      <c r="U4703" s="13">
        <f>IF(AND($B4703&lt;&gt;"",$C4703&lt;&gt;""),IF(COUNTIFS($B$2:$B4703,$B4703,$C$2:$C4703,$C4703)=1,1,0),0)</f>
        <v/>
      </c>
      <c r="V4703" s="13">
        <f>IF(AND($B4703&lt;&gt;"",$D4703&lt;&gt;""),IF(COUNTIFS($B$2:$B4703,$B4703,$D$2:$D4703,$D4703)=1,1,0),0)</f>
        <v/>
      </c>
      <c r="W4703">
        <f>IFERROR(INDEX(T_Indicateurs[Domain_code],MATCH($H4703,T_Indicateurs[Stat_code],0)),"")</f>
        <v/>
      </c>
      <c r="X4703" s="13">
        <f>IF(OR($W4703="",$F4703=""),0,IF($F4703&lt;&gt;$W4703,1,0))</f>
        <v/>
      </c>
      <c r="Y4703" s="13">
        <f>IF(OR($J4703="", $K4703="", $L4703=""),0,IF(OR($J4703&lt;0,$J4703&gt;3,$K4703&lt;0,$K4703&gt;3,$L4703&lt;0,$L4703&gt;3),1,0))</f>
        <v/>
      </c>
    </row>
    <row r="4704">
      <c r="G4704">
        <f>IFERROR(INDEX(T_Domaines[Domain_label_fr],MATCH(F4704,T_Domaines[Domain_code],0)),"")</f>
        <v/>
      </c>
      <c r="I4704">
        <f>IFERROR(INDEX(T_Indicateurs[Stat_label_fr],MATCH(H4704,T_Indicateurs[Stat_code],0)),"")</f>
        <v/>
      </c>
      <c r="M4704">
        <f>IF(J4704=0,"",J4704)</f>
        <v/>
      </c>
      <c r="N4704">
        <f>IF(K4704=0,"",K4704)</f>
        <v/>
      </c>
      <c r="O4704">
        <f>IF(L4704=0,"",L4704)</f>
        <v/>
      </c>
      <c r="P4704">
        <f>IF(OR(J4704="",K4704="",L4704=""),"",J4704+K4704+L4704)</f>
        <v/>
      </c>
      <c r="Q4704">
        <f>IF(OR(M4704="",N4704="",O4704=""),"",M4704+N4704+O4704)</f>
        <v/>
      </c>
      <c r="S4704" s="13">
        <f>IF(AND($B4704&lt;&gt;"",$F4704&lt;&gt;""),IF(COUNTIFS($B$2:$B4704,$B4704,$F$2:$F4704,$F4704)=1,1,0),0)</f>
        <v/>
      </c>
      <c r="T4704" s="13">
        <f>IF(AND($B4704&lt;&gt;"",$H4704&lt;&gt;""),IF(COUNTIFS($B$2:$B4704,$B4704,$H$2:$H4704,$H4704)=1,1,0),0)</f>
        <v/>
      </c>
      <c r="U4704" s="13">
        <f>IF(AND($B4704&lt;&gt;"",$C4704&lt;&gt;""),IF(COUNTIFS($B$2:$B4704,$B4704,$C$2:$C4704,$C4704)=1,1,0),0)</f>
        <v/>
      </c>
      <c r="V4704" s="13">
        <f>IF(AND($B4704&lt;&gt;"",$D4704&lt;&gt;""),IF(COUNTIFS($B$2:$B4704,$B4704,$D$2:$D4704,$D4704)=1,1,0),0)</f>
        <v/>
      </c>
      <c r="W4704">
        <f>IFERROR(INDEX(T_Indicateurs[Domain_code],MATCH($H4704,T_Indicateurs[Stat_code],0)),"")</f>
        <v/>
      </c>
      <c r="X4704" s="13">
        <f>IF(OR($W4704="",$F4704=""),0,IF($F4704&lt;&gt;$W4704,1,0))</f>
        <v/>
      </c>
      <c r="Y4704" s="13">
        <f>IF(OR($J4704="", $K4704="", $L4704=""),0,IF(OR($J4704&lt;0,$J4704&gt;3,$K4704&lt;0,$K4704&gt;3,$L4704&lt;0,$L4704&gt;3),1,0))</f>
        <v/>
      </c>
    </row>
    <row r="4705">
      <c r="G4705">
        <f>IFERROR(INDEX(T_Domaines[Domain_label_fr],MATCH(F4705,T_Domaines[Domain_code],0)),"")</f>
        <v/>
      </c>
      <c r="I4705">
        <f>IFERROR(INDEX(T_Indicateurs[Stat_label_fr],MATCH(H4705,T_Indicateurs[Stat_code],0)),"")</f>
        <v/>
      </c>
      <c r="M4705">
        <f>IF(J4705=0,"",J4705)</f>
        <v/>
      </c>
      <c r="N4705">
        <f>IF(K4705=0,"",K4705)</f>
        <v/>
      </c>
      <c r="O4705">
        <f>IF(L4705=0,"",L4705)</f>
        <v/>
      </c>
      <c r="P4705">
        <f>IF(OR(J4705="",K4705="",L4705=""),"",J4705+K4705+L4705)</f>
        <v/>
      </c>
      <c r="Q4705">
        <f>IF(OR(M4705="",N4705="",O4705=""),"",M4705+N4705+O4705)</f>
        <v/>
      </c>
      <c r="S4705" s="13">
        <f>IF(AND($B4705&lt;&gt;"",$F4705&lt;&gt;""),IF(COUNTIFS($B$2:$B4705,$B4705,$F$2:$F4705,$F4705)=1,1,0),0)</f>
        <v/>
      </c>
      <c r="T4705" s="13">
        <f>IF(AND($B4705&lt;&gt;"",$H4705&lt;&gt;""),IF(COUNTIFS($B$2:$B4705,$B4705,$H$2:$H4705,$H4705)=1,1,0),0)</f>
        <v/>
      </c>
      <c r="U4705" s="13">
        <f>IF(AND($B4705&lt;&gt;"",$C4705&lt;&gt;""),IF(COUNTIFS($B$2:$B4705,$B4705,$C$2:$C4705,$C4705)=1,1,0),0)</f>
        <v/>
      </c>
      <c r="V4705" s="13">
        <f>IF(AND($B4705&lt;&gt;"",$D4705&lt;&gt;""),IF(COUNTIFS($B$2:$B4705,$B4705,$D$2:$D4705,$D4705)=1,1,0),0)</f>
        <v/>
      </c>
      <c r="W4705">
        <f>IFERROR(INDEX(T_Indicateurs[Domain_code],MATCH($H4705,T_Indicateurs[Stat_code],0)),"")</f>
        <v/>
      </c>
      <c r="X4705" s="13">
        <f>IF(OR($W4705="",$F4705=""),0,IF($F4705&lt;&gt;$W4705,1,0))</f>
        <v/>
      </c>
      <c r="Y4705" s="13">
        <f>IF(OR($J4705="", $K4705="", $L4705=""),0,IF(OR($J4705&lt;0,$J4705&gt;3,$K4705&lt;0,$K4705&gt;3,$L4705&lt;0,$L4705&gt;3),1,0))</f>
        <v/>
      </c>
    </row>
    <row r="4706">
      <c r="G4706">
        <f>IFERROR(INDEX(T_Domaines[Domain_label_fr],MATCH(F4706,T_Domaines[Domain_code],0)),"")</f>
        <v/>
      </c>
      <c r="I4706">
        <f>IFERROR(INDEX(T_Indicateurs[Stat_label_fr],MATCH(H4706,T_Indicateurs[Stat_code],0)),"")</f>
        <v/>
      </c>
      <c r="M4706">
        <f>IF(J4706=0,"",J4706)</f>
        <v/>
      </c>
      <c r="N4706">
        <f>IF(K4706=0,"",K4706)</f>
        <v/>
      </c>
      <c r="O4706">
        <f>IF(L4706=0,"",L4706)</f>
        <v/>
      </c>
      <c r="P4706">
        <f>IF(OR(J4706="",K4706="",L4706=""),"",J4706+K4706+L4706)</f>
        <v/>
      </c>
      <c r="Q4706">
        <f>IF(OR(M4706="",N4706="",O4706=""),"",M4706+N4706+O4706)</f>
        <v/>
      </c>
      <c r="S4706" s="13">
        <f>IF(AND($B4706&lt;&gt;"",$F4706&lt;&gt;""),IF(COUNTIFS($B$2:$B4706,$B4706,$F$2:$F4706,$F4706)=1,1,0),0)</f>
        <v/>
      </c>
      <c r="T4706" s="13">
        <f>IF(AND($B4706&lt;&gt;"",$H4706&lt;&gt;""),IF(COUNTIFS($B$2:$B4706,$B4706,$H$2:$H4706,$H4706)=1,1,0),0)</f>
        <v/>
      </c>
      <c r="U4706" s="13">
        <f>IF(AND($B4706&lt;&gt;"",$C4706&lt;&gt;""),IF(COUNTIFS($B$2:$B4706,$B4706,$C$2:$C4706,$C4706)=1,1,0),0)</f>
        <v/>
      </c>
      <c r="V4706" s="13">
        <f>IF(AND($B4706&lt;&gt;"",$D4706&lt;&gt;""),IF(COUNTIFS($B$2:$B4706,$B4706,$D$2:$D4706,$D4706)=1,1,0),0)</f>
        <v/>
      </c>
      <c r="W4706">
        <f>IFERROR(INDEX(T_Indicateurs[Domain_code],MATCH($H4706,T_Indicateurs[Stat_code],0)),"")</f>
        <v/>
      </c>
      <c r="X4706" s="13">
        <f>IF(OR($W4706="",$F4706=""),0,IF($F4706&lt;&gt;$W4706,1,0))</f>
        <v/>
      </c>
      <c r="Y4706" s="13">
        <f>IF(OR($J4706="", $K4706="", $L4706=""),0,IF(OR($J4706&lt;0,$J4706&gt;3,$K4706&lt;0,$K4706&gt;3,$L4706&lt;0,$L4706&gt;3),1,0))</f>
        <v/>
      </c>
    </row>
    <row r="4707">
      <c r="G4707">
        <f>IFERROR(INDEX(T_Domaines[Domain_label_fr],MATCH(F4707,T_Domaines[Domain_code],0)),"")</f>
        <v/>
      </c>
      <c r="I4707">
        <f>IFERROR(INDEX(T_Indicateurs[Stat_label_fr],MATCH(H4707,T_Indicateurs[Stat_code],0)),"")</f>
        <v/>
      </c>
      <c r="M4707">
        <f>IF(J4707=0,"",J4707)</f>
        <v/>
      </c>
      <c r="N4707">
        <f>IF(K4707=0,"",K4707)</f>
        <v/>
      </c>
      <c r="O4707">
        <f>IF(L4707=0,"",L4707)</f>
        <v/>
      </c>
      <c r="P4707">
        <f>IF(OR(J4707="",K4707="",L4707=""),"",J4707+K4707+L4707)</f>
        <v/>
      </c>
      <c r="Q4707">
        <f>IF(OR(M4707="",N4707="",O4707=""),"",M4707+N4707+O4707)</f>
        <v/>
      </c>
      <c r="S4707" s="13">
        <f>IF(AND($B4707&lt;&gt;"",$F4707&lt;&gt;""),IF(COUNTIFS($B$2:$B4707,$B4707,$F$2:$F4707,$F4707)=1,1,0),0)</f>
        <v/>
      </c>
      <c r="T4707" s="13">
        <f>IF(AND($B4707&lt;&gt;"",$H4707&lt;&gt;""),IF(COUNTIFS($B$2:$B4707,$B4707,$H$2:$H4707,$H4707)=1,1,0),0)</f>
        <v/>
      </c>
      <c r="U4707" s="13">
        <f>IF(AND($B4707&lt;&gt;"",$C4707&lt;&gt;""),IF(COUNTIFS($B$2:$B4707,$B4707,$C$2:$C4707,$C4707)=1,1,0),0)</f>
        <v/>
      </c>
      <c r="V4707" s="13">
        <f>IF(AND($B4707&lt;&gt;"",$D4707&lt;&gt;""),IF(COUNTIFS($B$2:$B4707,$B4707,$D$2:$D4707,$D4707)=1,1,0),0)</f>
        <v/>
      </c>
      <c r="W4707">
        <f>IFERROR(INDEX(T_Indicateurs[Domain_code],MATCH($H4707,T_Indicateurs[Stat_code],0)),"")</f>
        <v/>
      </c>
      <c r="X4707" s="13">
        <f>IF(OR($W4707="",$F4707=""),0,IF($F4707&lt;&gt;$W4707,1,0))</f>
        <v/>
      </c>
      <c r="Y4707" s="13">
        <f>IF(OR($J4707="", $K4707="", $L4707=""),0,IF(OR($J4707&lt;0,$J4707&gt;3,$K4707&lt;0,$K4707&gt;3,$L4707&lt;0,$L4707&gt;3),1,0))</f>
        <v/>
      </c>
    </row>
    <row r="4708">
      <c r="G4708">
        <f>IFERROR(INDEX(T_Domaines[Domain_label_fr],MATCH(F4708,T_Domaines[Domain_code],0)),"")</f>
        <v/>
      </c>
      <c r="I4708">
        <f>IFERROR(INDEX(T_Indicateurs[Stat_label_fr],MATCH(H4708,T_Indicateurs[Stat_code],0)),"")</f>
        <v/>
      </c>
      <c r="M4708">
        <f>IF(J4708=0,"",J4708)</f>
        <v/>
      </c>
      <c r="N4708">
        <f>IF(K4708=0,"",K4708)</f>
        <v/>
      </c>
      <c r="O4708">
        <f>IF(L4708=0,"",L4708)</f>
        <v/>
      </c>
      <c r="P4708">
        <f>IF(OR(J4708="",K4708="",L4708=""),"",J4708+K4708+L4708)</f>
        <v/>
      </c>
      <c r="Q4708">
        <f>IF(OR(M4708="",N4708="",O4708=""),"",M4708+N4708+O4708)</f>
        <v/>
      </c>
      <c r="S4708" s="13">
        <f>IF(AND($B4708&lt;&gt;"",$F4708&lt;&gt;""),IF(COUNTIFS($B$2:$B4708,$B4708,$F$2:$F4708,$F4708)=1,1,0),0)</f>
        <v/>
      </c>
      <c r="T4708" s="13">
        <f>IF(AND($B4708&lt;&gt;"",$H4708&lt;&gt;""),IF(COUNTIFS($B$2:$B4708,$B4708,$H$2:$H4708,$H4708)=1,1,0),0)</f>
        <v/>
      </c>
      <c r="U4708" s="13">
        <f>IF(AND($B4708&lt;&gt;"",$C4708&lt;&gt;""),IF(COUNTIFS($B$2:$B4708,$B4708,$C$2:$C4708,$C4708)=1,1,0),0)</f>
        <v/>
      </c>
      <c r="V4708" s="13">
        <f>IF(AND($B4708&lt;&gt;"",$D4708&lt;&gt;""),IF(COUNTIFS($B$2:$B4708,$B4708,$D$2:$D4708,$D4708)=1,1,0),0)</f>
        <v/>
      </c>
      <c r="W4708">
        <f>IFERROR(INDEX(T_Indicateurs[Domain_code],MATCH($H4708,T_Indicateurs[Stat_code],0)),"")</f>
        <v/>
      </c>
      <c r="X4708" s="13">
        <f>IF(OR($W4708="",$F4708=""),0,IF($F4708&lt;&gt;$W4708,1,0))</f>
        <v/>
      </c>
      <c r="Y4708" s="13">
        <f>IF(OR($J4708="", $K4708="", $L4708=""),0,IF(OR($J4708&lt;0,$J4708&gt;3,$K4708&lt;0,$K4708&gt;3,$L4708&lt;0,$L4708&gt;3),1,0))</f>
        <v/>
      </c>
    </row>
    <row r="4709">
      <c r="G4709">
        <f>IFERROR(INDEX(T_Domaines[Domain_label_fr],MATCH(F4709,T_Domaines[Domain_code],0)),"")</f>
        <v/>
      </c>
      <c r="I4709">
        <f>IFERROR(INDEX(T_Indicateurs[Stat_label_fr],MATCH(H4709,T_Indicateurs[Stat_code],0)),"")</f>
        <v/>
      </c>
      <c r="M4709">
        <f>IF(J4709=0,"",J4709)</f>
        <v/>
      </c>
      <c r="N4709">
        <f>IF(K4709=0,"",K4709)</f>
        <v/>
      </c>
      <c r="O4709">
        <f>IF(L4709=0,"",L4709)</f>
        <v/>
      </c>
      <c r="P4709">
        <f>IF(OR(J4709="",K4709="",L4709=""),"",J4709+K4709+L4709)</f>
        <v/>
      </c>
      <c r="Q4709">
        <f>IF(OR(M4709="",N4709="",O4709=""),"",M4709+N4709+O4709)</f>
        <v/>
      </c>
      <c r="S4709" s="13">
        <f>IF(AND($B4709&lt;&gt;"",$F4709&lt;&gt;""),IF(COUNTIFS($B$2:$B4709,$B4709,$F$2:$F4709,$F4709)=1,1,0),0)</f>
        <v/>
      </c>
      <c r="T4709" s="13">
        <f>IF(AND($B4709&lt;&gt;"",$H4709&lt;&gt;""),IF(COUNTIFS($B$2:$B4709,$B4709,$H$2:$H4709,$H4709)=1,1,0),0)</f>
        <v/>
      </c>
      <c r="U4709" s="13">
        <f>IF(AND($B4709&lt;&gt;"",$C4709&lt;&gt;""),IF(COUNTIFS($B$2:$B4709,$B4709,$C$2:$C4709,$C4709)=1,1,0),0)</f>
        <v/>
      </c>
      <c r="V4709" s="13">
        <f>IF(AND($B4709&lt;&gt;"",$D4709&lt;&gt;""),IF(COUNTIFS($B$2:$B4709,$B4709,$D$2:$D4709,$D4709)=1,1,0),0)</f>
        <v/>
      </c>
      <c r="W4709">
        <f>IFERROR(INDEX(T_Indicateurs[Domain_code],MATCH($H4709,T_Indicateurs[Stat_code],0)),"")</f>
        <v/>
      </c>
      <c r="X4709" s="13">
        <f>IF(OR($W4709="",$F4709=""),0,IF($F4709&lt;&gt;$W4709,1,0))</f>
        <v/>
      </c>
      <c r="Y4709" s="13">
        <f>IF(OR($J4709="", $K4709="", $L4709=""),0,IF(OR($J4709&lt;0,$J4709&gt;3,$K4709&lt;0,$K4709&gt;3,$L4709&lt;0,$L4709&gt;3),1,0))</f>
        <v/>
      </c>
    </row>
    <row r="4710">
      <c r="G4710">
        <f>IFERROR(INDEX(T_Domaines[Domain_label_fr],MATCH(F4710,T_Domaines[Domain_code],0)),"")</f>
        <v/>
      </c>
      <c r="I4710">
        <f>IFERROR(INDEX(T_Indicateurs[Stat_label_fr],MATCH(H4710,T_Indicateurs[Stat_code],0)),"")</f>
        <v/>
      </c>
      <c r="M4710">
        <f>IF(J4710=0,"",J4710)</f>
        <v/>
      </c>
      <c r="N4710">
        <f>IF(K4710=0,"",K4710)</f>
        <v/>
      </c>
      <c r="O4710">
        <f>IF(L4710=0,"",L4710)</f>
        <v/>
      </c>
      <c r="P4710">
        <f>IF(OR(J4710="",K4710="",L4710=""),"",J4710+K4710+L4710)</f>
        <v/>
      </c>
      <c r="Q4710">
        <f>IF(OR(M4710="",N4710="",O4710=""),"",M4710+N4710+O4710)</f>
        <v/>
      </c>
      <c r="S4710" s="13">
        <f>IF(AND($B4710&lt;&gt;"",$F4710&lt;&gt;""),IF(COUNTIFS($B$2:$B4710,$B4710,$F$2:$F4710,$F4710)=1,1,0),0)</f>
        <v/>
      </c>
      <c r="T4710" s="13">
        <f>IF(AND($B4710&lt;&gt;"",$H4710&lt;&gt;""),IF(COUNTIFS($B$2:$B4710,$B4710,$H$2:$H4710,$H4710)=1,1,0),0)</f>
        <v/>
      </c>
      <c r="U4710" s="13">
        <f>IF(AND($B4710&lt;&gt;"",$C4710&lt;&gt;""),IF(COUNTIFS($B$2:$B4710,$B4710,$C$2:$C4710,$C4710)=1,1,0),0)</f>
        <v/>
      </c>
      <c r="V4710" s="13">
        <f>IF(AND($B4710&lt;&gt;"",$D4710&lt;&gt;""),IF(COUNTIFS($B$2:$B4710,$B4710,$D$2:$D4710,$D4710)=1,1,0),0)</f>
        <v/>
      </c>
      <c r="W4710">
        <f>IFERROR(INDEX(T_Indicateurs[Domain_code],MATCH($H4710,T_Indicateurs[Stat_code],0)),"")</f>
        <v/>
      </c>
      <c r="X4710" s="13">
        <f>IF(OR($W4710="",$F4710=""),0,IF($F4710&lt;&gt;$W4710,1,0))</f>
        <v/>
      </c>
      <c r="Y4710" s="13">
        <f>IF(OR($J4710="", $K4710="", $L4710=""),0,IF(OR($J4710&lt;0,$J4710&gt;3,$K4710&lt;0,$K4710&gt;3,$L4710&lt;0,$L4710&gt;3),1,0))</f>
        <v/>
      </c>
    </row>
    <row r="4711">
      <c r="G4711">
        <f>IFERROR(INDEX(T_Domaines[Domain_label_fr],MATCH(F4711,T_Domaines[Domain_code],0)),"")</f>
        <v/>
      </c>
      <c r="I4711">
        <f>IFERROR(INDEX(T_Indicateurs[Stat_label_fr],MATCH(H4711,T_Indicateurs[Stat_code],0)),"")</f>
        <v/>
      </c>
      <c r="M4711">
        <f>IF(J4711=0,"",J4711)</f>
        <v/>
      </c>
      <c r="N4711">
        <f>IF(K4711=0,"",K4711)</f>
        <v/>
      </c>
      <c r="O4711">
        <f>IF(L4711=0,"",L4711)</f>
        <v/>
      </c>
      <c r="P4711">
        <f>IF(OR(J4711="",K4711="",L4711=""),"",J4711+K4711+L4711)</f>
        <v/>
      </c>
      <c r="Q4711">
        <f>IF(OR(M4711="",N4711="",O4711=""),"",M4711+N4711+O4711)</f>
        <v/>
      </c>
      <c r="S4711" s="13">
        <f>IF(AND($B4711&lt;&gt;"",$F4711&lt;&gt;""),IF(COUNTIFS($B$2:$B4711,$B4711,$F$2:$F4711,$F4711)=1,1,0),0)</f>
        <v/>
      </c>
      <c r="T4711" s="13">
        <f>IF(AND($B4711&lt;&gt;"",$H4711&lt;&gt;""),IF(COUNTIFS($B$2:$B4711,$B4711,$H$2:$H4711,$H4711)=1,1,0),0)</f>
        <v/>
      </c>
      <c r="U4711" s="13">
        <f>IF(AND($B4711&lt;&gt;"",$C4711&lt;&gt;""),IF(COUNTIFS($B$2:$B4711,$B4711,$C$2:$C4711,$C4711)=1,1,0),0)</f>
        <v/>
      </c>
      <c r="V4711" s="13">
        <f>IF(AND($B4711&lt;&gt;"",$D4711&lt;&gt;""),IF(COUNTIFS($B$2:$B4711,$B4711,$D$2:$D4711,$D4711)=1,1,0),0)</f>
        <v/>
      </c>
      <c r="W4711">
        <f>IFERROR(INDEX(T_Indicateurs[Domain_code],MATCH($H4711,T_Indicateurs[Stat_code],0)),"")</f>
        <v/>
      </c>
      <c r="X4711" s="13">
        <f>IF(OR($W4711="",$F4711=""),0,IF($F4711&lt;&gt;$W4711,1,0))</f>
        <v/>
      </c>
      <c r="Y4711" s="13">
        <f>IF(OR($J4711="", $K4711="", $L4711=""),0,IF(OR($J4711&lt;0,$J4711&gt;3,$K4711&lt;0,$K4711&gt;3,$L4711&lt;0,$L4711&gt;3),1,0))</f>
        <v/>
      </c>
    </row>
    <row r="4712">
      <c r="G4712">
        <f>IFERROR(INDEX(T_Domaines[Domain_label_fr],MATCH(F4712,T_Domaines[Domain_code],0)),"")</f>
        <v/>
      </c>
      <c r="I4712">
        <f>IFERROR(INDEX(T_Indicateurs[Stat_label_fr],MATCH(H4712,T_Indicateurs[Stat_code],0)),"")</f>
        <v/>
      </c>
      <c r="M4712">
        <f>IF(J4712=0,"",J4712)</f>
        <v/>
      </c>
      <c r="N4712">
        <f>IF(K4712=0,"",K4712)</f>
        <v/>
      </c>
      <c r="O4712">
        <f>IF(L4712=0,"",L4712)</f>
        <v/>
      </c>
      <c r="P4712">
        <f>IF(OR(J4712="",K4712="",L4712=""),"",J4712+K4712+L4712)</f>
        <v/>
      </c>
      <c r="Q4712">
        <f>IF(OR(M4712="",N4712="",O4712=""),"",M4712+N4712+O4712)</f>
        <v/>
      </c>
      <c r="S4712" s="13">
        <f>IF(AND($B4712&lt;&gt;"",$F4712&lt;&gt;""),IF(COUNTIFS($B$2:$B4712,$B4712,$F$2:$F4712,$F4712)=1,1,0),0)</f>
        <v/>
      </c>
      <c r="T4712" s="13">
        <f>IF(AND($B4712&lt;&gt;"",$H4712&lt;&gt;""),IF(COUNTIFS($B$2:$B4712,$B4712,$H$2:$H4712,$H4712)=1,1,0),0)</f>
        <v/>
      </c>
      <c r="U4712" s="13">
        <f>IF(AND($B4712&lt;&gt;"",$C4712&lt;&gt;""),IF(COUNTIFS($B$2:$B4712,$B4712,$C$2:$C4712,$C4712)=1,1,0),0)</f>
        <v/>
      </c>
      <c r="V4712" s="13">
        <f>IF(AND($B4712&lt;&gt;"",$D4712&lt;&gt;""),IF(COUNTIFS($B$2:$B4712,$B4712,$D$2:$D4712,$D4712)=1,1,0),0)</f>
        <v/>
      </c>
      <c r="W4712">
        <f>IFERROR(INDEX(T_Indicateurs[Domain_code],MATCH($H4712,T_Indicateurs[Stat_code],0)),"")</f>
        <v/>
      </c>
      <c r="X4712" s="13">
        <f>IF(OR($W4712="",$F4712=""),0,IF($F4712&lt;&gt;$W4712,1,0))</f>
        <v/>
      </c>
      <c r="Y4712" s="13">
        <f>IF(OR($J4712="", $K4712="", $L4712=""),0,IF(OR($J4712&lt;0,$J4712&gt;3,$K4712&lt;0,$K4712&gt;3,$L4712&lt;0,$L4712&gt;3),1,0))</f>
        <v/>
      </c>
    </row>
    <row r="4713">
      <c r="G4713">
        <f>IFERROR(INDEX(T_Domaines[Domain_label_fr],MATCH(F4713,T_Domaines[Domain_code],0)),"")</f>
        <v/>
      </c>
      <c r="I4713">
        <f>IFERROR(INDEX(T_Indicateurs[Stat_label_fr],MATCH(H4713,T_Indicateurs[Stat_code],0)),"")</f>
        <v/>
      </c>
      <c r="M4713">
        <f>IF(J4713=0,"",J4713)</f>
        <v/>
      </c>
      <c r="N4713">
        <f>IF(K4713=0,"",K4713)</f>
        <v/>
      </c>
      <c r="O4713">
        <f>IF(L4713=0,"",L4713)</f>
        <v/>
      </c>
      <c r="P4713">
        <f>IF(OR(J4713="",K4713="",L4713=""),"",J4713+K4713+L4713)</f>
        <v/>
      </c>
      <c r="Q4713">
        <f>IF(OR(M4713="",N4713="",O4713=""),"",M4713+N4713+O4713)</f>
        <v/>
      </c>
      <c r="S4713" s="13">
        <f>IF(AND($B4713&lt;&gt;"",$F4713&lt;&gt;""),IF(COUNTIFS($B$2:$B4713,$B4713,$F$2:$F4713,$F4713)=1,1,0),0)</f>
        <v/>
      </c>
      <c r="T4713" s="13">
        <f>IF(AND($B4713&lt;&gt;"",$H4713&lt;&gt;""),IF(COUNTIFS($B$2:$B4713,$B4713,$H$2:$H4713,$H4713)=1,1,0),0)</f>
        <v/>
      </c>
      <c r="U4713" s="13">
        <f>IF(AND($B4713&lt;&gt;"",$C4713&lt;&gt;""),IF(COUNTIFS($B$2:$B4713,$B4713,$C$2:$C4713,$C4713)=1,1,0),0)</f>
        <v/>
      </c>
      <c r="V4713" s="13">
        <f>IF(AND($B4713&lt;&gt;"",$D4713&lt;&gt;""),IF(COUNTIFS($B$2:$B4713,$B4713,$D$2:$D4713,$D4713)=1,1,0),0)</f>
        <v/>
      </c>
      <c r="W4713">
        <f>IFERROR(INDEX(T_Indicateurs[Domain_code],MATCH($H4713,T_Indicateurs[Stat_code],0)),"")</f>
        <v/>
      </c>
      <c r="X4713" s="13">
        <f>IF(OR($W4713="",$F4713=""),0,IF($F4713&lt;&gt;$W4713,1,0))</f>
        <v/>
      </c>
      <c r="Y4713" s="13">
        <f>IF(OR($J4713="", $K4713="", $L4713=""),0,IF(OR($J4713&lt;0,$J4713&gt;3,$K4713&lt;0,$K4713&gt;3,$L4713&lt;0,$L4713&gt;3),1,0))</f>
        <v/>
      </c>
    </row>
    <row r="4714">
      <c r="G4714">
        <f>IFERROR(INDEX(T_Domaines[Domain_label_fr],MATCH(F4714,T_Domaines[Domain_code],0)),"")</f>
        <v/>
      </c>
      <c r="I4714">
        <f>IFERROR(INDEX(T_Indicateurs[Stat_label_fr],MATCH(H4714,T_Indicateurs[Stat_code],0)),"")</f>
        <v/>
      </c>
      <c r="M4714">
        <f>IF(J4714=0,"",J4714)</f>
        <v/>
      </c>
      <c r="N4714">
        <f>IF(K4714=0,"",K4714)</f>
        <v/>
      </c>
      <c r="O4714">
        <f>IF(L4714=0,"",L4714)</f>
        <v/>
      </c>
      <c r="P4714">
        <f>IF(OR(J4714="",K4714="",L4714=""),"",J4714+K4714+L4714)</f>
        <v/>
      </c>
      <c r="Q4714">
        <f>IF(OR(M4714="",N4714="",O4714=""),"",M4714+N4714+O4714)</f>
        <v/>
      </c>
      <c r="S4714" s="13">
        <f>IF(AND($B4714&lt;&gt;"",$F4714&lt;&gt;""),IF(COUNTIFS($B$2:$B4714,$B4714,$F$2:$F4714,$F4714)=1,1,0),0)</f>
        <v/>
      </c>
      <c r="T4714" s="13">
        <f>IF(AND($B4714&lt;&gt;"",$H4714&lt;&gt;""),IF(COUNTIFS($B$2:$B4714,$B4714,$H$2:$H4714,$H4714)=1,1,0),0)</f>
        <v/>
      </c>
      <c r="U4714" s="13">
        <f>IF(AND($B4714&lt;&gt;"",$C4714&lt;&gt;""),IF(COUNTIFS($B$2:$B4714,$B4714,$C$2:$C4714,$C4714)=1,1,0),0)</f>
        <v/>
      </c>
      <c r="V4714" s="13">
        <f>IF(AND($B4714&lt;&gt;"",$D4714&lt;&gt;""),IF(COUNTIFS($B$2:$B4714,$B4714,$D$2:$D4714,$D4714)=1,1,0),0)</f>
        <v/>
      </c>
      <c r="W4714">
        <f>IFERROR(INDEX(T_Indicateurs[Domain_code],MATCH($H4714,T_Indicateurs[Stat_code],0)),"")</f>
        <v/>
      </c>
      <c r="X4714" s="13">
        <f>IF(OR($W4714="",$F4714=""),0,IF($F4714&lt;&gt;$W4714,1,0))</f>
        <v/>
      </c>
      <c r="Y4714" s="13">
        <f>IF(OR($J4714="", $K4714="", $L4714=""),0,IF(OR($J4714&lt;0,$J4714&gt;3,$K4714&lt;0,$K4714&gt;3,$L4714&lt;0,$L4714&gt;3),1,0))</f>
        <v/>
      </c>
    </row>
    <row r="4715">
      <c r="G4715">
        <f>IFERROR(INDEX(T_Domaines[Domain_label_fr],MATCH(F4715,T_Domaines[Domain_code],0)),"")</f>
        <v/>
      </c>
      <c r="I4715">
        <f>IFERROR(INDEX(T_Indicateurs[Stat_label_fr],MATCH(H4715,T_Indicateurs[Stat_code],0)),"")</f>
        <v/>
      </c>
      <c r="M4715">
        <f>IF(J4715=0,"",J4715)</f>
        <v/>
      </c>
      <c r="N4715">
        <f>IF(K4715=0,"",K4715)</f>
        <v/>
      </c>
      <c r="O4715">
        <f>IF(L4715=0,"",L4715)</f>
        <v/>
      </c>
      <c r="P4715">
        <f>IF(OR(J4715="",K4715="",L4715=""),"",J4715+K4715+L4715)</f>
        <v/>
      </c>
      <c r="Q4715">
        <f>IF(OR(M4715="",N4715="",O4715=""),"",M4715+N4715+O4715)</f>
        <v/>
      </c>
      <c r="S4715" s="13">
        <f>IF(AND($B4715&lt;&gt;"",$F4715&lt;&gt;""),IF(COUNTIFS($B$2:$B4715,$B4715,$F$2:$F4715,$F4715)=1,1,0),0)</f>
        <v/>
      </c>
      <c r="T4715" s="13">
        <f>IF(AND($B4715&lt;&gt;"",$H4715&lt;&gt;""),IF(COUNTIFS($B$2:$B4715,$B4715,$H$2:$H4715,$H4715)=1,1,0),0)</f>
        <v/>
      </c>
      <c r="U4715" s="13">
        <f>IF(AND($B4715&lt;&gt;"",$C4715&lt;&gt;""),IF(COUNTIFS($B$2:$B4715,$B4715,$C$2:$C4715,$C4715)=1,1,0),0)</f>
        <v/>
      </c>
      <c r="V4715" s="13">
        <f>IF(AND($B4715&lt;&gt;"",$D4715&lt;&gt;""),IF(COUNTIFS($B$2:$B4715,$B4715,$D$2:$D4715,$D4715)=1,1,0),0)</f>
        <v/>
      </c>
      <c r="W4715">
        <f>IFERROR(INDEX(T_Indicateurs[Domain_code],MATCH($H4715,T_Indicateurs[Stat_code],0)),"")</f>
        <v/>
      </c>
      <c r="X4715" s="13">
        <f>IF(OR($W4715="",$F4715=""),0,IF($F4715&lt;&gt;$W4715,1,0))</f>
        <v/>
      </c>
      <c r="Y4715" s="13">
        <f>IF(OR($J4715="", $K4715="", $L4715=""),0,IF(OR($J4715&lt;0,$J4715&gt;3,$K4715&lt;0,$K4715&gt;3,$L4715&lt;0,$L4715&gt;3),1,0))</f>
        <v/>
      </c>
    </row>
    <row r="4716">
      <c r="G4716">
        <f>IFERROR(INDEX(T_Domaines[Domain_label_fr],MATCH(F4716,T_Domaines[Domain_code],0)),"")</f>
        <v/>
      </c>
      <c r="I4716">
        <f>IFERROR(INDEX(T_Indicateurs[Stat_label_fr],MATCH(H4716,T_Indicateurs[Stat_code],0)),"")</f>
        <v/>
      </c>
      <c r="M4716">
        <f>IF(J4716=0,"",J4716)</f>
        <v/>
      </c>
      <c r="N4716">
        <f>IF(K4716=0,"",K4716)</f>
        <v/>
      </c>
      <c r="O4716">
        <f>IF(L4716=0,"",L4716)</f>
        <v/>
      </c>
      <c r="P4716">
        <f>IF(OR(J4716="",K4716="",L4716=""),"",J4716+K4716+L4716)</f>
        <v/>
      </c>
      <c r="Q4716">
        <f>IF(OR(M4716="",N4716="",O4716=""),"",M4716+N4716+O4716)</f>
        <v/>
      </c>
      <c r="S4716" s="13">
        <f>IF(AND($B4716&lt;&gt;"",$F4716&lt;&gt;""),IF(COUNTIFS($B$2:$B4716,$B4716,$F$2:$F4716,$F4716)=1,1,0),0)</f>
        <v/>
      </c>
      <c r="T4716" s="13">
        <f>IF(AND($B4716&lt;&gt;"",$H4716&lt;&gt;""),IF(COUNTIFS($B$2:$B4716,$B4716,$H$2:$H4716,$H4716)=1,1,0),0)</f>
        <v/>
      </c>
      <c r="U4716" s="13">
        <f>IF(AND($B4716&lt;&gt;"",$C4716&lt;&gt;""),IF(COUNTIFS($B$2:$B4716,$B4716,$C$2:$C4716,$C4716)=1,1,0),0)</f>
        <v/>
      </c>
      <c r="V4716" s="13">
        <f>IF(AND($B4716&lt;&gt;"",$D4716&lt;&gt;""),IF(COUNTIFS($B$2:$B4716,$B4716,$D$2:$D4716,$D4716)=1,1,0),0)</f>
        <v/>
      </c>
      <c r="W4716">
        <f>IFERROR(INDEX(T_Indicateurs[Domain_code],MATCH($H4716,T_Indicateurs[Stat_code],0)),"")</f>
        <v/>
      </c>
      <c r="X4716" s="13">
        <f>IF(OR($W4716="",$F4716=""),0,IF($F4716&lt;&gt;$W4716,1,0))</f>
        <v/>
      </c>
      <c r="Y4716" s="13">
        <f>IF(OR($J4716="", $K4716="", $L4716=""),0,IF(OR($J4716&lt;0,$J4716&gt;3,$K4716&lt;0,$K4716&gt;3,$L4716&lt;0,$L4716&gt;3),1,0))</f>
        <v/>
      </c>
    </row>
    <row r="4717">
      <c r="G4717">
        <f>IFERROR(INDEX(T_Domaines[Domain_label_fr],MATCH(F4717,T_Domaines[Domain_code],0)),"")</f>
        <v/>
      </c>
      <c r="I4717">
        <f>IFERROR(INDEX(T_Indicateurs[Stat_label_fr],MATCH(H4717,T_Indicateurs[Stat_code],0)),"")</f>
        <v/>
      </c>
      <c r="M4717">
        <f>IF(J4717=0,"",J4717)</f>
        <v/>
      </c>
      <c r="N4717">
        <f>IF(K4717=0,"",K4717)</f>
        <v/>
      </c>
      <c r="O4717">
        <f>IF(L4717=0,"",L4717)</f>
        <v/>
      </c>
      <c r="P4717">
        <f>IF(OR(J4717="",K4717="",L4717=""),"",J4717+K4717+L4717)</f>
        <v/>
      </c>
      <c r="Q4717">
        <f>IF(OR(M4717="",N4717="",O4717=""),"",M4717+N4717+O4717)</f>
        <v/>
      </c>
      <c r="S4717" s="13">
        <f>IF(AND($B4717&lt;&gt;"",$F4717&lt;&gt;""),IF(COUNTIFS($B$2:$B4717,$B4717,$F$2:$F4717,$F4717)=1,1,0),0)</f>
        <v/>
      </c>
      <c r="T4717" s="13">
        <f>IF(AND($B4717&lt;&gt;"",$H4717&lt;&gt;""),IF(COUNTIFS($B$2:$B4717,$B4717,$H$2:$H4717,$H4717)=1,1,0),0)</f>
        <v/>
      </c>
      <c r="U4717" s="13">
        <f>IF(AND($B4717&lt;&gt;"",$C4717&lt;&gt;""),IF(COUNTIFS($B$2:$B4717,$B4717,$C$2:$C4717,$C4717)=1,1,0),0)</f>
        <v/>
      </c>
      <c r="V4717" s="13">
        <f>IF(AND($B4717&lt;&gt;"",$D4717&lt;&gt;""),IF(COUNTIFS($B$2:$B4717,$B4717,$D$2:$D4717,$D4717)=1,1,0),0)</f>
        <v/>
      </c>
      <c r="W4717">
        <f>IFERROR(INDEX(T_Indicateurs[Domain_code],MATCH($H4717,T_Indicateurs[Stat_code],0)),"")</f>
        <v/>
      </c>
      <c r="X4717" s="13">
        <f>IF(OR($W4717="",$F4717=""),0,IF($F4717&lt;&gt;$W4717,1,0))</f>
        <v/>
      </c>
      <c r="Y4717" s="13">
        <f>IF(OR($J4717="", $K4717="", $L4717=""),0,IF(OR($J4717&lt;0,$J4717&gt;3,$K4717&lt;0,$K4717&gt;3,$L4717&lt;0,$L4717&gt;3),1,0))</f>
        <v/>
      </c>
    </row>
    <row r="4718">
      <c r="G4718">
        <f>IFERROR(INDEX(T_Domaines[Domain_label_fr],MATCH(F4718,T_Domaines[Domain_code],0)),"")</f>
        <v/>
      </c>
      <c r="I4718">
        <f>IFERROR(INDEX(T_Indicateurs[Stat_label_fr],MATCH(H4718,T_Indicateurs[Stat_code],0)),"")</f>
        <v/>
      </c>
      <c r="M4718">
        <f>IF(J4718=0,"",J4718)</f>
        <v/>
      </c>
      <c r="N4718">
        <f>IF(K4718=0,"",K4718)</f>
        <v/>
      </c>
      <c r="O4718">
        <f>IF(L4718=0,"",L4718)</f>
        <v/>
      </c>
      <c r="P4718">
        <f>IF(OR(J4718="",K4718="",L4718=""),"",J4718+K4718+L4718)</f>
        <v/>
      </c>
      <c r="Q4718">
        <f>IF(OR(M4718="",N4718="",O4718=""),"",M4718+N4718+O4718)</f>
        <v/>
      </c>
      <c r="S4718" s="13">
        <f>IF(AND($B4718&lt;&gt;"",$F4718&lt;&gt;""),IF(COUNTIFS($B$2:$B4718,$B4718,$F$2:$F4718,$F4718)=1,1,0),0)</f>
        <v/>
      </c>
      <c r="T4718" s="13">
        <f>IF(AND($B4718&lt;&gt;"",$H4718&lt;&gt;""),IF(COUNTIFS($B$2:$B4718,$B4718,$H$2:$H4718,$H4718)=1,1,0),0)</f>
        <v/>
      </c>
      <c r="U4718" s="13">
        <f>IF(AND($B4718&lt;&gt;"",$C4718&lt;&gt;""),IF(COUNTIFS($B$2:$B4718,$B4718,$C$2:$C4718,$C4718)=1,1,0),0)</f>
        <v/>
      </c>
      <c r="V4718" s="13">
        <f>IF(AND($B4718&lt;&gt;"",$D4718&lt;&gt;""),IF(COUNTIFS($B$2:$B4718,$B4718,$D$2:$D4718,$D4718)=1,1,0),0)</f>
        <v/>
      </c>
      <c r="W4718">
        <f>IFERROR(INDEX(T_Indicateurs[Domain_code],MATCH($H4718,T_Indicateurs[Stat_code],0)),"")</f>
        <v/>
      </c>
      <c r="X4718" s="13">
        <f>IF(OR($W4718="",$F4718=""),0,IF($F4718&lt;&gt;$W4718,1,0))</f>
        <v/>
      </c>
      <c r="Y4718" s="13">
        <f>IF(OR($J4718="", $K4718="", $L4718=""),0,IF(OR($J4718&lt;0,$J4718&gt;3,$K4718&lt;0,$K4718&gt;3,$L4718&lt;0,$L4718&gt;3),1,0))</f>
        <v/>
      </c>
    </row>
    <row r="4719">
      <c r="G4719">
        <f>IFERROR(INDEX(T_Domaines[Domain_label_fr],MATCH(F4719,T_Domaines[Domain_code],0)),"")</f>
        <v/>
      </c>
      <c r="I4719">
        <f>IFERROR(INDEX(T_Indicateurs[Stat_label_fr],MATCH(H4719,T_Indicateurs[Stat_code],0)),"")</f>
        <v/>
      </c>
      <c r="M4719">
        <f>IF(J4719=0,"",J4719)</f>
        <v/>
      </c>
      <c r="N4719">
        <f>IF(K4719=0,"",K4719)</f>
        <v/>
      </c>
      <c r="O4719">
        <f>IF(L4719=0,"",L4719)</f>
        <v/>
      </c>
      <c r="P4719">
        <f>IF(OR(J4719="",K4719="",L4719=""),"",J4719+K4719+L4719)</f>
        <v/>
      </c>
      <c r="Q4719">
        <f>IF(OR(M4719="",N4719="",O4719=""),"",M4719+N4719+O4719)</f>
        <v/>
      </c>
      <c r="S4719" s="13">
        <f>IF(AND($B4719&lt;&gt;"",$F4719&lt;&gt;""),IF(COUNTIFS($B$2:$B4719,$B4719,$F$2:$F4719,$F4719)=1,1,0),0)</f>
        <v/>
      </c>
      <c r="T4719" s="13">
        <f>IF(AND($B4719&lt;&gt;"",$H4719&lt;&gt;""),IF(COUNTIFS($B$2:$B4719,$B4719,$H$2:$H4719,$H4719)=1,1,0),0)</f>
        <v/>
      </c>
      <c r="U4719" s="13">
        <f>IF(AND($B4719&lt;&gt;"",$C4719&lt;&gt;""),IF(COUNTIFS($B$2:$B4719,$B4719,$C$2:$C4719,$C4719)=1,1,0),0)</f>
        <v/>
      </c>
      <c r="V4719" s="13">
        <f>IF(AND($B4719&lt;&gt;"",$D4719&lt;&gt;""),IF(COUNTIFS($B$2:$B4719,$B4719,$D$2:$D4719,$D4719)=1,1,0),0)</f>
        <v/>
      </c>
      <c r="W4719">
        <f>IFERROR(INDEX(T_Indicateurs[Domain_code],MATCH($H4719,T_Indicateurs[Stat_code],0)),"")</f>
        <v/>
      </c>
      <c r="X4719" s="13">
        <f>IF(OR($W4719="",$F4719=""),0,IF($F4719&lt;&gt;$W4719,1,0))</f>
        <v/>
      </c>
      <c r="Y4719" s="13">
        <f>IF(OR($J4719="", $K4719="", $L4719=""),0,IF(OR($J4719&lt;0,$J4719&gt;3,$K4719&lt;0,$K4719&gt;3,$L4719&lt;0,$L4719&gt;3),1,0))</f>
        <v/>
      </c>
    </row>
    <row r="4720">
      <c r="G4720">
        <f>IFERROR(INDEX(T_Domaines[Domain_label_fr],MATCH(F4720,T_Domaines[Domain_code],0)),"")</f>
        <v/>
      </c>
      <c r="I4720">
        <f>IFERROR(INDEX(T_Indicateurs[Stat_label_fr],MATCH(H4720,T_Indicateurs[Stat_code],0)),"")</f>
        <v/>
      </c>
      <c r="M4720">
        <f>IF(J4720=0,"",J4720)</f>
        <v/>
      </c>
      <c r="N4720">
        <f>IF(K4720=0,"",K4720)</f>
        <v/>
      </c>
      <c r="O4720">
        <f>IF(L4720=0,"",L4720)</f>
        <v/>
      </c>
      <c r="P4720">
        <f>IF(OR(J4720="",K4720="",L4720=""),"",J4720+K4720+L4720)</f>
        <v/>
      </c>
      <c r="Q4720">
        <f>IF(OR(M4720="",N4720="",O4720=""),"",M4720+N4720+O4720)</f>
        <v/>
      </c>
      <c r="S4720" s="13">
        <f>IF(AND($B4720&lt;&gt;"",$F4720&lt;&gt;""),IF(COUNTIFS($B$2:$B4720,$B4720,$F$2:$F4720,$F4720)=1,1,0),0)</f>
        <v/>
      </c>
      <c r="T4720" s="13">
        <f>IF(AND($B4720&lt;&gt;"",$H4720&lt;&gt;""),IF(COUNTIFS($B$2:$B4720,$B4720,$H$2:$H4720,$H4720)=1,1,0),0)</f>
        <v/>
      </c>
      <c r="U4720" s="13">
        <f>IF(AND($B4720&lt;&gt;"",$C4720&lt;&gt;""),IF(COUNTIFS($B$2:$B4720,$B4720,$C$2:$C4720,$C4720)=1,1,0),0)</f>
        <v/>
      </c>
      <c r="V4720" s="13">
        <f>IF(AND($B4720&lt;&gt;"",$D4720&lt;&gt;""),IF(COUNTIFS($B$2:$B4720,$B4720,$D$2:$D4720,$D4720)=1,1,0),0)</f>
        <v/>
      </c>
      <c r="W4720">
        <f>IFERROR(INDEX(T_Indicateurs[Domain_code],MATCH($H4720,T_Indicateurs[Stat_code],0)),"")</f>
        <v/>
      </c>
      <c r="X4720" s="13">
        <f>IF(OR($W4720="",$F4720=""),0,IF($F4720&lt;&gt;$W4720,1,0))</f>
        <v/>
      </c>
      <c r="Y4720" s="13">
        <f>IF(OR($J4720="", $K4720="", $L4720=""),0,IF(OR($J4720&lt;0,$J4720&gt;3,$K4720&lt;0,$K4720&gt;3,$L4720&lt;0,$L4720&gt;3),1,0))</f>
        <v/>
      </c>
    </row>
    <row r="4721">
      <c r="G4721">
        <f>IFERROR(INDEX(T_Domaines[Domain_label_fr],MATCH(F4721,T_Domaines[Domain_code],0)),"")</f>
        <v/>
      </c>
      <c r="I4721">
        <f>IFERROR(INDEX(T_Indicateurs[Stat_label_fr],MATCH(H4721,T_Indicateurs[Stat_code],0)),"")</f>
        <v/>
      </c>
      <c r="M4721">
        <f>IF(J4721=0,"",J4721)</f>
        <v/>
      </c>
      <c r="N4721">
        <f>IF(K4721=0,"",K4721)</f>
        <v/>
      </c>
      <c r="O4721">
        <f>IF(L4721=0,"",L4721)</f>
        <v/>
      </c>
      <c r="P4721">
        <f>IF(OR(J4721="",K4721="",L4721=""),"",J4721+K4721+L4721)</f>
        <v/>
      </c>
      <c r="Q4721">
        <f>IF(OR(M4721="",N4721="",O4721=""),"",M4721+N4721+O4721)</f>
        <v/>
      </c>
      <c r="S4721" s="13">
        <f>IF(AND($B4721&lt;&gt;"",$F4721&lt;&gt;""),IF(COUNTIFS($B$2:$B4721,$B4721,$F$2:$F4721,$F4721)=1,1,0),0)</f>
        <v/>
      </c>
      <c r="T4721" s="13">
        <f>IF(AND($B4721&lt;&gt;"",$H4721&lt;&gt;""),IF(COUNTIFS($B$2:$B4721,$B4721,$H$2:$H4721,$H4721)=1,1,0),0)</f>
        <v/>
      </c>
      <c r="U4721" s="13">
        <f>IF(AND($B4721&lt;&gt;"",$C4721&lt;&gt;""),IF(COUNTIFS($B$2:$B4721,$B4721,$C$2:$C4721,$C4721)=1,1,0),0)</f>
        <v/>
      </c>
      <c r="V4721" s="13">
        <f>IF(AND($B4721&lt;&gt;"",$D4721&lt;&gt;""),IF(COUNTIFS($B$2:$B4721,$B4721,$D$2:$D4721,$D4721)=1,1,0),0)</f>
        <v/>
      </c>
      <c r="W4721">
        <f>IFERROR(INDEX(T_Indicateurs[Domain_code],MATCH($H4721,T_Indicateurs[Stat_code],0)),"")</f>
        <v/>
      </c>
      <c r="X4721" s="13">
        <f>IF(OR($W4721="",$F4721=""),0,IF($F4721&lt;&gt;$W4721,1,0))</f>
        <v/>
      </c>
      <c r="Y4721" s="13">
        <f>IF(OR($J4721="", $K4721="", $L4721=""),0,IF(OR($J4721&lt;0,$J4721&gt;3,$K4721&lt;0,$K4721&gt;3,$L4721&lt;0,$L4721&gt;3),1,0))</f>
        <v/>
      </c>
    </row>
    <row r="4722">
      <c r="G4722">
        <f>IFERROR(INDEX(T_Domaines[Domain_label_fr],MATCH(F4722,T_Domaines[Domain_code],0)),"")</f>
        <v/>
      </c>
      <c r="I4722">
        <f>IFERROR(INDEX(T_Indicateurs[Stat_label_fr],MATCH(H4722,T_Indicateurs[Stat_code],0)),"")</f>
        <v/>
      </c>
      <c r="M4722">
        <f>IF(J4722=0,"",J4722)</f>
        <v/>
      </c>
      <c r="N4722">
        <f>IF(K4722=0,"",K4722)</f>
        <v/>
      </c>
      <c r="O4722">
        <f>IF(L4722=0,"",L4722)</f>
        <v/>
      </c>
      <c r="P4722">
        <f>IF(OR(J4722="",K4722="",L4722=""),"",J4722+K4722+L4722)</f>
        <v/>
      </c>
      <c r="Q4722">
        <f>IF(OR(M4722="",N4722="",O4722=""),"",M4722+N4722+O4722)</f>
        <v/>
      </c>
      <c r="S4722" s="13">
        <f>IF(AND($B4722&lt;&gt;"",$F4722&lt;&gt;""),IF(COUNTIFS($B$2:$B4722,$B4722,$F$2:$F4722,$F4722)=1,1,0),0)</f>
        <v/>
      </c>
      <c r="T4722" s="13">
        <f>IF(AND($B4722&lt;&gt;"",$H4722&lt;&gt;""),IF(COUNTIFS($B$2:$B4722,$B4722,$H$2:$H4722,$H4722)=1,1,0),0)</f>
        <v/>
      </c>
      <c r="U4722" s="13">
        <f>IF(AND($B4722&lt;&gt;"",$C4722&lt;&gt;""),IF(COUNTIFS($B$2:$B4722,$B4722,$C$2:$C4722,$C4722)=1,1,0),0)</f>
        <v/>
      </c>
      <c r="V4722" s="13">
        <f>IF(AND($B4722&lt;&gt;"",$D4722&lt;&gt;""),IF(COUNTIFS($B$2:$B4722,$B4722,$D$2:$D4722,$D4722)=1,1,0),0)</f>
        <v/>
      </c>
      <c r="W4722">
        <f>IFERROR(INDEX(T_Indicateurs[Domain_code],MATCH($H4722,T_Indicateurs[Stat_code],0)),"")</f>
        <v/>
      </c>
      <c r="X4722" s="13">
        <f>IF(OR($W4722="",$F4722=""),0,IF($F4722&lt;&gt;$W4722,1,0))</f>
        <v/>
      </c>
      <c r="Y4722" s="13">
        <f>IF(OR($J4722="", $K4722="", $L4722=""),0,IF(OR($J4722&lt;0,$J4722&gt;3,$K4722&lt;0,$K4722&gt;3,$L4722&lt;0,$L4722&gt;3),1,0))</f>
        <v/>
      </c>
    </row>
    <row r="4723">
      <c r="G4723">
        <f>IFERROR(INDEX(T_Domaines[Domain_label_fr],MATCH(F4723,T_Domaines[Domain_code],0)),"")</f>
        <v/>
      </c>
      <c r="I4723">
        <f>IFERROR(INDEX(T_Indicateurs[Stat_label_fr],MATCH(H4723,T_Indicateurs[Stat_code],0)),"")</f>
        <v/>
      </c>
      <c r="M4723">
        <f>IF(J4723=0,"",J4723)</f>
        <v/>
      </c>
      <c r="N4723">
        <f>IF(K4723=0,"",K4723)</f>
        <v/>
      </c>
      <c r="O4723">
        <f>IF(L4723=0,"",L4723)</f>
        <v/>
      </c>
      <c r="P4723">
        <f>IF(OR(J4723="",K4723="",L4723=""),"",J4723+K4723+L4723)</f>
        <v/>
      </c>
      <c r="Q4723">
        <f>IF(OR(M4723="",N4723="",O4723=""),"",M4723+N4723+O4723)</f>
        <v/>
      </c>
      <c r="S4723" s="13">
        <f>IF(AND($B4723&lt;&gt;"",$F4723&lt;&gt;""),IF(COUNTIFS($B$2:$B4723,$B4723,$F$2:$F4723,$F4723)=1,1,0),0)</f>
        <v/>
      </c>
      <c r="T4723" s="13">
        <f>IF(AND($B4723&lt;&gt;"",$H4723&lt;&gt;""),IF(COUNTIFS($B$2:$B4723,$B4723,$H$2:$H4723,$H4723)=1,1,0),0)</f>
        <v/>
      </c>
      <c r="U4723" s="13">
        <f>IF(AND($B4723&lt;&gt;"",$C4723&lt;&gt;""),IF(COUNTIFS($B$2:$B4723,$B4723,$C$2:$C4723,$C4723)=1,1,0),0)</f>
        <v/>
      </c>
      <c r="V4723" s="13">
        <f>IF(AND($B4723&lt;&gt;"",$D4723&lt;&gt;""),IF(COUNTIFS($B$2:$B4723,$B4723,$D$2:$D4723,$D4723)=1,1,0),0)</f>
        <v/>
      </c>
      <c r="W4723">
        <f>IFERROR(INDEX(T_Indicateurs[Domain_code],MATCH($H4723,T_Indicateurs[Stat_code],0)),"")</f>
        <v/>
      </c>
      <c r="X4723" s="13">
        <f>IF(OR($W4723="",$F4723=""),0,IF($F4723&lt;&gt;$W4723,1,0))</f>
        <v/>
      </c>
      <c r="Y4723" s="13">
        <f>IF(OR($J4723="", $K4723="", $L4723=""),0,IF(OR($J4723&lt;0,$J4723&gt;3,$K4723&lt;0,$K4723&gt;3,$L4723&lt;0,$L4723&gt;3),1,0))</f>
        <v/>
      </c>
    </row>
    <row r="4724">
      <c r="G4724">
        <f>IFERROR(INDEX(T_Domaines[Domain_label_fr],MATCH(F4724,T_Domaines[Domain_code],0)),"")</f>
        <v/>
      </c>
      <c r="I4724">
        <f>IFERROR(INDEX(T_Indicateurs[Stat_label_fr],MATCH(H4724,T_Indicateurs[Stat_code],0)),"")</f>
        <v/>
      </c>
      <c r="M4724">
        <f>IF(J4724=0,"",J4724)</f>
        <v/>
      </c>
      <c r="N4724">
        <f>IF(K4724=0,"",K4724)</f>
        <v/>
      </c>
      <c r="O4724">
        <f>IF(L4724=0,"",L4724)</f>
        <v/>
      </c>
      <c r="P4724">
        <f>IF(OR(J4724="",K4724="",L4724=""),"",J4724+K4724+L4724)</f>
        <v/>
      </c>
      <c r="Q4724">
        <f>IF(OR(M4724="",N4724="",O4724=""),"",M4724+N4724+O4724)</f>
        <v/>
      </c>
      <c r="S4724" s="13">
        <f>IF(AND($B4724&lt;&gt;"",$F4724&lt;&gt;""),IF(COUNTIFS($B$2:$B4724,$B4724,$F$2:$F4724,$F4724)=1,1,0),0)</f>
        <v/>
      </c>
      <c r="T4724" s="13">
        <f>IF(AND($B4724&lt;&gt;"",$H4724&lt;&gt;""),IF(COUNTIFS($B$2:$B4724,$B4724,$H$2:$H4724,$H4724)=1,1,0),0)</f>
        <v/>
      </c>
      <c r="U4724" s="13">
        <f>IF(AND($B4724&lt;&gt;"",$C4724&lt;&gt;""),IF(COUNTIFS($B$2:$B4724,$B4724,$C$2:$C4724,$C4724)=1,1,0),0)</f>
        <v/>
      </c>
      <c r="V4724" s="13">
        <f>IF(AND($B4724&lt;&gt;"",$D4724&lt;&gt;""),IF(COUNTIFS($B$2:$B4724,$B4724,$D$2:$D4724,$D4724)=1,1,0),0)</f>
        <v/>
      </c>
      <c r="W4724">
        <f>IFERROR(INDEX(T_Indicateurs[Domain_code],MATCH($H4724,T_Indicateurs[Stat_code],0)),"")</f>
        <v/>
      </c>
      <c r="X4724" s="13">
        <f>IF(OR($W4724="",$F4724=""),0,IF($F4724&lt;&gt;$W4724,1,0))</f>
        <v/>
      </c>
      <c r="Y4724" s="13">
        <f>IF(OR($J4724="", $K4724="", $L4724=""),0,IF(OR($J4724&lt;0,$J4724&gt;3,$K4724&lt;0,$K4724&gt;3,$L4724&lt;0,$L4724&gt;3),1,0))</f>
        <v/>
      </c>
    </row>
    <row r="4725">
      <c r="G4725">
        <f>IFERROR(INDEX(T_Domaines[Domain_label_fr],MATCH(F4725,T_Domaines[Domain_code],0)),"")</f>
        <v/>
      </c>
      <c r="I4725">
        <f>IFERROR(INDEX(T_Indicateurs[Stat_label_fr],MATCH(H4725,T_Indicateurs[Stat_code],0)),"")</f>
        <v/>
      </c>
      <c r="M4725">
        <f>IF(J4725=0,"",J4725)</f>
        <v/>
      </c>
      <c r="N4725">
        <f>IF(K4725=0,"",K4725)</f>
        <v/>
      </c>
      <c r="O4725">
        <f>IF(L4725=0,"",L4725)</f>
        <v/>
      </c>
      <c r="P4725">
        <f>IF(OR(J4725="",K4725="",L4725=""),"",J4725+K4725+L4725)</f>
        <v/>
      </c>
      <c r="Q4725">
        <f>IF(OR(M4725="",N4725="",O4725=""),"",M4725+N4725+O4725)</f>
        <v/>
      </c>
      <c r="S4725" s="13">
        <f>IF(AND($B4725&lt;&gt;"",$F4725&lt;&gt;""),IF(COUNTIFS($B$2:$B4725,$B4725,$F$2:$F4725,$F4725)=1,1,0),0)</f>
        <v/>
      </c>
      <c r="T4725" s="13">
        <f>IF(AND($B4725&lt;&gt;"",$H4725&lt;&gt;""),IF(COUNTIFS($B$2:$B4725,$B4725,$H$2:$H4725,$H4725)=1,1,0),0)</f>
        <v/>
      </c>
      <c r="U4725" s="13">
        <f>IF(AND($B4725&lt;&gt;"",$C4725&lt;&gt;""),IF(COUNTIFS($B$2:$B4725,$B4725,$C$2:$C4725,$C4725)=1,1,0),0)</f>
        <v/>
      </c>
      <c r="V4725" s="13">
        <f>IF(AND($B4725&lt;&gt;"",$D4725&lt;&gt;""),IF(COUNTIFS($B$2:$B4725,$B4725,$D$2:$D4725,$D4725)=1,1,0),0)</f>
        <v/>
      </c>
      <c r="W4725">
        <f>IFERROR(INDEX(T_Indicateurs[Domain_code],MATCH($H4725,T_Indicateurs[Stat_code],0)),"")</f>
        <v/>
      </c>
      <c r="X4725" s="13">
        <f>IF(OR($W4725="",$F4725=""),0,IF($F4725&lt;&gt;$W4725,1,0))</f>
        <v/>
      </c>
      <c r="Y4725" s="13">
        <f>IF(OR($J4725="", $K4725="", $L4725=""),0,IF(OR($J4725&lt;0,$J4725&gt;3,$K4725&lt;0,$K4725&gt;3,$L4725&lt;0,$L4725&gt;3),1,0))</f>
        <v/>
      </c>
    </row>
    <row r="4726">
      <c r="G4726">
        <f>IFERROR(INDEX(T_Domaines[Domain_label_fr],MATCH(F4726,T_Domaines[Domain_code],0)),"")</f>
        <v/>
      </c>
      <c r="I4726">
        <f>IFERROR(INDEX(T_Indicateurs[Stat_label_fr],MATCH(H4726,T_Indicateurs[Stat_code],0)),"")</f>
        <v/>
      </c>
      <c r="M4726">
        <f>IF(J4726=0,"",J4726)</f>
        <v/>
      </c>
      <c r="N4726">
        <f>IF(K4726=0,"",K4726)</f>
        <v/>
      </c>
      <c r="O4726">
        <f>IF(L4726=0,"",L4726)</f>
        <v/>
      </c>
      <c r="P4726">
        <f>IF(OR(J4726="",K4726="",L4726=""),"",J4726+K4726+L4726)</f>
        <v/>
      </c>
      <c r="Q4726">
        <f>IF(OR(M4726="",N4726="",O4726=""),"",M4726+N4726+O4726)</f>
        <v/>
      </c>
      <c r="S4726" s="13">
        <f>IF(AND($B4726&lt;&gt;"",$F4726&lt;&gt;""),IF(COUNTIFS($B$2:$B4726,$B4726,$F$2:$F4726,$F4726)=1,1,0),0)</f>
        <v/>
      </c>
      <c r="T4726" s="13">
        <f>IF(AND($B4726&lt;&gt;"",$H4726&lt;&gt;""),IF(COUNTIFS($B$2:$B4726,$B4726,$H$2:$H4726,$H4726)=1,1,0),0)</f>
        <v/>
      </c>
      <c r="U4726" s="13">
        <f>IF(AND($B4726&lt;&gt;"",$C4726&lt;&gt;""),IF(COUNTIFS($B$2:$B4726,$B4726,$C$2:$C4726,$C4726)=1,1,0),0)</f>
        <v/>
      </c>
      <c r="V4726" s="13">
        <f>IF(AND($B4726&lt;&gt;"",$D4726&lt;&gt;""),IF(COUNTIFS($B$2:$B4726,$B4726,$D$2:$D4726,$D4726)=1,1,0),0)</f>
        <v/>
      </c>
      <c r="W4726">
        <f>IFERROR(INDEX(T_Indicateurs[Domain_code],MATCH($H4726,T_Indicateurs[Stat_code],0)),"")</f>
        <v/>
      </c>
      <c r="X4726" s="13">
        <f>IF(OR($W4726="",$F4726=""),0,IF($F4726&lt;&gt;$W4726,1,0))</f>
        <v/>
      </c>
      <c r="Y4726" s="13">
        <f>IF(OR($J4726="", $K4726="", $L4726=""),0,IF(OR($J4726&lt;0,$J4726&gt;3,$K4726&lt;0,$K4726&gt;3,$L4726&lt;0,$L4726&gt;3),1,0))</f>
        <v/>
      </c>
    </row>
    <row r="4727">
      <c r="G4727">
        <f>IFERROR(INDEX(T_Domaines[Domain_label_fr],MATCH(F4727,T_Domaines[Domain_code],0)),"")</f>
        <v/>
      </c>
      <c r="I4727">
        <f>IFERROR(INDEX(T_Indicateurs[Stat_label_fr],MATCH(H4727,T_Indicateurs[Stat_code],0)),"")</f>
        <v/>
      </c>
      <c r="M4727">
        <f>IF(J4727=0,"",J4727)</f>
        <v/>
      </c>
      <c r="N4727">
        <f>IF(K4727=0,"",K4727)</f>
        <v/>
      </c>
      <c r="O4727">
        <f>IF(L4727=0,"",L4727)</f>
        <v/>
      </c>
      <c r="P4727">
        <f>IF(OR(J4727="",K4727="",L4727=""),"",J4727+K4727+L4727)</f>
        <v/>
      </c>
      <c r="Q4727">
        <f>IF(OR(M4727="",N4727="",O4727=""),"",M4727+N4727+O4727)</f>
        <v/>
      </c>
      <c r="S4727" s="13">
        <f>IF(AND($B4727&lt;&gt;"",$F4727&lt;&gt;""),IF(COUNTIFS($B$2:$B4727,$B4727,$F$2:$F4727,$F4727)=1,1,0),0)</f>
        <v/>
      </c>
      <c r="T4727" s="13">
        <f>IF(AND($B4727&lt;&gt;"",$H4727&lt;&gt;""),IF(COUNTIFS($B$2:$B4727,$B4727,$H$2:$H4727,$H4727)=1,1,0),0)</f>
        <v/>
      </c>
      <c r="U4727" s="13">
        <f>IF(AND($B4727&lt;&gt;"",$C4727&lt;&gt;""),IF(COUNTIFS($B$2:$B4727,$B4727,$C$2:$C4727,$C4727)=1,1,0),0)</f>
        <v/>
      </c>
      <c r="V4727" s="13">
        <f>IF(AND($B4727&lt;&gt;"",$D4727&lt;&gt;""),IF(COUNTIFS($B$2:$B4727,$B4727,$D$2:$D4727,$D4727)=1,1,0),0)</f>
        <v/>
      </c>
      <c r="W4727">
        <f>IFERROR(INDEX(T_Indicateurs[Domain_code],MATCH($H4727,T_Indicateurs[Stat_code],0)),"")</f>
        <v/>
      </c>
      <c r="X4727" s="13">
        <f>IF(OR($W4727="",$F4727=""),0,IF($F4727&lt;&gt;$W4727,1,0))</f>
        <v/>
      </c>
      <c r="Y4727" s="13">
        <f>IF(OR($J4727="", $K4727="", $L4727=""),0,IF(OR($J4727&lt;0,$J4727&gt;3,$K4727&lt;0,$K4727&gt;3,$L4727&lt;0,$L4727&gt;3),1,0))</f>
        <v/>
      </c>
    </row>
    <row r="4728">
      <c r="G4728">
        <f>IFERROR(INDEX(T_Domaines[Domain_label_fr],MATCH(F4728,T_Domaines[Domain_code],0)),"")</f>
        <v/>
      </c>
      <c r="I4728">
        <f>IFERROR(INDEX(T_Indicateurs[Stat_label_fr],MATCH(H4728,T_Indicateurs[Stat_code],0)),"")</f>
        <v/>
      </c>
      <c r="M4728">
        <f>IF(J4728=0,"",J4728)</f>
        <v/>
      </c>
      <c r="N4728">
        <f>IF(K4728=0,"",K4728)</f>
        <v/>
      </c>
      <c r="O4728">
        <f>IF(L4728=0,"",L4728)</f>
        <v/>
      </c>
      <c r="P4728">
        <f>IF(OR(J4728="",K4728="",L4728=""),"",J4728+K4728+L4728)</f>
        <v/>
      </c>
      <c r="Q4728">
        <f>IF(OR(M4728="",N4728="",O4728=""),"",M4728+N4728+O4728)</f>
        <v/>
      </c>
      <c r="S4728" s="13">
        <f>IF(AND($B4728&lt;&gt;"",$F4728&lt;&gt;""),IF(COUNTIFS($B$2:$B4728,$B4728,$F$2:$F4728,$F4728)=1,1,0),0)</f>
        <v/>
      </c>
      <c r="T4728" s="13">
        <f>IF(AND($B4728&lt;&gt;"",$H4728&lt;&gt;""),IF(COUNTIFS($B$2:$B4728,$B4728,$H$2:$H4728,$H4728)=1,1,0),0)</f>
        <v/>
      </c>
      <c r="U4728" s="13">
        <f>IF(AND($B4728&lt;&gt;"",$C4728&lt;&gt;""),IF(COUNTIFS($B$2:$B4728,$B4728,$C$2:$C4728,$C4728)=1,1,0),0)</f>
        <v/>
      </c>
      <c r="V4728" s="13">
        <f>IF(AND($B4728&lt;&gt;"",$D4728&lt;&gt;""),IF(COUNTIFS($B$2:$B4728,$B4728,$D$2:$D4728,$D4728)=1,1,0),0)</f>
        <v/>
      </c>
      <c r="W4728">
        <f>IFERROR(INDEX(T_Indicateurs[Domain_code],MATCH($H4728,T_Indicateurs[Stat_code],0)),"")</f>
        <v/>
      </c>
      <c r="X4728" s="13">
        <f>IF(OR($W4728="",$F4728=""),0,IF($F4728&lt;&gt;$W4728,1,0))</f>
        <v/>
      </c>
      <c r="Y4728" s="13">
        <f>IF(OR($J4728="", $K4728="", $L4728=""),0,IF(OR($J4728&lt;0,$J4728&gt;3,$K4728&lt;0,$K4728&gt;3,$L4728&lt;0,$L4728&gt;3),1,0))</f>
        <v/>
      </c>
    </row>
    <row r="4729">
      <c r="G4729">
        <f>IFERROR(INDEX(T_Domaines[Domain_label_fr],MATCH(F4729,T_Domaines[Domain_code],0)),"")</f>
        <v/>
      </c>
      <c r="I4729">
        <f>IFERROR(INDEX(T_Indicateurs[Stat_label_fr],MATCH(H4729,T_Indicateurs[Stat_code],0)),"")</f>
        <v/>
      </c>
      <c r="M4729">
        <f>IF(J4729=0,"",J4729)</f>
        <v/>
      </c>
      <c r="N4729">
        <f>IF(K4729=0,"",K4729)</f>
        <v/>
      </c>
      <c r="O4729">
        <f>IF(L4729=0,"",L4729)</f>
        <v/>
      </c>
      <c r="P4729">
        <f>IF(OR(J4729="",K4729="",L4729=""),"",J4729+K4729+L4729)</f>
        <v/>
      </c>
      <c r="Q4729">
        <f>IF(OR(M4729="",N4729="",O4729=""),"",M4729+N4729+O4729)</f>
        <v/>
      </c>
      <c r="S4729" s="13">
        <f>IF(AND($B4729&lt;&gt;"",$F4729&lt;&gt;""),IF(COUNTIFS($B$2:$B4729,$B4729,$F$2:$F4729,$F4729)=1,1,0),0)</f>
        <v/>
      </c>
      <c r="T4729" s="13">
        <f>IF(AND($B4729&lt;&gt;"",$H4729&lt;&gt;""),IF(COUNTIFS($B$2:$B4729,$B4729,$H$2:$H4729,$H4729)=1,1,0),0)</f>
        <v/>
      </c>
      <c r="U4729" s="13">
        <f>IF(AND($B4729&lt;&gt;"",$C4729&lt;&gt;""),IF(COUNTIFS($B$2:$B4729,$B4729,$C$2:$C4729,$C4729)=1,1,0),0)</f>
        <v/>
      </c>
      <c r="V4729" s="13">
        <f>IF(AND($B4729&lt;&gt;"",$D4729&lt;&gt;""),IF(COUNTIFS($B$2:$B4729,$B4729,$D$2:$D4729,$D4729)=1,1,0),0)</f>
        <v/>
      </c>
      <c r="W4729">
        <f>IFERROR(INDEX(T_Indicateurs[Domain_code],MATCH($H4729,T_Indicateurs[Stat_code],0)),"")</f>
        <v/>
      </c>
      <c r="X4729" s="13">
        <f>IF(OR($W4729="",$F4729=""),0,IF($F4729&lt;&gt;$W4729,1,0))</f>
        <v/>
      </c>
      <c r="Y4729" s="13">
        <f>IF(OR($J4729="", $K4729="", $L4729=""),0,IF(OR($J4729&lt;0,$J4729&gt;3,$K4729&lt;0,$K4729&gt;3,$L4729&lt;0,$L4729&gt;3),1,0))</f>
        <v/>
      </c>
    </row>
    <row r="4730">
      <c r="G4730">
        <f>IFERROR(INDEX(T_Domaines[Domain_label_fr],MATCH(F4730,T_Domaines[Domain_code],0)),"")</f>
        <v/>
      </c>
      <c r="I4730">
        <f>IFERROR(INDEX(T_Indicateurs[Stat_label_fr],MATCH(H4730,T_Indicateurs[Stat_code],0)),"")</f>
        <v/>
      </c>
      <c r="M4730">
        <f>IF(J4730=0,"",J4730)</f>
        <v/>
      </c>
      <c r="N4730">
        <f>IF(K4730=0,"",K4730)</f>
        <v/>
      </c>
      <c r="O4730">
        <f>IF(L4730=0,"",L4730)</f>
        <v/>
      </c>
      <c r="P4730">
        <f>IF(OR(J4730="",K4730="",L4730=""),"",J4730+K4730+L4730)</f>
        <v/>
      </c>
      <c r="Q4730">
        <f>IF(OR(M4730="",N4730="",O4730=""),"",M4730+N4730+O4730)</f>
        <v/>
      </c>
      <c r="S4730" s="13">
        <f>IF(AND($B4730&lt;&gt;"",$F4730&lt;&gt;""),IF(COUNTIFS($B$2:$B4730,$B4730,$F$2:$F4730,$F4730)=1,1,0),0)</f>
        <v/>
      </c>
      <c r="T4730" s="13">
        <f>IF(AND($B4730&lt;&gt;"",$H4730&lt;&gt;""),IF(COUNTIFS($B$2:$B4730,$B4730,$H$2:$H4730,$H4730)=1,1,0),0)</f>
        <v/>
      </c>
      <c r="U4730" s="13">
        <f>IF(AND($B4730&lt;&gt;"",$C4730&lt;&gt;""),IF(COUNTIFS($B$2:$B4730,$B4730,$C$2:$C4730,$C4730)=1,1,0),0)</f>
        <v/>
      </c>
      <c r="V4730" s="13">
        <f>IF(AND($B4730&lt;&gt;"",$D4730&lt;&gt;""),IF(COUNTIFS($B$2:$B4730,$B4730,$D$2:$D4730,$D4730)=1,1,0),0)</f>
        <v/>
      </c>
      <c r="W4730">
        <f>IFERROR(INDEX(T_Indicateurs[Domain_code],MATCH($H4730,T_Indicateurs[Stat_code],0)),"")</f>
        <v/>
      </c>
      <c r="X4730" s="13">
        <f>IF(OR($W4730="",$F4730=""),0,IF($F4730&lt;&gt;$W4730,1,0))</f>
        <v/>
      </c>
      <c r="Y4730" s="13">
        <f>IF(OR($J4730="", $K4730="", $L4730=""),0,IF(OR($J4730&lt;0,$J4730&gt;3,$K4730&lt;0,$K4730&gt;3,$L4730&lt;0,$L4730&gt;3),1,0))</f>
        <v/>
      </c>
    </row>
    <row r="4731">
      <c r="G4731">
        <f>IFERROR(INDEX(T_Domaines[Domain_label_fr],MATCH(F4731,T_Domaines[Domain_code],0)),"")</f>
        <v/>
      </c>
      <c r="I4731">
        <f>IFERROR(INDEX(T_Indicateurs[Stat_label_fr],MATCH(H4731,T_Indicateurs[Stat_code],0)),"")</f>
        <v/>
      </c>
      <c r="M4731">
        <f>IF(J4731=0,"",J4731)</f>
        <v/>
      </c>
      <c r="N4731">
        <f>IF(K4731=0,"",K4731)</f>
        <v/>
      </c>
      <c r="O4731">
        <f>IF(L4731=0,"",L4731)</f>
        <v/>
      </c>
      <c r="P4731">
        <f>IF(OR(J4731="",K4731="",L4731=""),"",J4731+K4731+L4731)</f>
        <v/>
      </c>
      <c r="Q4731">
        <f>IF(OR(M4731="",N4731="",O4731=""),"",M4731+N4731+O4731)</f>
        <v/>
      </c>
      <c r="S4731" s="13">
        <f>IF(AND($B4731&lt;&gt;"",$F4731&lt;&gt;""),IF(COUNTIFS($B$2:$B4731,$B4731,$F$2:$F4731,$F4731)=1,1,0),0)</f>
        <v/>
      </c>
      <c r="T4731" s="13">
        <f>IF(AND($B4731&lt;&gt;"",$H4731&lt;&gt;""),IF(COUNTIFS($B$2:$B4731,$B4731,$H$2:$H4731,$H4731)=1,1,0),0)</f>
        <v/>
      </c>
      <c r="U4731" s="13">
        <f>IF(AND($B4731&lt;&gt;"",$C4731&lt;&gt;""),IF(COUNTIFS($B$2:$B4731,$B4731,$C$2:$C4731,$C4731)=1,1,0),0)</f>
        <v/>
      </c>
      <c r="V4731" s="13">
        <f>IF(AND($B4731&lt;&gt;"",$D4731&lt;&gt;""),IF(COUNTIFS($B$2:$B4731,$B4731,$D$2:$D4731,$D4731)=1,1,0),0)</f>
        <v/>
      </c>
      <c r="W4731">
        <f>IFERROR(INDEX(T_Indicateurs[Domain_code],MATCH($H4731,T_Indicateurs[Stat_code],0)),"")</f>
        <v/>
      </c>
      <c r="X4731" s="13">
        <f>IF(OR($W4731="",$F4731=""),0,IF($F4731&lt;&gt;$W4731,1,0))</f>
        <v/>
      </c>
      <c r="Y4731" s="13">
        <f>IF(OR($J4731="", $K4731="", $L4731=""),0,IF(OR($J4731&lt;0,$J4731&gt;3,$K4731&lt;0,$K4731&gt;3,$L4731&lt;0,$L4731&gt;3),1,0))</f>
        <v/>
      </c>
    </row>
    <row r="4732">
      <c r="G4732">
        <f>IFERROR(INDEX(T_Domaines[Domain_label_fr],MATCH(F4732,T_Domaines[Domain_code],0)),"")</f>
        <v/>
      </c>
      <c r="I4732">
        <f>IFERROR(INDEX(T_Indicateurs[Stat_label_fr],MATCH(H4732,T_Indicateurs[Stat_code],0)),"")</f>
        <v/>
      </c>
      <c r="M4732">
        <f>IF(J4732=0,"",J4732)</f>
        <v/>
      </c>
      <c r="N4732">
        <f>IF(K4732=0,"",K4732)</f>
        <v/>
      </c>
      <c r="O4732">
        <f>IF(L4732=0,"",L4732)</f>
        <v/>
      </c>
      <c r="P4732">
        <f>IF(OR(J4732="",K4732="",L4732=""),"",J4732+K4732+L4732)</f>
        <v/>
      </c>
      <c r="Q4732">
        <f>IF(OR(M4732="",N4732="",O4732=""),"",M4732+N4732+O4732)</f>
        <v/>
      </c>
      <c r="S4732" s="13">
        <f>IF(AND($B4732&lt;&gt;"",$F4732&lt;&gt;""),IF(COUNTIFS($B$2:$B4732,$B4732,$F$2:$F4732,$F4732)=1,1,0),0)</f>
        <v/>
      </c>
      <c r="T4732" s="13">
        <f>IF(AND($B4732&lt;&gt;"",$H4732&lt;&gt;""),IF(COUNTIFS($B$2:$B4732,$B4732,$H$2:$H4732,$H4732)=1,1,0),0)</f>
        <v/>
      </c>
      <c r="U4732" s="13">
        <f>IF(AND($B4732&lt;&gt;"",$C4732&lt;&gt;""),IF(COUNTIFS($B$2:$B4732,$B4732,$C$2:$C4732,$C4732)=1,1,0),0)</f>
        <v/>
      </c>
      <c r="V4732" s="13">
        <f>IF(AND($B4732&lt;&gt;"",$D4732&lt;&gt;""),IF(COUNTIFS($B$2:$B4732,$B4732,$D$2:$D4732,$D4732)=1,1,0),0)</f>
        <v/>
      </c>
      <c r="W4732">
        <f>IFERROR(INDEX(T_Indicateurs[Domain_code],MATCH($H4732,T_Indicateurs[Stat_code],0)),"")</f>
        <v/>
      </c>
      <c r="X4732" s="13">
        <f>IF(OR($W4732="",$F4732=""),0,IF($F4732&lt;&gt;$W4732,1,0))</f>
        <v/>
      </c>
      <c r="Y4732" s="13">
        <f>IF(OR($J4732="", $K4732="", $L4732=""),0,IF(OR($J4732&lt;0,$J4732&gt;3,$K4732&lt;0,$K4732&gt;3,$L4732&lt;0,$L4732&gt;3),1,0))</f>
        <v/>
      </c>
    </row>
    <row r="4733">
      <c r="G4733">
        <f>IFERROR(INDEX(T_Domaines[Domain_label_fr],MATCH(F4733,T_Domaines[Domain_code],0)),"")</f>
        <v/>
      </c>
      <c r="I4733">
        <f>IFERROR(INDEX(T_Indicateurs[Stat_label_fr],MATCH(H4733,T_Indicateurs[Stat_code],0)),"")</f>
        <v/>
      </c>
      <c r="M4733">
        <f>IF(J4733=0,"",J4733)</f>
        <v/>
      </c>
      <c r="N4733">
        <f>IF(K4733=0,"",K4733)</f>
        <v/>
      </c>
      <c r="O4733">
        <f>IF(L4733=0,"",L4733)</f>
        <v/>
      </c>
      <c r="P4733">
        <f>IF(OR(J4733="",K4733="",L4733=""),"",J4733+K4733+L4733)</f>
        <v/>
      </c>
      <c r="Q4733">
        <f>IF(OR(M4733="",N4733="",O4733=""),"",M4733+N4733+O4733)</f>
        <v/>
      </c>
      <c r="S4733" s="13">
        <f>IF(AND($B4733&lt;&gt;"",$F4733&lt;&gt;""),IF(COUNTIFS($B$2:$B4733,$B4733,$F$2:$F4733,$F4733)=1,1,0),0)</f>
        <v/>
      </c>
      <c r="T4733" s="13">
        <f>IF(AND($B4733&lt;&gt;"",$H4733&lt;&gt;""),IF(COUNTIFS($B$2:$B4733,$B4733,$H$2:$H4733,$H4733)=1,1,0),0)</f>
        <v/>
      </c>
      <c r="U4733" s="13">
        <f>IF(AND($B4733&lt;&gt;"",$C4733&lt;&gt;""),IF(COUNTIFS($B$2:$B4733,$B4733,$C$2:$C4733,$C4733)=1,1,0),0)</f>
        <v/>
      </c>
      <c r="V4733" s="13">
        <f>IF(AND($B4733&lt;&gt;"",$D4733&lt;&gt;""),IF(COUNTIFS($B$2:$B4733,$B4733,$D$2:$D4733,$D4733)=1,1,0),0)</f>
        <v/>
      </c>
      <c r="W4733">
        <f>IFERROR(INDEX(T_Indicateurs[Domain_code],MATCH($H4733,T_Indicateurs[Stat_code],0)),"")</f>
        <v/>
      </c>
      <c r="X4733" s="13">
        <f>IF(OR($W4733="",$F4733=""),0,IF($F4733&lt;&gt;$W4733,1,0))</f>
        <v/>
      </c>
      <c r="Y4733" s="13">
        <f>IF(OR($J4733="", $K4733="", $L4733=""),0,IF(OR($J4733&lt;0,$J4733&gt;3,$K4733&lt;0,$K4733&gt;3,$L4733&lt;0,$L4733&gt;3),1,0))</f>
        <v/>
      </c>
    </row>
    <row r="4734">
      <c r="G4734">
        <f>IFERROR(INDEX(T_Domaines[Domain_label_fr],MATCH(F4734,T_Domaines[Domain_code],0)),"")</f>
        <v/>
      </c>
      <c r="I4734">
        <f>IFERROR(INDEX(T_Indicateurs[Stat_label_fr],MATCH(H4734,T_Indicateurs[Stat_code],0)),"")</f>
        <v/>
      </c>
      <c r="M4734">
        <f>IF(J4734=0,"",J4734)</f>
        <v/>
      </c>
      <c r="N4734">
        <f>IF(K4734=0,"",K4734)</f>
        <v/>
      </c>
      <c r="O4734">
        <f>IF(L4734=0,"",L4734)</f>
        <v/>
      </c>
      <c r="P4734">
        <f>IF(OR(J4734="",K4734="",L4734=""),"",J4734+K4734+L4734)</f>
        <v/>
      </c>
      <c r="Q4734">
        <f>IF(OR(M4734="",N4734="",O4734=""),"",M4734+N4734+O4734)</f>
        <v/>
      </c>
      <c r="S4734" s="13">
        <f>IF(AND($B4734&lt;&gt;"",$F4734&lt;&gt;""),IF(COUNTIFS($B$2:$B4734,$B4734,$F$2:$F4734,$F4734)=1,1,0),0)</f>
        <v/>
      </c>
      <c r="T4734" s="13">
        <f>IF(AND($B4734&lt;&gt;"",$H4734&lt;&gt;""),IF(COUNTIFS($B$2:$B4734,$B4734,$H$2:$H4734,$H4734)=1,1,0),0)</f>
        <v/>
      </c>
      <c r="U4734" s="13">
        <f>IF(AND($B4734&lt;&gt;"",$C4734&lt;&gt;""),IF(COUNTIFS($B$2:$B4734,$B4734,$C$2:$C4734,$C4734)=1,1,0),0)</f>
        <v/>
      </c>
      <c r="V4734" s="13">
        <f>IF(AND($B4734&lt;&gt;"",$D4734&lt;&gt;""),IF(COUNTIFS($B$2:$B4734,$B4734,$D$2:$D4734,$D4734)=1,1,0),0)</f>
        <v/>
      </c>
      <c r="W4734">
        <f>IFERROR(INDEX(T_Indicateurs[Domain_code],MATCH($H4734,T_Indicateurs[Stat_code],0)),"")</f>
        <v/>
      </c>
      <c r="X4734" s="13">
        <f>IF(OR($W4734="",$F4734=""),0,IF($F4734&lt;&gt;$W4734,1,0))</f>
        <v/>
      </c>
      <c r="Y4734" s="13">
        <f>IF(OR($J4734="", $K4734="", $L4734=""),0,IF(OR($J4734&lt;0,$J4734&gt;3,$K4734&lt;0,$K4734&gt;3,$L4734&lt;0,$L4734&gt;3),1,0))</f>
        <v/>
      </c>
    </row>
    <row r="4735">
      <c r="G4735">
        <f>IFERROR(INDEX(T_Domaines[Domain_label_fr],MATCH(F4735,T_Domaines[Domain_code],0)),"")</f>
        <v/>
      </c>
      <c r="I4735">
        <f>IFERROR(INDEX(T_Indicateurs[Stat_label_fr],MATCH(H4735,T_Indicateurs[Stat_code],0)),"")</f>
        <v/>
      </c>
      <c r="M4735">
        <f>IF(J4735=0,"",J4735)</f>
        <v/>
      </c>
      <c r="N4735">
        <f>IF(K4735=0,"",K4735)</f>
        <v/>
      </c>
      <c r="O4735">
        <f>IF(L4735=0,"",L4735)</f>
        <v/>
      </c>
      <c r="P4735">
        <f>IF(OR(J4735="",K4735="",L4735=""),"",J4735+K4735+L4735)</f>
        <v/>
      </c>
      <c r="Q4735">
        <f>IF(OR(M4735="",N4735="",O4735=""),"",M4735+N4735+O4735)</f>
        <v/>
      </c>
      <c r="S4735" s="13">
        <f>IF(AND($B4735&lt;&gt;"",$F4735&lt;&gt;""),IF(COUNTIFS($B$2:$B4735,$B4735,$F$2:$F4735,$F4735)=1,1,0),0)</f>
        <v/>
      </c>
      <c r="T4735" s="13">
        <f>IF(AND($B4735&lt;&gt;"",$H4735&lt;&gt;""),IF(COUNTIFS($B$2:$B4735,$B4735,$H$2:$H4735,$H4735)=1,1,0),0)</f>
        <v/>
      </c>
      <c r="U4735" s="13">
        <f>IF(AND($B4735&lt;&gt;"",$C4735&lt;&gt;""),IF(COUNTIFS($B$2:$B4735,$B4735,$C$2:$C4735,$C4735)=1,1,0),0)</f>
        <v/>
      </c>
      <c r="V4735" s="13">
        <f>IF(AND($B4735&lt;&gt;"",$D4735&lt;&gt;""),IF(COUNTIFS($B$2:$B4735,$B4735,$D$2:$D4735,$D4735)=1,1,0),0)</f>
        <v/>
      </c>
      <c r="W4735">
        <f>IFERROR(INDEX(T_Indicateurs[Domain_code],MATCH($H4735,T_Indicateurs[Stat_code],0)),"")</f>
        <v/>
      </c>
      <c r="X4735" s="13">
        <f>IF(OR($W4735="",$F4735=""),0,IF($F4735&lt;&gt;$W4735,1,0))</f>
        <v/>
      </c>
      <c r="Y4735" s="13">
        <f>IF(OR($J4735="", $K4735="", $L4735=""),0,IF(OR($J4735&lt;0,$J4735&gt;3,$K4735&lt;0,$K4735&gt;3,$L4735&lt;0,$L4735&gt;3),1,0))</f>
        <v/>
      </c>
    </row>
    <row r="4736">
      <c r="G4736">
        <f>IFERROR(INDEX(T_Domaines[Domain_label_fr],MATCH(F4736,T_Domaines[Domain_code],0)),"")</f>
        <v/>
      </c>
      <c r="I4736">
        <f>IFERROR(INDEX(T_Indicateurs[Stat_label_fr],MATCH(H4736,T_Indicateurs[Stat_code],0)),"")</f>
        <v/>
      </c>
      <c r="M4736">
        <f>IF(J4736=0,"",J4736)</f>
        <v/>
      </c>
      <c r="N4736">
        <f>IF(K4736=0,"",K4736)</f>
        <v/>
      </c>
      <c r="O4736">
        <f>IF(L4736=0,"",L4736)</f>
        <v/>
      </c>
      <c r="P4736">
        <f>IF(OR(J4736="",K4736="",L4736=""),"",J4736+K4736+L4736)</f>
        <v/>
      </c>
      <c r="Q4736">
        <f>IF(OR(M4736="",N4736="",O4736=""),"",M4736+N4736+O4736)</f>
        <v/>
      </c>
      <c r="S4736" s="13">
        <f>IF(AND($B4736&lt;&gt;"",$F4736&lt;&gt;""),IF(COUNTIFS($B$2:$B4736,$B4736,$F$2:$F4736,$F4736)=1,1,0),0)</f>
        <v/>
      </c>
      <c r="T4736" s="13">
        <f>IF(AND($B4736&lt;&gt;"",$H4736&lt;&gt;""),IF(COUNTIFS($B$2:$B4736,$B4736,$H$2:$H4736,$H4736)=1,1,0),0)</f>
        <v/>
      </c>
      <c r="U4736" s="13">
        <f>IF(AND($B4736&lt;&gt;"",$C4736&lt;&gt;""),IF(COUNTIFS($B$2:$B4736,$B4736,$C$2:$C4736,$C4736)=1,1,0),0)</f>
        <v/>
      </c>
      <c r="V4736" s="13">
        <f>IF(AND($B4736&lt;&gt;"",$D4736&lt;&gt;""),IF(COUNTIFS($B$2:$B4736,$B4736,$D$2:$D4736,$D4736)=1,1,0),0)</f>
        <v/>
      </c>
      <c r="W4736">
        <f>IFERROR(INDEX(T_Indicateurs[Domain_code],MATCH($H4736,T_Indicateurs[Stat_code],0)),"")</f>
        <v/>
      </c>
      <c r="X4736" s="13">
        <f>IF(OR($W4736="",$F4736=""),0,IF($F4736&lt;&gt;$W4736,1,0))</f>
        <v/>
      </c>
      <c r="Y4736" s="13">
        <f>IF(OR($J4736="", $K4736="", $L4736=""),0,IF(OR($J4736&lt;0,$J4736&gt;3,$K4736&lt;0,$K4736&gt;3,$L4736&lt;0,$L4736&gt;3),1,0))</f>
        <v/>
      </c>
    </row>
    <row r="4737">
      <c r="G4737">
        <f>IFERROR(INDEX(T_Domaines[Domain_label_fr],MATCH(F4737,T_Domaines[Domain_code],0)),"")</f>
        <v/>
      </c>
      <c r="I4737">
        <f>IFERROR(INDEX(T_Indicateurs[Stat_label_fr],MATCH(H4737,T_Indicateurs[Stat_code],0)),"")</f>
        <v/>
      </c>
      <c r="M4737">
        <f>IF(J4737=0,"",J4737)</f>
        <v/>
      </c>
      <c r="N4737">
        <f>IF(K4737=0,"",K4737)</f>
        <v/>
      </c>
      <c r="O4737">
        <f>IF(L4737=0,"",L4737)</f>
        <v/>
      </c>
      <c r="P4737">
        <f>IF(OR(J4737="",K4737="",L4737=""),"",J4737+K4737+L4737)</f>
        <v/>
      </c>
      <c r="Q4737">
        <f>IF(OR(M4737="",N4737="",O4737=""),"",M4737+N4737+O4737)</f>
        <v/>
      </c>
      <c r="S4737" s="13">
        <f>IF(AND($B4737&lt;&gt;"",$F4737&lt;&gt;""),IF(COUNTIFS($B$2:$B4737,$B4737,$F$2:$F4737,$F4737)=1,1,0),0)</f>
        <v/>
      </c>
      <c r="T4737" s="13">
        <f>IF(AND($B4737&lt;&gt;"",$H4737&lt;&gt;""),IF(COUNTIFS($B$2:$B4737,$B4737,$H$2:$H4737,$H4737)=1,1,0),0)</f>
        <v/>
      </c>
      <c r="U4737" s="13">
        <f>IF(AND($B4737&lt;&gt;"",$C4737&lt;&gt;""),IF(COUNTIFS($B$2:$B4737,$B4737,$C$2:$C4737,$C4737)=1,1,0),0)</f>
        <v/>
      </c>
      <c r="V4737" s="13">
        <f>IF(AND($B4737&lt;&gt;"",$D4737&lt;&gt;""),IF(COUNTIFS($B$2:$B4737,$B4737,$D$2:$D4737,$D4737)=1,1,0),0)</f>
        <v/>
      </c>
      <c r="W4737">
        <f>IFERROR(INDEX(T_Indicateurs[Domain_code],MATCH($H4737,T_Indicateurs[Stat_code],0)),"")</f>
        <v/>
      </c>
      <c r="X4737" s="13">
        <f>IF(OR($W4737="",$F4737=""),0,IF($F4737&lt;&gt;$W4737,1,0))</f>
        <v/>
      </c>
      <c r="Y4737" s="13">
        <f>IF(OR($J4737="", $K4737="", $L4737=""),0,IF(OR($J4737&lt;0,$J4737&gt;3,$K4737&lt;0,$K4737&gt;3,$L4737&lt;0,$L4737&gt;3),1,0))</f>
        <v/>
      </c>
    </row>
    <row r="4738">
      <c r="G4738">
        <f>IFERROR(INDEX(T_Domaines[Domain_label_fr],MATCH(F4738,T_Domaines[Domain_code],0)),"")</f>
        <v/>
      </c>
      <c r="I4738">
        <f>IFERROR(INDEX(T_Indicateurs[Stat_label_fr],MATCH(H4738,T_Indicateurs[Stat_code],0)),"")</f>
        <v/>
      </c>
      <c r="M4738">
        <f>IF(J4738=0,"",J4738)</f>
        <v/>
      </c>
      <c r="N4738">
        <f>IF(K4738=0,"",K4738)</f>
        <v/>
      </c>
      <c r="O4738">
        <f>IF(L4738=0,"",L4738)</f>
        <v/>
      </c>
      <c r="P4738">
        <f>IF(OR(J4738="",K4738="",L4738=""),"",J4738+K4738+L4738)</f>
        <v/>
      </c>
      <c r="Q4738">
        <f>IF(OR(M4738="",N4738="",O4738=""),"",M4738+N4738+O4738)</f>
        <v/>
      </c>
      <c r="S4738" s="13">
        <f>IF(AND($B4738&lt;&gt;"",$F4738&lt;&gt;""),IF(COUNTIFS($B$2:$B4738,$B4738,$F$2:$F4738,$F4738)=1,1,0),0)</f>
        <v/>
      </c>
      <c r="T4738" s="13">
        <f>IF(AND($B4738&lt;&gt;"",$H4738&lt;&gt;""),IF(COUNTIFS($B$2:$B4738,$B4738,$H$2:$H4738,$H4738)=1,1,0),0)</f>
        <v/>
      </c>
      <c r="U4738" s="13">
        <f>IF(AND($B4738&lt;&gt;"",$C4738&lt;&gt;""),IF(COUNTIFS($B$2:$B4738,$B4738,$C$2:$C4738,$C4738)=1,1,0),0)</f>
        <v/>
      </c>
      <c r="V4738" s="13">
        <f>IF(AND($B4738&lt;&gt;"",$D4738&lt;&gt;""),IF(COUNTIFS($B$2:$B4738,$B4738,$D$2:$D4738,$D4738)=1,1,0),0)</f>
        <v/>
      </c>
      <c r="W4738">
        <f>IFERROR(INDEX(T_Indicateurs[Domain_code],MATCH($H4738,T_Indicateurs[Stat_code],0)),"")</f>
        <v/>
      </c>
      <c r="X4738" s="13">
        <f>IF(OR($W4738="",$F4738=""),0,IF($F4738&lt;&gt;$W4738,1,0))</f>
        <v/>
      </c>
      <c r="Y4738" s="13">
        <f>IF(OR($J4738="", $K4738="", $L4738=""),0,IF(OR($J4738&lt;0,$J4738&gt;3,$K4738&lt;0,$K4738&gt;3,$L4738&lt;0,$L4738&gt;3),1,0))</f>
        <v/>
      </c>
    </row>
    <row r="4739">
      <c r="G4739">
        <f>IFERROR(INDEX(T_Domaines[Domain_label_fr],MATCH(F4739,T_Domaines[Domain_code],0)),"")</f>
        <v/>
      </c>
      <c r="I4739">
        <f>IFERROR(INDEX(T_Indicateurs[Stat_label_fr],MATCH(H4739,T_Indicateurs[Stat_code],0)),"")</f>
        <v/>
      </c>
      <c r="M4739">
        <f>IF(J4739=0,"",J4739)</f>
        <v/>
      </c>
      <c r="N4739">
        <f>IF(K4739=0,"",K4739)</f>
        <v/>
      </c>
      <c r="O4739">
        <f>IF(L4739=0,"",L4739)</f>
        <v/>
      </c>
      <c r="P4739">
        <f>IF(OR(J4739="",K4739="",L4739=""),"",J4739+K4739+L4739)</f>
        <v/>
      </c>
      <c r="Q4739">
        <f>IF(OR(M4739="",N4739="",O4739=""),"",M4739+N4739+O4739)</f>
        <v/>
      </c>
      <c r="S4739" s="13">
        <f>IF(AND($B4739&lt;&gt;"",$F4739&lt;&gt;""),IF(COUNTIFS($B$2:$B4739,$B4739,$F$2:$F4739,$F4739)=1,1,0),0)</f>
        <v/>
      </c>
      <c r="T4739" s="13">
        <f>IF(AND($B4739&lt;&gt;"",$H4739&lt;&gt;""),IF(COUNTIFS($B$2:$B4739,$B4739,$H$2:$H4739,$H4739)=1,1,0),0)</f>
        <v/>
      </c>
      <c r="U4739" s="13">
        <f>IF(AND($B4739&lt;&gt;"",$C4739&lt;&gt;""),IF(COUNTIFS($B$2:$B4739,$B4739,$C$2:$C4739,$C4739)=1,1,0),0)</f>
        <v/>
      </c>
      <c r="V4739" s="13">
        <f>IF(AND($B4739&lt;&gt;"",$D4739&lt;&gt;""),IF(COUNTIFS($B$2:$B4739,$B4739,$D$2:$D4739,$D4739)=1,1,0),0)</f>
        <v/>
      </c>
      <c r="W4739">
        <f>IFERROR(INDEX(T_Indicateurs[Domain_code],MATCH($H4739,T_Indicateurs[Stat_code],0)),"")</f>
        <v/>
      </c>
      <c r="X4739" s="13">
        <f>IF(OR($W4739="",$F4739=""),0,IF($F4739&lt;&gt;$W4739,1,0))</f>
        <v/>
      </c>
      <c r="Y4739" s="13">
        <f>IF(OR($J4739="", $K4739="", $L4739=""),0,IF(OR($J4739&lt;0,$J4739&gt;3,$K4739&lt;0,$K4739&gt;3,$L4739&lt;0,$L4739&gt;3),1,0))</f>
        <v/>
      </c>
    </row>
    <row r="4740">
      <c r="G4740">
        <f>IFERROR(INDEX(T_Domaines[Domain_label_fr],MATCH(F4740,T_Domaines[Domain_code],0)),"")</f>
        <v/>
      </c>
      <c r="I4740">
        <f>IFERROR(INDEX(T_Indicateurs[Stat_label_fr],MATCH(H4740,T_Indicateurs[Stat_code],0)),"")</f>
        <v/>
      </c>
      <c r="M4740">
        <f>IF(J4740=0,"",J4740)</f>
        <v/>
      </c>
      <c r="N4740">
        <f>IF(K4740=0,"",K4740)</f>
        <v/>
      </c>
      <c r="O4740">
        <f>IF(L4740=0,"",L4740)</f>
        <v/>
      </c>
      <c r="P4740">
        <f>IF(OR(J4740="",K4740="",L4740=""),"",J4740+K4740+L4740)</f>
        <v/>
      </c>
      <c r="Q4740">
        <f>IF(OR(M4740="",N4740="",O4740=""),"",M4740+N4740+O4740)</f>
        <v/>
      </c>
      <c r="S4740" s="13">
        <f>IF(AND($B4740&lt;&gt;"",$F4740&lt;&gt;""),IF(COUNTIFS($B$2:$B4740,$B4740,$F$2:$F4740,$F4740)=1,1,0),0)</f>
        <v/>
      </c>
      <c r="T4740" s="13">
        <f>IF(AND($B4740&lt;&gt;"",$H4740&lt;&gt;""),IF(COUNTIFS($B$2:$B4740,$B4740,$H$2:$H4740,$H4740)=1,1,0),0)</f>
        <v/>
      </c>
      <c r="U4740" s="13">
        <f>IF(AND($B4740&lt;&gt;"",$C4740&lt;&gt;""),IF(COUNTIFS($B$2:$B4740,$B4740,$C$2:$C4740,$C4740)=1,1,0),0)</f>
        <v/>
      </c>
      <c r="V4740" s="13">
        <f>IF(AND($B4740&lt;&gt;"",$D4740&lt;&gt;""),IF(COUNTIFS($B$2:$B4740,$B4740,$D$2:$D4740,$D4740)=1,1,0),0)</f>
        <v/>
      </c>
      <c r="W4740">
        <f>IFERROR(INDEX(T_Indicateurs[Domain_code],MATCH($H4740,T_Indicateurs[Stat_code],0)),"")</f>
        <v/>
      </c>
      <c r="X4740" s="13">
        <f>IF(OR($W4740="",$F4740=""),0,IF($F4740&lt;&gt;$W4740,1,0))</f>
        <v/>
      </c>
      <c r="Y4740" s="13">
        <f>IF(OR($J4740="", $K4740="", $L4740=""),0,IF(OR($J4740&lt;0,$J4740&gt;3,$K4740&lt;0,$K4740&gt;3,$L4740&lt;0,$L4740&gt;3),1,0))</f>
        <v/>
      </c>
    </row>
    <row r="4741">
      <c r="G4741">
        <f>IFERROR(INDEX(T_Domaines[Domain_label_fr],MATCH(F4741,T_Domaines[Domain_code],0)),"")</f>
        <v/>
      </c>
      <c r="I4741">
        <f>IFERROR(INDEX(T_Indicateurs[Stat_label_fr],MATCH(H4741,T_Indicateurs[Stat_code],0)),"")</f>
        <v/>
      </c>
      <c r="M4741">
        <f>IF(J4741=0,"",J4741)</f>
        <v/>
      </c>
      <c r="N4741">
        <f>IF(K4741=0,"",K4741)</f>
        <v/>
      </c>
      <c r="O4741">
        <f>IF(L4741=0,"",L4741)</f>
        <v/>
      </c>
      <c r="P4741">
        <f>IF(OR(J4741="",K4741="",L4741=""),"",J4741+K4741+L4741)</f>
        <v/>
      </c>
      <c r="Q4741">
        <f>IF(OR(M4741="",N4741="",O4741=""),"",M4741+N4741+O4741)</f>
        <v/>
      </c>
      <c r="S4741" s="13">
        <f>IF(AND($B4741&lt;&gt;"",$F4741&lt;&gt;""),IF(COUNTIFS($B$2:$B4741,$B4741,$F$2:$F4741,$F4741)=1,1,0),0)</f>
        <v/>
      </c>
      <c r="T4741" s="13">
        <f>IF(AND($B4741&lt;&gt;"",$H4741&lt;&gt;""),IF(COUNTIFS($B$2:$B4741,$B4741,$H$2:$H4741,$H4741)=1,1,0),0)</f>
        <v/>
      </c>
      <c r="U4741" s="13">
        <f>IF(AND($B4741&lt;&gt;"",$C4741&lt;&gt;""),IF(COUNTIFS($B$2:$B4741,$B4741,$C$2:$C4741,$C4741)=1,1,0),0)</f>
        <v/>
      </c>
      <c r="V4741" s="13">
        <f>IF(AND($B4741&lt;&gt;"",$D4741&lt;&gt;""),IF(COUNTIFS($B$2:$B4741,$B4741,$D$2:$D4741,$D4741)=1,1,0),0)</f>
        <v/>
      </c>
      <c r="W4741">
        <f>IFERROR(INDEX(T_Indicateurs[Domain_code],MATCH($H4741,T_Indicateurs[Stat_code],0)),"")</f>
        <v/>
      </c>
      <c r="X4741" s="13">
        <f>IF(OR($W4741="",$F4741=""),0,IF($F4741&lt;&gt;$W4741,1,0))</f>
        <v/>
      </c>
      <c r="Y4741" s="13">
        <f>IF(OR($J4741="", $K4741="", $L4741=""),0,IF(OR($J4741&lt;0,$J4741&gt;3,$K4741&lt;0,$K4741&gt;3,$L4741&lt;0,$L4741&gt;3),1,0))</f>
        <v/>
      </c>
    </row>
    <row r="4742">
      <c r="G4742">
        <f>IFERROR(INDEX(T_Domaines[Domain_label_fr],MATCH(F4742,T_Domaines[Domain_code],0)),"")</f>
        <v/>
      </c>
      <c r="I4742">
        <f>IFERROR(INDEX(T_Indicateurs[Stat_label_fr],MATCH(H4742,T_Indicateurs[Stat_code],0)),"")</f>
        <v/>
      </c>
      <c r="M4742">
        <f>IF(J4742=0,"",J4742)</f>
        <v/>
      </c>
      <c r="N4742">
        <f>IF(K4742=0,"",K4742)</f>
        <v/>
      </c>
      <c r="O4742">
        <f>IF(L4742=0,"",L4742)</f>
        <v/>
      </c>
      <c r="P4742">
        <f>IF(OR(J4742="",K4742="",L4742=""),"",J4742+K4742+L4742)</f>
        <v/>
      </c>
      <c r="Q4742">
        <f>IF(OR(M4742="",N4742="",O4742=""),"",M4742+N4742+O4742)</f>
        <v/>
      </c>
      <c r="S4742" s="13">
        <f>IF(AND($B4742&lt;&gt;"",$F4742&lt;&gt;""),IF(COUNTIFS($B$2:$B4742,$B4742,$F$2:$F4742,$F4742)=1,1,0),0)</f>
        <v/>
      </c>
      <c r="T4742" s="13">
        <f>IF(AND($B4742&lt;&gt;"",$H4742&lt;&gt;""),IF(COUNTIFS($B$2:$B4742,$B4742,$H$2:$H4742,$H4742)=1,1,0),0)</f>
        <v/>
      </c>
      <c r="U4742" s="13">
        <f>IF(AND($B4742&lt;&gt;"",$C4742&lt;&gt;""),IF(COUNTIFS($B$2:$B4742,$B4742,$C$2:$C4742,$C4742)=1,1,0),0)</f>
        <v/>
      </c>
      <c r="V4742" s="13">
        <f>IF(AND($B4742&lt;&gt;"",$D4742&lt;&gt;""),IF(COUNTIFS($B$2:$B4742,$B4742,$D$2:$D4742,$D4742)=1,1,0),0)</f>
        <v/>
      </c>
      <c r="W4742">
        <f>IFERROR(INDEX(T_Indicateurs[Domain_code],MATCH($H4742,T_Indicateurs[Stat_code],0)),"")</f>
        <v/>
      </c>
      <c r="X4742" s="13">
        <f>IF(OR($W4742="",$F4742=""),0,IF($F4742&lt;&gt;$W4742,1,0))</f>
        <v/>
      </c>
      <c r="Y4742" s="13">
        <f>IF(OR($J4742="", $K4742="", $L4742=""),0,IF(OR($J4742&lt;0,$J4742&gt;3,$K4742&lt;0,$K4742&gt;3,$L4742&lt;0,$L4742&gt;3),1,0))</f>
        <v/>
      </c>
    </row>
    <row r="4743">
      <c r="G4743">
        <f>IFERROR(INDEX(T_Domaines[Domain_label_fr],MATCH(F4743,T_Domaines[Domain_code],0)),"")</f>
        <v/>
      </c>
      <c r="I4743">
        <f>IFERROR(INDEX(T_Indicateurs[Stat_label_fr],MATCH(H4743,T_Indicateurs[Stat_code],0)),"")</f>
        <v/>
      </c>
      <c r="M4743">
        <f>IF(J4743=0,"",J4743)</f>
        <v/>
      </c>
      <c r="N4743">
        <f>IF(K4743=0,"",K4743)</f>
        <v/>
      </c>
      <c r="O4743">
        <f>IF(L4743=0,"",L4743)</f>
        <v/>
      </c>
      <c r="P4743">
        <f>IF(OR(J4743="",K4743="",L4743=""),"",J4743+K4743+L4743)</f>
        <v/>
      </c>
      <c r="Q4743">
        <f>IF(OR(M4743="",N4743="",O4743=""),"",M4743+N4743+O4743)</f>
        <v/>
      </c>
      <c r="S4743" s="13">
        <f>IF(AND($B4743&lt;&gt;"",$F4743&lt;&gt;""),IF(COUNTIFS($B$2:$B4743,$B4743,$F$2:$F4743,$F4743)=1,1,0),0)</f>
        <v/>
      </c>
      <c r="T4743" s="13">
        <f>IF(AND($B4743&lt;&gt;"",$H4743&lt;&gt;""),IF(COUNTIFS($B$2:$B4743,$B4743,$H$2:$H4743,$H4743)=1,1,0),0)</f>
        <v/>
      </c>
      <c r="U4743" s="13">
        <f>IF(AND($B4743&lt;&gt;"",$C4743&lt;&gt;""),IF(COUNTIFS($B$2:$B4743,$B4743,$C$2:$C4743,$C4743)=1,1,0),0)</f>
        <v/>
      </c>
      <c r="V4743" s="13">
        <f>IF(AND($B4743&lt;&gt;"",$D4743&lt;&gt;""),IF(COUNTIFS($B$2:$B4743,$B4743,$D$2:$D4743,$D4743)=1,1,0),0)</f>
        <v/>
      </c>
      <c r="W4743">
        <f>IFERROR(INDEX(T_Indicateurs[Domain_code],MATCH($H4743,T_Indicateurs[Stat_code],0)),"")</f>
        <v/>
      </c>
      <c r="X4743" s="13">
        <f>IF(OR($W4743="",$F4743=""),0,IF($F4743&lt;&gt;$W4743,1,0))</f>
        <v/>
      </c>
      <c r="Y4743" s="13">
        <f>IF(OR($J4743="", $K4743="", $L4743=""),0,IF(OR($J4743&lt;0,$J4743&gt;3,$K4743&lt;0,$K4743&gt;3,$L4743&lt;0,$L4743&gt;3),1,0))</f>
        <v/>
      </c>
    </row>
    <row r="4744">
      <c r="G4744">
        <f>IFERROR(INDEX(T_Domaines[Domain_label_fr],MATCH(F4744,T_Domaines[Domain_code],0)),"")</f>
        <v/>
      </c>
      <c r="I4744">
        <f>IFERROR(INDEX(T_Indicateurs[Stat_label_fr],MATCH(H4744,T_Indicateurs[Stat_code],0)),"")</f>
        <v/>
      </c>
      <c r="M4744">
        <f>IF(J4744=0,"",J4744)</f>
        <v/>
      </c>
      <c r="N4744">
        <f>IF(K4744=0,"",K4744)</f>
        <v/>
      </c>
      <c r="O4744">
        <f>IF(L4744=0,"",L4744)</f>
        <v/>
      </c>
      <c r="P4744">
        <f>IF(OR(J4744="",K4744="",L4744=""),"",J4744+K4744+L4744)</f>
        <v/>
      </c>
      <c r="Q4744">
        <f>IF(OR(M4744="",N4744="",O4744=""),"",M4744+N4744+O4744)</f>
        <v/>
      </c>
      <c r="S4744" s="13">
        <f>IF(AND($B4744&lt;&gt;"",$F4744&lt;&gt;""),IF(COUNTIFS($B$2:$B4744,$B4744,$F$2:$F4744,$F4744)=1,1,0),0)</f>
        <v/>
      </c>
      <c r="T4744" s="13">
        <f>IF(AND($B4744&lt;&gt;"",$H4744&lt;&gt;""),IF(COUNTIFS($B$2:$B4744,$B4744,$H$2:$H4744,$H4744)=1,1,0),0)</f>
        <v/>
      </c>
      <c r="U4744" s="13">
        <f>IF(AND($B4744&lt;&gt;"",$C4744&lt;&gt;""),IF(COUNTIFS($B$2:$B4744,$B4744,$C$2:$C4744,$C4744)=1,1,0),0)</f>
        <v/>
      </c>
      <c r="V4744" s="13">
        <f>IF(AND($B4744&lt;&gt;"",$D4744&lt;&gt;""),IF(COUNTIFS($B$2:$B4744,$B4744,$D$2:$D4744,$D4744)=1,1,0),0)</f>
        <v/>
      </c>
      <c r="W4744">
        <f>IFERROR(INDEX(T_Indicateurs[Domain_code],MATCH($H4744,T_Indicateurs[Stat_code],0)),"")</f>
        <v/>
      </c>
      <c r="X4744" s="13">
        <f>IF(OR($W4744="",$F4744=""),0,IF($F4744&lt;&gt;$W4744,1,0))</f>
        <v/>
      </c>
      <c r="Y4744" s="13">
        <f>IF(OR($J4744="", $K4744="", $L4744=""),0,IF(OR($J4744&lt;0,$J4744&gt;3,$K4744&lt;0,$K4744&gt;3,$L4744&lt;0,$L4744&gt;3),1,0))</f>
        <v/>
      </c>
    </row>
    <row r="4745">
      <c r="G4745">
        <f>IFERROR(INDEX(T_Domaines[Domain_label_fr],MATCH(F4745,T_Domaines[Domain_code],0)),"")</f>
        <v/>
      </c>
      <c r="I4745">
        <f>IFERROR(INDEX(T_Indicateurs[Stat_label_fr],MATCH(H4745,T_Indicateurs[Stat_code],0)),"")</f>
        <v/>
      </c>
      <c r="M4745">
        <f>IF(J4745=0,"",J4745)</f>
        <v/>
      </c>
      <c r="N4745">
        <f>IF(K4745=0,"",K4745)</f>
        <v/>
      </c>
      <c r="O4745">
        <f>IF(L4745=0,"",L4745)</f>
        <v/>
      </c>
      <c r="P4745">
        <f>IF(OR(J4745="",K4745="",L4745=""),"",J4745+K4745+L4745)</f>
        <v/>
      </c>
      <c r="Q4745">
        <f>IF(OR(M4745="",N4745="",O4745=""),"",M4745+N4745+O4745)</f>
        <v/>
      </c>
      <c r="S4745" s="13">
        <f>IF(AND($B4745&lt;&gt;"",$F4745&lt;&gt;""),IF(COUNTIFS($B$2:$B4745,$B4745,$F$2:$F4745,$F4745)=1,1,0),0)</f>
        <v/>
      </c>
      <c r="T4745" s="13">
        <f>IF(AND($B4745&lt;&gt;"",$H4745&lt;&gt;""),IF(COUNTIFS($B$2:$B4745,$B4745,$H$2:$H4745,$H4745)=1,1,0),0)</f>
        <v/>
      </c>
      <c r="U4745" s="13">
        <f>IF(AND($B4745&lt;&gt;"",$C4745&lt;&gt;""),IF(COUNTIFS($B$2:$B4745,$B4745,$C$2:$C4745,$C4745)=1,1,0),0)</f>
        <v/>
      </c>
      <c r="V4745" s="13">
        <f>IF(AND($B4745&lt;&gt;"",$D4745&lt;&gt;""),IF(COUNTIFS($B$2:$B4745,$B4745,$D$2:$D4745,$D4745)=1,1,0),0)</f>
        <v/>
      </c>
      <c r="W4745">
        <f>IFERROR(INDEX(T_Indicateurs[Domain_code],MATCH($H4745,T_Indicateurs[Stat_code],0)),"")</f>
        <v/>
      </c>
      <c r="X4745" s="13">
        <f>IF(OR($W4745="",$F4745=""),0,IF($F4745&lt;&gt;$W4745,1,0))</f>
        <v/>
      </c>
      <c r="Y4745" s="13">
        <f>IF(OR($J4745="", $K4745="", $L4745=""),0,IF(OR($J4745&lt;0,$J4745&gt;3,$K4745&lt;0,$K4745&gt;3,$L4745&lt;0,$L4745&gt;3),1,0))</f>
        <v/>
      </c>
    </row>
    <row r="4746">
      <c r="G4746">
        <f>IFERROR(INDEX(T_Domaines[Domain_label_fr],MATCH(F4746,T_Domaines[Domain_code],0)),"")</f>
        <v/>
      </c>
      <c r="I4746">
        <f>IFERROR(INDEX(T_Indicateurs[Stat_label_fr],MATCH(H4746,T_Indicateurs[Stat_code],0)),"")</f>
        <v/>
      </c>
      <c r="M4746">
        <f>IF(J4746=0,"",J4746)</f>
        <v/>
      </c>
      <c r="N4746">
        <f>IF(K4746=0,"",K4746)</f>
        <v/>
      </c>
      <c r="O4746">
        <f>IF(L4746=0,"",L4746)</f>
        <v/>
      </c>
      <c r="P4746">
        <f>IF(OR(J4746="",K4746="",L4746=""),"",J4746+K4746+L4746)</f>
        <v/>
      </c>
      <c r="Q4746">
        <f>IF(OR(M4746="",N4746="",O4746=""),"",M4746+N4746+O4746)</f>
        <v/>
      </c>
      <c r="S4746" s="13">
        <f>IF(AND($B4746&lt;&gt;"",$F4746&lt;&gt;""),IF(COUNTIFS($B$2:$B4746,$B4746,$F$2:$F4746,$F4746)=1,1,0),0)</f>
        <v/>
      </c>
      <c r="T4746" s="13">
        <f>IF(AND($B4746&lt;&gt;"",$H4746&lt;&gt;""),IF(COUNTIFS($B$2:$B4746,$B4746,$H$2:$H4746,$H4746)=1,1,0),0)</f>
        <v/>
      </c>
      <c r="U4746" s="13">
        <f>IF(AND($B4746&lt;&gt;"",$C4746&lt;&gt;""),IF(COUNTIFS($B$2:$B4746,$B4746,$C$2:$C4746,$C4746)=1,1,0),0)</f>
        <v/>
      </c>
      <c r="V4746" s="13">
        <f>IF(AND($B4746&lt;&gt;"",$D4746&lt;&gt;""),IF(COUNTIFS($B$2:$B4746,$B4746,$D$2:$D4746,$D4746)=1,1,0),0)</f>
        <v/>
      </c>
      <c r="W4746">
        <f>IFERROR(INDEX(T_Indicateurs[Domain_code],MATCH($H4746,T_Indicateurs[Stat_code],0)),"")</f>
        <v/>
      </c>
      <c r="X4746" s="13">
        <f>IF(OR($W4746="",$F4746=""),0,IF($F4746&lt;&gt;$W4746,1,0))</f>
        <v/>
      </c>
      <c r="Y4746" s="13">
        <f>IF(OR($J4746="", $K4746="", $L4746=""),0,IF(OR($J4746&lt;0,$J4746&gt;3,$K4746&lt;0,$K4746&gt;3,$L4746&lt;0,$L4746&gt;3),1,0))</f>
        <v/>
      </c>
    </row>
    <row r="4747">
      <c r="G4747">
        <f>IFERROR(INDEX(T_Domaines[Domain_label_fr],MATCH(F4747,T_Domaines[Domain_code],0)),"")</f>
        <v/>
      </c>
      <c r="I4747">
        <f>IFERROR(INDEX(T_Indicateurs[Stat_label_fr],MATCH(H4747,T_Indicateurs[Stat_code],0)),"")</f>
        <v/>
      </c>
      <c r="M4747">
        <f>IF(J4747=0,"",J4747)</f>
        <v/>
      </c>
      <c r="N4747">
        <f>IF(K4747=0,"",K4747)</f>
        <v/>
      </c>
      <c r="O4747">
        <f>IF(L4747=0,"",L4747)</f>
        <v/>
      </c>
      <c r="P4747">
        <f>IF(OR(J4747="",K4747="",L4747=""),"",J4747+K4747+L4747)</f>
        <v/>
      </c>
      <c r="Q4747">
        <f>IF(OR(M4747="",N4747="",O4747=""),"",M4747+N4747+O4747)</f>
        <v/>
      </c>
      <c r="S4747" s="13">
        <f>IF(AND($B4747&lt;&gt;"",$F4747&lt;&gt;""),IF(COUNTIFS($B$2:$B4747,$B4747,$F$2:$F4747,$F4747)=1,1,0),0)</f>
        <v/>
      </c>
      <c r="T4747" s="13">
        <f>IF(AND($B4747&lt;&gt;"",$H4747&lt;&gt;""),IF(COUNTIFS($B$2:$B4747,$B4747,$H$2:$H4747,$H4747)=1,1,0),0)</f>
        <v/>
      </c>
      <c r="U4747" s="13">
        <f>IF(AND($B4747&lt;&gt;"",$C4747&lt;&gt;""),IF(COUNTIFS($B$2:$B4747,$B4747,$C$2:$C4747,$C4747)=1,1,0),0)</f>
        <v/>
      </c>
      <c r="V4747" s="13">
        <f>IF(AND($B4747&lt;&gt;"",$D4747&lt;&gt;""),IF(COUNTIFS($B$2:$B4747,$B4747,$D$2:$D4747,$D4747)=1,1,0),0)</f>
        <v/>
      </c>
      <c r="W4747">
        <f>IFERROR(INDEX(T_Indicateurs[Domain_code],MATCH($H4747,T_Indicateurs[Stat_code],0)),"")</f>
        <v/>
      </c>
      <c r="X4747" s="13">
        <f>IF(OR($W4747="",$F4747=""),0,IF($F4747&lt;&gt;$W4747,1,0))</f>
        <v/>
      </c>
      <c r="Y4747" s="13">
        <f>IF(OR($J4747="", $K4747="", $L4747=""),0,IF(OR($J4747&lt;0,$J4747&gt;3,$K4747&lt;0,$K4747&gt;3,$L4747&lt;0,$L4747&gt;3),1,0))</f>
        <v/>
      </c>
    </row>
    <row r="4748">
      <c r="G4748">
        <f>IFERROR(INDEX(T_Domaines[Domain_label_fr],MATCH(F4748,T_Domaines[Domain_code],0)),"")</f>
        <v/>
      </c>
      <c r="I4748">
        <f>IFERROR(INDEX(T_Indicateurs[Stat_label_fr],MATCH(H4748,T_Indicateurs[Stat_code],0)),"")</f>
        <v/>
      </c>
      <c r="M4748">
        <f>IF(J4748=0,"",J4748)</f>
        <v/>
      </c>
      <c r="N4748">
        <f>IF(K4748=0,"",K4748)</f>
        <v/>
      </c>
      <c r="O4748">
        <f>IF(L4748=0,"",L4748)</f>
        <v/>
      </c>
      <c r="P4748">
        <f>IF(OR(J4748="",K4748="",L4748=""),"",J4748+K4748+L4748)</f>
        <v/>
      </c>
      <c r="Q4748">
        <f>IF(OR(M4748="",N4748="",O4748=""),"",M4748+N4748+O4748)</f>
        <v/>
      </c>
      <c r="S4748" s="13">
        <f>IF(AND($B4748&lt;&gt;"",$F4748&lt;&gt;""),IF(COUNTIFS($B$2:$B4748,$B4748,$F$2:$F4748,$F4748)=1,1,0),0)</f>
        <v/>
      </c>
      <c r="T4748" s="13">
        <f>IF(AND($B4748&lt;&gt;"",$H4748&lt;&gt;""),IF(COUNTIFS($B$2:$B4748,$B4748,$H$2:$H4748,$H4748)=1,1,0),0)</f>
        <v/>
      </c>
      <c r="U4748" s="13">
        <f>IF(AND($B4748&lt;&gt;"",$C4748&lt;&gt;""),IF(COUNTIFS($B$2:$B4748,$B4748,$C$2:$C4748,$C4748)=1,1,0),0)</f>
        <v/>
      </c>
      <c r="V4748" s="13">
        <f>IF(AND($B4748&lt;&gt;"",$D4748&lt;&gt;""),IF(COUNTIFS($B$2:$B4748,$B4748,$D$2:$D4748,$D4748)=1,1,0),0)</f>
        <v/>
      </c>
      <c r="W4748">
        <f>IFERROR(INDEX(T_Indicateurs[Domain_code],MATCH($H4748,T_Indicateurs[Stat_code],0)),"")</f>
        <v/>
      </c>
      <c r="X4748" s="13">
        <f>IF(OR($W4748="",$F4748=""),0,IF($F4748&lt;&gt;$W4748,1,0))</f>
        <v/>
      </c>
      <c r="Y4748" s="13">
        <f>IF(OR($J4748="", $K4748="", $L4748=""),0,IF(OR($J4748&lt;0,$J4748&gt;3,$K4748&lt;0,$K4748&gt;3,$L4748&lt;0,$L4748&gt;3),1,0))</f>
        <v/>
      </c>
    </row>
    <row r="4749">
      <c r="G4749">
        <f>IFERROR(INDEX(T_Domaines[Domain_label_fr],MATCH(F4749,T_Domaines[Domain_code],0)),"")</f>
        <v/>
      </c>
      <c r="I4749">
        <f>IFERROR(INDEX(T_Indicateurs[Stat_label_fr],MATCH(H4749,T_Indicateurs[Stat_code],0)),"")</f>
        <v/>
      </c>
      <c r="M4749">
        <f>IF(J4749=0,"",J4749)</f>
        <v/>
      </c>
      <c r="N4749">
        <f>IF(K4749=0,"",K4749)</f>
        <v/>
      </c>
      <c r="O4749">
        <f>IF(L4749=0,"",L4749)</f>
        <v/>
      </c>
      <c r="P4749">
        <f>IF(OR(J4749="",K4749="",L4749=""),"",J4749+K4749+L4749)</f>
        <v/>
      </c>
      <c r="Q4749">
        <f>IF(OR(M4749="",N4749="",O4749=""),"",M4749+N4749+O4749)</f>
        <v/>
      </c>
      <c r="S4749" s="13">
        <f>IF(AND($B4749&lt;&gt;"",$F4749&lt;&gt;""),IF(COUNTIFS($B$2:$B4749,$B4749,$F$2:$F4749,$F4749)=1,1,0),0)</f>
        <v/>
      </c>
      <c r="T4749" s="13">
        <f>IF(AND($B4749&lt;&gt;"",$H4749&lt;&gt;""),IF(COUNTIFS($B$2:$B4749,$B4749,$H$2:$H4749,$H4749)=1,1,0),0)</f>
        <v/>
      </c>
      <c r="U4749" s="13">
        <f>IF(AND($B4749&lt;&gt;"",$C4749&lt;&gt;""),IF(COUNTIFS($B$2:$B4749,$B4749,$C$2:$C4749,$C4749)=1,1,0),0)</f>
        <v/>
      </c>
      <c r="V4749" s="13">
        <f>IF(AND($B4749&lt;&gt;"",$D4749&lt;&gt;""),IF(COUNTIFS($B$2:$B4749,$B4749,$D$2:$D4749,$D4749)=1,1,0),0)</f>
        <v/>
      </c>
      <c r="W4749">
        <f>IFERROR(INDEX(T_Indicateurs[Domain_code],MATCH($H4749,T_Indicateurs[Stat_code],0)),"")</f>
        <v/>
      </c>
      <c r="X4749" s="13">
        <f>IF(OR($W4749="",$F4749=""),0,IF($F4749&lt;&gt;$W4749,1,0))</f>
        <v/>
      </c>
      <c r="Y4749" s="13">
        <f>IF(OR($J4749="", $K4749="", $L4749=""),0,IF(OR($J4749&lt;0,$J4749&gt;3,$K4749&lt;0,$K4749&gt;3,$L4749&lt;0,$L4749&gt;3),1,0))</f>
        <v/>
      </c>
    </row>
    <row r="4750">
      <c r="G4750">
        <f>IFERROR(INDEX(T_Domaines[Domain_label_fr],MATCH(F4750,T_Domaines[Domain_code],0)),"")</f>
        <v/>
      </c>
      <c r="I4750">
        <f>IFERROR(INDEX(T_Indicateurs[Stat_label_fr],MATCH(H4750,T_Indicateurs[Stat_code],0)),"")</f>
        <v/>
      </c>
      <c r="M4750">
        <f>IF(J4750=0,"",J4750)</f>
        <v/>
      </c>
      <c r="N4750">
        <f>IF(K4750=0,"",K4750)</f>
        <v/>
      </c>
      <c r="O4750">
        <f>IF(L4750=0,"",L4750)</f>
        <v/>
      </c>
      <c r="P4750">
        <f>IF(OR(J4750="",K4750="",L4750=""),"",J4750+K4750+L4750)</f>
        <v/>
      </c>
      <c r="Q4750">
        <f>IF(OR(M4750="",N4750="",O4750=""),"",M4750+N4750+O4750)</f>
        <v/>
      </c>
      <c r="S4750" s="13">
        <f>IF(AND($B4750&lt;&gt;"",$F4750&lt;&gt;""),IF(COUNTIFS($B$2:$B4750,$B4750,$F$2:$F4750,$F4750)=1,1,0),0)</f>
        <v/>
      </c>
      <c r="T4750" s="13">
        <f>IF(AND($B4750&lt;&gt;"",$H4750&lt;&gt;""),IF(COUNTIFS($B$2:$B4750,$B4750,$H$2:$H4750,$H4750)=1,1,0),0)</f>
        <v/>
      </c>
      <c r="U4750" s="13">
        <f>IF(AND($B4750&lt;&gt;"",$C4750&lt;&gt;""),IF(COUNTIFS($B$2:$B4750,$B4750,$C$2:$C4750,$C4750)=1,1,0),0)</f>
        <v/>
      </c>
      <c r="V4750" s="13">
        <f>IF(AND($B4750&lt;&gt;"",$D4750&lt;&gt;""),IF(COUNTIFS($B$2:$B4750,$B4750,$D$2:$D4750,$D4750)=1,1,0),0)</f>
        <v/>
      </c>
      <c r="W4750">
        <f>IFERROR(INDEX(T_Indicateurs[Domain_code],MATCH($H4750,T_Indicateurs[Stat_code],0)),"")</f>
        <v/>
      </c>
      <c r="X4750" s="13">
        <f>IF(OR($W4750="",$F4750=""),0,IF($F4750&lt;&gt;$W4750,1,0))</f>
        <v/>
      </c>
      <c r="Y4750" s="13">
        <f>IF(OR($J4750="", $K4750="", $L4750=""),0,IF(OR($J4750&lt;0,$J4750&gt;3,$K4750&lt;0,$K4750&gt;3,$L4750&lt;0,$L4750&gt;3),1,0))</f>
        <v/>
      </c>
    </row>
    <row r="4751">
      <c r="G4751">
        <f>IFERROR(INDEX(T_Domaines[Domain_label_fr],MATCH(F4751,T_Domaines[Domain_code],0)),"")</f>
        <v/>
      </c>
      <c r="I4751">
        <f>IFERROR(INDEX(T_Indicateurs[Stat_label_fr],MATCH(H4751,T_Indicateurs[Stat_code],0)),"")</f>
        <v/>
      </c>
      <c r="M4751">
        <f>IF(J4751=0,"",J4751)</f>
        <v/>
      </c>
      <c r="N4751">
        <f>IF(K4751=0,"",K4751)</f>
        <v/>
      </c>
      <c r="O4751">
        <f>IF(L4751=0,"",L4751)</f>
        <v/>
      </c>
      <c r="P4751">
        <f>IF(OR(J4751="",K4751="",L4751=""),"",J4751+K4751+L4751)</f>
        <v/>
      </c>
      <c r="Q4751">
        <f>IF(OR(M4751="",N4751="",O4751=""),"",M4751+N4751+O4751)</f>
        <v/>
      </c>
      <c r="S4751" s="13">
        <f>IF(AND($B4751&lt;&gt;"",$F4751&lt;&gt;""),IF(COUNTIFS($B$2:$B4751,$B4751,$F$2:$F4751,$F4751)=1,1,0),0)</f>
        <v/>
      </c>
      <c r="T4751" s="13">
        <f>IF(AND($B4751&lt;&gt;"",$H4751&lt;&gt;""),IF(COUNTIFS($B$2:$B4751,$B4751,$H$2:$H4751,$H4751)=1,1,0),0)</f>
        <v/>
      </c>
      <c r="U4751" s="13">
        <f>IF(AND($B4751&lt;&gt;"",$C4751&lt;&gt;""),IF(COUNTIFS($B$2:$B4751,$B4751,$C$2:$C4751,$C4751)=1,1,0),0)</f>
        <v/>
      </c>
      <c r="V4751" s="13">
        <f>IF(AND($B4751&lt;&gt;"",$D4751&lt;&gt;""),IF(COUNTIFS($B$2:$B4751,$B4751,$D$2:$D4751,$D4751)=1,1,0),0)</f>
        <v/>
      </c>
      <c r="W4751">
        <f>IFERROR(INDEX(T_Indicateurs[Domain_code],MATCH($H4751,T_Indicateurs[Stat_code],0)),"")</f>
        <v/>
      </c>
      <c r="X4751" s="13">
        <f>IF(OR($W4751="",$F4751=""),0,IF($F4751&lt;&gt;$W4751,1,0))</f>
        <v/>
      </c>
      <c r="Y4751" s="13">
        <f>IF(OR($J4751="", $K4751="", $L4751=""),0,IF(OR($J4751&lt;0,$J4751&gt;3,$K4751&lt;0,$K4751&gt;3,$L4751&lt;0,$L4751&gt;3),1,0))</f>
        <v/>
      </c>
    </row>
    <row r="4752">
      <c r="G4752">
        <f>IFERROR(INDEX(T_Domaines[Domain_label_fr],MATCH(F4752,T_Domaines[Domain_code],0)),"")</f>
        <v/>
      </c>
      <c r="I4752">
        <f>IFERROR(INDEX(T_Indicateurs[Stat_label_fr],MATCH(H4752,T_Indicateurs[Stat_code],0)),"")</f>
        <v/>
      </c>
      <c r="M4752">
        <f>IF(J4752=0,"",J4752)</f>
        <v/>
      </c>
      <c r="N4752">
        <f>IF(K4752=0,"",K4752)</f>
        <v/>
      </c>
      <c r="O4752">
        <f>IF(L4752=0,"",L4752)</f>
        <v/>
      </c>
      <c r="P4752">
        <f>IF(OR(J4752="",K4752="",L4752=""),"",J4752+K4752+L4752)</f>
        <v/>
      </c>
      <c r="Q4752">
        <f>IF(OR(M4752="",N4752="",O4752=""),"",M4752+N4752+O4752)</f>
        <v/>
      </c>
      <c r="S4752" s="13">
        <f>IF(AND($B4752&lt;&gt;"",$F4752&lt;&gt;""),IF(COUNTIFS($B$2:$B4752,$B4752,$F$2:$F4752,$F4752)=1,1,0),0)</f>
        <v/>
      </c>
      <c r="T4752" s="13">
        <f>IF(AND($B4752&lt;&gt;"",$H4752&lt;&gt;""),IF(COUNTIFS($B$2:$B4752,$B4752,$H$2:$H4752,$H4752)=1,1,0),0)</f>
        <v/>
      </c>
      <c r="U4752" s="13">
        <f>IF(AND($B4752&lt;&gt;"",$C4752&lt;&gt;""),IF(COUNTIFS($B$2:$B4752,$B4752,$C$2:$C4752,$C4752)=1,1,0),0)</f>
        <v/>
      </c>
      <c r="V4752" s="13">
        <f>IF(AND($B4752&lt;&gt;"",$D4752&lt;&gt;""),IF(COUNTIFS($B$2:$B4752,$B4752,$D$2:$D4752,$D4752)=1,1,0),0)</f>
        <v/>
      </c>
      <c r="W4752">
        <f>IFERROR(INDEX(T_Indicateurs[Domain_code],MATCH($H4752,T_Indicateurs[Stat_code],0)),"")</f>
        <v/>
      </c>
      <c r="X4752" s="13">
        <f>IF(OR($W4752="",$F4752=""),0,IF($F4752&lt;&gt;$W4752,1,0))</f>
        <v/>
      </c>
      <c r="Y4752" s="13">
        <f>IF(OR($J4752="", $K4752="", $L4752=""),0,IF(OR($J4752&lt;0,$J4752&gt;3,$K4752&lt;0,$K4752&gt;3,$L4752&lt;0,$L4752&gt;3),1,0))</f>
        <v/>
      </c>
    </row>
    <row r="4753">
      <c r="G4753">
        <f>IFERROR(INDEX(T_Domaines[Domain_label_fr],MATCH(F4753,T_Domaines[Domain_code],0)),"")</f>
        <v/>
      </c>
      <c r="I4753">
        <f>IFERROR(INDEX(T_Indicateurs[Stat_label_fr],MATCH(H4753,T_Indicateurs[Stat_code],0)),"")</f>
        <v/>
      </c>
      <c r="M4753">
        <f>IF(J4753=0,"",J4753)</f>
        <v/>
      </c>
      <c r="N4753">
        <f>IF(K4753=0,"",K4753)</f>
        <v/>
      </c>
      <c r="O4753">
        <f>IF(L4753=0,"",L4753)</f>
        <v/>
      </c>
      <c r="P4753">
        <f>IF(OR(J4753="",K4753="",L4753=""),"",J4753+K4753+L4753)</f>
        <v/>
      </c>
      <c r="Q4753">
        <f>IF(OR(M4753="",N4753="",O4753=""),"",M4753+N4753+O4753)</f>
        <v/>
      </c>
      <c r="S4753" s="13">
        <f>IF(AND($B4753&lt;&gt;"",$F4753&lt;&gt;""),IF(COUNTIFS($B$2:$B4753,$B4753,$F$2:$F4753,$F4753)=1,1,0),0)</f>
        <v/>
      </c>
      <c r="T4753" s="13">
        <f>IF(AND($B4753&lt;&gt;"",$H4753&lt;&gt;""),IF(COUNTIFS($B$2:$B4753,$B4753,$H$2:$H4753,$H4753)=1,1,0),0)</f>
        <v/>
      </c>
      <c r="U4753" s="13">
        <f>IF(AND($B4753&lt;&gt;"",$C4753&lt;&gt;""),IF(COUNTIFS($B$2:$B4753,$B4753,$C$2:$C4753,$C4753)=1,1,0),0)</f>
        <v/>
      </c>
      <c r="V4753" s="13">
        <f>IF(AND($B4753&lt;&gt;"",$D4753&lt;&gt;""),IF(COUNTIFS($B$2:$B4753,$B4753,$D$2:$D4753,$D4753)=1,1,0),0)</f>
        <v/>
      </c>
      <c r="W4753">
        <f>IFERROR(INDEX(T_Indicateurs[Domain_code],MATCH($H4753,T_Indicateurs[Stat_code],0)),"")</f>
        <v/>
      </c>
      <c r="X4753" s="13">
        <f>IF(OR($W4753="",$F4753=""),0,IF($F4753&lt;&gt;$W4753,1,0))</f>
        <v/>
      </c>
      <c r="Y4753" s="13">
        <f>IF(OR($J4753="", $K4753="", $L4753=""),0,IF(OR($J4753&lt;0,$J4753&gt;3,$K4753&lt;0,$K4753&gt;3,$L4753&lt;0,$L4753&gt;3),1,0))</f>
        <v/>
      </c>
    </row>
    <row r="4754">
      <c r="G4754">
        <f>IFERROR(INDEX(T_Domaines[Domain_label_fr],MATCH(F4754,T_Domaines[Domain_code],0)),"")</f>
        <v/>
      </c>
      <c r="I4754">
        <f>IFERROR(INDEX(T_Indicateurs[Stat_label_fr],MATCH(H4754,T_Indicateurs[Stat_code],0)),"")</f>
        <v/>
      </c>
      <c r="M4754">
        <f>IF(J4754=0,"",J4754)</f>
        <v/>
      </c>
      <c r="N4754">
        <f>IF(K4754=0,"",K4754)</f>
        <v/>
      </c>
      <c r="O4754">
        <f>IF(L4754=0,"",L4754)</f>
        <v/>
      </c>
      <c r="P4754">
        <f>IF(OR(J4754="",K4754="",L4754=""),"",J4754+K4754+L4754)</f>
        <v/>
      </c>
      <c r="Q4754">
        <f>IF(OR(M4754="",N4754="",O4754=""),"",M4754+N4754+O4754)</f>
        <v/>
      </c>
      <c r="S4754" s="13">
        <f>IF(AND($B4754&lt;&gt;"",$F4754&lt;&gt;""),IF(COUNTIFS($B$2:$B4754,$B4754,$F$2:$F4754,$F4754)=1,1,0),0)</f>
        <v/>
      </c>
      <c r="T4754" s="13">
        <f>IF(AND($B4754&lt;&gt;"",$H4754&lt;&gt;""),IF(COUNTIFS($B$2:$B4754,$B4754,$H$2:$H4754,$H4754)=1,1,0),0)</f>
        <v/>
      </c>
      <c r="U4754" s="13">
        <f>IF(AND($B4754&lt;&gt;"",$C4754&lt;&gt;""),IF(COUNTIFS($B$2:$B4754,$B4754,$C$2:$C4754,$C4754)=1,1,0),0)</f>
        <v/>
      </c>
      <c r="V4754" s="13">
        <f>IF(AND($B4754&lt;&gt;"",$D4754&lt;&gt;""),IF(COUNTIFS($B$2:$B4754,$B4754,$D$2:$D4754,$D4754)=1,1,0),0)</f>
        <v/>
      </c>
      <c r="W4754">
        <f>IFERROR(INDEX(T_Indicateurs[Domain_code],MATCH($H4754,T_Indicateurs[Stat_code],0)),"")</f>
        <v/>
      </c>
      <c r="X4754" s="13">
        <f>IF(OR($W4754="",$F4754=""),0,IF($F4754&lt;&gt;$W4754,1,0))</f>
        <v/>
      </c>
      <c r="Y4754" s="13">
        <f>IF(OR($J4754="", $K4754="", $L4754=""),0,IF(OR($J4754&lt;0,$J4754&gt;3,$K4754&lt;0,$K4754&gt;3,$L4754&lt;0,$L4754&gt;3),1,0))</f>
        <v/>
      </c>
    </row>
    <row r="4755">
      <c r="G4755">
        <f>IFERROR(INDEX(T_Domaines[Domain_label_fr],MATCH(F4755,T_Domaines[Domain_code],0)),"")</f>
        <v/>
      </c>
      <c r="I4755">
        <f>IFERROR(INDEX(T_Indicateurs[Stat_label_fr],MATCH(H4755,T_Indicateurs[Stat_code],0)),"")</f>
        <v/>
      </c>
      <c r="M4755">
        <f>IF(J4755=0,"",J4755)</f>
        <v/>
      </c>
      <c r="N4755">
        <f>IF(K4755=0,"",K4755)</f>
        <v/>
      </c>
      <c r="O4755">
        <f>IF(L4755=0,"",L4755)</f>
        <v/>
      </c>
      <c r="P4755">
        <f>IF(OR(J4755="",K4755="",L4755=""),"",J4755+K4755+L4755)</f>
        <v/>
      </c>
      <c r="Q4755">
        <f>IF(OR(M4755="",N4755="",O4755=""),"",M4755+N4755+O4755)</f>
        <v/>
      </c>
      <c r="S4755" s="13">
        <f>IF(AND($B4755&lt;&gt;"",$F4755&lt;&gt;""),IF(COUNTIFS($B$2:$B4755,$B4755,$F$2:$F4755,$F4755)=1,1,0),0)</f>
        <v/>
      </c>
      <c r="T4755" s="13">
        <f>IF(AND($B4755&lt;&gt;"",$H4755&lt;&gt;""),IF(COUNTIFS($B$2:$B4755,$B4755,$H$2:$H4755,$H4755)=1,1,0),0)</f>
        <v/>
      </c>
      <c r="U4755" s="13">
        <f>IF(AND($B4755&lt;&gt;"",$C4755&lt;&gt;""),IF(COUNTIFS($B$2:$B4755,$B4755,$C$2:$C4755,$C4755)=1,1,0),0)</f>
        <v/>
      </c>
      <c r="V4755" s="13">
        <f>IF(AND($B4755&lt;&gt;"",$D4755&lt;&gt;""),IF(COUNTIFS($B$2:$B4755,$B4755,$D$2:$D4755,$D4755)=1,1,0),0)</f>
        <v/>
      </c>
      <c r="W4755">
        <f>IFERROR(INDEX(T_Indicateurs[Domain_code],MATCH($H4755,T_Indicateurs[Stat_code],0)),"")</f>
        <v/>
      </c>
      <c r="X4755" s="13">
        <f>IF(OR($W4755="",$F4755=""),0,IF($F4755&lt;&gt;$W4755,1,0))</f>
        <v/>
      </c>
      <c r="Y4755" s="13">
        <f>IF(OR($J4755="", $K4755="", $L4755=""),0,IF(OR($J4755&lt;0,$J4755&gt;3,$K4755&lt;0,$K4755&gt;3,$L4755&lt;0,$L4755&gt;3),1,0))</f>
        <v/>
      </c>
    </row>
    <row r="4756">
      <c r="G4756">
        <f>IFERROR(INDEX(T_Domaines[Domain_label_fr],MATCH(F4756,T_Domaines[Domain_code],0)),"")</f>
        <v/>
      </c>
      <c r="I4756">
        <f>IFERROR(INDEX(T_Indicateurs[Stat_label_fr],MATCH(H4756,T_Indicateurs[Stat_code],0)),"")</f>
        <v/>
      </c>
      <c r="M4756">
        <f>IF(J4756=0,"",J4756)</f>
        <v/>
      </c>
      <c r="N4756">
        <f>IF(K4756=0,"",K4756)</f>
        <v/>
      </c>
      <c r="O4756">
        <f>IF(L4756=0,"",L4756)</f>
        <v/>
      </c>
      <c r="P4756">
        <f>IF(OR(J4756="",K4756="",L4756=""),"",J4756+K4756+L4756)</f>
        <v/>
      </c>
      <c r="Q4756">
        <f>IF(OR(M4756="",N4756="",O4756=""),"",M4756+N4756+O4756)</f>
        <v/>
      </c>
      <c r="S4756" s="13">
        <f>IF(AND($B4756&lt;&gt;"",$F4756&lt;&gt;""),IF(COUNTIFS($B$2:$B4756,$B4756,$F$2:$F4756,$F4756)=1,1,0),0)</f>
        <v/>
      </c>
      <c r="T4756" s="13">
        <f>IF(AND($B4756&lt;&gt;"",$H4756&lt;&gt;""),IF(COUNTIFS($B$2:$B4756,$B4756,$H$2:$H4756,$H4756)=1,1,0),0)</f>
        <v/>
      </c>
      <c r="U4756" s="13">
        <f>IF(AND($B4756&lt;&gt;"",$C4756&lt;&gt;""),IF(COUNTIFS($B$2:$B4756,$B4756,$C$2:$C4756,$C4756)=1,1,0),0)</f>
        <v/>
      </c>
      <c r="V4756" s="13">
        <f>IF(AND($B4756&lt;&gt;"",$D4756&lt;&gt;""),IF(COUNTIFS($B$2:$B4756,$B4756,$D$2:$D4756,$D4756)=1,1,0),0)</f>
        <v/>
      </c>
      <c r="W4756">
        <f>IFERROR(INDEX(T_Indicateurs[Domain_code],MATCH($H4756,T_Indicateurs[Stat_code],0)),"")</f>
        <v/>
      </c>
      <c r="X4756" s="13">
        <f>IF(OR($W4756="",$F4756=""),0,IF($F4756&lt;&gt;$W4756,1,0))</f>
        <v/>
      </c>
      <c r="Y4756" s="13">
        <f>IF(OR($J4756="", $K4756="", $L4756=""),0,IF(OR($J4756&lt;0,$J4756&gt;3,$K4756&lt;0,$K4756&gt;3,$L4756&lt;0,$L4756&gt;3),1,0))</f>
        <v/>
      </c>
    </row>
    <row r="4757">
      <c r="G4757">
        <f>IFERROR(INDEX(T_Domaines[Domain_label_fr],MATCH(F4757,T_Domaines[Domain_code],0)),"")</f>
        <v/>
      </c>
      <c r="I4757">
        <f>IFERROR(INDEX(T_Indicateurs[Stat_label_fr],MATCH(H4757,T_Indicateurs[Stat_code],0)),"")</f>
        <v/>
      </c>
      <c r="M4757">
        <f>IF(J4757=0,"",J4757)</f>
        <v/>
      </c>
      <c r="N4757">
        <f>IF(K4757=0,"",K4757)</f>
        <v/>
      </c>
      <c r="O4757">
        <f>IF(L4757=0,"",L4757)</f>
        <v/>
      </c>
      <c r="P4757">
        <f>IF(OR(J4757="",K4757="",L4757=""),"",J4757+K4757+L4757)</f>
        <v/>
      </c>
      <c r="Q4757">
        <f>IF(OR(M4757="",N4757="",O4757=""),"",M4757+N4757+O4757)</f>
        <v/>
      </c>
      <c r="S4757" s="13">
        <f>IF(AND($B4757&lt;&gt;"",$F4757&lt;&gt;""),IF(COUNTIFS($B$2:$B4757,$B4757,$F$2:$F4757,$F4757)=1,1,0),0)</f>
        <v/>
      </c>
      <c r="T4757" s="13">
        <f>IF(AND($B4757&lt;&gt;"",$H4757&lt;&gt;""),IF(COUNTIFS($B$2:$B4757,$B4757,$H$2:$H4757,$H4757)=1,1,0),0)</f>
        <v/>
      </c>
      <c r="U4757" s="13">
        <f>IF(AND($B4757&lt;&gt;"",$C4757&lt;&gt;""),IF(COUNTIFS($B$2:$B4757,$B4757,$C$2:$C4757,$C4757)=1,1,0),0)</f>
        <v/>
      </c>
      <c r="V4757" s="13">
        <f>IF(AND($B4757&lt;&gt;"",$D4757&lt;&gt;""),IF(COUNTIFS($B$2:$B4757,$B4757,$D$2:$D4757,$D4757)=1,1,0),0)</f>
        <v/>
      </c>
      <c r="W4757">
        <f>IFERROR(INDEX(T_Indicateurs[Domain_code],MATCH($H4757,T_Indicateurs[Stat_code],0)),"")</f>
        <v/>
      </c>
      <c r="X4757" s="13">
        <f>IF(OR($W4757="",$F4757=""),0,IF($F4757&lt;&gt;$W4757,1,0))</f>
        <v/>
      </c>
      <c r="Y4757" s="13">
        <f>IF(OR($J4757="", $K4757="", $L4757=""),0,IF(OR($J4757&lt;0,$J4757&gt;3,$K4757&lt;0,$K4757&gt;3,$L4757&lt;0,$L4757&gt;3),1,0))</f>
        <v/>
      </c>
    </row>
    <row r="4758">
      <c r="G4758">
        <f>IFERROR(INDEX(T_Domaines[Domain_label_fr],MATCH(F4758,T_Domaines[Domain_code],0)),"")</f>
        <v/>
      </c>
      <c r="I4758">
        <f>IFERROR(INDEX(T_Indicateurs[Stat_label_fr],MATCH(H4758,T_Indicateurs[Stat_code],0)),"")</f>
        <v/>
      </c>
      <c r="M4758">
        <f>IF(J4758=0,"",J4758)</f>
        <v/>
      </c>
      <c r="N4758">
        <f>IF(K4758=0,"",K4758)</f>
        <v/>
      </c>
      <c r="O4758">
        <f>IF(L4758=0,"",L4758)</f>
        <v/>
      </c>
      <c r="P4758">
        <f>IF(OR(J4758="",K4758="",L4758=""),"",J4758+K4758+L4758)</f>
        <v/>
      </c>
      <c r="Q4758">
        <f>IF(OR(M4758="",N4758="",O4758=""),"",M4758+N4758+O4758)</f>
        <v/>
      </c>
      <c r="S4758" s="13">
        <f>IF(AND($B4758&lt;&gt;"",$F4758&lt;&gt;""),IF(COUNTIFS($B$2:$B4758,$B4758,$F$2:$F4758,$F4758)=1,1,0),0)</f>
        <v/>
      </c>
      <c r="T4758" s="13">
        <f>IF(AND($B4758&lt;&gt;"",$H4758&lt;&gt;""),IF(COUNTIFS($B$2:$B4758,$B4758,$H$2:$H4758,$H4758)=1,1,0),0)</f>
        <v/>
      </c>
      <c r="U4758" s="13">
        <f>IF(AND($B4758&lt;&gt;"",$C4758&lt;&gt;""),IF(COUNTIFS($B$2:$B4758,$B4758,$C$2:$C4758,$C4758)=1,1,0),0)</f>
        <v/>
      </c>
      <c r="V4758" s="13">
        <f>IF(AND($B4758&lt;&gt;"",$D4758&lt;&gt;""),IF(COUNTIFS($B$2:$B4758,$B4758,$D$2:$D4758,$D4758)=1,1,0),0)</f>
        <v/>
      </c>
      <c r="W4758">
        <f>IFERROR(INDEX(T_Indicateurs[Domain_code],MATCH($H4758,T_Indicateurs[Stat_code],0)),"")</f>
        <v/>
      </c>
      <c r="X4758" s="13">
        <f>IF(OR($W4758="",$F4758=""),0,IF($F4758&lt;&gt;$W4758,1,0))</f>
        <v/>
      </c>
      <c r="Y4758" s="13">
        <f>IF(OR($J4758="", $K4758="", $L4758=""),0,IF(OR($J4758&lt;0,$J4758&gt;3,$K4758&lt;0,$K4758&gt;3,$L4758&lt;0,$L4758&gt;3),1,0))</f>
        <v/>
      </c>
    </row>
    <row r="4759">
      <c r="G4759">
        <f>IFERROR(INDEX(T_Domaines[Domain_label_fr],MATCH(F4759,T_Domaines[Domain_code],0)),"")</f>
        <v/>
      </c>
      <c r="I4759">
        <f>IFERROR(INDEX(T_Indicateurs[Stat_label_fr],MATCH(H4759,T_Indicateurs[Stat_code],0)),"")</f>
        <v/>
      </c>
      <c r="M4759">
        <f>IF(J4759=0,"",J4759)</f>
        <v/>
      </c>
      <c r="N4759">
        <f>IF(K4759=0,"",K4759)</f>
        <v/>
      </c>
      <c r="O4759">
        <f>IF(L4759=0,"",L4759)</f>
        <v/>
      </c>
      <c r="P4759">
        <f>IF(OR(J4759="",K4759="",L4759=""),"",J4759+K4759+L4759)</f>
        <v/>
      </c>
      <c r="Q4759">
        <f>IF(OR(M4759="",N4759="",O4759=""),"",M4759+N4759+O4759)</f>
        <v/>
      </c>
      <c r="S4759" s="13">
        <f>IF(AND($B4759&lt;&gt;"",$F4759&lt;&gt;""),IF(COUNTIFS($B$2:$B4759,$B4759,$F$2:$F4759,$F4759)=1,1,0),0)</f>
        <v/>
      </c>
      <c r="T4759" s="13">
        <f>IF(AND($B4759&lt;&gt;"",$H4759&lt;&gt;""),IF(COUNTIFS($B$2:$B4759,$B4759,$H$2:$H4759,$H4759)=1,1,0),0)</f>
        <v/>
      </c>
      <c r="U4759" s="13">
        <f>IF(AND($B4759&lt;&gt;"",$C4759&lt;&gt;""),IF(COUNTIFS($B$2:$B4759,$B4759,$C$2:$C4759,$C4759)=1,1,0),0)</f>
        <v/>
      </c>
      <c r="V4759" s="13">
        <f>IF(AND($B4759&lt;&gt;"",$D4759&lt;&gt;""),IF(COUNTIFS($B$2:$B4759,$B4759,$D$2:$D4759,$D4759)=1,1,0),0)</f>
        <v/>
      </c>
      <c r="W4759">
        <f>IFERROR(INDEX(T_Indicateurs[Domain_code],MATCH($H4759,T_Indicateurs[Stat_code],0)),"")</f>
        <v/>
      </c>
      <c r="X4759" s="13">
        <f>IF(OR($W4759="",$F4759=""),0,IF($F4759&lt;&gt;$W4759,1,0))</f>
        <v/>
      </c>
      <c r="Y4759" s="13">
        <f>IF(OR($J4759="", $K4759="", $L4759=""),0,IF(OR($J4759&lt;0,$J4759&gt;3,$K4759&lt;0,$K4759&gt;3,$L4759&lt;0,$L4759&gt;3),1,0))</f>
        <v/>
      </c>
    </row>
    <row r="4760">
      <c r="G4760">
        <f>IFERROR(INDEX(T_Domaines[Domain_label_fr],MATCH(F4760,T_Domaines[Domain_code],0)),"")</f>
        <v/>
      </c>
      <c r="I4760">
        <f>IFERROR(INDEX(T_Indicateurs[Stat_label_fr],MATCH(H4760,T_Indicateurs[Stat_code],0)),"")</f>
        <v/>
      </c>
      <c r="M4760">
        <f>IF(J4760=0,"",J4760)</f>
        <v/>
      </c>
      <c r="N4760">
        <f>IF(K4760=0,"",K4760)</f>
        <v/>
      </c>
      <c r="O4760">
        <f>IF(L4760=0,"",L4760)</f>
        <v/>
      </c>
      <c r="P4760">
        <f>IF(OR(J4760="",K4760="",L4760=""),"",J4760+K4760+L4760)</f>
        <v/>
      </c>
      <c r="Q4760">
        <f>IF(OR(M4760="",N4760="",O4760=""),"",M4760+N4760+O4760)</f>
        <v/>
      </c>
      <c r="S4760" s="13">
        <f>IF(AND($B4760&lt;&gt;"",$F4760&lt;&gt;""),IF(COUNTIFS($B$2:$B4760,$B4760,$F$2:$F4760,$F4760)=1,1,0),0)</f>
        <v/>
      </c>
      <c r="T4760" s="13">
        <f>IF(AND($B4760&lt;&gt;"",$H4760&lt;&gt;""),IF(COUNTIFS($B$2:$B4760,$B4760,$H$2:$H4760,$H4760)=1,1,0),0)</f>
        <v/>
      </c>
      <c r="U4760" s="13">
        <f>IF(AND($B4760&lt;&gt;"",$C4760&lt;&gt;""),IF(COUNTIFS($B$2:$B4760,$B4760,$C$2:$C4760,$C4760)=1,1,0),0)</f>
        <v/>
      </c>
      <c r="V4760" s="13">
        <f>IF(AND($B4760&lt;&gt;"",$D4760&lt;&gt;""),IF(COUNTIFS($B$2:$B4760,$B4760,$D$2:$D4760,$D4760)=1,1,0),0)</f>
        <v/>
      </c>
      <c r="W4760">
        <f>IFERROR(INDEX(T_Indicateurs[Domain_code],MATCH($H4760,T_Indicateurs[Stat_code],0)),"")</f>
        <v/>
      </c>
      <c r="X4760" s="13">
        <f>IF(OR($W4760="",$F4760=""),0,IF($F4760&lt;&gt;$W4760,1,0))</f>
        <v/>
      </c>
      <c r="Y4760" s="13">
        <f>IF(OR($J4760="", $K4760="", $L4760=""),0,IF(OR($J4760&lt;0,$J4760&gt;3,$K4760&lt;0,$K4760&gt;3,$L4760&lt;0,$L4760&gt;3),1,0))</f>
        <v/>
      </c>
    </row>
    <row r="4761">
      <c r="G4761">
        <f>IFERROR(INDEX(T_Domaines[Domain_label_fr],MATCH(F4761,T_Domaines[Domain_code],0)),"")</f>
        <v/>
      </c>
      <c r="I4761">
        <f>IFERROR(INDEX(T_Indicateurs[Stat_label_fr],MATCH(H4761,T_Indicateurs[Stat_code],0)),"")</f>
        <v/>
      </c>
      <c r="M4761">
        <f>IF(J4761=0,"",J4761)</f>
        <v/>
      </c>
      <c r="N4761">
        <f>IF(K4761=0,"",K4761)</f>
        <v/>
      </c>
      <c r="O4761">
        <f>IF(L4761=0,"",L4761)</f>
        <v/>
      </c>
      <c r="P4761">
        <f>IF(OR(J4761="",K4761="",L4761=""),"",J4761+K4761+L4761)</f>
        <v/>
      </c>
      <c r="Q4761">
        <f>IF(OR(M4761="",N4761="",O4761=""),"",M4761+N4761+O4761)</f>
        <v/>
      </c>
      <c r="S4761" s="13">
        <f>IF(AND($B4761&lt;&gt;"",$F4761&lt;&gt;""),IF(COUNTIFS($B$2:$B4761,$B4761,$F$2:$F4761,$F4761)=1,1,0),0)</f>
        <v/>
      </c>
      <c r="T4761" s="13">
        <f>IF(AND($B4761&lt;&gt;"",$H4761&lt;&gt;""),IF(COUNTIFS($B$2:$B4761,$B4761,$H$2:$H4761,$H4761)=1,1,0),0)</f>
        <v/>
      </c>
      <c r="U4761" s="13">
        <f>IF(AND($B4761&lt;&gt;"",$C4761&lt;&gt;""),IF(COUNTIFS($B$2:$B4761,$B4761,$C$2:$C4761,$C4761)=1,1,0),0)</f>
        <v/>
      </c>
      <c r="V4761" s="13">
        <f>IF(AND($B4761&lt;&gt;"",$D4761&lt;&gt;""),IF(COUNTIFS($B$2:$B4761,$B4761,$D$2:$D4761,$D4761)=1,1,0),0)</f>
        <v/>
      </c>
      <c r="W4761">
        <f>IFERROR(INDEX(T_Indicateurs[Domain_code],MATCH($H4761,T_Indicateurs[Stat_code],0)),"")</f>
        <v/>
      </c>
      <c r="X4761" s="13">
        <f>IF(OR($W4761="",$F4761=""),0,IF($F4761&lt;&gt;$W4761,1,0))</f>
        <v/>
      </c>
      <c r="Y4761" s="13">
        <f>IF(OR($J4761="", $K4761="", $L4761=""),0,IF(OR($J4761&lt;0,$J4761&gt;3,$K4761&lt;0,$K4761&gt;3,$L4761&lt;0,$L4761&gt;3),1,0))</f>
        <v/>
      </c>
    </row>
    <row r="4762">
      <c r="G4762">
        <f>IFERROR(INDEX(T_Domaines[Domain_label_fr],MATCH(F4762,T_Domaines[Domain_code],0)),"")</f>
        <v/>
      </c>
      <c r="I4762">
        <f>IFERROR(INDEX(T_Indicateurs[Stat_label_fr],MATCH(H4762,T_Indicateurs[Stat_code],0)),"")</f>
        <v/>
      </c>
      <c r="M4762">
        <f>IF(J4762=0,"",J4762)</f>
        <v/>
      </c>
      <c r="N4762">
        <f>IF(K4762=0,"",K4762)</f>
        <v/>
      </c>
      <c r="O4762">
        <f>IF(L4762=0,"",L4762)</f>
        <v/>
      </c>
      <c r="P4762">
        <f>IF(OR(J4762="",K4762="",L4762=""),"",J4762+K4762+L4762)</f>
        <v/>
      </c>
      <c r="Q4762">
        <f>IF(OR(M4762="",N4762="",O4762=""),"",M4762+N4762+O4762)</f>
        <v/>
      </c>
      <c r="S4762" s="13">
        <f>IF(AND($B4762&lt;&gt;"",$F4762&lt;&gt;""),IF(COUNTIFS($B$2:$B4762,$B4762,$F$2:$F4762,$F4762)=1,1,0),0)</f>
        <v/>
      </c>
      <c r="T4762" s="13">
        <f>IF(AND($B4762&lt;&gt;"",$H4762&lt;&gt;""),IF(COUNTIFS($B$2:$B4762,$B4762,$H$2:$H4762,$H4762)=1,1,0),0)</f>
        <v/>
      </c>
      <c r="U4762" s="13">
        <f>IF(AND($B4762&lt;&gt;"",$C4762&lt;&gt;""),IF(COUNTIFS($B$2:$B4762,$B4762,$C$2:$C4762,$C4762)=1,1,0),0)</f>
        <v/>
      </c>
      <c r="V4762" s="13">
        <f>IF(AND($B4762&lt;&gt;"",$D4762&lt;&gt;""),IF(COUNTIFS($B$2:$B4762,$B4762,$D$2:$D4762,$D4762)=1,1,0),0)</f>
        <v/>
      </c>
      <c r="W4762">
        <f>IFERROR(INDEX(T_Indicateurs[Domain_code],MATCH($H4762,T_Indicateurs[Stat_code],0)),"")</f>
        <v/>
      </c>
      <c r="X4762" s="13">
        <f>IF(OR($W4762="",$F4762=""),0,IF($F4762&lt;&gt;$W4762,1,0))</f>
        <v/>
      </c>
      <c r="Y4762" s="13">
        <f>IF(OR($J4762="", $K4762="", $L4762=""),0,IF(OR($J4762&lt;0,$J4762&gt;3,$K4762&lt;0,$K4762&gt;3,$L4762&lt;0,$L4762&gt;3),1,0))</f>
        <v/>
      </c>
    </row>
    <row r="4763">
      <c r="G4763">
        <f>IFERROR(INDEX(T_Domaines[Domain_label_fr],MATCH(F4763,T_Domaines[Domain_code],0)),"")</f>
        <v/>
      </c>
      <c r="I4763">
        <f>IFERROR(INDEX(T_Indicateurs[Stat_label_fr],MATCH(H4763,T_Indicateurs[Stat_code],0)),"")</f>
        <v/>
      </c>
      <c r="M4763">
        <f>IF(J4763=0,"",J4763)</f>
        <v/>
      </c>
      <c r="N4763">
        <f>IF(K4763=0,"",K4763)</f>
        <v/>
      </c>
      <c r="O4763">
        <f>IF(L4763=0,"",L4763)</f>
        <v/>
      </c>
      <c r="P4763">
        <f>IF(OR(J4763="",K4763="",L4763=""),"",J4763+K4763+L4763)</f>
        <v/>
      </c>
      <c r="Q4763">
        <f>IF(OR(M4763="",N4763="",O4763=""),"",M4763+N4763+O4763)</f>
        <v/>
      </c>
      <c r="S4763" s="13">
        <f>IF(AND($B4763&lt;&gt;"",$F4763&lt;&gt;""),IF(COUNTIFS($B$2:$B4763,$B4763,$F$2:$F4763,$F4763)=1,1,0),0)</f>
        <v/>
      </c>
      <c r="T4763" s="13">
        <f>IF(AND($B4763&lt;&gt;"",$H4763&lt;&gt;""),IF(COUNTIFS($B$2:$B4763,$B4763,$H$2:$H4763,$H4763)=1,1,0),0)</f>
        <v/>
      </c>
      <c r="U4763" s="13">
        <f>IF(AND($B4763&lt;&gt;"",$C4763&lt;&gt;""),IF(COUNTIFS($B$2:$B4763,$B4763,$C$2:$C4763,$C4763)=1,1,0),0)</f>
        <v/>
      </c>
      <c r="V4763" s="13">
        <f>IF(AND($B4763&lt;&gt;"",$D4763&lt;&gt;""),IF(COUNTIFS($B$2:$B4763,$B4763,$D$2:$D4763,$D4763)=1,1,0),0)</f>
        <v/>
      </c>
      <c r="W4763">
        <f>IFERROR(INDEX(T_Indicateurs[Domain_code],MATCH($H4763,T_Indicateurs[Stat_code],0)),"")</f>
        <v/>
      </c>
      <c r="X4763" s="13">
        <f>IF(OR($W4763="",$F4763=""),0,IF($F4763&lt;&gt;$W4763,1,0))</f>
        <v/>
      </c>
      <c r="Y4763" s="13">
        <f>IF(OR($J4763="", $K4763="", $L4763=""),0,IF(OR($J4763&lt;0,$J4763&gt;3,$K4763&lt;0,$K4763&gt;3,$L4763&lt;0,$L4763&gt;3),1,0))</f>
        <v/>
      </c>
    </row>
    <row r="4764">
      <c r="G4764">
        <f>IFERROR(INDEX(T_Domaines[Domain_label_fr],MATCH(F4764,T_Domaines[Domain_code],0)),"")</f>
        <v/>
      </c>
      <c r="I4764">
        <f>IFERROR(INDEX(T_Indicateurs[Stat_label_fr],MATCH(H4764,T_Indicateurs[Stat_code],0)),"")</f>
        <v/>
      </c>
      <c r="M4764">
        <f>IF(J4764=0,"",J4764)</f>
        <v/>
      </c>
      <c r="N4764">
        <f>IF(K4764=0,"",K4764)</f>
        <v/>
      </c>
      <c r="O4764">
        <f>IF(L4764=0,"",L4764)</f>
        <v/>
      </c>
      <c r="P4764">
        <f>IF(OR(J4764="",K4764="",L4764=""),"",J4764+K4764+L4764)</f>
        <v/>
      </c>
      <c r="Q4764">
        <f>IF(OR(M4764="",N4764="",O4764=""),"",M4764+N4764+O4764)</f>
        <v/>
      </c>
      <c r="S4764" s="13">
        <f>IF(AND($B4764&lt;&gt;"",$F4764&lt;&gt;""),IF(COUNTIFS($B$2:$B4764,$B4764,$F$2:$F4764,$F4764)=1,1,0),0)</f>
        <v/>
      </c>
      <c r="T4764" s="13">
        <f>IF(AND($B4764&lt;&gt;"",$H4764&lt;&gt;""),IF(COUNTIFS($B$2:$B4764,$B4764,$H$2:$H4764,$H4764)=1,1,0),0)</f>
        <v/>
      </c>
      <c r="U4764" s="13">
        <f>IF(AND($B4764&lt;&gt;"",$C4764&lt;&gt;""),IF(COUNTIFS($B$2:$B4764,$B4764,$C$2:$C4764,$C4764)=1,1,0),0)</f>
        <v/>
      </c>
      <c r="V4764" s="13">
        <f>IF(AND($B4764&lt;&gt;"",$D4764&lt;&gt;""),IF(COUNTIFS($B$2:$B4764,$B4764,$D$2:$D4764,$D4764)=1,1,0),0)</f>
        <v/>
      </c>
      <c r="W4764">
        <f>IFERROR(INDEX(T_Indicateurs[Domain_code],MATCH($H4764,T_Indicateurs[Stat_code],0)),"")</f>
        <v/>
      </c>
      <c r="X4764" s="13">
        <f>IF(OR($W4764="",$F4764=""),0,IF($F4764&lt;&gt;$W4764,1,0))</f>
        <v/>
      </c>
      <c r="Y4764" s="13">
        <f>IF(OR($J4764="", $K4764="", $L4764=""),0,IF(OR($J4764&lt;0,$J4764&gt;3,$K4764&lt;0,$K4764&gt;3,$L4764&lt;0,$L4764&gt;3),1,0))</f>
        <v/>
      </c>
    </row>
    <row r="4765">
      <c r="G4765">
        <f>IFERROR(INDEX(T_Domaines[Domain_label_fr],MATCH(F4765,T_Domaines[Domain_code],0)),"")</f>
        <v/>
      </c>
      <c r="I4765">
        <f>IFERROR(INDEX(T_Indicateurs[Stat_label_fr],MATCH(H4765,T_Indicateurs[Stat_code],0)),"")</f>
        <v/>
      </c>
      <c r="M4765">
        <f>IF(J4765=0,"",J4765)</f>
        <v/>
      </c>
      <c r="N4765">
        <f>IF(K4765=0,"",K4765)</f>
        <v/>
      </c>
      <c r="O4765">
        <f>IF(L4765=0,"",L4765)</f>
        <v/>
      </c>
      <c r="P4765">
        <f>IF(OR(J4765="",K4765="",L4765=""),"",J4765+K4765+L4765)</f>
        <v/>
      </c>
      <c r="Q4765">
        <f>IF(OR(M4765="",N4765="",O4765=""),"",M4765+N4765+O4765)</f>
        <v/>
      </c>
      <c r="S4765" s="13">
        <f>IF(AND($B4765&lt;&gt;"",$F4765&lt;&gt;""),IF(COUNTIFS($B$2:$B4765,$B4765,$F$2:$F4765,$F4765)=1,1,0),0)</f>
        <v/>
      </c>
      <c r="T4765" s="13">
        <f>IF(AND($B4765&lt;&gt;"",$H4765&lt;&gt;""),IF(COUNTIFS($B$2:$B4765,$B4765,$H$2:$H4765,$H4765)=1,1,0),0)</f>
        <v/>
      </c>
      <c r="U4765" s="13">
        <f>IF(AND($B4765&lt;&gt;"",$C4765&lt;&gt;""),IF(COUNTIFS($B$2:$B4765,$B4765,$C$2:$C4765,$C4765)=1,1,0),0)</f>
        <v/>
      </c>
      <c r="V4765" s="13">
        <f>IF(AND($B4765&lt;&gt;"",$D4765&lt;&gt;""),IF(COUNTIFS($B$2:$B4765,$B4765,$D$2:$D4765,$D4765)=1,1,0),0)</f>
        <v/>
      </c>
      <c r="W4765">
        <f>IFERROR(INDEX(T_Indicateurs[Domain_code],MATCH($H4765,T_Indicateurs[Stat_code],0)),"")</f>
        <v/>
      </c>
      <c r="X4765" s="13">
        <f>IF(OR($W4765="",$F4765=""),0,IF($F4765&lt;&gt;$W4765,1,0))</f>
        <v/>
      </c>
      <c r="Y4765" s="13">
        <f>IF(OR($J4765="", $K4765="", $L4765=""),0,IF(OR($J4765&lt;0,$J4765&gt;3,$K4765&lt;0,$K4765&gt;3,$L4765&lt;0,$L4765&gt;3),1,0))</f>
        <v/>
      </c>
    </row>
    <row r="4766">
      <c r="G4766">
        <f>IFERROR(INDEX(T_Domaines[Domain_label_fr],MATCH(F4766,T_Domaines[Domain_code],0)),"")</f>
        <v/>
      </c>
      <c r="I4766">
        <f>IFERROR(INDEX(T_Indicateurs[Stat_label_fr],MATCH(H4766,T_Indicateurs[Stat_code],0)),"")</f>
        <v/>
      </c>
      <c r="M4766">
        <f>IF(J4766=0,"",J4766)</f>
        <v/>
      </c>
      <c r="N4766">
        <f>IF(K4766=0,"",K4766)</f>
        <v/>
      </c>
      <c r="O4766">
        <f>IF(L4766=0,"",L4766)</f>
        <v/>
      </c>
      <c r="P4766">
        <f>IF(OR(J4766="",K4766="",L4766=""),"",J4766+K4766+L4766)</f>
        <v/>
      </c>
      <c r="Q4766">
        <f>IF(OR(M4766="",N4766="",O4766=""),"",M4766+N4766+O4766)</f>
        <v/>
      </c>
      <c r="S4766" s="13">
        <f>IF(AND($B4766&lt;&gt;"",$F4766&lt;&gt;""),IF(COUNTIFS($B$2:$B4766,$B4766,$F$2:$F4766,$F4766)=1,1,0),0)</f>
        <v/>
      </c>
      <c r="T4766" s="13">
        <f>IF(AND($B4766&lt;&gt;"",$H4766&lt;&gt;""),IF(COUNTIFS($B$2:$B4766,$B4766,$H$2:$H4766,$H4766)=1,1,0),0)</f>
        <v/>
      </c>
      <c r="U4766" s="13">
        <f>IF(AND($B4766&lt;&gt;"",$C4766&lt;&gt;""),IF(COUNTIFS($B$2:$B4766,$B4766,$C$2:$C4766,$C4766)=1,1,0),0)</f>
        <v/>
      </c>
      <c r="V4766" s="13">
        <f>IF(AND($B4766&lt;&gt;"",$D4766&lt;&gt;""),IF(COUNTIFS($B$2:$B4766,$B4766,$D$2:$D4766,$D4766)=1,1,0),0)</f>
        <v/>
      </c>
      <c r="W4766">
        <f>IFERROR(INDEX(T_Indicateurs[Domain_code],MATCH($H4766,T_Indicateurs[Stat_code],0)),"")</f>
        <v/>
      </c>
      <c r="X4766" s="13">
        <f>IF(OR($W4766="",$F4766=""),0,IF($F4766&lt;&gt;$W4766,1,0))</f>
        <v/>
      </c>
      <c r="Y4766" s="13">
        <f>IF(OR($J4766="", $K4766="", $L4766=""),0,IF(OR($J4766&lt;0,$J4766&gt;3,$K4766&lt;0,$K4766&gt;3,$L4766&lt;0,$L4766&gt;3),1,0))</f>
        <v/>
      </c>
    </row>
    <row r="4767">
      <c r="G4767">
        <f>IFERROR(INDEX(T_Domaines[Domain_label_fr],MATCH(F4767,T_Domaines[Domain_code],0)),"")</f>
        <v/>
      </c>
      <c r="I4767">
        <f>IFERROR(INDEX(T_Indicateurs[Stat_label_fr],MATCH(H4767,T_Indicateurs[Stat_code],0)),"")</f>
        <v/>
      </c>
      <c r="M4767">
        <f>IF(J4767=0,"",J4767)</f>
        <v/>
      </c>
      <c r="N4767">
        <f>IF(K4767=0,"",K4767)</f>
        <v/>
      </c>
      <c r="O4767">
        <f>IF(L4767=0,"",L4767)</f>
        <v/>
      </c>
      <c r="P4767">
        <f>IF(OR(J4767="",K4767="",L4767=""),"",J4767+K4767+L4767)</f>
        <v/>
      </c>
      <c r="Q4767">
        <f>IF(OR(M4767="",N4767="",O4767=""),"",M4767+N4767+O4767)</f>
        <v/>
      </c>
      <c r="S4767" s="13">
        <f>IF(AND($B4767&lt;&gt;"",$F4767&lt;&gt;""),IF(COUNTIFS($B$2:$B4767,$B4767,$F$2:$F4767,$F4767)=1,1,0),0)</f>
        <v/>
      </c>
      <c r="T4767" s="13">
        <f>IF(AND($B4767&lt;&gt;"",$H4767&lt;&gt;""),IF(COUNTIFS($B$2:$B4767,$B4767,$H$2:$H4767,$H4767)=1,1,0),0)</f>
        <v/>
      </c>
      <c r="U4767" s="13">
        <f>IF(AND($B4767&lt;&gt;"",$C4767&lt;&gt;""),IF(COUNTIFS($B$2:$B4767,$B4767,$C$2:$C4767,$C4767)=1,1,0),0)</f>
        <v/>
      </c>
      <c r="V4767" s="13">
        <f>IF(AND($B4767&lt;&gt;"",$D4767&lt;&gt;""),IF(COUNTIFS($B$2:$B4767,$B4767,$D$2:$D4767,$D4767)=1,1,0),0)</f>
        <v/>
      </c>
      <c r="W4767">
        <f>IFERROR(INDEX(T_Indicateurs[Domain_code],MATCH($H4767,T_Indicateurs[Stat_code],0)),"")</f>
        <v/>
      </c>
      <c r="X4767" s="13">
        <f>IF(OR($W4767="",$F4767=""),0,IF($F4767&lt;&gt;$W4767,1,0))</f>
        <v/>
      </c>
      <c r="Y4767" s="13">
        <f>IF(OR($J4767="", $K4767="", $L4767=""),0,IF(OR($J4767&lt;0,$J4767&gt;3,$K4767&lt;0,$K4767&gt;3,$L4767&lt;0,$L4767&gt;3),1,0))</f>
        <v/>
      </c>
    </row>
    <row r="4768">
      <c r="G4768">
        <f>IFERROR(INDEX(T_Domaines[Domain_label_fr],MATCH(F4768,T_Domaines[Domain_code],0)),"")</f>
        <v/>
      </c>
      <c r="I4768">
        <f>IFERROR(INDEX(T_Indicateurs[Stat_label_fr],MATCH(H4768,T_Indicateurs[Stat_code],0)),"")</f>
        <v/>
      </c>
      <c r="M4768">
        <f>IF(J4768=0,"",J4768)</f>
        <v/>
      </c>
      <c r="N4768">
        <f>IF(K4768=0,"",K4768)</f>
        <v/>
      </c>
      <c r="O4768">
        <f>IF(L4768=0,"",L4768)</f>
        <v/>
      </c>
      <c r="P4768">
        <f>IF(OR(J4768="",K4768="",L4768=""),"",J4768+K4768+L4768)</f>
        <v/>
      </c>
      <c r="Q4768">
        <f>IF(OR(M4768="",N4768="",O4768=""),"",M4768+N4768+O4768)</f>
        <v/>
      </c>
      <c r="S4768" s="13">
        <f>IF(AND($B4768&lt;&gt;"",$F4768&lt;&gt;""),IF(COUNTIFS($B$2:$B4768,$B4768,$F$2:$F4768,$F4768)=1,1,0),0)</f>
        <v/>
      </c>
      <c r="T4768" s="13">
        <f>IF(AND($B4768&lt;&gt;"",$H4768&lt;&gt;""),IF(COUNTIFS($B$2:$B4768,$B4768,$H$2:$H4768,$H4768)=1,1,0),0)</f>
        <v/>
      </c>
      <c r="U4768" s="13">
        <f>IF(AND($B4768&lt;&gt;"",$C4768&lt;&gt;""),IF(COUNTIFS($B$2:$B4768,$B4768,$C$2:$C4768,$C4768)=1,1,0),0)</f>
        <v/>
      </c>
      <c r="V4768" s="13">
        <f>IF(AND($B4768&lt;&gt;"",$D4768&lt;&gt;""),IF(COUNTIFS($B$2:$B4768,$B4768,$D$2:$D4768,$D4768)=1,1,0),0)</f>
        <v/>
      </c>
      <c r="W4768">
        <f>IFERROR(INDEX(T_Indicateurs[Domain_code],MATCH($H4768,T_Indicateurs[Stat_code],0)),"")</f>
        <v/>
      </c>
      <c r="X4768" s="13">
        <f>IF(OR($W4768="",$F4768=""),0,IF($F4768&lt;&gt;$W4768,1,0))</f>
        <v/>
      </c>
      <c r="Y4768" s="13">
        <f>IF(OR($J4768="", $K4768="", $L4768=""),0,IF(OR($J4768&lt;0,$J4768&gt;3,$K4768&lt;0,$K4768&gt;3,$L4768&lt;0,$L4768&gt;3),1,0))</f>
        <v/>
      </c>
    </row>
    <row r="4769">
      <c r="G4769">
        <f>IFERROR(INDEX(T_Domaines[Domain_label_fr],MATCH(F4769,T_Domaines[Domain_code],0)),"")</f>
        <v/>
      </c>
      <c r="I4769">
        <f>IFERROR(INDEX(T_Indicateurs[Stat_label_fr],MATCH(H4769,T_Indicateurs[Stat_code],0)),"")</f>
        <v/>
      </c>
      <c r="M4769">
        <f>IF(J4769=0,"",J4769)</f>
        <v/>
      </c>
      <c r="N4769">
        <f>IF(K4769=0,"",K4769)</f>
        <v/>
      </c>
      <c r="O4769">
        <f>IF(L4769=0,"",L4769)</f>
        <v/>
      </c>
      <c r="P4769">
        <f>IF(OR(J4769="",K4769="",L4769=""),"",J4769+K4769+L4769)</f>
        <v/>
      </c>
      <c r="Q4769">
        <f>IF(OR(M4769="",N4769="",O4769=""),"",M4769+N4769+O4769)</f>
        <v/>
      </c>
      <c r="S4769" s="13">
        <f>IF(AND($B4769&lt;&gt;"",$F4769&lt;&gt;""),IF(COUNTIFS($B$2:$B4769,$B4769,$F$2:$F4769,$F4769)=1,1,0),0)</f>
        <v/>
      </c>
      <c r="T4769" s="13">
        <f>IF(AND($B4769&lt;&gt;"",$H4769&lt;&gt;""),IF(COUNTIFS($B$2:$B4769,$B4769,$H$2:$H4769,$H4769)=1,1,0),0)</f>
        <v/>
      </c>
      <c r="U4769" s="13">
        <f>IF(AND($B4769&lt;&gt;"",$C4769&lt;&gt;""),IF(COUNTIFS($B$2:$B4769,$B4769,$C$2:$C4769,$C4769)=1,1,0),0)</f>
        <v/>
      </c>
      <c r="V4769" s="13">
        <f>IF(AND($B4769&lt;&gt;"",$D4769&lt;&gt;""),IF(COUNTIFS($B$2:$B4769,$B4769,$D$2:$D4769,$D4769)=1,1,0),0)</f>
        <v/>
      </c>
      <c r="W4769">
        <f>IFERROR(INDEX(T_Indicateurs[Domain_code],MATCH($H4769,T_Indicateurs[Stat_code],0)),"")</f>
        <v/>
      </c>
      <c r="X4769" s="13">
        <f>IF(OR($W4769="",$F4769=""),0,IF($F4769&lt;&gt;$W4769,1,0))</f>
        <v/>
      </c>
      <c r="Y4769" s="13">
        <f>IF(OR($J4769="", $K4769="", $L4769=""),0,IF(OR($J4769&lt;0,$J4769&gt;3,$K4769&lt;0,$K4769&gt;3,$L4769&lt;0,$L4769&gt;3),1,0))</f>
        <v/>
      </c>
    </row>
    <row r="4770">
      <c r="G4770">
        <f>IFERROR(INDEX(T_Domaines[Domain_label_fr],MATCH(F4770,T_Domaines[Domain_code],0)),"")</f>
        <v/>
      </c>
      <c r="I4770">
        <f>IFERROR(INDEX(T_Indicateurs[Stat_label_fr],MATCH(H4770,T_Indicateurs[Stat_code],0)),"")</f>
        <v/>
      </c>
      <c r="M4770">
        <f>IF(J4770=0,"",J4770)</f>
        <v/>
      </c>
      <c r="N4770">
        <f>IF(K4770=0,"",K4770)</f>
        <v/>
      </c>
      <c r="O4770">
        <f>IF(L4770=0,"",L4770)</f>
        <v/>
      </c>
      <c r="P4770">
        <f>IF(OR(J4770="",K4770="",L4770=""),"",J4770+K4770+L4770)</f>
        <v/>
      </c>
      <c r="Q4770">
        <f>IF(OR(M4770="",N4770="",O4770=""),"",M4770+N4770+O4770)</f>
        <v/>
      </c>
      <c r="S4770" s="13">
        <f>IF(AND($B4770&lt;&gt;"",$F4770&lt;&gt;""),IF(COUNTIFS($B$2:$B4770,$B4770,$F$2:$F4770,$F4770)=1,1,0),0)</f>
        <v/>
      </c>
      <c r="T4770" s="13">
        <f>IF(AND($B4770&lt;&gt;"",$H4770&lt;&gt;""),IF(COUNTIFS($B$2:$B4770,$B4770,$H$2:$H4770,$H4770)=1,1,0),0)</f>
        <v/>
      </c>
      <c r="U4770" s="13">
        <f>IF(AND($B4770&lt;&gt;"",$C4770&lt;&gt;""),IF(COUNTIFS($B$2:$B4770,$B4770,$C$2:$C4770,$C4770)=1,1,0),0)</f>
        <v/>
      </c>
      <c r="V4770" s="13">
        <f>IF(AND($B4770&lt;&gt;"",$D4770&lt;&gt;""),IF(COUNTIFS($B$2:$B4770,$B4770,$D$2:$D4770,$D4770)=1,1,0),0)</f>
        <v/>
      </c>
      <c r="W4770">
        <f>IFERROR(INDEX(T_Indicateurs[Domain_code],MATCH($H4770,T_Indicateurs[Stat_code],0)),"")</f>
        <v/>
      </c>
      <c r="X4770" s="13">
        <f>IF(OR($W4770="",$F4770=""),0,IF($F4770&lt;&gt;$W4770,1,0))</f>
        <v/>
      </c>
      <c r="Y4770" s="13">
        <f>IF(OR($J4770="", $K4770="", $L4770=""),0,IF(OR($J4770&lt;0,$J4770&gt;3,$K4770&lt;0,$K4770&gt;3,$L4770&lt;0,$L4770&gt;3),1,0))</f>
        <v/>
      </c>
    </row>
    <row r="4771">
      <c r="G4771">
        <f>IFERROR(INDEX(T_Domaines[Domain_label_fr],MATCH(F4771,T_Domaines[Domain_code],0)),"")</f>
        <v/>
      </c>
      <c r="I4771">
        <f>IFERROR(INDEX(T_Indicateurs[Stat_label_fr],MATCH(H4771,T_Indicateurs[Stat_code],0)),"")</f>
        <v/>
      </c>
      <c r="M4771">
        <f>IF(J4771=0,"",J4771)</f>
        <v/>
      </c>
      <c r="N4771">
        <f>IF(K4771=0,"",K4771)</f>
        <v/>
      </c>
      <c r="O4771">
        <f>IF(L4771=0,"",L4771)</f>
        <v/>
      </c>
      <c r="P4771">
        <f>IF(OR(J4771="",K4771="",L4771=""),"",J4771+K4771+L4771)</f>
        <v/>
      </c>
      <c r="Q4771">
        <f>IF(OR(M4771="",N4771="",O4771=""),"",M4771+N4771+O4771)</f>
        <v/>
      </c>
      <c r="S4771" s="13">
        <f>IF(AND($B4771&lt;&gt;"",$F4771&lt;&gt;""),IF(COUNTIFS($B$2:$B4771,$B4771,$F$2:$F4771,$F4771)=1,1,0),0)</f>
        <v/>
      </c>
      <c r="T4771" s="13">
        <f>IF(AND($B4771&lt;&gt;"",$H4771&lt;&gt;""),IF(COUNTIFS($B$2:$B4771,$B4771,$H$2:$H4771,$H4771)=1,1,0),0)</f>
        <v/>
      </c>
      <c r="U4771" s="13">
        <f>IF(AND($B4771&lt;&gt;"",$C4771&lt;&gt;""),IF(COUNTIFS($B$2:$B4771,$B4771,$C$2:$C4771,$C4771)=1,1,0),0)</f>
        <v/>
      </c>
      <c r="V4771" s="13">
        <f>IF(AND($B4771&lt;&gt;"",$D4771&lt;&gt;""),IF(COUNTIFS($B$2:$B4771,$B4771,$D$2:$D4771,$D4771)=1,1,0),0)</f>
        <v/>
      </c>
      <c r="W4771">
        <f>IFERROR(INDEX(T_Indicateurs[Domain_code],MATCH($H4771,T_Indicateurs[Stat_code],0)),"")</f>
        <v/>
      </c>
      <c r="X4771" s="13">
        <f>IF(OR($W4771="",$F4771=""),0,IF($F4771&lt;&gt;$W4771,1,0))</f>
        <v/>
      </c>
      <c r="Y4771" s="13">
        <f>IF(OR($J4771="", $K4771="", $L4771=""),0,IF(OR($J4771&lt;0,$J4771&gt;3,$K4771&lt;0,$K4771&gt;3,$L4771&lt;0,$L4771&gt;3),1,0))</f>
        <v/>
      </c>
    </row>
    <row r="4772">
      <c r="G4772">
        <f>IFERROR(INDEX(T_Domaines[Domain_label_fr],MATCH(F4772,T_Domaines[Domain_code],0)),"")</f>
        <v/>
      </c>
      <c r="I4772">
        <f>IFERROR(INDEX(T_Indicateurs[Stat_label_fr],MATCH(H4772,T_Indicateurs[Stat_code],0)),"")</f>
        <v/>
      </c>
      <c r="M4772">
        <f>IF(J4772=0,"",J4772)</f>
        <v/>
      </c>
      <c r="N4772">
        <f>IF(K4772=0,"",K4772)</f>
        <v/>
      </c>
      <c r="O4772">
        <f>IF(L4772=0,"",L4772)</f>
        <v/>
      </c>
      <c r="P4772">
        <f>IF(OR(J4772="",K4772="",L4772=""),"",J4772+K4772+L4772)</f>
        <v/>
      </c>
      <c r="Q4772">
        <f>IF(OR(M4772="",N4772="",O4772=""),"",M4772+N4772+O4772)</f>
        <v/>
      </c>
      <c r="S4772" s="13">
        <f>IF(AND($B4772&lt;&gt;"",$F4772&lt;&gt;""),IF(COUNTIFS($B$2:$B4772,$B4772,$F$2:$F4772,$F4772)=1,1,0),0)</f>
        <v/>
      </c>
      <c r="T4772" s="13">
        <f>IF(AND($B4772&lt;&gt;"",$H4772&lt;&gt;""),IF(COUNTIFS($B$2:$B4772,$B4772,$H$2:$H4772,$H4772)=1,1,0),0)</f>
        <v/>
      </c>
      <c r="U4772" s="13">
        <f>IF(AND($B4772&lt;&gt;"",$C4772&lt;&gt;""),IF(COUNTIFS($B$2:$B4772,$B4772,$C$2:$C4772,$C4772)=1,1,0),0)</f>
        <v/>
      </c>
      <c r="V4772" s="13">
        <f>IF(AND($B4772&lt;&gt;"",$D4772&lt;&gt;""),IF(COUNTIFS($B$2:$B4772,$B4772,$D$2:$D4772,$D4772)=1,1,0),0)</f>
        <v/>
      </c>
      <c r="W4772">
        <f>IFERROR(INDEX(T_Indicateurs[Domain_code],MATCH($H4772,T_Indicateurs[Stat_code],0)),"")</f>
        <v/>
      </c>
      <c r="X4772" s="13">
        <f>IF(OR($W4772="",$F4772=""),0,IF($F4772&lt;&gt;$W4772,1,0))</f>
        <v/>
      </c>
      <c r="Y4772" s="13">
        <f>IF(OR($J4772="", $K4772="", $L4772=""),0,IF(OR($J4772&lt;0,$J4772&gt;3,$K4772&lt;0,$K4772&gt;3,$L4772&lt;0,$L4772&gt;3),1,0))</f>
        <v/>
      </c>
    </row>
    <row r="4773">
      <c r="G4773">
        <f>IFERROR(INDEX(T_Domaines[Domain_label_fr],MATCH(F4773,T_Domaines[Domain_code],0)),"")</f>
        <v/>
      </c>
      <c r="I4773">
        <f>IFERROR(INDEX(T_Indicateurs[Stat_label_fr],MATCH(H4773,T_Indicateurs[Stat_code],0)),"")</f>
        <v/>
      </c>
      <c r="M4773">
        <f>IF(J4773=0,"",J4773)</f>
        <v/>
      </c>
      <c r="N4773">
        <f>IF(K4773=0,"",K4773)</f>
        <v/>
      </c>
      <c r="O4773">
        <f>IF(L4773=0,"",L4773)</f>
        <v/>
      </c>
      <c r="P4773">
        <f>IF(OR(J4773="",K4773="",L4773=""),"",J4773+K4773+L4773)</f>
        <v/>
      </c>
      <c r="Q4773">
        <f>IF(OR(M4773="",N4773="",O4773=""),"",M4773+N4773+O4773)</f>
        <v/>
      </c>
      <c r="S4773" s="13">
        <f>IF(AND($B4773&lt;&gt;"",$F4773&lt;&gt;""),IF(COUNTIFS($B$2:$B4773,$B4773,$F$2:$F4773,$F4773)=1,1,0),0)</f>
        <v/>
      </c>
      <c r="T4773" s="13">
        <f>IF(AND($B4773&lt;&gt;"",$H4773&lt;&gt;""),IF(COUNTIFS($B$2:$B4773,$B4773,$H$2:$H4773,$H4773)=1,1,0),0)</f>
        <v/>
      </c>
      <c r="U4773" s="13">
        <f>IF(AND($B4773&lt;&gt;"",$C4773&lt;&gt;""),IF(COUNTIFS($B$2:$B4773,$B4773,$C$2:$C4773,$C4773)=1,1,0),0)</f>
        <v/>
      </c>
      <c r="V4773" s="13">
        <f>IF(AND($B4773&lt;&gt;"",$D4773&lt;&gt;""),IF(COUNTIFS($B$2:$B4773,$B4773,$D$2:$D4773,$D4773)=1,1,0),0)</f>
        <v/>
      </c>
      <c r="W4773">
        <f>IFERROR(INDEX(T_Indicateurs[Domain_code],MATCH($H4773,T_Indicateurs[Stat_code],0)),"")</f>
        <v/>
      </c>
      <c r="X4773" s="13">
        <f>IF(OR($W4773="",$F4773=""),0,IF($F4773&lt;&gt;$W4773,1,0))</f>
        <v/>
      </c>
      <c r="Y4773" s="13">
        <f>IF(OR($J4773="", $K4773="", $L4773=""),0,IF(OR($J4773&lt;0,$J4773&gt;3,$K4773&lt;0,$K4773&gt;3,$L4773&lt;0,$L4773&gt;3),1,0))</f>
        <v/>
      </c>
    </row>
    <row r="4774">
      <c r="G4774">
        <f>IFERROR(INDEX(T_Domaines[Domain_label_fr],MATCH(F4774,T_Domaines[Domain_code],0)),"")</f>
        <v/>
      </c>
      <c r="I4774">
        <f>IFERROR(INDEX(T_Indicateurs[Stat_label_fr],MATCH(H4774,T_Indicateurs[Stat_code],0)),"")</f>
        <v/>
      </c>
      <c r="M4774">
        <f>IF(J4774=0,"",J4774)</f>
        <v/>
      </c>
      <c r="N4774">
        <f>IF(K4774=0,"",K4774)</f>
        <v/>
      </c>
      <c r="O4774">
        <f>IF(L4774=0,"",L4774)</f>
        <v/>
      </c>
      <c r="P4774">
        <f>IF(OR(J4774="",K4774="",L4774=""),"",J4774+K4774+L4774)</f>
        <v/>
      </c>
      <c r="Q4774">
        <f>IF(OR(M4774="",N4774="",O4774=""),"",M4774+N4774+O4774)</f>
        <v/>
      </c>
      <c r="S4774" s="13">
        <f>IF(AND($B4774&lt;&gt;"",$F4774&lt;&gt;""),IF(COUNTIFS($B$2:$B4774,$B4774,$F$2:$F4774,$F4774)=1,1,0),0)</f>
        <v/>
      </c>
      <c r="T4774" s="13">
        <f>IF(AND($B4774&lt;&gt;"",$H4774&lt;&gt;""),IF(COUNTIFS($B$2:$B4774,$B4774,$H$2:$H4774,$H4774)=1,1,0),0)</f>
        <v/>
      </c>
      <c r="U4774" s="13">
        <f>IF(AND($B4774&lt;&gt;"",$C4774&lt;&gt;""),IF(COUNTIFS($B$2:$B4774,$B4774,$C$2:$C4774,$C4774)=1,1,0),0)</f>
        <v/>
      </c>
      <c r="V4774" s="13">
        <f>IF(AND($B4774&lt;&gt;"",$D4774&lt;&gt;""),IF(COUNTIFS($B$2:$B4774,$B4774,$D$2:$D4774,$D4774)=1,1,0),0)</f>
        <v/>
      </c>
      <c r="W4774">
        <f>IFERROR(INDEX(T_Indicateurs[Domain_code],MATCH($H4774,T_Indicateurs[Stat_code],0)),"")</f>
        <v/>
      </c>
      <c r="X4774" s="13">
        <f>IF(OR($W4774="",$F4774=""),0,IF($F4774&lt;&gt;$W4774,1,0))</f>
        <v/>
      </c>
      <c r="Y4774" s="13">
        <f>IF(OR($J4774="", $K4774="", $L4774=""),0,IF(OR($J4774&lt;0,$J4774&gt;3,$K4774&lt;0,$K4774&gt;3,$L4774&lt;0,$L4774&gt;3),1,0))</f>
        <v/>
      </c>
    </row>
    <row r="4775">
      <c r="G4775">
        <f>IFERROR(INDEX(T_Domaines[Domain_label_fr],MATCH(F4775,T_Domaines[Domain_code],0)),"")</f>
        <v/>
      </c>
      <c r="I4775">
        <f>IFERROR(INDEX(T_Indicateurs[Stat_label_fr],MATCH(H4775,T_Indicateurs[Stat_code],0)),"")</f>
        <v/>
      </c>
      <c r="M4775">
        <f>IF(J4775=0,"",J4775)</f>
        <v/>
      </c>
      <c r="N4775">
        <f>IF(K4775=0,"",K4775)</f>
        <v/>
      </c>
      <c r="O4775">
        <f>IF(L4775=0,"",L4775)</f>
        <v/>
      </c>
      <c r="P4775">
        <f>IF(OR(J4775="",K4775="",L4775=""),"",J4775+K4775+L4775)</f>
        <v/>
      </c>
      <c r="Q4775">
        <f>IF(OR(M4775="",N4775="",O4775=""),"",M4775+N4775+O4775)</f>
        <v/>
      </c>
      <c r="S4775" s="13">
        <f>IF(AND($B4775&lt;&gt;"",$F4775&lt;&gt;""),IF(COUNTIFS($B$2:$B4775,$B4775,$F$2:$F4775,$F4775)=1,1,0),0)</f>
        <v/>
      </c>
      <c r="T4775" s="13">
        <f>IF(AND($B4775&lt;&gt;"",$H4775&lt;&gt;""),IF(COUNTIFS($B$2:$B4775,$B4775,$H$2:$H4775,$H4775)=1,1,0),0)</f>
        <v/>
      </c>
      <c r="U4775" s="13">
        <f>IF(AND($B4775&lt;&gt;"",$C4775&lt;&gt;""),IF(COUNTIFS($B$2:$B4775,$B4775,$C$2:$C4775,$C4775)=1,1,0),0)</f>
        <v/>
      </c>
      <c r="V4775" s="13">
        <f>IF(AND($B4775&lt;&gt;"",$D4775&lt;&gt;""),IF(COUNTIFS($B$2:$B4775,$B4775,$D$2:$D4775,$D4775)=1,1,0),0)</f>
        <v/>
      </c>
      <c r="W4775">
        <f>IFERROR(INDEX(T_Indicateurs[Domain_code],MATCH($H4775,T_Indicateurs[Stat_code],0)),"")</f>
        <v/>
      </c>
      <c r="X4775" s="13">
        <f>IF(OR($W4775="",$F4775=""),0,IF($F4775&lt;&gt;$W4775,1,0))</f>
        <v/>
      </c>
      <c r="Y4775" s="13">
        <f>IF(OR($J4775="", $K4775="", $L4775=""),0,IF(OR($J4775&lt;0,$J4775&gt;3,$K4775&lt;0,$K4775&gt;3,$L4775&lt;0,$L4775&gt;3),1,0))</f>
        <v/>
      </c>
    </row>
    <row r="4776">
      <c r="G4776">
        <f>IFERROR(INDEX(T_Domaines[Domain_label_fr],MATCH(F4776,T_Domaines[Domain_code],0)),"")</f>
        <v/>
      </c>
      <c r="I4776">
        <f>IFERROR(INDEX(T_Indicateurs[Stat_label_fr],MATCH(H4776,T_Indicateurs[Stat_code],0)),"")</f>
        <v/>
      </c>
      <c r="M4776">
        <f>IF(J4776=0,"",J4776)</f>
        <v/>
      </c>
      <c r="N4776">
        <f>IF(K4776=0,"",K4776)</f>
        <v/>
      </c>
      <c r="O4776">
        <f>IF(L4776=0,"",L4776)</f>
        <v/>
      </c>
      <c r="P4776">
        <f>IF(OR(J4776="",K4776="",L4776=""),"",J4776+K4776+L4776)</f>
        <v/>
      </c>
      <c r="Q4776">
        <f>IF(OR(M4776="",N4776="",O4776=""),"",M4776+N4776+O4776)</f>
        <v/>
      </c>
      <c r="S4776" s="13">
        <f>IF(AND($B4776&lt;&gt;"",$F4776&lt;&gt;""),IF(COUNTIFS($B$2:$B4776,$B4776,$F$2:$F4776,$F4776)=1,1,0),0)</f>
        <v/>
      </c>
      <c r="T4776" s="13">
        <f>IF(AND($B4776&lt;&gt;"",$H4776&lt;&gt;""),IF(COUNTIFS($B$2:$B4776,$B4776,$H$2:$H4776,$H4776)=1,1,0),0)</f>
        <v/>
      </c>
      <c r="U4776" s="13">
        <f>IF(AND($B4776&lt;&gt;"",$C4776&lt;&gt;""),IF(COUNTIFS($B$2:$B4776,$B4776,$C$2:$C4776,$C4776)=1,1,0),0)</f>
        <v/>
      </c>
      <c r="V4776" s="13">
        <f>IF(AND($B4776&lt;&gt;"",$D4776&lt;&gt;""),IF(COUNTIFS($B$2:$B4776,$B4776,$D$2:$D4776,$D4776)=1,1,0),0)</f>
        <v/>
      </c>
      <c r="W4776">
        <f>IFERROR(INDEX(T_Indicateurs[Domain_code],MATCH($H4776,T_Indicateurs[Stat_code],0)),"")</f>
        <v/>
      </c>
      <c r="X4776" s="13">
        <f>IF(OR($W4776="",$F4776=""),0,IF($F4776&lt;&gt;$W4776,1,0))</f>
        <v/>
      </c>
      <c r="Y4776" s="13">
        <f>IF(OR($J4776="", $K4776="", $L4776=""),0,IF(OR($J4776&lt;0,$J4776&gt;3,$K4776&lt;0,$K4776&gt;3,$L4776&lt;0,$L4776&gt;3),1,0))</f>
        <v/>
      </c>
    </row>
    <row r="4777">
      <c r="G4777">
        <f>IFERROR(INDEX(T_Domaines[Domain_label_fr],MATCH(F4777,T_Domaines[Domain_code],0)),"")</f>
        <v/>
      </c>
      <c r="I4777">
        <f>IFERROR(INDEX(T_Indicateurs[Stat_label_fr],MATCH(H4777,T_Indicateurs[Stat_code],0)),"")</f>
        <v/>
      </c>
      <c r="M4777">
        <f>IF(J4777=0,"",J4777)</f>
        <v/>
      </c>
      <c r="N4777">
        <f>IF(K4777=0,"",K4777)</f>
        <v/>
      </c>
      <c r="O4777">
        <f>IF(L4777=0,"",L4777)</f>
        <v/>
      </c>
      <c r="P4777">
        <f>IF(OR(J4777="",K4777="",L4777=""),"",J4777+K4777+L4777)</f>
        <v/>
      </c>
      <c r="Q4777">
        <f>IF(OR(M4777="",N4777="",O4777=""),"",M4777+N4777+O4777)</f>
        <v/>
      </c>
      <c r="S4777" s="13">
        <f>IF(AND($B4777&lt;&gt;"",$F4777&lt;&gt;""),IF(COUNTIFS($B$2:$B4777,$B4777,$F$2:$F4777,$F4777)=1,1,0),0)</f>
        <v/>
      </c>
      <c r="T4777" s="13">
        <f>IF(AND($B4777&lt;&gt;"",$H4777&lt;&gt;""),IF(COUNTIFS($B$2:$B4777,$B4777,$H$2:$H4777,$H4777)=1,1,0),0)</f>
        <v/>
      </c>
      <c r="U4777" s="13">
        <f>IF(AND($B4777&lt;&gt;"",$C4777&lt;&gt;""),IF(COUNTIFS($B$2:$B4777,$B4777,$C$2:$C4777,$C4777)=1,1,0),0)</f>
        <v/>
      </c>
      <c r="V4777" s="13">
        <f>IF(AND($B4777&lt;&gt;"",$D4777&lt;&gt;""),IF(COUNTIFS($B$2:$B4777,$B4777,$D$2:$D4777,$D4777)=1,1,0),0)</f>
        <v/>
      </c>
      <c r="W4777">
        <f>IFERROR(INDEX(T_Indicateurs[Domain_code],MATCH($H4777,T_Indicateurs[Stat_code],0)),"")</f>
        <v/>
      </c>
      <c r="X4777" s="13">
        <f>IF(OR($W4777="",$F4777=""),0,IF($F4777&lt;&gt;$W4777,1,0))</f>
        <v/>
      </c>
      <c r="Y4777" s="13">
        <f>IF(OR($J4777="", $K4777="", $L4777=""),0,IF(OR($J4777&lt;0,$J4777&gt;3,$K4777&lt;0,$K4777&gt;3,$L4777&lt;0,$L4777&gt;3),1,0))</f>
        <v/>
      </c>
    </row>
    <row r="4778">
      <c r="G4778">
        <f>IFERROR(INDEX(T_Domaines[Domain_label_fr],MATCH(F4778,T_Domaines[Domain_code],0)),"")</f>
        <v/>
      </c>
      <c r="I4778">
        <f>IFERROR(INDEX(T_Indicateurs[Stat_label_fr],MATCH(H4778,T_Indicateurs[Stat_code],0)),"")</f>
        <v/>
      </c>
      <c r="M4778">
        <f>IF(J4778=0,"",J4778)</f>
        <v/>
      </c>
      <c r="N4778">
        <f>IF(K4778=0,"",K4778)</f>
        <v/>
      </c>
      <c r="O4778">
        <f>IF(L4778=0,"",L4778)</f>
        <v/>
      </c>
      <c r="P4778">
        <f>IF(OR(J4778="",K4778="",L4778=""),"",J4778+K4778+L4778)</f>
        <v/>
      </c>
      <c r="Q4778">
        <f>IF(OR(M4778="",N4778="",O4778=""),"",M4778+N4778+O4778)</f>
        <v/>
      </c>
      <c r="S4778" s="13">
        <f>IF(AND($B4778&lt;&gt;"",$F4778&lt;&gt;""),IF(COUNTIFS($B$2:$B4778,$B4778,$F$2:$F4778,$F4778)=1,1,0),0)</f>
        <v/>
      </c>
      <c r="T4778" s="13">
        <f>IF(AND($B4778&lt;&gt;"",$H4778&lt;&gt;""),IF(COUNTIFS($B$2:$B4778,$B4778,$H$2:$H4778,$H4778)=1,1,0),0)</f>
        <v/>
      </c>
      <c r="U4778" s="13">
        <f>IF(AND($B4778&lt;&gt;"",$C4778&lt;&gt;""),IF(COUNTIFS($B$2:$B4778,$B4778,$C$2:$C4778,$C4778)=1,1,0),0)</f>
        <v/>
      </c>
      <c r="V4778" s="13">
        <f>IF(AND($B4778&lt;&gt;"",$D4778&lt;&gt;""),IF(COUNTIFS($B$2:$B4778,$B4778,$D$2:$D4778,$D4778)=1,1,0),0)</f>
        <v/>
      </c>
      <c r="W4778">
        <f>IFERROR(INDEX(T_Indicateurs[Domain_code],MATCH($H4778,T_Indicateurs[Stat_code],0)),"")</f>
        <v/>
      </c>
      <c r="X4778" s="13">
        <f>IF(OR($W4778="",$F4778=""),0,IF($F4778&lt;&gt;$W4778,1,0))</f>
        <v/>
      </c>
      <c r="Y4778" s="13">
        <f>IF(OR($J4778="", $K4778="", $L4778=""),0,IF(OR($J4778&lt;0,$J4778&gt;3,$K4778&lt;0,$K4778&gt;3,$L4778&lt;0,$L4778&gt;3),1,0))</f>
        <v/>
      </c>
    </row>
    <row r="4779">
      <c r="G4779">
        <f>IFERROR(INDEX(T_Domaines[Domain_label_fr],MATCH(F4779,T_Domaines[Domain_code],0)),"")</f>
        <v/>
      </c>
      <c r="I4779">
        <f>IFERROR(INDEX(T_Indicateurs[Stat_label_fr],MATCH(H4779,T_Indicateurs[Stat_code],0)),"")</f>
        <v/>
      </c>
      <c r="M4779">
        <f>IF(J4779=0,"",J4779)</f>
        <v/>
      </c>
      <c r="N4779">
        <f>IF(K4779=0,"",K4779)</f>
        <v/>
      </c>
      <c r="O4779">
        <f>IF(L4779=0,"",L4779)</f>
        <v/>
      </c>
      <c r="P4779">
        <f>IF(OR(J4779="",K4779="",L4779=""),"",J4779+K4779+L4779)</f>
        <v/>
      </c>
      <c r="Q4779">
        <f>IF(OR(M4779="",N4779="",O4779=""),"",M4779+N4779+O4779)</f>
        <v/>
      </c>
      <c r="S4779" s="13">
        <f>IF(AND($B4779&lt;&gt;"",$F4779&lt;&gt;""),IF(COUNTIFS($B$2:$B4779,$B4779,$F$2:$F4779,$F4779)=1,1,0),0)</f>
        <v/>
      </c>
      <c r="T4779" s="13">
        <f>IF(AND($B4779&lt;&gt;"",$H4779&lt;&gt;""),IF(COUNTIFS($B$2:$B4779,$B4779,$H$2:$H4779,$H4779)=1,1,0),0)</f>
        <v/>
      </c>
      <c r="U4779" s="13">
        <f>IF(AND($B4779&lt;&gt;"",$C4779&lt;&gt;""),IF(COUNTIFS($B$2:$B4779,$B4779,$C$2:$C4779,$C4779)=1,1,0),0)</f>
        <v/>
      </c>
      <c r="V4779" s="13">
        <f>IF(AND($B4779&lt;&gt;"",$D4779&lt;&gt;""),IF(COUNTIFS($B$2:$B4779,$B4779,$D$2:$D4779,$D4779)=1,1,0),0)</f>
        <v/>
      </c>
      <c r="W4779">
        <f>IFERROR(INDEX(T_Indicateurs[Domain_code],MATCH($H4779,T_Indicateurs[Stat_code],0)),"")</f>
        <v/>
      </c>
      <c r="X4779" s="13">
        <f>IF(OR($W4779="",$F4779=""),0,IF($F4779&lt;&gt;$W4779,1,0))</f>
        <v/>
      </c>
      <c r="Y4779" s="13">
        <f>IF(OR($J4779="", $K4779="", $L4779=""),0,IF(OR($J4779&lt;0,$J4779&gt;3,$K4779&lt;0,$K4779&gt;3,$L4779&lt;0,$L4779&gt;3),1,0))</f>
        <v/>
      </c>
    </row>
    <row r="4780">
      <c r="G4780">
        <f>IFERROR(INDEX(T_Domaines[Domain_label_fr],MATCH(F4780,T_Domaines[Domain_code],0)),"")</f>
        <v/>
      </c>
      <c r="I4780">
        <f>IFERROR(INDEX(T_Indicateurs[Stat_label_fr],MATCH(H4780,T_Indicateurs[Stat_code],0)),"")</f>
        <v/>
      </c>
      <c r="M4780">
        <f>IF(J4780=0,"",J4780)</f>
        <v/>
      </c>
      <c r="N4780">
        <f>IF(K4780=0,"",K4780)</f>
        <v/>
      </c>
      <c r="O4780">
        <f>IF(L4780=0,"",L4780)</f>
        <v/>
      </c>
      <c r="P4780">
        <f>IF(OR(J4780="",K4780="",L4780=""),"",J4780+K4780+L4780)</f>
        <v/>
      </c>
      <c r="Q4780">
        <f>IF(OR(M4780="",N4780="",O4780=""),"",M4780+N4780+O4780)</f>
        <v/>
      </c>
      <c r="S4780" s="13">
        <f>IF(AND($B4780&lt;&gt;"",$F4780&lt;&gt;""),IF(COUNTIFS($B$2:$B4780,$B4780,$F$2:$F4780,$F4780)=1,1,0),0)</f>
        <v/>
      </c>
      <c r="T4780" s="13">
        <f>IF(AND($B4780&lt;&gt;"",$H4780&lt;&gt;""),IF(COUNTIFS($B$2:$B4780,$B4780,$H$2:$H4780,$H4780)=1,1,0),0)</f>
        <v/>
      </c>
      <c r="U4780" s="13">
        <f>IF(AND($B4780&lt;&gt;"",$C4780&lt;&gt;""),IF(COUNTIFS($B$2:$B4780,$B4780,$C$2:$C4780,$C4780)=1,1,0),0)</f>
        <v/>
      </c>
      <c r="V4780" s="13">
        <f>IF(AND($B4780&lt;&gt;"",$D4780&lt;&gt;""),IF(COUNTIFS($B$2:$B4780,$B4780,$D$2:$D4780,$D4780)=1,1,0),0)</f>
        <v/>
      </c>
      <c r="W4780">
        <f>IFERROR(INDEX(T_Indicateurs[Domain_code],MATCH($H4780,T_Indicateurs[Stat_code],0)),"")</f>
        <v/>
      </c>
      <c r="X4780" s="13">
        <f>IF(OR($W4780="",$F4780=""),0,IF($F4780&lt;&gt;$W4780,1,0))</f>
        <v/>
      </c>
      <c r="Y4780" s="13">
        <f>IF(OR($J4780="", $K4780="", $L4780=""),0,IF(OR($J4780&lt;0,$J4780&gt;3,$K4780&lt;0,$K4780&gt;3,$L4780&lt;0,$L4780&gt;3),1,0))</f>
        <v/>
      </c>
    </row>
    <row r="4781">
      <c r="G4781">
        <f>IFERROR(INDEX(T_Domaines[Domain_label_fr],MATCH(F4781,T_Domaines[Domain_code],0)),"")</f>
        <v/>
      </c>
      <c r="I4781">
        <f>IFERROR(INDEX(T_Indicateurs[Stat_label_fr],MATCH(H4781,T_Indicateurs[Stat_code],0)),"")</f>
        <v/>
      </c>
      <c r="M4781">
        <f>IF(J4781=0,"",J4781)</f>
        <v/>
      </c>
      <c r="N4781">
        <f>IF(K4781=0,"",K4781)</f>
        <v/>
      </c>
      <c r="O4781">
        <f>IF(L4781=0,"",L4781)</f>
        <v/>
      </c>
      <c r="P4781">
        <f>IF(OR(J4781="",K4781="",L4781=""),"",J4781+K4781+L4781)</f>
        <v/>
      </c>
      <c r="Q4781">
        <f>IF(OR(M4781="",N4781="",O4781=""),"",M4781+N4781+O4781)</f>
        <v/>
      </c>
      <c r="S4781" s="13">
        <f>IF(AND($B4781&lt;&gt;"",$F4781&lt;&gt;""),IF(COUNTIFS($B$2:$B4781,$B4781,$F$2:$F4781,$F4781)=1,1,0),0)</f>
        <v/>
      </c>
      <c r="T4781" s="13">
        <f>IF(AND($B4781&lt;&gt;"",$H4781&lt;&gt;""),IF(COUNTIFS($B$2:$B4781,$B4781,$H$2:$H4781,$H4781)=1,1,0),0)</f>
        <v/>
      </c>
      <c r="U4781" s="13">
        <f>IF(AND($B4781&lt;&gt;"",$C4781&lt;&gt;""),IF(COUNTIFS($B$2:$B4781,$B4781,$C$2:$C4781,$C4781)=1,1,0),0)</f>
        <v/>
      </c>
      <c r="V4781" s="13">
        <f>IF(AND($B4781&lt;&gt;"",$D4781&lt;&gt;""),IF(COUNTIFS($B$2:$B4781,$B4781,$D$2:$D4781,$D4781)=1,1,0),0)</f>
        <v/>
      </c>
      <c r="W4781">
        <f>IFERROR(INDEX(T_Indicateurs[Domain_code],MATCH($H4781,T_Indicateurs[Stat_code],0)),"")</f>
        <v/>
      </c>
      <c r="X4781" s="13">
        <f>IF(OR($W4781="",$F4781=""),0,IF($F4781&lt;&gt;$W4781,1,0))</f>
        <v/>
      </c>
      <c r="Y4781" s="13">
        <f>IF(OR($J4781="", $K4781="", $L4781=""),0,IF(OR($J4781&lt;0,$J4781&gt;3,$K4781&lt;0,$K4781&gt;3,$L4781&lt;0,$L4781&gt;3),1,0))</f>
        <v/>
      </c>
    </row>
    <row r="4782">
      <c r="G4782">
        <f>IFERROR(INDEX(T_Domaines[Domain_label_fr],MATCH(F4782,T_Domaines[Domain_code],0)),"")</f>
        <v/>
      </c>
      <c r="I4782">
        <f>IFERROR(INDEX(T_Indicateurs[Stat_label_fr],MATCH(H4782,T_Indicateurs[Stat_code],0)),"")</f>
        <v/>
      </c>
      <c r="M4782">
        <f>IF(J4782=0,"",J4782)</f>
        <v/>
      </c>
      <c r="N4782">
        <f>IF(K4782=0,"",K4782)</f>
        <v/>
      </c>
      <c r="O4782">
        <f>IF(L4782=0,"",L4782)</f>
        <v/>
      </c>
      <c r="P4782">
        <f>IF(OR(J4782="",K4782="",L4782=""),"",J4782+K4782+L4782)</f>
        <v/>
      </c>
      <c r="Q4782">
        <f>IF(OR(M4782="",N4782="",O4782=""),"",M4782+N4782+O4782)</f>
        <v/>
      </c>
      <c r="S4782" s="13">
        <f>IF(AND($B4782&lt;&gt;"",$F4782&lt;&gt;""),IF(COUNTIFS($B$2:$B4782,$B4782,$F$2:$F4782,$F4782)=1,1,0),0)</f>
        <v/>
      </c>
      <c r="T4782" s="13">
        <f>IF(AND($B4782&lt;&gt;"",$H4782&lt;&gt;""),IF(COUNTIFS($B$2:$B4782,$B4782,$H$2:$H4782,$H4782)=1,1,0),0)</f>
        <v/>
      </c>
      <c r="U4782" s="13">
        <f>IF(AND($B4782&lt;&gt;"",$C4782&lt;&gt;""),IF(COUNTIFS($B$2:$B4782,$B4782,$C$2:$C4782,$C4782)=1,1,0),0)</f>
        <v/>
      </c>
      <c r="V4782" s="13">
        <f>IF(AND($B4782&lt;&gt;"",$D4782&lt;&gt;""),IF(COUNTIFS($B$2:$B4782,$B4782,$D$2:$D4782,$D4782)=1,1,0),0)</f>
        <v/>
      </c>
      <c r="W4782">
        <f>IFERROR(INDEX(T_Indicateurs[Domain_code],MATCH($H4782,T_Indicateurs[Stat_code],0)),"")</f>
        <v/>
      </c>
      <c r="X4782" s="13">
        <f>IF(OR($W4782="",$F4782=""),0,IF($F4782&lt;&gt;$W4782,1,0))</f>
        <v/>
      </c>
      <c r="Y4782" s="13">
        <f>IF(OR($J4782="", $K4782="", $L4782=""),0,IF(OR($J4782&lt;0,$J4782&gt;3,$K4782&lt;0,$K4782&gt;3,$L4782&lt;0,$L4782&gt;3),1,0))</f>
        <v/>
      </c>
    </row>
    <row r="4783">
      <c r="G4783">
        <f>IFERROR(INDEX(T_Domaines[Domain_label_fr],MATCH(F4783,T_Domaines[Domain_code],0)),"")</f>
        <v/>
      </c>
      <c r="I4783">
        <f>IFERROR(INDEX(T_Indicateurs[Stat_label_fr],MATCH(H4783,T_Indicateurs[Stat_code],0)),"")</f>
        <v/>
      </c>
      <c r="M4783">
        <f>IF(J4783=0,"",J4783)</f>
        <v/>
      </c>
      <c r="N4783">
        <f>IF(K4783=0,"",K4783)</f>
        <v/>
      </c>
      <c r="O4783">
        <f>IF(L4783=0,"",L4783)</f>
        <v/>
      </c>
      <c r="P4783">
        <f>IF(OR(J4783="",K4783="",L4783=""),"",J4783+K4783+L4783)</f>
        <v/>
      </c>
      <c r="Q4783">
        <f>IF(OR(M4783="",N4783="",O4783=""),"",M4783+N4783+O4783)</f>
        <v/>
      </c>
      <c r="S4783" s="13">
        <f>IF(AND($B4783&lt;&gt;"",$F4783&lt;&gt;""),IF(COUNTIFS($B$2:$B4783,$B4783,$F$2:$F4783,$F4783)=1,1,0),0)</f>
        <v/>
      </c>
      <c r="T4783" s="13">
        <f>IF(AND($B4783&lt;&gt;"",$H4783&lt;&gt;""),IF(COUNTIFS($B$2:$B4783,$B4783,$H$2:$H4783,$H4783)=1,1,0),0)</f>
        <v/>
      </c>
      <c r="U4783" s="13">
        <f>IF(AND($B4783&lt;&gt;"",$C4783&lt;&gt;""),IF(COUNTIFS($B$2:$B4783,$B4783,$C$2:$C4783,$C4783)=1,1,0),0)</f>
        <v/>
      </c>
      <c r="V4783" s="13">
        <f>IF(AND($B4783&lt;&gt;"",$D4783&lt;&gt;""),IF(COUNTIFS($B$2:$B4783,$B4783,$D$2:$D4783,$D4783)=1,1,0),0)</f>
        <v/>
      </c>
      <c r="W4783">
        <f>IFERROR(INDEX(T_Indicateurs[Domain_code],MATCH($H4783,T_Indicateurs[Stat_code],0)),"")</f>
        <v/>
      </c>
      <c r="X4783" s="13">
        <f>IF(OR($W4783="",$F4783=""),0,IF($F4783&lt;&gt;$W4783,1,0))</f>
        <v/>
      </c>
      <c r="Y4783" s="13">
        <f>IF(OR($J4783="", $K4783="", $L4783=""),0,IF(OR($J4783&lt;0,$J4783&gt;3,$K4783&lt;0,$K4783&gt;3,$L4783&lt;0,$L4783&gt;3),1,0))</f>
        <v/>
      </c>
    </row>
    <row r="4784">
      <c r="G4784">
        <f>IFERROR(INDEX(T_Domaines[Domain_label_fr],MATCH(F4784,T_Domaines[Domain_code],0)),"")</f>
        <v/>
      </c>
      <c r="I4784">
        <f>IFERROR(INDEX(T_Indicateurs[Stat_label_fr],MATCH(H4784,T_Indicateurs[Stat_code],0)),"")</f>
        <v/>
      </c>
      <c r="M4784">
        <f>IF(J4784=0,"",J4784)</f>
        <v/>
      </c>
      <c r="N4784">
        <f>IF(K4784=0,"",K4784)</f>
        <v/>
      </c>
      <c r="O4784">
        <f>IF(L4784=0,"",L4784)</f>
        <v/>
      </c>
      <c r="P4784">
        <f>IF(OR(J4784="",K4784="",L4784=""),"",J4784+K4784+L4784)</f>
        <v/>
      </c>
      <c r="Q4784">
        <f>IF(OR(M4784="",N4784="",O4784=""),"",M4784+N4784+O4784)</f>
        <v/>
      </c>
      <c r="S4784" s="13">
        <f>IF(AND($B4784&lt;&gt;"",$F4784&lt;&gt;""),IF(COUNTIFS($B$2:$B4784,$B4784,$F$2:$F4784,$F4784)=1,1,0),0)</f>
        <v/>
      </c>
      <c r="T4784" s="13">
        <f>IF(AND($B4784&lt;&gt;"",$H4784&lt;&gt;""),IF(COUNTIFS($B$2:$B4784,$B4784,$H$2:$H4784,$H4784)=1,1,0),0)</f>
        <v/>
      </c>
      <c r="U4784" s="13">
        <f>IF(AND($B4784&lt;&gt;"",$C4784&lt;&gt;""),IF(COUNTIFS($B$2:$B4784,$B4784,$C$2:$C4784,$C4784)=1,1,0),0)</f>
        <v/>
      </c>
      <c r="V4784" s="13">
        <f>IF(AND($B4784&lt;&gt;"",$D4784&lt;&gt;""),IF(COUNTIFS($B$2:$B4784,$B4784,$D$2:$D4784,$D4784)=1,1,0),0)</f>
        <v/>
      </c>
      <c r="W4784">
        <f>IFERROR(INDEX(T_Indicateurs[Domain_code],MATCH($H4784,T_Indicateurs[Stat_code],0)),"")</f>
        <v/>
      </c>
      <c r="X4784" s="13">
        <f>IF(OR($W4784="",$F4784=""),0,IF($F4784&lt;&gt;$W4784,1,0))</f>
        <v/>
      </c>
      <c r="Y4784" s="13">
        <f>IF(OR($J4784="", $K4784="", $L4784=""),0,IF(OR($J4784&lt;0,$J4784&gt;3,$K4784&lt;0,$K4784&gt;3,$L4784&lt;0,$L4784&gt;3),1,0))</f>
        <v/>
      </c>
    </row>
    <row r="4785">
      <c r="G4785">
        <f>IFERROR(INDEX(T_Domaines[Domain_label_fr],MATCH(F4785,T_Domaines[Domain_code],0)),"")</f>
        <v/>
      </c>
      <c r="I4785">
        <f>IFERROR(INDEX(T_Indicateurs[Stat_label_fr],MATCH(H4785,T_Indicateurs[Stat_code],0)),"")</f>
        <v/>
      </c>
      <c r="M4785">
        <f>IF(J4785=0,"",J4785)</f>
        <v/>
      </c>
      <c r="N4785">
        <f>IF(K4785=0,"",K4785)</f>
        <v/>
      </c>
      <c r="O4785">
        <f>IF(L4785=0,"",L4785)</f>
        <v/>
      </c>
      <c r="P4785">
        <f>IF(OR(J4785="",K4785="",L4785=""),"",J4785+K4785+L4785)</f>
        <v/>
      </c>
      <c r="Q4785">
        <f>IF(OR(M4785="",N4785="",O4785=""),"",M4785+N4785+O4785)</f>
        <v/>
      </c>
      <c r="S4785" s="13">
        <f>IF(AND($B4785&lt;&gt;"",$F4785&lt;&gt;""),IF(COUNTIFS($B$2:$B4785,$B4785,$F$2:$F4785,$F4785)=1,1,0),0)</f>
        <v/>
      </c>
      <c r="T4785" s="13">
        <f>IF(AND($B4785&lt;&gt;"",$H4785&lt;&gt;""),IF(COUNTIFS($B$2:$B4785,$B4785,$H$2:$H4785,$H4785)=1,1,0),0)</f>
        <v/>
      </c>
      <c r="U4785" s="13">
        <f>IF(AND($B4785&lt;&gt;"",$C4785&lt;&gt;""),IF(COUNTIFS($B$2:$B4785,$B4785,$C$2:$C4785,$C4785)=1,1,0),0)</f>
        <v/>
      </c>
      <c r="V4785" s="13">
        <f>IF(AND($B4785&lt;&gt;"",$D4785&lt;&gt;""),IF(COUNTIFS($B$2:$B4785,$B4785,$D$2:$D4785,$D4785)=1,1,0),0)</f>
        <v/>
      </c>
      <c r="W4785">
        <f>IFERROR(INDEX(T_Indicateurs[Domain_code],MATCH($H4785,T_Indicateurs[Stat_code],0)),"")</f>
        <v/>
      </c>
      <c r="X4785" s="13">
        <f>IF(OR($W4785="",$F4785=""),0,IF($F4785&lt;&gt;$W4785,1,0))</f>
        <v/>
      </c>
      <c r="Y4785" s="13">
        <f>IF(OR($J4785="", $K4785="", $L4785=""),0,IF(OR($J4785&lt;0,$J4785&gt;3,$K4785&lt;0,$K4785&gt;3,$L4785&lt;0,$L4785&gt;3),1,0))</f>
        <v/>
      </c>
    </row>
    <row r="4786">
      <c r="G4786">
        <f>IFERROR(INDEX(T_Domaines[Domain_label_fr],MATCH(F4786,T_Domaines[Domain_code],0)),"")</f>
        <v/>
      </c>
      <c r="I4786">
        <f>IFERROR(INDEX(T_Indicateurs[Stat_label_fr],MATCH(H4786,T_Indicateurs[Stat_code],0)),"")</f>
        <v/>
      </c>
      <c r="M4786">
        <f>IF(J4786=0,"",J4786)</f>
        <v/>
      </c>
      <c r="N4786">
        <f>IF(K4786=0,"",K4786)</f>
        <v/>
      </c>
      <c r="O4786">
        <f>IF(L4786=0,"",L4786)</f>
        <v/>
      </c>
      <c r="P4786">
        <f>IF(OR(J4786="",K4786="",L4786=""),"",J4786+K4786+L4786)</f>
        <v/>
      </c>
      <c r="Q4786">
        <f>IF(OR(M4786="",N4786="",O4786=""),"",M4786+N4786+O4786)</f>
        <v/>
      </c>
      <c r="S4786" s="13">
        <f>IF(AND($B4786&lt;&gt;"",$F4786&lt;&gt;""),IF(COUNTIFS($B$2:$B4786,$B4786,$F$2:$F4786,$F4786)=1,1,0),0)</f>
        <v/>
      </c>
      <c r="T4786" s="13">
        <f>IF(AND($B4786&lt;&gt;"",$H4786&lt;&gt;""),IF(COUNTIFS($B$2:$B4786,$B4786,$H$2:$H4786,$H4786)=1,1,0),0)</f>
        <v/>
      </c>
      <c r="U4786" s="13">
        <f>IF(AND($B4786&lt;&gt;"",$C4786&lt;&gt;""),IF(COUNTIFS($B$2:$B4786,$B4786,$C$2:$C4786,$C4786)=1,1,0),0)</f>
        <v/>
      </c>
      <c r="V4786" s="13">
        <f>IF(AND($B4786&lt;&gt;"",$D4786&lt;&gt;""),IF(COUNTIFS($B$2:$B4786,$B4786,$D$2:$D4786,$D4786)=1,1,0),0)</f>
        <v/>
      </c>
      <c r="W4786">
        <f>IFERROR(INDEX(T_Indicateurs[Domain_code],MATCH($H4786,T_Indicateurs[Stat_code],0)),"")</f>
        <v/>
      </c>
      <c r="X4786" s="13">
        <f>IF(OR($W4786="",$F4786=""),0,IF($F4786&lt;&gt;$W4786,1,0))</f>
        <v/>
      </c>
      <c r="Y4786" s="13">
        <f>IF(OR($J4786="", $K4786="", $L4786=""),0,IF(OR($J4786&lt;0,$J4786&gt;3,$K4786&lt;0,$K4786&gt;3,$L4786&lt;0,$L4786&gt;3),1,0))</f>
        <v/>
      </c>
    </row>
    <row r="4787">
      <c r="G4787">
        <f>IFERROR(INDEX(T_Domaines[Domain_label_fr],MATCH(F4787,T_Domaines[Domain_code],0)),"")</f>
        <v/>
      </c>
      <c r="I4787">
        <f>IFERROR(INDEX(T_Indicateurs[Stat_label_fr],MATCH(H4787,T_Indicateurs[Stat_code],0)),"")</f>
        <v/>
      </c>
      <c r="M4787">
        <f>IF(J4787=0,"",J4787)</f>
        <v/>
      </c>
      <c r="N4787">
        <f>IF(K4787=0,"",K4787)</f>
        <v/>
      </c>
      <c r="O4787">
        <f>IF(L4787=0,"",L4787)</f>
        <v/>
      </c>
      <c r="P4787">
        <f>IF(OR(J4787="",K4787="",L4787=""),"",J4787+K4787+L4787)</f>
        <v/>
      </c>
      <c r="Q4787">
        <f>IF(OR(M4787="",N4787="",O4787=""),"",M4787+N4787+O4787)</f>
        <v/>
      </c>
      <c r="S4787" s="13">
        <f>IF(AND($B4787&lt;&gt;"",$F4787&lt;&gt;""),IF(COUNTIFS($B$2:$B4787,$B4787,$F$2:$F4787,$F4787)=1,1,0),0)</f>
        <v/>
      </c>
      <c r="T4787" s="13">
        <f>IF(AND($B4787&lt;&gt;"",$H4787&lt;&gt;""),IF(COUNTIFS($B$2:$B4787,$B4787,$H$2:$H4787,$H4787)=1,1,0),0)</f>
        <v/>
      </c>
      <c r="U4787" s="13">
        <f>IF(AND($B4787&lt;&gt;"",$C4787&lt;&gt;""),IF(COUNTIFS($B$2:$B4787,$B4787,$C$2:$C4787,$C4787)=1,1,0),0)</f>
        <v/>
      </c>
      <c r="V4787" s="13">
        <f>IF(AND($B4787&lt;&gt;"",$D4787&lt;&gt;""),IF(COUNTIFS($B$2:$B4787,$B4787,$D$2:$D4787,$D4787)=1,1,0),0)</f>
        <v/>
      </c>
      <c r="W4787">
        <f>IFERROR(INDEX(T_Indicateurs[Domain_code],MATCH($H4787,T_Indicateurs[Stat_code],0)),"")</f>
        <v/>
      </c>
      <c r="X4787" s="13">
        <f>IF(OR($W4787="",$F4787=""),0,IF($F4787&lt;&gt;$W4787,1,0))</f>
        <v/>
      </c>
      <c r="Y4787" s="13">
        <f>IF(OR($J4787="", $K4787="", $L4787=""),0,IF(OR($J4787&lt;0,$J4787&gt;3,$K4787&lt;0,$K4787&gt;3,$L4787&lt;0,$L4787&gt;3),1,0))</f>
        <v/>
      </c>
    </row>
    <row r="4788">
      <c r="G4788">
        <f>IFERROR(INDEX(T_Domaines[Domain_label_fr],MATCH(F4788,T_Domaines[Domain_code],0)),"")</f>
        <v/>
      </c>
      <c r="I4788">
        <f>IFERROR(INDEX(T_Indicateurs[Stat_label_fr],MATCH(H4788,T_Indicateurs[Stat_code],0)),"")</f>
        <v/>
      </c>
      <c r="M4788">
        <f>IF(J4788=0,"",J4788)</f>
        <v/>
      </c>
      <c r="N4788">
        <f>IF(K4788=0,"",K4788)</f>
        <v/>
      </c>
      <c r="O4788">
        <f>IF(L4788=0,"",L4788)</f>
        <v/>
      </c>
      <c r="P4788">
        <f>IF(OR(J4788="",K4788="",L4788=""),"",J4788+K4788+L4788)</f>
        <v/>
      </c>
      <c r="Q4788">
        <f>IF(OR(M4788="",N4788="",O4788=""),"",M4788+N4788+O4788)</f>
        <v/>
      </c>
      <c r="S4788" s="13">
        <f>IF(AND($B4788&lt;&gt;"",$F4788&lt;&gt;""),IF(COUNTIFS($B$2:$B4788,$B4788,$F$2:$F4788,$F4788)=1,1,0),0)</f>
        <v/>
      </c>
      <c r="T4788" s="13">
        <f>IF(AND($B4788&lt;&gt;"",$H4788&lt;&gt;""),IF(COUNTIFS($B$2:$B4788,$B4788,$H$2:$H4788,$H4788)=1,1,0),0)</f>
        <v/>
      </c>
      <c r="U4788" s="13">
        <f>IF(AND($B4788&lt;&gt;"",$C4788&lt;&gt;""),IF(COUNTIFS($B$2:$B4788,$B4788,$C$2:$C4788,$C4788)=1,1,0),0)</f>
        <v/>
      </c>
      <c r="V4788" s="13">
        <f>IF(AND($B4788&lt;&gt;"",$D4788&lt;&gt;""),IF(COUNTIFS($B$2:$B4788,$B4788,$D$2:$D4788,$D4788)=1,1,0),0)</f>
        <v/>
      </c>
      <c r="W4788">
        <f>IFERROR(INDEX(T_Indicateurs[Domain_code],MATCH($H4788,T_Indicateurs[Stat_code],0)),"")</f>
        <v/>
      </c>
      <c r="X4788" s="13">
        <f>IF(OR($W4788="",$F4788=""),0,IF($F4788&lt;&gt;$W4788,1,0))</f>
        <v/>
      </c>
      <c r="Y4788" s="13">
        <f>IF(OR($J4788="", $K4788="", $L4788=""),0,IF(OR($J4788&lt;0,$J4788&gt;3,$K4788&lt;0,$K4788&gt;3,$L4788&lt;0,$L4788&gt;3),1,0))</f>
        <v/>
      </c>
    </row>
    <row r="4789">
      <c r="G4789">
        <f>IFERROR(INDEX(T_Domaines[Domain_label_fr],MATCH(F4789,T_Domaines[Domain_code],0)),"")</f>
        <v/>
      </c>
      <c r="I4789">
        <f>IFERROR(INDEX(T_Indicateurs[Stat_label_fr],MATCH(H4789,T_Indicateurs[Stat_code],0)),"")</f>
        <v/>
      </c>
      <c r="M4789">
        <f>IF(J4789=0,"",J4789)</f>
        <v/>
      </c>
      <c r="N4789">
        <f>IF(K4789=0,"",K4789)</f>
        <v/>
      </c>
      <c r="O4789">
        <f>IF(L4789=0,"",L4789)</f>
        <v/>
      </c>
      <c r="P4789">
        <f>IF(OR(J4789="",K4789="",L4789=""),"",J4789+K4789+L4789)</f>
        <v/>
      </c>
      <c r="Q4789">
        <f>IF(OR(M4789="",N4789="",O4789=""),"",M4789+N4789+O4789)</f>
        <v/>
      </c>
      <c r="S4789" s="13">
        <f>IF(AND($B4789&lt;&gt;"",$F4789&lt;&gt;""),IF(COUNTIFS($B$2:$B4789,$B4789,$F$2:$F4789,$F4789)=1,1,0),0)</f>
        <v/>
      </c>
      <c r="T4789" s="13">
        <f>IF(AND($B4789&lt;&gt;"",$H4789&lt;&gt;""),IF(COUNTIFS($B$2:$B4789,$B4789,$H$2:$H4789,$H4789)=1,1,0),0)</f>
        <v/>
      </c>
      <c r="U4789" s="13">
        <f>IF(AND($B4789&lt;&gt;"",$C4789&lt;&gt;""),IF(COUNTIFS($B$2:$B4789,$B4789,$C$2:$C4789,$C4789)=1,1,0),0)</f>
        <v/>
      </c>
      <c r="V4789" s="13">
        <f>IF(AND($B4789&lt;&gt;"",$D4789&lt;&gt;""),IF(COUNTIFS($B$2:$B4789,$B4789,$D$2:$D4789,$D4789)=1,1,0),0)</f>
        <v/>
      </c>
      <c r="W4789">
        <f>IFERROR(INDEX(T_Indicateurs[Domain_code],MATCH($H4789,T_Indicateurs[Stat_code],0)),"")</f>
        <v/>
      </c>
      <c r="X4789" s="13">
        <f>IF(OR($W4789="",$F4789=""),0,IF($F4789&lt;&gt;$W4789,1,0))</f>
        <v/>
      </c>
      <c r="Y4789" s="13">
        <f>IF(OR($J4789="", $K4789="", $L4789=""),0,IF(OR($J4789&lt;0,$J4789&gt;3,$K4789&lt;0,$K4789&gt;3,$L4789&lt;0,$L4789&gt;3),1,0))</f>
        <v/>
      </c>
    </row>
    <row r="4790">
      <c r="G4790">
        <f>IFERROR(INDEX(T_Domaines[Domain_label_fr],MATCH(F4790,T_Domaines[Domain_code],0)),"")</f>
        <v/>
      </c>
      <c r="I4790">
        <f>IFERROR(INDEX(T_Indicateurs[Stat_label_fr],MATCH(H4790,T_Indicateurs[Stat_code],0)),"")</f>
        <v/>
      </c>
      <c r="M4790">
        <f>IF(J4790=0,"",J4790)</f>
        <v/>
      </c>
      <c r="N4790">
        <f>IF(K4790=0,"",K4790)</f>
        <v/>
      </c>
      <c r="O4790">
        <f>IF(L4790=0,"",L4790)</f>
        <v/>
      </c>
      <c r="P4790">
        <f>IF(OR(J4790="",K4790="",L4790=""),"",J4790+K4790+L4790)</f>
        <v/>
      </c>
      <c r="Q4790">
        <f>IF(OR(M4790="",N4790="",O4790=""),"",M4790+N4790+O4790)</f>
        <v/>
      </c>
      <c r="S4790" s="13">
        <f>IF(AND($B4790&lt;&gt;"",$F4790&lt;&gt;""),IF(COUNTIFS($B$2:$B4790,$B4790,$F$2:$F4790,$F4790)=1,1,0),0)</f>
        <v/>
      </c>
      <c r="T4790" s="13">
        <f>IF(AND($B4790&lt;&gt;"",$H4790&lt;&gt;""),IF(COUNTIFS($B$2:$B4790,$B4790,$H$2:$H4790,$H4790)=1,1,0),0)</f>
        <v/>
      </c>
      <c r="U4790" s="13">
        <f>IF(AND($B4790&lt;&gt;"",$C4790&lt;&gt;""),IF(COUNTIFS($B$2:$B4790,$B4790,$C$2:$C4790,$C4790)=1,1,0),0)</f>
        <v/>
      </c>
      <c r="V4790" s="13">
        <f>IF(AND($B4790&lt;&gt;"",$D4790&lt;&gt;""),IF(COUNTIFS($B$2:$B4790,$B4790,$D$2:$D4790,$D4790)=1,1,0),0)</f>
        <v/>
      </c>
      <c r="W4790">
        <f>IFERROR(INDEX(T_Indicateurs[Domain_code],MATCH($H4790,T_Indicateurs[Stat_code],0)),"")</f>
        <v/>
      </c>
      <c r="X4790" s="13">
        <f>IF(OR($W4790="",$F4790=""),0,IF($F4790&lt;&gt;$W4790,1,0))</f>
        <v/>
      </c>
      <c r="Y4790" s="13">
        <f>IF(OR($J4790="", $K4790="", $L4790=""),0,IF(OR($J4790&lt;0,$J4790&gt;3,$K4790&lt;0,$K4790&gt;3,$L4790&lt;0,$L4790&gt;3),1,0))</f>
        <v/>
      </c>
    </row>
    <row r="4791">
      <c r="G4791">
        <f>IFERROR(INDEX(T_Domaines[Domain_label_fr],MATCH(F4791,T_Domaines[Domain_code],0)),"")</f>
        <v/>
      </c>
      <c r="I4791">
        <f>IFERROR(INDEX(T_Indicateurs[Stat_label_fr],MATCH(H4791,T_Indicateurs[Stat_code],0)),"")</f>
        <v/>
      </c>
      <c r="M4791">
        <f>IF(J4791=0,"",J4791)</f>
        <v/>
      </c>
      <c r="N4791">
        <f>IF(K4791=0,"",K4791)</f>
        <v/>
      </c>
      <c r="O4791">
        <f>IF(L4791=0,"",L4791)</f>
        <v/>
      </c>
      <c r="P4791">
        <f>IF(OR(J4791="",K4791="",L4791=""),"",J4791+K4791+L4791)</f>
        <v/>
      </c>
      <c r="Q4791">
        <f>IF(OR(M4791="",N4791="",O4791=""),"",M4791+N4791+O4791)</f>
        <v/>
      </c>
      <c r="S4791" s="13">
        <f>IF(AND($B4791&lt;&gt;"",$F4791&lt;&gt;""),IF(COUNTIFS($B$2:$B4791,$B4791,$F$2:$F4791,$F4791)=1,1,0),0)</f>
        <v/>
      </c>
      <c r="T4791" s="13">
        <f>IF(AND($B4791&lt;&gt;"",$H4791&lt;&gt;""),IF(COUNTIFS($B$2:$B4791,$B4791,$H$2:$H4791,$H4791)=1,1,0),0)</f>
        <v/>
      </c>
      <c r="U4791" s="13">
        <f>IF(AND($B4791&lt;&gt;"",$C4791&lt;&gt;""),IF(COUNTIFS($B$2:$B4791,$B4791,$C$2:$C4791,$C4791)=1,1,0),0)</f>
        <v/>
      </c>
      <c r="V4791" s="13">
        <f>IF(AND($B4791&lt;&gt;"",$D4791&lt;&gt;""),IF(COUNTIFS($B$2:$B4791,$B4791,$D$2:$D4791,$D4791)=1,1,0),0)</f>
        <v/>
      </c>
      <c r="W4791">
        <f>IFERROR(INDEX(T_Indicateurs[Domain_code],MATCH($H4791,T_Indicateurs[Stat_code],0)),"")</f>
        <v/>
      </c>
      <c r="X4791" s="13">
        <f>IF(OR($W4791="",$F4791=""),0,IF($F4791&lt;&gt;$W4791,1,0))</f>
        <v/>
      </c>
      <c r="Y4791" s="13">
        <f>IF(OR($J4791="", $K4791="", $L4791=""),0,IF(OR($J4791&lt;0,$J4791&gt;3,$K4791&lt;0,$K4791&gt;3,$L4791&lt;0,$L4791&gt;3),1,0))</f>
        <v/>
      </c>
    </row>
    <row r="4792">
      <c r="G4792">
        <f>IFERROR(INDEX(T_Domaines[Domain_label_fr],MATCH(F4792,T_Domaines[Domain_code],0)),"")</f>
        <v/>
      </c>
      <c r="I4792">
        <f>IFERROR(INDEX(T_Indicateurs[Stat_label_fr],MATCH(H4792,T_Indicateurs[Stat_code],0)),"")</f>
        <v/>
      </c>
      <c r="M4792">
        <f>IF(J4792=0,"",J4792)</f>
        <v/>
      </c>
      <c r="N4792">
        <f>IF(K4792=0,"",K4792)</f>
        <v/>
      </c>
      <c r="O4792">
        <f>IF(L4792=0,"",L4792)</f>
        <v/>
      </c>
      <c r="P4792">
        <f>IF(OR(J4792="",K4792="",L4792=""),"",J4792+K4792+L4792)</f>
        <v/>
      </c>
      <c r="Q4792">
        <f>IF(OR(M4792="",N4792="",O4792=""),"",M4792+N4792+O4792)</f>
        <v/>
      </c>
      <c r="S4792" s="13">
        <f>IF(AND($B4792&lt;&gt;"",$F4792&lt;&gt;""),IF(COUNTIFS($B$2:$B4792,$B4792,$F$2:$F4792,$F4792)=1,1,0),0)</f>
        <v/>
      </c>
      <c r="T4792" s="13">
        <f>IF(AND($B4792&lt;&gt;"",$H4792&lt;&gt;""),IF(COUNTIFS($B$2:$B4792,$B4792,$H$2:$H4792,$H4792)=1,1,0),0)</f>
        <v/>
      </c>
      <c r="U4792" s="13">
        <f>IF(AND($B4792&lt;&gt;"",$C4792&lt;&gt;""),IF(COUNTIFS($B$2:$B4792,$B4792,$C$2:$C4792,$C4792)=1,1,0),0)</f>
        <v/>
      </c>
      <c r="V4792" s="13">
        <f>IF(AND($B4792&lt;&gt;"",$D4792&lt;&gt;""),IF(COUNTIFS($B$2:$B4792,$B4792,$D$2:$D4792,$D4792)=1,1,0),0)</f>
        <v/>
      </c>
      <c r="W4792">
        <f>IFERROR(INDEX(T_Indicateurs[Domain_code],MATCH($H4792,T_Indicateurs[Stat_code],0)),"")</f>
        <v/>
      </c>
      <c r="X4792" s="13">
        <f>IF(OR($W4792="",$F4792=""),0,IF($F4792&lt;&gt;$W4792,1,0))</f>
        <v/>
      </c>
      <c r="Y4792" s="13">
        <f>IF(OR($J4792="", $K4792="", $L4792=""),0,IF(OR($J4792&lt;0,$J4792&gt;3,$K4792&lt;0,$K4792&gt;3,$L4792&lt;0,$L4792&gt;3),1,0))</f>
        <v/>
      </c>
    </row>
    <row r="4793">
      <c r="G4793">
        <f>IFERROR(INDEX(T_Domaines[Domain_label_fr],MATCH(F4793,T_Domaines[Domain_code],0)),"")</f>
        <v/>
      </c>
      <c r="I4793">
        <f>IFERROR(INDEX(T_Indicateurs[Stat_label_fr],MATCH(H4793,T_Indicateurs[Stat_code],0)),"")</f>
        <v/>
      </c>
      <c r="M4793">
        <f>IF(J4793=0,"",J4793)</f>
        <v/>
      </c>
      <c r="N4793">
        <f>IF(K4793=0,"",K4793)</f>
        <v/>
      </c>
      <c r="O4793">
        <f>IF(L4793=0,"",L4793)</f>
        <v/>
      </c>
      <c r="P4793">
        <f>IF(OR(J4793="",K4793="",L4793=""),"",J4793+K4793+L4793)</f>
        <v/>
      </c>
      <c r="Q4793">
        <f>IF(OR(M4793="",N4793="",O4793=""),"",M4793+N4793+O4793)</f>
        <v/>
      </c>
      <c r="S4793" s="13">
        <f>IF(AND($B4793&lt;&gt;"",$F4793&lt;&gt;""),IF(COUNTIFS($B$2:$B4793,$B4793,$F$2:$F4793,$F4793)=1,1,0),0)</f>
        <v/>
      </c>
      <c r="T4793" s="13">
        <f>IF(AND($B4793&lt;&gt;"",$H4793&lt;&gt;""),IF(COUNTIFS($B$2:$B4793,$B4793,$H$2:$H4793,$H4793)=1,1,0),0)</f>
        <v/>
      </c>
      <c r="U4793" s="13">
        <f>IF(AND($B4793&lt;&gt;"",$C4793&lt;&gt;""),IF(COUNTIFS($B$2:$B4793,$B4793,$C$2:$C4793,$C4793)=1,1,0),0)</f>
        <v/>
      </c>
      <c r="V4793" s="13">
        <f>IF(AND($B4793&lt;&gt;"",$D4793&lt;&gt;""),IF(COUNTIFS($B$2:$B4793,$B4793,$D$2:$D4793,$D4793)=1,1,0),0)</f>
        <v/>
      </c>
      <c r="W4793">
        <f>IFERROR(INDEX(T_Indicateurs[Domain_code],MATCH($H4793,T_Indicateurs[Stat_code],0)),"")</f>
        <v/>
      </c>
      <c r="X4793" s="13">
        <f>IF(OR($W4793="",$F4793=""),0,IF($F4793&lt;&gt;$W4793,1,0))</f>
        <v/>
      </c>
      <c r="Y4793" s="13">
        <f>IF(OR($J4793="", $K4793="", $L4793=""),0,IF(OR($J4793&lt;0,$J4793&gt;3,$K4793&lt;0,$K4793&gt;3,$L4793&lt;0,$L4793&gt;3),1,0))</f>
        <v/>
      </c>
    </row>
    <row r="4794">
      <c r="G4794">
        <f>IFERROR(INDEX(T_Domaines[Domain_label_fr],MATCH(F4794,T_Domaines[Domain_code],0)),"")</f>
        <v/>
      </c>
      <c r="I4794">
        <f>IFERROR(INDEX(T_Indicateurs[Stat_label_fr],MATCH(H4794,T_Indicateurs[Stat_code],0)),"")</f>
        <v/>
      </c>
      <c r="M4794">
        <f>IF(J4794=0,"",J4794)</f>
        <v/>
      </c>
      <c r="N4794">
        <f>IF(K4794=0,"",K4794)</f>
        <v/>
      </c>
      <c r="O4794">
        <f>IF(L4794=0,"",L4794)</f>
        <v/>
      </c>
      <c r="P4794">
        <f>IF(OR(J4794="",K4794="",L4794=""),"",J4794+K4794+L4794)</f>
        <v/>
      </c>
      <c r="Q4794">
        <f>IF(OR(M4794="",N4794="",O4794=""),"",M4794+N4794+O4794)</f>
        <v/>
      </c>
      <c r="S4794" s="13">
        <f>IF(AND($B4794&lt;&gt;"",$F4794&lt;&gt;""),IF(COUNTIFS($B$2:$B4794,$B4794,$F$2:$F4794,$F4794)=1,1,0),0)</f>
        <v/>
      </c>
      <c r="T4794" s="13">
        <f>IF(AND($B4794&lt;&gt;"",$H4794&lt;&gt;""),IF(COUNTIFS($B$2:$B4794,$B4794,$H$2:$H4794,$H4794)=1,1,0),0)</f>
        <v/>
      </c>
      <c r="U4794" s="13">
        <f>IF(AND($B4794&lt;&gt;"",$C4794&lt;&gt;""),IF(COUNTIFS($B$2:$B4794,$B4794,$C$2:$C4794,$C4794)=1,1,0),0)</f>
        <v/>
      </c>
      <c r="V4794" s="13">
        <f>IF(AND($B4794&lt;&gt;"",$D4794&lt;&gt;""),IF(COUNTIFS($B$2:$B4794,$B4794,$D$2:$D4794,$D4794)=1,1,0),0)</f>
        <v/>
      </c>
      <c r="W4794">
        <f>IFERROR(INDEX(T_Indicateurs[Domain_code],MATCH($H4794,T_Indicateurs[Stat_code],0)),"")</f>
        <v/>
      </c>
      <c r="X4794" s="13">
        <f>IF(OR($W4794="",$F4794=""),0,IF($F4794&lt;&gt;$W4794,1,0))</f>
        <v/>
      </c>
      <c r="Y4794" s="13">
        <f>IF(OR($J4794="", $K4794="", $L4794=""),0,IF(OR($J4794&lt;0,$J4794&gt;3,$K4794&lt;0,$K4794&gt;3,$L4794&lt;0,$L4794&gt;3),1,0))</f>
        <v/>
      </c>
    </row>
    <row r="4795">
      <c r="G4795">
        <f>IFERROR(INDEX(T_Domaines[Domain_label_fr],MATCH(F4795,T_Domaines[Domain_code],0)),"")</f>
        <v/>
      </c>
      <c r="I4795">
        <f>IFERROR(INDEX(T_Indicateurs[Stat_label_fr],MATCH(H4795,T_Indicateurs[Stat_code],0)),"")</f>
        <v/>
      </c>
      <c r="M4795">
        <f>IF(J4795=0,"",J4795)</f>
        <v/>
      </c>
      <c r="N4795">
        <f>IF(K4795=0,"",K4795)</f>
        <v/>
      </c>
      <c r="O4795">
        <f>IF(L4795=0,"",L4795)</f>
        <v/>
      </c>
      <c r="P4795">
        <f>IF(OR(J4795="",K4795="",L4795=""),"",J4795+K4795+L4795)</f>
        <v/>
      </c>
      <c r="Q4795">
        <f>IF(OR(M4795="",N4795="",O4795=""),"",M4795+N4795+O4795)</f>
        <v/>
      </c>
      <c r="S4795" s="13">
        <f>IF(AND($B4795&lt;&gt;"",$F4795&lt;&gt;""),IF(COUNTIFS($B$2:$B4795,$B4795,$F$2:$F4795,$F4795)=1,1,0),0)</f>
        <v/>
      </c>
      <c r="T4795" s="13">
        <f>IF(AND($B4795&lt;&gt;"",$H4795&lt;&gt;""),IF(COUNTIFS($B$2:$B4795,$B4795,$H$2:$H4795,$H4795)=1,1,0),0)</f>
        <v/>
      </c>
      <c r="U4795" s="13">
        <f>IF(AND($B4795&lt;&gt;"",$C4795&lt;&gt;""),IF(COUNTIFS($B$2:$B4795,$B4795,$C$2:$C4795,$C4795)=1,1,0),0)</f>
        <v/>
      </c>
      <c r="V4795" s="13">
        <f>IF(AND($B4795&lt;&gt;"",$D4795&lt;&gt;""),IF(COUNTIFS($B$2:$B4795,$B4795,$D$2:$D4795,$D4795)=1,1,0),0)</f>
        <v/>
      </c>
      <c r="W4795">
        <f>IFERROR(INDEX(T_Indicateurs[Domain_code],MATCH($H4795,T_Indicateurs[Stat_code],0)),"")</f>
        <v/>
      </c>
      <c r="X4795" s="13">
        <f>IF(OR($W4795="",$F4795=""),0,IF($F4795&lt;&gt;$W4795,1,0))</f>
        <v/>
      </c>
      <c r="Y4795" s="13">
        <f>IF(OR($J4795="", $K4795="", $L4795=""),0,IF(OR($J4795&lt;0,$J4795&gt;3,$K4795&lt;0,$K4795&gt;3,$L4795&lt;0,$L4795&gt;3),1,0))</f>
        <v/>
      </c>
    </row>
    <row r="4796">
      <c r="G4796">
        <f>IFERROR(INDEX(T_Domaines[Domain_label_fr],MATCH(F4796,T_Domaines[Domain_code],0)),"")</f>
        <v/>
      </c>
      <c r="I4796">
        <f>IFERROR(INDEX(T_Indicateurs[Stat_label_fr],MATCH(H4796,T_Indicateurs[Stat_code],0)),"")</f>
        <v/>
      </c>
      <c r="M4796">
        <f>IF(J4796=0,"",J4796)</f>
        <v/>
      </c>
      <c r="N4796">
        <f>IF(K4796=0,"",K4796)</f>
        <v/>
      </c>
      <c r="O4796">
        <f>IF(L4796=0,"",L4796)</f>
        <v/>
      </c>
      <c r="P4796">
        <f>IF(OR(J4796="",K4796="",L4796=""),"",J4796+K4796+L4796)</f>
        <v/>
      </c>
      <c r="Q4796">
        <f>IF(OR(M4796="",N4796="",O4796=""),"",M4796+N4796+O4796)</f>
        <v/>
      </c>
      <c r="S4796" s="13">
        <f>IF(AND($B4796&lt;&gt;"",$F4796&lt;&gt;""),IF(COUNTIFS($B$2:$B4796,$B4796,$F$2:$F4796,$F4796)=1,1,0),0)</f>
        <v/>
      </c>
      <c r="T4796" s="13">
        <f>IF(AND($B4796&lt;&gt;"",$H4796&lt;&gt;""),IF(COUNTIFS($B$2:$B4796,$B4796,$H$2:$H4796,$H4796)=1,1,0),0)</f>
        <v/>
      </c>
      <c r="U4796" s="13">
        <f>IF(AND($B4796&lt;&gt;"",$C4796&lt;&gt;""),IF(COUNTIFS($B$2:$B4796,$B4796,$C$2:$C4796,$C4796)=1,1,0),0)</f>
        <v/>
      </c>
      <c r="V4796" s="13">
        <f>IF(AND($B4796&lt;&gt;"",$D4796&lt;&gt;""),IF(COUNTIFS($B$2:$B4796,$B4796,$D$2:$D4796,$D4796)=1,1,0),0)</f>
        <v/>
      </c>
      <c r="W4796">
        <f>IFERROR(INDEX(T_Indicateurs[Domain_code],MATCH($H4796,T_Indicateurs[Stat_code],0)),"")</f>
        <v/>
      </c>
      <c r="X4796" s="13">
        <f>IF(OR($W4796="",$F4796=""),0,IF($F4796&lt;&gt;$W4796,1,0))</f>
        <v/>
      </c>
      <c r="Y4796" s="13">
        <f>IF(OR($J4796="", $K4796="", $L4796=""),0,IF(OR($J4796&lt;0,$J4796&gt;3,$K4796&lt;0,$K4796&gt;3,$L4796&lt;0,$L4796&gt;3),1,0))</f>
        <v/>
      </c>
    </row>
    <row r="4797">
      <c r="G4797">
        <f>IFERROR(INDEX(T_Domaines[Domain_label_fr],MATCH(F4797,T_Domaines[Domain_code],0)),"")</f>
        <v/>
      </c>
      <c r="I4797">
        <f>IFERROR(INDEX(T_Indicateurs[Stat_label_fr],MATCH(H4797,T_Indicateurs[Stat_code],0)),"")</f>
        <v/>
      </c>
      <c r="M4797">
        <f>IF(J4797=0,"",J4797)</f>
        <v/>
      </c>
      <c r="N4797">
        <f>IF(K4797=0,"",K4797)</f>
        <v/>
      </c>
      <c r="O4797">
        <f>IF(L4797=0,"",L4797)</f>
        <v/>
      </c>
      <c r="P4797">
        <f>IF(OR(J4797="",K4797="",L4797=""),"",J4797+K4797+L4797)</f>
        <v/>
      </c>
      <c r="Q4797">
        <f>IF(OR(M4797="",N4797="",O4797=""),"",M4797+N4797+O4797)</f>
        <v/>
      </c>
      <c r="S4797" s="13">
        <f>IF(AND($B4797&lt;&gt;"",$F4797&lt;&gt;""),IF(COUNTIFS($B$2:$B4797,$B4797,$F$2:$F4797,$F4797)=1,1,0),0)</f>
        <v/>
      </c>
      <c r="T4797" s="13">
        <f>IF(AND($B4797&lt;&gt;"",$H4797&lt;&gt;""),IF(COUNTIFS($B$2:$B4797,$B4797,$H$2:$H4797,$H4797)=1,1,0),0)</f>
        <v/>
      </c>
      <c r="U4797" s="13">
        <f>IF(AND($B4797&lt;&gt;"",$C4797&lt;&gt;""),IF(COUNTIFS($B$2:$B4797,$B4797,$C$2:$C4797,$C4797)=1,1,0),0)</f>
        <v/>
      </c>
      <c r="V4797" s="13">
        <f>IF(AND($B4797&lt;&gt;"",$D4797&lt;&gt;""),IF(COUNTIFS($B$2:$B4797,$B4797,$D$2:$D4797,$D4797)=1,1,0),0)</f>
        <v/>
      </c>
      <c r="W4797">
        <f>IFERROR(INDEX(T_Indicateurs[Domain_code],MATCH($H4797,T_Indicateurs[Stat_code],0)),"")</f>
        <v/>
      </c>
      <c r="X4797" s="13">
        <f>IF(OR($W4797="",$F4797=""),0,IF($F4797&lt;&gt;$W4797,1,0))</f>
        <v/>
      </c>
      <c r="Y4797" s="13">
        <f>IF(OR($J4797="", $K4797="", $L4797=""),0,IF(OR($J4797&lt;0,$J4797&gt;3,$K4797&lt;0,$K4797&gt;3,$L4797&lt;0,$L4797&gt;3),1,0))</f>
        <v/>
      </c>
    </row>
    <row r="4798">
      <c r="G4798">
        <f>IFERROR(INDEX(T_Domaines[Domain_label_fr],MATCH(F4798,T_Domaines[Domain_code],0)),"")</f>
        <v/>
      </c>
      <c r="I4798">
        <f>IFERROR(INDEX(T_Indicateurs[Stat_label_fr],MATCH(H4798,T_Indicateurs[Stat_code],0)),"")</f>
        <v/>
      </c>
      <c r="M4798">
        <f>IF(J4798=0,"",J4798)</f>
        <v/>
      </c>
      <c r="N4798">
        <f>IF(K4798=0,"",K4798)</f>
        <v/>
      </c>
      <c r="O4798">
        <f>IF(L4798=0,"",L4798)</f>
        <v/>
      </c>
      <c r="P4798">
        <f>IF(OR(J4798="",K4798="",L4798=""),"",J4798+K4798+L4798)</f>
        <v/>
      </c>
      <c r="Q4798">
        <f>IF(OR(M4798="",N4798="",O4798=""),"",M4798+N4798+O4798)</f>
        <v/>
      </c>
      <c r="S4798" s="13">
        <f>IF(AND($B4798&lt;&gt;"",$F4798&lt;&gt;""),IF(COUNTIFS($B$2:$B4798,$B4798,$F$2:$F4798,$F4798)=1,1,0),0)</f>
        <v/>
      </c>
      <c r="T4798" s="13">
        <f>IF(AND($B4798&lt;&gt;"",$H4798&lt;&gt;""),IF(COUNTIFS($B$2:$B4798,$B4798,$H$2:$H4798,$H4798)=1,1,0),0)</f>
        <v/>
      </c>
      <c r="U4798" s="13">
        <f>IF(AND($B4798&lt;&gt;"",$C4798&lt;&gt;""),IF(COUNTIFS($B$2:$B4798,$B4798,$C$2:$C4798,$C4798)=1,1,0),0)</f>
        <v/>
      </c>
      <c r="V4798" s="13">
        <f>IF(AND($B4798&lt;&gt;"",$D4798&lt;&gt;""),IF(COUNTIFS($B$2:$B4798,$B4798,$D$2:$D4798,$D4798)=1,1,0),0)</f>
        <v/>
      </c>
      <c r="W4798">
        <f>IFERROR(INDEX(T_Indicateurs[Domain_code],MATCH($H4798,T_Indicateurs[Stat_code],0)),"")</f>
        <v/>
      </c>
      <c r="X4798" s="13">
        <f>IF(OR($W4798="",$F4798=""),0,IF($F4798&lt;&gt;$W4798,1,0))</f>
        <v/>
      </c>
      <c r="Y4798" s="13">
        <f>IF(OR($J4798="", $K4798="", $L4798=""),0,IF(OR($J4798&lt;0,$J4798&gt;3,$K4798&lt;0,$K4798&gt;3,$L4798&lt;0,$L4798&gt;3),1,0))</f>
        <v/>
      </c>
    </row>
    <row r="4799">
      <c r="G4799">
        <f>IFERROR(INDEX(T_Domaines[Domain_label_fr],MATCH(F4799,T_Domaines[Domain_code],0)),"")</f>
        <v/>
      </c>
      <c r="I4799">
        <f>IFERROR(INDEX(T_Indicateurs[Stat_label_fr],MATCH(H4799,T_Indicateurs[Stat_code],0)),"")</f>
        <v/>
      </c>
      <c r="M4799">
        <f>IF(J4799=0,"",J4799)</f>
        <v/>
      </c>
      <c r="N4799">
        <f>IF(K4799=0,"",K4799)</f>
        <v/>
      </c>
      <c r="O4799">
        <f>IF(L4799=0,"",L4799)</f>
        <v/>
      </c>
      <c r="P4799">
        <f>IF(OR(J4799="",K4799="",L4799=""),"",J4799+K4799+L4799)</f>
        <v/>
      </c>
      <c r="Q4799">
        <f>IF(OR(M4799="",N4799="",O4799=""),"",M4799+N4799+O4799)</f>
        <v/>
      </c>
      <c r="S4799" s="13">
        <f>IF(AND($B4799&lt;&gt;"",$F4799&lt;&gt;""),IF(COUNTIFS($B$2:$B4799,$B4799,$F$2:$F4799,$F4799)=1,1,0),0)</f>
        <v/>
      </c>
      <c r="T4799" s="13">
        <f>IF(AND($B4799&lt;&gt;"",$H4799&lt;&gt;""),IF(COUNTIFS($B$2:$B4799,$B4799,$H$2:$H4799,$H4799)=1,1,0),0)</f>
        <v/>
      </c>
      <c r="U4799" s="13">
        <f>IF(AND($B4799&lt;&gt;"",$C4799&lt;&gt;""),IF(COUNTIFS($B$2:$B4799,$B4799,$C$2:$C4799,$C4799)=1,1,0),0)</f>
        <v/>
      </c>
      <c r="V4799" s="13">
        <f>IF(AND($B4799&lt;&gt;"",$D4799&lt;&gt;""),IF(COUNTIFS($B$2:$B4799,$B4799,$D$2:$D4799,$D4799)=1,1,0),0)</f>
        <v/>
      </c>
      <c r="W4799">
        <f>IFERROR(INDEX(T_Indicateurs[Domain_code],MATCH($H4799,T_Indicateurs[Stat_code],0)),"")</f>
        <v/>
      </c>
      <c r="X4799" s="13">
        <f>IF(OR($W4799="",$F4799=""),0,IF($F4799&lt;&gt;$W4799,1,0))</f>
        <v/>
      </c>
      <c r="Y4799" s="13">
        <f>IF(OR($J4799="", $K4799="", $L4799=""),0,IF(OR($J4799&lt;0,$J4799&gt;3,$K4799&lt;0,$K4799&gt;3,$L4799&lt;0,$L4799&gt;3),1,0))</f>
        <v/>
      </c>
    </row>
    <row r="4800">
      <c r="G4800">
        <f>IFERROR(INDEX(T_Domaines[Domain_label_fr],MATCH(F4800,T_Domaines[Domain_code],0)),"")</f>
        <v/>
      </c>
      <c r="I4800">
        <f>IFERROR(INDEX(T_Indicateurs[Stat_label_fr],MATCH(H4800,T_Indicateurs[Stat_code],0)),"")</f>
        <v/>
      </c>
      <c r="M4800">
        <f>IF(J4800=0,"",J4800)</f>
        <v/>
      </c>
      <c r="N4800">
        <f>IF(K4800=0,"",K4800)</f>
        <v/>
      </c>
      <c r="O4800">
        <f>IF(L4800=0,"",L4800)</f>
        <v/>
      </c>
      <c r="P4800">
        <f>IF(OR(J4800="",K4800="",L4800=""),"",J4800+K4800+L4800)</f>
        <v/>
      </c>
      <c r="Q4800">
        <f>IF(OR(M4800="",N4800="",O4800=""),"",M4800+N4800+O4800)</f>
        <v/>
      </c>
      <c r="S4800" s="13">
        <f>IF(AND($B4800&lt;&gt;"",$F4800&lt;&gt;""),IF(COUNTIFS($B$2:$B4800,$B4800,$F$2:$F4800,$F4800)=1,1,0),0)</f>
        <v/>
      </c>
      <c r="T4800" s="13">
        <f>IF(AND($B4800&lt;&gt;"",$H4800&lt;&gt;""),IF(COUNTIFS($B$2:$B4800,$B4800,$H$2:$H4800,$H4800)=1,1,0),0)</f>
        <v/>
      </c>
      <c r="U4800" s="13">
        <f>IF(AND($B4800&lt;&gt;"",$C4800&lt;&gt;""),IF(COUNTIFS($B$2:$B4800,$B4800,$C$2:$C4800,$C4800)=1,1,0),0)</f>
        <v/>
      </c>
      <c r="V4800" s="13">
        <f>IF(AND($B4800&lt;&gt;"",$D4800&lt;&gt;""),IF(COUNTIFS($B$2:$B4800,$B4800,$D$2:$D4800,$D4800)=1,1,0),0)</f>
        <v/>
      </c>
      <c r="W4800">
        <f>IFERROR(INDEX(T_Indicateurs[Domain_code],MATCH($H4800,T_Indicateurs[Stat_code],0)),"")</f>
        <v/>
      </c>
      <c r="X4800" s="13">
        <f>IF(OR($W4800="",$F4800=""),0,IF($F4800&lt;&gt;$W4800,1,0))</f>
        <v/>
      </c>
      <c r="Y4800" s="13">
        <f>IF(OR($J4800="", $K4800="", $L4800=""),0,IF(OR($J4800&lt;0,$J4800&gt;3,$K4800&lt;0,$K4800&gt;3,$L4800&lt;0,$L4800&gt;3),1,0))</f>
        <v/>
      </c>
    </row>
    <row r="4801">
      <c r="G4801">
        <f>IFERROR(INDEX(T_Domaines[Domain_label_fr],MATCH(F4801,T_Domaines[Domain_code],0)),"")</f>
        <v/>
      </c>
      <c r="I4801">
        <f>IFERROR(INDEX(T_Indicateurs[Stat_label_fr],MATCH(H4801,T_Indicateurs[Stat_code],0)),"")</f>
        <v/>
      </c>
      <c r="M4801">
        <f>IF(J4801=0,"",J4801)</f>
        <v/>
      </c>
      <c r="N4801">
        <f>IF(K4801=0,"",K4801)</f>
        <v/>
      </c>
      <c r="O4801">
        <f>IF(L4801=0,"",L4801)</f>
        <v/>
      </c>
      <c r="P4801">
        <f>IF(OR(J4801="",K4801="",L4801=""),"",J4801+K4801+L4801)</f>
        <v/>
      </c>
      <c r="Q4801">
        <f>IF(OR(M4801="",N4801="",O4801=""),"",M4801+N4801+O4801)</f>
        <v/>
      </c>
      <c r="S4801" s="13">
        <f>IF(AND($B4801&lt;&gt;"",$F4801&lt;&gt;""),IF(COUNTIFS($B$2:$B4801,$B4801,$F$2:$F4801,$F4801)=1,1,0),0)</f>
        <v/>
      </c>
      <c r="T4801" s="13">
        <f>IF(AND($B4801&lt;&gt;"",$H4801&lt;&gt;""),IF(COUNTIFS($B$2:$B4801,$B4801,$H$2:$H4801,$H4801)=1,1,0),0)</f>
        <v/>
      </c>
      <c r="U4801" s="13">
        <f>IF(AND($B4801&lt;&gt;"",$C4801&lt;&gt;""),IF(COUNTIFS($B$2:$B4801,$B4801,$C$2:$C4801,$C4801)=1,1,0),0)</f>
        <v/>
      </c>
      <c r="V4801" s="13">
        <f>IF(AND($B4801&lt;&gt;"",$D4801&lt;&gt;""),IF(COUNTIFS($B$2:$B4801,$B4801,$D$2:$D4801,$D4801)=1,1,0),0)</f>
        <v/>
      </c>
      <c r="W4801">
        <f>IFERROR(INDEX(T_Indicateurs[Domain_code],MATCH($H4801,T_Indicateurs[Stat_code],0)),"")</f>
        <v/>
      </c>
      <c r="X4801" s="13">
        <f>IF(OR($W4801="",$F4801=""),0,IF($F4801&lt;&gt;$W4801,1,0))</f>
        <v/>
      </c>
      <c r="Y4801" s="13">
        <f>IF(OR($J4801="", $K4801="", $L4801=""),0,IF(OR($J4801&lt;0,$J4801&gt;3,$K4801&lt;0,$K4801&gt;3,$L4801&lt;0,$L4801&gt;3),1,0))</f>
        <v/>
      </c>
    </row>
    <row r="4802">
      <c r="G4802">
        <f>IFERROR(INDEX(T_Domaines[Domain_label_fr],MATCH(F4802,T_Domaines[Domain_code],0)),"")</f>
        <v/>
      </c>
      <c r="I4802">
        <f>IFERROR(INDEX(T_Indicateurs[Stat_label_fr],MATCH(H4802,T_Indicateurs[Stat_code],0)),"")</f>
        <v/>
      </c>
      <c r="M4802">
        <f>IF(J4802=0,"",J4802)</f>
        <v/>
      </c>
      <c r="N4802">
        <f>IF(K4802=0,"",K4802)</f>
        <v/>
      </c>
      <c r="O4802">
        <f>IF(L4802=0,"",L4802)</f>
        <v/>
      </c>
      <c r="P4802">
        <f>IF(OR(J4802="",K4802="",L4802=""),"",J4802+K4802+L4802)</f>
        <v/>
      </c>
      <c r="Q4802">
        <f>IF(OR(M4802="",N4802="",O4802=""),"",M4802+N4802+O4802)</f>
        <v/>
      </c>
      <c r="S4802" s="13">
        <f>IF(AND($B4802&lt;&gt;"",$F4802&lt;&gt;""),IF(COUNTIFS($B$2:$B4802,$B4802,$F$2:$F4802,$F4802)=1,1,0),0)</f>
        <v/>
      </c>
      <c r="T4802" s="13">
        <f>IF(AND($B4802&lt;&gt;"",$H4802&lt;&gt;""),IF(COUNTIFS($B$2:$B4802,$B4802,$H$2:$H4802,$H4802)=1,1,0),0)</f>
        <v/>
      </c>
      <c r="U4802" s="13">
        <f>IF(AND($B4802&lt;&gt;"",$C4802&lt;&gt;""),IF(COUNTIFS($B$2:$B4802,$B4802,$C$2:$C4802,$C4802)=1,1,0),0)</f>
        <v/>
      </c>
      <c r="V4802" s="13">
        <f>IF(AND($B4802&lt;&gt;"",$D4802&lt;&gt;""),IF(COUNTIFS($B$2:$B4802,$B4802,$D$2:$D4802,$D4802)=1,1,0),0)</f>
        <v/>
      </c>
      <c r="W4802">
        <f>IFERROR(INDEX(T_Indicateurs[Domain_code],MATCH($H4802,T_Indicateurs[Stat_code],0)),"")</f>
        <v/>
      </c>
      <c r="X4802" s="13">
        <f>IF(OR($W4802="",$F4802=""),0,IF($F4802&lt;&gt;$W4802,1,0))</f>
        <v/>
      </c>
      <c r="Y4802" s="13">
        <f>IF(OR($J4802="", $K4802="", $L4802=""),0,IF(OR($J4802&lt;0,$J4802&gt;3,$K4802&lt;0,$K4802&gt;3,$L4802&lt;0,$L4802&gt;3),1,0))</f>
        <v/>
      </c>
    </row>
    <row r="4803">
      <c r="G4803">
        <f>IFERROR(INDEX(T_Domaines[Domain_label_fr],MATCH(F4803,T_Domaines[Domain_code],0)),"")</f>
        <v/>
      </c>
      <c r="I4803">
        <f>IFERROR(INDEX(T_Indicateurs[Stat_label_fr],MATCH(H4803,T_Indicateurs[Stat_code],0)),"")</f>
        <v/>
      </c>
      <c r="M4803">
        <f>IF(J4803=0,"",J4803)</f>
        <v/>
      </c>
      <c r="N4803">
        <f>IF(K4803=0,"",K4803)</f>
        <v/>
      </c>
      <c r="O4803">
        <f>IF(L4803=0,"",L4803)</f>
        <v/>
      </c>
      <c r="P4803">
        <f>IF(OR(J4803="",K4803="",L4803=""),"",J4803+K4803+L4803)</f>
        <v/>
      </c>
      <c r="Q4803">
        <f>IF(OR(M4803="",N4803="",O4803=""),"",M4803+N4803+O4803)</f>
        <v/>
      </c>
      <c r="S4803" s="13">
        <f>IF(AND($B4803&lt;&gt;"",$F4803&lt;&gt;""),IF(COUNTIFS($B$2:$B4803,$B4803,$F$2:$F4803,$F4803)=1,1,0),0)</f>
        <v/>
      </c>
      <c r="T4803" s="13">
        <f>IF(AND($B4803&lt;&gt;"",$H4803&lt;&gt;""),IF(COUNTIFS($B$2:$B4803,$B4803,$H$2:$H4803,$H4803)=1,1,0),0)</f>
        <v/>
      </c>
      <c r="U4803" s="13">
        <f>IF(AND($B4803&lt;&gt;"",$C4803&lt;&gt;""),IF(COUNTIFS($B$2:$B4803,$B4803,$C$2:$C4803,$C4803)=1,1,0),0)</f>
        <v/>
      </c>
      <c r="V4803" s="13">
        <f>IF(AND($B4803&lt;&gt;"",$D4803&lt;&gt;""),IF(COUNTIFS($B$2:$B4803,$B4803,$D$2:$D4803,$D4803)=1,1,0),0)</f>
        <v/>
      </c>
      <c r="W4803">
        <f>IFERROR(INDEX(T_Indicateurs[Domain_code],MATCH($H4803,T_Indicateurs[Stat_code],0)),"")</f>
        <v/>
      </c>
      <c r="X4803" s="13">
        <f>IF(OR($W4803="",$F4803=""),0,IF($F4803&lt;&gt;$W4803,1,0))</f>
        <v/>
      </c>
      <c r="Y4803" s="13">
        <f>IF(OR($J4803="", $K4803="", $L4803=""),0,IF(OR($J4803&lt;0,$J4803&gt;3,$K4803&lt;0,$K4803&gt;3,$L4803&lt;0,$L4803&gt;3),1,0))</f>
        <v/>
      </c>
    </row>
    <row r="4804">
      <c r="G4804">
        <f>IFERROR(INDEX(T_Domaines[Domain_label_fr],MATCH(F4804,T_Domaines[Domain_code],0)),"")</f>
        <v/>
      </c>
      <c r="I4804">
        <f>IFERROR(INDEX(T_Indicateurs[Stat_label_fr],MATCH(H4804,T_Indicateurs[Stat_code],0)),"")</f>
        <v/>
      </c>
      <c r="M4804">
        <f>IF(J4804=0,"",J4804)</f>
        <v/>
      </c>
      <c r="N4804">
        <f>IF(K4804=0,"",K4804)</f>
        <v/>
      </c>
      <c r="O4804">
        <f>IF(L4804=0,"",L4804)</f>
        <v/>
      </c>
      <c r="P4804">
        <f>IF(OR(J4804="",K4804="",L4804=""),"",J4804+K4804+L4804)</f>
        <v/>
      </c>
      <c r="Q4804">
        <f>IF(OR(M4804="",N4804="",O4804=""),"",M4804+N4804+O4804)</f>
        <v/>
      </c>
      <c r="S4804" s="13">
        <f>IF(AND($B4804&lt;&gt;"",$F4804&lt;&gt;""),IF(COUNTIFS($B$2:$B4804,$B4804,$F$2:$F4804,$F4804)=1,1,0),0)</f>
        <v/>
      </c>
      <c r="T4804" s="13">
        <f>IF(AND($B4804&lt;&gt;"",$H4804&lt;&gt;""),IF(COUNTIFS($B$2:$B4804,$B4804,$H$2:$H4804,$H4804)=1,1,0),0)</f>
        <v/>
      </c>
      <c r="U4804" s="13">
        <f>IF(AND($B4804&lt;&gt;"",$C4804&lt;&gt;""),IF(COUNTIFS($B$2:$B4804,$B4804,$C$2:$C4804,$C4804)=1,1,0),0)</f>
        <v/>
      </c>
      <c r="V4804" s="13">
        <f>IF(AND($B4804&lt;&gt;"",$D4804&lt;&gt;""),IF(COUNTIFS($B$2:$B4804,$B4804,$D$2:$D4804,$D4804)=1,1,0),0)</f>
        <v/>
      </c>
      <c r="W4804">
        <f>IFERROR(INDEX(T_Indicateurs[Domain_code],MATCH($H4804,T_Indicateurs[Stat_code],0)),"")</f>
        <v/>
      </c>
      <c r="X4804" s="13">
        <f>IF(OR($W4804="",$F4804=""),0,IF($F4804&lt;&gt;$W4804,1,0))</f>
        <v/>
      </c>
      <c r="Y4804" s="13">
        <f>IF(OR($J4804="", $K4804="", $L4804=""),0,IF(OR($J4804&lt;0,$J4804&gt;3,$K4804&lt;0,$K4804&gt;3,$L4804&lt;0,$L4804&gt;3),1,0))</f>
        <v/>
      </c>
    </row>
    <row r="4805">
      <c r="G4805">
        <f>IFERROR(INDEX(T_Domaines[Domain_label_fr],MATCH(F4805,T_Domaines[Domain_code],0)),"")</f>
        <v/>
      </c>
      <c r="I4805">
        <f>IFERROR(INDEX(T_Indicateurs[Stat_label_fr],MATCH(H4805,T_Indicateurs[Stat_code],0)),"")</f>
        <v/>
      </c>
      <c r="M4805">
        <f>IF(J4805=0,"",J4805)</f>
        <v/>
      </c>
      <c r="N4805">
        <f>IF(K4805=0,"",K4805)</f>
        <v/>
      </c>
      <c r="O4805">
        <f>IF(L4805=0,"",L4805)</f>
        <v/>
      </c>
      <c r="P4805">
        <f>IF(OR(J4805="",K4805="",L4805=""),"",J4805+K4805+L4805)</f>
        <v/>
      </c>
      <c r="Q4805">
        <f>IF(OR(M4805="",N4805="",O4805=""),"",M4805+N4805+O4805)</f>
        <v/>
      </c>
      <c r="S4805" s="13">
        <f>IF(AND($B4805&lt;&gt;"",$F4805&lt;&gt;""),IF(COUNTIFS($B$2:$B4805,$B4805,$F$2:$F4805,$F4805)=1,1,0),0)</f>
        <v/>
      </c>
      <c r="T4805" s="13">
        <f>IF(AND($B4805&lt;&gt;"",$H4805&lt;&gt;""),IF(COUNTIFS($B$2:$B4805,$B4805,$H$2:$H4805,$H4805)=1,1,0),0)</f>
        <v/>
      </c>
      <c r="U4805" s="13">
        <f>IF(AND($B4805&lt;&gt;"",$C4805&lt;&gt;""),IF(COUNTIFS($B$2:$B4805,$B4805,$C$2:$C4805,$C4805)=1,1,0),0)</f>
        <v/>
      </c>
      <c r="V4805" s="13">
        <f>IF(AND($B4805&lt;&gt;"",$D4805&lt;&gt;""),IF(COUNTIFS($B$2:$B4805,$B4805,$D$2:$D4805,$D4805)=1,1,0),0)</f>
        <v/>
      </c>
      <c r="W4805">
        <f>IFERROR(INDEX(T_Indicateurs[Domain_code],MATCH($H4805,T_Indicateurs[Stat_code],0)),"")</f>
        <v/>
      </c>
      <c r="X4805" s="13">
        <f>IF(OR($W4805="",$F4805=""),0,IF($F4805&lt;&gt;$W4805,1,0))</f>
        <v/>
      </c>
      <c r="Y4805" s="13">
        <f>IF(OR($J4805="", $K4805="", $L4805=""),0,IF(OR($J4805&lt;0,$J4805&gt;3,$K4805&lt;0,$K4805&gt;3,$L4805&lt;0,$L4805&gt;3),1,0))</f>
        <v/>
      </c>
    </row>
    <row r="4806">
      <c r="G4806">
        <f>IFERROR(INDEX(T_Domaines[Domain_label_fr],MATCH(F4806,T_Domaines[Domain_code],0)),"")</f>
        <v/>
      </c>
      <c r="I4806">
        <f>IFERROR(INDEX(T_Indicateurs[Stat_label_fr],MATCH(H4806,T_Indicateurs[Stat_code],0)),"")</f>
        <v/>
      </c>
      <c r="M4806">
        <f>IF(J4806=0,"",J4806)</f>
        <v/>
      </c>
      <c r="N4806">
        <f>IF(K4806=0,"",K4806)</f>
        <v/>
      </c>
      <c r="O4806">
        <f>IF(L4806=0,"",L4806)</f>
        <v/>
      </c>
      <c r="P4806">
        <f>IF(OR(J4806="",K4806="",L4806=""),"",J4806+K4806+L4806)</f>
        <v/>
      </c>
      <c r="Q4806">
        <f>IF(OR(M4806="",N4806="",O4806=""),"",M4806+N4806+O4806)</f>
        <v/>
      </c>
      <c r="S4806" s="13">
        <f>IF(AND($B4806&lt;&gt;"",$F4806&lt;&gt;""),IF(COUNTIFS($B$2:$B4806,$B4806,$F$2:$F4806,$F4806)=1,1,0),0)</f>
        <v/>
      </c>
      <c r="T4806" s="13">
        <f>IF(AND($B4806&lt;&gt;"",$H4806&lt;&gt;""),IF(COUNTIFS($B$2:$B4806,$B4806,$H$2:$H4806,$H4806)=1,1,0),0)</f>
        <v/>
      </c>
      <c r="U4806" s="13">
        <f>IF(AND($B4806&lt;&gt;"",$C4806&lt;&gt;""),IF(COUNTIFS($B$2:$B4806,$B4806,$C$2:$C4806,$C4806)=1,1,0),0)</f>
        <v/>
      </c>
      <c r="V4806" s="13">
        <f>IF(AND($B4806&lt;&gt;"",$D4806&lt;&gt;""),IF(COUNTIFS($B$2:$B4806,$B4806,$D$2:$D4806,$D4806)=1,1,0),0)</f>
        <v/>
      </c>
      <c r="W4806">
        <f>IFERROR(INDEX(T_Indicateurs[Domain_code],MATCH($H4806,T_Indicateurs[Stat_code],0)),"")</f>
        <v/>
      </c>
      <c r="X4806" s="13">
        <f>IF(OR($W4806="",$F4806=""),0,IF($F4806&lt;&gt;$W4806,1,0))</f>
        <v/>
      </c>
      <c r="Y4806" s="13">
        <f>IF(OR($J4806="", $K4806="", $L4806=""),0,IF(OR($J4806&lt;0,$J4806&gt;3,$K4806&lt;0,$K4806&gt;3,$L4806&lt;0,$L4806&gt;3),1,0))</f>
        <v/>
      </c>
    </row>
    <row r="4807">
      <c r="G4807">
        <f>IFERROR(INDEX(T_Domaines[Domain_label_fr],MATCH(F4807,T_Domaines[Domain_code],0)),"")</f>
        <v/>
      </c>
      <c r="I4807">
        <f>IFERROR(INDEX(T_Indicateurs[Stat_label_fr],MATCH(H4807,T_Indicateurs[Stat_code],0)),"")</f>
        <v/>
      </c>
      <c r="M4807">
        <f>IF(J4807=0,"",J4807)</f>
        <v/>
      </c>
      <c r="N4807">
        <f>IF(K4807=0,"",K4807)</f>
        <v/>
      </c>
      <c r="O4807">
        <f>IF(L4807=0,"",L4807)</f>
        <v/>
      </c>
      <c r="P4807">
        <f>IF(OR(J4807="",K4807="",L4807=""),"",J4807+K4807+L4807)</f>
        <v/>
      </c>
      <c r="Q4807">
        <f>IF(OR(M4807="",N4807="",O4807=""),"",M4807+N4807+O4807)</f>
        <v/>
      </c>
      <c r="S4807" s="13">
        <f>IF(AND($B4807&lt;&gt;"",$F4807&lt;&gt;""),IF(COUNTIFS($B$2:$B4807,$B4807,$F$2:$F4807,$F4807)=1,1,0),0)</f>
        <v/>
      </c>
      <c r="T4807" s="13">
        <f>IF(AND($B4807&lt;&gt;"",$H4807&lt;&gt;""),IF(COUNTIFS($B$2:$B4807,$B4807,$H$2:$H4807,$H4807)=1,1,0),0)</f>
        <v/>
      </c>
      <c r="U4807" s="13">
        <f>IF(AND($B4807&lt;&gt;"",$C4807&lt;&gt;""),IF(COUNTIFS($B$2:$B4807,$B4807,$C$2:$C4807,$C4807)=1,1,0),0)</f>
        <v/>
      </c>
      <c r="V4807" s="13">
        <f>IF(AND($B4807&lt;&gt;"",$D4807&lt;&gt;""),IF(COUNTIFS($B$2:$B4807,$B4807,$D$2:$D4807,$D4807)=1,1,0),0)</f>
        <v/>
      </c>
      <c r="W4807">
        <f>IFERROR(INDEX(T_Indicateurs[Domain_code],MATCH($H4807,T_Indicateurs[Stat_code],0)),"")</f>
        <v/>
      </c>
      <c r="X4807" s="13">
        <f>IF(OR($W4807="",$F4807=""),0,IF($F4807&lt;&gt;$W4807,1,0))</f>
        <v/>
      </c>
      <c r="Y4807" s="13">
        <f>IF(OR($J4807="", $K4807="", $L4807=""),0,IF(OR($J4807&lt;0,$J4807&gt;3,$K4807&lt;0,$K4807&gt;3,$L4807&lt;0,$L4807&gt;3),1,0))</f>
        <v/>
      </c>
    </row>
    <row r="4808">
      <c r="G4808">
        <f>IFERROR(INDEX(T_Domaines[Domain_label_fr],MATCH(F4808,T_Domaines[Domain_code],0)),"")</f>
        <v/>
      </c>
      <c r="I4808">
        <f>IFERROR(INDEX(T_Indicateurs[Stat_label_fr],MATCH(H4808,T_Indicateurs[Stat_code],0)),"")</f>
        <v/>
      </c>
      <c r="M4808">
        <f>IF(J4808=0,"",J4808)</f>
        <v/>
      </c>
      <c r="N4808">
        <f>IF(K4808=0,"",K4808)</f>
        <v/>
      </c>
      <c r="O4808">
        <f>IF(L4808=0,"",L4808)</f>
        <v/>
      </c>
      <c r="P4808">
        <f>IF(OR(J4808="",K4808="",L4808=""),"",J4808+K4808+L4808)</f>
        <v/>
      </c>
      <c r="Q4808">
        <f>IF(OR(M4808="",N4808="",O4808=""),"",M4808+N4808+O4808)</f>
        <v/>
      </c>
      <c r="S4808" s="13">
        <f>IF(AND($B4808&lt;&gt;"",$F4808&lt;&gt;""),IF(COUNTIFS($B$2:$B4808,$B4808,$F$2:$F4808,$F4808)=1,1,0),0)</f>
        <v/>
      </c>
      <c r="T4808" s="13">
        <f>IF(AND($B4808&lt;&gt;"",$H4808&lt;&gt;""),IF(COUNTIFS($B$2:$B4808,$B4808,$H$2:$H4808,$H4808)=1,1,0),0)</f>
        <v/>
      </c>
      <c r="U4808" s="13">
        <f>IF(AND($B4808&lt;&gt;"",$C4808&lt;&gt;""),IF(COUNTIFS($B$2:$B4808,$B4808,$C$2:$C4808,$C4808)=1,1,0),0)</f>
        <v/>
      </c>
      <c r="V4808" s="13">
        <f>IF(AND($B4808&lt;&gt;"",$D4808&lt;&gt;""),IF(COUNTIFS($B$2:$B4808,$B4808,$D$2:$D4808,$D4808)=1,1,0),0)</f>
        <v/>
      </c>
      <c r="W4808">
        <f>IFERROR(INDEX(T_Indicateurs[Domain_code],MATCH($H4808,T_Indicateurs[Stat_code],0)),"")</f>
        <v/>
      </c>
      <c r="X4808" s="13">
        <f>IF(OR($W4808="",$F4808=""),0,IF($F4808&lt;&gt;$W4808,1,0))</f>
        <v/>
      </c>
      <c r="Y4808" s="13">
        <f>IF(OR($J4808="", $K4808="", $L4808=""),0,IF(OR($J4808&lt;0,$J4808&gt;3,$K4808&lt;0,$K4808&gt;3,$L4808&lt;0,$L4808&gt;3),1,0))</f>
        <v/>
      </c>
    </row>
    <row r="4809">
      <c r="G4809">
        <f>IFERROR(INDEX(T_Domaines[Domain_label_fr],MATCH(F4809,T_Domaines[Domain_code],0)),"")</f>
        <v/>
      </c>
      <c r="I4809">
        <f>IFERROR(INDEX(T_Indicateurs[Stat_label_fr],MATCH(H4809,T_Indicateurs[Stat_code],0)),"")</f>
        <v/>
      </c>
      <c r="M4809">
        <f>IF(J4809=0,"",J4809)</f>
        <v/>
      </c>
      <c r="N4809">
        <f>IF(K4809=0,"",K4809)</f>
        <v/>
      </c>
      <c r="O4809">
        <f>IF(L4809=0,"",L4809)</f>
        <v/>
      </c>
      <c r="P4809">
        <f>IF(OR(J4809="",K4809="",L4809=""),"",J4809+K4809+L4809)</f>
        <v/>
      </c>
      <c r="Q4809">
        <f>IF(OR(M4809="",N4809="",O4809=""),"",M4809+N4809+O4809)</f>
        <v/>
      </c>
      <c r="S4809" s="13">
        <f>IF(AND($B4809&lt;&gt;"",$F4809&lt;&gt;""),IF(COUNTIFS($B$2:$B4809,$B4809,$F$2:$F4809,$F4809)=1,1,0),0)</f>
        <v/>
      </c>
      <c r="T4809" s="13">
        <f>IF(AND($B4809&lt;&gt;"",$H4809&lt;&gt;""),IF(COUNTIFS($B$2:$B4809,$B4809,$H$2:$H4809,$H4809)=1,1,0),0)</f>
        <v/>
      </c>
      <c r="U4809" s="13">
        <f>IF(AND($B4809&lt;&gt;"",$C4809&lt;&gt;""),IF(COUNTIFS($B$2:$B4809,$B4809,$C$2:$C4809,$C4809)=1,1,0),0)</f>
        <v/>
      </c>
      <c r="V4809" s="13">
        <f>IF(AND($B4809&lt;&gt;"",$D4809&lt;&gt;""),IF(COUNTIFS($B$2:$B4809,$B4809,$D$2:$D4809,$D4809)=1,1,0),0)</f>
        <v/>
      </c>
      <c r="W4809">
        <f>IFERROR(INDEX(T_Indicateurs[Domain_code],MATCH($H4809,T_Indicateurs[Stat_code],0)),"")</f>
        <v/>
      </c>
      <c r="X4809" s="13">
        <f>IF(OR($W4809="",$F4809=""),0,IF($F4809&lt;&gt;$W4809,1,0))</f>
        <v/>
      </c>
      <c r="Y4809" s="13">
        <f>IF(OR($J4809="", $K4809="", $L4809=""),0,IF(OR($J4809&lt;0,$J4809&gt;3,$K4809&lt;0,$K4809&gt;3,$L4809&lt;0,$L4809&gt;3),1,0))</f>
        <v/>
      </c>
    </row>
    <row r="4810">
      <c r="G4810">
        <f>IFERROR(INDEX(T_Domaines[Domain_label_fr],MATCH(F4810,T_Domaines[Domain_code],0)),"")</f>
        <v/>
      </c>
      <c r="I4810">
        <f>IFERROR(INDEX(T_Indicateurs[Stat_label_fr],MATCH(H4810,T_Indicateurs[Stat_code],0)),"")</f>
        <v/>
      </c>
      <c r="M4810">
        <f>IF(J4810=0,"",J4810)</f>
        <v/>
      </c>
      <c r="N4810">
        <f>IF(K4810=0,"",K4810)</f>
        <v/>
      </c>
      <c r="O4810">
        <f>IF(L4810=0,"",L4810)</f>
        <v/>
      </c>
      <c r="P4810">
        <f>IF(OR(J4810="",K4810="",L4810=""),"",J4810+K4810+L4810)</f>
        <v/>
      </c>
      <c r="Q4810">
        <f>IF(OR(M4810="",N4810="",O4810=""),"",M4810+N4810+O4810)</f>
        <v/>
      </c>
      <c r="S4810" s="13">
        <f>IF(AND($B4810&lt;&gt;"",$F4810&lt;&gt;""),IF(COUNTIFS($B$2:$B4810,$B4810,$F$2:$F4810,$F4810)=1,1,0),0)</f>
        <v/>
      </c>
      <c r="T4810" s="13">
        <f>IF(AND($B4810&lt;&gt;"",$H4810&lt;&gt;""),IF(COUNTIFS($B$2:$B4810,$B4810,$H$2:$H4810,$H4810)=1,1,0),0)</f>
        <v/>
      </c>
      <c r="U4810" s="13">
        <f>IF(AND($B4810&lt;&gt;"",$C4810&lt;&gt;""),IF(COUNTIFS($B$2:$B4810,$B4810,$C$2:$C4810,$C4810)=1,1,0),0)</f>
        <v/>
      </c>
      <c r="V4810" s="13">
        <f>IF(AND($B4810&lt;&gt;"",$D4810&lt;&gt;""),IF(COUNTIFS($B$2:$B4810,$B4810,$D$2:$D4810,$D4810)=1,1,0),0)</f>
        <v/>
      </c>
      <c r="W4810">
        <f>IFERROR(INDEX(T_Indicateurs[Domain_code],MATCH($H4810,T_Indicateurs[Stat_code],0)),"")</f>
        <v/>
      </c>
      <c r="X4810" s="13">
        <f>IF(OR($W4810="",$F4810=""),0,IF($F4810&lt;&gt;$W4810,1,0))</f>
        <v/>
      </c>
      <c r="Y4810" s="13">
        <f>IF(OR($J4810="", $K4810="", $L4810=""),0,IF(OR($J4810&lt;0,$J4810&gt;3,$K4810&lt;0,$K4810&gt;3,$L4810&lt;0,$L4810&gt;3),1,0))</f>
        <v/>
      </c>
    </row>
    <row r="4811">
      <c r="G4811">
        <f>IFERROR(INDEX(T_Domaines[Domain_label_fr],MATCH(F4811,T_Domaines[Domain_code],0)),"")</f>
        <v/>
      </c>
      <c r="I4811">
        <f>IFERROR(INDEX(T_Indicateurs[Stat_label_fr],MATCH(H4811,T_Indicateurs[Stat_code],0)),"")</f>
        <v/>
      </c>
      <c r="M4811">
        <f>IF(J4811=0,"",J4811)</f>
        <v/>
      </c>
      <c r="N4811">
        <f>IF(K4811=0,"",K4811)</f>
        <v/>
      </c>
      <c r="O4811">
        <f>IF(L4811=0,"",L4811)</f>
        <v/>
      </c>
      <c r="P4811">
        <f>IF(OR(J4811="",K4811="",L4811=""),"",J4811+K4811+L4811)</f>
        <v/>
      </c>
      <c r="Q4811">
        <f>IF(OR(M4811="",N4811="",O4811=""),"",M4811+N4811+O4811)</f>
        <v/>
      </c>
      <c r="S4811" s="13">
        <f>IF(AND($B4811&lt;&gt;"",$F4811&lt;&gt;""),IF(COUNTIFS($B$2:$B4811,$B4811,$F$2:$F4811,$F4811)=1,1,0),0)</f>
        <v/>
      </c>
      <c r="T4811" s="13">
        <f>IF(AND($B4811&lt;&gt;"",$H4811&lt;&gt;""),IF(COUNTIFS($B$2:$B4811,$B4811,$H$2:$H4811,$H4811)=1,1,0),0)</f>
        <v/>
      </c>
      <c r="U4811" s="13">
        <f>IF(AND($B4811&lt;&gt;"",$C4811&lt;&gt;""),IF(COUNTIFS($B$2:$B4811,$B4811,$C$2:$C4811,$C4811)=1,1,0),0)</f>
        <v/>
      </c>
      <c r="V4811" s="13">
        <f>IF(AND($B4811&lt;&gt;"",$D4811&lt;&gt;""),IF(COUNTIFS($B$2:$B4811,$B4811,$D$2:$D4811,$D4811)=1,1,0),0)</f>
        <v/>
      </c>
      <c r="W4811">
        <f>IFERROR(INDEX(T_Indicateurs[Domain_code],MATCH($H4811,T_Indicateurs[Stat_code],0)),"")</f>
        <v/>
      </c>
      <c r="X4811" s="13">
        <f>IF(OR($W4811="",$F4811=""),0,IF($F4811&lt;&gt;$W4811,1,0))</f>
        <v/>
      </c>
      <c r="Y4811" s="13">
        <f>IF(OR($J4811="", $K4811="", $L4811=""),0,IF(OR($J4811&lt;0,$J4811&gt;3,$K4811&lt;0,$K4811&gt;3,$L4811&lt;0,$L4811&gt;3),1,0))</f>
        <v/>
      </c>
    </row>
    <row r="4812">
      <c r="G4812">
        <f>IFERROR(INDEX(T_Domaines[Domain_label_fr],MATCH(F4812,T_Domaines[Domain_code],0)),"")</f>
        <v/>
      </c>
      <c r="I4812">
        <f>IFERROR(INDEX(T_Indicateurs[Stat_label_fr],MATCH(H4812,T_Indicateurs[Stat_code],0)),"")</f>
        <v/>
      </c>
      <c r="M4812">
        <f>IF(J4812=0,"",J4812)</f>
        <v/>
      </c>
      <c r="N4812">
        <f>IF(K4812=0,"",K4812)</f>
        <v/>
      </c>
      <c r="O4812">
        <f>IF(L4812=0,"",L4812)</f>
        <v/>
      </c>
      <c r="P4812">
        <f>IF(OR(J4812="",K4812="",L4812=""),"",J4812+K4812+L4812)</f>
        <v/>
      </c>
      <c r="Q4812">
        <f>IF(OR(M4812="",N4812="",O4812=""),"",M4812+N4812+O4812)</f>
        <v/>
      </c>
      <c r="S4812" s="13">
        <f>IF(AND($B4812&lt;&gt;"",$F4812&lt;&gt;""),IF(COUNTIFS($B$2:$B4812,$B4812,$F$2:$F4812,$F4812)=1,1,0),0)</f>
        <v/>
      </c>
      <c r="T4812" s="13">
        <f>IF(AND($B4812&lt;&gt;"",$H4812&lt;&gt;""),IF(COUNTIFS($B$2:$B4812,$B4812,$H$2:$H4812,$H4812)=1,1,0),0)</f>
        <v/>
      </c>
      <c r="U4812" s="13">
        <f>IF(AND($B4812&lt;&gt;"",$C4812&lt;&gt;""),IF(COUNTIFS($B$2:$B4812,$B4812,$C$2:$C4812,$C4812)=1,1,0),0)</f>
        <v/>
      </c>
      <c r="V4812" s="13">
        <f>IF(AND($B4812&lt;&gt;"",$D4812&lt;&gt;""),IF(COUNTIFS($B$2:$B4812,$B4812,$D$2:$D4812,$D4812)=1,1,0),0)</f>
        <v/>
      </c>
      <c r="W4812">
        <f>IFERROR(INDEX(T_Indicateurs[Domain_code],MATCH($H4812,T_Indicateurs[Stat_code],0)),"")</f>
        <v/>
      </c>
      <c r="X4812" s="13">
        <f>IF(OR($W4812="",$F4812=""),0,IF($F4812&lt;&gt;$W4812,1,0))</f>
        <v/>
      </c>
      <c r="Y4812" s="13">
        <f>IF(OR($J4812="", $K4812="", $L4812=""),0,IF(OR($J4812&lt;0,$J4812&gt;3,$K4812&lt;0,$K4812&gt;3,$L4812&lt;0,$L4812&gt;3),1,0))</f>
        <v/>
      </c>
    </row>
    <row r="4813">
      <c r="G4813">
        <f>IFERROR(INDEX(T_Domaines[Domain_label_fr],MATCH(F4813,T_Domaines[Domain_code],0)),"")</f>
        <v/>
      </c>
      <c r="I4813">
        <f>IFERROR(INDEX(T_Indicateurs[Stat_label_fr],MATCH(H4813,T_Indicateurs[Stat_code],0)),"")</f>
        <v/>
      </c>
      <c r="M4813">
        <f>IF(J4813=0,"",J4813)</f>
        <v/>
      </c>
      <c r="N4813">
        <f>IF(K4813=0,"",K4813)</f>
        <v/>
      </c>
      <c r="O4813">
        <f>IF(L4813=0,"",L4813)</f>
        <v/>
      </c>
      <c r="P4813">
        <f>IF(OR(J4813="",K4813="",L4813=""),"",J4813+K4813+L4813)</f>
        <v/>
      </c>
      <c r="Q4813">
        <f>IF(OR(M4813="",N4813="",O4813=""),"",M4813+N4813+O4813)</f>
        <v/>
      </c>
      <c r="S4813" s="13">
        <f>IF(AND($B4813&lt;&gt;"",$F4813&lt;&gt;""),IF(COUNTIFS($B$2:$B4813,$B4813,$F$2:$F4813,$F4813)=1,1,0),0)</f>
        <v/>
      </c>
      <c r="T4813" s="13">
        <f>IF(AND($B4813&lt;&gt;"",$H4813&lt;&gt;""),IF(COUNTIFS($B$2:$B4813,$B4813,$H$2:$H4813,$H4813)=1,1,0),0)</f>
        <v/>
      </c>
      <c r="U4813" s="13">
        <f>IF(AND($B4813&lt;&gt;"",$C4813&lt;&gt;""),IF(COUNTIFS($B$2:$B4813,$B4813,$C$2:$C4813,$C4813)=1,1,0),0)</f>
        <v/>
      </c>
      <c r="V4813" s="13">
        <f>IF(AND($B4813&lt;&gt;"",$D4813&lt;&gt;""),IF(COUNTIFS($B$2:$B4813,$B4813,$D$2:$D4813,$D4813)=1,1,0),0)</f>
        <v/>
      </c>
      <c r="W4813">
        <f>IFERROR(INDEX(T_Indicateurs[Domain_code],MATCH($H4813,T_Indicateurs[Stat_code],0)),"")</f>
        <v/>
      </c>
      <c r="X4813" s="13">
        <f>IF(OR($W4813="",$F4813=""),0,IF($F4813&lt;&gt;$W4813,1,0))</f>
        <v/>
      </c>
      <c r="Y4813" s="13">
        <f>IF(OR($J4813="", $K4813="", $L4813=""),0,IF(OR($J4813&lt;0,$J4813&gt;3,$K4813&lt;0,$K4813&gt;3,$L4813&lt;0,$L4813&gt;3),1,0))</f>
        <v/>
      </c>
    </row>
    <row r="4814">
      <c r="G4814">
        <f>IFERROR(INDEX(T_Domaines[Domain_label_fr],MATCH(F4814,T_Domaines[Domain_code],0)),"")</f>
        <v/>
      </c>
      <c r="I4814">
        <f>IFERROR(INDEX(T_Indicateurs[Stat_label_fr],MATCH(H4814,T_Indicateurs[Stat_code],0)),"")</f>
        <v/>
      </c>
      <c r="M4814">
        <f>IF(J4814=0,"",J4814)</f>
        <v/>
      </c>
      <c r="N4814">
        <f>IF(K4814=0,"",K4814)</f>
        <v/>
      </c>
      <c r="O4814">
        <f>IF(L4814=0,"",L4814)</f>
        <v/>
      </c>
      <c r="P4814">
        <f>IF(OR(J4814="",K4814="",L4814=""),"",J4814+K4814+L4814)</f>
        <v/>
      </c>
      <c r="Q4814">
        <f>IF(OR(M4814="",N4814="",O4814=""),"",M4814+N4814+O4814)</f>
        <v/>
      </c>
      <c r="S4814" s="13">
        <f>IF(AND($B4814&lt;&gt;"",$F4814&lt;&gt;""),IF(COUNTIFS($B$2:$B4814,$B4814,$F$2:$F4814,$F4814)=1,1,0),0)</f>
        <v/>
      </c>
      <c r="T4814" s="13">
        <f>IF(AND($B4814&lt;&gt;"",$H4814&lt;&gt;""),IF(COUNTIFS($B$2:$B4814,$B4814,$H$2:$H4814,$H4814)=1,1,0),0)</f>
        <v/>
      </c>
      <c r="U4814" s="13">
        <f>IF(AND($B4814&lt;&gt;"",$C4814&lt;&gt;""),IF(COUNTIFS($B$2:$B4814,$B4814,$C$2:$C4814,$C4814)=1,1,0),0)</f>
        <v/>
      </c>
      <c r="V4814" s="13">
        <f>IF(AND($B4814&lt;&gt;"",$D4814&lt;&gt;""),IF(COUNTIFS($B$2:$B4814,$B4814,$D$2:$D4814,$D4814)=1,1,0),0)</f>
        <v/>
      </c>
      <c r="W4814">
        <f>IFERROR(INDEX(T_Indicateurs[Domain_code],MATCH($H4814,T_Indicateurs[Stat_code],0)),"")</f>
        <v/>
      </c>
      <c r="X4814" s="13">
        <f>IF(OR($W4814="",$F4814=""),0,IF($F4814&lt;&gt;$W4814,1,0))</f>
        <v/>
      </c>
      <c r="Y4814" s="13">
        <f>IF(OR($J4814="", $K4814="", $L4814=""),0,IF(OR($J4814&lt;0,$J4814&gt;3,$K4814&lt;0,$K4814&gt;3,$L4814&lt;0,$L4814&gt;3),1,0))</f>
        <v/>
      </c>
    </row>
    <row r="4815">
      <c r="G4815">
        <f>IFERROR(INDEX(T_Domaines[Domain_label_fr],MATCH(F4815,T_Domaines[Domain_code],0)),"")</f>
        <v/>
      </c>
      <c r="I4815">
        <f>IFERROR(INDEX(T_Indicateurs[Stat_label_fr],MATCH(H4815,T_Indicateurs[Stat_code],0)),"")</f>
        <v/>
      </c>
      <c r="M4815">
        <f>IF(J4815=0,"",J4815)</f>
        <v/>
      </c>
      <c r="N4815">
        <f>IF(K4815=0,"",K4815)</f>
        <v/>
      </c>
      <c r="O4815">
        <f>IF(L4815=0,"",L4815)</f>
        <v/>
      </c>
      <c r="P4815">
        <f>IF(OR(J4815="",K4815="",L4815=""),"",J4815+K4815+L4815)</f>
        <v/>
      </c>
      <c r="Q4815">
        <f>IF(OR(M4815="",N4815="",O4815=""),"",M4815+N4815+O4815)</f>
        <v/>
      </c>
      <c r="S4815" s="13">
        <f>IF(AND($B4815&lt;&gt;"",$F4815&lt;&gt;""),IF(COUNTIFS($B$2:$B4815,$B4815,$F$2:$F4815,$F4815)=1,1,0),0)</f>
        <v/>
      </c>
      <c r="T4815" s="13">
        <f>IF(AND($B4815&lt;&gt;"",$H4815&lt;&gt;""),IF(COUNTIFS($B$2:$B4815,$B4815,$H$2:$H4815,$H4815)=1,1,0),0)</f>
        <v/>
      </c>
      <c r="U4815" s="13">
        <f>IF(AND($B4815&lt;&gt;"",$C4815&lt;&gt;""),IF(COUNTIFS($B$2:$B4815,$B4815,$C$2:$C4815,$C4815)=1,1,0),0)</f>
        <v/>
      </c>
      <c r="V4815" s="13">
        <f>IF(AND($B4815&lt;&gt;"",$D4815&lt;&gt;""),IF(COUNTIFS($B$2:$B4815,$B4815,$D$2:$D4815,$D4815)=1,1,0),0)</f>
        <v/>
      </c>
      <c r="W4815">
        <f>IFERROR(INDEX(T_Indicateurs[Domain_code],MATCH($H4815,T_Indicateurs[Stat_code],0)),"")</f>
        <v/>
      </c>
      <c r="X4815" s="13">
        <f>IF(OR($W4815="",$F4815=""),0,IF($F4815&lt;&gt;$W4815,1,0))</f>
        <v/>
      </c>
      <c r="Y4815" s="13">
        <f>IF(OR($J4815="", $K4815="", $L4815=""),0,IF(OR($J4815&lt;0,$J4815&gt;3,$K4815&lt;0,$K4815&gt;3,$L4815&lt;0,$L4815&gt;3),1,0))</f>
        <v/>
      </c>
    </row>
    <row r="4816">
      <c r="G4816">
        <f>IFERROR(INDEX(T_Domaines[Domain_label_fr],MATCH(F4816,T_Domaines[Domain_code],0)),"")</f>
        <v/>
      </c>
      <c r="I4816">
        <f>IFERROR(INDEX(T_Indicateurs[Stat_label_fr],MATCH(H4816,T_Indicateurs[Stat_code],0)),"")</f>
        <v/>
      </c>
      <c r="M4816">
        <f>IF(J4816=0,"",J4816)</f>
        <v/>
      </c>
      <c r="N4816">
        <f>IF(K4816=0,"",K4816)</f>
        <v/>
      </c>
      <c r="O4816">
        <f>IF(L4816=0,"",L4816)</f>
        <v/>
      </c>
      <c r="P4816">
        <f>IF(OR(J4816="",K4816="",L4816=""),"",J4816+K4816+L4816)</f>
        <v/>
      </c>
      <c r="Q4816">
        <f>IF(OR(M4816="",N4816="",O4816=""),"",M4816+N4816+O4816)</f>
        <v/>
      </c>
      <c r="S4816" s="13">
        <f>IF(AND($B4816&lt;&gt;"",$F4816&lt;&gt;""),IF(COUNTIFS($B$2:$B4816,$B4816,$F$2:$F4816,$F4816)=1,1,0),0)</f>
        <v/>
      </c>
      <c r="T4816" s="13">
        <f>IF(AND($B4816&lt;&gt;"",$H4816&lt;&gt;""),IF(COUNTIFS($B$2:$B4816,$B4816,$H$2:$H4816,$H4816)=1,1,0),0)</f>
        <v/>
      </c>
      <c r="U4816" s="13">
        <f>IF(AND($B4816&lt;&gt;"",$C4816&lt;&gt;""),IF(COUNTIFS($B$2:$B4816,$B4816,$C$2:$C4816,$C4816)=1,1,0),0)</f>
        <v/>
      </c>
      <c r="V4816" s="13">
        <f>IF(AND($B4816&lt;&gt;"",$D4816&lt;&gt;""),IF(COUNTIFS($B$2:$B4816,$B4816,$D$2:$D4816,$D4816)=1,1,0),0)</f>
        <v/>
      </c>
      <c r="W4816">
        <f>IFERROR(INDEX(T_Indicateurs[Domain_code],MATCH($H4816,T_Indicateurs[Stat_code],0)),"")</f>
        <v/>
      </c>
      <c r="X4816" s="13">
        <f>IF(OR($W4816="",$F4816=""),0,IF($F4816&lt;&gt;$W4816,1,0))</f>
        <v/>
      </c>
      <c r="Y4816" s="13">
        <f>IF(OR($J4816="", $K4816="", $L4816=""),0,IF(OR($J4816&lt;0,$J4816&gt;3,$K4816&lt;0,$K4816&gt;3,$L4816&lt;0,$L4816&gt;3),1,0))</f>
        <v/>
      </c>
    </row>
    <row r="4817">
      <c r="G4817">
        <f>IFERROR(INDEX(T_Domaines[Domain_label_fr],MATCH(F4817,T_Domaines[Domain_code],0)),"")</f>
        <v/>
      </c>
      <c r="I4817">
        <f>IFERROR(INDEX(T_Indicateurs[Stat_label_fr],MATCH(H4817,T_Indicateurs[Stat_code],0)),"")</f>
        <v/>
      </c>
      <c r="M4817">
        <f>IF(J4817=0,"",J4817)</f>
        <v/>
      </c>
      <c r="N4817">
        <f>IF(K4817=0,"",K4817)</f>
        <v/>
      </c>
      <c r="O4817">
        <f>IF(L4817=0,"",L4817)</f>
        <v/>
      </c>
      <c r="P4817">
        <f>IF(OR(J4817="",K4817="",L4817=""),"",J4817+K4817+L4817)</f>
        <v/>
      </c>
      <c r="Q4817">
        <f>IF(OR(M4817="",N4817="",O4817=""),"",M4817+N4817+O4817)</f>
        <v/>
      </c>
      <c r="S4817" s="13">
        <f>IF(AND($B4817&lt;&gt;"",$F4817&lt;&gt;""),IF(COUNTIFS($B$2:$B4817,$B4817,$F$2:$F4817,$F4817)=1,1,0),0)</f>
        <v/>
      </c>
      <c r="T4817" s="13">
        <f>IF(AND($B4817&lt;&gt;"",$H4817&lt;&gt;""),IF(COUNTIFS($B$2:$B4817,$B4817,$H$2:$H4817,$H4817)=1,1,0),0)</f>
        <v/>
      </c>
      <c r="U4817" s="13">
        <f>IF(AND($B4817&lt;&gt;"",$C4817&lt;&gt;""),IF(COUNTIFS($B$2:$B4817,$B4817,$C$2:$C4817,$C4817)=1,1,0),0)</f>
        <v/>
      </c>
      <c r="V4817" s="13">
        <f>IF(AND($B4817&lt;&gt;"",$D4817&lt;&gt;""),IF(COUNTIFS($B$2:$B4817,$B4817,$D$2:$D4817,$D4817)=1,1,0),0)</f>
        <v/>
      </c>
      <c r="W4817">
        <f>IFERROR(INDEX(T_Indicateurs[Domain_code],MATCH($H4817,T_Indicateurs[Stat_code],0)),"")</f>
        <v/>
      </c>
      <c r="X4817" s="13">
        <f>IF(OR($W4817="",$F4817=""),0,IF($F4817&lt;&gt;$W4817,1,0))</f>
        <v/>
      </c>
      <c r="Y4817" s="13">
        <f>IF(OR($J4817="", $K4817="", $L4817=""),0,IF(OR($J4817&lt;0,$J4817&gt;3,$K4817&lt;0,$K4817&gt;3,$L4817&lt;0,$L4817&gt;3),1,0))</f>
        <v/>
      </c>
    </row>
    <row r="4818">
      <c r="G4818">
        <f>IFERROR(INDEX(T_Domaines[Domain_label_fr],MATCH(F4818,T_Domaines[Domain_code],0)),"")</f>
        <v/>
      </c>
      <c r="I4818">
        <f>IFERROR(INDEX(T_Indicateurs[Stat_label_fr],MATCH(H4818,T_Indicateurs[Stat_code],0)),"")</f>
        <v/>
      </c>
      <c r="M4818">
        <f>IF(J4818=0,"",J4818)</f>
        <v/>
      </c>
      <c r="N4818">
        <f>IF(K4818=0,"",K4818)</f>
        <v/>
      </c>
      <c r="O4818">
        <f>IF(L4818=0,"",L4818)</f>
        <v/>
      </c>
      <c r="P4818">
        <f>IF(OR(J4818="",K4818="",L4818=""),"",J4818+K4818+L4818)</f>
        <v/>
      </c>
      <c r="Q4818">
        <f>IF(OR(M4818="",N4818="",O4818=""),"",M4818+N4818+O4818)</f>
        <v/>
      </c>
      <c r="S4818" s="13">
        <f>IF(AND($B4818&lt;&gt;"",$F4818&lt;&gt;""),IF(COUNTIFS($B$2:$B4818,$B4818,$F$2:$F4818,$F4818)=1,1,0),0)</f>
        <v/>
      </c>
      <c r="T4818" s="13">
        <f>IF(AND($B4818&lt;&gt;"",$H4818&lt;&gt;""),IF(COUNTIFS($B$2:$B4818,$B4818,$H$2:$H4818,$H4818)=1,1,0),0)</f>
        <v/>
      </c>
      <c r="U4818" s="13">
        <f>IF(AND($B4818&lt;&gt;"",$C4818&lt;&gt;""),IF(COUNTIFS($B$2:$B4818,$B4818,$C$2:$C4818,$C4818)=1,1,0),0)</f>
        <v/>
      </c>
      <c r="V4818" s="13">
        <f>IF(AND($B4818&lt;&gt;"",$D4818&lt;&gt;""),IF(COUNTIFS($B$2:$B4818,$B4818,$D$2:$D4818,$D4818)=1,1,0),0)</f>
        <v/>
      </c>
      <c r="W4818">
        <f>IFERROR(INDEX(T_Indicateurs[Domain_code],MATCH($H4818,T_Indicateurs[Stat_code],0)),"")</f>
        <v/>
      </c>
      <c r="X4818" s="13">
        <f>IF(OR($W4818="",$F4818=""),0,IF($F4818&lt;&gt;$W4818,1,0))</f>
        <v/>
      </c>
      <c r="Y4818" s="13">
        <f>IF(OR($J4818="", $K4818="", $L4818=""),0,IF(OR($J4818&lt;0,$J4818&gt;3,$K4818&lt;0,$K4818&gt;3,$L4818&lt;0,$L4818&gt;3),1,0))</f>
        <v/>
      </c>
    </row>
    <row r="4819">
      <c r="G4819">
        <f>IFERROR(INDEX(T_Domaines[Domain_label_fr],MATCH(F4819,T_Domaines[Domain_code],0)),"")</f>
        <v/>
      </c>
      <c r="I4819">
        <f>IFERROR(INDEX(T_Indicateurs[Stat_label_fr],MATCH(H4819,T_Indicateurs[Stat_code],0)),"")</f>
        <v/>
      </c>
      <c r="M4819">
        <f>IF(J4819=0,"",J4819)</f>
        <v/>
      </c>
      <c r="N4819">
        <f>IF(K4819=0,"",K4819)</f>
        <v/>
      </c>
      <c r="O4819">
        <f>IF(L4819=0,"",L4819)</f>
        <v/>
      </c>
      <c r="P4819">
        <f>IF(OR(J4819="",K4819="",L4819=""),"",J4819+K4819+L4819)</f>
        <v/>
      </c>
      <c r="Q4819">
        <f>IF(OR(M4819="",N4819="",O4819=""),"",M4819+N4819+O4819)</f>
        <v/>
      </c>
      <c r="S4819" s="13">
        <f>IF(AND($B4819&lt;&gt;"",$F4819&lt;&gt;""),IF(COUNTIFS($B$2:$B4819,$B4819,$F$2:$F4819,$F4819)=1,1,0),0)</f>
        <v/>
      </c>
      <c r="T4819" s="13">
        <f>IF(AND($B4819&lt;&gt;"",$H4819&lt;&gt;""),IF(COUNTIFS($B$2:$B4819,$B4819,$H$2:$H4819,$H4819)=1,1,0),0)</f>
        <v/>
      </c>
      <c r="U4819" s="13">
        <f>IF(AND($B4819&lt;&gt;"",$C4819&lt;&gt;""),IF(COUNTIFS($B$2:$B4819,$B4819,$C$2:$C4819,$C4819)=1,1,0),0)</f>
        <v/>
      </c>
      <c r="V4819" s="13">
        <f>IF(AND($B4819&lt;&gt;"",$D4819&lt;&gt;""),IF(COUNTIFS($B$2:$B4819,$B4819,$D$2:$D4819,$D4819)=1,1,0),0)</f>
        <v/>
      </c>
      <c r="W4819">
        <f>IFERROR(INDEX(T_Indicateurs[Domain_code],MATCH($H4819,T_Indicateurs[Stat_code],0)),"")</f>
        <v/>
      </c>
      <c r="X4819" s="13">
        <f>IF(OR($W4819="",$F4819=""),0,IF($F4819&lt;&gt;$W4819,1,0))</f>
        <v/>
      </c>
      <c r="Y4819" s="13">
        <f>IF(OR($J4819="", $K4819="", $L4819=""),0,IF(OR($J4819&lt;0,$J4819&gt;3,$K4819&lt;0,$K4819&gt;3,$L4819&lt;0,$L4819&gt;3),1,0))</f>
        <v/>
      </c>
    </row>
    <row r="4820">
      <c r="G4820">
        <f>IFERROR(INDEX(T_Domaines[Domain_label_fr],MATCH(F4820,T_Domaines[Domain_code],0)),"")</f>
        <v/>
      </c>
      <c r="I4820">
        <f>IFERROR(INDEX(T_Indicateurs[Stat_label_fr],MATCH(H4820,T_Indicateurs[Stat_code],0)),"")</f>
        <v/>
      </c>
      <c r="M4820">
        <f>IF(J4820=0,"",J4820)</f>
        <v/>
      </c>
      <c r="N4820">
        <f>IF(K4820=0,"",K4820)</f>
        <v/>
      </c>
      <c r="O4820">
        <f>IF(L4820=0,"",L4820)</f>
        <v/>
      </c>
      <c r="P4820">
        <f>IF(OR(J4820="",K4820="",L4820=""),"",J4820+K4820+L4820)</f>
        <v/>
      </c>
      <c r="Q4820">
        <f>IF(OR(M4820="",N4820="",O4820=""),"",M4820+N4820+O4820)</f>
        <v/>
      </c>
      <c r="S4820" s="13">
        <f>IF(AND($B4820&lt;&gt;"",$F4820&lt;&gt;""),IF(COUNTIFS($B$2:$B4820,$B4820,$F$2:$F4820,$F4820)=1,1,0),0)</f>
        <v/>
      </c>
      <c r="T4820" s="13">
        <f>IF(AND($B4820&lt;&gt;"",$H4820&lt;&gt;""),IF(COUNTIFS($B$2:$B4820,$B4820,$H$2:$H4820,$H4820)=1,1,0),0)</f>
        <v/>
      </c>
      <c r="U4820" s="13">
        <f>IF(AND($B4820&lt;&gt;"",$C4820&lt;&gt;""),IF(COUNTIFS($B$2:$B4820,$B4820,$C$2:$C4820,$C4820)=1,1,0),0)</f>
        <v/>
      </c>
      <c r="V4820" s="13">
        <f>IF(AND($B4820&lt;&gt;"",$D4820&lt;&gt;""),IF(COUNTIFS($B$2:$B4820,$B4820,$D$2:$D4820,$D4820)=1,1,0),0)</f>
        <v/>
      </c>
      <c r="W4820">
        <f>IFERROR(INDEX(T_Indicateurs[Domain_code],MATCH($H4820,T_Indicateurs[Stat_code],0)),"")</f>
        <v/>
      </c>
      <c r="X4820" s="13">
        <f>IF(OR($W4820="",$F4820=""),0,IF($F4820&lt;&gt;$W4820,1,0))</f>
        <v/>
      </c>
      <c r="Y4820" s="13">
        <f>IF(OR($J4820="", $K4820="", $L4820=""),0,IF(OR($J4820&lt;0,$J4820&gt;3,$K4820&lt;0,$K4820&gt;3,$L4820&lt;0,$L4820&gt;3),1,0))</f>
        <v/>
      </c>
    </row>
    <row r="4821">
      <c r="G4821">
        <f>IFERROR(INDEX(T_Domaines[Domain_label_fr],MATCH(F4821,T_Domaines[Domain_code],0)),"")</f>
        <v/>
      </c>
      <c r="I4821">
        <f>IFERROR(INDEX(T_Indicateurs[Stat_label_fr],MATCH(H4821,T_Indicateurs[Stat_code],0)),"")</f>
        <v/>
      </c>
      <c r="M4821">
        <f>IF(J4821=0,"",J4821)</f>
        <v/>
      </c>
      <c r="N4821">
        <f>IF(K4821=0,"",K4821)</f>
        <v/>
      </c>
      <c r="O4821">
        <f>IF(L4821=0,"",L4821)</f>
        <v/>
      </c>
      <c r="P4821">
        <f>IF(OR(J4821="",K4821="",L4821=""),"",J4821+K4821+L4821)</f>
        <v/>
      </c>
      <c r="Q4821">
        <f>IF(OR(M4821="",N4821="",O4821=""),"",M4821+N4821+O4821)</f>
        <v/>
      </c>
      <c r="S4821" s="13">
        <f>IF(AND($B4821&lt;&gt;"",$F4821&lt;&gt;""),IF(COUNTIFS($B$2:$B4821,$B4821,$F$2:$F4821,$F4821)=1,1,0),0)</f>
        <v/>
      </c>
      <c r="T4821" s="13">
        <f>IF(AND($B4821&lt;&gt;"",$H4821&lt;&gt;""),IF(COUNTIFS($B$2:$B4821,$B4821,$H$2:$H4821,$H4821)=1,1,0),0)</f>
        <v/>
      </c>
      <c r="U4821" s="13">
        <f>IF(AND($B4821&lt;&gt;"",$C4821&lt;&gt;""),IF(COUNTIFS($B$2:$B4821,$B4821,$C$2:$C4821,$C4821)=1,1,0),0)</f>
        <v/>
      </c>
      <c r="V4821" s="13">
        <f>IF(AND($B4821&lt;&gt;"",$D4821&lt;&gt;""),IF(COUNTIFS($B$2:$B4821,$B4821,$D$2:$D4821,$D4821)=1,1,0),0)</f>
        <v/>
      </c>
      <c r="W4821">
        <f>IFERROR(INDEX(T_Indicateurs[Domain_code],MATCH($H4821,T_Indicateurs[Stat_code],0)),"")</f>
        <v/>
      </c>
      <c r="X4821" s="13">
        <f>IF(OR($W4821="",$F4821=""),0,IF($F4821&lt;&gt;$W4821,1,0))</f>
        <v/>
      </c>
      <c r="Y4821" s="13">
        <f>IF(OR($J4821="", $K4821="", $L4821=""),0,IF(OR($J4821&lt;0,$J4821&gt;3,$K4821&lt;0,$K4821&gt;3,$L4821&lt;0,$L4821&gt;3),1,0))</f>
        <v/>
      </c>
    </row>
    <row r="4822">
      <c r="G4822">
        <f>IFERROR(INDEX(T_Domaines[Domain_label_fr],MATCH(F4822,T_Domaines[Domain_code],0)),"")</f>
        <v/>
      </c>
      <c r="I4822">
        <f>IFERROR(INDEX(T_Indicateurs[Stat_label_fr],MATCH(H4822,T_Indicateurs[Stat_code],0)),"")</f>
        <v/>
      </c>
      <c r="M4822">
        <f>IF(J4822=0,"",J4822)</f>
        <v/>
      </c>
      <c r="N4822">
        <f>IF(K4822=0,"",K4822)</f>
        <v/>
      </c>
      <c r="O4822">
        <f>IF(L4822=0,"",L4822)</f>
        <v/>
      </c>
      <c r="P4822">
        <f>IF(OR(J4822="",K4822="",L4822=""),"",J4822+K4822+L4822)</f>
        <v/>
      </c>
      <c r="Q4822">
        <f>IF(OR(M4822="",N4822="",O4822=""),"",M4822+N4822+O4822)</f>
        <v/>
      </c>
      <c r="S4822" s="13">
        <f>IF(AND($B4822&lt;&gt;"",$F4822&lt;&gt;""),IF(COUNTIFS($B$2:$B4822,$B4822,$F$2:$F4822,$F4822)=1,1,0),0)</f>
        <v/>
      </c>
      <c r="T4822" s="13">
        <f>IF(AND($B4822&lt;&gt;"",$H4822&lt;&gt;""),IF(COUNTIFS($B$2:$B4822,$B4822,$H$2:$H4822,$H4822)=1,1,0),0)</f>
        <v/>
      </c>
      <c r="U4822" s="13">
        <f>IF(AND($B4822&lt;&gt;"",$C4822&lt;&gt;""),IF(COUNTIFS($B$2:$B4822,$B4822,$C$2:$C4822,$C4822)=1,1,0),0)</f>
        <v/>
      </c>
      <c r="V4822" s="13">
        <f>IF(AND($B4822&lt;&gt;"",$D4822&lt;&gt;""),IF(COUNTIFS($B$2:$B4822,$B4822,$D$2:$D4822,$D4822)=1,1,0),0)</f>
        <v/>
      </c>
      <c r="W4822">
        <f>IFERROR(INDEX(T_Indicateurs[Domain_code],MATCH($H4822,T_Indicateurs[Stat_code],0)),"")</f>
        <v/>
      </c>
      <c r="X4822" s="13">
        <f>IF(OR($W4822="",$F4822=""),0,IF($F4822&lt;&gt;$W4822,1,0))</f>
        <v/>
      </c>
      <c r="Y4822" s="13">
        <f>IF(OR($J4822="", $K4822="", $L4822=""),0,IF(OR($J4822&lt;0,$J4822&gt;3,$K4822&lt;0,$K4822&gt;3,$L4822&lt;0,$L4822&gt;3),1,0))</f>
        <v/>
      </c>
    </row>
    <row r="4823">
      <c r="G4823">
        <f>IFERROR(INDEX(T_Domaines[Domain_label_fr],MATCH(F4823,T_Domaines[Domain_code],0)),"")</f>
        <v/>
      </c>
      <c r="I4823">
        <f>IFERROR(INDEX(T_Indicateurs[Stat_label_fr],MATCH(H4823,T_Indicateurs[Stat_code],0)),"")</f>
        <v/>
      </c>
      <c r="M4823">
        <f>IF(J4823=0,"",J4823)</f>
        <v/>
      </c>
      <c r="N4823">
        <f>IF(K4823=0,"",K4823)</f>
        <v/>
      </c>
      <c r="O4823">
        <f>IF(L4823=0,"",L4823)</f>
        <v/>
      </c>
      <c r="P4823">
        <f>IF(OR(J4823="",K4823="",L4823=""),"",J4823+K4823+L4823)</f>
        <v/>
      </c>
      <c r="Q4823">
        <f>IF(OR(M4823="",N4823="",O4823=""),"",M4823+N4823+O4823)</f>
        <v/>
      </c>
      <c r="S4823" s="13">
        <f>IF(AND($B4823&lt;&gt;"",$F4823&lt;&gt;""),IF(COUNTIFS($B$2:$B4823,$B4823,$F$2:$F4823,$F4823)=1,1,0),0)</f>
        <v/>
      </c>
      <c r="T4823" s="13">
        <f>IF(AND($B4823&lt;&gt;"",$H4823&lt;&gt;""),IF(COUNTIFS($B$2:$B4823,$B4823,$H$2:$H4823,$H4823)=1,1,0),0)</f>
        <v/>
      </c>
      <c r="U4823" s="13">
        <f>IF(AND($B4823&lt;&gt;"",$C4823&lt;&gt;""),IF(COUNTIFS($B$2:$B4823,$B4823,$C$2:$C4823,$C4823)=1,1,0),0)</f>
        <v/>
      </c>
      <c r="V4823" s="13">
        <f>IF(AND($B4823&lt;&gt;"",$D4823&lt;&gt;""),IF(COUNTIFS($B$2:$B4823,$B4823,$D$2:$D4823,$D4823)=1,1,0),0)</f>
        <v/>
      </c>
      <c r="W4823">
        <f>IFERROR(INDEX(T_Indicateurs[Domain_code],MATCH($H4823,T_Indicateurs[Stat_code],0)),"")</f>
        <v/>
      </c>
      <c r="X4823" s="13">
        <f>IF(OR($W4823="",$F4823=""),0,IF($F4823&lt;&gt;$W4823,1,0))</f>
        <v/>
      </c>
      <c r="Y4823" s="13">
        <f>IF(OR($J4823="", $K4823="", $L4823=""),0,IF(OR($J4823&lt;0,$J4823&gt;3,$K4823&lt;0,$K4823&gt;3,$L4823&lt;0,$L4823&gt;3),1,0))</f>
        <v/>
      </c>
    </row>
    <row r="4824">
      <c r="G4824">
        <f>IFERROR(INDEX(T_Domaines[Domain_label_fr],MATCH(F4824,T_Domaines[Domain_code],0)),"")</f>
        <v/>
      </c>
      <c r="I4824">
        <f>IFERROR(INDEX(T_Indicateurs[Stat_label_fr],MATCH(H4824,T_Indicateurs[Stat_code],0)),"")</f>
        <v/>
      </c>
      <c r="M4824">
        <f>IF(J4824=0,"",J4824)</f>
        <v/>
      </c>
      <c r="N4824">
        <f>IF(K4824=0,"",K4824)</f>
        <v/>
      </c>
      <c r="O4824">
        <f>IF(L4824=0,"",L4824)</f>
        <v/>
      </c>
      <c r="P4824">
        <f>IF(OR(J4824="",K4824="",L4824=""),"",J4824+K4824+L4824)</f>
        <v/>
      </c>
      <c r="Q4824">
        <f>IF(OR(M4824="",N4824="",O4824=""),"",M4824+N4824+O4824)</f>
        <v/>
      </c>
      <c r="S4824" s="13">
        <f>IF(AND($B4824&lt;&gt;"",$F4824&lt;&gt;""),IF(COUNTIFS($B$2:$B4824,$B4824,$F$2:$F4824,$F4824)=1,1,0),0)</f>
        <v/>
      </c>
      <c r="T4824" s="13">
        <f>IF(AND($B4824&lt;&gt;"",$H4824&lt;&gt;""),IF(COUNTIFS($B$2:$B4824,$B4824,$H$2:$H4824,$H4824)=1,1,0),0)</f>
        <v/>
      </c>
      <c r="U4824" s="13">
        <f>IF(AND($B4824&lt;&gt;"",$C4824&lt;&gt;""),IF(COUNTIFS($B$2:$B4824,$B4824,$C$2:$C4824,$C4824)=1,1,0),0)</f>
        <v/>
      </c>
      <c r="V4824" s="13">
        <f>IF(AND($B4824&lt;&gt;"",$D4824&lt;&gt;""),IF(COUNTIFS($B$2:$B4824,$B4824,$D$2:$D4824,$D4824)=1,1,0),0)</f>
        <v/>
      </c>
      <c r="W4824">
        <f>IFERROR(INDEX(T_Indicateurs[Domain_code],MATCH($H4824,T_Indicateurs[Stat_code],0)),"")</f>
        <v/>
      </c>
      <c r="X4824" s="13">
        <f>IF(OR($W4824="",$F4824=""),0,IF($F4824&lt;&gt;$W4824,1,0))</f>
        <v/>
      </c>
      <c r="Y4824" s="13">
        <f>IF(OR($J4824="", $K4824="", $L4824=""),0,IF(OR($J4824&lt;0,$J4824&gt;3,$K4824&lt;0,$K4824&gt;3,$L4824&lt;0,$L4824&gt;3),1,0))</f>
        <v/>
      </c>
    </row>
    <row r="4825">
      <c r="G4825">
        <f>IFERROR(INDEX(T_Domaines[Domain_label_fr],MATCH(F4825,T_Domaines[Domain_code],0)),"")</f>
        <v/>
      </c>
      <c r="I4825">
        <f>IFERROR(INDEX(T_Indicateurs[Stat_label_fr],MATCH(H4825,T_Indicateurs[Stat_code],0)),"")</f>
        <v/>
      </c>
      <c r="M4825">
        <f>IF(J4825=0,"",J4825)</f>
        <v/>
      </c>
      <c r="N4825">
        <f>IF(K4825=0,"",K4825)</f>
        <v/>
      </c>
      <c r="O4825">
        <f>IF(L4825=0,"",L4825)</f>
        <v/>
      </c>
      <c r="P4825">
        <f>IF(OR(J4825="",K4825="",L4825=""),"",J4825+K4825+L4825)</f>
        <v/>
      </c>
      <c r="Q4825">
        <f>IF(OR(M4825="",N4825="",O4825=""),"",M4825+N4825+O4825)</f>
        <v/>
      </c>
      <c r="S4825" s="13">
        <f>IF(AND($B4825&lt;&gt;"",$F4825&lt;&gt;""),IF(COUNTIFS($B$2:$B4825,$B4825,$F$2:$F4825,$F4825)=1,1,0),0)</f>
        <v/>
      </c>
      <c r="T4825" s="13">
        <f>IF(AND($B4825&lt;&gt;"",$H4825&lt;&gt;""),IF(COUNTIFS($B$2:$B4825,$B4825,$H$2:$H4825,$H4825)=1,1,0),0)</f>
        <v/>
      </c>
      <c r="U4825" s="13">
        <f>IF(AND($B4825&lt;&gt;"",$C4825&lt;&gt;""),IF(COUNTIFS($B$2:$B4825,$B4825,$C$2:$C4825,$C4825)=1,1,0),0)</f>
        <v/>
      </c>
      <c r="V4825" s="13">
        <f>IF(AND($B4825&lt;&gt;"",$D4825&lt;&gt;""),IF(COUNTIFS($B$2:$B4825,$B4825,$D$2:$D4825,$D4825)=1,1,0),0)</f>
        <v/>
      </c>
      <c r="W4825">
        <f>IFERROR(INDEX(T_Indicateurs[Domain_code],MATCH($H4825,T_Indicateurs[Stat_code],0)),"")</f>
        <v/>
      </c>
      <c r="X4825" s="13">
        <f>IF(OR($W4825="",$F4825=""),0,IF($F4825&lt;&gt;$W4825,1,0))</f>
        <v/>
      </c>
      <c r="Y4825" s="13">
        <f>IF(OR($J4825="", $K4825="", $L4825=""),0,IF(OR($J4825&lt;0,$J4825&gt;3,$K4825&lt;0,$K4825&gt;3,$L4825&lt;0,$L4825&gt;3),1,0))</f>
        <v/>
      </c>
    </row>
    <row r="4826">
      <c r="G4826">
        <f>IFERROR(INDEX(T_Domaines[Domain_label_fr],MATCH(F4826,T_Domaines[Domain_code],0)),"")</f>
        <v/>
      </c>
      <c r="I4826">
        <f>IFERROR(INDEX(T_Indicateurs[Stat_label_fr],MATCH(H4826,T_Indicateurs[Stat_code],0)),"")</f>
        <v/>
      </c>
      <c r="M4826">
        <f>IF(J4826=0,"",J4826)</f>
        <v/>
      </c>
      <c r="N4826">
        <f>IF(K4826=0,"",K4826)</f>
        <v/>
      </c>
      <c r="O4826">
        <f>IF(L4826=0,"",L4826)</f>
        <v/>
      </c>
      <c r="P4826">
        <f>IF(OR(J4826="",K4826="",L4826=""),"",J4826+K4826+L4826)</f>
        <v/>
      </c>
      <c r="Q4826">
        <f>IF(OR(M4826="",N4826="",O4826=""),"",M4826+N4826+O4826)</f>
        <v/>
      </c>
      <c r="S4826" s="13">
        <f>IF(AND($B4826&lt;&gt;"",$F4826&lt;&gt;""),IF(COUNTIFS($B$2:$B4826,$B4826,$F$2:$F4826,$F4826)=1,1,0),0)</f>
        <v/>
      </c>
      <c r="T4826" s="13">
        <f>IF(AND($B4826&lt;&gt;"",$H4826&lt;&gt;""),IF(COUNTIFS($B$2:$B4826,$B4826,$H$2:$H4826,$H4826)=1,1,0),0)</f>
        <v/>
      </c>
      <c r="U4826" s="13">
        <f>IF(AND($B4826&lt;&gt;"",$C4826&lt;&gt;""),IF(COUNTIFS($B$2:$B4826,$B4826,$C$2:$C4826,$C4826)=1,1,0),0)</f>
        <v/>
      </c>
      <c r="V4826" s="13">
        <f>IF(AND($B4826&lt;&gt;"",$D4826&lt;&gt;""),IF(COUNTIFS($B$2:$B4826,$B4826,$D$2:$D4826,$D4826)=1,1,0),0)</f>
        <v/>
      </c>
      <c r="W4826">
        <f>IFERROR(INDEX(T_Indicateurs[Domain_code],MATCH($H4826,T_Indicateurs[Stat_code],0)),"")</f>
        <v/>
      </c>
      <c r="X4826" s="13">
        <f>IF(OR($W4826="",$F4826=""),0,IF($F4826&lt;&gt;$W4826,1,0))</f>
        <v/>
      </c>
      <c r="Y4826" s="13">
        <f>IF(OR($J4826="", $K4826="", $L4826=""),0,IF(OR($J4826&lt;0,$J4826&gt;3,$K4826&lt;0,$K4826&gt;3,$L4826&lt;0,$L4826&gt;3),1,0))</f>
        <v/>
      </c>
    </row>
    <row r="4827">
      <c r="G4827">
        <f>IFERROR(INDEX(T_Domaines[Domain_label_fr],MATCH(F4827,T_Domaines[Domain_code],0)),"")</f>
        <v/>
      </c>
      <c r="I4827">
        <f>IFERROR(INDEX(T_Indicateurs[Stat_label_fr],MATCH(H4827,T_Indicateurs[Stat_code],0)),"")</f>
        <v/>
      </c>
      <c r="M4827">
        <f>IF(J4827=0,"",J4827)</f>
        <v/>
      </c>
      <c r="N4827">
        <f>IF(K4827=0,"",K4827)</f>
        <v/>
      </c>
      <c r="O4827">
        <f>IF(L4827=0,"",L4827)</f>
        <v/>
      </c>
      <c r="P4827">
        <f>IF(OR(J4827="",K4827="",L4827=""),"",J4827+K4827+L4827)</f>
        <v/>
      </c>
      <c r="Q4827">
        <f>IF(OR(M4827="",N4827="",O4827=""),"",M4827+N4827+O4827)</f>
        <v/>
      </c>
      <c r="S4827" s="13">
        <f>IF(AND($B4827&lt;&gt;"",$F4827&lt;&gt;""),IF(COUNTIFS($B$2:$B4827,$B4827,$F$2:$F4827,$F4827)=1,1,0),0)</f>
        <v/>
      </c>
      <c r="T4827" s="13">
        <f>IF(AND($B4827&lt;&gt;"",$H4827&lt;&gt;""),IF(COUNTIFS($B$2:$B4827,$B4827,$H$2:$H4827,$H4827)=1,1,0),0)</f>
        <v/>
      </c>
      <c r="U4827" s="13">
        <f>IF(AND($B4827&lt;&gt;"",$C4827&lt;&gt;""),IF(COUNTIFS($B$2:$B4827,$B4827,$C$2:$C4827,$C4827)=1,1,0),0)</f>
        <v/>
      </c>
      <c r="V4827" s="13">
        <f>IF(AND($B4827&lt;&gt;"",$D4827&lt;&gt;""),IF(COUNTIFS($B$2:$B4827,$B4827,$D$2:$D4827,$D4827)=1,1,0),0)</f>
        <v/>
      </c>
      <c r="W4827">
        <f>IFERROR(INDEX(T_Indicateurs[Domain_code],MATCH($H4827,T_Indicateurs[Stat_code],0)),"")</f>
        <v/>
      </c>
      <c r="X4827" s="13">
        <f>IF(OR($W4827="",$F4827=""),0,IF($F4827&lt;&gt;$W4827,1,0))</f>
        <v/>
      </c>
      <c r="Y4827" s="13">
        <f>IF(OR($J4827="", $K4827="", $L4827=""),0,IF(OR($J4827&lt;0,$J4827&gt;3,$K4827&lt;0,$K4827&gt;3,$L4827&lt;0,$L4827&gt;3),1,0))</f>
        <v/>
      </c>
    </row>
    <row r="4828">
      <c r="G4828">
        <f>IFERROR(INDEX(T_Domaines[Domain_label_fr],MATCH(F4828,T_Domaines[Domain_code],0)),"")</f>
        <v/>
      </c>
      <c r="I4828">
        <f>IFERROR(INDEX(T_Indicateurs[Stat_label_fr],MATCH(H4828,T_Indicateurs[Stat_code],0)),"")</f>
        <v/>
      </c>
      <c r="M4828">
        <f>IF(J4828=0,"",J4828)</f>
        <v/>
      </c>
      <c r="N4828">
        <f>IF(K4828=0,"",K4828)</f>
        <v/>
      </c>
      <c r="O4828">
        <f>IF(L4828=0,"",L4828)</f>
        <v/>
      </c>
      <c r="P4828">
        <f>IF(OR(J4828="",K4828="",L4828=""),"",J4828+K4828+L4828)</f>
        <v/>
      </c>
      <c r="Q4828">
        <f>IF(OR(M4828="",N4828="",O4828=""),"",M4828+N4828+O4828)</f>
        <v/>
      </c>
      <c r="S4828" s="13">
        <f>IF(AND($B4828&lt;&gt;"",$F4828&lt;&gt;""),IF(COUNTIFS($B$2:$B4828,$B4828,$F$2:$F4828,$F4828)=1,1,0),0)</f>
        <v/>
      </c>
      <c r="T4828" s="13">
        <f>IF(AND($B4828&lt;&gt;"",$H4828&lt;&gt;""),IF(COUNTIFS($B$2:$B4828,$B4828,$H$2:$H4828,$H4828)=1,1,0),0)</f>
        <v/>
      </c>
      <c r="U4828" s="13">
        <f>IF(AND($B4828&lt;&gt;"",$C4828&lt;&gt;""),IF(COUNTIFS($B$2:$B4828,$B4828,$C$2:$C4828,$C4828)=1,1,0),0)</f>
        <v/>
      </c>
      <c r="V4828" s="13">
        <f>IF(AND($B4828&lt;&gt;"",$D4828&lt;&gt;""),IF(COUNTIFS($B$2:$B4828,$B4828,$D$2:$D4828,$D4828)=1,1,0),0)</f>
        <v/>
      </c>
      <c r="W4828">
        <f>IFERROR(INDEX(T_Indicateurs[Domain_code],MATCH($H4828,T_Indicateurs[Stat_code],0)),"")</f>
        <v/>
      </c>
      <c r="X4828" s="13">
        <f>IF(OR($W4828="",$F4828=""),0,IF($F4828&lt;&gt;$W4828,1,0))</f>
        <v/>
      </c>
      <c r="Y4828" s="13">
        <f>IF(OR($J4828="", $K4828="", $L4828=""),0,IF(OR($J4828&lt;0,$J4828&gt;3,$K4828&lt;0,$K4828&gt;3,$L4828&lt;0,$L4828&gt;3),1,0))</f>
        <v/>
      </c>
    </row>
    <row r="4829">
      <c r="G4829">
        <f>IFERROR(INDEX(T_Domaines[Domain_label_fr],MATCH(F4829,T_Domaines[Domain_code],0)),"")</f>
        <v/>
      </c>
      <c r="I4829">
        <f>IFERROR(INDEX(T_Indicateurs[Stat_label_fr],MATCH(H4829,T_Indicateurs[Stat_code],0)),"")</f>
        <v/>
      </c>
      <c r="M4829">
        <f>IF(J4829=0,"",J4829)</f>
        <v/>
      </c>
      <c r="N4829">
        <f>IF(K4829=0,"",K4829)</f>
        <v/>
      </c>
      <c r="O4829">
        <f>IF(L4829=0,"",L4829)</f>
        <v/>
      </c>
      <c r="P4829">
        <f>IF(OR(J4829="",K4829="",L4829=""),"",J4829+K4829+L4829)</f>
        <v/>
      </c>
      <c r="Q4829">
        <f>IF(OR(M4829="",N4829="",O4829=""),"",M4829+N4829+O4829)</f>
        <v/>
      </c>
      <c r="S4829" s="13">
        <f>IF(AND($B4829&lt;&gt;"",$F4829&lt;&gt;""),IF(COUNTIFS($B$2:$B4829,$B4829,$F$2:$F4829,$F4829)=1,1,0),0)</f>
        <v/>
      </c>
      <c r="T4829" s="13">
        <f>IF(AND($B4829&lt;&gt;"",$H4829&lt;&gt;""),IF(COUNTIFS($B$2:$B4829,$B4829,$H$2:$H4829,$H4829)=1,1,0),0)</f>
        <v/>
      </c>
      <c r="U4829" s="13">
        <f>IF(AND($B4829&lt;&gt;"",$C4829&lt;&gt;""),IF(COUNTIFS($B$2:$B4829,$B4829,$C$2:$C4829,$C4829)=1,1,0),0)</f>
        <v/>
      </c>
      <c r="V4829" s="13">
        <f>IF(AND($B4829&lt;&gt;"",$D4829&lt;&gt;""),IF(COUNTIFS($B$2:$B4829,$B4829,$D$2:$D4829,$D4829)=1,1,0),0)</f>
        <v/>
      </c>
      <c r="W4829">
        <f>IFERROR(INDEX(T_Indicateurs[Domain_code],MATCH($H4829,T_Indicateurs[Stat_code],0)),"")</f>
        <v/>
      </c>
      <c r="X4829" s="13">
        <f>IF(OR($W4829="",$F4829=""),0,IF($F4829&lt;&gt;$W4829,1,0))</f>
        <v/>
      </c>
      <c r="Y4829" s="13">
        <f>IF(OR($J4829="", $K4829="", $L4829=""),0,IF(OR($J4829&lt;0,$J4829&gt;3,$K4829&lt;0,$K4829&gt;3,$L4829&lt;0,$L4829&gt;3),1,0))</f>
        <v/>
      </c>
    </row>
    <row r="4830">
      <c r="G4830">
        <f>IFERROR(INDEX(T_Domaines[Domain_label_fr],MATCH(F4830,T_Domaines[Domain_code],0)),"")</f>
        <v/>
      </c>
      <c r="I4830">
        <f>IFERROR(INDEX(T_Indicateurs[Stat_label_fr],MATCH(H4830,T_Indicateurs[Stat_code],0)),"")</f>
        <v/>
      </c>
      <c r="M4830">
        <f>IF(J4830=0,"",J4830)</f>
        <v/>
      </c>
      <c r="N4830">
        <f>IF(K4830=0,"",K4830)</f>
        <v/>
      </c>
      <c r="O4830">
        <f>IF(L4830=0,"",L4830)</f>
        <v/>
      </c>
      <c r="P4830">
        <f>IF(OR(J4830="",K4830="",L4830=""),"",J4830+K4830+L4830)</f>
        <v/>
      </c>
      <c r="Q4830">
        <f>IF(OR(M4830="",N4830="",O4830=""),"",M4830+N4830+O4830)</f>
        <v/>
      </c>
      <c r="S4830" s="13">
        <f>IF(AND($B4830&lt;&gt;"",$F4830&lt;&gt;""),IF(COUNTIFS($B$2:$B4830,$B4830,$F$2:$F4830,$F4830)=1,1,0),0)</f>
        <v/>
      </c>
      <c r="T4830" s="13">
        <f>IF(AND($B4830&lt;&gt;"",$H4830&lt;&gt;""),IF(COUNTIFS($B$2:$B4830,$B4830,$H$2:$H4830,$H4830)=1,1,0),0)</f>
        <v/>
      </c>
      <c r="U4830" s="13">
        <f>IF(AND($B4830&lt;&gt;"",$C4830&lt;&gt;""),IF(COUNTIFS($B$2:$B4830,$B4830,$C$2:$C4830,$C4830)=1,1,0),0)</f>
        <v/>
      </c>
      <c r="V4830" s="13">
        <f>IF(AND($B4830&lt;&gt;"",$D4830&lt;&gt;""),IF(COUNTIFS($B$2:$B4830,$B4830,$D$2:$D4830,$D4830)=1,1,0),0)</f>
        <v/>
      </c>
      <c r="W4830">
        <f>IFERROR(INDEX(T_Indicateurs[Domain_code],MATCH($H4830,T_Indicateurs[Stat_code],0)),"")</f>
        <v/>
      </c>
      <c r="X4830" s="13">
        <f>IF(OR($W4830="",$F4830=""),0,IF($F4830&lt;&gt;$W4830,1,0))</f>
        <v/>
      </c>
      <c r="Y4830" s="13">
        <f>IF(OR($J4830="", $K4830="", $L4830=""),0,IF(OR($J4830&lt;0,$J4830&gt;3,$K4830&lt;0,$K4830&gt;3,$L4830&lt;0,$L4830&gt;3),1,0))</f>
        <v/>
      </c>
    </row>
    <row r="4831">
      <c r="G4831">
        <f>IFERROR(INDEX(T_Domaines[Domain_label_fr],MATCH(F4831,T_Domaines[Domain_code],0)),"")</f>
        <v/>
      </c>
      <c r="I4831">
        <f>IFERROR(INDEX(T_Indicateurs[Stat_label_fr],MATCH(H4831,T_Indicateurs[Stat_code],0)),"")</f>
        <v/>
      </c>
      <c r="M4831">
        <f>IF(J4831=0,"",J4831)</f>
        <v/>
      </c>
      <c r="N4831">
        <f>IF(K4831=0,"",K4831)</f>
        <v/>
      </c>
      <c r="O4831">
        <f>IF(L4831=0,"",L4831)</f>
        <v/>
      </c>
      <c r="P4831">
        <f>IF(OR(J4831="",K4831="",L4831=""),"",J4831+K4831+L4831)</f>
        <v/>
      </c>
      <c r="Q4831">
        <f>IF(OR(M4831="",N4831="",O4831=""),"",M4831+N4831+O4831)</f>
        <v/>
      </c>
      <c r="S4831" s="13">
        <f>IF(AND($B4831&lt;&gt;"",$F4831&lt;&gt;""),IF(COUNTIFS($B$2:$B4831,$B4831,$F$2:$F4831,$F4831)=1,1,0),0)</f>
        <v/>
      </c>
      <c r="T4831" s="13">
        <f>IF(AND($B4831&lt;&gt;"",$H4831&lt;&gt;""),IF(COUNTIFS($B$2:$B4831,$B4831,$H$2:$H4831,$H4831)=1,1,0),0)</f>
        <v/>
      </c>
      <c r="U4831" s="13">
        <f>IF(AND($B4831&lt;&gt;"",$C4831&lt;&gt;""),IF(COUNTIFS($B$2:$B4831,$B4831,$C$2:$C4831,$C4831)=1,1,0),0)</f>
        <v/>
      </c>
      <c r="V4831" s="13">
        <f>IF(AND($B4831&lt;&gt;"",$D4831&lt;&gt;""),IF(COUNTIFS($B$2:$B4831,$B4831,$D$2:$D4831,$D4831)=1,1,0),0)</f>
        <v/>
      </c>
      <c r="W4831">
        <f>IFERROR(INDEX(T_Indicateurs[Domain_code],MATCH($H4831,T_Indicateurs[Stat_code],0)),"")</f>
        <v/>
      </c>
      <c r="X4831" s="13">
        <f>IF(OR($W4831="",$F4831=""),0,IF($F4831&lt;&gt;$W4831,1,0))</f>
        <v/>
      </c>
      <c r="Y4831" s="13">
        <f>IF(OR($J4831="", $K4831="", $L4831=""),0,IF(OR($J4831&lt;0,$J4831&gt;3,$K4831&lt;0,$K4831&gt;3,$L4831&lt;0,$L4831&gt;3),1,0))</f>
        <v/>
      </c>
    </row>
    <row r="4832">
      <c r="G4832">
        <f>IFERROR(INDEX(T_Domaines[Domain_label_fr],MATCH(F4832,T_Domaines[Domain_code],0)),"")</f>
        <v/>
      </c>
      <c r="I4832">
        <f>IFERROR(INDEX(T_Indicateurs[Stat_label_fr],MATCH(H4832,T_Indicateurs[Stat_code],0)),"")</f>
        <v/>
      </c>
      <c r="M4832">
        <f>IF(J4832=0,"",J4832)</f>
        <v/>
      </c>
      <c r="N4832">
        <f>IF(K4832=0,"",K4832)</f>
        <v/>
      </c>
      <c r="O4832">
        <f>IF(L4832=0,"",L4832)</f>
        <v/>
      </c>
      <c r="P4832">
        <f>IF(OR(J4832="",K4832="",L4832=""),"",J4832+K4832+L4832)</f>
        <v/>
      </c>
      <c r="Q4832">
        <f>IF(OR(M4832="",N4832="",O4832=""),"",M4832+N4832+O4832)</f>
        <v/>
      </c>
      <c r="S4832" s="13">
        <f>IF(AND($B4832&lt;&gt;"",$F4832&lt;&gt;""),IF(COUNTIFS($B$2:$B4832,$B4832,$F$2:$F4832,$F4832)=1,1,0),0)</f>
        <v/>
      </c>
      <c r="T4832" s="13">
        <f>IF(AND($B4832&lt;&gt;"",$H4832&lt;&gt;""),IF(COUNTIFS($B$2:$B4832,$B4832,$H$2:$H4832,$H4832)=1,1,0),0)</f>
        <v/>
      </c>
      <c r="U4832" s="13">
        <f>IF(AND($B4832&lt;&gt;"",$C4832&lt;&gt;""),IF(COUNTIFS($B$2:$B4832,$B4832,$C$2:$C4832,$C4832)=1,1,0),0)</f>
        <v/>
      </c>
      <c r="V4832" s="13">
        <f>IF(AND($B4832&lt;&gt;"",$D4832&lt;&gt;""),IF(COUNTIFS($B$2:$B4832,$B4832,$D$2:$D4832,$D4832)=1,1,0),0)</f>
        <v/>
      </c>
      <c r="W4832">
        <f>IFERROR(INDEX(T_Indicateurs[Domain_code],MATCH($H4832,T_Indicateurs[Stat_code],0)),"")</f>
        <v/>
      </c>
      <c r="X4832" s="13">
        <f>IF(OR($W4832="",$F4832=""),0,IF($F4832&lt;&gt;$W4832,1,0))</f>
        <v/>
      </c>
      <c r="Y4832" s="13">
        <f>IF(OR($J4832="", $K4832="", $L4832=""),0,IF(OR($J4832&lt;0,$J4832&gt;3,$K4832&lt;0,$K4832&gt;3,$L4832&lt;0,$L4832&gt;3),1,0))</f>
        <v/>
      </c>
    </row>
    <row r="4833">
      <c r="G4833">
        <f>IFERROR(INDEX(T_Domaines[Domain_label_fr],MATCH(F4833,T_Domaines[Domain_code],0)),"")</f>
        <v/>
      </c>
      <c r="I4833">
        <f>IFERROR(INDEX(T_Indicateurs[Stat_label_fr],MATCH(H4833,T_Indicateurs[Stat_code],0)),"")</f>
        <v/>
      </c>
      <c r="M4833">
        <f>IF(J4833=0,"",J4833)</f>
        <v/>
      </c>
      <c r="N4833">
        <f>IF(K4833=0,"",K4833)</f>
        <v/>
      </c>
      <c r="O4833">
        <f>IF(L4833=0,"",L4833)</f>
        <v/>
      </c>
      <c r="P4833">
        <f>IF(OR(J4833="",K4833="",L4833=""),"",J4833+K4833+L4833)</f>
        <v/>
      </c>
      <c r="Q4833">
        <f>IF(OR(M4833="",N4833="",O4833=""),"",M4833+N4833+O4833)</f>
        <v/>
      </c>
      <c r="S4833" s="13">
        <f>IF(AND($B4833&lt;&gt;"",$F4833&lt;&gt;""),IF(COUNTIFS($B$2:$B4833,$B4833,$F$2:$F4833,$F4833)=1,1,0),0)</f>
        <v/>
      </c>
      <c r="T4833" s="13">
        <f>IF(AND($B4833&lt;&gt;"",$H4833&lt;&gt;""),IF(COUNTIFS($B$2:$B4833,$B4833,$H$2:$H4833,$H4833)=1,1,0),0)</f>
        <v/>
      </c>
      <c r="U4833" s="13">
        <f>IF(AND($B4833&lt;&gt;"",$C4833&lt;&gt;""),IF(COUNTIFS($B$2:$B4833,$B4833,$C$2:$C4833,$C4833)=1,1,0),0)</f>
        <v/>
      </c>
      <c r="V4833" s="13">
        <f>IF(AND($B4833&lt;&gt;"",$D4833&lt;&gt;""),IF(COUNTIFS($B$2:$B4833,$B4833,$D$2:$D4833,$D4833)=1,1,0),0)</f>
        <v/>
      </c>
      <c r="W4833">
        <f>IFERROR(INDEX(T_Indicateurs[Domain_code],MATCH($H4833,T_Indicateurs[Stat_code],0)),"")</f>
        <v/>
      </c>
      <c r="X4833" s="13">
        <f>IF(OR($W4833="",$F4833=""),0,IF($F4833&lt;&gt;$W4833,1,0))</f>
        <v/>
      </c>
      <c r="Y4833" s="13">
        <f>IF(OR($J4833="", $K4833="", $L4833=""),0,IF(OR($J4833&lt;0,$J4833&gt;3,$K4833&lt;0,$K4833&gt;3,$L4833&lt;0,$L4833&gt;3),1,0))</f>
        <v/>
      </c>
    </row>
    <row r="4834">
      <c r="G4834">
        <f>IFERROR(INDEX(T_Domaines[Domain_label_fr],MATCH(F4834,T_Domaines[Domain_code],0)),"")</f>
        <v/>
      </c>
      <c r="I4834">
        <f>IFERROR(INDEX(T_Indicateurs[Stat_label_fr],MATCH(H4834,T_Indicateurs[Stat_code],0)),"")</f>
        <v/>
      </c>
      <c r="M4834">
        <f>IF(J4834=0,"",J4834)</f>
        <v/>
      </c>
      <c r="N4834">
        <f>IF(K4834=0,"",K4834)</f>
        <v/>
      </c>
      <c r="O4834">
        <f>IF(L4834=0,"",L4834)</f>
        <v/>
      </c>
      <c r="P4834">
        <f>IF(OR(J4834="",K4834="",L4834=""),"",J4834+K4834+L4834)</f>
        <v/>
      </c>
      <c r="Q4834">
        <f>IF(OR(M4834="",N4834="",O4834=""),"",M4834+N4834+O4834)</f>
        <v/>
      </c>
      <c r="S4834" s="13">
        <f>IF(AND($B4834&lt;&gt;"",$F4834&lt;&gt;""),IF(COUNTIFS($B$2:$B4834,$B4834,$F$2:$F4834,$F4834)=1,1,0),0)</f>
        <v/>
      </c>
      <c r="T4834" s="13">
        <f>IF(AND($B4834&lt;&gt;"",$H4834&lt;&gt;""),IF(COUNTIFS($B$2:$B4834,$B4834,$H$2:$H4834,$H4834)=1,1,0),0)</f>
        <v/>
      </c>
      <c r="U4834" s="13">
        <f>IF(AND($B4834&lt;&gt;"",$C4834&lt;&gt;""),IF(COUNTIFS($B$2:$B4834,$B4834,$C$2:$C4834,$C4834)=1,1,0),0)</f>
        <v/>
      </c>
      <c r="V4834" s="13">
        <f>IF(AND($B4834&lt;&gt;"",$D4834&lt;&gt;""),IF(COUNTIFS($B$2:$B4834,$B4834,$D$2:$D4834,$D4834)=1,1,0),0)</f>
        <v/>
      </c>
      <c r="W4834">
        <f>IFERROR(INDEX(T_Indicateurs[Domain_code],MATCH($H4834,T_Indicateurs[Stat_code],0)),"")</f>
        <v/>
      </c>
      <c r="X4834" s="13">
        <f>IF(OR($W4834="",$F4834=""),0,IF($F4834&lt;&gt;$W4834,1,0))</f>
        <v/>
      </c>
      <c r="Y4834" s="13">
        <f>IF(OR($J4834="", $K4834="", $L4834=""),0,IF(OR($J4834&lt;0,$J4834&gt;3,$K4834&lt;0,$K4834&gt;3,$L4834&lt;0,$L4834&gt;3),1,0))</f>
        <v/>
      </c>
    </row>
    <row r="4835">
      <c r="G4835">
        <f>IFERROR(INDEX(T_Domaines[Domain_label_fr],MATCH(F4835,T_Domaines[Domain_code],0)),"")</f>
        <v/>
      </c>
      <c r="I4835">
        <f>IFERROR(INDEX(T_Indicateurs[Stat_label_fr],MATCH(H4835,T_Indicateurs[Stat_code],0)),"")</f>
        <v/>
      </c>
      <c r="M4835">
        <f>IF(J4835=0,"",J4835)</f>
        <v/>
      </c>
      <c r="N4835">
        <f>IF(K4835=0,"",K4835)</f>
        <v/>
      </c>
      <c r="O4835">
        <f>IF(L4835=0,"",L4835)</f>
        <v/>
      </c>
      <c r="P4835">
        <f>IF(OR(J4835="",K4835="",L4835=""),"",J4835+K4835+L4835)</f>
        <v/>
      </c>
      <c r="Q4835">
        <f>IF(OR(M4835="",N4835="",O4835=""),"",M4835+N4835+O4835)</f>
        <v/>
      </c>
      <c r="S4835" s="13">
        <f>IF(AND($B4835&lt;&gt;"",$F4835&lt;&gt;""),IF(COUNTIFS($B$2:$B4835,$B4835,$F$2:$F4835,$F4835)=1,1,0),0)</f>
        <v/>
      </c>
      <c r="T4835" s="13">
        <f>IF(AND($B4835&lt;&gt;"",$H4835&lt;&gt;""),IF(COUNTIFS($B$2:$B4835,$B4835,$H$2:$H4835,$H4835)=1,1,0),0)</f>
        <v/>
      </c>
      <c r="U4835" s="13">
        <f>IF(AND($B4835&lt;&gt;"",$C4835&lt;&gt;""),IF(COUNTIFS($B$2:$B4835,$B4835,$C$2:$C4835,$C4835)=1,1,0),0)</f>
        <v/>
      </c>
      <c r="V4835" s="13">
        <f>IF(AND($B4835&lt;&gt;"",$D4835&lt;&gt;""),IF(COUNTIFS($B$2:$B4835,$B4835,$D$2:$D4835,$D4835)=1,1,0),0)</f>
        <v/>
      </c>
      <c r="W4835">
        <f>IFERROR(INDEX(T_Indicateurs[Domain_code],MATCH($H4835,T_Indicateurs[Stat_code],0)),"")</f>
        <v/>
      </c>
      <c r="X4835" s="13">
        <f>IF(OR($W4835="",$F4835=""),0,IF($F4835&lt;&gt;$W4835,1,0))</f>
        <v/>
      </c>
      <c r="Y4835" s="13">
        <f>IF(OR($J4835="", $K4835="", $L4835=""),0,IF(OR($J4835&lt;0,$J4835&gt;3,$K4835&lt;0,$K4835&gt;3,$L4835&lt;0,$L4835&gt;3),1,0))</f>
        <v/>
      </c>
    </row>
    <row r="4836">
      <c r="G4836">
        <f>IFERROR(INDEX(T_Domaines[Domain_label_fr],MATCH(F4836,T_Domaines[Domain_code],0)),"")</f>
        <v/>
      </c>
      <c r="I4836">
        <f>IFERROR(INDEX(T_Indicateurs[Stat_label_fr],MATCH(H4836,T_Indicateurs[Stat_code],0)),"")</f>
        <v/>
      </c>
      <c r="M4836">
        <f>IF(J4836=0,"",J4836)</f>
        <v/>
      </c>
      <c r="N4836">
        <f>IF(K4836=0,"",K4836)</f>
        <v/>
      </c>
      <c r="O4836">
        <f>IF(L4836=0,"",L4836)</f>
        <v/>
      </c>
      <c r="P4836">
        <f>IF(OR(J4836="",K4836="",L4836=""),"",J4836+K4836+L4836)</f>
        <v/>
      </c>
      <c r="Q4836">
        <f>IF(OR(M4836="",N4836="",O4836=""),"",M4836+N4836+O4836)</f>
        <v/>
      </c>
      <c r="S4836" s="13">
        <f>IF(AND($B4836&lt;&gt;"",$F4836&lt;&gt;""),IF(COUNTIFS($B$2:$B4836,$B4836,$F$2:$F4836,$F4836)=1,1,0),0)</f>
        <v/>
      </c>
      <c r="T4836" s="13">
        <f>IF(AND($B4836&lt;&gt;"",$H4836&lt;&gt;""),IF(COUNTIFS($B$2:$B4836,$B4836,$H$2:$H4836,$H4836)=1,1,0),0)</f>
        <v/>
      </c>
      <c r="U4836" s="13">
        <f>IF(AND($B4836&lt;&gt;"",$C4836&lt;&gt;""),IF(COUNTIFS($B$2:$B4836,$B4836,$C$2:$C4836,$C4836)=1,1,0),0)</f>
        <v/>
      </c>
      <c r="V4836" s="13">
        <f>IF(AND($B4836&lt;&gt;"",$D4836&lt;&gt;""),IF(COUNTIFS($B$2:$B4836,$B4836,$D$2:$D4836,$D4836)=1,1,0),0)</f>
        <v/>
      </c>
      <c r="W4836">
        <f>IFERROR(INDEX(T_Indicateurs[Domain_code],MATCH($H4836,T_Indicateurs[Stat_code],0)),"")</f>
        <v/>
      </c>
      <c r="X4836" s="13">
        <f>IF(OR($W4836="",$F4836=""),0,IF($F4836&lt;&gt;$W4836,1,0))</f>
        <v/>
      </c>
      <c r="Y4836" s="13">
        <f>IF(OR($J4836="", $K4836="", $L4836=""),0,IF(OR($J4836&lt;0,$J4836&gt;3,$K4836&lt;0,$K4836&gt;3,$L4836&lt;0,$L4836&gt;3),1,0))</f>
        <v/>
      </c>
    </row>
    <row r="4837">
      <c r="G4837">
        <f>IFERROR(INDEX(T_Domaines[Domain_label_fr],MATCH(F4837,T_Domaines[Domain_code],0)),"")</f>
        <v/>
      </c>
      <c r="I4837">
        <f>IFERROR(INDEX(T_Indicateurs[Stat_label_fr],MATCH(H4837,T_Indicateurs[Stat_code],0)),"")</f>
        <v/>
      </c>
      <c r="M4837">
        <f>IF(J4837=0,"",J4837)</f>
        <v/>
      </c>
      <c r="N4837">
        <f>IF(K4837=0,"",K4837)</f>
        <v/>
      </c>
      <c r="O4837">
        <f>IF(L4837=0,"",L4837)</f>
        <v/>
      </c>
      <c r="P4837">
        <f>IF(OR(J4837="",K4837="",L4837=""),"",J4837+K4837+L4837)</f>
        <v/>
      </c>
      <c r="Q4837">
        <f>IF(OR(M4837="",N4837="",O4837=""),"",M4837+N4837+O4837)</f>
        <v/>
      </c>
      <c r="S4837" s="13">
        <f>IF(AND($B4837&lt;&gt;"",$F4837&lt;&gt;""),IF(COUNTIFS($B$2:$B4837,$B4837,$F$2:$F4837,$F4837)=1,1,0),0)</f>
        <v/>
      </c>
      <c r="T4837" s="13">
        <f>IF(AND($B4837&lt;&gt;"",$H4837&lt;&gt;""),IF(COUNTIFS($B$2:$B4837,$B4837,$H$2:$H4837,$H4837)=1,1,0),0)</f>
        <v/>
      </c>
      <c r="U4837" s="13">
        <f>IF(AND($B4837&lt;&gt;"",$C4837&lt;&gt;""),IF(COUNTIFS($B$2:$B4837,$B4837,$C$2:$C4837,$C4837)=1,1,0),0)</f>
        <v/>
      </c>
      <c r="V4837" s="13">
        <f>IF(AND($B4837&lt;&gt;"",$D4837&lt;&gt;""),IF(COUNTIFS($B$2:$B4837,$B4837,$D$2:$D4837,$D4837)=1,1,0),0)</f>
        <v/>
      </c>
      <c r="W4837">
        <f>IFERROR(INDEX(T_Indicateurs[Domain_code],MATCH($H4837,T_Indicateurs[Stat_code],0)),"")</f>
        <v/>
      </c>
      <c r="X4837" s="13">
        <f>IF(OR($W4837="",$F4837=""),0,IF($F4837&lt;&gt;$W4837,1,0))</f>
        <v/>
      </c>
      <c r="Y4837" s="13">
        <f>IF(OR($J4837="", $K4837="", $L4837=""),0,IF(OR($J4837&lt;0,$J4837&gt;3,$K4837&lt;0,$K4837&gt;3,$L4837&lt;0,$L4837&gt;3),1,0))</f>
        <v/>
      </c>
    </row>
    <row r="4838">
      <c r="G4838">
        <f>IFERROR(INDEX(T_Domaines[Domain_label_fr],MATCH(F4838,T_Domaines[Domain_code],0)),"")</f>
        <v/>
      </c>
      <c r="I4838">
        <f>IFERROR(INDEX(T_Indicateurs[Stat_label_fr],MATCH(H4838,T_Indicateurs[Stat_code],0)),"")</f>
        <v/>
      </c>
      <c r="M4838">
        <f>IF(J4838=0,"",J4838)</f>
        <v/>
      </c>
      <c r="N4838">
        <f>IF(K4838=0,"",K4838)</f>
        <v/>
      </c>
      <c r="O4838">
        <f>IF(L4838=0,"",L4838)</f>
        <v/>
      </c>
      <c r="P4838">
        <f>IF(OR(J4838="",K4838="",L4838=""),"",J4838+K4838+L4838)</f>
        <v/>
      </c>
      <c r="Q4838">
        <f>IF(OR(M4838="",N4838="",O4838=""),"",M4838+N4838+O4838)</f>
        <v/>
      </c>
      <c r="S4838" s="13">
        <f>IF(AND($B4838&lt;&gt;"",$F4838&lt;&gt;""),IF(COUNTIFS($B$2:$B4838,$B4838,$F$2:$F4838,$F4838)=1,1,0),0)</f>
        <v/>
      </c>
      <c r="T4838" s="13">
        <f>IF(AND($B4838&lt;&gt;"",$H4838&lt;&gt;""),IF(COUNTIFS($B$2:$B4838,$B4838,$H$2:$H4838,$H4838)=1,1,0),0)</f>
        <v/>
      </c>
      <c r="U4838" s="13">
        <f>IF(AND($B4838&lt;&gt;"",$C4838&lt;&gt;""),IF(COUNTIFS($B$2:$B4838,$B4838,$C$2:$C4838,$C4838)=1,1,0),0)</f>
        <v/>
      </c>
      <c r="V4838" s="13">
        <f>IF(AND($B4838&lt;&gt;"",$D4838&lt;&gt;""),IF(COUNTIFS($B$2:$B4838,$B4838,$D$2:$D4838,$D4838)=1,1,0),0)</f>
        <v/>
      </c>
      <c r="W4838">
        <f>IFERROR(INDEX(T_Indicateurs[Domain_code],MATCH($H4838,T_Indicateurs[Stat_code],0)),"")</f>
        <v/>
      </c>
      <c r="X4838" s="13">
        <f>IF(OR($W4838="",$F4838=""),0,IF($F4838&lt;&gt;$W4838,1,0))</f>
        <v/>
      </c>
      <c r="Y4838" s="13">
        <f>IF(OR($J4838="", $K4838="", $L4838=""),0,IF(OR($J4838&lt;0,$J4838&gt;3,$K4838&lt;0,$K4838&gt;3,$L4838&lt;0,$L4838&gt;3),1,0))</f>
        <v/>
      </c>
    </row>
    <row r="4839">
      <c r="G4839">
        <f>IFERROR(INDEX(T_Domaines[Domain_label_fr],MATCH(F4839,T_Domaines[Domain_code],0)),"")</f>
        <v/>
      </c>
      <c r="I4839">
        <f>IFERROR(INDEX(T_Indicateurs[Stat_label_fr],MATCH(H4839,T_Indicateurs[Stat_code],0)),"")</f>
        <v/>
      </c>
      <c r="M4839">
        <f>IF(J4839=0,"",J4839)</f>
        <v/>
      </c>
      <c r="N4839">
        <f>IF(K4839=0,"",K4839)</f>
        <v/>
      </c>
      <c r="O4839">
        <f>IF(L4839=0,"",L4839)</f>
        <v/>
      </c>
      <c r="P4839">
        <f>IF(OR(J4839="",K4839="",L4839=""),"",J4839+K4839+L4839)</f>
        <v/>
      </c>
      <c r="Q4839">
        <f>IF(OR(M4839="",N4839="",O4839=""),"",M4839+N4839+O4839)</f>
        <v/>
      </c>
      <c r="S4839" s="13">
        <f>IF(AND($B4839&lt;&gt;"",$F4839&lt;&gt;""),IF(COUNTIFS($B$2:$B4839,$B4839,$F$2:$F4839,$F4839)=1,1,0),0)</f>
        <v/>
      </c>
      <c r="T4839" s="13">
        <f>IF(AND($B4839&lt;&gt;"",$H4839&lt;&gt;""),IF(COUNTIFS($B$2:$B4839,$B4839,$H$2:$H4839,$H4839)=1,1,0),0)</f>
        <v/>
      </c>
      <c r="U4839" s="13">
        <f>IF(AND($B4839&lt;&gt;"",$C4839&lt;&gt;""),IF(COUNTIFS($B$2:$B4839,$B4839,$C$2:$C4839,$C4839)=1,1,0),0)</f>
        <v/>
      </c>
      <c r="V4839" s="13">
        <f>IF(AND($B4839&lt;&gt;"",$D4839&lt;&gt;""),IF(COUNTIFS($B$2:$B4839,$B4839,$D$2:$D4839,$D4839)=1,1,0),0)</f>
        <v/>
      </c>
      <c r="W4839">
        <f>IFERROR(INDEX(T_Indicateurs[Domain_code],MATCH($H4839,T_Indicateurs[Stat_code],0)),"")</f>
        <v/>
      </c>
      <c r="X4839" s="13">
        <f>IF(OR($W4839="",$F4839=""),0,IF($F4839&lt;&gt;$W4839,1,0))</f>
        <v/>
      </c>
      <c r="Y4839" s="13">
        <f>IF(OR($J4839="", $K4839="", $L4839=""),0,IF(OR($J4839&lt;0,$J4839&gt;3,$K4839&lt;0,$K4839&gt;3,$L4839&lt;0,$L4839&gt;3),1,0))</f>
        <v/>
      </c>
    </row>
    <row r="4840">
      <c r="G4840">
        <f>IFERROR(INDEX(T_Domaines[Domain_label_fr],MATCH(F4840,T_Domaines[Domain_code],0)),"")</f>
        <v/>
      </c>
      <c r="I4840">
        <f>IFERROR(INDEX(T_Indicateurs[Stat_label_fr],MATCH(H4840,T_Indicateurs[Stat_code],0)),"")</f>
        <v/>
      </c>
      <c r="M4840">
        <f>IF(J4840=0,"",J4840)</f>
        <v/>
      </c>
      <c r="N4840">
        <f>IF(K4840=0,"",K4840)</f>
        <v/>
      </c>
      <c r="O4840">
        <f>IF(L4840=0,"",L4840)</f>
        <v/>
      </c>
      <c r="P4840">
        <f>IF(OR(J4840="",K4840="",L4840=""),"",J4840+K4840+L4840)</f>
        <v/>
      </c>
      <c r="Q4840">
        <f>IF(OR(M4840="",N4840="",O4840=""),"",M4840+N4840+O4840)</f>
        <v/>
      </c>
      <c r="S4840" s="13">
        <f>IF(AND($B4840&lt;&gt;"",$F4840&lt;&gt;""),IF(COUNTIFS($B$2:$B4840,$B4840,$F$2:$F4840,$F4840)=1,1,0),0)</f>
        <v/>
      </c>
      <c r="T4840" s="13">
        <f>IF(AND($B4840&lt;&gt;"",$H4840&lt;&gt;""),IF(COUNTIFS($B$2:$B4840,$B4840,$H$2:$H4840,$H4840)=1,1,0),0)</f>
        <v/>
      </c>
      <c r="U4840" s="13">
        <f>IF(AND($B4840&lt;&gt;"",$C4840&lt;&gt;""),IF(COUNTIFS($B$2:$B4840,$B4840,$C$2:$C4840,$C4840)=1,1,0),0)</f>
        <v/>
      </c>
      <c r="V4840" s="13">
        <f>IF(AND($B4840&lt;&gt;"",$D4840&lt;&gt;""),IF(COUNTIFS($B$2:$B4840,$B4840,$D$2:$D4840,$D4840)=1,1,0),0)</f>
        <v/>
      </c>
      <c r="W4840">
        <f>IFERROR(INDEX(T_Indicateurs[Domain_code],MATCH($H4840,T_Indicateurs[Stat_code],0)),"")</f>
        <v/>
      </c>
      <c r="X4840" s="13">
        <f>IF(OR($W4840="",$F4840=""),0,IF($F4840&lt;&gt;$W4840,1,0))</f>
        <v/>
      </c>
      <c r="Y4840" s="13">
        <f>IF(OR($J4840="", $K4840="", $L4840=""),0,IF(OR($J4840&lt;0,$J4840&gt;3,$K4840&lt;0,$K4840&gt;3,$L4840&lt;0,$L4840&gt;3),1,0))</f>
        <v/>
      </c>
    </row>
    <row r="4841">
      <c r="G4841">
        <f>IFERROR(INDEX(T_Domaines[Domain_label_fr],MATCH(F4841,T_Domaines[Domain_code],0)),"")</f>
        <v/>
      </c>
      <c r="I4841">
        <f>IFERROR(INDEX(T_Indicateurs[Stat_label_fr],MATCH(H4841,T_Indicateurs[Stat_code],0)),"")</f>
        <v/>
      </c>
      <c r="M4841">
        <f>IF(J4841=0,"",J4841)</f>
        <v/>
      </c>
      <c r="N4841">
        <f>IF(K4841=0,"",K4841)</f>
        <v/>
      </c>
      <c r="O4841">
        <f>IF(L4841=0,"",L4841)</f>
        <v/>
      </c>
      <c r="P4841">
        <f>IF(OR(J4841="",K4841="",L4841=""),"",J4841+K4841+L4841)</f>
        <v/>
      </c>
      <c r="Q4841">
        <f>IF(OR(M4841="",N4841="",O4841=""),"",M4841+N4841+O4841)</f>
        <v/>
      </c>
      <c r="S4841" s="13">
        <f>IF(AND($B4841&lt;&gt;"",$F4841&lt;&gt;""),IF(COUNTIFS($B$2:$B4841,$B4841,$F$2:$F4841,$F4841)=1,1,0),0)</f>
        <v/>
      </c>
      <c r="T4841" s="13">
        <f>IF(AND($B4841&lt;&gt;"",$H4841&lt;&gt;""),IF(COUNTIFS($B$2:$B4841,$B4841,$H$2:$H4841,$H4841)=1,1,0),0)</f>
        <v/>
      </c>
      <c r="U4841" s="13">
        <f>IF(AND($B4841&lt;&gt;"",$C4841&lt;&gt;""),IF(COUNTIFS($B$2:$B4841,$B4841,$C$2:$C4841,$C4841)=1,1,0),0)</f>
        <v/>
      </c>
      <c r="V4841" s="13">
        <f>IF(AND($B4841&lt;&gt;"",$D4841&lt;&gt;""),IF(COUNTIFS($B$2:$B4841,$B4841,$D$2:$D4841,$D4841)=1,1,0),0)</f>
        <v/>
      </c>
      <c r="W4841">
        <f>IFERROR(INDEX(T_Indicateurs[Domain_code],MATCH($H4841,T_Indicateurs[Stat_code],0)),"")</f>
        <v/>
      </c>
      <c r="X4841" s="13">
        <f>IF(OR($W4841="",$F4841=""),0,IF($F4841&lt;&gt;$W4841,1,0))</f>
        <v/>
      </c>
      <c r="Y4841" s="13">
        <f>IF(OR($J4841="", $K4841="", $L4841=""),0,IF(OR($J4841&lt;0,$J4841&gt;3,$K4841&lt;0,$K4841&gt;3,$L4841&lt;0,$L4841&gt;3),1,0))</f>
        <v/>
      </c>
    </row>
    <row r="4842">
      <c r="G4842">
        <f>IFERROR(INDEX(T_Domaines[Domain_label_fr],MATCH(F4842,T_Domaines[Domain_code],0)),"")</f>
        <v/>
      </c>
      <c r="I4842">
        <f>IFERROR(INDEX(T_Indicateurs[Stat_label_fr],MATCH(H4842,T_Indicateurs[Stat_code],0)),"")</f>
        <v/>
      </c>
      <c r="M4842">
        <f>IF(J4842=0,"",J4842)</f>
        <v/>
      </c>
      <c r="N4842">
        <f>IF(K4842=0,"",K4842)</f>
        <v/>
      </c>
      <c r="O4842">
        <f>IF(L4842=0,"",L4842)</f>
        <v/>
      </c>
      <c r="P4842">
        <f>IF(OR(J4842="",K4842="",L4842=""),"",J4842+K4842+L4842)</f>
        <v/>
      </c>
      <c r="Q4842">
        <f>IF(OR(M4842="",N4842="",O4842=""),"",M4842+N4842+O4842)</f>
        <v/>
      </c>
      <c r="S4842" s="13">
        <f>IF(AND($B4842&lt;&gt;"",$F4842&lt;&gt;""),IF(COUNTIFS($B$2:$B4842,$B4842,$F$2:$F4842,$F4842)=1,1,0),0)</f>
        <v/>
      </c>
      <c r="T4842" s="13">
        <f>IF(AND($B4842&lt;&gt;"",$H4842&lt;&gt;""),IF(COUNTIFS($B$2:$B4842,$B4842,$H$2:$H4842,$H4842)=1,1,0),0)</f>
        <v/>
      </c>
      <c r="U4842" s="13">
        <f>IF(AND($B4842&lt;&gt;"",$C4842&lt;&gt;""),IF(COUNTIFS($B$2:$B4842,$B4842,$C$2:$C4842,$C4842)=1,1,0),0)</f>
        <v/>
      </c>
      <c r="V4842" s="13">
        <f>IF(AND($B4842&lt;&gt;"",$D4842&lt;&gt;""),IF(COUNTIFS($B$2:$B4842,$B4842,$D$2:$D4842,$D4842)=1,1,0),0)</f>
        <v/>
      </c>
      <c r="W4842">
        <f>IFERROR(INDEX(T_Indicateurs[Domain_code],MATCH($H4842,T_Indicateurs[Stat_code],0)),"")</f>
        <v/>
      </c>
      <c r="X4842" s="13">
        <f>IF(OR($W4842="",$F4842=""),0,IF($F4842&lt;&gt;$W4842,1,0))</f>
        <v/>
      </c>
      <c r="Y4842" s="13">
        <f>IF(OR($J4842="", $K4842="", $L4842=""),0,IF(OR($J4842&lt;0,$J4842&gt;3,$K4842&lt;0,$K4842&gt;3,$L4842&lt;0,$L4842&gt;3),1,0))</f>
        <v/>
      </c>
    </row>
    <row r="4843">
      <c r="G4843">
        <f>IFERROR(INDEX(T_Domaines[Domain_label_fr],MATCH(F4843,T_Domaines[Domain_code],0)),"")</f>
        <v/>
      </c>
      <c r="I4843">
        <f>IFERROR(INDEX(T_Indicateurs[Stat_label_fr],MATCH(H4843,T_Indicateurs[Stat_code],0)),"")</f>
        <v/>
      </c>
      <c r="M4843">
        <f>IF(J4843=0,"",J4843)</f>
        <v/>
      </c>
      <c r="N4843">
        <f>IF(K4843=0,"",K4843)</f>
        <v/>
      </c>
      <c r="O4843">
        <f>IF(L4843=0,"",L4843)</f>
        <v/>
      </c>
      <c r="P4843">
        <f>IF(OR(J4843="",K4843="",L4843=""),"",J4843+K4843+L4843)</f>
        <v/>
      </c>
      <c r="Q4843">
        <f>IF(OR(M4843="",N4843="",O4843=""),"",M4843+N4843+O4843)</f>
        <v/>
      </c>
      <c r="S4843" s="13">
        <f>IF(AND($B4843&lt;&gt;"",$F4843&lt;&gt;""),IF(COUNTIFS($B$2:$B4843,$B4843,$F$2:$F4843,$F4843)=1,1,0),0)</f>
        <v/>
      </c>
      <c r="T4843" s="13">
        <f>IF(AND($B4843&lt;&gt;"",$H4843&lt;&gt;""),IF(COUNTIFS($B$2:$B4843,$B4843,$H$2:$H4843,$H4843)=1,1,0),0)</f>
        <v/>
      </c>
      <c r="U4843" s="13">
        <f>IF(AND($B4843&lt;&gt;"",$C4843&lt;&gt;""),IF(COUNTIFS($B$2:$B4843,$B4843,$C$2:$C4843,$C4843)=1,1,0),0)</f>
        <v/>
      </c>
      <c r="V4843" s="13">
        <f>IF(AND($B4843&lt;&gt;"",$D4843&lt;&gt;""),IF(COUNTIFS($B$2:$B4843,$B4843,$D$2:$D4843,$D4843)=1,1,0),0)</f>
        <v/>
      </c>
      <c r="W4843">
        <f>IFERROR(INDEX(T_Indicateurs[Domain_code],MATCH($H4843,T_Indicateurs[Stat_code],0)),"")</f>
        <v/>
      </c>
      <c r="X4843" s="13">
        <f>IF(OR($W4843="",$F4843=""),0,IF($F4843&lt;&gt;$W4843,1,0))</f>
        <v/>
      </c>
      <c r="Y4843" s="13">
        <f>IF(OR($J4843="", $K4843="", $L4843=""),0,IF(OR($J4843&lt;0,$J4843&gt;3,$K4843&lt;0,$K4843&gt;3,$L4843&lt;0,$L4843&gt;3),1,0))</f>
        <v/>
      </c>
    </row>
    <row r="4844">
      <c r="G4844">
        <f>IFERROR(INDEX(T_Domaines[Domain_label_fr],MATCH(F4844,T_Domaines[Domain_code],0)),"")</f>
        <v/>
      </c>
      <c r="I4844">
        <f>IFERROR(INDEX(T_Indicateurs[Stat_label_fr],MATCH(H4844,T_Indicateurs[Stat_code],0)),"")</f>
        <v/>
      </c>
      <c r="M4844">
        <f>IF(J4844=0,"",J4844)</f>
        <v/>
      </c>
      <c r="N4844">
        <f>IF(K4844=0,"",K4844)</f>
        <v/>
      </c>
      <c r="O4844">
        <f>IF(L4844=0,"",L4844)</f>
        <v/>
      </c>
      <c r="P4844">
        <f>IF(OR(J4844="",K4844="",L4844=""),"",J4844+K4844+L4844)</f>
        <v/>
      </c>
      <c r="Q4844">
        <f>IF(OR(M4844="",N4844="",O4844=""),"",M4844+N4844+O4844)</f>
        <v/>
      </c>
      <c r="S4844" s="13">
        <f>IF(AND($B4844&lt;&gt;"",$F4844&lt;&gt;""),IF(COUNTIFS($B$2:$B4844,$B4844,$F$2:$F4844,$F4844)=1,1,0),0)</f>
        <v/>
      </c>
      <c r="T4844" s="13">
        <f>IF(AND($B4844&lt;&gt;"",$H4844&lt;&gt;""),IF(COUNTIFS($B$2:$B4844,$B4844,$H$2:$H4844,$H4844)=1,1,0),0)</f>
        <v/>
      </c>
      <c r="U4844" s="13">
        <f>IF(AND($B4844&lt;&gt;"",$C4844&lt;&gt;""),IF(COUNTIFS($B$2:$B4844,$B4844,$C$2:$C4844,$C4844)=1,1,0),0)</f>
        <v/>
      </c>
      <c r="V4844" s="13">
        <f>IF(AND($B4844&lt;&gt;"",$D4844&lt;&gt;""),IF(COUNTIFS($B$2:$B4844,$B4844,$D$2:$D4844,$D4844)=1,1,0),0)</f>
        <v/>
      </c>
      <c r="W4844">
        <f>IFERROR(INDEX(T_Indicateurs[Domain_code],MATCH($H4844,T_Indicateurs[Stat_code],0)),"")</f>
        <v/>
      </c>
      <c r="X4844" s="13">
        <f>IF(OR($W4844="",$F4844=""),0,IF($F4844&lt;&gt;$W4844,1,0))</f>
        <v/>
      </c>
      <c r="Y4844" s="13">
        <f>IF(OR($J4844="", $K4844="", $L4844=""),0,IF(OR($J4844&lt;0,$J4844&gt;3,$K4844&lt;0,$K4844&gt;3,$L4844&lt;0,$L4844&gt;3),1,0))</f>
        <v/>
      </c>
    </row>
    <row r="4845">
      <c r="G4845">
        <f>IFERROR(INDEX(T_Domaines[Domain_label_fr],MATCH(F4845,T_Domaines[Domain_code],0)),"")</f>
        <v/>
      </c>
      <c r="I4845">
        <f>IFERROR(INDEX(T_Indicateurs[Stat_label_fr],MATCH(H4845,T_Indicateurs[Stat_code],0)),"")</f>
        <v/>
      </c>
      <c r="M4845">
        <f>IF(J4845=0,"",J4845)</f>
        <v/>
      </c>
      <c r="N4845">
        <f>IF(K4845=0,"",K4845)</f>
        <v/>
      </c>
      <c r="O4845">
        <f>IF(L4845=0,"",L4845)</f>
        <v/>
      </c>
      <c r="P4845">
        <f>IF(OR(J4845="",K4845="",L4845=""),"",J4845+K4845+L4845)</f>
        <v/>
      </c>
      <c r="Q4845">
        <f>IF(OR(M4845="",N4845="",O4845=""),"",M4845+N4845+O4845)</f>
        <v/>
      </c>
      <c r="S4845" s="13">
        <f>IF(AND($B4845&lt;&gt;"",$F4845&lt;&gt;""),IF(COUNTIFS($B$2:$B4845,$B4845,$F$2:$F4845,$F4845)=1,1,0),0)</f>
        <v/>
      </c>
      <c r="T4845" s="13">
        <f>IF(AND($B4845&lt;&gt;"",$H4845&lt;&gt;""),IF(COUNTIFS($B$2:$B4845,$B4845,$H$2:$H4845,$H4845)=1,1,0),0)</f>
        <v/>
      </c>
      <c r="U4845" s="13">
        <f>IF(AND($B4845&lt;&gt;"",$C4845&lt;&gt;""),IF(COUNTIFS($B$2:$B4845,$B4845,$C$2:$C4845,$C4845)=1,1,0),0)</f>
        <v/>
      </c>
      <c r="V4845" s="13">
        <f>IF(AND($B4845&lt;&gt;"",$D4845&lt;&gt;""),IF(COUNTIFS($B$2:$B4845,$B4845,$D$2:$D4845,$D4845)=1,1,0),0)</f>
        <v/>
      </c>
      <c r="W4845">
        <f>IFERROR(INDEX(T_Indicateurs[Domain_code],MATCH($H4845,T_Indicateurs[Stat_code],0)),"")</f>
        <v/>
      </c>
      <c r="X4845" s="13">
        <f>IF(OR($W4845="",$F4845=""),0,IF($F4845&lt;&gt;$W4845,1,0))</f>
        <v/>
      </c>
      <c r="Y4845" s="13">
        <f>IF(OR($J4845="", $K4845="", $L4845=""),0,IF(OR($J4845&lt;0,$J4845&gt;3,$K4845&lt;0,$K4845&gt;3,$L4845&lt;0,$L4845&gt;3),1,0))</f>
        <v/>
      </c>
    </row>
    <row r="4846">
      <c r="G4846">
        <f>IFERROR(INDEX(T_Domaines[Domain_label_fr],MATCH(F4846,T_Domaines[Domain_code],0)),"")</f>
        <v/>
      </c>
      <c r="I4846">
        <f>IFERROR(INDEX(T_Indicateurs[Stat_label_fr],MATCH(H4846,T_Indicateurs[Stat_code],0)),"")</f>
        <v/>
      </c>
      <c r="M4846">
        <f>IF(J4846=0,"",J4846)</f>
        <v/>
      </c>
      <c r="N4846">
        <f>IF(K4846=0,"",K4846)</f>
        <v/>
      </c>
      <c r="O4846">
        <f>IF(L4846=0,"",L4846)</f>
        <v/>
      </c>
      <c r="P4846">
        <f>IF(OR(J4846="",K4846="",L4846=""),"",J4846+K4846+L4846)</f>
        <v/>
      </c>
      <c r="Q4846">
        <f>IF(OR(M4846="",N4846="",O4846=""),"",M4846+N4846+O4846)</f>
        <v/>
      </c>
      <c r="S4846" s="13">
        <f>IF(AND($B4846&lt;&gt;"",$F4846&lt;&gt;""),IF(COUNTIFS($B$2:$B4846,$B4846,$F$2:$F4846,$F4846)=1,1,0),0)</f>
        <v/>
      </c>
      <c r="T4846" s="13">
        <f>IF(AND($B4846&lt;&gt;"",$H4846&lt;&gt;""),IF(COUNTIFS($B$2:$B4846,$B4846,$H$2:$H4846,$H4846)=1,1,0),0)</f>
        <v/>
      </c>
      <c r="U4846" s="13">
        <f>IF(AND($B4846&lt;&gt;"",$C4846&lt;&gt;""),IF(COUNTIFS($B$2:$B4846,$B4846,$C$2:$C4846,$C4846)=1,1,0),0)</f>
        <v/>
      </c>
      <c r="V4846" s="13">
        <f>IF(AND($B4846&lt;&gt;"",$D4846&lt;&gt;""),IF(COUNTIFS($B$2:$B4846,$B4846,$D$2:$D4846,$D4846)=1,1,0),0)</f>
        <v/>
      </c>
      <c r="W4846">
        <f>IFERROR(INDEX(T_Indicateurs[Domain_code],MATCH($H4846,T_Indicateurs[Stat_code],0)),"")</f>
        <v/>
      </c>
      <c r="X4846" s="13">
        <f>IF(OR($W4846="",$F4846=""),0,IF($F4846&lt;&gt;$W4846,1,0))</f>
        <v/>
      </c>
      <c r="Y4846" s="13">
        <f>IF(OR($J4846="", $K4846="", $L4846=""),0,IF(OR($J4846&lt;0,$J4846&gt;3,$K4846&lt;0,$K4846&gt;3,$L4846&lt;0,$L4846&gt;3),1,0))</f>
        <v/>
      </c>
    </row>
    <row r="4847">
      <c r="G4847">
        <f>IFERROR(INDEX(T_Domaines[Domain_label_fr],MATCH(F4847,T_Domaines[Domain_code],0)),"")</f>
        <v/>
      </c>
      <c r="I4847">
        <f>IFERROR(INDEX(T_Indicateurs[Stat_label_fr],MATCH(H4847,T_Indicateurs[Stat_code],0)),"")</f>
        <v/>
      </c>
      <c r="M4847">
        <f>IF(J4847=0,"",J4847)</f>
        <v/>
      </c>
      <c r="N4847">
        <f>IF(K4847=0,"",K4847)</f>
        <v/>
      </c>
      <c r="O4847">
        <f>IF(L4847=0,"",L4847)</f>
        <v/>
      </c>
      <c r="P4847">
        <f>IF(OR(J4847="",K4847="",L4847=""),"",J4847+K4847+L4847)</f>
        <v/>
      </c>
      <c r="Q4847">
        <f>IF(OR(M4847="",N4847="",O4847=""),"",M4847+N4847+O4847)</f>
        <v/>
      </c>
      <c r="S4847" s="13">
        <f>IF(AND($B4847&lt;&gt;"",$F4847&lt;&gt;""),IF(COUNTIFS($B$2:$B4847,$B4847,$F$2:$F4847,$F4847)=1,1,0),0)</f>
        <v/>
      </c>
      <c r="T4847" s="13">
        <f>IF(AND($B4847&lt;&gt;"",$H4847&lt;&gt;""),IF(COUNTIFS($B$2:$B4847,$B4847,$H$2:$H4847,$H4847)=1,1,0),0)</f>
        <v/>
      </c>
      <c r="U4847" s="13">
        <f>IF(AND($B4847&lt;&gt;"",$C4847&lt;&gt;""),IF(COUNTIFS($B$2:$B4847,$B4847,$C$2:$C4847,$C4847)=1,1,0),0)</f>
        <v/>
      </c>
      <c r="V4847" s="13">
        <f>IF(AND($B4847&lt;&gt;"",$D4847&lt;&gt;""),IF(COUNTIFS($B$2:$B4847,$B4847,$D$2:$D4847,$D4847)=1,1,0),0)</f>
        <v/>
      </c>
      <c r="W4847">
        <f>IFERROR(INDEX(T_Indicateurs[Domain_code],MATCH($H4847,T_Indicateurs[Stat_code],0)),"")</f>
        <v/>
      </c>
      <c r="X4847" s="13">
        <f>IF(OR($W4847="",$F4847=""),0,IF($F4847&lt;&gt;$W4847,1,0))</f>
        <v/>
      </c>
      <c r="Y4847" s="13">
        <f>IF(OR($J4847="", $K4847="", $L4847=""),0,IF(OR($J4847&lt;0,$J4847&gt;3,$K4847&lt;0,$K4847&gt;3,$L4847&lt;0,$L4847&gt;3),1,0))</f>
        <v/>
      </c>
    </row>
    <row r="4848">
      <c r="G4848">
        <f>IFERROR(INDEX(T_Domaines[Domain_label_fr],MATCH(F4848,T_Domaines[Domain_code],0)),"")</f>
        <v/>
      </c>
      <c r="I4848">
        <f>IFERROR(INDEX(T_Indicateurs[Stat_label_fr],MATCH(H4848,T_Indicateurs[Stat_code],0)),"")</f>
        <v/>
      </c>
      <c r="M4848">
        <f>IF(J4848=0,"",J4848)</f>
        <v/>
      </c>
      <c r="N4848">
        <f>IF(K4848=0,"",K4848)</f>
        <v/>
      </c>
      <c r="O4848">
        <f>IF(L4848=0,"",L4848)</f>
        <v/>
      </c>
      <c r="P4848">
        <f>IF(OR(J4848="",K4848="",L4848=""),"",J4848+K4848+L4848)</f>
        <v/>
      </c>
      <c r="Q4848">
        <f>IF(OR(M4848="",N4848="",O4848=""),"",M4848+N4848+O4848)</f>
        <v/>
      </c>
      <c r="S4848" s="13">
        <f>IF(AND($B4848&lt;&gt;"",$F4848&lt;&gt;""),IF(COUNTIFS($B$2:$B4848,$B4848,$F$2:$F4848,$F4848)=1,1,0),0)</f>
        <v/>
      </c>
      <c r="T4848" s="13">
        <f>IF(AND($B4848&lt;&gt;"",$H4848&lt;&gt;""),IF(COUNTIFS($B$2:$B4848,$B4848,$H$2:$H4848,$H4848)=1,1,0),0)</f>
        <v/>
      </c>
      <c r="U4848" s="13">
        <f>IF(AND($B4848&lt;&gt;"",$C4848&lt;&gt;""),IF(COUNTIFS($B$2:$B4848,$B4848,$C$2:$C4848,$C4848)=1,1,0),0)</f>
        <v/>
      </c>
      <c r="V4848" s="13">
        <f>IF(AND($B4848&lt;&gt;"",$D4848&lt;&gt;""),IF(COUNTIFS($B$2:$B4848,$B4848,$D$2:$D4848,$D4848)=1,1,0),0)</f>
        <v/>
      </c>
      <c r="W4848">
        <f>IFERROR(INDEX(T_Indicateurs[Domain_code],MATCH($H4848,T_Indicateurs[Stat_code],0)),"")</f>
        <v/>
      </c>
      <c r="X4848" s="13">
        <f>IF(OR($W4848="",$F4848=""),0,IF($F4848&lt;&gt;$W4848,1,0))</f>
        <v/>
      </c>
      <c r="Y4848" s="13">
        <f>IF(OR($J4848="", $K4848="", $L4848=""),0,IF(OR($J4848&lt;0,$J4848&gt;3,$K4848&lt;0,$K4848&gt;3,$L4848&lt;0,$L4848&gt;3),1,0))</f>
        <v/>
      </c>
    </row>
    <row r="4849">
      <c r="G4849">
        <f>IFERROR(INDEX(T_Domaines[Domain_label_fr],MATCH(F4849,T_Domaines[Domain_code],0)),"")</f>
        <v/>
      </c>
      <c r="I4849">
        <f>IFERROR(INDEX(T_Indicateurs[Stat_label_fr],MATCH(H4849,T_Indicateurs[Stat_code],0)),"")</f>
        <v/>
      </c>
      <c r="M4849">
        <f>IF(J4849=0,"",J4849)</f>
        <v/>
      </c>
      <c r="N4849">
        <f>IF(K4849=0,"",K4849)</f>
        <v/>
      </c>
      <c r="O4849">
        <f>IF(L4849=0,"",L4849)</f>
        <v/>
      </c>
      <c r="P4849">
        <f>IF(OR(J4849="",K4849="",L4849=""),"",J4849+K4849+L4849)</f>
        <v/>
      </c>
      <c r="Q4849">
        <f>IF(OR(M4849="",N4849="",O4849=""),"",M4849+N4849+O4849)</f>
        <v/>
      </c>
      <c r="S4849" s="13">
        <f>IF(AND($B4849&lt;&gt;"",$F4849&lt;&gt;""),IF(COUNTIFS($B$2:$B4849,$B4849,$F$2:$F4849,$F4849)=1,1,0),0)</f>
        <v/>
      </c>
      <c r="T4849" s="13">
        <f>IF(AND($B4849&lt;&gt;"",$H4849&lt;&gt;""),IF(COUNTIFS($B$2:$B4849,$B4849,$H$2:$H4849,$H4849)=1,1,0),0)</f>
        <v/>
      </c>
      <c r="U4849" s="13">
        <f>IF(AND($B4849&lt;&gt;"",$C4849&lt;&gt;""),IF(COUNTIFS($B$2:$B4849,$B4849,$C$2:$C4849,$C4849)=1,1,0),0)</f>
        <v/>
      </c>
      <c r="V4849" s="13">
        <f>IF(AND($B4849&lt;&gt;"",$D4849&lt;&gt;""),IF(COUNTIFS($B$2:$B4849,$B4849,$D$2:$D4849,$D4849)=1,1,0),0)</f>
        <v/>
      </c>
      <c r="W4849">
        <f>IFERROR(INDEX(T_Indicateurs[Domain_code],MATCH($H4849,T_Indicateurs[Stat_code],0)),"")</f>
        <v/>
      </c>
      <c r="X4849" s="13">
        <f>IF(OR($W4849="",$F4849=""),0,IF($F4849&lt;&gt;$W4849,1,0))</f>
        <v/>
      </c>
      <c r="Y4849" s="13">
        <f>IF(OR($J4849="", $K4849="", $L4849=""),0,IF(OR($J4849&lt;0,$J4849&gt;3,$K4849&lt;0,$K4849&gt;3,$L4849&lt;0,$L4849&gt;3),1,0))</f>
        <v/>
      </c>
    </row>
    <row r="4850">
      <c r="G4850">
        <f>IFERROR(INDEX(T_Domaines[Domain_label_fr],MATCH(F4850,T_Domaines[Domain_code],0)),"")</f>
        <v/>
      </c>
      <c r="I4850">
        <f>IFERROR(INDEX(T_Indicateurs[Stat_label_fr],MATCH(H4850,T_Indicateurs[Stat_code],0)),"")</f>
        <v/>
      </c>
      <c r="M4850">
        <f>IF(J4850=0,"",J4850)</f>
        <v/>
      </c>
      <c r="N4850">
        <f>IF(K4850=0,"",K4850)</f>
        <v/>
      </c>
      <c r="O4850">
        <f>IF(L4850=0,"",L4850)</f>
        <v/>
      </c>
      <c r="P4850">
        <f>IF(OR(J4850="",K4850="",L4850=""),"",J4850+K4850+L4850)</f>
        <v/>
      </c>
      <c r="Q4850">
        <f>IF(OR(M4850="",N4850="",O4850=""),"",M4850+N4850+O4850)</f>
        <v/>
      </c>
      <c r="S4850" s="13">
        <f>IF(AND($B4850&lt;&gt;"",$F4850&lt;&gt;""),IF(COUNTIFS($B$2:$B4850,$B4850,$F$2:$F4850,$F4850)=1,1,0),0)</f>
        <v/>
      </c>
      <c r="T4850" s="13">
        <f>IF(AND($B4850&lt;&gt;"",$H4850&lt;&gt;""),IF(COUNTIFS($B$2:$B4850,$B4850,$H$2:$H4850,$H4850)=1,1,0),0)</f>
        <v/>
      </c>
      <c r="U4850" s="13">
        <f>IF(AND($B4850&lt;&gt;"",$C4850&lt;&gt;""),IF(COUNTIFS($B$2:$B4850,$B4850,$C$2:$C4850,$C4850)=1,1,0),0)</f>
        <v/>
      </c>
      <c r="V4850" s="13">
        <f>IF(AND($B4850&lt;&gt;"",$D4850&lt;&gt;""),IF(COUNTIFS($B$2:$B4850,$B4850,$D$2:$D4850,$D4850)=1,1,0),0)</f>
        <v/>
      </c>
      <c r="W4850">
        <f>IFERROR(INDEX(T_Indicateurs[Domain_code],MATCH($H4850,T_Indicateurs[Stat_code],0)),"")</f>
        <v/>
      </c>
      <c r="X4850" s="13">
        <f>IF(OR($W4850="",$F4850=""),0,IF($F4850&lt;&gt;$W4850,1,0))</f>
        <v/>
      </c>
      <c r="Y4850" s="13">
        <f>IF(OR($J4850="", $K4850="", $L4850=""),0,IF(OR($J4850&lt;0,$J4850&gt;3,$K4850&lt;0,$K4850&gt;3,$L4850&lt;0,$L4850&gt;3),1,0))</f>
        <v/>
      </c>
    </row>
    <row r="4851">
      <c r="G4851">
        <f>IFERROR(INDEX(T_Domaines[Domain_label_fr],MATCH(F4851,T_Domaines[Domain_code],0)),"")</f>
        <v/>
      </c>
      <c r="I4851">
        <f>IFERROR(INDEX(T_Indicateurs[Stat_label_fr],MATCH(H4851,T_Indicateurs[Stat_code],0)),"")</f>
        <v/>
      </c>
      <c r="M4851">
        <f>IF(J4851=0,"",J4851)</f>
        <v/>
      </c>
      <c r="N4851">
        <f>IF(K4851=0,"",K4851)</f>
        <v/>
      </c>
      <c r="O4851">
        <f>IF(L4851=0,"",L4851)</f>
        <v/>
      </c>
      <c r="P4851">
        <f>IF(OR(J4851="",K4851="",L4851=""),"",J4851+K4851+L4851)</f>
        <v/>
      </c>
      <c r="Q4851">
        <f>IF(OR(M4851="",N4851="",O4851=""),"",M4851+N4851+O4851)</f>
        <v/>
      </c>
      <c r="S4851" s="13">
        <f>IF(AND($B4851&lt;&gt;"",$F4851&lt;&gt;""),IF(COUNTIFS($B$2:$B4851,$B4851,$F$2:$F4851,$F4851)=1,1,0),0)</f>
        <v/>
      </c>
      <c r="T4851" s="13">
        <f>IF(AND($B4851&lt;&gt;"",$H4851&lt;&gt;""),IF(COUNTIFS($B$2:$B4851,$B4851,$H$2:$H4851,$H4851)=1,1,0),0)</f>
        <v/>
      </c>
      <c r="U4851" s="13">
        <f>IF(AND($B4851&lt;&gt;"",$C4851&lt;&gt;""),IF(COUNTIFS($B$2:$B4851,$B4851,$C$2:$C4851,$C4851)=1,1,0),0)</f>
        <v/>
      </c>
      <c r="V4851" s="13">
        <f>IF(AND($B4851&lt;&gt;"",$D4851&lt;&gt;""),IF(COUNTIFS($B$2:$B4851,$B4851,$D$2:$D4851,$D4851)=1,1,0),0)</f>
        <v/>
      </c>
      <c r="W4851">
        <f>IFERROR(INDEX(T_Indicateurs[Domain_code],MATCH($H4851,T_Indicateurs[Stat_code],0)),"")</f>
        <v/>
      </c>
      <c r="X4851" s="13">
        <f>IF(OR($W4851="",$F4851=""),0,IF($F4851&lt;&gt;$W4851,1,0))</f>
        <v/>
      </c>
      <c r="Y4851" s="13">
        <f>IF(OR($J4851="", $K4851="", $L4851=""),0,IF(OR($J4851&lt;0,$J4851&gt;3,$K4851&lt;0,$K4851&gt;3,$L4851&lt;0,$L4851&gt;3),1,0))</f>
        <v/>
      </c>
    </row>
    <row r="4852">
      <c r="G4852">
        <f>IFERROR(INDEX(T_Domaines[Domain_label_fr],MATCH(F4852,T_Domaines[Domain_code],0)),"")</f>
        <v/>
      </c>
      <c r="I4852">
        <f>IFERROR(INDEX(T_Indicateurs[Stat_label_fr],MATCH(H4852,T_Indicateurs[Stat_code],0)),"")</f>
        <v/>
      </c>
      <c r="M4852">
        <f>IF(J4852=0,"",J4852)</f>
        <v/>
      </c>
      <c r="N4852">
        <f>IF(K4852=0,"",K4852)</f>
        <v/>
      </c>
      <c r="O4852">
        <f>IF(L4852=0,"",L4852)</f>
        <v/>
      </c>
      <c r="P4852">
        <f>IF(OR(J4852="",K4852="",L4852=""),"",J4852+K4852+L4852)</f>
        <v/>
      </c>
      <c r="Q4852">
        <f>IF(OR(M4852="",N4852="",O4852=""),"",M4852+N4852+O4852)</f>
        <v/>
      </c>
      <c r="S4852" s="13">
        <f>IF(AND($B4852&lt;&gt;"",$F4852&lt;&gt;""),IF(COUNTIFS($B$2:$B4852,$B4852,$F$2:$F4852,$F4852)=1,1,0),0)</f>
        <v/>
      </c>
      <c r="T4852" s="13">
        <f>IF(AND($B4852&lt;&gt;"",$H4852&lt;&gt;""),IF(COUNTIFS($B$2:$B4852,$B4852,$H$2:$H4852,$H4852)=1,1,0),0)</f>
        <v/>
      </c>
      <c r="U4852" s="13">
        <f>IF(AND($B4852&lt;&gt;"",$C4852&lt;&gt;""),IF(COUNTIFS($B$2:$B4852,$B4852,$C$2:$C4852,$C4852)=1,1,0),0)</f>
        <v/>
      </c>
      <c r="V4852" s="13">
        <f>IF(AND($B4852&lt;&gt;"",$D4852&lt;&gt;""),IF(COUNTIFS($B$2:$B4852,$B4852,$D$2:$D4852,$D4852)=1,1,0),0)</f>
        <v/>
      </c>
      <c r="W4852">
        <f>IFERROR(INDEX(T_Indicateurs[Domain_code],MATCH($H4852,T_Indicateurs[Stat_code],0)),"")</f>
        <v/>
      </c>
      <c r="X4852" s="13">
        <f>IF(OR($W4852="",$F4852=""),0,IF($F4852&lt;&gt;$W4852,1,0))</f>
        <v/>
      </c>
      <c r="Y4852" s="13">
        <f>IF(OR($J4852="", $K4852="", $L4852=""),0,IF(OR($J4852&lt;0,$J4852&gt;3,$K4852&lt;0,$K4852&gt;3,$L4852&lt;0,$L4852&gt;3),1,0))</f>
        <v/>
      </c>
    </row>
    <row r="4853">
      <c r="G4853">
        <f>IFERROR(INDEX(T_Domaines[Domain_label_fr],MATCH(F4853,T_Domaines[Domain_code],0)),"")</f>
        <v/>
      </c>
      <c r="I4853">
        <f>IFERROR(INDEX(T_Indicateurs[Stat_label_fr],MATCH(H4853,T_Indicateurs[Stat_code],0)),"")</f>
        <v/>
      </c>
      <c r="M4853">
        <f>IF(J4853=0,"",J4853)</f>
        <v/>
      </c>
      <c r="N4853">
        <f>IF(K4853=0,"",K4853)</f>
        <v/>
      </c>
      <c r="O4853">
        <f>IF(L4853=0,"",L4853)</f>
        <v/>
      </c>
      <c r="P4853">
        <f>IF(OR(J4853="",K4853="",L4853=""),"",J4853+K4853+L4853)</f>
        <v/>
      </c>
      <c r="Q4853">
        <f>IF(OR(M4853="",N4853="",O4853=""),"",M4853+N4853+O4853)</f>
        <v/>
      </c>
      <c r="S4853" s="13">
        <f>IF(AND($B4853&lt;&gt;"",$F4853&lt;&gt;""),IF(COUNTIFS($B$2:$B4853,$B4853,$F$2:$F4853,$F4853)=1,1,0),0)</f>
        <v/>
      </c>
      <c r="T4853" s="13">
        <f>IF(AND($B4853&lt;&gt;"",$H4853&lt;&gt;""),IF(COUNTIFS($B$2:$B4853,$B4853,$H$2:$H4853,$H4853)=1,1,0),0)</f>
        <v/>
      </c>
      <c r="U4853" s="13">
        <f>IF(AND($B4853&lt;&gt;"",$C4853&lt;&gt;""),IF(COUNTIFS($B$2:$B4853,$B4853,$C$2:$C4853,$C4853)=1,1,0),0)</f>
        <v/>
      </c>
      <c r="V4853" s="13">
        <f>IF(AND($B4853&lt;&gt;"",$D4853&lt;&gt;""),IF(COUNTIFS($B$2:$B4853,$B4853,$D$2:$D4853,$D4853)=1,1,0),0)</f>
        <v/>
      </c>
      <c r="W4853">
        <f>IFERROR(INDEX(T_Indicateurs[Domain_code],MATCH($H4853,T_Indicateurs[Stat_code],0)),"")</f>
        <v/>
      </c>
      <c r="X4853" s="13">
        <f>IF(OR($W4853="",$F4853=""),0,IF($F4853&lt;&gt;$W4853,1,0))</f>
        <v/>
      </c>
      <c r="Y4853" s="13">
        <f>IF(OR($J4853="", $K4853="", $L4853=""),0,IF(OR($J4853&lt;0,$J4853&gt;3,$K4853&lt;0,$K4853&gt;3,$L4853&lt;0,$L4853&gt;3),1,0))</f>
        <v/>
      </c>
    </row>
    <row r="4854">
      <c r="G4854">
        <f>IFERROR(INDEX(T_Domaines[Domain_label_fr],MATCH(F4854,T_Domaines[Domain_code],0)),"")</f>
        <v/>
      </c>
      <c r="I4854">
        <f>IFERROR(INDEX(T_Indicateurs[Stat_label_fr],MATCH(H4854,T_Indicateurs[Stat_code],0)),"")</f>
        <v/>
      </c>
      <c r="M4854">
        <f>IF(J4854=0,"",J4854)</f>
        <v/>
      </c>
      <c r="N4854">
        <f>IF(K4854=0,"",K4854)</f>
        <v/>
      </c>
      <c r="O4854">
        <f>IF(L4854=0,"",L4854)</f>
        <v/>
      </c>
      <c r="P4854">
        <f>IF(OR(J4854="",K4854="",L4854=""),"",J4854+K4854+L4854)</f>
        <v/>
      </c>
      <c r="Q4854">
        <f>IF(OR(M4854="",N4854="",O4854=""),"",M4854+N4854+O4854)</f>
        <v/>
      </c>
      <c r="S4854" s="13">
        <f>IF(AND($B4854&lt;&gt;"",$F4854&lt;&gt;""),IF(COUNTIFS($B$2:$B4854,$B4854,$F$2:$F4854,$F4854)=1,1,0),0)</f>
        <v/>
      </c>
      <c r="T4854" s="13">
        <f>IF(AND($B4854&lt;&gt;"",$H4854&lt;&gt;""),IF(COUNTIFS($B$2:$B4854,$B4854,$H$2:$H4854,$H4854)=1,1,0),0)</f>
        <v/>
      </c>
      <c r="U4854" s="13">
        <f>IF(AND($B4854&lt;&gt;"",$C4854&lt;&gt;""),IF(COUNTIFS($B$2:$B4854,$B4854,$C$2:$C4854,$C4854)=1,1,0),0)</f>
        <v/>
      </c>
      <c r="V4854" s="13">
        <f>IF(AND($B4854&lt;&gt;"",$D4854&lt;&gt;""),IF(COUNTIFS($B$2:$B4854,$B4854,$D$2:$D4854,$D4854)=1,1,0),0)</f>
        <v/>
      </c>
      <c r="W4854">
        <f>IFERROR(INDEX(T_Indicateurs[Domain_code],MATCH($H4854,T_Indicateurs[Stat_code],0)),"")</f>
        <v/>
      </c>
      <c r="X4854" s="13">
        <f>IF(OR($W4854="",$F4854=""),0,IF($F4854&lt;&gt;$W4854,1,0))</f>
        <v/>
      </c>
      <c r="Y4854" s="13">
        <f>IF(OR($J4854="", $K4854="", $L4854=""),0,IF(OR($J4854&lt;0,$J4854&gt;3,$K4854&lt;0,$K4854&gt;3,$L4854&lt;0,$L4854&gt;3),1,0))</f>
        <v/>
      </c>
    </row>
    <row r="4855">
      <c r="G4855">
        <f>IFERROR(INDEX(T_Domaines[Domain_label_fr],MATCH(F4855,T_Domaines[Domain_code],0)),"")</f>
        <v/>
      </c>
      <c r="I4855">
        <f>IFERROR(INDEX(T_Indicateurs[Stat_label_fr],MATCH(H4855,T_Indicateurs[Stat_code],0)),"")</f>
        <v/>
      </c>
      <c r="M4855">
        <f>IF(J4855=0,"",J4855)</f>
        <v/>
      </c>
      <c r="N4855">
        <f>IF(K4855=0,"",K4855)</f>
        <v/>
      </c>
      <c r="O4855">
        <f>IF(L4855=0,"",L4855)</f>
        <v/>
      </c>
      <c r="P4855">
        <f>IF(OR(J4855="",K4855="",L4855=""),"",J4855+K4855+L4855)</f>
        <v/>
      </c>
      <c r="Q4855">
        <f>IF(OR(M4855="",N4855="",O4855=""),"",M4855+N4855+O4855)</f>
        <v/>
      </c>
      <c r="S4855" s="13">
        <f>IF(AND($B4855&lt;&gt;"",$F4855&lt;&gt;""),IF(COUNTIFS($B$2:$B4855,$B4855,$F$2:$F4855,$F4855)=1,1,0),0)</f>
        <v/>
      </c>
      <c r="T4855" s="13">
        <f>IF(AND($B4855&lt;&gt;"",$H4855&lt;&gt;""),IF(COUNTIFS($B$2:$B4855,$B4855,$H$2:$H4855,$H4855)=1,1,0),0)</f>
        <v/>
      </c>
      <c r="U4855" s="13">
        <f>IF(AND($B4855&lt;&gt;"",$C4855&lt;&gt;""),IF(COUNTIFS($B$2:$B4855,$B4855,$C$2:$C4855,$C4855)=1,1,0),0)</f>
        <v/>
      </c>
      <c r="V4855" s="13">
        <f>IF(AND($B4855&lt;&gt;"",$D4855&lt;&gt;""),IF(COUNTIFS($B$2:$B4855,$B4855,$D$2:$D4855,$D4855)=1,1,0),0)</f>
        <v/>
      </c>
      <c r="W4855">
        <f>IFERROR(INDEX(T_Indicateurs[Domain_code],MATCH($H4855,T_Indicateurs[Stat_code],0)),"")</f>
        <v/>
      </c>
      <c r="X4855" s="13">
        <f>IF(OR($W4855="",$F4855=""),0,IF($F4855&lt;&gt;$W4855,1,0))</f>
        <v/>
      </c>
      <c r="Y4855" s="13">
        <f>IF(OR($J4855="", $K4855="", $L4855=""),0,IF(OR($J4855&lt;0,$J4855&gt;3,$K4855&lt;0,$K4855&gt;3,$L4855&lt;0,$L4855&gt;3),1,0))</f>
        <v/>
      </c>
    </row>
    <row r="4856">
      <c r="G4856">
        <f>IFERROR(INDEX(T_Domaines[Domain_label_fr],MATCH(F4856,T_Domaines[Domain_code],0)),"")</f>
        <v/>
      </c>
      <c r="I4856">
        <f>IFERROR(INDEX(T_Indicateurs[Stat_label_fr],MATCH(H4856,T_Indicateurs[Stat_code],0)),"")</f>
        <v/>
      </c>
      <c r="M4856">
        <f>IF(J4856=0,"",J4856)</f>
        <v/>
      </c>
      <c r="N4856">
        <f>IF(K4856=0,"",K4856)</f>
        <v/>
      </c>
      <c r="O4856">
        <f>IF(L4856=0,"",L4856)</f>
        <v/>
      </c>
      <c r="P4856">
        <f>IF(OR(J4856="",K4856="",L4856=""),"",J4856+K4856+L4856)</f>
        <v/>
      </c>
      <c r="Q4856">
        <f>IF(OR(M4856="",N4856="",O4856=""),"",M4856+N4856+O4856)</f>
        <v/>
      </c>
      <c r="S4856" s="13">
        <f>IF(AND($B4856&lt;&gt;"",$F4856&lt;&gt;""),IF(COUNTIFS($B$2:$B4856,$B4856,$F$2:$F4856,$F4856)=1,1,0),0)</f>
        <v/>
      </c>
      <c r="T4856" s="13">
        <f>IF(AND($B4856&lt;&gt;"",$H4856&lt;&gt;""),IF(COUNTIFS($B$2:$B4856,$B4856,$H$2:$H4856,$H4856)=1,1,0),0)</f>
        <v/>
      </c>
      <c r="U4856" s="13">
        <f>IF(AND($B4856&lt;&gt;"",$C4856&lt;&gt;""),IF(COUNTIFS($B$2:$B4856,$B4856,$C$2:$C4856,$C4856)=1,1,0),0)</f>
        <v/>
      </c>
      <c r="V4856" s="13">
        <f>IF(AND($B4856&lt;&gt;"",$D4856&lt;&gt;""),IF(COUNTIFS($B$2:$B4856,$B4856,$D$2:$D4856,$D4856)=1,1,0),0)</f>
        <v/>
      </c>
      <c r="W4856">
        <f>IFERROR(INDEX(T_Indicateurs[Domain_code],MATCH($H4856,T_Indicateurs[Stat_code],0)),"")</f>
        <v/>
      </c>
      <c r="X4856" s="13">
        <f>IF(OR($W4856="",$F4856=""),0,IF($F4856&lt;&gt;$W4856,1,0))</f>
        <v/>
      </c>
      <c r="Y4856" s="13">
        <f>IF(OR($J4856="", $K4856="", $L4856=""),0,IF(OR($J4856&lt;0,$J4856&gt;3,$K4856&lt;0,$K4856&gt;3,$L4856&lt;0,$L4856&gt;3),1,0))</f>
        <v/>
      </c>
    </row>
    <row r="4857">
      <c r="G4857">
        <f>IFERROR(INDEX(T_Domaines[Domain_label_fr],MATCH(F4857,T_Domaines[Domain_code],0)),"")</f>
        <v/>
      </c>
      <c r="I4857">
        <f>IFERROR(INDEX(T_Indicateurs[Stat_label_fr],MATCH(H4857,T_Indicateurs[Stat_code],0)),"")</f>
        <v/>
      </c>
      <c r="M4857">
        <f>IF(J4857=0,"",J4857)</f>
        <v/>
      </c>
      <c r="N4857">
        <f>IF(K4857=0,"",K4857)</f>
        <v/>
      </c>
      <c r="O4857">
        <f>IF(L4857=0,"",L4857)</f>
        <v/>
      </c>
      <c r="P4857">
        <f>IF(OR(J4857="",K4857="",L4857=""),"",J4857+K4857+L4857)</f>
        <v/>
      </c>
      <c r="Q4857">
        <f>IF(OR(M4857="",N4857="",O4857=""),"",M4857+N4857+O4857)</f>
        <v/>
      </c>
      <c r="S4857" s="13">
        <f>IF(AND($B4857&lt;&gt;"",$F4857&lt;&gt;""),IF(COUNTIFS($B$2:$B4857,$B4857,$F$2:$F4857,$F4857)=1,1,0),0)</f>
        <v/>
      </c>
      <c r="T4857" s="13">
        <f>IF(AND($B4857&lt;&gt;"",$H4857&lt;&gt;""),IF(COUNTIFS($B$2:$B4857,$B4857,$H$2:$H4857,$H4857)=1,1,0),0)</f>
        <v/>
      </c>
      <c r="U4857" s="13">
        <f>IF(AND($B4857&lt;&gt;"",$C4857&lt;&gt;""),IF(COUNTIFS($B$2:$B4857,$B4857,$C$2:$C4857,$C4857)=1,1,0),0)</f>
        <v/>
      </c>
      <c r="V4857" s="13">
        <f>IF(AND($B4857&lt;&gt;"",$D4857&lt;&gt;""),IF(COUNTIFS($B$2:$B4857,$B4857,$D$2:$D4857,$D4857)=1,1,0),0)</f>
        <v/>
      </c>
      <c r="W4857">
        <f>IFERROR(INDEX(T_Indicateurs[Domain_code],MATCH($H4857,T_Indicateurs[Stat_code],0)),"")</f>
        <v/>
      </c>
      <c r="X4857" s="13">
        <f>IF(OR($W4857="",$F4857=""),0,IF($F4857&lt;&gt;$W4857,1,0))</f>
        <v/>
      </c>
      <c r="Y4857" s="13">
        <f>IF(OR($J4857="", $K4857="", $L4857=""),0,IF(OR($J4857&lt;0,$J4857&gt;3,$K4857&lt;0,$K4857&gt;3,$L4857&lt;0,$L4857&gt;3),1,0))</f>
        <v/>
      </c>
    </row>
    <row r="4858">
      <c r="G4858">
        <f>IFERROR(INDEX(T_Domaines[Domain_label_fr],MATCH(F4858,T_Domaines[Domain_code],0)),"")</f>
        <v/>
      </c>
      <c r="I4858">
        <f>IFERROR(INDEX(T_Indicateurs[Stat_label_fr],MATCH(H4858,T_Indicateurs[Stat_code],0)),"")</f>
        <v/>
      </c>
      <c r="M4858">
        <f>IF(J4858=0,"",J4858)</f>
        <v/>
      </c>
      <c r="N4858">
        <f>IF(K4858=0,"",K4858)</f>
        <v/>
      </c>
      <c r="O4858">
        <f>IF(L4858=0,"",L4858)</f>
        <v/>
      </c>
      <c r="P4858">
        <f>IF(OR(J4858="",K4858="",L4858=""),"",J4858+K4858+L4858)</f>
        <v/>
      </c>
      <c r="Q4858">
        <f>IF(OR(M4858="",N4858="",O4858=""),"",M4858+N4858+O4858)</f>
        <v/>
      </c>
      <c r="S4858" s="13">
        <f>IF(AND($B4858&lt;&gt;"",$F4858&lt;&gt;""),IF(COUNTIFS($B$2:$B4858,$B4858,$F$2:$F4858,$F4858)=1,1,0),0)</f>
        <v/>
      </c>
      <c r="T4858" s="13">
        <f>IF(AND($B4858&lt;&gt;"",$H4858&lt;&gt;""),IF(COUNTIFS($B$2:$B4858,$B4858,$H$2:$H4858,$H4858)=1,1,0),0)</f>
        <v/>
      </c>
      <c r="U4858" s="13">
        <f>IF(AND($B4858&lt;&gt;"",$C4858&lt;&gt;""),IF(COUNTIFS($B$2:$B4858,$B4858,$C$2:$C4858,$C4858)=1,1,0),0)</f>
        <v/>
      </c>
      <c r="V4858" s="13">
        <f>IF(AND($B4858&lt;&gt;"",$D4858&lt;&gt;""),IF(COUNTIFS($B$2:$B4858,$B4858,$D$2:$D4858,$D4858)=1,1,0),0)</f>
        <v/>
      </c>
      <c r="W4858">
        <f>IFERROR(INDEX(T_Indicateurs[Domain_code],MATCH($H4858,T_Indicateurs[Stat_code],0)),"")</f>
        <v/>
      </c>
      <c r="X4858" s="13">
        <f>IF(OR($W4858="",$F4858=""),0,IF($F4858&lt;&gt;$W4858,1,0))</f>
        <v/>
      </c>
      <c r="Y4858" s="13">
        <f>IF(OR($J4858="", $K4858="", $L4858=""),0,IF(OR($J4858&lt;0,$J4858&gt;3,$K4858&lt;0,$K4858&gt;3,$L4858&lt;0,$L4858&gt;3),1,0))</f>
        <v/>
      </c>
    </row>
    <row r="4859">
      <c r="G4859">
        <f>IFERROR(INDEX(T_Domaines[Domain_label_fr],MATCH(F4859,T_Domaines[Domain_code],0)),"")</f>
        <v/>
      </c>
      <c r="I4859">
        <f>IFERROR(INDEX(T_Indicateurs[Stat_label_fr],MATCH(H4859,T_Indicateurs[Stat_code],0)),"")</f>
        <v/>
      </c>
      <c r="M4859">
        <f>IF(J4859=0,"",J4859)</f>
        <v/>
      </c>
      <c r="N4859">
        <f>IF(K4859=0,"",K4859)</f>
        <v/>
      </c>
      <c r="O4859">
        <f>IF(L4859=0,"",L4859)</f>
        <v/>
      </c>
      <c r="P4859">
        <f>IF(OR(J4859="",K4859="",L4859=""),"",J4859+K4859+L4859)</f>
        <v/>
      </c>
      <c r="Q4859">
        <f>IF(OR(M4859="",N4859="",O4859=""),"",M4859+N4859+O4859)</f>
        <v/>
      </c>
      <c r="S4859" s="13">
        <f>IF(AND($B4859&lt;&gt;"",$F4859&lt;&gt;""),IF(COUNTIFS($B$2:$B4859,$B4859,$F$2:$F4859,$F4859)=1,1,0),0)</f>
        <v/>
      </c>
      <c r="T4859" s="13">
        <f>IF(AND($B4859&lt;&gt;"",$H4859&lt;&gt;""),IF(COUNTIFS($B$2:$B4859,$B4859,$H$2:$H4859,$H4859)=1,1,0),0)</f>
        <v/>
      </c>
      <c r="U4859" s="13">
        <f>IF(AND($B4859&lt;&gt;"",$C4859&lt;&gt;""),IF(COUNTIFS($B$2:$B4859,$B4859,$C$2:$C4859,$C4859)=1,1,0),0)</f>
        <v/>
      </c>
      <c r="V4859" s="13">
        <f>IF(AND($B4859&lt;&gt;"",$D4859&lt;&gt;""),IF(COUNTIFS($B$2:$B4859,$B4859,$D$2:$D4859,$D4859)=1,1,0),0)</f>
        <v/>
      </c>
      <c r="W4859">
        <f>IFERROR(INDEX(T_Indicateurs[Domain_code],MATCH($H4859,T_Indicateurs[Stat_code],0)),"")</f>
        <v/>
      </c>
      <c r="X4859" s="13">
        <f>IF(OR($W4859="",$F4859=""),0,IF($F4859&lt;&gt;$W4859,1,0))</f>
        <v/>
      </c>
      <c r="Y4859" s="13">
        <f>IF(OR($J4859="", $K4859="", $L4859=""),0,IF(OR($J4859&lt;0,$J4859&gt;3,$K4859&lt;0,$K4859&gt;3,$L4859&lt;0,$L4859&gt;3),1,0))</f>
        <v/>
      </c>
    </row>
    <row r="4860">
      <c r="G4860">
        <f>IFERROR(INDEX(T_Domaines[Domain_label_fr],MATCH(F4860,T_Domaines[Domain_code],0)),"")</f>
        <v/>
      </c>
      <c r="I4860">
        <f>IFERROR(INDEX(T_Indicateurs[Stat_label_fr],MATCH(H4860,T_Indicateurs[Stat_code],0)),"")</f>
        <v/>
      </c>
      <c r="M4860">
        <f>IF(J4860=0,"",J4860)</f>
        <v/>
      </c>
      <c r="N4860">
        <f>IF(K4860=0,"",K4860)</f>
        <v/>
      </c>
      <c r="O4860">
        <f>IF(L4860=0,"",L4860)</f>
        <v/>
      </c>
      <c r="P4860">
        <f>IF(OR(J4860="",K4860="",L4860=""),"",J4860+K4860+L4860)</f>
        <v/>
      </c>
      <c r="Q4860">
        <f>IF(OR(M4860="",N4860="",O4860=""),"",M4860+N4860+O4860)</f>
        <v/>
      </c>
      <c r="S4860" s="13">
        <f>IF(AND($B4860&lt;&gt;"",$F4860&lt;&gt;""),IF(COUNTIFS($B$2:$B4860,$B4860,$F$2:$F4860,$F4860)=1,1,0),0)</f>
        <v/>
      </c>
      <c r="T4860" s="13">
        <f>IF(AND($B4860&lt;&gt;"",$H4860&lt;&gt;""),IF(COUNTIFS($B$2:$B4860,$B4860,$H$2:$H4860,$H4860)=1,1,0),0)</f>
        <v/>
      </c>
      <c r="U4860" s="13">
        <f>IF(AND($B4860&lt;&gt;"",$C4860&lt;&gt;""),IF(COUNTIFS($B$2:$B4860,$B4860,$C$2:$C4860,$C4860)=1,1,0),0)</f>
        <v/>
      </c>
      <c r="V4860" s="13">
        <f>IF(AND($B4860&lt;&gt;"",$D4860&lt;&gt;""),IF(COUNTIFS($B$2:$B4860,$B4860,$D$2:$D4860,$D4860)=1,1,0),0)</f>
        <v/>
      </c>
      <c r="W4860">
        <f>IFERROR(INDEX(T_Indicateurs[Domain_code],MATCH($H4860,T_Indicateurs[Stat_code],0)),"")</f>
        <v/>
      </c>
      <c r="X4860" s="13">
        <f>IF(OR($W4860="",$F4860=""),0,IF($F4860&lt;&gt;$W4860,1,0))</f>
        <v/>
      </c>
      <c r="Y4860" s="13">
        <f>IF(OR($J4860="", $K4860="", $L4860=""),0,IF(OR($J4860&lt;0,$J4860&gt;3,$K4860&lt;0,$K4860&gt;3,$L4860&lt;0,$L4860&gt;3),1,0))</f>
        <v/>
      </c>
    </row>
    <row r="4861">
      <c r="G4861">
        <f>IFERROR(INDEX(T_Domaines[Domain_label_fr],MATCH(F4861,T_Domaines[Domain_code],0)),"")</f>
        <v/>
      </c>
      <c r="I4861">
        <f>IFERROR(INDEX(T_Indicateurs[Stat_label_fr],MATCH(H4861,T_Indicateurs[Stat_code],0)),"")</f>
        <v/>
      </c>
      <c r="M4861">
        <f>IF(J4861=0,"",J4861)</f>
        <v/>
      </c>
      <c r="N4861">
        <f>IF(K4861=0,"",K4861)</f>
        <v/>
      </c>
      <c r="O4861">
        <f>IF(L4861=0,"",L4861)</f>
        <v/>
      </c>
      <c r="P4861">
        <f>IF(OR(J4861="",K4861="",L4861=""),"",J4861+K4861+L4861)</f>
        <v/>
      </c>
      <c r="Q4861">
        <f>IF(OR(M4861="",N4861="",O4861=""),"",M4861+N4861+O4861)</f>
        <v/>
      </c>
      <c r="S4861" s="13">
        <f>IF(AND($B4861&lt;&gt;"",$F4861&lt;&gt;""),IF(COUNTIFS($B$2:$B4861,$B4861,$F$2:$F4861,$F4861)=1,1,0),0)</f>
        <v/>
      </c>
      <c r="T4861" s="13">
        <f>IF(AND($B4861&lt;&gt;"",$H4861&lt;&gt;""),IF(COUNTIFS($B$2:$B4861,$B4861,$H$2:$H4861,$H4861)=1,1,0),0)</f>
        <v/>
      </c>
      <c r="U4861" s="13">
        <f>IF(AND($B4861&lt;&gt;"",$C4861&lt;&gt;""),IF(COUNTIFS($B$2:$B4861,$B4861,$C$2:$C4861,$C4861)=1,1,0),0)</f>
        <v/>
      </c>
      <c r="V4861" s="13">
        <f>IF(AND($B4861&lt;&gt;"",$D4861&lt;&gt;""),IF(COUNTIFS($B$2:$B4861,$B4861,$D$2:$D4861,$D4861)=1,1,0),0)</f>
        <v/>
      </c>
      <c r="W4861">
        <f>IFERROR(INDEX(T_Indicateurs[Domain_code],MATCH($H4861,T_Indicateurs[Stat_code],0)),"")</f>
        <v/>
      </c>
      <c r="X4861" s="13">
        <f>IF(OR($W4861="",$F4861=""),0,IF($F4861&lt;&gt;$W4861,1,0))</f>
        <v/>
      </c>
      <c r="Y4861" s="13">
        <f>IF(OR($J4861="", $K4861="", $L4861=""),0,IF(OR($J4861&lt;0,$J4861&gt;3,$K4861&lt;0,$K4861&gt;3,$L4861&lt;0,$L4861&gt;3),1,0))</f>
        <v/>
      </c>
    </row>
    <row r="4862">
      <c r="G4862">
        <f>IFERROR(INDEX(T_Domaines[Domain_label_fr],MATCH(F4862,T_Domaines[Domain_code],0)),"")</f>
        <v/>
      </c>
      <c r="I4862">
        <f>IFERROR(INDEX(T_Indicateurs[Stat_label_fr],MATCH(H4862,T_Indicateurs[Stat_code],0)),"")</f>
        <v/>
      </c>
      <c r="M4862">
        <f>IF(J4862=0,"",J4862)</f>
        <v/>
      </c>
      <c r="N4862">
        <f>IF(K4862=0,"",K4862)</f>
        <v/>
      </c>
      <c r="O4862">
        <f>IF(L4862=0,"",L4862)</f>
        <v/>
      </c>
      <c r="P4862">
        <f>IF(OR(J4862="",K4862="",L4862=""),"",J4862+K4862+L4862)</f>
        <v/>
      </c>
      <c r="Q4862">
        <f>IF(OR(M4862="",N4862="",O4862=""),"",M4862+N4862+O4862)</f>
        <v/>
      </c>
      <c r="S4862" s="13">
        <f>IF(AND($B4862&lt;&gt;"",$F4862&lt;&gt;""),IF(COUNTIFS($B$2:$B4862,$B4862,$F$2:$F4862,$F4862)=1,1,0),0)</f>
        <v/>
      </c>
      <c r="T4862" s="13">
        <f>IF(AND($B4862&lt;&gt;"",$H4862&lt;&gt;""),IF(COUNTIFS($B$2:$B4862,$B4862,$H$2:$H4862,$H4862)=1,1,0),0)</f>
        <v/>
      </c>
      <c r="U4862" s="13">
        <f>IF(AND($B4862&lt;&gt;"",$C4862&lt;&gt;""),IF(COUNTIFS($B$2:$B4862,$B4862,$C$2:$C4862,$C4862)=1,1,0),0)</f>
        <v/>
      </c>
      <c r="V4862" s="13">
        <f>IF(AND($B4862&lt;&gt;"",$D4862&lt;&gt;""),IF(COUNTIFS($B$2:$B4862,$B4862,$D$2:$D4862,$D4862)=1,1,0),0)</f>
        <v/>
      </c>
      <c r="W4862">
        <f>IFERROR(INDEX(T_Indicateurs[Domain_code],MATCH($H4862,T_Indicateurs[Stat_code],0)),"")</f>
        <v/>
      </c>
      <c r="X4862" s="13">
        <f>IF(OR($W4862="",$F4862=""),0,IF($F4862&lt;&gt;$W4862,1,0))</f>
        <v/>
      </c>
      <c r="Y4862" s="13">
        <f>IF(OR($J4862="", $K4862="", $L4862=""),0,IF(OR($J4862&lt;0,$J4862&gt;3,$K4862&lt;0,$K4862&gt;3,$L4862&lt;0,$L4862&gt;3),1,0))</f>
        <v/>
      </c>
    </row>
    <row r="4863">
      <c r="G4863">
        <f>IFERROR(INDEX(T_Domaines[Domain_label_fr],MATCH(F4863,T_Domaines[Domain_code],0)),"")</f>
        <v/>
      </c>
      <c r="I4863">
        <f>IFERROR(INDEX(T_Indicateurs[Stat_label_fr],MATCH(H4863,T_Indicateurs[Stat_code],0)),"")</f>
        <v/>
      </c>
      <c r="M4863">
        <f>IF(J4863=0,"",J4863)</f>
        <v/>
      </c>
      <c r="N4863">
        <f>IF(K4863=0,"",K4863)</f>
        <v/>
      </c>
      <c r="O4863">
        <f>IF(L4863=0,"",L4863)</f>
        <v/>
      </c>
      <c r="P4863">
        <f>IF(OR(J4863="",K4863="",L4863=""),"",J4863+K4863+L4863)</f>
        <v/>
      </c>
      <c r="Q4863">
        <f>IF(OR(M4863="",N4863="",O4863=""),"",M4863+N4863+O4863)</f>
        <v/>
      </c>
      <c r="S4863" s="13">
        <f>IF(AND($B4863&lt;&gt;"",$F4863&lt;&gt;""),IF(COUNTIFS($B$2:$B4863,$B4863,$F$2:$F4863,$F4863)=1,1,0),0)</f>
        <v/>
      </c>
      <c r="T4863" s="13">
        <f>IF(AND($B4863&lt;&gt;"",$H4863&lt;&gt;""),IF(COUNTIFS($B$2:$B4863,$B4863,$H$2:$H4863,$H4863)=1,1,0),0)</f>
        <v/>
      </c>
      <c r="U4863" s="13">
        <f>IF(AND($B4863&lt;&gt;"",$C4863&lt;&gt;""),IF(COUNTIFS($B$2:$B4863,$B4863,$C$2:$C4863,$C4863)=1,1,0),0)</f>
        <v/>
      </c>
      <c r="V4863" s="13">
        <f>IF(AND($B4863&lt;&gt;"",$D4863&lt;&gt;""),IF(COUNTIFS($B$2:$B4863,$B4863,$D$2:$D4863,$D4863)=1,1,0),0)</f>
        <v/>
      </c>
      <c r="W4863">
        <f>IFERROR(INDEX(T_Indicateurs[Domain_code],MATCH($H4863,T_Indicateurs[Stat_code],0)),"")</f>
        <v/>
      </c>
      <c r="X4863" s="13">
        <f>IF(OR($W4863="",$F4863=""),0,IF($F4863&lt;&gt;$W4863,1,0))</f>
        <v/>
      </c>
      <c r="Y4863" s="13">
        <f>IF(OR($J4863="", $K4863="", $L4863=""),0,IF(OR($J4863&lt;0,$J4863&gt;3,$K4863&lt;0,$K4863&gt;3,$L4863&lt;0,$L4863&gt;3),1,0))</f>
        <v/>
      </c>
    </row>
    <row r="4864">
      <c r="G4864">
        <f>IFERROR(INDEX(T_Domaines[Domain_label_fr],MATCH(F4864,T_Domaines[Domain_code],0)),"")</f>
        <v/>
      </c>
      <c r="I4864">
        <f>IFERROR(INDEX(T_Indicateurs[Stat_label_fr],MATCH(H4864,T_Indicateurs[Stat_code],0)),"")</f>
        <v/>
      </c>
      <c r="M4864">
        <f>IF(J4864=0,"",J4864)</f>
        <v/>
      </c>
      <c r="N4864">
        <f>IF(K4864=0,"",K4864)</f>
        <v/>
      </c>
      <c r="O4864">
        <f>IF(L4864=0,"",L4864)</f>
        <v/>
      </c>
      <c r="P4864">
        <f>IF(OR(J4864="",K4864="",L4864=""),"",J4864+K4864+L4864)</f>
        <v/>
      </c>
      <c r="Q4864">
        <f>IF(OR(M4864="",N4864="",O4864=""),"",M4864+N4864+O4864)</f>
        <v/>
      </c>
      <c r="S4864" s="13">
        <f>IF(AND($B4864&lt;&gt;"",$F4864&lt;&gt;""),IF(COUNTIFS($B$2:$B4864,$B4864,$F$2:$F4864,$F4864)=1,1,0),0)</f>
        <v/>
      </c>
      <c r="T4864" s="13">
        <f>IF(AND($B4864&lt;&gt;"",$H4864&lt;&gt;""),IF(COUNTIFS($B$2:$B4864,$B4864,$H$2:$H4864,$H4864)=1,1,0),0)</f>
        <v/>
      </c>
      <c r="U4864" s="13">
        <f>IF(AND($B4864&lt;&gt;"",$C4864&lt;&gt;""),IF(COUNTIFS($B$2:$B4864,$B4864,$C$2:$C4864,$C4864)=1,1,0),0)</f>
        <v/>
      </c>
      <c r="V4864" s="13">
        <f>IF(AND($B4864&lt;&gt;"",$D4864&lt;&gt;""),IF(COUNTIFS($B$2:$B4864,$B4864,$D$2:$D4864,$D4864)=1,1,0),0)</f>
        <v/>
      </c>
      <c r="W4864">
        <f>IFERROR(INDEX(T_Indicateurs[Domain_code],MATCH($H4864,T_Indicateurs[Stat_code],0)),"")</f>
        <v/>
      </c>
      <c r="X4864" s="13">
        <f>IF(OR($W4864="",$F4864=""),0,IF($F4864&lt;&gt;$W4864,1,0))</f>
        <v/>
      </c>
      <c r="Y4864" s="13">
        <f>IF(OR($J4864="", $K4864="", $L4864=""),0,IF(OR($J4864&lt;0,$J4864&gt;3,$K4864&lt;0,$K4864&gt;3,$L4864&lt;0,$L4864&gt;3),1,0))</f>
        <v/>
      </c>
    </row>
    <row r="4865">
      <c r="G4865">
        <f>IFERROR(INDEX(T_Domaines[Domain_label_fr],MATCH(F4865,T_Domaines[Domain_code],0)),"")</f>
        <v/>
      </c>
      <c r="I4865">
        <f>IFERROR(INDEX(T_Indicateurs[Stat_label_fr],MATCH(H4865,T_Indicateurs[Stat_code],0)),"")</f>
        <v/>
      </c>
      <c r="M4865">
        <f>IF(J4865=0,"",J4865)</f>
        <v/>
      </c>
      <c r="N4865">
        <f>IF(K4865=0,"",K4865)</f>
        <v/>
      </c>
      <c r="O4865">
        <f>IF(L4865=0,"",L4865)</f>
        <v/>
      </c>
      <c r="P4865">
        <f>IF(OR(J4865="",K4865="",L4865=""),"",J4865+K4865+L4865)</f>
        <v/>
      </c>
      <c r="Q4865">
        <f>IF(OR(M4865="",N4865="",O4865=""),"",M4865+N4865+O4865)</f>
        <v/>
      </c>
      <c r="S4865" s="13">
        <f>IF(AND($B4865&lt;&gt;"",$F4865&lt;&gt;""),IF(COUNTIFS($B$2:$B4865,$B4865,$F$2:$F4865,$F4865)=1,1,0),0)</f>
        <v/>
      </c>
      <c r="T4865" s="13">
        <f>IF(AND($B4865&lt;&gt;"",$H4865&lt;&gt;""),IF(COUNTIFS($B$2:$B4865,$B4865,$H$2:$H4865,$H4865)=1,1,0),0)</f>
        <v/>
      </c>
      <c r="U4865" s="13">
        <f>IF(AND($B4865&lt;&gt;"",$C4865&lt;&gt;""),IF(COUNTIFS($B$2:$B4865,$B4865,$C$2:$C4865,$C4865)=1,1,0),0)</f>
        <v/>
      </c>
      <c r="V4865" s="13">
        <f>IF(AND($B4865&lt;&gt;"",$D4865&lt;&gt;""),IF(COUNTIFS($B$2:$B4865,$B4865,$D$2:$D4865,$D4865)=1,1,0),0)</f>
        <v/>
      </c>
      <c r="W4865">
        <f>IFERROR(INDEX(T_Indicateurs[Domain_code],MATCH($H4865,T_Indicateurs[Stat_code],0)),"")</f>
        <v/>
      </c>
      <c r="X4865" s="13">
        <f>IF(OR($W4865="",$F4865=""),0,IF($F4865&lt;&gt;$W4865,1,0))</f>
        <v/>
      </c>
      <c r="Y4865" s="13">
        <f>IF(OR($J4865="", $K4865="", $L4865=""),0,IF(OR($J4865&lt;0,$J4865&gt;3,$K4865&lt;0,$K4865&gt;3,$L4865&lt;0,$L4865&gt;3),1,0))</f>
        <v/>
      </c>
    </row>
    <row r="4866">
      <c r="G4866">
        <f>IFERROR(INDEX(T_Domaines[Domain_label_fr],MATCH(F4866,T_Domaines[Domain_code],0)),"")</f>
        <v/>
      </c>
      <c r="I4866">
        <f>IFERROR(INDEX(T_Indicateurs[Stat_label_fr],MATCH(H4866,T_Indicateurs[Stat_code],0)),"")</f>
        <v/>
      </c>
      <c r="M4866">
        <f>IF(J4866=0,"",J4866)</f>
        <v/>
      </c>
      <c r="N4866">
        <f>IF(K4866=0,"",K4866)</f>
        <v/>
      </c>
      <c r="O4866">
        <f>IF(L4866=0,"",L4866)</f>
        <v/>
      </c>
      <c r="P4866">
        <f>IF(OR(J4866="",K4866="",L4866=""),"",J4866+K4866+L4866)</f>
        <v/>
      </c>
      <c r="Q4866">
        <f>IF(OR(M4866="",N4866="",O4866=""),"",M4866+N4866+O4866)</f>
        <v/>
      </c>
      <c r="S4866" s="13">
        <f>IF(AND($B4866&lt;&gt;"",$F4866&lt;&gt;""),IF(COUNTIFS($B$2:$B4866,$B4866,$F$2:$F4866,$F4866)=1,1,0),0)</f>
        <v/>
      </c>
      <c r="T4866" s="13">
        <f>IF(AND($B4866&lt;&gt;"",$H4866&lt;&gt;""),IF(COUNTIFS($B$2:$B4866,$B4866,$H$2:$H4866,$H4866)=1,1,0),0)</f>
        <v/>
      </c>
      <c r="U4866" s="13">
        <f>IF(AND($B4866&lt;&gt;"",$C4866&lt;&gt;""),IF(COUNTIFS($B$2:$B4866,$B4866,$C$2:$C4866,$C4866)=1,1,0),0)</f>
        <v/>
      </c>
      <c r="V4866" s="13">
        <f>IF(AND($B4866&lt;&gt;"",$D4866&lt;&gt;""),IF(COUNTIFS($B$2:$B4866,$B4866,$D$2:$D4866,$D4866)=1,1,0),0)</f>
        <v/>
      </c>
      <c r="W4866">
        <f>IFERROR(INDEX(T_Indicateurs[Domain_code],MATCH($H4866,T_Indicateurs[Stat_code],0)),"")</f>
        <v/>
      </c>
      <c r="X4866" s="13">
        <f>IF(OR($W4866="",$F4866=""),0,IF($F4866&lt;&gt;$W4866,1,0))</f>
        <v/>
      </c>
      <c r="Y4866" s="13">
        <f>IF(OR($J4866="", $K4866="", $L4866=""),0,IF(OR($J4866&lt;0,$J4866&gt;3,$K4866&lt;0,$K4866&gt;3,$L4866&lt;0,$L4866&gt;3),1,0))</f>
        <v/>
      </c>
    </row>
    <row r="4867">
      <c r="G4867">
        <f>IFERROR(INDEX(T_Domaines[Domain_label_fr],MATCH(F4867,T_Domaines[Domain_code],0)),"")</f>
        <v/>
      </c>
      <c r="I4867">
        <f>IFERROR(INDEX(T_Indicateurs[Stat_label_fr],MATCH(H4867,T_Indicateurs[Stat_code],0)),"")</f>
        <v/>
      </c>
      <c r="M4867">
        <f>IF(J4867=0,"",J4867)</f>
        <v/>
      </c>
      <c r="N4867">
        <f>IF(K4867=0,"",K4867)</f>
        <v/>
      </c>
      <c r="O4867">
        <f>IF(L4867=0,"",L4867)</f>
        <v/>
      </c>
      <c r="P4867">
        <f>IF(OR(J4867="",K4867="",L4867=""),"",J4867+K4867+L4867)</f>
        <v/>
      </c>
      <c r="Q4867">
        <f>IF(OR(M4867="",N4867="",O4867=""),"",M4867+N4867+O4867)</f>
        <v/>
      </c>
      <c r="S4867" s="13">
        <f>IF(AND($B4867&lt;&gt;"",$F4867&lt;&gt;""),IF(COUNTIFS($B$2:$B4867,$B4867,$F$2:$F4867,$F4867)=1,1,0),0)</f>
        <v/>
      </c>
      <c r="T4867" s="13">
        <f>IF(AND($B4867&lt;&gt;"",$H4867&lt;&gt;""),IF(COUNTIFS($B$2:$B4867,$B4867,$H$2:$H4867,$H4867)=1,1,0),0)</f>
        <v/>
      </c>
      <c r="U4867" s="13">
        <f>IF(AND($B4867&lt;&gt;"",$C4867&lt;&gt;""),IF(COUNTIFS($B$2:$B4867,$B4867,$C$2:$C4867,$C4867)=1,1,0),0)</f>
        <v/>
      </c>
      <c r="V4867" s="13">
        <f>IF(AND($B4867&lt;&gt;"",$D4867&lt;&gt;""),IF(COUNTIFS($B$2:$B4867,$B4867,$D$2:$D4867,$D4867)=1,1,0),0)</f>
        <v/>
      </c>
      <c r="W4867">
        <f>IFERROR(INDEX(T_Indicateurs[Domain_code],MATCH($H4867,T_Indicateurs[Stat_code],0)),"")</f>
        <v/>
      </c>
      <c r="X4867" s="13">
        <f>IF(OR($W4867="",$F4867=""),0,IF($F4867&lt;&gt;$W4867,1,0))</f>
        <v/>
      </c>
      <c r="Y4867" s="13">
        <f>IF(OR($J4867="", $K4867="", $L4867=""),0,IF(OR($J4867&lt;0,$J4867&gt;3,$K4867&lt;0,$K4867&gt;3,$L4867&lt;0,$L4867&gt;3),1,0))</f>
        <v/>
      </c>
    </row>
    <row r="4868">
      <c r="G4868">
        <f>IFERROR(INDEX(T_Domaines[Domain_label_fr],MATCH(F4868,T_Domaines[Domain_code],0)),"")</f>
        <v/>
      </c>
      <c r="I4868">
        <f>IFERROR(INDEX(T_Indicateurs[Stat_label_fr],MATCH(H4868,T_Indicateurs[Stat_code],0)),"")</f>
        <v/>
      </c>
      <c r="M4868">
        <f>IF(J4868=0,"",J4868)</f>
        <v/>
      </c>
      <c r="N4868">
        <f>IF(K4868=0,"",K4868)</f>
        <v/>
      </c>
      <c r="O4868">
        <f>IF(L4868=0,"",L4868)</f>
        <v/>
      </c>
      <c r="P4868">
        <f>IF(OR(J4868="",K4868="",L4868=""),"",J4868+K4868+L4868)</f>
        <v/>
      </c>
      <c r="Q4868">
        <f>IF(OR(M4868="",N4868="",O4868=""),"",M4868+N4868+O4868)</f>
        <v/>
      </c>
      <c r="S4868" s="13">
        <f>IF(AND($B4868&lt;&gt;"",$F4868&lt;&gt;""),IF(COUNTIFS($B$2:$B4868,$B4868,$F$2:$F4868,$F4868)=1,1,0),0)</f>
        <v/>
      </c>
      <c r="T4868" s="13">
        <f>IF(AND($B4868&lt;&gt;"",$H4868&lt;&gt;""),IF(COUNTIFS($B$2:$B4868,$B4868,$H$2:$H4868,$H4868)=1,1,0),0)</f>
        <v/>
      </c>
      <c r="U4868" s="13">
        <f>IF(AND($B4868&lt;&gt;"",$C4868&lt;&gt;""),IF(COUNTIFS($B$2:$B4868,$B4868,$C$2:$C4868,$C4868)=1,1,0),0)</f>
        <v/>
      </c>
      <c r="V4868" s="13">
        <f>IF(AND($B4868&lt;&gt;"",$D4868&lt;&gt;""),IF(COUNTIFS($B$2:$B4868,$B4868,$D$2:$D4868,$D4868)=1,1,0),0)</f>
        <v/>
      </c>
      <c r="W4868">
        <f>IFERROR(INDEX(T_Indicateurs[Domain_code],MATCH($H4868,T_Indicateurs[Stat_code],0)),"")</f>
        <v/>
      </c>
      <c r="X4868" s="13">
        <f>IF(OR($W4868="",$F4868=""),0,IF($F4868&lt;&gt;$W4868,1,0))</f>
        <v/>
      </c>
      <c r="Y4868" s="13">
        <f>IF(OR($J4868="", $K4868="", $L4868=""),0,IF(OR($J4868&lt;0,$J4868&gt;3,$K4868&lt;0,$K4868&gt;3,$L4868&lt;0,$L4868&gt;3),1,0))</f>
        <v/>
      </c>
    </row>
    <row r="4869">
      <c r="G4869">
        <f>IFERROR(INDEX(T_Domaines[Domain_label_fr],MATCH(F4869,T_Domaines[Domain_code],0)),"")</f>
        <v/>
      </c>
      <c r="I4869">
        <f>IFERROR(INDEX(T_Indicateurs[Stat_label_fr],MATCH(H4869,T_Indicateurs[Stat_code],0)),"")</f>
        <v/>
      </c>
      <c r="M4869">
        <f>IF(J4869=0,"",J4869)</f>
        <v/>
      </c>
      <c r="N4869">
        <f>IF(K4869=0,"",K4869)</f>
        <v/>
      </c>
      <c r="O4869">
        <f>IF(L4869=0,"",L4869)</f>
        <v/>
      </c>
      <c r="P4869">
        <f>IF(OR(J4869="",K4869="",L4869=""),"",J4869+K4869+L4869)</f>
        <v/>
      </c>
      <c r="Q4869">
        <f>IF(OR(M4869="",N4869="",O4869=""),"",M4869+N4869+O4869)</f>
        <v/>
      </c>
      <c r="S4869" s="13">
        <f>IF(AND($B4869&lt;&gt;"",$F4869&lt;&gt;""),IF(COUNTIFS($B$2:$B4869,$B4869,$F$2:$F4869,$F4869)=1,1,0),0)</f>
        <v/>
      </c>
      <c r="T4869" s="13">
        <f>IF(AND($B4869&lt;&gt;"",$H4869&lt;&gt;""),IF(COUNTIFS($B$2:$B4869,$B4869,$H$2:$H4869,$H4869)=1,1,0),0)</f>
        <v/>
      </c>
      <c r="U4869" s="13">
        <f>IF(AND($B4869&lt;&gt;"",$C4869&lt;&gt;""),IF(COUNTIFS($B$2:$B4869,$B4869,$C$2:$C4869,$C4869)=1,1,0),0)</f>
        <v/>
      </c>
      <c r="V4869" s="13">
        <f>IF(AND($B4869&lt;&gt;"",$D4869&lt;&gt;""),IF(COUNTIFS($B$2:$B4869,$B4869,$D$2:$D4869,$D4869)=1,1,0),0)</f>
        <v/>
      </c>
      <c r="W4869">
        <f>IFERROR(INDEX(T_Indicateurs[Domain_code],MATCH($H4869,T_Indicateurs[Stat_code],0)),"")</f>
        <v/>
      </c>
      <c r="X4869" s="13">
        <f>IF(OR($W4869="",$F4869=""),0,IF($F4869&lt;&gt;$W4869,1,0))</f>
        <v/>
      </c>
      <c r="Y4869" s="13">
        <f>IF(OR($J4869="", $K4869="", $L4869=""),0,IF(OR($J4869&lt;0,$J4869&gt;3,$K4869&lt;0,$K4869&gt;3,$L4869&lt;0,$L4869&gt;3),1,0))</f>
        <v/>
      </c>
    </row>
    <row r="4870">
      <c r="G4870">
        <f>IFERROR(INDEX(T_Domaines[Domain_label_fr],MATCH(F4870,T_Domaines[Domain_code],0)),"")</f>
        <v/>
      </c>
      <c r="I4870">
        <f>IFERROR(INDEX(T_Indicateurs[Stat_label_fr],MATCH(H4870,T_Indicateurs[Stat_code],0)),"")</f>
        <v/>
      </c>
      <c r="M4870">
        <f>IF(J4870=0,"",J4870)</f>
        <v/>
      </c>
      <c r="N4870">
        <f>IF(K4870=0,"",K4870)</f>
        <v/>
      </c>
      <c r="O4870">
        <f>IF(L4870=0,"",L4870)</f>
        <v/>
      </c>
      <c r="P4870">
        <f>IF(OR(J4870="",K4870="",L4870=""),"",J4870+K4870+L4870)</f>
        <v/>
      </c>
      <c r="Q4870">
        <f>IF(OR(M4870="",N4870="",O4870=""),"",M4870+N4870+O4870)</f>
        <v/>
      </c>
      <c r="S4870" s="13">
        <f>IF(AND($B4870&lt;&gt;"",$F4870&lt;&gt;""),IF(COUNTIFS($B$2:$B4870,$B4870,$F$2:$F4870,$F4870)=1,1,0),0)</f>
        <v/>
      </c>
      <c r="T4870" s="13">
        <f>IF(AND($B4870&lt;&gt;"",$H4870&lt;&gt;""),IF(COUNTIFS($B$2:$B4870,$B4870,$H$2:$H4870,$H4870)=1,1,0),0)</f>
        <v/>
      </c>
      <c r="U4870" s="13">
        <f>IF(AND($B4870&lt;&gt;"",$C4870&lt;&gt;""),IF(COUNTIFS($B$2:$B4870,$B4870,$C$2:$C4870,$C4870)=1,1,0),0)</f>
        <v/>
      </c>
      <c r="V4870" s="13">
        <f>IF(AND($B4870&lt;&gt;"",$D4870&lt;&gt;""),IF(COUNTIFS($B$2:$B4870,$B4870,$D$2:$D4870,$D4870)=1,1,0),0)</f>
        <v/>
      </c>
      <c r="W4870">
        <f>IFERROR(INDEX(T_Indicateurs[Domain_code],MATCH($H4870,T_Indicateurs[Stat_code],0)),"")</f>
        <v/>
      </c>
      <c r="X4870" s="13">
        <f>IF(OR($W4870="",$F4870=""),0,IF($F4870&lt;&gt;$W4870,1,0))</f>
        <v/>
      </c>
      <c r="Y4870" s="13">
        <f>IF(OR($J4870="", $K4870="", $L4870=""),0,IF(OR($J4870&lt;0,$J4870&gt;3,$K4870&lt;0,$K4870&gt;3,$L4870&lt;0,$L4870&gt;3),1,0))</f>
        <v/>
      </c>
    </row>
    <row r="4871">
      <c r="G4871">
        <f>IFERROR(INDEX(T_Domaines[Domain_label_fr],MATCH(F4871,T_Domaines[Domain_code],0)),"")</f>
        <v/>
      </c>
      <c r="I4871">
        <f>IFERROR(INDEX(T_Indicateurs[Stat_label_fr],MATCH(H4871,T_Indicateurs[Stat_code],0)),"")</f>
        <v/>
      </c>
      <c r="M4871">
        <f>IF(J4871=0,"",J4871)</f>
        <v/>
      </c>
      <c r="N4871">
        <f>IF(K4871=0,"",K4871)</f>
        <v/>
      </c>
      <c r="O4871">
        <f>IF(L4871=0,"",L4871)</f>
        <v/>
      </c>
      <c r="P4871">
        <f>IF(OR(J4871="",K4871="",L4871=""),"",J4871+K4871+L4871)</f>
        <v/>
      </c>
      <c r="Q4871">
        <f>IF(OR(M4871="",N4871="",O4871=""),"",M4871+N4871+O4871)</f>
        <v/>
      </c>
      <c r="S4871" s="13">
        <f>IF(AND($B4871&lt;&gt;"",$F4871&lt;&gt;""),IF(COUNTIFS($B$2:$B4871,$B4871,$F$2:$F4871,$F4871)=1,1,0),0)</f>
        <v/>
      </c>
      <c r="T4871" s="13">
        <f>IF(AND($B4871&lt;&gt;"",$H4871&lt;&gt;""),IF(COUNTIFS($B$2:$B4871,$B4871,$H$2:$H4871,$H4871)=1,1,0),0)</f>
        <v/>
      </c>
      <c r="U4871" s="13">
        <f>IF(AND($B4871&lt;&gt;"",$C4871&lt;&gt;""),IF(COUNTIFS($B$2:$B4871,$B4871,$C$2:$C4871,$C4871)=1,1,0),0)</f>
        <v/>
      </c>
      <c r="V4871" s="13">
        <f>IF(AND($B4871&lt;&gt;"",$D4871&lt;&gt;""),IF(COUNTIFS($B$2:$B4871,$B4871,$D$2:$D4871,$D4871)=1,1,0),0)</f>
        <v/>
      </c>
      <c r="W4871">
        <f>IFERROR(INDEX(T_Indicateurs[Domain_code],MATCH($H4871,T_Indicateurs[Stat_code],0)),"")</f>
        <v/>
      </c>
      <c r="X4871" s="13">
        <f>IF(OR($W4871="",$F4871=""),0,IF($F4871&lt;&gt;$W4871,1,0))</f>
        <v/>
      </c>
      <c r="Y4871" s="13">
        <f>IF(OR($J4871="", $K4871="", $L4871=""),0,IF(OR($J4871&lt;0,$J4871&gt;3,$K4871&lt;0,$K4871&gt;3,$L4871&lt;0,$L4871&gt;3),1,0))</f>
        <v/>
      </c>
    </row>
    <row r="4872">
      <c r="G4872">
        <f>IFERROR(INDEX(T_Domaines[Domain_label_fr],MATCH(F4872,T_Domaines[Domain_code],0)),"")</f>
        <v/>
      </c>
      <c r="I4872">
        <f>IFERROR(INDEX(T_Indicateurs[Stat_label_fr],MATCH(H4872,T_Indicateurs[Stat_code],0)),"")</f>
        <v/>
      </c>
      <c r="M4872">
        <f>IF(J4872=0,"",J4872)</f>
        <v/>
      </c>
      <c r="N4872">
        <f>IF(K4872=0,"",K4872)</f>
        <v/>
      </c>
      <c r="O4872">
        <f>IF(L4872=0,"",L4872)</f>
        <v/>
      </c>
      <c r="P4872">
        <f>IF(OR(J4872="",K4872="",L4872=""),"",J4872+K4872+L4872)</f>
        <v/>
      </c>
      <c r="Q4872">
        <f>IF(OR(M4872="",N4872="",O4872=""),"",M4872+N4872+O4872)</f>
        <v/>
      </c>
      <c r="S4872" s="13">
        <f>IF(AND($B4872&lt;&gt;"",$F4872&lt;&gt;""),IF(COUNTIFS($B$2:$B4872,$B4872,$F$2:$F4872,$F4872)=1,1,0),0)</f>
        <v/>
      </c>
      <c r="T4872" s="13">
        <f>IF(AND($B4872&lt;&gt;"",$H4872&lt;&gt;""),IF(COUNTIFS($B$2:$B4872,$B4872,$H$2:$H4872,$H4872)=1,1,0),0)</f>
        <v/>
      </c>
      <c r="U4872" s="13">
        <f>IF(AND($B4872&lt;&gt;"",$C4872&lt;&gt;""),IF(COUNTIFS($B$2:$B4872,$B4872,$C$2:$C4872,$C4872)=1,1,0),0)</f>
        <v/>
      </c>
      <c r="V4872" s="13">
        <f>IF(AND($B4872&lt;&gt;"",$D4872&lt;&gt;""),IF(COUNTIFS($B$2:$B4872,$B4872,$D$2:$D4872,$D4872)=1,1,0),0)</f>
        <v/>
      </c>
      <c r="W4872">
        <f>IFERROR(INDEX(T_Indicateurs[Domain_code],MATCH($H4872,T_Indicateurs[Stat_code],0)),"")</f>
        <v/>
      </c>
      <c r="X4872" s="13">
        <f>IF(OR($W4872="",$F4872=""),0,IF($F4872&lt;&gt;$W4872,1,0))</f>
        <v/>
      </c>
      <c r="Y4872" s="13">
        <f>IF(OR($J4872="", $K4872="", $L4872=""),0,IF(OR($J4872&lt;0,$J4872&gt;3,$K4872&lt;0,$K4872&gt;3,$L4872&lt;0,$L4872&gt;3),1,0))</f>
        <v/>
      </c>
    </row>
    <row r="4873">
      <c r="G4873">
        <f>IFERROR(INDEX(T_Domaines[Domain_label_fr],MATCH(F4873,T_Domaines[Domain_code],0)),"")</f>
        <v/>
      </c>
      <c r="I4873">
        <f>IFERROR(INDEX(T_Indicateurs[Stat_label_fr],MATCH(H4873,T_Indicateurs[Stat_code],0)),"")</f>
        <v/>
      </c>
      <c r="M4873">
        <f>IF(J4873=0,"",J4873)</f>
        <v/>
      </c>
      <c r="N4873">
        <f>IF(K4873=0,"",K4873)</f>
        <v/>
      </c>
      <c r="O4873">
        <f>IF(L4873=0,"",L4873)</f>
        <v/>
      </c>
      <c r="P4873">
        <f>IF(OR(J4873="",K4873="",L4873=""),"",J4873+K4873+L4873)</f>
        <v/>
      </c>
      <c r="Q4873">
        <f>IF(OR(M4873="",N4873="",O4873=""),"",M4873+N4873+O4873)</f>
        <v/>
      </c>
      <c r="S4873" s="13">
        <f>IF(AND($B4873&lt;&gt;"",$F4873&lt;&gt;""),IF(COUNTIFS($B$2:$B4873,$B4873,$F$2:$F4873,$F4873)=1,1,0),0)</f>
        <v/>
      </c>
      <c r="T4873" s="13">
        <f>IF(AND($B4873&lt;&gt;"",$H4873&lt;&gt;""),IF(COUNTIFS($B$2:$B4873,$B4873,$H$2:$H4873,$H4873)=1,1,0),0)</f>
        <v/>
      </c>
      <c r="U4873" s="13">
        <f>IF(AND($B4873&lt;&gt;"",$C4873&lt;&gt;""),IF(COUNTIFS($B$2:$B4873,$B4873,$C$2:$C4873,$C4873)=1,1,0),0)</f>
        <v/>
      </c>
      <c r="V4873" s="13">
        <f>IF(AND($B4873&lt;&gt;"",$D4873&lt;&gt;""),IF(COUNTIFS($B$2:$B4873,$B4873,$D$2:$D4873,$D4873)=1,1,0),0)</f>
        <v/>
      </c>
      <c r="W4873">
        <f>IFERROR(INDEX(T_Indicateurs[Domain_code],MATCH($H4873,T_Indicateurs[Stat_code],0)),"")</f>
        <v/>
      </c>
      <c r="X4873" s="13">
        <f>IF(OR($W4873="",$F4873=""),0,IF($F4873&lt;&gt;$W4873,1,0))</f>
        <v/>
      </c>
      <c r="Y4873" s="13">
        <f>IF(OR($J4873="", $K4873="", $L4873=""),0,IF(OR($J4873&lt;0,$J4873&gt;3,$K4873&lt;0,$K4873&gt;3,$L4873&lt;0,$L4873&gt;3),1,0))</f>
        <v/>
      </c>
    </row>
    <row r="4874">
      <c r="G4874">
        <f>IFERROR(INDEX(T_Domaines[Domain_label_fr],MATCH(F4874,T_Domaines[Domain_code],0)),"")</f>
        <v/>
      </c>
      <c r="I4874">
        <f>IFERROR(INDEX(T_Indicateurs[Stat_label_fr],MATCH(H4874,T_Indicateurs[Stat_code],0)),"")</f>
        <v/>
      </c>
      <c r="M4874">
        <f>IF(J4874=0,"",J4874)</f>
        <v/>
      </c>
      <c r="N4874">
        <f>IF(K4874=0,"",K4874)</f>
        <v/>
      </c>
      <c r="O4874">
        <f>IF(L4874=0,"",L4874)</f>
        <v/>
      </c>
      <c r="P4874">
        <f>IF(OR(J4874="",K4874="",L4874=""),"",J4874+K4874+L4874)</f>
        <v/>
      </c>
      <c r="Q4874">
        <f>IF(OR(M4874="",N4874="",O4874=""),"",M4874+N4874+O4874)</f>
        <v/>
      </c>
      <c r="S4874" s="13">
        <f>IF(AND($B4874&lt;&gt;"",$F4874&lt;&gt;""),IF(COUNTIFS($B$2:$B4874,$B4874,$F$2:$F4874,$F4874)=1,1,0),0)</f>
        <v/>
      </c>
      <c r="T4874" s="13">
        <f>IF(AND($B4874&lt;&gt;"",$H4874&lt;&gt;""),IF(COUNTIFS($B$2:$B4874,$B4874,$H$2:$H4874,$H4874)=1,1,0),0)</f>
        <v/>
      </c>
      <c r="U4874" s="13">
        <f>IF(AND($B4874&lt;&gt;"",$C4874&lt;&gt;""),IF(COUNTIFS($B$2:$B4874,$B4874,$C$2:$C4874,$C4874)=1,1,0),0)</f>
        <v/>
      </c>
      <c r="V4874" s="13">
        <f>IF(AND($B4874&lt;&gt;"",$D4874&lt;&gt;""),IF(COUNTIFS($B$2:$B4874,$B4874,$D$2:$D4874,$D4874)=1,1,0),0)</f>
        <v/>
      </c>
      <c r="W4874">
        <f>IFERROR(INDEX(T_Indicateurs[Domain_code],MATCH($H4874,T_Indicateurs[Stat_code],0)),"")</f>
        <v/>
      </c>
      <c r="X4874" s="13">
        <f>IF(OR($W4874="",$F4874=""),0,IF($F4874&lt;&gt;$W4874,1,0))</f>
        <v/>
      </c>
      <c r="Y4874" s="13">
        <f>IF(OR($J4874="", $K4874="", $L4874=""),0,IF(OR($J4874&lt;0,$J4874&gt;3,$K4874&lt;0,$K4874&gt;3,$L4874&lt;0,$L4874&gt;3),1,0))</f>
        <v/>
      </c>
    </row>
    <row r="4875">
      <c r="G4875">
        <f>IFERROR(INDEX(T_Domaines[Domain_label_fr],MATCH(F4875,T_Domaines[Domain_code],0)),"")</f>
        <v/>
      </c>
      <c r="I4875">
        <f>IFERROR(INDEX(T_Indicateurs[Stat_label_fr],MATCH(H4875,T_Indicateurs[Stat_code],0)),"")</f>
        <v/>
      </c>
      <c r="M4875">
        <f>IF(J4875=0,"",J4875)</f>
        <v/>
      </c>
      <c r="N4875">
        <f>IF(K4875=0,"",K4875)</f>
        <v/>
      </c>
      <c r="O4875">
        <f>IF(L4875=0,"",L4875)</f>
        <v/>
      </c>
      <c r="P4875">
        <f>IF(OR(J4875="",K4875="",L4875=""),"",J4875+K4875+L4875)</f>
        <v/>
      </c>
      <c r="Q4875">
        <f>IF(OR(M4875="",N4875="",O4875=""),"",M4875+N4875+O4875)</f>
        <v/>
      </c>
      <c r="S4875" s="13">
        <f>IF(AND($B4875&lt;&gt;"",$F4875&lt;&gt;""),IF(COUNTIFS($B$2:$B4875,$B4875,$F$2:$F4875,$F4875)=1,1,0),0)</f>
        <v/>
      </c>
      <c r="T4875" s="13">
        <f>IF(AND($B4875&lt;&gt;"",$H4875&lt;&gt;""),IF(COUNTIFS($B$2:$B4875,$B4875,$H$2:$H4875,$H4875)=1,1,0),0)</f>
        <v/>
      </c>
      <c r="U4875" s="13">
        <f>IF(AND($B4875&lt;&gt;"",$C4875&lt;&gt;""),IF(COUNTIFS($B$2:$B4875,$B4875,$C$2:$C4875,$C4875)=1,1,0),0)</f>
        <v/>
      </c>
      <c r="V4875" s="13">
        <f>IF(AND($B4875&lt;&gt;"",$D4875&lt;&gt;""),IF(COUNTIFS($B$2:$B4875,$B4875,$D$2:$D4875,$D4875)=1,1,0),0)</f>
        <v/>
      </c>
      <c r="W4875">
        <f>IFERROR(INDEX(T_Indicateurs[Domain_code],MATCH($H4875,T_Indicateurs[Stat_code],0)),"")</f>
        <v/>
      </c>
      <c r="X4875" s="13">
        <f>IF(OR($W4875="",$F4875=""),0,IF($F4875&lt;&gt;$W4875,1,0))</f>
        <v/>
      </c>
      <c r="Y4875" s="13">
        <f>IF(OR($J4875="", $K4875="", $L4875=""),0,IF(OR($J4875&lt;0,$J4875&gt;3,$K4875&lt;0,$K4875&gt;3,$L4875&lt;0,$L4875&gt;3),1,0))</f>
        <v/>
      </c>
    </row>
    <row r="4876">
      <c r="G4876">
        <f>IFERROR(INDEX(T_Domaines[Domain_label_fr],MATCH(F4876,T_Domaines[Domain_code],0)),"")</f>
        <v/>
      </c>
      <c r="I4876">
        <f>IFERROR(INDEX(T_Indicateurs[Stat_label_fr],MATCH(H4876,T_Indicateurs[Stat_code],0)),"")</f>
        <v/>
      </c>
      <c r="M4876">
        <f>IF(J4876=0,"",J4876)</f>
        <v/>
      </c>
      <c r="N4876">
        <f>IF(K4876=0,"",K4876)</f>
        <v/>
      </c>
      <c r="O4876">
        <f>IF(L4876=0,"",L4876)</f>
        <v/>
      </c>
      <c r="P4876">
        <f>IF(OR(J4876="",K4876="",L4876=""),"",J4876+K4876+L4876)</f>
        <v/>
      </c>
      <c r="Q4876">
        <f>IF(OR(M4876="",N4876="",O4876=""),"",M4876+N4876+O4876)</f>
        <v/>
      </c>
      <c r="S4876" s="13">
        <f>IF(AND($B4876&lt;&gt;"",$F4876&lt;&gt;""),IF(COUNTIFS($B$2:$B4876,$B4876,$F$2:$F4876,$F4876)=1,1,0),0)</f>
        <v/>
      </c>
      <c r="T4876" s="13">
        <f>IF(AND($B4876&lt;&gt;"",$H4876&lt;&gt;""),IF(COUNTIFS($B$2:$B4876,$B4876,$H$2:$H4876,$H4876)=1,1,0),0)</f>
        <v/>
      </c>
      <c r="U4876" s="13">
        <f>IF(AND($B4876&lt;&gt;"",$C4876&lt;&gt;""),IF(COUNTIFS($B$2:$B4876,$B4876,$C$2:$C4876,$C4876)=1,1,0),0)</f>
        <v/>
      </c>
      <c r="V4876" s="13">
        <f>IF(AND($B4876&lt;&gt;"",$D4876&lt;&gt;""),IF(COUNTIFS($B$2:$B4876,$B4876,$D$2:$D4876,$D4876)=1,1,0),0)</f>
        <v/>
      </c>
      <c r="W4876">
        <f>IFERROR(INDEX(T_Indicateurs[Domain_code],MATCH($H4876,T_Indicateurs[Stat_code],0)),"")</f>
        <v/>
      </c>
      <c r="X4876" s="13">
        <f>IF(OR($W4876="",$F4876=""),0,IF($F4876&lt;&gt;$W4876,1,0))</f>
        <v/>
      </c>
      <c r="Y4876" s="13">
        <f>IF(OR($J4876="", $K4876="", $L4876=""),0,IF(OR($J4876&lt;0,$J4876&gt;3,$K4876&lt;0,$K4876&gt;3,$L4876&lt;0,$L4876&gt;3),1,0))</f>
        <v/>
      </c>
    </row>
    <row r="4877">
      <c r="G4877">
        <f>IFERROR(INDEX(T_Domaines[Domain_label_fr],MATCH(F4877,T_Domaines[Domain_code],0)),"")</f>
        <v/>
      </c>
      <c r="I4877">
        <f>IFERROR(INDEX(T_Indicateurs[Stat_label_fr],MATCH(H4877,T_Indicateurs[Stat_code],0)),"")</f>
        <v/>
      </c>
      <c r="M4877">
        <f>IF(J4877=0,"",J4877)</f>
        <v/>
      </c>
      <c r="N4877">
        <f>IF(K4877=0,"",K4877)</f>
        <v/>
      </c>
      <c r="O4877">
        <f>IF(L4877=0,"",L4877)</f>
        <v/>
      </c>
      <c r="P4877">
        <f>IF(OR(J4877="",K4877="",L4877=""),"",J4877+K4877+L4877)</f>
        <v/>
      </c>
      <c r="Q4877">
        <f>IF(OR(M4877="",N4877="",O4877=""),"",M4877+N4877+O4877)</f>
        <v/>
      </c>
      <c r="S4877" s="13">
        <f>IF(AND($B4877&lt;&gt;"",$F4877&lt;&gt;""),IF(COUNTIFS($B$2:$B4877,$B4877,$F$2:$F4877,$F4877)=1,1,0),0)</f>
        <v/>
      </c>
      <c r="T4877" s="13">
        <f>IF(AND($B4877&lt;&gt;"",$H4877&lt;&gt;""),IF(COUNTIFS($B$2:$B4877,$B4877,$H$2:$H4877,$H4877)=1,1,0),0)</f>
        <v/>
      </c>
      <c r="U4877" s="13">
        <f>IF(AND($B4877&lt;&gt;"",$C4877&lt;&gt;""),IF(COUNTIFS($B$2:$B4877,$B4877,$C$2:$C4877,$C4877)=1,1,0),0)</f>
        <v/>
      </c>
      <c r="V4877" s="13">
        <f>IF(AND($B4877&lt;&gt;"",$D4877&lt;&gt;""),IF(COUNTIFS($B$2:$B4877,$B4877,$D$2:$D4877,$D4877)=1,1,0),0)</f>
        <v/>
      </c>
      <c r="W4877">
        <f>IFERROR(INDEX(T_Indicateurs[Domain_code],MATCH($H4877,T_Indicateurs[Stat_code],0)),"")</f>
        <v/>
      </c>
      <c r="X4877" s="13">
        <f>IF(OR($W4877="",$F4877=""),0,IF($F4877&lt;&gt;$W4877,1,0))</f>
        <v/>
      </c>
      <c r="Y4877" s="13">
        <f>IF(OR($J4877="", $K4877="", $L4877=""),0,IF(OR($J4877&lt;0,$J4877&gt;3,$K4877&lt;0,$K4877&gt;3,$L4877&lt;0,$L4877&gt;3),1,0))</f>
        <v/>
      </c>
    </row>
    <row r="4878">
      <c r="G4878">
        <f>IFERROR(INDEX(T_Domaines[Domain_label_fr],MATCH(F4878,T_Domaines[Domain_code],0)),"")</f>
        <v/>
      </c>
      <c r="I4878">
        <f>IFERROR(INDEX(T_Indicateurs[Stat_label_fr],MATCH(H4878,T_Indicateurs[Stat_code],0)),"")</f>
        <v/>
      </c>
      <c r="M4878">
        <f>IF(J4878=0,"",J4878)</f>
        <v/>
      </c>
      <c r="N4878">
        <f>IF(K4878=0,"",K4878)</f>
        <v/>
      </c>
      <c r="O4878">
        <f>IF(L4878=0,"",L4878)</f>
        <v/>
      </c>
      <c r="P4878">
        <f>IF(OR(J4878="",K4878="",L4878=""),"",J4878+K4878+L4878)</f>
        <v/>
      </c>
      <c r="Q4878">
        <f>IF(OR(M4878="",N4878="",O4878=""),"",M4878+N4878+O4878)</f>
        <v/>
      </c>
      <c r="S4878" s="13">
        <f>IF(AND($B4878&lt;&gt;"",$F4878&lt;&gt;""),IF(COUNTIFS($B$2:$B4878,$B4878,$F$2:$F4878,$F4878)=1,1,0),0)</f>
        <v/>
      </c>
      <c r="T4878" s="13">
        <f>IF(AND($B4878&lt;&gt;"",$H4878&lt;&gt;""),IF(COUNTIFS($B$2:$B4878,$B4878,$H$2:$H4878,$H4878)=1,1,0),0)</f>
        <v/>
      </c>
      <c r="U4878" s="13">
        <f>IF(AND($B4878&lt;&gt;"",$C4878&lt;&gt;""),IF(COUNTIFS($B$2:$B4878,$B4878,$C$2:$C4878,$C4878)=1,1,0),0)</f>
        <v/>
      </c>
      <c r="V4878" s="13">
        <f>IF(AND($B4878&lt;&gt;"",$D4878&lt;&gt;""),IF(COUNTIFS($B$2:$B4878,$B4878,$D$2:$D4878,$D4878)=1,1,0),0)</f>
        <v/>
      </c>
      <c r="W4878">
        <f>IFERROR(INDEX(T_Indicateurs[Domain_code],MATCH($H4878,T_Indicateurs[Stat_code],0)),"")</f>
        <v/>
      </c>
      <c r="X4878" s="13">
        <f>IF(OR($W4878="",$F4878=""),0,IF($F4878&lt;&gt;$W4878,1,0))</f>
        <v/>
      </c>
      <c r="Y4878" s="13">
        <f>IF(OR($J4878="", $K4878="", $L4878=""),0,IF(OR($J4878&lt;0,$J4878&gt;3,$K4878&lt;0,$K4878&gt;3,$L4878&lt;0,$L4878&gt;3),1,0))</f>
        <v/>
      </c>
    </row>
    <row r="4879">
      <c r="G4879">
        <f>IFERROR(INDEX(T_Domaines[Domain_label_fr],MATCH(F4879,T_Domaines[Domain_code],0)),"")</f>
        <v/>
      </c>
      <c r="I4879">
        <f>IFERROR(INDEX(T_Indicateurs[Stat_label_fr],MATCH(H4879,T_Indicateurs[Stat_code],0)),"")</f>
        <v/>
      </c>
      <c r="M4879">
        <f>IF(J4879=0,"",J4879)</f>
        <v/>
      </c>
      <c r="N4879">
        <f>IF(K4879=0,"",K4879)</f>
        <v/>
      </c>
      <c r="O4879">
        <f>IF(L4879=0,"",L4879)</f>
        <v/>
      </c>
      <c r="P4879">
        <f>IF(OR(J4879="",K4879="",L4879=""),"",J4879+K4879+L4879)</f>
        <v/>
      </c>
      <c r="Q4879">
        <f>IF(OR(M4879="",N4879="",O4879=""),"",M4879+N4879+O4879)</f>
        <v/>
      </c>
      <c r="S4879" s="13">
        <f>IF(AND($B4879&lt;&gt;"",$F4879&lt;&gt;""),IF(COUNTIFS($B$2:$B4879,$B4879,$F$2:$F4879,$F4879)=1,1,0),0)</f>
        <v/>
      </c>
      <c r="T4879" s="13">
        <f>IF(AND($B4879&lt;&gt;"",$H4879&lt;&gt;""),IF(COUNTIFS($B$2:$B4879,$B4879,$H$2:$H4879,$H4879)=1,1,0),0)</f>
        <v/>
      </c>
      <c r="U4879" s="13">
        <f>IF(AND($B4879&lt;&gt;"",$C4879&lt;&gt;""),IF(COUNTIFS($B$2:$B4879,$B4879,$C$2:$C4879,$C4879)=1,1,0),0)</f>
        <v/>
      </c>
      <c r="V4879" s="13">
        <f>IF(AND($B4879&lt;&gt;"",$D4879&lt;&gt;""),IF(COUNTIFS($B$2:$B4879,$B4879,$D$2:$D4879,$D4879)=1,1,0),0)</f>
        <v/>
      </c>
      <c r="W4879">
        <f>IFERROR(INDEX(T_Indicateurs[Domain_code],MATCH($H4879,T_Indicateurs[Stat_code],0)),"")</f>
        <v/>
      </c>
      <c r="X4879" s="13">
        <f>IF(OR($W4879="",$F4879=""),0,IF($F4879&lt;&gt;$W4879,1,0))</f>
        <v/>
      </c>
      <c r="Y4879" s="13">
        <f>IF(OR($J4879="", $K4879="", $L4879=""),0,IF(OR($J4879&lt;0,$J4879&gt;3,$K4879&lt;0,$K4879&gt;3,$L4879&lt;0,$L4879&gt;3),1,0))</f>
        <v/>
      </c>
    </row>
    <row r="4880">
      <c r="G4880">
        <f>IFERROR(INDEX(T_Domaines[Domain_label_fr],MATCH(F4880,T_Domaines[Domain_code],0)),"")</f>
        <v/>
      </c>
      <c r="I4880">
        <f>IFERROR(INDEX(T_Indicateurs[Stat_label_fr],MATCH(H4880,T_Indicateurs[Stat_code],0)),"")</f>
        <v/>
      </c>
      <c r="M4880">
        <f>IF(J4880=0,"",J4880)</f>
        <v/>
      </c>
      <c r="N4880">
        <f>IF(K4880=0,"",K4880)</f>
        <v/>
      </c>
      <c r="O4880">
        <f>IF(L4880=0,"",L4880)</f>
        <v/>
      </c>
      <c r="P4880">
        <f>IF(OR(J4880="",K4880="",L4880=""),"",J4880+K4880+L4880)</f>
        <v/>
      </c>
      <c r="Q4880">
        <f>IF(OR(M4880="",N4880="",O4880=""),"",M4880+N4880+O4880)</f>
        <v/>
      </c>
      <c r="S4880" s="13">
        <f>IF(AND($B4880&lt;&gt;"",$F4880&lt;&gt;""),IF(COUNTIFS($B$2:$B4880,$B4880,$F$2:$F4880,$F4880)=1,1,0),0)</f>
        <v/>
      </c>
      <c r="T4880" s="13">
        <f>IF(AND($B4880&lt;&gt;"",$H4880&lt;&gt;""),IF(COUNTIFS($B$2:$B4880,$B4880,$H$2:$H4880,$H4880)=1,1,0),0)</f>
        <v/>
      </c>
      <c r="U4880" s="13">
        <f>IF(AND($B4880&lt;&gt;"",$C4880&lt;&gt;""),IF(COUNTIFS($B$2:$B4880,$B4880,$C$2:$C4880,$C4880)=1,1,0),0)</f>
        <v/>
      </c>
      <c r="V4880" s="13">
        <f>IF(AND($B4880&lt;&gt;"",$D4880&lt;&gt;""),IF(COUNTIFS($B$2:$B4880,$B4880,$D$2:$D4880,$D4880)=1,1,0),0)</f>
        <v/>
      </c>
      <c r="W4880">
        <f>IFERROR(INDEX(T_Indicateurs[Domain_code],MATCH($H4880,T_Indicateurs[Stat_code],0)),"")</f>
        <v/>
      </c>
      <c r="X4880" s="13">
        <f>IF(OR($W4880="",$F4880=""),0,IF($F4880&lt;&gt;$W4880,1,0))</f>
        <v/>
      </c>
      <c r="Y4880" s="13">
        <f>IF(OR($J4880="", $K4880="", $L4880=""),0,IF(OR($J4880&lt;0,$J4880&gt;3,$K4880&lt;0,$K4880&gt;3,$L4880&lt;0,$L4880&gt;3),1,0))</f>
        <v/>
      </c>
    </row>
    <row r="4881">
      <c r="G4881">
        <f>IFERROR(INDEX(T_Domaines[Domain_label_fr],MATCH(F4881,T_Domaines[Domain_code],0)),"")</f>
        <v/>
      </c>
      <c r="I4881">
        <f>IFERROR(INDEX(T_Indicateurs[Stat_label_fr],MATCH(H4881,T_Indicateurs[Stat_code],0)),"")</f>
        <v/>
      </c>
      <c r="M4881">
        <f>IF(J4881=0,"",J4881)</f>
        <v/>
      </c>
      <c r="N4881">
        <f>IF(K4881=0,"",K4881)</f>
        <v/>
      </c>
      <c r="O4881">
        <f>IF(L4881=0,"",L4881)</f>
        <v/>
      </c>
      <c r="P4881">
        <f>IF(OR(J4881="",K4881="",L4881=""),"",J4881+K4881+L4881)</f>
        <v/>
      </c>
      <c r="Q4881">
        <f>IF(OR(M4881="",N4881="",O4881=""),"",M4881+N4881+O4881)</f>
        <v/>
      </c>
      <c r="S4881" s="13">
        <f>IF(AND($B4881&lt;&gt;"",$F4881&lt;&gt;""),IF(COUNTIFS($B$2:$B4881,$B4881,$F$2:$F4881,$F4881)=1,1,0),0)</f>
        <v/>
      </c>
      <c r="T4881" s="13">
        <f>IF(AND($B4881&lt;&gt;"",$H4881&lt;&gt;""),IF(COUNTIFS($B$2:$B4881,$B4881,$H$2:$H4881,$H4881)=1,1,0),0)</f>
        <v/>
      </c>
      <c r="U4881" s="13">
        <f>IF(AND($B4881&lt;&gt;"",$C4881&lt;&gt;""),IF(COUNTIFS($B$2:$B4881,$B4881,$C$2:$C4881,$C4881)=1,1,0),0)</f>
        <v/>
      </c>
      <c r="V4881" s="13">
        <f>IF(AND($B4881&lt;&gt;"",$D4881&lt;&gt;""),IF(COUNTIFS($B$2:$B4881,$B4881,$D$2:$D4881,$D4881)=1,1,0),0)</f>
        <v/>
      </c>
      <c r="W4881">
        <f>IFERROR(INDEX(T_Indicateurs[Domain_code],MATCH($H4881,T_Indicateurs[Stat_code],0)),"")</f>
        <v/>
      </c>
      <c r="X4881" s="13">
        <f>IF(OR($W4881="",$F4881=""),0,IF($F4881&lt;&gt;$W4881,1,0))</f>
        <v/>
      </c>
      <c r="Y4881" s="13">
        <f>IF(OR($J4881="", $K4881="", $L4881=""),0,IF(OR($J4881&lt;0,$J4881&gt;3,$K4881&lt;0,$K4881&gt;3,$L4881&lt;0,$L4881&gt;3),1,0))</f>
        <v/>
      </c>
    </row>
    <row r="4882">
      <c r="G4882">
        <f>IFERROR(INDEX(T_Domaines[Domain_label_fr],MATCH(F4882,T_Domaines[Domain_code],0)),"")</f>
        <v/>
      </c>
      <c r="I4882">
        <f>IFERROR(INDEX(T_Indicateurs[Stat_label_fr],MATCH(H4882,T_Indicateurs[Stat_code],0)),"")</f>
        <v/>
      </c>
      <c r="M4882">
        <f>IF(J4882=0,"",J4882)</f>
        <v/>
      </c>
      <c r="N4882">
        <f>IF(K4882=0,"",K4882)</f>
        <v/>
      </c>
      <c r="O4882">
        <f>IF(L4882=0,"",L4882)</f>
        <v/>
      </c>
      <c r="P4882">
        <f>IF(OR(J4882="",K4882="",L4882=""),"",J4882+K4882+L4882)</f>
        <v/>
      </c>
      <c r="Q4882">
        <f>IF(OR(M4882="",N4882="",O4882=""),"",M4882+N4882+O4882)</f>
        <v/>
      </c>
      <c r="S4882" s="13">
        <f>IF(AND($B4882&lt;&gt;"",$F4882&lt;&gt;""),IF(COUNTIFS($B$2:$B4882,$B4882,$F$2:$F4882,$F4882)=1,1,0),0)</f>
        <v/>
      </c>
      <c r="T4882" s="13">
        <f>IF(AND($B4882&lt;&gt;"",$H4882&lt;&gt;""),IF(COUNTIFS($B$2:$B4882,$B4882,$H$2:$H4882,$H4882)=1,1,0),0)</f>
        <v/>
      </c>
      <c r="U4882" s="13">
        <f>IF(AND($B4882&lt;&gt;"",$C4882&lt;&gt;""),IF(COUNTIFS($B$2:$B4882,$B4882,$C$2:$C4882,$C4882)=1,1,0),0)</f>
        <v/>
      </c>
      <c r="V4882" s="13">
        <f>IF(AND($B4882&lt;&gt;"",$D4882&lt;&gt;""),IF(COUNTIFS($B$2:$B4882,$B4882,$D$2:$D4882,$D4882)=1,1,0),0)</f>
        <v/>
      </c>
      <c r="W4882">
        <f>IFERROR(INDEX(T_Indicateurs[Domain_code],MATCH($H4882,T_Indicateurs[Stat_code],0)),"")</f>
        <v/>
      </c>
      <c r="X4882" s="13">
        <f>IF(OR($W4882="",$F4882=""),0,IF($F4882&lt;&gt;$W4882,1,0))</f>
        <v/>
      </c>
      <c r="Y4882" s="13">
        <f>IF(OR($J4882="", $K4882="", $L4882=""),0,IF(OR($J4882&lt;0,$J4882&gt;3,$K4882&lt;0,$K4882&gt;3,$L4882&lt;0,$L4882&gt;3),1,0))</f>
        <v/>
      </c>
    </row>
    <row r="4883">
      <c r="G4883">
        <f>IFERROR(INDEX(T_Domaines[Domain_label_fr],MATCH(F4883,T_Domaines[Domain_code],0)),"")</f>
        <v/>
      </c>
      <c r="I4883">
        <f>IFERROR(INDEX(T_Indicateurs[Stat_label_fr],MATCH(H4883,T_Indicateurs[Stat_code],0)),"")</f>
        <v/>
      </c>
      <c r="M4883">
        <f>IF(J4883=0,"",J4883)</f>
        <v/>
      </c>
      <c r="N4883">
        <f>IF(K4883=0,"",K4883)</f>
        <v/>
      </c>
      <c r="O4883">
        <f>IF(L4883=0,"",L4883)</f>
        <v/>
      </c>
      <c r="P4883">
        <f>IF(OR(J4883="",K4883="",L4883=""),"",J4883+K4883+L4883)</f>
        <v/>
      </c>
      <c r="Q4883">
        <f>IF(OR(M4883="",N4883="",O4883=""),"",M4883+N4883+O4883)</f>
        <v/>
      </c>
      <c r="S4883" s="13">
        <f>IF(AND($B4883&lt;&gt;"",$F4883&lt;&gt;""),IF(COUNTIFS($B$2:$B4883,$B4883,$F$2:$F4883,$F4883)=1,1,0),0)</f>
        <v/>
      </c>
      <c r="T4883" s="13">
        <f>IF(AND($B4883&lt;&gt;"",$H4883&lt;&gt;""),IF(COUNTIFS($B$2:$B4883,$B4883,$H$2:$H4883,$H4883)=1,1,0),0)</f>
        <v/>
      </c>
      <c r="U4883" s="13">
        <f>IF(AND($B4883&lt;&gt;"",$C4883&lt;&gt;""),IF(COUNTIFS($B$2:$B4883,$B4883,$C$2:$C4883,$C4883)=1,1,0),0)</f>
        <v/>
      </c>
      <c r="V4883" s="13">
        <f>IF(AND($B4883&lt;&gt;"",$D4883&lt;&gt;""),IF(COUNTIFS($B$2:$B4883,$B4883,$D$2:$D4883,$D4883)=1,1,0),0)</f>
        <v/>
      </c>
      <c r="W4883">
        <f>IFERROR(INDEX(T_Indicateurs[Domain_code],MATCH($H4883,T_Indicateurs[Stat_code],0)),"")</f>
        <v/>
      </c>
      <c r="X4883" s="13">
        <f>IF(OR($W4883="",$F4883=""),0,IF($F4883&lt;&gt;$W4883,1,0))</f>
        <v/>
      </c>
      <c r="Y4883" s="13">
        <f>IF(OR($J4883="", $K4883="", $L4883=""),0,IF(OR($J4883&lt;0,$J4883&gt;3,$K4883&lt;0,$K4883&gt;3,$L4883&lt;0,$L4883&gt;3),1,0))</f>
        <v/>
      </c>
    </row>
    <row r="4884">
      <c r="G4884">
        <f>IFERROR(INDEX(T_Domaines[Domain_label_fr],MATCH(F4884,T_Domaines[Domain_code],0)),"")</f>
        <v/>
      </c>
      <c r="I4884">
        <f>IFERROR(INDEX(T_Indicateurs[Stat_label_fr],MATCH(H4884,T_Indicateurs[Stat_code],0)),"")</f>
        <v/>
      </c>
      <c r="M4884">
        <f>IF(J4884=0,"",J4884)</f>
        <v/>
      </c>
      <c r="N4884">
        <f>IF(K4884=0,"",K4884)</f>
        <v/>
      </c>
      <c r="O4884">
        <f>IF(L4884=0,"",L4884)</f>
        <v/>
      </c>
      <c r="P4884">
        <f>IF(OR(J4884="",K4884="",L4884=""),"",J4884+K4884+L4884)</f>
        <v/>
      </c>
      <c r="Q4884">
        <f>IF(OR(M4884="",N4884="",O4884=""),"",M4884+N4884+O4884)</f>
        <v/>
      </c>
      <c r="S4884" s="13">
        <f>IF(AND($B4884&lt;&gt;"",$F4884&lt;&gt;""),IF(COUNTIFS($B$2:$B4884,$B4884,$F$2:$F4884,$F4884)=1,1,0),0)</f>
        <v/>
      </c>
      <c r="T4884" s="13">
        <f>IF(AND($B4884&lt;&gt;"",$H4884&lt;&gt;""),IF(COUNTIFS($B$2:$B4884,$B4884,$H$2:$H4884,$H4884)=1,1,0),0)</f>
        <v/>
      </c>
      <c r="U4884" s="13">
        <f>IF(AND($B4884&lt;&gt;"",$C4884&lt;&gt;""),IF(COUNTIFS($B$2:$B4884,$B4884,$C$2:$C4884,$C4884)=1,1,0),0)</f>
        <v/>
      </c>
      <c r="V4884" s="13">
        <f>IF(AND($B4884&lt;&gt;"",$D4884&lt;&gt;""),IF(COUNTIFS($B$2:$B4884,$B4884,$D$2:$D4884,$D4884)=1,1,0),0)</f>
        <v/>
      </c>
      <c r="W4884">
        <f>IFERROR(INDEX(T_Indicateurs[Domain_code],MATCH($H4884,T_Indicateurs[Stat_code],0)),"")</f>
        <v/>
      </c>
      <c r="X4884" s="13">
        <f>IF(OR($W4884="",$F4884=""),0,IF($F4884&lt;&gt;$W4884,1,0))</f>
        <v/>
      </c>
      <c r="Y4884" s="13">
        <f>IF(OR($J4884="", $K4884="", $L4884=""),0,IF(OR($J4884&lt;0,$J4884&gt;3,$K4884&lt;0,$K4884&gt;3,$L4884&lt;0,$L4884&gt;3),1,0))</f>
        <v/>
      </c>
    </row>
    <row r="4885">
      <c r="G4885">
        <f>IFERROR(INDEX(T_Domaines[Domain_label_fr],MATCH(F4885,T_Domaines[Domain_code],0)),"")</f>
        <v/>
      </c>
      <c r="I4885">
        <f>IFERROR(INDEX(T_Indicateurs[Stat_label_fr],MATCH(H4885,T_Indicateurs[Stat_code],0)),"")</f>
        <v/>
      </c>
      <c r="M4885">
        <f>IF(J4885=0,"",J4885)</f>
        <v/>
      </c>
      <c r="N4885">
        <f>IF(K4885=0,"",K4885)</f>
        <v/>
      </c>
      <c r="O4885">
        <f>IF(L4885=0,"",L4885)</f>
        <v/>
      </c>
      <c r="P4885">
        <f>IF(OR(J4885="",K4885="",L4885=""),"",J4885+K4885+L4885)</f>
        <v/>
      </c>
      <c r="Q4885">
        <f>IF(OR(M4885="",N4885="",O4885=""),"",M4885+N4885+O4885)</f>
        <v/>
      </c>
      <c r="S4885" s="13">
        <f>IF(AND($B4885&lt;&gt;"",$F4885&lt;&gt;""),IF(COUNTIFS($B$2:$B4885,$B4885,$F$2:$F4885,$F4885)=1,1,0),0)</f>
        <v/>
      </c>
      <c r="T4885" s="13">
        <f>IF(AND($B4885&lt;&gt;"",$H4885&lt;&gt;""),IF(COUNTIFS($B$2:$B4885,$B4885,$H$2:$H4885,$H4885)=1,1,0),0)</f>
        <v/>
      </c>
      <c r="U4885" s="13">
        <f>IF(AND($B4885&lt;&gt;"",$C4885&lt;&gt;""),IF(COUNTIFS($B$2:$B4885,$B4885,$C$2:$C4885,$C4885)=1,1,0),0)</f>
        <v/>
      </c>
      <c r="V4885" s="13">
        <f>IF(AND($B4885&lt;&gt;"",$D4885&lt;&gt;""),IF(COUNTIFS($B$2:$B4885,$B4885,$D$2:$D4885,$D4885)=1,1,0),0)</f>
        <v/>
      </c>
      <c r="W4885">
        <f>IFERROR(INDEX(T_Indicateurs[Domain_code],MATCH($H4885,T_Indicateurs[Stat_code],0)),"")</f>
        <v/>
      </c>
      <c r="X4885" s="13">
        <f>IF(OR($W4885="",$F4885=""),0,IF($F4885&lt;&gt;$W4885,1,0))</f>
        <v/>
      </c>
      <c r="Y4885" s="13">
        <f>IF(OR($J4885="", $K4885="", $L4885=""),0,IF(OR($J4885&lt;0,$J4885&gt;3,$K4885&lt;0,$K4885&gt;3,$L4885&lt;0,$L4885&gt;3),1,0))</f>
        <v/>
      </c>
    </row>
    <row r="4886">
      <c r="G4886">
        <f>IFERROR(INDEX(T_Domaines[Domain_label_fr],MATCH(F4886,T_Domaines[Domain_code],0)),"")</f>
        <v/>
      </c>
      <c r="I4886">
        <f>IFERROR(INDEX(T_Indicateurs[Stat_label_fr],MATCH(H4886,T_Indicateurs[Stat_code],0)),"")</f>
        <v/>
      </c>
      <c r="M4886">
        <f>IF(J4886=0,"",J4886)</f>
        <v/>
      </c>
      <c r="N4886">
        <f>IF(K4886=0,"",K4886)</f>
        <v/>
      </c>
      <c r="O4886">
        <f>IF(L4886=0,"",L4886)</f>
        <v/>
      </c>
      <c r="P4886">
        <f>IF(OR(J4886="",K4886="",L4886=""),"",J4886+K4886+L4886)</f>
        <v/>
      </c>
      <c r="Q4886">
        <f>IF(OR(M4886="",N4886="",O4886=""),"",M4886+N4886+O4886)</f>
        <v/>
      </c>
      <c r="S4886" s="13">
        <f>IF(AND($B4886&lt;&gt;"",$F4886&lt;&gt;""),IF(COUNTIFS($B$2:$B4886,$B4886,$F$2:$F4886,$F4886)=1,1,0),0)</f>
        <v/>
      </c>
      <c r="T4886" s="13">
        <f>IF(AND($B4886&lt;&gt;"",$H4886&lt;&gt;""),IF(COUNTIFS($B$2:$B4886,$B4886,$H$2:$H4886,$H4886)=1,1,0),0)</f>
        <v/>
      </c>
      <c r="U4886" s="13">
        <f>IF(AND($B4886&lt;&gt;"",$C4886&lt;&gt;""),IF(COUNTIFS($B$2:$B4886,$B4886,$C$2:$C4886,$C4886)=1,1,0),0)</f>
        <v/>
      </c>
      <c r="V4886" s="13">
        <f>IF(AND($B4886&lt;&gt;"",$D4886&lt;&gt;""),IF(COUNTIFS($B$2:$B4886,$B4886,$D$2:$D4886,$D4886)=1,1,0),0)</f>
        <v/>
      </c>
      <c r="W4886">
        <f>IFERROR(INDEX(T_Indicateurs[Domain_code],MATCH($H4886,T_Indicateurs[Stat_code],0)),"")</f>
        <v/>
      </c>
      <c r="X4886" s="13">
        <f>IF(OR($W4886="",$F4886=""),0,IF($F4886&lt;&gt;$W4886,1,0))</f>
        <v/>
      </c>
      <c r="Y4886" s="13">
        <f>IF(OR($J4886="", $K4886="", $L4886=""),0,IF(OR($J4886&lt;0,$J4886&gt;3,$K4886&lt;0,$K4886&gt;3,$L4886&lt;0,$L4886&gt;3),1,0))</f>
        <v/>
      </c>
    </row>
    <row r="4887">
      <c r="G4887">
        <f>IFERROR(INDEX(T_Domaines[Domain_label_fr],MATCH(F4887,T_Domaines[Domain_code],0)),"")</f>
        <v/>
      </c>
      <c r="I4887">
        <f>IFERROR(INDEX(T_Indicateurs[Stat_label_fr],MATCH(H4887,T_Indicateurs[Stat_code],0)),"")</f>
        <v/>
      </c>
      <c r="M4887">
        <f>IF(J4887=0,"",J4887)</f>
        <v/>
      </c>
      <c r="N4887">
        <f>IF(K4887=0,"",K4887)</f>
        <v/>
      </c>
      <c r="O4887">
        <f>IF(L4887=0,"",L4887)</f>
        <v/>
      </c>
      <c r="P4887">
        <f>IF(OR(J4887="",K4887="",L4887=""),"",J4887+K4887+L4887)</f>
        <v/>
      </c>
      <c r="Q4887">
        <f>IF(OR(M4887="",N4887="",O4887=""),"",M4887+N4887+O4887)</f>
        <v/>
      </c>
      <c r="S4887" s="13">
        <f>IF(AND($B4887&lt;&gt;"",$F4887&lt;&gt;""),IF(COUNTIFS($B$2:$B4887,$B4887,$F$2:$F4887,$F4887)=1,1,0),0)</f>
        <v/>
      </c>
      <c r="T4887" s="13">
        <f>IF(AND($B4887&lt;&gt;"",$H4887&lt;&gt;""),IF(COUNTIFS($B$2:$B4887,$B4887,$H$2:$H4887,$H4887)=1,1,0),0)</f>
        <v/>
      </c>
      <c r="U4887" s="13">
        <f>IF(AND($B4887&lt;&gt;"",$C4887&lt;&gt;""),IF(COUNTIFS($B$2:$B4887,$B4887,$C$2:$C4887,$C4887)=1,1,0),0)</f>
        <v/>
      </c>
      <c r="V4887" s="13">
        <f>IF(AND($B4887&lt;&gt;"",$D4887&lt;&gt;""),IF(COUNTIFS($B$2:$B4887,$B4887,$D$2:$D4887,$D4887)=1,1,0),0)</f>
        <v/>
      </c>
      <c r="W4887">
        <f>IFERROR(INDEX(T_Indicateurs[Domain_code],MATCH($H4887,T_Indicateurs[Stat_code],0)),"")</f>
        <v/>
      </c>
      <c r="X4887" s="13">
        <f>IF(OR($W4887="",$F4887=""),0,IF($F4887&lt;&gt;$W4887,1,0))</f>
        <v/>
      </c>
      <c r="Y4887" s="13">
        <f>IF(OR($J4887="", $K4887="", $L4887=""),0,IF(OR($J4887&lt;0,$J4887&gt;3,$K4887&lt;0,$K4887&gt;3,$L4887&lt;0,$L4887&gt;3),1,0))</f>
        <v/>
      </c>
    </row>
    <row r="4888">
      <c r="G4888">
        <f>IFERROR(INDEX(T_Domaines[Domain_label_fr],MATCH(F4888,T_Domaines[Domain_code],0)),"")</f>
        <v/>
      </c>
      <c r="I4888">
        <f>IFERROR(INDEX(T_Indicateurs[Stat_label_fr],MATCH(H4888,T_Indicateurs[Stat_code],0)),"")</f>
        <v/>
      </c>
      <c r="M4888">
        <f>IF(J4888=0,"",J4888)</f>
        <v/>
      </c>
      <c r="N4888">
        <f>IF(K4888=0,"",K4888)</f>
        <v/>
      </c>
      <c r="O4888">
        <f>IF(L4888=0,"",L4888)</f>
        <v/>
      </c>
      <c r="P4888">
        <f>IF(OR(J4888="",K4888="",L4888=""),"",J4888+K4888+L4888)</f>
        <v/>
      </c>
      <c r="Q4888">
        <f>IF(OR(M4888="",N4888="",O4888=""),"",M4888+N4888+O4888)</f>
        <v/>
      </c>
      <c r="S4888" s="13">
        <f>IF(AND($B4888&lt;&gt;"",$F4888&lt;&gt;""),IF(COUNTIFS($B$2:$B4888,$B4888,$F$2:$F4888,$F4888)=1,1,0),0)</f>
        <v/>
      </c>
      <c r="T4888" s="13">
        <f>IF(AND($B4888&lt;&gt;"",$H4888&lt;&gt;""),IF(COUNTIFS($B$2:$B4888,$B4888,$H$2:$H4888,$H4888)=1,1,0),0)</f>
        <v/>
      </c>
      <c r="U4888" s="13">
        <f>IF(AND($B4888&lt;&gt;"",$C4888&lt;&gt;""),IF(COUNTIFS($B$2:$B4888,$B4888,$C$2:$C4888,$C4888)=1,1,0),0)</f>
        <v/>
      </c>
      <c r="V4888" s="13">
        <f>IF(AND($B4888&lt;&gt;"",$D4888&lt;&gt;""),IF(COUNTIFS($B$2:$B4888,$B4888,$D$2:$D4888,$D4888)=1,1,0),0)</f>
        <v/>
      </c>
      <c r="W4888">
        <f>IFERROR(INDEX(T_Indicateurs[Domain_code],MATCH($H4888,T_Indicateurs[Stat_code],0)),"")</f>
        <v/>
      </c>
      <c r="X4888" s="13">
        <f>IF(OR($W4888="",$F4888=""),0,IF($F4888&lt;&gt;$W4888,1,0))</f>
        <v/>
      </c>
      <c r="Y4888" s="13">
        <f>IF(OR($J4888="", $K4888="", $L4888=""),0,IF(OR($J4888&lt;0,$J4888&gt;3,$K4888&lt;0,$K4888&gt;3,$L4888&lt;0,$L4888&gt;3),1,0))</f>
        <v/>
      </c>
    </row>
    <row r="4889">
      <c r="G4889">
        <f>IFERROR(INDEX(T_Domaines[Domain_label_fr],MATCH(F4889,T_Domaines[Domain_code],0)),"")</f>
        <v/>
      </c>
      <c r="I4889">
        <f>IFERROR(INDEX(T_Indicateurs[Stat_label_fr],MATCH(H4889,T_Indicateurs[Stat_code],0)),"")</f>
        <v/>
      </c>
      <c r="M4889">
        <f>IF(J4889=0,"",J4889)</f>
        <v/>
      </c>
      <c r="N4889">
        <f>IF(K4889=0,"",K4889)</f>
        <v/>
      </c>
      <c r="O4889">
        <f>IF(L4889=0,"",L4889)</f>
        <v/>
      </c>
      <c r="P4889">
        <f>IF(OR(J4889="",K4889="",L4889=""),"",J4889+K4889+L4889)</f>
        <v/>
      </c>
      <c r="Q4889">
        <f>IF(OR(M4889="",N4889="",O4889=""),"",M4889+N4889+O4889)</f>
        <v/>
      </c>
      <c r="S4889" s="13">
        <f>IF(AND($B4889&lt;&gt;"",$F4889&lt;&gt;""),IF(COUNTIFS($B$2:$B4889,$B4889,$F$2:$F4889,$F4889)=1,1,0),0)</f>
        <v/>
      </c>
      <c r="T4889" s="13">
        <f>IF(AND($B4889&lt;&gt;"",$H4889&lt;&gt;""),IF(COUNTIFS($B$2:$B4889,$B4889,$H$2:$H4889,$H4889)=1,1,0),0)</f>
        <v/>
      </c>
      <c r="U4889" s="13">
        <f>IF(AND($B4889&lt;&gt;"",$C4889&lt;&gt;""),IF(COUNTIFS($B$2:$B4889,$B4889,$C$2:$C4889,$C4889)=1,1,0),0)</f>
        <v/>
      </c>
      <c r="V4889" s="13">
        <f>IF(AND($B4889&lt;&gt;"",$D4889&lt;&gt;""),IF(COUNTIFS($B$2:$B4889,$B4889,$D$2:$D4889,$D4889)=1,1,0),0)</f>
        <v/>
      </c>
      <c r="W4889">
        <f>IFERROR(INDEX(T_Indicateurs[Domain_code],MATCH($H4889,T_Indicateurs[Stat_code],0)),"")</f>
        <v/>
      </c>
      <c r="X4889" s="13">
        <f>IF(OR($W4889="",$F4889=""),0,IF($F4889&lt;&gt;$W4889,1,0))</f>
        <v/>
      </c>
      <c r="Y4889" s="13">
        <f>IF(OR($J4889="", $K4889="", $L4889=""),0,IF(OR($J4889&lt;0,$J4889&gt;3,$K4889&lt;0,$K4889&gt;3,$L4889&lt;0,$L4889&gt;3),1,0))</f>
        <v/>
      </c>
    </row>
    <row r="4890">
      <c r="G4890">
        <f>IFERROR(INDEX(T_Domaines[Domain_label_fr],MATCH(F4890,T_Domaines[Domain_code],0)),"")</f>
        <v/>
      </c>
      <c r="I4890">
        <f>IFERROR(INDEX(T_Indicateurs[Stat_label_fr],MATCH(H4890,T_Indicateurs[Stat_code],0)),"")</f>
        <v/>
      </c>
      <c r="M4890">
        <f>IF(J4890=0,"",J4890)</f>
        <v/>
      </c>
      <c r="N4890">
        <f>IF(K4890=0,"",K4890)</f>
        <v/>
      </c>
      <c r="O4890">
        <f>IF(L4890=0,"",L4890)</f>
        <v/>
      </c>
      <c r="P4890">
        <f>IF(OR(J4890="",K4890="",L4890=""),"",J4890+K4890+L4890)</f>
        <v/>
      </c>
      <c r="Q4890">
        <f>IF(OR(M4890="",N4890="",O4890=""),"",M4890+N4890+O4890)</f>
        <v/>
      </c>
      <c r="S4890" s="13">
        <f>IF(AND($B4890&lt;&gt;"",$F4890&lt;&gt;""),IF(COUNTIFS($B$2:$B4890,$B4890,$F$2:$F4890,$F4890)=1,1,0),0)</f>
        <v/>
      </c>
      <c r="T4890" s="13">
        <f>IF(AND($B4890&lt;&gt;"",$H4890&lt;&gt;""),IF(COUNTIFS($B$2:$B4890,$B4890,$H$2:$H4890,$H4890)=1,1,0),0)</f>
        <v/>
      </c>
      <c r="U4890" s="13">
        <f>IF(AND($B4890&lt;&gt;"",$C4890&lt;&gt;""),IF(COUNTIFS($B$2:$B4890,$B4890,$C$2:$C4890,$C4890)=1,1,0),0)</f>
        <v/>
      </c>
      <c r="V4890" s="13">
        <f>IF(AND($B4890&lt;&gt;"",$D4890&lt;&gt;""),IF(COUNTIFS($B$2:$B4890,$B4890,$D$2:$D4890,$D4890)=1,1,0),0)</f>
        <v/>
      </c>
      <c r="W4890">
        <f>IFERROR(INDEX(T_Indicateurs[Domain_code],MATCH($H4890,T_Indicateurs[Stat_code],0)),"")</f>
        <v/>
      </c>
      <c r="X4890" s="13">
        <f>IF(OR($W4890="",$F4890=""),0,IF($F4890&lt;&gt;$W4890,1,0))</f>
        <v/>
      </c>
      <c r="Y4890" s="13">
        <f>IF(OR($J4890="", $K4890="", $L4890=""),0,IF(OR($J4890&lt;0,$J4890&gt;3,$K4890&lt;0,$K4890&gt;3,$L4890&lt;0,$L4890&gt;3),1,0))</f>
        <v/>
      </c>
    </row>
    <row r="4891">
      <c r="G4891">
        <f>IFERROR(INDEX(T_Domaines[Domain_label_fr],MATCH(F4891,T_Domaines[Domain_code],0)),"")</f>
        <v/>
      </c>
      <c r="I4891">
        <f>IFERROR(INDEX(T_Indicateurs[Stat_label_fr],MATCH(H4891,T_Indicateurs[Stat_code],0)),"")</f>
        <v/>
      </c>
      <c r="M4891">
        <f>IF(J4891=0,"",J4891)</f>
        <v/>
      </c>
      <c r="N4891">
        <f>IF(K4891=0,"",K4891)</f>
        <v/>
      </c>
      <c r="O4891">
        <f>IF(L4891=0,"",L4891)</f>
        <v/>
      </c>
      <c r="P4891">
        <f>IF(OR(J4891="",K4891="",L4891=""),"",J4891+K4891+L4891)</f>
        <v/>
      </c>
      <c r="Q4891">
        <f>IF(OR(M4891="",N4891="",O4891=""),"",M4891+N4891+O4891)</f>
        <v/>
      </c>
      <c r="S4891" s="13">
        <f>IF(AND($B4891&lt;&gt;"",$F4891&lt;&gt;""),IF(COUNTIFS($B$2:$B4891,$B4891,$F$2:$F4891,$F4891)=1,1,0),0)</f>
        <v/>
      </c>
      <c r="T4891" s="13">
        <f>IF(AND($B4891&lt;&gt;"",$H4891&lt;&gt;""),IF(COUNTIFS($B$2:$B4891,$B4891,$H$2:$H4891,$H4891)=1,1,0),0)</f>
        <v/>
      </c>
      <c r="U4891" s="13">
        <f>IF(AND($B4891&lt;&gt;"",$C4891&lt;&gt;""),IF(COUNTIFS($B$2:$B4891,$B4891,$C$2:$C4891,$C4891)=1,1,0),0)</f>
        <v/>
      </c>
      <c r="V4891" s="13">
        <f>IF(AND($B4891&lt;&gt;"",$D4891&lt;&gt;""),IF(COUNTIFS($B$2:$B4891,$B4891,$D$2:$D4891,$D4891)=1,1,0),0)</f>
        <v/>
      </c>
      <c r="W4891">
        <f>IFERROR(INDEX(T_Indicateurs[Domain_code],MATCH($H4891,T_Indicateurs[Stat_code],0)),"")</f>
        <v/>
      </c>
      <c r="X4891" s="13">
        <f>IF(OR($W4891="",$F4891=""),0,IF($F4891&lt;&gt;$W4891,1,0))</f>
        <v/>
      </c>
      <c r="Y4891" s="13">
        <f>IF(OR($J4891="", $K4891="", $L4891=""),0,IF(OR($J4891&lt;0,$J4891&gt;3,$K4891&lt;0,$K4891&gt;3,$L4891&lt;0,$L4891&gt;3),1,0))</f>
        <v/>
      </c>
    </row>
    <row r="4892">
      <c r="G4892">
        <f>IFERROR(INDEX(T_Domaines[Domain_label_fr],MATCH(F4892,T_Domaines[Domain_code],0)),"")</f>
        <v/>
      </c>
      <c r="I4892">
        <f>IFERROR(INDEX(T_Indicateurs[Stat_label_fr],MATCH(H4892,T_Indicateurs[Stat_code],0)),"")</f>
        <v/>
      </c>
      <c r="M4892">
        <f>IF(J4892=0,"",J4892)</f>
        <v/>
      </c>
      <c r="N4892">
        <f>IF(K4892=0,"",K4892)</f>
        <v/>
      </c>
      <c r="O4892">
        <f>IF(L4892=0,"",L4892)</f>
        <v/>
      </c>
      <c r="P4892">
        <f>IF(OR(J4892="",K4892="",L4892=""),"",J4892+K4892+L4892)</f>
        <v/>
      </c>
      <c r="Q4892">
        <f>IF(OR(M4892="",N4892="",O4892=""),"",M4892+N4892+O4892)</f>
        <v/>
      </c>
      <c r="S4892" s="13">
        <f>IF(AND($B4892&lt;&gt;"",$F4892&lt;&gt;""),IF(COUNTIFS($B$2:$B4892,$B4892,$F$2:$F4892,$F4892)=1,1,0),0)</f>
        <v/>
      </c>
      <c r="T4892" s="13">
        <f>IF(AND($B4892&lt;&gt;"",$H4892&lt;&gt;""),IF(COUNTIFS($B$2:$B4892,$B4892,$H$2:$H4892,$H4892)=1,1,0),0)</f>
        <v/>
      </c>
      <c r="U4892" s="13">
        <f>IF(AND($B4892&lt;&gt;"",$C4892&lt;&gt;""),IF(COUNTIFS($B$2:$B4892,$B4892,$C$2:$C4892,$C4892)=1,1,0),0)</f>
        <v/>
      </c>
      <c r="V4892" s="13">
        <f>IF(AND($B4892&lt;&gt;"",$D4892&lt;&gt;""),IF(COUNTIFS($B$2:$B4892,$B4892,$D$2:$D4892,$D4892)=1,1,0),0)</f>
        <v/>
      </c>
      <c r="W4892">
        <f>IFERROR(INDEX(T_Indicateurs[Domain_code],MATCH($H4892,T_Indicateurs[Stat_code],0)),"")</f>
        <v/>
      </c>
      <c r="X4892" s="13">
        <f>IF(OR($W4892="",$F4892=""),0,IF($F4892&lt;&gt;$W4892,1,0))</f>
        <v/>
      </c>
      <c r="Y4892" s="13">
        <f>IF(OR($J4892="", $K4892="", $L4892=""),0,IF(OR($J4892&lt;0,$J4892&gt;3,$K4892&lt;0,$K4892&gt;3,$L4892&lt;0,$L4892&gt;3),1,0))</f>
        <v/>
      </c>
    </row>
    <row r="4893">
      <c r="G4893">
        <f>IFERROR(INDEX(T_Domaines[Domain_label_fr],MATCH(F4893,T_Domaines[Domain_code],0)),"")</f>
        <v/>
      </c>
      <c r="I4893">
        <f>IFERROR(INDEX(T_Indicateurs[Stat_label_fr],MATCH(H4893,T_Indicateurs[Stat_code],0)),"")</f>
        <v/>
      </c>
      <c r="M4893">
        <f>IF(J4893=0,"",J4893)</f>
        <v/>
      </c>
      <c r="N4893">
        <f>IF(K4893=0,"",K4893)</f>
        <v/>
      </c>
      <c r="O4893">
        <f>IF(L4893=0,"",L4893)</f>
        <v/>
      </c>
      <c r="P4893">
        <f>IF(OR(J4893="",K4893="",L4893=""),"",J4893+K4893+L4893)</f>
        <v/>
      </c>
      <c r="Q4893">
        <f>IF(OR(M4893="",N4893="",O4893=""),"",M4893+N4893+O4893)</f>
        <v/>
      </c>
      <c r="S4893" s="13">
        <f>IF(AND($B4893&lt;&gt;"",$F4893&lt;&gt;""),IF(COUNTIFS($B$2:$B4893,$B4893,$F$2:$F4893,$F4893)=1,1,0),0)</f>
        <v/>
      </c>
      <c r="T4893" s="13">
        <f>IF(AND($B4893&lt;&gt;"",$H4893&lt;&gt;""),IF(COUNTIFS($B$2:$B4893,$B4893,$H$2:$H4893,$H4893)=1,1,0),0)</f>
        <v/>
      </c>
      <c r="U4893" s="13">
        <f>IF(AND($B4893&lt;&gt;"",$C4893&lt;&gt;""),IF(COUNTIFS($B$2:$B4893,$B4893,$C$2:$C4893,$C4893)=1,1,0),0)</f>
        <v/>
      </c>
      <c r="V4893" s="13">
        <f>IF(AND($B4893&lt;&gt;"",$D4893&lt;&gt;""),IF(COUNTIFS($B$2:$B4893,$B4893,$D$2:$D4893,$D4893)=1,1,0),0)</f>
        <v/>
      </c>
      <c r="W4893">
        <f>IFERROR(INDEX(T_Indicateurs[Domain_code],MATCH($H4893,T_Indicateurs[Stat_code],0)),"")</f>
        <v/>
      </c>
      <c r="X4893" s="13">
        <f>IF(OR($W4893="",$F4893=""),0,IF($F4893&lt;&gt;$W4893,1,0))</f>
        <v/>
      </c>
      <c r="Y4893" s="13">
        <f>IF(OR($J4893="", $K4893="", $L4893=""),0,IF(OR($J4893&lt;0,$J4893&gt;3,$K4893&lt;0,$K4893&gt;3,$L4893&lt;0,$L4893&gt;3),1,0))</f>
        <v/>
      </c>
    </row>
    <row r="4894">
      <c r="G4894">
        <f>IFERROR(INDEX(T_Domaines[Domain_label_fr],MATCH(F4894,T_Domaines[Domain_code],0)),"")</f>
        <v/>
      </c>
      <c r="I4894">
        <f>IFERROR(INDEX(T_Indicateurs[Stat_label_fr],MATCH(H4894,T_Indicateurs[Stat_code],0)),"")</f>
        <v/>
      </c>
      <c r="M4894">
        <f>IF(J4894=0,"",J4894)</f>
        <v/>
      </c>
      <c r="N4894">
        <f>IF(K4894=0,"",K4894)</f>
        <v/>
      </c>
      <c r="O4894">
        <f>IF(L4894=0,"",L4894)</f>
        <v/>
      </c>
      <c r="P4894">
        <f>IF(OR(J4894="",K4894="",L4894=""),"",J4894+K4894+L4894)</f>
        <v/>
      </c>
      <c r="Q4894">
        <f>IF(OR(M4894="",N4894="",O4894=""),"",M4894+N4894+O4894)</f>
        <v/>
      </c>
      <c r="S4894" s="13">
        <f>IF(AND($B4894&lt;&gt;"",$F4894&lt;&gt;""),IF(COUNTIFS($B$2:$B4894,$B4894,$F$2:$F4894,$F4894)=1,1,0),0)</f>
        <v/>
      </c>
      <c r="T4894" s="13">
        <f>IF(AND($B4894&lt;&gt;"",$H4894&lt;&gt;""),IF(COUNTIFS($B$2:$B4894,$B4894,$H$2:$H4894,$H4894)=1,1,0),0)</f>
        <v/>
      </c>
      <c r="U4894" s="13">
        <f>IF(AND($B4894&lt;&gt;"",$C4894&lt;&gt;""),IF(COUNTIFS($B$2:$B4894,$B4894,$C$2:$C4894,$C4894)=1,1,0),0)</f>
        <v/>
      </c>
      <c r="V4894" s="13">
        <f>IF(AND($B4894&lt;&gt;"",$D4894&lt;&gt;""),IF(COUNTIFS($B$2:$B4894,$B4894,$D$2:$D4894,$D4894)=1,1,0),0)</f>
        <v/>
      </c>
      <c r="W4894">
        <f>IFERROR(INDEX(T_Indicateurs[Domain_code],MATCH($H4894,T_Indicateurs[Stat_code],0)),"")</f>
        <v/>
      </c>
      <c r="X4894" s="13">
        <f>IF(OR($W4894="",$F4894=""),0,IF($F4894&lt;&gt;$W4894,1,0))</f>
        <v/>
      </c>
      <c r="Y4894" s="13">
        <f>IF(OR($J4894="", $K4894="", $L4894=""),0,IF(OR($J4894&lt;0,$J4894&gt;3,$K4894&lt;0,$K4894&gt;3,$L4894&lt;0,$L4894&gt;3),1,0))</f>
        <v/>
      </c>
    </row>
    <row r="4895">
      <c r="G4895">
        <f>IFERROR(INDEX(T_Domaines[Domain_label_fr],MATCH(F4895,T_Domaines[Domain_code],0)),"")</f>
        <v/>
      </c>
      <c r="I4895">
        <f>IFERROR(INDEX(T_Indicateurs[Stat_label_fr],MATCH(H4895,T_Indicateurs[Stat_code],0)),"")</f>
        <v/>
      </c>
      <c r="M4895">
        <f>IF(J4895=0,"",J4895)</f>
        <v/>
      </c>
      <c r="N4895">
        <f>IF(K4895=0,"",K4895)</f>
        <v/>
      </c>
      <c r="O4895">
        <f>IF(L4895=0,"",L4895)</f>
        <v/>
      </c>
      <c r="P4895">
        <f>IF(OR(J4895="",K4895="",L4895=""),"",J4895+K4895+L4895)</f>
        <v/>
      </c>
      <c r="Q4895">
        <f>IF(OR(M4895="",N4895="",O4895=""),"",M4895+N4895+O4895)</f>
        <v/>
      </c>
      <c r="S4895" s="13">
        <f>IF(AND($B4895&lt;&gt;"",$F4895&lt;&gt;""),IF(COUNTIFS($B$2:$B4895,$B4895,$F$2:$F4895,$F4895)=1,1,0),0)</f>
        <v/>
      </c>
      <c r="T4895" s="13">
        <f>IF(AND($B4895&lt;&gt;"",$H4895&lt;&gt;""),IF(COUNTIFS($B$2:$B4895,$B4895,$H$2:$H4895,$H4895)=1,1,0),0)</f>
        <v/>
      </c>
      <c r="U4895" s="13">
        <f>IF(AND($B4895&lt;&gt;"",$C4895&lt;&gt;""),IF(COUNTIFS($B$2:$B4895,$B4895,$C$2:$C4895,$C4895)=1,1,0),0)</f>
        <v/>
      </c>
      <c r="V4895" s="13">
        <f>IF(AND($B4895&lt;&gt;"",$D4895&lt;&gt;""),IF(COUNTIFS($B$2:$B4895,$B4895,$D$2:$D4895,$D4895)=1,1,0),0)</f>
        <v/>
      </c>
      <c r="W4895">
        <f>IFERROR(INDEX(T_Indicateurs[Domain_code],MATCH($H4895,T_Indicateurs[Stat_code],0)),"")</f>
        <v/>
      </c>
      <c r="X4895" s="13">
        <f>IF(OR($W4895="",$F4895=""),0,IF($F4895&lt;&gt;$W4895,1,0))</f>
        <v/>
      </c>
      <c r="Y4895" s="13">
        <f>IF(OR($J4895="", $K4895="", $L4895=""),0,IF(OR($J4895&lt;0,$J4895&gt;3,$K4895&lt;0,$K4895&gt;3,$L4895&lt;0,$L4895&gt;3),1,0))</f>
        <v/>
      </c>
    </row>
    <row r="4896">
      <c r="G4896">
        <f>IFERROR(INDEX(T_Domaines[Domain_label_fr],MATCH(F4896,T_Domaines[Domain_code],0)),"")</f>
        <v/>
      </c>
      <c r="I4896">
        <f>IFERROR(INDEX(T_Indicateurs[Stat_label_fr],MATCH(H4896,T_Indicateurs[Stat_code],0)),"")</f>
        <v/>
      </c>
      <c r="M4896">
        <f>IF(J4896=0,"",J4896)</f>
        <v/>
      </c>
      <c r="N4896">
        <f>IF(K4896=0,"",K4896)</f>
        <v/>
      </c>
      <c r="O4896">
        <f>IF(L4896=0,"",L4896)</f>
        <v/>
      </c>
      <c r="P4896">
        <f>IF(OR(J4896="",K4896="",L4896=""),"",J4896+K4896+L4896)</f>
        <v/>
      </c>
      <c r="Q4896">
        <f>IF(OR(M4896="",N4896="",O4896=""),"",M4896+N4896+O4896)</f>
        <v/>
      </c>
      <c r="S4896" s="13">
        <f>IF(AND($B4896&lt;&gt;"",$F4896&lt;&gt;""),IF(COUNTIFS($B$2:$B4896,$B4896,$F$2:$F4896,$F4896)=1,1,0),0)</f>
        <v/>
      </c>
      <c r="T4896" s="13">
        <f>IF(AND($B4896&lt;&gt;"",$H4896&lt;&gt;""),IF(COUNTIFS($B$2:$B4896,$B4896,$H$2:$H4896,$H4896)=1,1,0),0)</f>
        <v/>
      </c>
      <c r="U4896" s="13">
        <f>IF(AND($B4896&lt;&gt;"",$C4896&lt;&gt;""),IF(COUNTIFS($B$2:$B4896,$B4896,$C$2:$C4896,$C4896)=1,1,0),0)</f>
        <v/>
      </c>
      <c r="V4896" s="13">
        <f>IF(AND($B4896&lt;&gt;"",$D4896&lt;&gt;""),IF(COUNTIFS($B$2:$B4896,$B4896,$D$2:$D4896,$D4896)=1,1,0),0)</f>
        <v/>
      </c>
      <c r="W4896">
        <f>IFERROR(INDEX(T_Indicateurs[Domain_code],MATCH($H4896,T_Indicateurs[Stat_code],0)),"")</f>
        <v/>
      </c>
      <c r="X4896" s="13">
        <f>IF(OR($W4896="",$F4896=""),0,IF($F4896&lt;&gt;$W4896,1,0))</f>
        <v/>
      </c>
      <c r="Y4896" s="13">
        <f>IF(OR($J4896="", $K4896="", $L4896=""),0,IF(OR($J4896&lt;0,$J4896&gt;3,$K4896&lt;0,$K4896&gt;3,$L4896&lt;0,$L4896&gt;3),1,0))</f>
        <v/>
      </c>
    </row>
    <row r="4897">
      <c r="G4897">
        <f>IFERROR(INDEX(T_Domaines[Domain_label_fr],MATCH(F4897,T_Domaines[Domain_code],0)),"")</f>
        <v/>
      </c>
      <c r="I4897">
        <f>IFERROR(INDEX(T_Indicateurs[Stat_label_fr],MATCH(H4897,T_Indicateurs[Stat_code],0)),"")</f>
        <v/>
      </c>
      <c r="M4897">
        <f>IF(J4897=0,"",J4897)</f>
        <v/>
      </c>
      <c r="N4897">
        <f>IF(K4897=0,"",K4897)</f>
        <v/>
      </c>
      <c r="O4897">
        <f>IF(L4897=0,"",L4897)</f>
        <v/>
      </c>
      <c r="P4897">
        <f>IF(OR(J4897="",K4897="",L4897=""),"",J4897+K4897+L4897)</f>
        <v/>
      </c>
      <c r="Q4897">
        <f>IF(OR(M4897="",N4897="",O4897=""),"",M4897+N4897+O4897)</f>
        <v/>
      </c>
      <c r="S4897" s="13">
        <f>IF(AND($B4897&lt;&gt;"",$F4897&lt;&gt;""),IF(COUNTIFS($B$2:$B4897,$B4897,$F$2:$F4897,$F4897)=1,1,0),0)</f>
        <v/>
      </c>
      <c r="T4897" s="13">
        <f>IF(AND($B4897&lt;&gt;"",$H4897&lt;&gt;""),IF(COUNTIFS($B$2:$B4897,$B4897,$H$2:$H4897,$H4897)=1,1,0),0)</f>
        <v/>
      </c>
      <c r="U4897" s="13">
        <f>IF(AND($B4897&lt;&gt;"",$C4897&lt;&gt;""),IF(COUNTIFS($B$2:$B4897,$B4897,$C$2:$C4897,$C4897)=1,1,0),0)</f>
        <v/>
      </c>
      <c r="V4897" s="13">
        <f>IF(AND($B4897&lt;&gt;"",$D4897&lt;&gt;""),IF(COUNTIFS($B$2:$B4897,$B4897,$D$2:$D4897,$D4897)=1,1,0),0)</f>
        <v/>
      </c>
      <c r="W4897">
        <f>IFERROR(INDEX(T_Indicateurs[Domain_code],MATCH($H4897,T_Indicateurs[Stat_code],0)),"")</f>
        <v/>
      </c>
      <c r="X4897" s="13">
        <f>IF(OR($W4897="",$F4897=""),0,IF($F4897&lt;&gt;$W4897,1,0))</f>
        <v/>
      </c>
      <c r="Y4897" s="13">
        <f>IF(OR($J4897="", $K4897="", $L4897=""),0,IF(OR($J4897&lt;0,$J4897&gt;3,$K4897&lt;0,$K4897&gt;3,$L4897&lt;0,$L4897&gt;3),1,0))</f>
        <v/>
      </c>
    </row>
    <row r="4898">
      <c r="G4898">
        <f>IFERROR(INDEX(T_Domaines[Domain_label_fr],MATCH(F4898,T_Domaines[Domain_code],0)),"")</f>
        <v/>
      </c>
      <c r="I4898">
        <f>IFERROR(INDEX(T_Indicateurs[Stat_label_fr],MATCH(H4898,T_Indicateurs[Stat_code],0)),"")</f>
        <v/>
      </c>
      <c r="M4898">
        <f>IF(J4898=0,"",J4898)</f>
        <v/>
      </c>
      <c r="N4898">
        <f>IF(K4898=0,"",K4898)</f>
        <v/>
      </c>
      <c r="O4898">
        <f>IF(L4898=0,"",L4898)</f>
        <v/>
      </c>
      <c r="P4898">
        <f>IF(OR(J4898="",K4898="",L4898=""),"",J4898+K4898+L4898)</f>
        <v/>
      </c>
      <c r="Q4898">
        <f>IF(OR(M4898="",N4898="",O4898=""),"",M4898+N4898+O4898)</f>
        <v/>
      </c>
      <c r="S4898" s="13">
        <f>IF(AND($B4898&lt;&gt;"",$F4898&lt;&gt;""),IF(COUNTIFS($B$2:$B4898,$B4898,$F$2:$F4898,$F4898)=1,1,0),0)</f>
        <v/>
      </c>
      <c r="T4898" s="13">
        <f>IF(AND($B4898&lt;&gt;"",$H4898&lt;&gt;""),IF(COUNTIFS($B$2:$B4898,$B4898,$H$2:$H4898,$H4898)=1,1,0),0)</f>
        <v/>
      </c>
      <c r="U4898" s="13">
        <f>IF(AND($B4898&lt;&gt;"",$C4898&lt;&gt;""),IF(COUNTIFS($B$2:$B4898,$B4898,$C$2:$C4898,$C4898)=1,1,0),0)</f>
        <v/>
      </c>
      <c r="V4898" s="13">
        <f>IF(AND($B4898&lt;&gt;"",$D4898&lt;&gt;""),IF(COUNTIFS($B$2:$B4898,$B4898,$D$2:$D4898,$D4898)=1,1,0),0)</f>
        <v/>
      </c>
      <c r="W4898">
        <f>IFERROR(INDEX(T_Indicateurs[Domain_code],MATCH($H4898,T_Indicateurs[Stat_code],0)),"")</f>
        <v/>
      </c>
      <c r="X4898" s="13">
        <f>IF(OR($W4898="",$F4898=""),0,IF($F4898&lt;&gt;$W4898,1,0))</f>
        <v/>
      </c>
      <c r="Y4898" s="13">
        <f>IF(OR($J4898="", $K4898="", $L4898=""),0,IF(OR($J4898&lt;0,$J4898&gt;3,$K4898&lt;0,$K4898&gt;3,$L4898&lt;0,$L4898&gt;3),1,0))</f>
        <v/>
      </c>
    </row>
    <row r="4899">
      <c r="G4899">
        <f>IFERROR(INDEX(T_Domaines[Domain_label_fr],MATCH(F4899,T_Domaines[Domain_code],0)),"")</f>
        <v/>
      </c>
      <c r="I4899">
        <f>IFERROR(INDEX(T_Indicateurs[Stat_label_fr],MATCH(H4899,T_Indicateurs[Stat_code],0)),"")</f>
        <v/>
      </c>
      <c r="M4899">
        <f>IF(J4899=0,"",J4899)</f>
        <v/>
      </c>
      <c r="N4899">
        <f>IF(K4899=0,"",K4899)</f>
        <v/>
      </c>
      <c r="O4899">
        <f>IF(L4899=0,"",L4899)</f>
        <v/>
      </c>
      <c r="P4899">
        <f>IF(OR(J4899="",K4899="",L4899=""),"",J4899+K4899+L4899)</f>
        <v/>
      </c>
      <c r="Q4899">
        <f>IF(OR(M4899="",N4899="",O4899=""),"",M4899+N4899+O4899)</f>
        <v/>
      </c>
      <c r="S4899" s="13">
        <f>IF(AND($B4899&lt;&gt;"",$F4899&lt;&gt;""),IF(COUNTIFS($B$2:$B4899,$B4899,$F$2:$F4899,$F4899)=1,1,0),0)</f>
        <v/>
      </c>
      <c r="T4899" s="13">
        <f>IF(AND($B4899&lt;&gt;"",$H4899&lt;&gt;""),IF(COUNTIFS($B$2:$B4899,$B4899,$H$2:$H4899,$H4899)=1,1,0),0)</f>
        <v/>
      </c>
      <c r="U4899" s="13">
        <f>IF(AND($B4899&lt;&gt;"",$C4899&lt;&gt;""),IF(COUNTIFS($B$2:$B4899,$B4899,$C$2:$C4899,$C4899)=1,1,0),0)</f>
        <v/>
      </c>
      <c r="V4899" s="13">
        <f>IF(AND($B4899&lt;&gt;"",$D4899&lt;&gt;""),IF(COUNTIFS($B$2:$B4899,$B4899,$D$2:$D4899,$D4899)=1,1,0),0)</f>
        <v/>
      </c>
      <c r="W4899">
        <f>IFERROR(INDEX(T_Indicateurs[Domain_code],MATCH($H4899,T_Indicateurs[Stat_code],0)),"")</f>
        <v/>
      </c>
      <c r="X4899" s="13">
        <f>IF(OR($W4899="",$F4899=""),0,IF($F4899&lt;&gt;$W4899,1,0))</f>
        <v/>
      </c>
      <c r="Y4899" s="13">
        <f>IF(OR($J4899="", $K4899="", $L4899=""),0,IF(OR($J4899&lt;0,$J4899&gt;3,$K4899&lt;0,$K4899&gt;3,$L4899&lt;0,$L4899&gt;3),1,0))</f>
        <v/>
      </c>
    </row>
    <row r="4900">
      <c r="G4900">
        <f>IFERROR(INDEX(T_Domaines[Domain_label_fr],MATCH(F4900,T_Domaines[Domain_code],0)),"")</f>
        <v/>
      </c>
      <c r="I4900">
        <f>IFERROR(INDEX(T_Indicateurs[Stat_label_fr],MATCH(H4900,T_Indicateurs[Stat_code],0)),"")</f>
        <v/>
      </c>
      <c r="M4900">
        <f>IF(J4900=0,"",J4900)</f>
        <v/>
      </c>
      <c r="N4900">
        <f>IF(K4900=0,"",K4900)</f>
        <v/>
      </c>
      <c r="O4900">
        <f>IF(L4900=0,"",L4900)</f>
        <v/>
      </c>
      <c r="P4900">
        <f>IF(OR(J4900="",K4900="",L4900=""),"",J4900+K4900+L4900)</f>
        <v/>
      </c>
      <c r="Q4900">
        <f>IF(OR(M4900="",N4900="",O4900=""),"",M4900+N4900+O4900)</f>
        <v/>
      </c>
      <c r="S4900" s="13">
        <f>IF(AND($B4900&lt;&gt;"",$F4900&lt;&gt;""),IF(COUNTIFS($B$2:$B4900,$B4900,$F$2:$F4900,$F4900)=1,1,0),0)</f>
        <v/>
      </c>
      <c r="T4900" s="13">
        <f>IF(AND($B4900&lt;&gt;"",$H4900&lt;&gt;""),IF(COUNTIFS($B$2:$B4900,$B4900,$H$2:$H4900,$H4900)=1,1,0),0)</f>
        <v/>
      </c>
      <c r="U4900" s="13">
        <f>IF(AND($B4900&lt;&gt;"",$C4900&lt;&gt;""),IF(COUNTIFS($B$2:$B4900,$B4900,$C$2:$C4900,$C4900)=1,1,0),0)</f>
        <v/>
      </c>
      <c r="V4900" s="13">
        <f>IF(AND($B4900&lt;&gt;"",$D4900&lt;&gt;""),IF(COUNTIFS($B$2:$B4900,$B4900,$D$2:$D4900,$D4900)=1,1,0),0)</f>
        <v/>
      </c>
      <c r="W4900">
        <f>IFERROR(INDEX(T_Indicateurs[Domain_code],MATCH($H4900,T_Indicateurs[Stat_code],0)),"")</f>
        <v/>
      </c>
      <c r="X4900" s="13">
        <f>IF(OR($W4900="",$F4900=""),0,IF($F4900&lt;&gt;$W4900,1,0))</f>
        <v/>
      </c>
      <c r="Y4900" s="13">
        <f>IF(OR($J4900="", $K4900="", $L4900=""),0,IF(OR($J4900&lt;0,$J4900&gt;3,$K4900&lt;0,$K4900&gt;3,$L4900&lt;0,$L4900&gt;3),1,0))</f>
        <v/>
      </c>
    </row>
    <row r="4901">
      <c r="G4901">
        <f>IFERROR(INDEX(T_Domaines[Domain_label_fr],MATCH(F4901,T_Domaines[Domain_code],0)),"")</f>
        <v/>
      </c>
      <c r="I4901">
        <f>IFERROR(INDEX(T_Indicateurs[Stat_label_fr],MATCH(H4901,T_Indicateurs[Stat_code],0)),"")</f>
        <v/>
      </c>
      <c r="M4901">
        <f>IF(J4901=0,"",J4901)</f>
        <v/>
      </c>
      <c r="N4901">
        <f>IF(K4901=0,"",K4901)</f>
        <v/>
      </c>
      <c r="O4901">
        <f>IF(L4901=0,"",L4901)</f>
        <v/>
      </c>
      <c r="P4901">
        <f>IF(OR(J4901="",K4901="",L4901=""),"",J4901+K4901+L4901)</f>
        <v/>
      </c>
      <c r="Q4901">
        <f>IF(OR(M4901="",N4901="",O4901=""),"",M4901+N4901+O4901)</f>
        <v/>
      </c>
      <c r="S4901" s="13">
        <f>IF(AND($B4901&lt;&gt;"",$F4901&lt;&gt;""),IF(COUNTIFS($B$2:$B4901,$B4901,$F$2:$F4901,$F4901)=1,1,0),0)</f>
        <v/>
      </c>
      <c r="T4901" s="13">
        <f>IF(AND($B4901&lt;&gt;"",$H4901&lt;&gt;""),IF(COUNTIFS($B$2:$B4901,$B4901,$H$2:$H4901,$H4901)=1,1,0),0)</f>
        <v/>
      </c>
      <c r="U4901" s="13">
        <f>IF(AND($B4901&lt;&gt;"",$C4901&lt;&gt;""),IF(COUNTIFS($B$2:$B4901,$B4901,$C$2:$C4901,$C4901)=1,1,0),0)</f>
        <v/>
      </c>
      <c r="V4901" s="13">
        <f>IF(AND($B4901&lt;&gt;"",$D4901&lt;&gt;""),IF(COUNTIFS($B$2:$B4901,$B4901,$D$2:$D4901,$D4901)=1,1,0),0)</f>
        <v/>
      </c>
      <c r="W4901">
        <f>IFERROR(INDEX(T_Indicateurs[Domain_code],MATCH($H4901,T_Indicateurs[Stat_code],0)),"")</f>
        <v/>
      </c>
      <c r="X4901" s="13">
        <f>IF(OR($W4901="",$F4901=""),0,IF($F4901&lt;&gt;$W4901,1,0))</f>
        <v/>
      </c>
      <c r="Y4901" s="13">
        <f>IF(OR($J4901="", $K4901="", $L4901=""),0,IF(OR($J4901&lt;0,$J4901&gt;3,$K4901&lt;0,$K4901&gt;3,$L4901&lt;0,$L4901&gt;3),1,0))</f>
        <v/>
      </c>
    </row>
    <row r="4902">
      <c r="G4902">
        <f>IFERROR(INDEX(T_Domaines[Domain_label_fr],MATCH(F4902,T_Domaines[Domain_code],0)),"")</f>
        <v/>
      </c>
      <c r="I4902">
        <f>IFERROR(INDEX(T_Indicateurs[Stat_label_fr],MATCH(H4902,T_Indicateurs[Stat_code],0)),"")</f>
        <v/>
      </c>
      <c r="M4902">
        <f>IF(J4902=0,"",J4902)</f>
        <v/>
      </c>
      <c r="N4902">
        <f>IF(K4902=0,"",K4902)</f>
        <v/>
      </c>
      <c r="O4902">
        <f>IF(L4902=0,"",L4902)</f>
        <v/>
      </c>
      <c r="P4902">
        <f>IF(OR(J4902="",K4902="",L4902=""),"",J4902+K4902+L4902)</f>
        <v/>
      </c>
      <c r="Q4902">
        <f>IF(OR(M4902="",N4902="",O4902=""),"",M4902+N4902+O4902)</f>
        <v/>
      </c>
      <c r="S4902" s="13">
        <f>IF(AND($B4902&lt;&gt;"",$F4902&lt;&gt;""),IF(COUNTIFS($B$2:$B4902,$B4902,$F$2:$F4902,$F4902)=1,1,0),0)</f>
        <v/>
      </c>
      <c r="T4902" s="13">
        <f>IF(AND($B4902&lt;&gt;"",$H4902&lt;&gt;""),IF(COUNTIFS($B$2:$B4902,$B4902,$H$2:$H4902,$H4902)=1,1,0),0)</f>
        <v/>
      </c>
      <c r="U4902" s="13">
        <f>IF(AND($B4902&lt;&gt;"",$C4902&lt;&gt;""),IF(COUNTIFS($B$2:$B4902,$B4902,$C$2:$C4902,$C4902)=1,1,0),0)</f>
        <v/>
      </c>
      <c r="V4902" s="13">
        <f>IF(AND($B4902&lt;&gt;"",$D4902&lt;&gt;""),IF(COUNTIFS($B$2:$B4902,$B4902,$D$2:$D4902,$D4902)=1,1,0),0)</f>
        <v/>
      </c>
      <c r="W4902">
        <f>IFERROR(INDEX(T_Indicateurs[Domain_code],MATCH($H4902,T_Indicateurs[Stat_code],0)),"")</f>
        <v/>
      </c>
      <c r="X4902" s="13">
        <f>IF(OR($W4902="",$F4902=""),0,IF($F4902&lt;&gt;$W4902,1,0))</f>
        <v/>
      </c>
      <c r="Y4902" s="13">
        <f>IF(OR($J4902="", $K4902="", $L4902=""),0,IF(OR($J4902&lt;0,$J4902&gt;3,$K4902&lt;0,$K4902&gt;3,$L4902&lt;0,$L4902&gt;3),1,0))</f>
        <v/>
      </c>
    </row>
    <row r="4903">
      <c r="G4903">
        <f>IFERROR(INDEX(T_Domaines[Domain_label_fr],MATCH(F4903,T_Domaines[Domain_code],0)),"")</f>
        <v/>
      </c>
      <c r="I4903">
        <f>IFERROR(INDEX(T_Indicateurs[Stat_label_fr],MATCH(H4903,T_Indicateurs[Stat_code],0)),"")</f>
        <v/>
      </c>
      <c r="M4903">
        <f>IF(J4903=0,"",J4903)</f>
        <v/>
      </c>
      <c r="N4903">
        <f>IF(K4903=0,"",K4903)</f>
        <v/>
      </c>
      <c r="O4903">
        <f>IF(L4903=0,"",L4903)</f>
        <v/>
      </c>
      <c r="P4903">
        <f>IF(OR(J4903="",K4903="",L4903=""),"",J4903+K4903+L4903)</f>
        <v/>
      </c>
      <c r="Q4903">
        <f>IF(OR(M4903="",N4903="",O4903=""),"",M4903+N4903+O4903)</f>
        <v/>
      </c>
      <c r="S4903" s="13">
        <f>IF(AND($B4903&lt;&gt;"",$F4903&lt;&gt;""),IF(COUNTIFS($B$2:$B4903,$B4903,$F$2:$F4903,$F4903)=1,1,0),0)</f>
        <v/>
      </c>
      <c r="T4903" s="13">
        <f>IF(AND($B4903&lt;&gt;"",$H4903&lt;&gt;""),IF(COUNTIFS($B$2:$B4903,$B4903,$H$2:$H4903,$H4903)=1,1,0),0)</f>
        <v/>
      </c>
      <c r="U4903" s="13">
        <f>IF(AND($B4903&lt;&gt;"",$C4903&lt;&gt;""),IF(COUNTIFS($B$2:$B4903,$B4903,$C$2:$C4903,$C4903)=1,1,0),0)</f>
        <v/>
      </c>
      <c r="V4903" s="13">
        <f>IF(AND($B4903&lt;&gt;"",$D4903&lt;&gt;""),IF(COUNTIFS($B$2:$B4903,$B4903,$D$2:$D4903,$D4903)=1,1,0),0)</f>
        <v/>
      </c>
      <c r="W4903">
        <f>IFERROR(INDEX(T_Indicateurs[Domain_code],MATCH($H4903,T_Indicateurs[Stat_code],0)),"")</f>
        <v/>
      </c>
      <c r="X4903" s="13">
        <f>IF(OR($W4903="",$F4903=""),0,IF($F4903&lt;&gt;$W4903,1,0))</f>
        <v/>
      </c>
      <c r="Y4903" s="13">
        <f>IF(OR($J4903="", $K4903="", $L4903=""),0,IF(OR($J4903&lt;0,$J4903&gt;3,$K4903&lt;0,$K4903&gt;3,$L4903&lt;0,$L4903&gt;3),1,0))</f>
        <v/>
      </c>
    </row>
    <row r="4904">
      <c r="G4904">
        <f>IFERROR(INDEX(T_Domaines[Domain_label_fr],MATCH(F4904,T_Domaines[Domain_code],0)),"")</f>
        <v/>
      </c>
      <c r="I4904">
        <f>IFERROR(INDEX(T_Indicateurs[Stat_label_fr],MATCH(H4904,T_Indicateurs[Stat_code],0)),"")</f>
        <v/>
      </c>
      <c r="M4904">
        <f>IF(J4904=0,"",J4904)</f>
        <v/>
      </c>
      <c r="N4904">
        <f>IF(K4904=0,"",K4904)</f>
        <v/>
      </c>
      <c r="O4904">
        <f>IF(L4904=0,"",L4904)</f>
        <v/>
      </c>
      <c r="P4904">
        <f>IF(OR(J4904="",K4904="",L4904=""),"",J4904+K4904+L4904)</f>
        <v/>
      </c>
      <c r="Q4904">
        <f>IF(OR(M4904="",N4904="",O4904=""),"",M4904+N4904+O4904)</f>
        <v/>
      </c>
      <c r="S4904" s="13">
        <f>IF(AND($B4904&lt;&gt;"",$F4904&lt;&gt;""),IF(COUNTIFS($B$2:$B4904,$B4904,$F$2:$F4904,$F4904)=1,1,0),0)</f>
        <v/>
      </c>
      <c r="T4904" s="13">
        <f>IF(AND($B4904&lt;&gt;"",$H4904&lt;&gt;""),IF(COUNTIFS($B$2:$B4904,$B4904,$H$2:$H4904,$H4904)=1,1,0),0)</f>
        <v/>
      </c>
      <c r="U4904" s="13">
        <f>IF(AND($B4904&lt;&gt;"",$C4904&lt;&gt;""),IF(COUNTIFS($B$2:$B4904,$B4904,$C$2:$C4904,$C4904)=1,1,0),0)</f>
        <v/>
      </c>
      <c r="V4904" s="13">
        <f>IF(AND($B4904&lt;&gt;"",$D4904&lt;&gt;""),IF(COUNTIFS($B$2:$B4904,$B4904,$D$2:$D4904,$D4904)=1,1,0),0)</f>
        <v/>
      </c>
      <c r="W4904">
        <f>IFERROR(INDEX(T_Indicateurs[Domain_code],MATCH($H4904,T_Indicateurs[Stat_code],0)),"")</f>
        <v/>
      </c>
      <c r="X4904" s="13">
        <f>IF(OR($W4904="",$F4904=""),0,IF($F4904&lt;&gt;$W4904,1,0))</f>
        <v/>
      </c>
      <c r="Y4904" s="13">
        <f>IF(OR($J4904="", $K4904="", $L4904=""),0,IF(OR($J4904&lt;0,$J4904&gt;3,$K4904&lt;0,$K4904&gt;3,$L4904&lt;0,$L4904&gt;3),1,0))</f>
        <v/>
      </c>
    </row>
    <row r="4905">
      <c r="G4905">
        <f>IFERROR(INDEX(T_Domaines[Domain_label_fr],MATCH(F4905,T_Domaines[Domain_code],0)),"")</f>
        <v/>
      </c>
      <c r="I4905">
        <f>IFERROR(INDEX(T_Indicateurs[Stat_label_fr],MATCH(H4905,T_Indicateurs[Stat_code],0)),"")</f>
        <v/>
      </c>
      <c r="M4905">
        <f>IF(J4905=0,"",J4905)</f>
        <v/>
      </c>
      <c r="N4905">
        <f>IF(K4905=0,"",K4905)</f>
        <v/>
      </c>
      <c r="O4905">
        <f>IF(L4905=0,"",L4905)</f>
        <v/>
      </c>
      <c r="P4905">
        <f>IF(OR(J4905="",K4905="",L4905=""),"",J4905+K4905+L4905)</f>
        <v/>
      </c>
      <c r="Q4905">
        <f>IF(OR(M4905="",N4905="",O4905=""),"",M4905+N4905+O4905)</f>
        <v/>
      </c>
      <c r="S4905" s="13">
        <f>IF(AND($B4905&lt;&gt;"",$F4905&lt;&gt;""),IF(COUNTIFS($B$2:$B4905,$B4905,$F$2:$F4905,$F4905)=1,1,0),0)</f>
        <v/>
      </c>
      <c r="T4905" s="13">
        <f>IF(AND($B4905&lt;&gt;"",$H4905&lt;&gt;""),IF(COUNTIFS($B$2:$B4905,$B4905,$H$2:$H4905,$H4905)=1,1,0),0)</f>
        <v/>
      </c>
      <c r="U4905" s="13">
        <f>IF(AND($B4905&lt;&gt;"",$C4905&lt;&gt;""),IF(COUNTIFS($B$2:$B4905,$B4905,$C$2:$C4905,$C4905)=1,1,0),0)</f>
        <v/>
      </c>
      <c r="V4905" s="13">
        <f>IF(AND($B4905&lt;&gt;"",$D4905&lt;&gt;""),IF(COUNTIFS($B$2:$B4905,$B4905,$D$2:$D4905,$D4905)=1,1,0),0)</f>
        <v/>
      </c>
      <c r="W4905">
        <f>IFERROR(INDEX(T_Indicateurs[Domain_code],MATCH($H4905,T_Indicateurs[Stat_code],0)),"")</f>
        <v/>
      </c>
      <c r="X4905" s="13">
        <f>IF(OR($W4905="",$F4905=""),0,IF($F4905&lt;&gt;$W4905,1,0))</f>
        <v/>
      </c>
      <c r="Y4905" s="13">
        <f>IF(OR($J4905="", $K4905="", $L4905=""),0,IF(OR($J4905&lt;0,$J4905&gt;3,$K4905&lt;0,$K4905&gt;3,$L4905&lt;0,$L4905&gt;3),1,0))</f>
        <v/>
      </c>
    </row>
    <row r="4906">
      <c r="G4906">
        <f>IFERROR(INDEX(T_Domaines[Domain_label_fr],MATCH(F4906,T_Domaines[Domain_code],0)),"")</f>
        <v/>
      </c>
      <c r="I4906">
        <f>IFERROR(INDEX(T_Indicateurs[Stat_label_fr],MATCH(H4906,T_Indicateurs[Stat_code],0)),"")</f>
        <v/>
      </c>
      <c r="M4906">
        <f>IF(J4906=0,"",J4906)</f>
        <v/>
      </c>
      <c r="N4906">
        <f>IF(K4906=0,"",K4906)</f>
        <v/>
      </c>
      <c r="O4906">
        <f>IF(L4906=0,"",L4906)</f>
        <v/>
      </c>
      <c r="P4906">
        <f>IF(OR(J4906="",K4906="",L4906=""),"",J4906+K4906+L4906)</f>
        <v/>
      </c>
      <c r="Q4906">
        <f>IF(OR(M4906="",N4906="",O4906=""),"",M4906+N4906+O4906)</f>
        <v/>
      </c>
      <c r="S4906" s="13">
        <f>IF(AND($B4906&lt;&gt;"",$F4906&lt;&gt;""),IF(COUNTIFS($B$2:$B4906,$B4906,$F$2:$F4906,$F4906)=1,1,0),0)</f>
        <v/>
      </c>
      <c r="T4906" s="13">
        <f>IF(AND($B4906&lt;&gt;"",$H4906&lt;&gt;""),IF(COUNTIFS($B$2:$B4906,$B4906,$H$2:$H4906,$H4906)=1,1,0),0)</f>
        <v/>
      </c>
      <c r="U4906" s="13">
        <f>IF(AND($B4906&lt;&gt;"",$C4906&lt;&gt;""),IF(COUNTIFS($B$2:$B4906,$B4906,$C$2:$C4906,$C4906)=1,1,0),0)</f>
        <v/>
      </c>
      <c r="V4906" s="13">
        <f>IF(AND($B4906&lt;&gt;"",$D4906&lt;&gt;""),IF(COUNTIFS($B$2:$B4906,$B4906,$D$2:$D4906,$D4906)=1,1,0),0)</f>
        <v/>
      </c>
      <c r="W4906">
        <f>IFERROR(INDEX(T_Indicateurs[Domain_code],MATCH($H4906,T_Indicateurs[Stat_code],0)),"")</f>
        <v/>
      </c>
      <c r="X4906" s="13">
        <f>IF(OR($W4906="",$F4906=""),0,IF($F4906&lt;&gt;$W4906,1,0))</f>
        <v/>
      </c>
      <c r="Y4906" s="13">
        <f>IF(OR($J4906="", $K4906="", $L4906=""),0,IF(OR($J4906&lt;0,$J4906&gt;3,$K4906&lt;0,$K4906&gt;3,$L4906&lt;0,$L4906&gt;3),1,0))</f>
        <v/>
      </c>
    </row>
    <row r="4907">
      <c r="G4907">
        <f>IFERROR(INDEX(T_Domaines[Domain_label_fr],MATCH(F4907,T_Domaines[Domain_code],0)),"")</f>
        <v/>
      </c>
      <c r="I4907">
        <f>IFERROR(INDEX(T_Indicateurs[Stat_label_fr],MATCH(H4907,T_Indicateurs[Stat_code],0)),"")</f>
        <v/>
      </c>
      <c r="M4907">
        <f>IF(J4907=0,"",J4907)</f>
        <v/>
      </c>
      <c r="N4907">
        <f>IF(K4907=0,"",K4907)</f>
        <v/>
      </c>
      <c r="O4907">
        <f>IF(L4907=0,"",L4907)</f>
        <v/>
      </c>
      <c r="P4907">
        <f>IF(OR(J4907="",K4907="",L4907=""),"",J4907+K4907+L4907)</f>
        <v/>
      </c>
      <c r="Q4907">
        <f>IF(OR(M4907="",N4907="",O4907=""),"",M4907+N4907+O4907)</f>
        <v/>
      </c>
      <c r="S4907" s="13">
        <f>IF(AND($B4907&lt;&gt;"",$F4907&lt;&gt;""),IF(COUNTIFS($B$2:$B4907,$B4907,$F$2:$F4907,$F4907)=1,1,0),0)</f>
        <v/>
      </c>
      <c r="T4907" s="13">
        <f>IF(AND($B4907&lt;&gt;"",$H4907&lt;&gt;""),IF(COUNTIFS($B$2:$B4907,$B4907,$H$2:$H4907,$H4907)=1,1,0),0)</f>
        <v/>
      </c>
      <c r="U4907" s="13">
        <f>IF(AND($B4907&lt;&gt;"",$C4907&lt;&gt;""),IF(COUNTIFS($B$2:$B4907,$B4907,$C$2:$C4907,$C4907)=1,1,0),0)</f>
        <v/>
      </c>
      <c r="V4907" s="13">
        <f>IF(AND($B4907&lt;&gt;"",$D4907&lt;&gt;""),IF(COUNTIFS($B$2:$B4907,$B4907,$D$2:$D4907,$D4907)=1,1,0),0)</f>
        <v/>
      </c>
      <c r="W4907">
        <f>IFERROR(INDEX(T_Indicateurs[Domain_code],MATCH($H4907,T_Indicateurs[Stat_code],0)),"")</f>
        <v/>
      </c>
      <c r="X4907" s="13">
        <f>IF(OR($W4907="",$F4907=""),0,IF($F4907&lt;&gt;$W4907,1,0))</f>
        <v/>
      </c>
      <c r="Y4907" s="13">
        <f>IF(OR($J4907="", $K4907="", $L4907=""),0,IF(OR($J4907&lt;0,$J4907&gt;3,$K4907&lt;0,$K4907&gt;3,$L4907&lt;0,$L4907&gt;3),1,0))</f>
        <v/>
      </c>
    </row>
    <row r="4908">
      <c r="G4908">
        <f>IFERROR(INDEX(T_Domaines[Domain_label_fr],MATCH(F4908,T_Domaines[Domain_code],0)),"")</f>
        <v/>
      </c>
      <c r="I4908">
        <f>IFERROR(INDEX(T_Indicateurs[Stat_label_fr],MATCH(H4908,T_Indicateurs[Stat_code],0)),"")</f>
        <v/>
      </c>
      <c r="M4908">
        <f>IF(J4908=0,"",J4908)</f>
        <v/>
      </c>
      <c r="N4908">
        <f>IF(K4908=0,"",K4908)</f>
        <v/>
      </c>
      <c r="O4908">
        <f>IF(L4908=0,"",L4908)</f>
        <v/>
      </c>
      <c r="P4908">
        <f>IF(OR(J4908="",K4908="",L4908=""),"",J4908+K4908+L4908)</f>
        <v/>
      </c>
      <c r="Q4908">
        <f>IF(OR(M4908="",N4908="",O4908=""),"",M4908+N4908+O4908)</f>
        <v/>
      </c>
      <c r="S4908" s="13">
        <f>IF(AND($B4908&lt;&gt;"",$F4908&lt;&gt;""),IF(COUNTIFS($B$2:$B4908,$B4908,$F$2:$F4908,$F4908)=1,1,0),0)</f>
        <v/>
      </c>
      <c r="T4908" s="13">
        <f>IF(AND($B4908&lt;&gt;"",$H4908&lt;&gt;""),IF(COUNTIFS($B$2:$B4908,$B4908,$H$2:$H4908,$H4908)=1,1,0),0)</f>
        <v/>
      </c>
      <c r="U4908" s="13">
        <f>IF(AND($B4908&lt;&gt;"",$C4908&lt;&gt;""),IF(COUNTIFS($B$2:$B4908,$B4908,$C$2:$C4908,$C4908)=1,1,0),0)</f>
        <v/>
      </c>
      <c r="V4908" s="13">
        <f>IF(AND($B4908&lt;&gt;"",$D4908&lt;&gt;""),IF(COUNTIFS($B$2:$B4908,$B4908,$D$2:$D4908,$D4908)=1,1,0),0)</f>
        <v/>
      </c>
      <c r="W4908">
        <f>IFERROR(INDEX(T_Indicateurs[Domain_code],MATCH($H4908,T_Indicateurs[Stat_code],0)),"")</f>
        <v/>
      </c>
      <c r="X4908" s="13">
        <f>IF(OR($W4908="",$F4908=""),0,IF($F4908&lt;&gt;$W4908,1,0))</f>
        <v/>
      </c>
      <c r="Y4908" s="13">
        <f>IF(OR($J4908="", $K4908="", $L4908=""),0,IF(OR($J4908&lt;0,$J4908&gt;3,$K4908&lt;0,$K4908&gt;3,$L4908&lt;0,$L4908&gt;3),1,0))</f>
        <v/>
      </c>
    </row>
    <row r="4909">
      <c r="G4909">
        <f>IFERROR(INDEX(T_Domaines[Domain_label_fr],MATCH(F4909,T_Domaines[Domain_code],0)),"")</f>
        <v/>
      </c>
      <c r="I4909">
        <f>IFERROR(INDEX(T_Indicateurs[Stat_label_fr],MATCH(H4909,T_Indicateurs[Stat_code],0)),"")</f>
        <v/>
      </c>
      <c r="M4909">
        <f>IF(J4909=0,"",J4909)</f>
        <v/>
      </c>
      <c r="N4909">
        <f>IF(K4909=0,"",K4909)</f>
        <v/>
      </c>
      <c r="O4909">
        <f>IF(L4909=0,"",L4909)</f>
        <v/>
      </c>
      <c r="P4909">
        <f>IF(OR(J4909="",K4909="",L4909=""),"",J4909+K4909+L4909)</f>
        <v/>
      </c>
      <c r="Q4909">
        <f>IF(OR(M4909="",N4909="",O4909=""),"",M4909+N4909+O4909)</f>
        <v/>
      </c>
      <c r="S4909" s="13">
        <f>IF(AND($B4909&lt;&gt;"",$F4909&lt;&gt;""),IF(COUNTIFS($B$2:$B4909,$B4909,$F$2:$F4909,$F4909)=1,1,0),0)</f>
        <v/>
      </c>
      <c r="T4909" s="13">
        <f>IF(AND($B4909&lt;&gt;"",$H4909&lt;&gt;""),IF(COUNTIFS($B$2:$B4909,$B4909,$H$2:$H4909,$H4909)=1,1,0),0)</f>
        <v/>
      </c>
      <c r="U4909" s="13">
        <f>IF(AND($B4909&lt;&gt;"",$C4909&lt;&gt;""),IF(COUNTIFS($B$2:$B4909,$B4909,$C$2:$C4909,$C4909)=1,1,0),0)</f>
        <v/>
      </c>
      <c r="V4909" s="13">
        <f>IF(AND($B4909&lt;&gt;"",$D4909&lt;&gt;""),IF(COUNTIFS($B$2:$B4909,$B4909,$D$2:$D4909,$D4909)=1,1,0),0)</f>
        <v/>
      </c>
      <c r="W4909">
        <f>IFERROR(INDEX(T_Indicateurs[Domain_code],MATCH($H4909,T_Indicateurs[Stat_code],0)),"")</f>
        <v/>
      </c>
      <c r="X4909" s="13">
        <f>IF(OR($W4909="",$F4909=""),0,IF($F4909&lt;&gt;$W4909,1,0))</f>
        <v/>
      </c>
      <c r="Y4909" s="13">
        <f>IF(OR($J4909="", $K4909="", $L4909=""),0,IF(OR($J4909&lt;0,$J4909&gt;3,$K4909&lt;0,$K4909&gt;3,$L4909&lt;0,$L4909&gt;3),1,0))</f>
        <v/>
      </c>
    </row>
    <row r="4910">
      <c r="G4910">
        <f>IFERROR(INDEX(T_Domaines[Domain_label_fr],MATCH(F4910,T_Domaines[Domain_code],0)),"")</f>
        <v/>
      </c>
      <c r="I4910">
        <f>IFERROR(INDEX(T_Indicateurs[Stat_label_fr],MATCH(H4910,T_Indicateurs[Stat_code],0)),"")</f>
        <v/>
      </c>
      <c r="M4910">
        <f>IF(J4910=0,"",J4910)</f>
        <v/>
      </c>
      <c r="N4910">
        <f>IF(K4910=0,"",K4910)</f>
        <v/>
      </c>
      <c r="O4910">
        <f>IF(L4910=0,"",L4910)</f>
        <v/>
      </c>
      <c r="P4910">
        <f>IF(OR(J4910="",K4910="",L4910=""),"",J4910+K4910+L4910)</f>
        <v/>
      </c>
      <c r="Q4910">
        <f>IF(OR(M4910="",N4910="",O4910=""),"",M4910+N4910+O4910)</f>
        <v/>
      </c>
      <c r="S4910" s="13">
        <f>IF(AND($B4910&lt;&gt;"",$F4910&lt;&gt;""),IF(COUNTIFS($B$2:$B4910,$B4910,$F$2:$F4910,$F4910)=1,1,0),0)</f>
        <v/>
      </c>
      <c r="T4910" s="13">
        <f>IF(AND($B4910&lt;&gt;"",$H4910&lt;&gt;""),IF(COUNTIFS($B$2:$B4910,$B4910,$H$2:$H4910,$H4910)=1,1,0),0)</f>
        <v/>
      </c>
      <c r="U4910" s="13">
        <f>IF(AND($B4910&lt;&gt;"",$C4910&lt;&gt;""),IF(COUNTIFS($B$2:$B4910,$B4910,$C$2:$C4910,$C4910)=1,1,0),0)</f>
        <v/>
      </c>
      <c r="V4910" s="13">
        <f>IF(AND($B4910&lt;&gt;"",$D4910&lt;&gt;""),IF(COUNTIFS($B$2:$B4910,$B4910,$D$2:$D4910,$D4910)=1,1,0),0)</f>
        <v/>
      </c>
      <c r="W4910">
        <f>IFERROR(INDEX(T_Indicateurs[Domain_code],MATCH($H4910,T_Indicateurs[Stat_code],0)),"")</f>
        <v/>
      </c>
      <c r="X4910" s="13">
        <f>IF(OR($W4910="",$F4910=""),0,IF($F4910&lt;&gt;$W4910,1,0))</f>
        <v/>
      </c>
      <c r="Y4910" s="13">
        <f>IF(OR($J4910="", $K4910="", $L4910=""),0,IF(OR($J4910&lt;0,$J4910&gt;3,$K4910&lt;0,$K4910&gt;3,$L4910&lt;0,$L4910&gt;3),1,0))</f>
        <v/>
      </c>
    </row>
    <row r="4911">
      <c r="G4911">
        <f>IFERROR(INDEX(T_Domaines[Domain_label_fr],MATCH(F4911,T_Domaines[Domain_code],0)),"")</f>
        <v/>
      </c>
      <c r="I4911">
        <f>IFERROR(INDEX(T_Indicateurs[Stat_label_fr],MATCH(H4911,T_Indicateurs[Stat_code],0)),"")</f>
        <v/>
      </c>
      <c r="M4911">
        <f>IF(J4911=0,"",J4911)</f>
        <v/>
      </c>
      <c r="N4911">
        <f>IF(K4911=0,"",K4911)</f>
        <v/>
      </c>
      <c r="O4911">
        <f>IF(L4911=0,"",L4911)</f>
        <v/>
      </c>
      <c r="P4911">
        <f>IF(OR(J4911="",K4911="",L4911=""),"",J4911+K4911+L4911)</f>
        <v/>
      </c>
      <c r="Q4911">
        <f>IF(OR(M4911="",N4911="",O4911=""),"",M4911+N4911+O4911)</f>
        <v/>
      </c>
      <c r="S4911" s="13">
        <f>IF(AND($B4911&lt;&gt;"",$F4911&lt;&gt;""),IF(COUNTIFS($B$2:$B4911,$B4911,$F$2:$F4911,$F4911)=1,1,0),0)</f>
        <v/>
      </c>
      <c r="T4911" s="13">
        <f>IF(AND($B4911&lt;&gt;"",$H4911&lt;&gt;""),IF(COUNTIFS($B$2:$B4911,$B4911,$H$2:$H4911,$H4911)=1,1,0),0)</f>
        <v/>
      </c>
      <c r="U4911" s="13">
        <f>IF(AND($B4911&lt;&gt;"",$C4911&lt;&gt;""),IF(COUNTIFS($B$2:$B4911,$B4911,$C$2:$C4911,$C4911)=1,1,0),0)</f>
        <v/>
      </c>
      <c r="V4911" s="13">
        <f>IF(AND($B4911&lt;&gt;"",$D4911&lt;&gt;""),IF(COUNTIFS($B$2:$B4911,$B4911,$D$2:$D4911,$D4911)=1,1,0),0)</f>
        <v/>
      </c>
      <c r="W4911">
        <f>IFERROR(INDEX(T_Indicateurs[Domain_code],MATCH($H4911,T_Indicateurs[Stat_code],0)),"")</f>
        <v/>
      </c>
      <c r="X4911" s="13">
        <f>IF(OR($W4911="",$F4911=""),0,IF($F4911&lt;&gt;$W4911,1,0))</f>
        <v/>
      </c>
      <c r="Y4911" s="13">
        <f>IF(OR($J4911="", $K4911="", $L4911=""),0,IF(OR($J4911&lt;0,$J4911&gt;3,$K4911&lt;0,$K4911&gt;3,$L4911&lt;0,$L4911&gt;3),1,0))</f>
        <v/>
      </c>
    </row>
    <row r="4912">
      <c r="G4912">
        <f>IFERROR(INDEX(T_Domaines[Domain_label_fr],MATCH(F4912,T_Domaines[Domain_code],0)),"")</f>
        <v/>
      </c>
      <c r="I4912">
        <f>IFERROR(INDEX(T_Indicateurs[Stat_label_fr],MATCH(H4912,T_Indicateurs[Stat_code],0)),"")</f>
        <v/>
      </c>
      <c r="M4912">
        <f>IF(J4912=0,"",J4912)</f>
        <v/>
      </c>
      <c r="N4912">
        <f>IF(K4912=0,"",K4912)</f>
        <v/>
      </c>
      <c r="O4912">
        <f>IF(L4912=0,"",L4912)</f>
        <v/>
      </c>
      <c r="P4912">
        <f>IF(OR(J4912="",K4912="",L4912=""),"",J4912+K4912+L4912)</f>
        <v/>
      </c>
      <c r="Q4912">
        <f>IF(OR(M4912="",N4912="",O4912=""),"",M4912+N4912+O4912)</f>
        <v/>
      </c>
      <c r="S4912" s="13">
        <f>IF(AND($B4912&lt;&gt;"",$F4912&lt;&gt;""),IF(COUNTIFS($B$2:$B4912,$B4912,$F$2:$F4912,$F4912)=1,1,0),0)</f>
        <v/>
      </c>
      <c r="T4912" s="13">
        <f>IF(AND($B4912&lt;&gt;"",$H4912&lt;&gt;""),IF(COUNTIFS($B$2:$B4912,$B4912,$H$2:$H4912,$H4912)=1,1,0),0)</f>
        <v/>
      </c>
      <c r="U4912" s="13">
        <f>IF(AND($B4912&lt;&gt;"",$C4912&lt;&gt;""),IF(COUNTIFS($B$2:$B4912,$B4912,$C$2:$C4912,$C4912)=1,1,0),0)</f>
        <v/>
      </c>
      <c r="V4912" s="13">
        <f>IF(AND($B4912&lt;&gt;"",$D4912&lt;&gt;""),IF(COUNTIFS($B$2:$B4912,$B4912,$D$2:$D4912,$D4912)=1,1,0),0)</f>
        <v/>
      </c>
      <c r="W4912">
        <f>IFERROR(INDEX(T_Indicateurs[Domain_code],MATCH($H4912,T_Indicateurs[Stat_code],0)),"")</f>
        <v/>
      </c>
      <c r="X4912" s="13">
        <f>IF(OR($W4912="",$F4912=""),0,IF($F4912&lt;&gt;$W4912,1,0))</f>
        <v/>
      </c>
      <c r="Y4912" s="13">
        <f>IF(OR($J4912="", $K4912="", $L4912=""),0,IF(OR($J4912&lt;0,$J4912&gt;3,$K4912&lt;0,$K4912&gt;3,$L4912&lt;0,$L4912&gt;3),1,0))</f>
        <v/>
      </c>
    </row>
    <row r="4913">
      <c r="G4913">
        <f>IFERROR(INDEX(T_Domaines[Domain_label_fr],MATCH(F4913,T_Domaines[Domain_code],0)),"")</f>
        <v/>
      </c>
      <c r="I4913">
        <f>IFERROR(INDEX(T_Indicateurs[Stat_label_fr],MATCH(H4913,T_Indicateurs[Stat_code],0)),"")</f>
        <v/>
      </c>
      <c r="M4913">
        <f>IF(J4913=0,"",J4913)</f>
        <v/>
      </c>
      <c r="N4913">
        <f>IF(K4913=0,"",K4913)</f>
        <v/>
      </c>
      <c r="O4913">
        <f>IF(L4913=0,"",L4913)</f>
        <v/>
      </c>
      <c r="P4913">
        <f>IF(OR(J4913="",K4913="",L4913=""),"",J4913+K4913+L4913)</f>
        <v/>
      </c>
      <c r="Q4913">
        <f>IF(OR(M4913="",N4913="",O4913=""),"",M4913+N4913+O4913)</f>
        <v/>
      </c>
      <c r="S4913" s="13">
        <f>IF(AND($B4913&lt;&gt;"",$F4913&lt;&gt;""),IF(COUNTIFS($B$2:$B4913,$B4913,$F$2:$F4913,$F4913)=1,1,0),0)</f>
        <v/>
      </c>
      <c r="T4913" s="13">
        <f>IF(AND($B4913&lt;&gt;"",$H4913&lt;&gt;""),IF(COUNTIFS($B$2:$B4913,$B4913,$H$2:$H4913,$H4913)=1,1,0),0)</f>
        <v/>
      </c>
      <c r="U4913" s="13">
        <f>IF(AND($B4913&lt;&gt;"",$C4913&lt;&gt;""),IF(COUNTIFS($B$2:$B4913,$B4913,$C$2:$C4913,$C4913)=1,1,0),0)</f>
        <v/>
      </c>
      <c r="V4913" s="13">
        <f>IF(AND($B4913&lt;&gt;"",$D4913&lt;&gt;""),IF(COUNTIFS($B$2:$B4913,$B4913,$D$2:$D4913,$D4913)=1,1,0),0)</f>
        <v/>
      </c>
      <c r="W4913">
        <f>IFERROR(INDEX(T_Indicateurs[Domain_code],MATCH($H4913,T_Indicateurs[Stat_code],0)),"")</f>
        <v/>
      </c>
      <c r="X4913" s="13">
        <f>IF(OR($W4913="",$F4913=""),0,IF($F4913&lt;&gt;$W4913,1,0))</f>
        <v/>
      </c>
      <c r="Y4913" s="13">
        <f>IF(OR($J4913="", $K4913="", $L4913=""),0,IF(OR($J4913&lt;0,$J4913&gt;3,$K4913&lt;0,$K4913&gt;3,$L4913&lt;0,$L4913&gt;3),1,0))</f>
        <v/>
      </c>
    </row>
    <row r="4914">
      <c r="G4914">
        <f>IFERROR(INDEX(T_Domaines[Domain_label_fr],MATCH(F4914,T_Domaines[Domain_code],0)),"")</f>
        <v/>
      </c>
      <c r="I4914">
        <f>IFERROR(INDEX(T_Indicateurs[Stat_label_fr],MATCH(H4914,T_Indicateurs[Stat_code],0)),"")</f>
        <v/>
      </c>
      <c r="M4914">
        <f>IF(J4914=0,"",J4914)</f>
        <v/>
      </c>
      <c r="N4914">
        <f>IF(K4914=0,"",K4914)</f>
        <v/>
      </c>
      <c r="O4914">
        <f>IF(L4914=0,"",L4914)</f>
        <v/>
      </c>
      <c r="P4914">
        <f>IF(OR(J4914="",K4914="",L4914=""),"",J4914+K4914+L4914)</f>
        <v/>
      </c>
      <c r="Q4914">
        <f>IF(OR(M4914="",N4914="",O4914=""),"",M4914+N4914+O4914)</f>
        <v/>
      </c>
      <c r="S4914" s="13">
        <f>IF(AND($B4914&lt;&gt;"",$F4914&lt;&gt;""),IF(COUNTIFS($B$2:$B4914,$B4914,$F$2:$F4914,$F4914)=1,1,0),0)</f>
        <v/>
      </c>
      <c r="T4914" s="13">
        <f>IF(AND($B4914&lt;&gt;"",$H4914&lt;&gt;""),IF(COUNTIFS($B$2:$B4914,$B4914,$H$2:$H4914,$H4914)=1,1,0),0)</f>
        <v/>
      </c>
      <c r="U4914" s="13">
        <f>IF(AND($B4914&lt;&gt;"",$C4914&lt;&gt;""),IF(COUNTIFS($B$2:$B4914,$B4914,$C$2:$C4914,$C4914)=1,1,0),0)</f>
        <v/>
      </c>
      <c r="V4914" s="13">
        <f>IF(AND($B4914&lt;&gt;"",$D4914&lt;&gt;""),IF(COUNTIFS($B$2:$B4914,$B4914,$D$2:$D4914,$D4914)=1,1,0),0)</f>
        <v/>
      </c>
      <c r="W4914">
        <f>IFERROR(INDEX(T_Indicateurs[Domain_code],MATCH($H4914,T_Indicateurs[Stat_code],0)),"")</f>
        <v/>
      </c>
      <c r="X4914" s="13">
        <f>IF(OR($W4914="",$F4914=""),0,IF($F4914&lt;&gt;$W4914,1,0))</f>
        <v/>
      </c>
      <c r="Y4914" s="13">
        <f>IF(OR($J4914="", $K4914="", $L4914=""),0,IF(OR($J4914&lt;0,$J4914&gt;3,$K4914&lt;0,$K4914&gt;3,$L4914&lt;0,$L4914&gt;3),1,0))</f>
        <v/>
      </c>
    </row>
    <row r="4915">
      <c r="G4915">
        <f>IFERROR(INDEX(T_Domaines[Domain_label_fr],MATCH(F4915,T_Domaines[Domain_code],0)),"")</f>
        <v/>
      </c>
      <c r="I4915">
        <f>IFERROR(INDEX(T_Indicateurs[Stat_label_fr],MATCH(H4915,T_Indicateurs[Stat_code],0)),"")</f>
        <v/>
      </c>
      <c r="M4915">
        <f>IF(J4915=0,"",J4915)</f>
        <v/>
      </c>
      <c r="N4915">
        <f>IF(K4915=0,"",K4915)</f>
        <v/>
      </c>
      <c r="O4915">
        <f>IF(L4915=0,"",L4915)</f>
        <v/>
      </c>
      <c r="P4915">
        <f>IF(OR(J4915="",K4915="",L4915=""),"",J4915+K4915+L4915)</f>
        <v/>
      </c>
      <c r="Q4915">
        <f>IF(OR(M4915="",N4915="",O4915=""),"",M4915+N4915+O4915)</f>
        <v/>
      </c>
      <c r="S4915" s="13">
        <f>IF(AND($B4915&lt;&gt;"",$F4915&lt;&gt;""),IF(COUNTIFS($B$2:$B4915,$B4915,$F$2:$F4915,$F4915)=1,1,0),0)</f>
        <v/>
      </c>
      <c r="T4915" s="13">
        <f>IF(AND($B4915&lt;&gt;"",$H4915&lt;&gt;""),IF(COUNTIFS($B$2:$B4915,$B4915,$H$2:$H4915,$H4915)=1,1,0),0)</f>
        <v/>
      </c>
      <c r="U4915" s="13">
        <f>IF(AND($B4915&lt;&gt;"",$C4915&lt;&gt;""),IF(COUNTIFS($B$2:$B4915,$B4915,$C$2:$C4915,$C4915)=1,1,0),0)</f>
        <v/>
      </c>
      <c r="V4915" s="13">
        <f>IF(AND($B4915&lt;&gt;"",$D4915&lt;&gt;""),IF(COUNTIFS($B$2:$B4915,$B4915,$D$2:$D4915,$D4915)=1,1,0),0)</f>
        <v/>
      </c>
      <c r="W4915">
        <f>IFERROR(INDEX(T_Indicateurs[Domain_code],MATCH($H4915,T_Indicateurs[Stat_code],0)),"")</f>
        <v/>
      </c>
      <c r="X4915" s="13">
        <f>IF(OR($W4915="",$F4915=""),0,IF($F4915&lt;&gt;$W4915,1,0))</f>
        <v/>
      </c>
      <c r="Y4915" s="13">
        <f>IF(OR($J4915="", $K4915="", $L4915=""),0,IF(OR($J4915&lt;0,$J4915&gt;3,$K4915&lt;0,$K4915&gt;3,$L4915&lt;0,$L4915&gt;3),1,0))</f>
        <v/>
      </c>
    </row>
    <row r="4916">
      <c r="G4916">
        <f>IFERROR(INDEX(T_Domaines[Domain_label_fr],MATCH(F4916,T_Domaines[Domain_code],0)),"")</f>
        <v/>
      </c>
      <c r="I4916">
        <f>IFERROR(INDEX(T_Indicateurs[Stat_label_fr],MATCH(H4916,T_Indicateurs[Stat_code],0)),"")</f>
        <v/>
      </c>
      <c r="M4916">
        <f>IF(J4916=0,"",J4916)</f>
        <v/>
      </c>
      <c r="N4916">
        <f>IF(K4916=0,"",K4916)</f>
        <v/>
      </c>
      <c r="O4916">
        <f>IF(L4916=0,"",L4916)</f>
        <v/>
      </c>
      <c r="P4916">
        <f>IF(OR(J4916="",K4916="",L4916=""),"",J4916+K4916+L4916)</f>
        <v/>
      </c>
      <c r="Q4916">
        <f>IF(OR(M4916="",N4916="",O4916=""),"",M4916+N4916+O4916)</f>
        <v/>
      </c>
      <c r="S4916" s="13">
        <f>IF(AND($B4916&lt;&gt;"",$F4916&lt;&gt;""),IF(COUNTIFS($B$2:$B4916,$B4916,$F$2:$F4916,$F4916)=1,1,0),0)</f>
        <v/>
      </c>
      <c r="T4916" s="13">
        <f>IF(AND($B4916&lt;&gt;"",$H4916&lt;&gt;""),IF(COUNTIFS($B$2:$B4916,$B4916,$H$2:$H4916,$H4916)=1,1,0),0)</f>
        <v/>
      </c>
      <c r="U4916" s="13">
        <f>IF(AND($B4916&lt;&gt;"",$C4916&lt;&gt;""),IF(COUNTIFS($B$2:$B4916,$B4916,$C$2:$C4916,$C4916)=1,1,0),0)</f>
        <v/>
      </c>
      <c r="V4916" s="13">
        <f>IF(AND($B4916&lt;&gt;"",$D4916&lt;&gt;""),IF(COUNTIFS($B$2:$B4916,$B4916,$D$2:$D4916,$D4916)=1,1,0),0)</f>
        <v/>
      </c>
      <c r="W4916">
        <f>IFERROR(INDEX(T_Indicateurs[Domain_code],MATCH($H4916,T_Indicateurs[Stat_code],0)),"")</f>
        <v/>
      </c>
      <c r="X4916" s="13">
        <f>IF(OR($W4916="",$F4916=""),0,IF($F4916&lt;&gt;$W4916,1,0))</f>
        <v/>
      </c>
      <c r="Y4916" s="13">
        <f>IF(OR($J4916="", $K4916="", $L4916=""),0,IF(OR($J4916&lt;0,$J4916&gt;3,$K4916&lt;0,$K4916&gt;3,$L4916&lt;0,$L4916&gt;3),1,0))</f>
        <v/>
      </c>
    </row>
    <row r="4917">
      <c r="G4917">
        <f>IFERROR(INDEX(T_Domaines[Domain_label_fr],MATCH(F4917,T_Domaines[Domain_code],0)),"")</f>
        <v/>
      </c>
      <c r="I4917">
        <f>IFERROR(INDEX(T_Indicateurs[Stat_label_fr],MATCH(H4917,T_Indicateurs[Stat_code],0)),"")</f>
        <v/>
      </c>
      <c r="M4917">
        <f>IF(J4917=0,"",J4917)</f>
        <v/>
      </c>
      <c r="N4917">
        <f>IF(K4917=0,"",K4917)</f>
        <v/>
      </c>
      <c r="O4917">
        <f>IF(L4917=0,"",L4917)</f>
        <v/>
      </c>
      <c r="P4917">
        <f>IF(OR(J4917="",K4917="",L4917=""),"",J4917+K4917+L4917)</f>
        <v/>
      </c>
      <c r="Q4917">
        <f>IF(OR(M4917="",N4917="",O4917=""),"",M4917+N4917+O4917)</f>
        <v/>
      </c>
      <c r="S4917" s="13">
        <f>IF(AND($B4917&lt;&gt;"",$F4917&lt;&gt;""),IF(COUNTIFS($B$2:$B4917,$B4917,$F$2:$F4917,$F4917)=1,1,0),0)</f>
        <v/>
      </c>
      <c r="T4917" s="13">
        <f>IF(AND($B4917&lt;&gt;"",$H4917&lt;&gt;""),IF(COUNTIFS($B$2:$B4917,$B4917,$H$2:$H4917,$H4917)=1,1,0),0)</f>
        <v/>
      </c>
      <c r="U4917" s="13">
        <f>IF(AND($B4917&lt;&gt;"",$C4917&lt;&gt;""),IF(COUNTIFS($B$2:$B4917,$B4917,$C$2:$C4917,$C4917)=1,1,0),0)</f>
        <v/>
      </c>
      <c r="V4917" s="13">
        <f>IF(AND($B4917&lt;&gt;"",$D4917&lt;&gt;""),IF(COUNTIFS($B$2:$B4917,$B4917,$D$2:$D4917,$D4917)=1,1,0),0)</f>
        <v/>
      </c>
      <c r="W4917">
        <f>IFERROR(INDEX(T_Indicateurs[Domain_code],MATCH($H4917,T_Indicateurs[Stat_code],0)),"")</f>
        <v/>
      </c>
      <c r="X4917" s="13">
        <f>IF(OR($W4917="",$F4917=""),0,IF($F4917&lt;&gt;$W4917,1,0))</f>
        <v/>
      </c>
      <c r="Y4917" s="13">
        <f>IF(OR($J4917="", $K4917="", $L4917=""),0,IF(OR($J4917&lt;0,$J4917&gt;3,$K4917&lt;0,$K4917&gt;3,$L4917&lt;0,$L4917&gt;3),1,0))</f>
        <v/>
      </c>
    </row>
    <row r="4918">
      <c r="G4918">
        <f>IFERROR(INDEX(T_Domaines[Domain_label_fr],MATCH(F4918,T_Domaines[Domain_code],0)),"")</f>
        <v/>
      </c>
      <c r="I4918">
        <f>IFERROR(INDEX(T_Indicateurs[Stat_label_fr],MATCH(H4918,T_Indicateurs[Stat_code],0)),"")</f>
        <v/>
      </c>
      <c r="M4918">
        <f>IF(J4918=0,"",J4918)</f>
        <v/>
      </c>
      <c r="N4918">
        <f>IF(K4918=0,"",K4918)</f>
        <v/>
      </c>
      <c r="O4918">
        <f>IF(L4918=0,"",L4918)</f>
        <v/>
      </c>
      <c r="P4918">
        <f>IF(OR(J4918="",K4918="",L4918=""),"",J4918+K4918+L4918)</f>
        <v/>
      </c>
      <c r="Q4918">
        <f>IF(OR(M4918="",N4918="",O4918=""),"",M4918+N4918+O4918)</f>
        <v/>
      </c>
      <c r="S4918" s="13">
        <f>IF(AND($B4918&lt;&gt;"",$F4918&lt;&gt;""),IF(COUNTIFS($B$2:$B4918,$B4918,$F$2:$F4918,$F4918)=1,1,0),0)</f>
        <v/>
      </c>
      <c r="T4918" s="13">
        <f>IF(AND($B4918&lt;&gt;"",$H4918&lt;&gt;""),IF(COUNTIFS($B$2:$B4918,$B4918,$H$2:$H4918,$H4918)=1,1,0),0)</f>
        <v/>
      </c>
      <c r="U4918" s="13">
        <f>IF(AND($B4918&lt;&gt;"",$C4918&lt;&gt;""),IF(COUNTIFS($B$2:$B4918,$B4918,$C$2:$C4918,$C4918)=1,1,0),0)</f>
        <v/>
      </c>
      <c r="V4918" s="13">
        <f>IF(AND($B4918&lt;&gt;"",$D4918&lt;&gt;""),IF(COUNTIFS($B$2:$B4918,$B4918,$D$2:$D4918,$D4918)=1,1,0),0)</f>
        <v/>
      </c>
      <c r="W4918">
        <f>IFERROR(INDEX(T_Indicateurs[Domain_code],MATCH($H4918,T_Indicateurs[Stat_code],0)),"")</f>
        <v/>
      </c>
      <c r="X4918" s="13">
        <f>IF(OR($W4918="",$F4918=""),0,IF($F4918&lt;&gt;$W4918,1,0))</f>
        <v/>
      </c>
      <c r="Y4918" s="13">
        <f>IF(OR($J4918="", $K4918="", $L4918=""),0,IF(OR($J4918&lt;0,$J4918&gt;3,$K4918&lt;0,$K4918&gt;3,$L4918&lt;0,$L4918&gt;3),1,0))</f>
        <v/>
      </c>
    </row>
    <row r="4919">
      <c r="G4919">
        <f>IFERROR(INDEX(T_Domaines[Domain_label_fr],MATCH(F4919,T_Domaines[Domain_code],0)),"")</f>
        <v/>
      </c>
      <c r="I4919">
        <f>IFERROR(INDEX(T_Indicateurs[Stat_label_fr],MATCH(H4919,T_Indicateurs[Stat_code],0)),"")</f>
        <v/>
      </c>
      <c r="M4919">
        <f>IF(J4919=0,"",J4919)</f>
        <v/>
      </c>
      <c r="N4919">
        <f>IF(K4919=0,"",K4919)</f>
        <v/>
      </c>
      <c r="O4919">
        <f>IF(L4919=0,"",L4919)</f>
        <v/>
      </c>
      <c r="P4919">
        <f>IF(OR(J4919="",K4919="",L4919=""),"",J4919+K4919+L4919)</f>
        <v/>
      </c>
      <c r="Q4919">
        <f>IF(OR(M4919="",N4919="",O4919=""),"",M4919+N4919+O4919)</f>
        <v/>
      </c>
      <c r="S4919" s="13">
        <f>IF(AND($B4919&lt;&gt;"",$F4919&lt;&gt;""),IF(COUNTIFS($B$2:$B4919,$B4919,$F$2:$F4919,$F4919)=1,1,0),0)</f>
        <v/>
      </c>
      <c r="T4919" s="13">
        <f>IF(AND($B4919&lt;&gt;"",$H4919&lt;&gt;""),IF(COUNTIFS($B$2:$B4919,$B4919,$H$2:$H4919,$H4919)=1,1,0),0)</f>
        <v/>
      </c>
      <c r="U4919" s="13">
        <f>IF(AND($B4919&lt;&gt;"",$C4919&lt;&gt;""),IF(COUNTIFS($B$2:$B4919,$B4919,$C$2:$C4919,$C4919)=1,1,0),0)</f>
        <v/>
      </c>
      <c r="V4919" s="13">
        <f>IF(AND($B4919&lt;&gt;"",$D4919&lt;&gt;""),IF(COUNTIFS($B$2:$B4919,$B4919,$D$2:$D4919,$D4919)=1,1,0),0)</f>
        <v/>
      </c>
      <c r="W4919">
        <f>IFERROR(INDEX(T_Indicateurs[Domain_code],MATCH($H4919,T_Indicateurs[Stat_code],0)),"")</f>
        <v/>
      </c>
      <c r="X4919" s="13">
        <f>IF(OR($W4919="",$F4919=""),0,IF($F4919&lt;&gt;$W4919,1,0))</f>
        <v/>
      </c>
      <c r="Y4919" s="13">
        <f>IF(OR($J4919="", $K4919="", $L4919=""),0,IF(OR($J4919&lt;0,$J4919&gt;3,$K4919&lt;0,$K4919&gt;3,$L4919&lt;0,$L4919&gt;3),1,0))</f>
        <v/>
      </c>
    </row>
    <row r="4920">
      <c r="G4920">
        <f>IFERROR(INDEX(T_Domaines[Domain_label_fr],MATCH(F4920,T_Domaines[Domain_code],0)),"")</f>
        <v/>
      </c>
      <c r="I4920">
        <f>IFERROR(INDEX(T_Indicateurs[Stat_label_fr],MATCH(H4920,T_Indicateurs[Stat_code],0)),"")</f>
        <v/>
      </c>
      <c r="M4920">
        <f>IF(J4920=0,"",J4920)</f>
        <v/>
      </c>
      <c r="N4920">
        <f>IF(K4920=0,"",K4920)</f>
        <v/>
      </c>
      <c r="O4920">
        <f>IF(L4920=0,"",L4920)</f>
        <v/>
      </c>
      <c r="P4920">
        <f>IF(OR(J4920="",K4920="",L4920=""),"",J4920+K4920+L4920)</f>
        <v/>
      </c>
      <c r="Q4920">
        <f>IF(OR(M4920="",N4920="",O4920=""),"",M4920+N4920+O4920)</f>
        <v/>
      </c>
      <c r="S4920" s="13">
        <f>IF(AND($B4920&lt;&gt;"",$F4920&lt;&gt;""),IF(COUNTIFS($B$2:$B4920,$B4920,$F$2:$F4920,$F4920)=1,1,0),0)</f>
        <v/>
      </c>
      <c r="T4920" s="13">
        <f>IF(AND($B4920&lt;&gt;"",$H4920&lt;&gt;""),IF(COUNTIFS($B$2:$B4920,$B4920,$H$2:$H4920,$H4920)=1,1,0),0)</f>
        <v/>
      </c>
      <c r="U4920" s="13">
        <f>IF(AND($B4920&lt;&gt;"",$C4920&lt;&gt;""),IF(COUNTIFS($B$2:$B4920,$B4920,$C$2:$C4920,$C4920)=1,1,0),0)</f>
        <v/>
      </c>
      <c r="V4920" s="13">
        <f>IF(AND($B4920&lt;&gt;"",$D4920&lt;&gt;""),IF(COUNTIFS($B$2:$B4920,$B4920,$D$2:$D4920,$D4920)=1,1,0),0)</f>
        <v/>
      </c>
      <c r="W4920">
        <f>IFERROR(INDEX(T_Indicateurs[Domain_code],MATCH($H4920,T_Indicateurs[Stat_code],0)),"")</f>
        <v/>
      </c>
      <c r="X4920" s="13">
        <f>IF(OR($W4920="",$F4920=""),0,IF($F4920&lt;&gt;$W4920,1,0))</f>
        <v/>
      </c>
      <c r="Y4920" s="13">
        <f>IF(OR($J4920="", $K4920="", $L4920=""),0,IF(OR($J4920&lt;0,$J4920&gt;3,$K4920&lt;0,$K4920&gt;3,$L4920&lt;0,$L4920&gt;3),1,0))</f>
        <v/>
      </c>
    </row>
    <row r="4921">
      <c r="G4921">
        <f>IFERROR(INDEX(T_Domaines[Domain_label_fr],MATCH(F4921,T_Domaines[Domain_code],0)),"")</f>
        <v/>
      </c>
      <c r="I4921">
        <f>IFERROR(INDEX(T_Indicateurs[Stat_label_fr],MATCH(H4921,T_Indicateurs[Stat_code],0)),"")</f>
        <v/>
      </c>
      <c r="M4921">
        <f>IF(J4921=0,"",J4921)</f>
        <v/>
      </c>
      <c r="N4921">
        <f>IF(K4921=0,"",K4921)</f>
        <v/>
      </c>
      <c r="O4921">
        <f>IF(L4921=0,"",L4921)</f>
        <v/>
      </c>
      <c r="P4921">
        <f>IF(OR(J4921="",K4921="",L4921=""),"",J4921+K4921+L4921)</f>
        <v/>
      </c>
      <c r="Q4921">
        <f>IF(OR(M4921="",N4921="",O4921=""),"",M4921+N4921+O4921)</f>
        <v/>
      </c>
      <c r="S4921" s="13">
        <f>IF(AND($B4921&lt;&gt;"",$F4921&lt;&gt;""),IF(COUNTIFS($B$2:$B4921,$B4921,$F$2:$F4921,$F4921)=1,1,0),0)</f>
        <v/>
      </c>
      <c r="T4921" s="13">
        <f>IF(AND($B4921&lt;&gt;"",$H4921&lt;&gt;""),IF(COUNTIFS($B$2:$B4921,$B4921,$H$2:$H4921,$H4921)=1,1,0),0)</f>
        <v/>
      </c>
      <c r="U4921" s="13">
        <f>IF(AND($B4921&lt;&gt;"",$C4921&lt;&gt;""),IF(COUNTIFS($B$2:$B4921,$B4921,$C$2:$C4921,$C4921)=1,1,0),0)</f>
        <v/>
      </c>
      <c r="V4921" s="13">
        <f>IF(AND($B4921&lt;&gt;"",$D4921&lt;&gt;""),IF(COUNTIFS($B$2:$B4921,$B4921,$D$2:$D4921,$D4921)=1,1,0),0)</f>
        <v/>
      </c>
      <c r="W4921">
        <f>IFERROR(INDEX(T_Indicateurs[Domain_code],MATCH($H4921,T_Indicateurs[Stat_code],0)),"")</f>
        <v/>
      </c>
      <c r="X4921" s="13">
        <f>IF(OR($W4921="",$F4921=""),0,IF($F4921&lt;&gt;$W4921,1,0))</f>
        <v/>
      </c>
      <c r="Y4921" s="13">
        <f>IF(OR($J4921="", $K4921="", $L4921=""),0,IF(OR($J4921&lt;0,$J4921&gt;3,$K4921&lt;0,$K4921&gt;3,$L4921&lt;0,$L4921&gt;3),1,0))</f>
        <v/>
      </c>
    </row>
    <row r="4922">
      <c r="G4922">
        <f>IFERROR(INDEX(T_Domaines[Domain_label_fr],MATCH(F4922,T_Domaines[Domain_code],0)),"")</f>
        <v/>
      </c>
      <c r="I4922">
        <f>IFERROR(INDEX(T_Indicateurs[Stat_label_fr],MATCH(H4922,T_Indicateurs[Stat_code],0)),"")</f>
        <v/>
      </c>
      <c r="M4922">
        <f>IF(J4922=0,"",J4922)</f>
        <v/>
      </c>
      <c r="N4922">
        <f>IF(K4922=0,"",K4922)</f>
        <v/>
      </c>
      <c r="O4922">
        <f>IF(L4922=0,"",L4922)</f>
        <v/>
      </c>
      <c r="P4922">
        <f>IF(OR(J4922="",K4922="",L4922=""),"",J4922+K4922+L4922)</f>
        <v/>
      </c>
      <c r="Q4922">
        <f>IF(OR(M4922="",N4922="",O4922=""),"",M4922+N4922+O4922)</f>
        <v/>
      </c>
      <c r="S4922" s="13">
        <f>IF(AND($B4922&lt;&gt;"",$F4922&lt;&gt;""),IF(COUNTIFS($B$2:$B4922,$B4922,$F$2:$F4922,$F4922)=1,1,0),0)</f>
        <v/>
      </c>
      <c r="T4922" s="13">
        <f>IF(AND($B4922&lt;&gt;"",$H4922&lt;&gt;""),IF(COUNTIFS($B$2:$B4922,$B4922,$H$2:$H4922,$H4922)=1,1,0),0)</f>
        <v/>
      </c>
      <c r="U4922" s="13">
        <f>IF(AND($B4922&lt;&gt;"",$C4922&lt;&gt;""),IF(COUNTIFS($B$2:$B4922,$B4922,$C$2:$C4922,$C4922)=1,1,0),0)</f>
        <v/>
      </c>
      <c r="V4922" s="13">
        <f>IF(AND($B4922&lt;&gt;"",$D4922&lt;&gt;""),IF(COUNTIFS($B$2:$B4922,$B4922,$D$2:$D4922,$D4922)=1,1,0),0)</f>
        <v/>
      </c>
      <c r="W4922">
        <f>IFERROR(INDEX(T_Indicateurs[Domain_code],MATCH($H4922,T_Indicateurs[Stat_code],0)),"")</f>
        <v/>
      </c>
      <c r="X4922" s="13">
        <f>IF(OR($W4922="",$F4922=""),0,IF($F4922&lt;&gt;$W4922,1,0))</f>
        <v/>
      </c>
      <c r="Y4922" s="13">
        <f>IF(OR($J4922="", $K4922="", $L4922=""),0,IF(OR($J4922&lt;0,$J4922&gt;3,$K4922&lt;0,$K4922&gt;3,$L4922&lt;0,$L4922&gt;3),1,0))</f>
        <v/>
      </c>
    </row>
    <row r="4923">
      <c r="G4923">
        <f>IFERROR(INDEX(T_Domaines[Domain_label_fr],MATCH(F4923,T_Domaines[Domain_code],0)),"")</f>
        <v/>
      </c>
      <c r="I4923">
        <f>IFERROR(INDEX(T_Indicateurs[Stat_label_fr],MATCH(H4923,T_Indicateurs[Stat_code],0)),"")</f>
        <v/>
      </c>
      <c r="M4923">
        <f>IF(J4923=0,"",J4923)</f>
        <v/>
      </c>
      <c r="N4923">
        <f>IF(K4923=0,"",K4923)</f>
        <v/>
      </c>
      <c r="O4923">
        <f>IF(L4923=0,"",L4923)</f>
        <v/>
      </c>
      <c r="P4923">
        <f>IF(OR(J4923="",K4923="",L4923=""),"",J4923+K4923+L4923)</f>
        <v/>
      </c>
      <c r="Q4923">
        <f>IF(OR(M4923="",N4923="",O4923=""),"",M4923+N4923+O4923)</f>
        <v/>
      </c>
      <c r="S4923" s="13">
        <f>IF(AND($B4923&lt;&gt;"",$F4923&lt;&gt;""),IF(COUNTIFS($B$2:$B4923,$B4923,$F$2:$F4923,$F4923)=1,1,0),0)</f>
        <v/>
      </c>
      <c r="T4923" s="13">
        <f>IF(AND($B4923&lt;&gt;"",$H4923&lt;&gt;""),IF(COUNTIFS($B$2:$B4923,$B4923,$H$2:$H4923,$H4923)=1,1,0),0)</f>
        <v/>
      </c>
      <c r="U4923" s="13">
        <f>IF(AND($B4923&lt;&gt;"",$C4923&lt;&gt;""),IF(COUNTIFS($B$2:$B4923,$B4923,$C$2:$C4923,$C4923)=1,1,0),0)</f>
        <v/>
      </c>
      <c r="V4923" s="13">
        <f>IF(AND($B4923&lt;&gt;"",$D4923&lt;&gt;""),IF(COUNTIFS($B$2:$B4923,$B4923,$D$2:$D4923,$D4923)=1,1,0),0)</f>
        <v/>
      </c>
      <c r="W4923">
        <f>IFERROR(INDEX(T_Indicateurs[Domain_code],MATCH($H4923,T_Indicateurs[Stat_code],0)),"")</f>
        <v/>
      </c>
      <c r="X4923" s="13">
        <f>IF(OR($W4923="",$F4923=""),0,IF($F4923&lt;&gt;$W4923,1,0))</f>
        <v/>
      </c>
      <c r="Y4923" s="13">
        <f>IF(OR($J4923="", $K4923="", $L4923=""),0,IF(OR($J4923&lt;0,$J4923&gt;3,$K4923&lt;0,$K4923&gt;3,$L4923&lt;0,$L4923&gt;3),1,0))</f>
        <v/>
      </c>
    </row>
    <row r="4924">
      <c r="G4924">
        <f>IFERROR(INDEX(T_Domaines[Domain_label_fr],MATCH(F4924,T_Domaines[Domain_code],0)),"")</f>
        <v/>
      </c>
      <c r="I4924">
        <f>IFERROR(INDEX(T_Indicateurs[Stat_label_fr],MATCH(H4924,T_Indicateurs[Stat_code],0)),"")</f>
        <v/>
      </c>
      <c r="M4924">
        <f>IF(J4924=0,"",J4924)</f>
        <v/>
      </c>
      <c r="N4924">
        <f>IF(K4924=0,"",K4924)</f>
        <v/>
      </c>
      <c r="O4924">
        <f>IF(L4924=0,"",L4924)</f>
        <v/>
      </c>
      <c r="P4924">
        <f>IF(OR(J4924="",K4924="",L4924=""),"",J4924+K4924+L4924)</f>
        <v/>
      </c>
      <c r="Q4924">
        <f>IF(OR(M4924="",N4924="",O4924=""),"",M4924+N4924+O4924)</f>
        <v/>
      </c>
      <c r="S4924" s="13">
        <f>IF(AND($B4924&lt;&gt;"",$F4924&lt;&gt;""),IF(COUNTIFS($B$2:$B4924,$B4924,$F$2:$F4924,$F4924)=1,1,0),0)</f>
        <v/>
      </c>
      <c r="T4924" s="13">
        <f>IF(AND($B4924&lt;&gt;"",$H4924&lt;&gt;""),IF(COUNTIFS($B$2:$B4924,$B4924,$H$2:$H4924,$H4924)=1,1,0),0)</f>
        <v/>
      </c>
      <c r="U4924" s="13">
        <f>IF(AND($B4924&lt;&gt;"",$C4924&lt;&gt;""),IF(COUNTIFS($B$2:$B4924,$B4924,$C$2:$C4924,$C4924)=1,1,0),0)</f>
        <v/>
      </c>
      <c r="V4924" s="13">
        <f>IF(AND($B4924&lt;&gt;"",$D4924&lt;&gt;""),IF(COUNTIFS($B$2:$B4924,$B4924,$D$2:$D4924,$D4924)=1,1,0),0)</f>
        <v/>
      </c>
      <c r="W4924">
        <f>IFERROR(INDEX(T_Indicateurs[Domain_code],MATCH($H4924,T_Indicateurs[Stat_code],0)),"")</f>
        <v/>
      </c>
      <c r="X4924" s="13">
        <f>IF(OR($W4924="",$F4924=""),0,IF($F4924&lt;&gt;$W4924,1,0))</f>
        <v/>
      </c>
      <c r="Y4924" s="13">
        <f>IF(OR($J4924="", $K4924="", $L4924=""),0,IF(OR($J4924&lt;0,$J4924&gt;3,$K4924&lt;0,$K4924&gt;3,$L4924&lt;0,$L4924&gt;3),1,0))</f>
        <v/>
      </c>
    </row>
    <row r="4925">
      <c r="G4925">
        <f>IFERROR(INDEX(T_Domaines[Domain_label_fr],MATCH(F4925,T_Domaines[Domain_code],0)),"")</f>
        <v/>
      </c>
      <c r="I4925">
        <f>IFERROR(INDEX(T_Indicateurs[Stat_label_fr],MATCH(H4925,T_Indicateurs[Stat_code],0)),"")</f>
        <v/>
      </c>
      <c r="M4925">
        <f>IF(J4925=0,"",J4925)</f>
        <v/>
      </c>
      <c r="N4925">
        <f>IF(K4925=0,"",K4925)</f>
        <v/>
      </c>
      <c r="O4925">
        <f>IF(L4925=0,"",L4925)</f>
        <v/>
      </c>
      <c r="P4925">
        <f>IF(OR(J4925="",K4925="",L4925=""),"",J4925+K4925+L4925)</f>
        <v/>
      </c>
      <c r="Q4925">
        <f>IF(OR(M4925="",N4925="",O4925=""),"",M4925+N4925+O4925)</f>
        <v/>
      </c>
      <c r="S4925" s="13">
        <f>IF(AND($B4925&lt;&gt;"",$F4925&lt;&gt;""),IF(COUNTIFS($B$2:$B4925,$B4925,$F$2:$F4925,$F4925)=1,1,0),0)</f>
        <v/>
      </c>
      <c r="T4925" s="13">
        <f>IF(AND($B4925&lt;&gt;"",$H4925&lt;&gt;""),IF(COUNTIFS($B$2:$B4925,$B4925,$H$2:$H4925,$H4925)=1,1,0),0)</f>
        <v/>
      </c>
      <c r="U4925" s="13">
        <f>IF(AND($B4925&lt;&gt;"",$C4925&lt;&gt;""),IF(COUNTIFS($B$2:$B4925,$B4925,$C$2:$C4925,$C4925)=1,1,0),0)</f>
        <v/>
      </c>
      <c r="V4925" s="13">
        <f>IF(AND($B4925&lt;&gt;"",$D4925&lt;&gt;""),IF(COUNTIFS($B$2:$B4925,$B4925,$D$2:$D4925,$D4925)=1,1,0),0)</f>
        <v/>
      </c>
      <c r="W4925">
        <f>IFERROR(INDEX(T_Indicateurs[Domain_code],MATCH($H4925,T_Indicateurs[Stat_code],0)),"")</f>
        <v/>
      </c>
      <c r="X4925" s="13">
        <f>IF(OR($W4925="",$F4925=""),0,IF($F4925&lt;&gt;$W4925,1,0))</f>
        <v/>
      </c>
      <c r="Y4925" s="13">
        <f>IF(OR($J4925="", $K4925="", $L4925=""),0,IF(OR($J4925&lt;0,$J4925&gt;3,$K4925&lt;0,$K4925&gt;3,$L4925&lt;0,$L4925&gt;3),1,0))</f>
        <v/>
      </c>
    </row>
    <row r="4926">
      <c r="G4926">
        <f>IFERROR(INDEX(T_Domaines[Domain_label_fr],MATCH(F4926,T_Domaines[Domain_code],0)),"")</f>
        <v/>
      </c>
      <c r="I4926">
        <f>IFERROR(INDEX(T_Indicateurs[Stat_label_fr],MATCH(H4926,T_Indicateurs[Stat_code],0)),"")</f>
        <v/>
      </c>
      <c r="M4926">
        <f>IF(J4926=0,"",J4926)</f>
        <v/>
      </c>
      <c r="N4926">
        <f>IF(K4926=0,"",K4926)</f>
        <v/>
      </c>
      <c r="O4926">
        <f>IF(L4926=0,"",L4926)</f>
        <v/>
      </c>
      <c r="P4926">
        <f>IF(OR(J4926="",K4926="",L4926=""),"",J4926+K4926+L4926)</f>
        <v/>
      </c>
      <c r="Q4926">
        <f>IF(OR(M4926="",N4926="",O4926=""),"",M4926+N4926+O4926)</f>
        <v/>
      </c>
      <c r="S4926" s="13">
        <f>IF(AND($B4926&lt;&gt;"",$F4926&lt;&gt;""),IF(COUNTIFS($B$2:$B4926,$B4926,$F$2:$F4926,$F4926)=1,1,0),0)</f>
        <v/>
      </c>
      <c r="T4926" s="13">
        <f>IF(AND($B4926&lt;&gt;"",$H4926&lt;&gt;""),IF(COUNTIFS($B$2:$B4926,$B4926,$H$2:$H4926,$H4926)=1,1,0),0)</f>
        <v/>
      </c>
      <c r="U4926" s="13">
        <f>IF(AND($B4926&lt;&gt;"",$C4926&lt;&gt;""),IF(COUNTIFS($B$2:$B4926,$B4926,$C$2:$C4926,$C4926)=1,1,0),0)</f>
        <v/>
      </c>
      <c r="V4926" s="13">
        <f>IF(AND($B4926&lt;&gt;"",$D4926&lt;&gt;""),IF(COUNTIFS($B$2:$B4926,$B4926,$D$2:$D4926,$D4926)=1,1,0),0)</f>
        <v/>
      </c>
      <c r="W4926">
        <f>IFERROR(INDEX(T_Indicateurs[Domain_code],MATCH($H4926,T_Indicateurs[Stat_code],0)),"")</f>
        <v/>
      </c>
      <c r="X4926" s="13">
        <f>IF(OR($W4926="",$F4926=""),0,IF($F4926&lt;&gt;$W4926,1,0))</f>
        <v/>
      </c>
      <c r="Y4926" s="13">
        <f>IF(OR($J4926="", $K4926="", $L4926=""),0,IF(OR($J4926&lt;0,$J4926&gt;3,$K4926&lt;0,$K4926&gt;3,$L4926&lt;0,$L4926&gt;3),1,0))</f>
        <v/>
      </c>
    </row>
    <row r="4927">
      <c r="G4927">
        <f>IFERROR(INDEX(T_Domaines[Domain_label_fr],MATCH(F4927,T_Domaines[Domain_code],0)),"")</f>
        <v/>
      </c>
      <c r="I4927">
        <f>IFERROR(INDEX(T_Indicateurs[Stat_label_fr],MATCH(H4927,T_Indicateurs[Stat_code],0)),"")</f>
        <v/>
      </c>
      <c r="M4927">
        <f>IF(J4927=0,"",J4927)</f>
        <v/>
      </c>
      <c r="N4927">
        <f>IF(K4927=0,"",K4927)</f>
        <v/>
      </c>
      <c r="O4927">
        <f>IF(L4927=0,"",L4927)</f>
        <v/>
      </c>
      <c r="P4927">
        <f>IF(OR(J4927="",K4927="",L4927=""),"",J4927+K4927+L4927)</f>
        <v/>
      </c>
      <c r="Q4927">
        <f>IF(OR(M4927="",N4927="",O4927=""),"",M4927+N4927+O4927)</f>
        <v/>
      </c>
      <c r="S4927" s="13">
        <f>IF(AND($B4927&lt;&gt;"",$F4927&lt;&gt;""),IF(COUNTIFS($B$2:$B4927,$B4927,$F$2:$F4927,$F4927)=1,1,0),0)</f>
        <v/>
      </c>
      <c r="T4927" s="13">
        <f>IF(AND($B4927&lt;&gt;"",$H4927&lt;&gt;""),IF(COUNTIFS($B$2:$B4927,$B4927,$H$2:$H4927,$H4927)=1,1,0),0)</f>
        <v/>
      </c>
      <c r="U4927" s="13">
        <f>IF(AND($B4927&lt;&gt;"",$C4927&lt;&gt;""),IF(COUNTIFS($B$2:$B4927,$B4927,$C$2:$C4927,$C4927)=1,1,0),0)</f>
        <v/>
      </c>
      <c r="V4927" s="13">
        <f>IF(AND($B4927&lt;&gt;"",$D4927&lt;&gt;""),IF(COUNTIFS($B$2:$B4927,$B4927,$D$2:$D4927,$D4927)=1,1,0),0)</f>
        <v/>
      </c>
      <c r="W4927">
        <f>IFERROR(INDEX(T_Indicateurs[Domain_code],MATCH($H4927,T_Indicateurs[Stat_code],0)),"")</f>
        <v/>
      </c>
      <c r="X4927" s="13">
        <f>IF(OR($W4927="",$F4927=""),0,IF($F4927&lt;&gt;$W4927,1,0))</f>
        <v/>
      </c>
      <c r="Y4927" s="13">
        <f>IF(OR($J4927="", $K4927="", $L4927=""),0,IF(OR($J4927&lt;0,$J4927&gt;3,$K4927&lt;0,$K4927&gt;3,$L4927&lt;0,$L4927&gt;3),1,0))</f>
        <v/>
      </c>
    </row>
    <row r="4928">
      <c r="G4928">
        <f>IFERROR(INDEX(T_Domaines[Domain_label_fr],MATCH(F4928,T_Domaines[Domain_code],0)),"")</f>
        <v/>
      </c>
      <c r="I4928">
        <f>IFERROR(INDEX(T_Indicateurs[Stat_label_fr],MATCH(H4928,T_Indicateurs[Stat_code],0)),"")</f>
        <v/>
      </c>
      <c r="M4928">
        <f>IF(J4928=0,"",J4928)</f>
        <v/>
      </c>
      <c r="N4928">
        <f>IF(K4928=0,"",K4928)</f>
        <v/>
      </c>
      <c r="O4928">
        <f>IF(L4928=0,"",L4928)</f>
        <v/>
      </c>
      <c r="P4928">
        <f>IF(OR(J4928="",K4928="",L4928=""),"",J4928+K4928+L4928)</f>
        <v/>
      </c>
      <c r="Q4928">
        <f>IF(OR(M4928="",N4928="",O4928=""),"",M4928+N4928+O4928)</f>
        <v/>
      </c>
      <c r="S4928" s="13">
        <f>IF(AND($B4928&lt;&gt;"",$F4928&lt;&gt;""),IF(COUNTIFS($B$2:$B4928,$B4928,$F$2:$F4928,$F4928)=1,1,0),0)</f>
        <v/>
      </c>
      <c r="T4928" s="13">
        <f>IF(AND($B4928&lt;&gt;"",$H4928&lt;&gt;""),IF(COUNTIFS($B$2:$B4928,$B4928,$H$2:$H4928,$H4928)=1,1,0),0)</f>
        <v/>
      </c>
      <c r="U4928" s="13">
        <f>IF(AND($B4928&lt;&gt;"",$C4928&lt;&gt;""),IF(COUNTIFS($B$2:$B4928,$B4928,$C$2:$C4928,$C4928)=1,1,0),0)</f>
        <v/>
      </c>
      <c r="V4928" s="13">
        <f>IF(AND($B4928&lt;&gt;"",$D4928&lt;&gt;""),IF(COUNTIFS($B$2:$B4928,$B4928,$D$2:$D4928,$D4928)=1,1,0),0)</f>
        <v/>
      </c>
      <c r="W4928">
        <f>IFERROR(INDEX(T_Indicateurs[Domain_code],MATCH($H4928,T_Indicateurs[Stat_code],0)),"")</f>
        <v/>
      </c>
      <c r="X4928" s="13">
        <f>IF(OR($W4928="",$F4928=""),0,IF($F4928&lt;&gt;$W4928,1,0))</f>
        <v/>
      </c>
      <c r="Y4928" s="13">
        <f>IF(OR($J4928="", $K4928="", $L4928=""),0,IF(OR($J4928&lt;0,$J4928&gt;3,$K4928&lt;0,$K4928&gt;3,$L4928&lt;0,$L4928&gt;3),1,0))</f>
        <v/>
      </c>
    </row>
    <row r="4929">
      <c r="G4929">
        <f>IFERROR(INDEX(T_Domaines[Domain_label_fr],MATCH(F4929,T_Domaines[Domain_code],0)),"")</f>
        <v/>
      </c>
      <c r="I4929">
        <f>IFERROR(INDEX(T_Indicateurs[Stat_label_fr],MATCH(H4929,T_Indicateurs[Stat_code],0)),"")</f>
        <v/>
      </c>
      <c r="M4929">
        <f>IF(J4929=0,"",J4929)</f>
        <v/>
      </c>
      <c r="N4929">
        <f>IF(K4929=0,"",K4929)</f>
        <v/>
      </c>
      <c r="O4929">
        <f>IF(L4929=0,"",L4929)</f>
        <v/>
      </c>
      <c r="P4929">
        <f>IF(OR(J4929="",K4929="",L4929=""),"",J4929+K4929+L4929)</f>
        <v/>
      </c>
      <c r="Q4929">
        <f>IF(OR(M4929="",N4929="",O4929=""),"",M4929+N4929+O4929)</f>
        <v/>
      </c>
      <c r="S4929" s="13">
        <f>IF(AND($B4929&lt;&gt;"",$F4929&lt;&gt;""),IF(COUNTIFS($B$2:$B4929,$B4929,$F$2:$F4929,$F4929)=1,1,0),0)</f>
        <v/>
      </c>
      <c r="T4929" s="13">
        <f>IF(AND($B4929&lt;&gt;"",$H4929&lt;&gt;""),IF(COUNTIFS($B$2:$B4929,$B4929,$H$2:$H4929,$H4929)=1,1,0),0)</f>
        <v/>
      </c>
      <c r="U4929" s="13">
        <f>IF(AND($B4929&lt;&gt;"",$C4929&lt;&gt;""),IF(COUNTIFS($B$2:$B4929,$B4929,$C$2:$C4929,$C4929)=1,1,0),0)</f>
        <v/>
      </c>
      <c r="V4929" s="13">
        <f>IF(AND($B4929&lt;&gt;"",$D4929&lt;&gt;""),IF(COUNTIFS($B$2:$B4929,$B4929,$D$2:$D4929,$D4929)=1,1,0),0)</f>
        <v/>
      </c>
      <c r="W4929">
        <f>IFERROR(INDEX(T_Indicateurs[Domain_code],MATCH($H4929,T_Indicateurs[Stat_code],0)),"")</f>
        <v/>
      </c>
      <c r="X4929" s="13">
        <f>IF(OR($W4929="",$F4929=""),0,IF($F4929&lt;&gt;$W4929,1,0))</f>
        <v/>
      </c>
      <c r="Y4929" s="13">
        <f>IF(OR($J4929="", $K4929="", $L4929=""),0,IF(OR($J4929&lt;0,$J4929&gt;3,$K4929&lt;0,$K4929&gt;3,$L4929&lt;0,$L4929&gt;3),1,0))</f>
        <v/>
      </c>
    </row>
    <row r="4930">
      <c r="G4930">
        <f>IFERROR(INDEX(T_Domaines[Domain_label_fr],MATCH(F4930,T_Domaines[Domain_code],0)),"")</f>
        <v/>
      </c>
      <c r="I4930">
        <f>IFERROR(INDEX(T_Indicateurs[Stat_label_fr],MATCH(H4930,T_Indicateurs[Stat_code],0)),"")</f>
        <v/>
      </c>
      <c r="M4930">
        <f>IF(J4930=0,"",J4930)</f>
        <v/>
      </c>
      <c r="N4930">
        <f>IF(K4930=0,"",K4930)</f>
        <v/>
      </c>
      <c r="O4930">
        <f>IF(L4930=0,"",L4930)</f>
        <v/>
      </c>
      <c r="P4930">
        <f>IF(OR(J4930="",K4930="",L4930=""),"",J4930+K4930+L4930)</f>
        <v/>
      </c>
      <c r="Q4930">
        <f>IF(OR(M4930="",N4930="",O4930=""),"",M4930+N4930+O4930)</f>
        <v/>
      </c>
      <c r="S4930" s="13">
        <f>IF(AND($B4930&lt;&gt;"",$F4930&lt;&gt;""),IF(COUNTIFS($B$2:$B4930,$B4930,$F$2:$F4930,$F4930)=1,1,0),0)</f>
        <v/>
      </c>
      <c r="T4930" s="13">
        <f>IF(AND($B4930&lt;&gt;"",$H4930&lt;&gt;""),IF(COUNTIFS($B$2:$B4930,$B4930,$H$2:$H4930,$H4930)=1,1,0),0)</f>
        <v/>
      </c>
      <c r="U4930" s="13">
        <f>IF(AND($B4930&lt;&gt;"",$C4930&lt;&gt;""),IF(COUNTIFS($B$2:$B4930,$B4930,$C$2:$C4930,$C4930)=1,1,0),0)</f>
        <v/>
      </c>
      <c r="V4930" s="13">
        <f>IF(AND($B4930&lt;&gt;"",$D4930&lt;&gt;""),IF(COUNTIFS($B$2:$B4930,$B4930,$D$2:$D4930,$D4930)=1,1,0),0)</f>
        <v/>
      </c>
      <c r="W4930">
        <f>IFERROR(INDEX(T_Indicateurs[Domain_code],MATCH($H4930,T_Indicateurs[Stat_code],0)),"")</f>
        <v/>
      </c>
      <c r="X4930" s="13">
        <f>IF(OR($W4930="",$F4930=""),0,IF($F4930&lt;&gt;$W4930,1,0))</f>
        <v/>
      </c>
      <c r="Y4930" s="13">
        <f>IF(OR($J4930="", $K4930="", $L4930=""),0,IF(OR($J4930&lt;0,$J4930&gt;3,$K4930&lt;0,$K4930&gt;3,$L4930&lt;0,$L4930&gt;3),1,0))</f>
        <v/>
      </c>
    </row>
    <row r="4931">
      <c r="G4931">
        <f>IFERROR(INDEX(T_Domaines[Domain_label_fr],MATCH(F4931,T_Domaines[Domain_code],0)),"")</f>
        <v/>
      </c>
      <c r="I4931">
        <f>IFERROR(INDEX(T_Indicateurs[Stat_label_fr],MATCH(H4931,T_Indicateurs[Stat_code],0)),"")</f>
        <v/>
      </c>
      <c r="M4931">
        <f>IF(J4931=0,"",J4931)</f>
        <v/>
      </c>
      <c r="N4931">
        <f>IF(K4931=0,"",K4931)</f>
        <v/>
      </c>
      <c r="O4931">
        <f>IF(L4931=0,"",L4931)</f>
        <v/>
      </c>
      <c r="P4931">
        <f>IF(OR(J4931="",K4931="",L4931=""),"",J4931+K4931+L4931)</f>
        <v/>
      </c>
      <c r="Q4931">
        <f>IF(OR(M4931="",N4931="",O4931=""),"",M4931+N4931+O4931)</f>
        <v/>
      </c>
      <c r="S4931" s="13">
        <f>IF(AND($B4931&lt;&gt;"",$F4931&lt;&gt;""),IF(COUNTIFS($B$2:$B4931,$B4931,$F$2:$F4931,$F4931)=1,1,0),0)</f>
        <v/>
      </c>
      <c r="T4931" s="13">
        <f>IF(AND($B4931&lt;&gt;"",$H4931&lt;&gt;""),IF(COUNTIFS($B$2:$B4931,$B4931,$H$2:$H4931,$H4931)=1,1,0),0)</f>
        <v/>
      </c>
      <c r="U4931" s="13">
        <f>IF(AND($B4931&lt;&gt;"",$C4931&lt;&gt;""),IF(COUNTIFS($B$2:$B4931,$B4931,$C$2:$C4931,$C4931)=1,1,0),0)</f>
        <v/>
      </c>
      <c r="V4931" s="13">
        <f>IF(AND($B4931&lt;&gt;"",$D4931&lt;&gt;""),IF(COUNTIFS($B$2:$B4931,$B4931,$D$2:$D4931,$D4931)=1,1,0),0)</f>
        <v/>
      </c>
      <c r="W4931">
        <f>IFERROR(INDEX(T_Indicateurs[Domain_code],MATCH($H4931,T_Indicateurs[Stat_code],0)),"")</f>
        <v/>
      </c>
      <c r="X4931" s="13">
        <f>IF(OR($W4931="",$F4931=""),0,IF($F4931&lt;&gt;$W4931,1,0))</f>
        <v/>
      </c>
      <c r="Y4931" s="13">
        <f>IF(OR($J4931="", $K4931="", $L4931=""),0,IF(OR($J4931&lt;0,$J4931&gt;3,$K4931&lt;0,$K4931&gt;3,$L4931&lt;0,$L4931&gt;3),1,0))</f>
        <v/>
      </c>
    </row>
    <row r="4932">
      <c r="G4932">
        <f>IFERROR(INDEX(T_Domaines[Domain_label_fr],MATCH(F4932,T_Domaines[Domain_code],0)),"")</f>
        <v/>
      </c>
      <c r="I4932">
        <f>IFERROR(INDEX(T_Indicateurs[Stat_label_fr],MATCH(H4932,T_Indicateurs[Stat_code],0)),"")</f>
        <v/>
      </c>
      <c r="M4932">
        <f>IF(J4932=0,"",J4932)</f>
        <v/>
      </c>
      <c r="N4932">
        <f>IF(K4932=0,"",K4932)</f>
        <v/>
      </c>
      <c r="O4932">
        <f>IF(L4932=0,"",L4932)</f>
        <v/>
      </c>
      <c r="P4932">
        <f>IF(OR(J4932="",K4932="",L4932=""),"",J4932+K4932+L4932)</f>
        <v/>
      </c>
      <c r="Q4932">
        <f>IF(OR(M4932="",N4932="",O4932=""),"",M4932+N4932+O4932)</f>
        <v/>
      </c>
      <c r="S4932" s="13">
        <f>IF(AND($B4932&lt;&gt;"",$F4932&lt;&gt;""),IF(COUNTIFS($B$2:$B4932,$B4932,$F$2:$F4932,$F4932)=1,1,0),0)</f>
        <v/>
      </c>
      <c r="T4932" s="13">
        <f>IF(AND($B4932&lt;&gt;"",$H4932&lt;&gt;""),IF(COUNTIFS($B$2:$B4932,$B4932,$H$2:$H4932,$H4932)=1,1,0),0)</f>
        <v/>
      </c>
      <c r="U4932" s="13">
        <f>IF(AND($B4932&lt;&gt;"",$C4932&lt;&gt;""),IF(COUNTIFS($B$2:$B4932,$B4932,$C$2:$C4932,$C4932)=1,1,0),0)</f>
        <v/>
      </c>
      <c r="V4932" s="13">
        <f>IF(AND($B4932&lt;&gt;"",$D4932&lt;&gt;""),IF(COUNTIFS($B$2:$B4932,$B4932,$D$2:$D4932,$D4932)=1,1,0),0)</f>
        <v/>
      </c>
      <c r="W4932">
        <f>IFERROR(INDEX(T_Indicateurs[Domain_code],MATCH($H4932,T_Indicateurs[Stat_code],0)),"")</f>
        <v/>
      </c>
      <c r="X4932" s="13">
        <f>IF(OR($W4932="",$F4932=""),0,IF($F4932&lt;&gt;$W4932,1,0))</f>
        <v/>
      </c>
      <c r="Y4932" s="13">
        <f>IF(OR($J4932="", $K4932="", $L4932=""),0,IF(OR($J4932&lt;0,$J4932&gt;3,$K4932&lt;0,$K4932&gt;3,$L4932&lt;0,$L4932&gt;3),1,0))</f>
        <v/>
      </c>
    </row>
    <row r="4933">
      <c r="G4933">
        <f>IFERROR(INDEX(T_Domaines[Domain_label_fr],MATCH(F4933,T_Domaines[Domain_code],0)),"")</f>
        <v/>
      </c>
      <c r="I4933">
        <f>IFERROR(INDEX(T_Indicateurs[Stat_label_fr],MATCH(H4933,T_Indicateurs[Stat_code],0)),"")</f>
        <v/>
      </c>
      <c r="M4933">
        <f>IF(J4933=0,"",J4933)</f>
        <v/>
      </c>
      <c r="N4933">
        <f>IF(K4933=0,"",K4933)</f>
        <v/>
      </c>
      <c r="O4933">
        <f>IF(L4933=0,"",L4933)</f>
        <v/>
      </c>
      <c r="P4933">
        <f>IF(OR(J4933="",K4933="",L4933=""),"",J4933+K4933+L4933)</f>
        <v/>
      </c>
      <c r="Q4933">
        <f>IF(OR(M4933="",N4933="",O4933=""),"",M4933+N4933+O4933)</f>
        <v/>
      </c>
      <c r="S4933" s="13">
        <f>IF(AND($B4933&lt;&gt;"",$F4933&lt;&gt;""),IF(COUNTIFS($B$2:$B4933,$B4933,$F$2:$F4933,$F4933)=1,1,0),0)</f>
        <v/>
      </c>
      <c r="T4933" s="13">
        <f>IF(AND($B4933&lt;&gt;"",$H4933&lt;&gt;""),IF(COUNTIFS($B$2:$B4933,$B4933,$H$2:$H4933,$H4933)=1,1,0),0)</f>
        <v/>
      </c>
      <c r="U4933" s="13">
        <f>IF(AND($B4933&lt;&gt;"",$C4933&lt;&gt;""),IF(COUNTIFS($B$2:$B4933,$B4933,$C$2:$C4933,$C4933)=1,1,0),0)</f>
        <v/>
      </c>
      <c r="V4933" s="13">
        <f>IF(AND($B4933&lt;&gt;"",$D4933&lt;&gt;""),IF(COUNTIFS($B$2:$B4933,$B4933,$D$2:$D4933,$D4933)=1,1,0),0)</f>
        <v/>
      </c>
      <c r="W4933">
        <f>IFERROR(INDEX(T_Indicateurs[Domain_code],MATCH($H4933,T_Indicateurs[Stat_code],0)),"")</f>
        <v/>
      </c>
      <c r="X4933" s="13">
        <f>IF(OR($W4933="",$F4933=""),0,IF($F4933&lt;&gt;$W4933,1,0))</f>
        <v/>
      </c>
      <c r="Y4933" s="13">
        <f>IF(OR($J4933="", $K4933="", $L4933=""),0,IF(OR($J4933&lt;0,$J4933&gt;3,$K4933&lt;0,$K4933&gt;3,$L4933&lt;0,$L4933&gt;3),1,0))</f>
        <v/>
      </c>
    </row>
    <row r="4934">
      <c r="G4934">
        <f>IFERROR(INDEX(T_Domaines[Domain_label_fr],MATCH(F4934,T_Domaines[Domain_code],0)),"")</f>
        <v/>
      </c>
      <c r="I4934">
        <f>IFERROR(INDEX(T_Indicateurs[Stat_label_fr],MATCH(H4934,T_Indicateurs[Stat_code],0)),"")</f>
        <v/>
      </c>
      <c r="M4934">
        <f>IF(J4934=0,"",J4934)</f>
        <v/>
      </c>
      <c r="N4934">
        <f>IF(K4934=0,"",K4934)</f>
        <v/>
      </c>
      <c r="O4934">
        <f>IF(L4934=0,"",L4934)</f>
        <v/>
      </c>
      <c r="P4934">
        <f>IF(OR(J4934="",K4934="",L4934=""),"",J4934+K4934+L4934)</f>
        <v/>
      </c>
      <c r="Q4934">
        <f>IF(OR(M4934="",N4934="",O4934=""),"",M4934+N4934+O4934)</f>
        <v/>
      </c>
      <c r="S4934" s="13">
        <f>IF(AND($B4934&lt;&gt;"",$F4934&lt;&gt;""),IF(COUNTIFS($B$2:$B4934,$B4934,$F$2:$F4934,$F4934)=1,1,0),0)</f>
        <v/>
      </c>
      <c r="T4934" s="13">
        <f>IF(AND($B4934&lt;&gt;"",$H4934&lt;&gt;""),IF(COUNTIFS($B$2:$B4934,$B4934,$H$2:$H4934,$H4934)=1,1,0),0)</f>
        <v/>
      </c>
      <c r="U4934" s="13">
        <f>IF(AND($B4934&lt;&gt;"",$C4934&lt;&gt;""),IF(COUNTIFS($B$2:$B4934,$B4934,$C$2:$C4934,$C4934)=1,1,0),0)</f>
        <v/>
      </c>
      <c r="V4934" s="13">
        <f>IF(AND($B4934&lt;&gt;"",$D4934&lt;&gt;""),IF(COUNTIFS($B$2:$B4934,$B4934,$D$2:$D4934,$D4934)=1,1,0),0)</f>
        <v/>
      </c>
      <c r="W4934">
        <f>IFERROR(INDEX(T_Indicateurs[Domain_code],MATCH($H4934,T_Indicateurs[Stat_code],0)),"")</f>
        <v/>
      </c>
      <c r="X4934" s="13">
        <f>IF(OR($W4934="",$F4934=""),0,IF($F4934&lt;&gt;$W4934,1,0))</f>
        <v/>
      </c>
      <c r="Y4934" s="13">
        <f>IF(OR($J4934="", $K4934="", $L4934=""),0,IF(OR($J4934&lt;0,$J4934&gt;3,$K4934&lt;0,$K4934&gt;3,$L4934&lt;0,$L4934&gt;3),1,0))</f>
        <v/>
      </c>
    </row>
    <row r="4935">
      <c r="G4935">
        <f>IFERROR(INDEX(T_Domaines[Domain_label_fr],MATCH(F4935,T_Domaines[Domain_code],0)),"")</f>
        <v/>
      </c>
      <c r="I4935">
        <f>IFERROR(INDEX(T_Indicateurs[Stat_label_fr],MATCH(H4935,T_Indicateurs[Stat_code],0)),"")</f>
        <v/>
      </c>
      <c r="M4935">
        <f>IF(J4935=0,"",J4935)</f>
        <v/>
      </c>
      <c r="N4935">
        <f>IF(K4935=0,"",K4935)</f>
        <v/>
      </c>
      <c r="O4935">
        <f>IF(L4935=0,"",L4935)</f>
        <v/>
      </c>
      <c r="P4935">
        <f>IF(OR(J4935="",K4935="",L4935=""),"",J4935+K4935+L4935)</f>
        <v/>
      </c>
      <c r="Q4935">
        <f>IF(OR(M4935="",N4935="",O4935=""),"",M4935+N4935+O4935)</f>
        <v/>
      </c>
      <c r="S4935" s="13">
        <f>IF(AND($B4935&lt;&gt;"",$F4935&lt;&gt;""),IF(COUNTIFS($B$2:$B4935,$B4935,$F$2:$F4935,$F4935)=1,1,0),0)</f>
        <v/>
      </c>
      <c r="T4935" s="13">
        <f>IF(AND($B4935&lt;&gt;"",$H4935&lt;&gt;""),IF(COUNTIFS($B$2:$B4935,$B4935,$H$2:$H4935,$H4935)=1,1,0),0)</f>
        <v/>
      </c>
      <c r="U4935" s="13">
        <f>IF(AND($B4935&lt;&gt;"",$C4935&lt;&gt;""),IF(COUNTIFS($B$2:$B4935,$B4935,$C$2:$C4935,$C4935)=1,1,0),0)</f>
        <v/>
      </c>
      <c r="V4935" s="13">
        <f>IF(AND($B4935&lt;&gt;"",$D4935&lt;&gt;""),IF(COUNTIFS($B$2:$B4935,$B4935,$D$2:$D4935,$D4935)=1,1,0),0)</f>
        <v/>
      </c>
      <c r="W4935">
        <f>IFERROR(INDEX(T_Indicateurs[Domain_code],MATCH($H4935,T_Indicateurs[Stat_code],0)),"")</f>
        <v/>
      </c>
      <c r="X4935" s="13">
        <f>IF(OR($W4935="",$F4935=""),0,IF($F4935&lt;&gt;$W4935,1,0))</f>
        <v/>
      </c>
      <c r="Y4935" s="13">
        <f>IF(OR($J4935="", $K4935="", $L4935=""),0,IF(OR($J4935&lt;0,$J4935&gt;3,$K4935&lt;0,$K4935&gt;3,$L4935&lt;0,$L4935&gt;3),1,0))</f>
        <v/>
      </c>
    </row>
    <row r="4936">
      <c r="G4936">
        <f>IFERROR(INDEX(T_Domaines[Domain_label_fr],MATCH(F4936,T_Domaines[Domain_code],0)),"")</f>
        <v/>
      </c>
      <c r="I4936">
        <f>IFERROR(INDEX(T_Indicateurs[Stat_label_fr],MATCH(H4936,T_Indicateurs[Stat_code],0)),"")</f>
        <v/>
      </c>
      <c r="M4936">
        <f>IF(J4936=0,"",J4936)</f>
        <v/>
      </c>
      <c r="N4936">
        <f>IF(K4936=0,"",K4936)</f>
        <v/>
      </c>
      <c r="O4936">
        <f>IF(L4936=0,"",L4936)</f>
        <v/>
      </c>
      <c r="P4936">
        <f>IF(OR(J4936="",K4936="",L4936=""),"",J4936+K4936+L4936)</f>
        <v/>
      </c>
      <c r="Q4936">
        <f>IF(OR(M4936="",N4936="",O4936=""),"",M4936+N4936+O4936)</f>
        <v/>
      </c>
      <c r="S4936" s="13">
        <f>IF(AND($B4936&lt;&gt;"",$F4936&lt;&gt;""),IF(COUNTIFS($B$2:$B4936,$B4936,$F$2:$F4936,$F4936)=1,1,0),0)</f>
        <v/>
      </c>
      <c r="T4936" s="13">
        <f>IF(AND($B4936&lt;&gt;"",$H4936&lt;&gt;""),IF(COUNTIFS($B$2:$B4936,$B4936,$H$2:$H4936,$H4936)=1,1,0),0)</f>
        <v/>
      </c>
      <c r="U4936" s="13">
        <f>IF(AND($B4936&lt;&gt;"",$C4936&lt;&gt;""),IF(COUNTIFS($B$2:$B4936,$B4936,$C$2:$C4936,$C4936)=1,1,0),0)</f>
        <v/>
      </c>
      <c r="V4936" s="13">
        <f>IF(AND($B4936&lt;&gt;"",$D4936&lt;&gt;""),IF(COUNTIFS($B$2:$B4936,$B4936,$D$2:$D4936,$D4936)=1,1,0),0)</f>
        <v/>
      </c>
      <c r="W4936">
        <f>IFERROR(INDEX(T_Indicateurs[Domain_code],MATCH($H4936,T_Indicateurs[Stat_code],0)),"")</f>
        <v/>
      </c>
      <c r="X4936" s="13">
        <f>IF(OR($W4936="",$F4936=""),0,IF($F4936&lt;&gt;$W4936,1,0))</f>
        <v/>
      </c>
      <c r="Y4936" s="13">
        <f>IF(OR($J4936="", $K4936="", $L4936=""),0,IF(OR($J4936&lt;0,$J4936&gt;3,$K4936&lt;0,$K4936&gt;3,$L4936&lt;0,$L4936&gt;3),1,0))</f>
        <v/>
      </c>
    </row>
    <row r="4937">
      <c r="G4937">
        <f>IFERROR(INDEX(T_Domaines[Domain_label_fr],MATCH(F4937,T_Domaines[Domain_code],0)),"")</f>
        <v/>
      </c>
      <c r="I4937">
        <f>IFERROR(INDEX(T_Indicateurs[Stat_label_fr],MATCH(H4937,T_Indicateurs[Stat_code],0)),"")</f>
        <v/>
      </c>
      <c r="M4937">
        <f>IF(J4937=0,"",J4937)</f>
        <v/>
      </c>
      <c r="N4937">
        <f>IF(K4937=0,"",K4937)</f>
        <v/>
      </c>
      <c r="O4937">
        <f>IF(L4937=0,"",L4937)</f>
        <v/>
      </c>
      <c r="P4937">
        <f>IF(OR(J4937="",K4937="",L4937=""),"",J4937+K4937+L4937)</f>
        <v/>
      </c>
      <c r="Q4937">
        <f>IF(OR(M4937="",N4937="",O4937=""),"",M4937+N4937+O4937)</f>
        <v/>
      </c>
      <c r="S4937" s="13">
        <f>IF(AND($B4937&lt;&gt;"",$F4937&lt;&gt;""),IF(COUNTIFS($B$2:$B4937,$B4937,$F$2:$F4937,$F4937)=1,1,0),0)</f>
        <v/>
      </c>
      <c r="T4937" s="13">
        <f>IF(AND($B4937&lt;&gt;"",$H4937&lt;&gt;""),IF(COUNTIFS($B$2:$B4937,$B4937,$H$2:$H4937,$H4937)=1,1,0),0)</f>
        <v/>
      </c>
      <c r="U4937" s="13">
        <f>IF(AND($B4937&lt;&gt;"",$C4937&lt;&gt;""),IF(COUNTIFS($B$2:$B4937,$B4937,$C$2:$C4937,$C4937)=1,1,0),0)</f>
        <v/>
      </c>
      <c r="V4937" s="13">
        <f>IF(AND($B4937&lt;&gt;"",$D4937&lt;&gt;""),IF(COUNTIFS($B$2:$B4937,$B4937,$D$2:$D4937,$D4937)=1,1,0),0)</f>
        <v/>
      </c>
      <c r="W4937">
        <f>IFERROR(INDEX(T_Indicateurs[Domain_code],MATCH($H4937,T_Indicateurs[Stat_code],0)),"")</f>
        <v/>
      </c>
      <c r="X4937" s="13">
        <f>IF(OR($W4937="",$F4937=""),0,IF($F4937&lt;&gt;$W4937,1,0))</f>
        <v/>
      </c>
      <c r="Y4937" s="13">
        <f>IF(OR($J4937="", $K4937="", $L4937=""),0,IF(OR($J4937&lt;0,$J4937&gt;3,$K4937&lt;0,$K4937&gt;3,$L4937&lt;0,$L4937&gt;3),1,0))</f>
        <v/>
      </c>
    </row>
    <row r="4938">
      <c r="G4938">
        <f>IFERROR(INDEX(T_Domaines[Domain_label_fr],MATCH(F4938,T_Domaines[Domain_code],0)),"")</f>
        <v/>
      </c>
      <c r="I4938">
        <f>IFERROR(INDEX(T_Indicateurs[Stat_label_fr],MATCH(H4938,T_Indicateurs[Stat_code],0)),"")</f>
        <v/>
      </c>
      <c r="M4938">
        <f>IF(J4938=0,"",J4938)</f>
        <v/>
      </c>
      <c r="N4938">
        <f>IF(K4938=0,"",K4938)</f>
        <v/>
      </c>
      <c r="O4938">
        <f>IF(L4938=0,"",L4938)</f>
        <v/>
      </c>
      <c r="P4938">
        <f>IF(OR(J4938="",K4938="",L4938=""),"",J4938+K4938+L4938)</f>
        <v/>
      </c>
      <c r="Q4938">
        <f>IF(OR(M4938="",N4938="",O4938=""),"",M4938+N4938+O4938)</f>
        <v/>
      </c>
      <c r="S4938" s="13">
        <f>IF(AND($B4938&lt;&gt;"",$F4938&lt;&gt;""),IF(COUNTIFS($B$2:$B4938,$B4938,$F$2:$F4938,$F4938)=1,1,0),0)</f>
        <v/>
      </c>
      <c r="T4938" s="13">
        <f>IF(AND($B4938&lt;&gt;"",$H4938&lt;&gt;""),IF(COUNTIFS($B$2:$B4938,$B4938,$H$2:$H4938,$H4938)=1,1,0),0)</f>
        <v/>
      </c>
      <c r="U4938" s="13">
        <f>IF(AND($B4938&lt;&gt;"",$C4938&lt;&gt;""),IF(COUNTIFS($B$2:$B4938,$B4938,$C$2:$C4938,$C4938)=1,1,0),0)</f>
        <v/>
      </c>
      <c r="V4938" s="13">
        <f>IF(AND($B4938&lt;&gt;"",$D4938&lt;&gt;""),IF(COUNTIFS($B$2:$B4938,$B4938,$D$2:$D4938,$D4938)=1,1,0),0)</f>
        <v/>
      </c>
      <c r="W4938">
        <f>IFERROR(INDEX(T_Indicateurs[Domain_code],MATCH($H4938,T_Indicateurs[Stat_code],0)),"")</f>
        <v/>
      </c>
      <c r="X4938" s="13">
        <f>IF(OR($W4938="",$F4938=""),0,IF($F4938&lt;&gt;$W4938,1,0))</f>
        <v/>
      </c>
      <c r="Y4938" s="13">
        <f>IF(OR($J4938="", $K4938="", $L4938=""),0,IF(OR($J4938&lt;0,$J4938&gt;3,$K4938&lt;0,$K4938&gt;3,$L4938&lt;0,$L4938&gt;3),1,0))</f>
        <v/>
      </c>
    </row>
    <row r="4939">
      <c r="G4939">
        <f>IFERROR(INDEX(T_Domaines[Domain_label_fr],MATCH(F4939,T_Domaines[Domain_code],0)),"")</f>
        <v/>
      </c>
      <c r="I4939">
        <f>IFERROR(INDEX(T_Indicateurs[Stat_label_fr],MATCH(H4939,T_Indicateurs[Stat_code],0)),"")</f>
        <v/>
      </c>
      <c r="M4939">
        <f>IF(J4939=0,"",J4939)</f>
        <v/>
      </c>
      <c r="N4939">
        <f>IF(K4939=0,"",K4939)</f>
        <v/>
      </c>
      <c r="O4939">
        <f>IF(L4939=0,"",L4939)</f>
        <v/>
      </c>
      <c r="P4939">
        <f>IF(OR(J4939="",K4939="",L4939=""),"",J4939+K4939+L4939)</f>
        <v/>
      </c>
      <c r="Q4939">
        <f>IF(OR(M4939="",N4939="",O4939=""),"",M4939+N4939+O4939)</f>
        <v/>
      </c>
      <c r="S4939" s="13">
        <f>IF(AND($B4939&lt;&gt;"",$F4939&lt;&gt;""),IF(COUNTIFS($B$2:$B4939,$B4939,$F$2:$F4939,$F4939)=1,1,0),0)</f>
        <v/>
      </c>
      <c r="T4939" s="13">
        <f>IF(AND($B4939&lt;&gt;"",$H4939&lt;&gt;""),IF(COUNTIFS($B$2:$B4939,$B4939,$H$2:$H4939,$H4939)=1,1,0),0)</f>
        <v/>
      </c>
      <c r="U4939" s="13">
        <f>IF(AND($B4939&lt;&gt;"",$C4939&lt;&gt;""),IF(COUNTIFS($B$2:$B4939,$B4939,$C$2:$C4939,$C4939)=1,1,0),0)</f>
        <v/>
      </c>
      <c r="V4939" s="13">
        <f>IF(AND($B4939&lt;&gt;"",$D4939&lt;&gt;""),IF(COUNTIFS($B$2:$B4939,$B4939,$D$2:$D4939,$D4939)=1,1,0),0)</f>
        <v/>
      </c>
      <c r="W4939">
        <f>IFERROR(INDEX(T_Indicateurs[Domain_code],MATCH($H4939,T_Indicateurs[Stat_code],0)),"")</f>
        <v/>
      </c>
      <c r="X4939" s="13">
        <f>IF(OR($W4939="",$F4939=""),0,IF($F4939&lt;&gt;$W4939,1,0))</f>
        <v/>
      </c>
      <c r="Y4939" s="13">
        <f>IF(OR($J4939="", $K4939="", $L4939=""),0,IF(OR($J4939&lt;0,$J4939&gt;3,$K4939&lt;0,$K4939&gt;3,$L4939&lt;0,$L4939&gt;3),1,0))</f>
        <v/>
      </c>
    </row>
    <row r="4940">
      <c r="G4940">
        <f>IFERROR(INDEX(T_Domaines[Domain_label_fr],MATCH(F4940,T_Domaines[Domain_code],0)),"")</f>
        <v/>
      </c>
      <c r="I4940">
        <f>IFERROR(INDEX(T_Indicateurs[Stat_label_fr],MATCH(H4940,T_Indicateurs[Stat_code],0)),"")</f>
        <v/>
      </c>
      <c r="M4940">
        <f>IF(J4940=0,"",J4940)</f>
        <v/>
      </c>
      <c r="N4940">
        <f>IF(K4940=0,"",K4940)</f>
        <v/>
      </c>
      <c r="O4940">
        <f>IF(L4940=0,"",L4940)</f>
        <v/>
      </c>
      <c r="P4940">
        <f>IF(OR(J4940="",K4940="",L4940=""),"",J4940+K4940+L4940)</f>
        <v/>
      </c>
      <c r="Q4940">
        <f>IF(OR(M4940="",N4940="",O4940=""),"",M4940+N4940+O4940)</f>
        <v/>
      </c>
      <c r="S4940" s="13">
        <f>IF(AND($B4940&lt;&gt;"",$F4940&lt;&gt;""),IF(COUNTIFS($B$2:$B4940,$B4940,$F$2:$F4940,$F4940)=1,1,0),0)</f>
        <v/>
      </c>
      <c r="T4940" s="13">
        <f>IF(AND($B4940&lt;&gt;"",$H4940&lt;&gt;""),IF(COUNTIFS($B$2:$B4940,$B4940,$H$2:$H4940,$H4940)=1,1,0),0)</f>
        <v/>
      </c>
      <c r="U4940" s="13">
        <f>IF(AND($B4940&lt;&gt;"",$C4940&lt;&gt;""),IF(COUNTIFS($B$2:$B4940,$B4940,$C$2:$C4940,$C4940)=1,1,0),0)</f>
        <v/>
      </c>
      <c r="V4940" s="13">
        <f>IF(AND($B4940&lt;&gt;"",$D4940&lt;&gt;""),IF(COUNTIFS($B$2:$B4940,$B4940,$D$2:$D4940,$D4940)=1,1,0),0)</f>
        <v/>
      </c>
      <c r="W4940">
        <f>IFERROR(INDEX(T_Indicateurs[Domain_code],MATCH($H4940,T_Indicateurs[Stat_code],0)),"")</f>
        <v/>
      </c>
      <c r="X4940" s="13">
        <f>IF(OR($W4940="",$F4940=""),0,IF($F4940&lt;&gt;$W4940,1,0))</f>
        <v/>
      </c>
      <c r="Y4940" s="13">
        <f>IF(OR($J4940="", $K4940="", $L4940=""),0,IF(OR($J4940&lt;0,$J4940&gt;3,$K4940&lt;0,$K4940&gt;3,$L4940&lt;0,$L4940&gt;3),1,0))</f>
        <v/>
      </c>
    </row>
    <row r="4941">
      <c r="G4941">
        <f>IFERROR(INDEX(T_Domaines[Domain_label_fr],MATCH(F4941,T_Domaines[Domain_code],0)),"")</f>
        <v/>
      </c>
      <c r="I4941">
        <f>IFERROR(INDEX(T_Indicateurs[Stat_label_fr],MATCH(H4941,T_Indicateurs[Stat_code],0)),"")</f>
        <v/>
      </c>
      <c r="M4941">
        <f>IF(J4941=0,"",J4941)</f>
        <v/>
      </c>
      <c r="N4941">
        <f>IF(K4941=0,"",K4941)</f>
        <v/>
      </c>
      <c r="O4941">
        <f>IF(L4941=0,"",L4941)</f>
        <v/>
      </c>
      <c r="P4941">
        <f>IF(OR(J4941="",K4941="",L4941=""),"",J4941+K4941+L4941)</f>
        <v/>
      </c>
      <c r="Q4941">
        <f>IF(OR(M4941="",N4941="",O4941=""),"",M4941+N4941+O4941)</f>
        <v/>
      </c>
      <c r="S4941" s="13">
        <f>IF(AND($B4941&lt;&gt;"",$F4941&lt;&gt;""),IF(COUNTIFS($B$2:$B4941,$B4941,$F$2:$F4941,$F4941)=1,1,0),0)</f>
        <v/>
      </c>
      <c r="T4941" s="13">
        <f>IF(AND($B4941&lt;&gt;"",$H4941&lt;&gt;""),IF(COUNTIFS($B$2:$B4941,$B4941,$H$2:$H4941,$H4941)=1,1,0),0)</f>
        <v/>
      </c>
      <c r="U4941" s="13">
        <f>IF(AND($B4941&lt;&gt;"",$C4941&lt;&gt;""),IF(COUNTIFS($B$2:$B4941,$B4941,$C$2:$C4941,$C4941)=1,1,0),0)</f>
        <v/>
      </c>
      <c r="V4941" s="13">
        <f>IF(AND($B4941&lt;&gt;"",$D4941&lt;&gt;""),IF(COUNTIFS($B$2:$B4941,$B4941,$D$2:$D4941,$D4941)=1,1,0),0)</f>
        <v/>
      </c>
      <c r="W4941">
        <f>IFERROR(INDEX(T_Indicateurs[Domain_code],MATCH($H4941,T_Indicateurs[Stat_code],0)),"")</f>
        <v/>
      </c>
      <c r="X4941" s="13">
        <f>IF(OR($W4941="",$F4941=""),0,IF($F4941&lt;&gt;$W4941,1,0))</f>
        <v/>
      </c>
      <c r="Y4941" s="13">
        <f>IF(OR($J4941="", $K4941="", $L4941=""),0,IF(OR($J4941&lt;0,$J4941&gt;3,$K4941&lt;0,$K4941&gt;3,$L4941&lt;0,$L4941&gt;3),1,0))</f>
        <v/>
      </c>
    </row>
    <row r="4942">
      <c r="G4942">
        <f>IFERROR(INDEX(T_Domaines[Domain_label_fr],MATCH(F4942,T_Domaines[Domain_code],0)),"")</f>
        <v/>
      </c>
      <c r="I4942">
        <f>IFERROR(INDEX(T_Indicateurs[Stat_label_fr],MATCH(H4942,T_Indicateurs[Stat_code],0)),"")</f>
        <v/>
      </c>
      <c r="M4942">
        <f>IF(J4942=0,"",J4942)</f>
        <v/>
      </c>
      <c r="N4942">
        <f>IF(K4942=0,"",K4942)</f>
        <v/>
      </c>
      <c r="O4942">
        <f>IF(L4942=0,"",L4942)</f>
        <v/>
      </c>
      <c r="P4942">
        <f>IF(OR(J4942="",K4942="",L4942=""),"",J4942+K4942+L4942)</f>
        <v/>
      </c>
      <c r="Q4942">
        <f>IF(OR(M4942="",N4942="",O4942=""),"",M4942+N4942+O4942)</f>
        <v/>
      </c>
      <c r="S4942" s="13">
        <f>IF(AND($B4942&lt;&gt;"",$F4942&lt;&gt;""),IF(COUNTIFS($B$2:$B4942,$B4942,$F$2:$F4942,$F4942)=1,1,0),0)</f>
        <v/>
      </c>
      <c r="T4942" s="13">
        <f>IF(AND($B4942&lt;&gt;"",$H4942&lt;&gt;""),IF(COUNTIFS($B$2:$B4942,$B4942,$H$2:$H4942,$H4942)=1,1,0),0)</f>
        <v/>
      </c>
      <c r="U4942" s="13">
        <f>IF(AND($B4942&lt;&gt;"",$C4942&lt;&gt;""),IF(COUNTIFS($B$2:$B4942,$B4942,$C$2:$C4942,$C4942)=1,1,0),0)</f>
        <v/>
      </c>
      <c r="V4942" s="13">
        <f>IF(AND($B4942&lt;&gt;"",$D4942&lt;&gt;""),IF(COUNTIFS($B$2:$B4942,$B4942,$D$2:$D4942,$D4942)=1,1,0),0)</f>
        <v/>
      </c>
      <c r="W4942">
        <f>IFERROR(INDEX(T_Indicateurs[Domain_code],MATCH($H4942,T_Indicateurs[Stat_code],0)),"")</f>
        <v/>
      </c>
      <c r="X4942" s="13">
        <f>IF(OR($W4942="",$F4942=""),0,IF($F4942&lt;&gt;$W4942,1,0))</f>
        <v/>
      </c>
      <c r="Y4942" s="13">
        <f>IF(OR($J4942="", $K4942="", $L4942=""),0,IF(OR($J4942&lt;0,$J4942&gt;3,$K4942&lt;0,$K4942&gt;3,$L4942&lt;0,$L4942&gt;3),1,0))</f>
        <v/>
      </c>
    </row>
    <row r="4943">
      <c r="G4943">
        <f>IFERROR(INDEX(T_Domaines[Domain_label_fr],MATCH(F4943,T_Domaines[Domain_code],0)),"")</f>
        <v/>
      </c>
      <c r="I4943">
        <f>IFERROR(INDEX(T_Indicateurs[Stat_label_fr],MATCH(H4943,T_Indicateurs[Stat_code],0)),"")</f>
        <v/>
      </c>
      <c r="M4943">
        <f>IF(J4943=0,"",J4943)</f>
        <v/>
      </c>
      <c r="N4943">
        <f>IF(K4943=0,"",K4943)</f>
        <v/>
      </c>
      <c r="O4943">
        <f>IF(L4943=0,"",L4943)</f>
        <v/>
      </c>
      <c r="P4943">
        <f>IF(OR(J4943="",K4943="",L4943=""),"",J4943+K4943+L4943)</f>
        <v/>
      </c>
      <c r="Q4943">
        <f>IF(OR(M4943="",N4943="",O4943=""),"",M4943+N4943+O4943)</f>
        <v/>
      </c>
      <c r="S4943" s="13">
        <f>IF(AND($B4943&lt;&gt;"",$F4943&lt;&gt;""),IF(COUNTIFS($B$2:$B4943,$B4943,$F$2:$F4943,$F4943)=1,1,0),0)</f>
        <v/>
      </c>
      <c r="T4943" s="13">
        <f>IF(AND($B4943&lt;&gt;"",$H4943&lt;&gt;""),IF(COUNTIFS($B$2:$B4943,$B4943,$H$2:$H4943,$H4943)=1,1,0),0)</f>
        <v/>
      </c>
      <c r="U4943" s="13">
        <f>IF(AND($B4943&lt;&gt;"",$C4943&lt;&gt;""),IF(COUNTIFS($B$2:$B4943,$B4943,$C$2:$C4943,$C4943)=1,1,0),0)</f>
        <v/>
      </c>
      <c r="V4943" s="13">
        <f>IF(AND($B4943&lt;&gt;"",$D4943&lt;&gt;""),IF(COUNTIFS($B$2:$B4943,$B4943,$D$2:$D4943,$D4943)=1,1,0),0)</f>
        <v/>
      </c>
      <c r="W4943">
        <f>IFERROR(INDEX(T_Indicateurs[Domain_code],MATCH($H4943,T_Indicateurs[Stat_code],0)),"")</f>
        <v/>
      </c>
      <c r="X4943" s="13">
        <f>IF(OR($W4943="",$F4943=""),0,IF($F4943&lt;&gt;$W4943,1,0))</f>
        <v/>
      </c>
      <c r="Y4943" s="13">
        <f>IF(OR($J4943="", $K4943="", $L4943=""),0,IF(OR($J4943&lt;0,$J4943&gt;3,$K4943&lt;0,$K4943&gt;3,$L4943&lt;0,$L4943&gt;3),1,0))</f>
        <v/>
      </c>
    </row>
    <row r="4944">
      <c r="G4944">
        <f>IFERROR(INDEX(T_Domaines[Domain_label_fr],MATCH(F4944,T_Domaines[Domain_code],0)),"")</f>
        <v/>
      </c>
      <c r="I4944">
        <f>IFERROR(INDEX(T_Indicateurs[Stat_label_fr],MATCH(H4944,T_Indicateurs[Stat_code],0)),"")</f>
        <v/>
      </c>
      <c r="M4944">
        <f>IF(J4944=0,"",J4944)</f>
        <v/>
      </c>
      <c r="N4944">
        <f>IF(K4944=0,"",K4944)</f>
        <v/>
      </c>
      <c r="O4944">
        <f>IF(L4944=0,"",L4944)</f>
        <v/>
      </c>
      <c r="P4944">
        <f>IF(OR(J4944="",K4944="",L4944=""),"",J4944+K4944+L4944)</f>
        <v/>
      </c>
      <c r="Q4944">
        <f>IF(OR(M4944="",N4944="",O4944=""),"",M4944+N4944+O4944)</f>
        <v/>
      </c>
      <c r="S4944" s="13">
        <f>IF(AND($B4944&lt;&gt;"",$F4944&lt;&gt;""),IF(COUNTIFS($B$2:$B4944,$B4944,$F$2:$F4944,$F4944)=1,1,0),0)</f>
        <v/>
      </c>
      <c r="T4944" s="13">
        <f>IF(AND($B4944&lt;&gt;"",$H4944&lt;&gt;""),IF(COUNTIFS($B$2:$B4944,$B4944,$H$2:$H4944,$H4944)=1,1,0),0)</f>
        <v/>
      </c>
      <c r="U4944" s="13">
        <f>IF(AND($B4944&lt;&gt;"",$C4944&lt;&gt;""),IF(COUNTIFS($B$2:$B4944,$B4944,$C$2:$C4944,$C4944)=1,1,0),0)</f>
        <v/>
      </c>
      <c r="V4944" s="13">
        <f>IF(AND($B4944&lt;&gt;"",$D4944&lt;&gt;""),IF(COUNTIFS($B$2:$B4944,$B4944,$D$2:$D4944,$D4944)=1,1,0),0)</f>
        <v/>
      </c>
      <c r="W4944">
        <f>IFERROR(INDEX(T_Indicateurs[Domain_code],MATCH($H4944,T_Indicateurs[Stat_code],0)),"")</f>
        <v/>
      </c>
      <c r="X4944" s="13">
        <f>IF(OR($W4944="",$F4944=""),0,IF($F4944&lt;&gt;$W4944,1,0))</f>
        <v/>
      </c>
      <c r="Y4944" s="13">
        <f>IF(OR($J4944="", $K4944="", $L4944=""),0,IF(OR($J4944&lt;0,$J4944&gt;3,$K4944&lt;0,$K4944&gt;3,$L4944&lt;0,$L4944&gt;3),1,0))</f>
        <v/>
      </c>
    </row>
    <row r="4945">
      <c r="G4945">
        <f>IFERROR(INDEX(T_Domaines[Domain_label_fr],MATCH(F4945,T_Domaines[Domain_code],0)),"")</f>
        <v/>
      </c>
      <c r="I4945">
        <f>IFERROR(INDEX(T_Indicateurs[Stat_label_fr],MATCH(H4945,T_Indicateurs[Stat_code],0)),"")</f>
        <v/>
      </c>
      <c r="M4945">
        <f>IF(J4945=0,"",J4945)</f>
        <v/>
      </c>
      <c r="N4945">
        <f>IF(K4945=0,"",K4945)</f>
        <v/>
      </c>
      <c r="O4945">
        <f>IF(L4945=0,"",L4945)</f>
        <v/>
      </c>
      <c r="P4945">
        <f>IF(OR(J4945="",K4945="",L4945=""),"",J4945+K4945+L4945)</f>
        <v/>
      </c>
      <c r="Q4945">
        <f>IF(OR(M4945="",N4945="",O4945=""),"",M4945+N4945+O4945)</f>
        <v/>
      </c>
      <c r="S4945" s="13">
        <f>IF(AND($B4945&lt;&gt;"",$F4945&lt;&gt;""),IF(COUNTIFS($B$2:$B4945,$B4945,$F$2:$F4945,$F4945)=1,1,0),0)</f>
        <v/>
      </c>
      <c r="T4945" s="13">
        <f>IF(AND($B4945&lt;&gt;"",$H4945&lt;&gt;""),IF(COUNTIFS($B$2:$B4945,$B4945,$H$2:$H4945,$H4945)=1,1,0),0)</f>
        <v/>
      </c>
      <c r="U4945" s="13">
        <f>IF(AND($B4945&lt;&gt;"",$C4945&lt;&gt;""),IF(COUNTIFS($B$2:$B4945,$B4945,$C$2:$C4945,$C4945)=1,1,0),0)</f>
        <v/>
      </c>
      <c r="V4945" s="13">
        <f>IF(AND($B4945&lt;&gt;"",$D4945&lt;&gt;""),IF(COUNTIFS($B$2:$B4945,$B4945,$D$2:$D4945,$D4945)=1,1,0),0)</f>
        <v/>
      </c>
      <c r="W4945">
        <f>IFERROR(INDEX(T_Indicateurs[Domain_code],MATCH($H4945,T_Indicateurs[Stat_code],0)),"")</f>
        <v/>
      </c>
      <c r="X4945" s="13">
        <f>IF(OR($W4945="",$F4945=""),0,IF($F4945&lt;&gt;$W4945,1,0))</f>
        <v/>
      </c>
      <c r="Y4945" s="13">
        <f>IF(OR($J4945="", $K4945="", $L4945=""),0,IF(OR($J4945&lt;0,$J4945&gt;3,$K4945&lt;0,$K4945&gt;3,$L4945&lt;0,$L4945&gt;3),1,0))</f>
        <v/>
      </c>
    </row>
    <row r="4946">
      <c r="G4946">
        <f>IFERROR(INDEX(T_Domaines[Domain_label_fr],MATCH(F4946,T_Domaines[Domain_code],0)),"")</f>
        <v/>
      </c>
      <c r="I4946">
        <f>IFERROR(INDEX(T_Indicateurs[Stat_label_fr],MATCH(H4946,T_Indicateurs[Stat_code],0)),"")</f>
        <v/>
      </c>
      <c r="M4946">
        <f>IF(J4946=0,"",J4946)</f>
        <v/>
      </c>
      <c r="N4946">
        <f>IF(K4946=0,"",K4946)</f>
        <v/>
      </c>
      <c r="O4946">
        <f>IF(L4946=0,"",L4946)</f>
        <v/>
      </c>
      <c r="P4946">
        <f>IF(OR(J4946="",K4946="",L4946=""),"",J4946+K4946+L4946)</f>
        <v/>
      </c>
      <c r="Q4946">
        <f>IF(OR(M4946="",N4946="",O4946=""),"",M4946+N4946+O4946)</f>
        <v/>
      </c>
      <c r="S4946" s="13">
        <f>IF(AND($B4946&lt;&gt;"",$F4946&lt;&gt;""),IF(COUNTIFS($B$2:$B4946,$B4946,$F$2:$F4946,$F4946)=1,1,0),0)</f>
        <v/>
      </c>
      <c r="T4946" s="13">
        <f>IF(AND($B4946&lt;&gt;"",$H4946&lt;&gt;""),IF(COUNTIFS($B$2:$B4946,$B4946,$H$2:$H4946,$H4946)=1,1,0),0)</f>
        <v/>
      </c>
      <c r="U4946" s="13">
        <f>IF(AND($B4946&lt;&gt;"",$C4946&lt;&gt;""),IF(COUNTIFS($B$2:$B4946,$B4946,$C$2:$C4946,$C4946)=1,1,0),0)</f>
        <v/>
      </c>
      <c r="V4946" s="13">
        <f>IF(AND($B4946&lt;&gt;"",$D4946&lt;&gt;""),IF(COUNTIFS($B$2:$B4946,$B4946,$D$2:$D4946,$D4946)=1,1,0),0)</f>
        <v/>
      </c>
      <c r="W4946">
        <f>IFERROR(INDEX(T_Indicateurs[Domain_code],MATCH($H4946,T_Indicateurs[Stat_code],0)),"")</f>
        <v/>
      </c>
      <c r="X4946" s="13">
        <f>IF(OR($W4946="",$F4946=""),0,IF($F4946&lt;&gt;$W4946,1,0))</f>
        <v/>
      </c>
      <c r="Y4946" s="13">
        <f>IF(OR($J4946="", $K4946="", $L4946=""),0,IF(OR($J4946&lt;0,$J4946&gt;3,$K4946&lt;0,$K4946&gt;3,$L4946&lt;0,$L4946&gt;3),1,0))</f>
        <v/>
      </c>
    </row>
    <row r="4947">
      <c r="G4947">
        <f>IFERROR(INDEX(T_Domaines[Domain_label_fr],MATCH(F4947,T_Domaines[Domain_code],0)),"")</f>
        <v/>
      </c>
      <c r="I4947">
        <f>IFERROR(INDEX(T_Indicateurs[Stat_label_fr],MATCH(H4947,T_Indicateurs[Stat_code],0)),"")</f>
        <v/>
      </c>
      <c r="M4947">
        <f>IF(J4947=0,"",J4947)</f>
        <v/>
      </c>
      <c r="N4947">
        <f>IF(K4947=0,"",K4947)</f>
        <v/>
      </c>
      <c r="O4947">
        <f>IF(L4947=0,"",L4947)</f>
        <v/>
      </c>
      <c r="P4947">
        <f>IF(OR(J4947="",K4947="",L4947=""),"",J4947+K4947+L4947)</f>
        <v/>
      </c>
      <c r="Q4947">
        <f>IF(OR(M4947="",N4947="",O4947=""),"",M4947+N4947+O4947)</f>
        <v/>
      </c>
      <c r="S4947" s="13">
        <f>IF(AND($B4947&lt;&gt;"",$F4947&lt;&gt;""),IF(COUNTIFS($B$2:$B4947,$B4947,$F$2:$F4947,$F4947)=1,1,0),0)</f>
        <v/>
      </c>
      <c r="T4947" s="13">
        <f>IF(AND($B4947&lt;&gt;"",$H4947&lt;&gt;""),IF(COUNTIFS($B$2:$B4947,$B4947,$H$2:$H4947,$H4947)=1,1,0),0)</f>
        <v/>
      </c>
      <c r="U4947" s="13">
        <f>IF(AND($B4947&lt;&gt;"",$C4947&lt;&gt;""),IF(COUNTIFS($B$2:$B4947,$B4947,$C$2:$C4947,$C4947)=1,1,0),0)</f>
        <v/>
      </c>
      <c r="V4947" s="13">
        <f>IF(AND($B4947&lt;&gt;"",$D4947&lt;&gt;""),IF(COUNTIFS($B$2:$B4947,$B4947,$D$2:$D4947,$D4947)=1,1,0),0)</f>
        <v/>
      </c>
      <c r="W4947">
        <f>IFERROR(INDEX(T_Indicateurs[Domain_code],MATCH($H4947,T_Indicateurs[Stat_code],0)),"")</f>
        <v/>
      </c>
      <c r="X4947" s="13">
        <f>IF(OR($W4947="",$F4947=""),0,IF($F4947&lt;&gt;$W4947,1,0))</f>
        <v/>
      </c>
      <c r="Y4947" s="13">
        <f>IF(OR($J4947="", $K4947="", $L4947=""),0,IF(OR($J4947&lt;0,$J4947&gt;3,$K4947&lt;0,$K4947&gt;3,$L4947&lt;0,$L4947&gt;3),1,0))</f>
        <v/>
      </c>
    </row>
    <row r="4948">
      <c r="G4948">
        <f>IFERROR(INDEX(T_Domaines[Domain_label_fr],MATCH(F4948,T_Domaines[Domain_code],0)),"")</f>
        <v/>
      </c>
      <c r="I4948">
        <f>IFERROR(INDEX(T_Indicateurs[Stat_label_fr],MATCH(H4948,T_Indicateurs[Stat_code],0)),"")</f>
        <v/>
      </c>
      <c r="M4948">
        <f>IF(J4948=0,"",J4948)</f>
        <v/>
      </c>
      <c r="N4948">
        <f>IF(K4948=0,"",K4948)</f>
        <v/>
      </c>
      <c r="O4948">
        <f>IF(L4948=0,"",L4948)</f>
        <v/>
      </c>
      <c r="P4948">
        <f>IF(OR(J4948="",K4948="",L4948=""),"",J4948+K4948+L4948)</f>
        <v/>
      </c>
      <c r="Q4948">
        <f>IF(OR(M4948="",N4948="",O4948=""),"",M4948+N4948+O4948)</f>
        <v/>
      </c>
      <c r="S4948" s="13">
        <f>IF(AND($B4948&lt;&gt;"",$F4948&lt;&gt;""),IF(COUNTIFS($B$2:$B4948,$B4948,$F$2:$F4948,$F4948)=1,1,0),0)</f>
        <v/>
      </c>
      <c r="T4948" s="13">
        <f>IF(AND($B4948&lt;&gt;"",$H4948&lt;&gt;""),IF(COUNTIFS($B$2:$B4948,$B4948,$H$2:$H4948,$H4948)=1,1,0),0)</f>
        <v/>
      </c>
      <c r="U4948" s="13">
        <f>IF(AND($B4948&lt;&gt;"",$C4948&lt;&gt;""),IF(COUNTIFS($B$2:$B4948,$B4948,$C$2:$C4948,$C4948)=1,1,0),0)</f>
        <v/>
      </c>
      <c r="V4948" s="13">
        <f>IF(AND($B4948&lt;&gt;"",$D4948&lt;&gt;""),IF(COUNTIFS($B$2:$B4948,$B4948,$D$2:$D4948,$D4948)=1,1,0),0)</f>
        <v/>
      </c>
      <c r="W4948">
        <f>IFERROR(INDEX(T_Indicateurs[Domain_code],MATCH($H4948,T_Indicateurs[Stat_code],0)),"")</f>
        <v/>
      </c>
      <c r="X4948" s="13">
        <f>IF(OR($W4948="",$F4948=""),0,IF($F4948&lt;&gt;$W4948,1,0))</f>
        <v/>
      </c>
      <c r="Y4948" s="13">
        <f>IF(OR($J4948="", $K4948="", $L4948=""),0,IF(OR($J4948&lt;0,$J4948&gt;3,$K4948&lt;0,$K4948&gt;3,$L4948&lt;0,$L4948&gt;3),1,0))</f>
        <v/>
      </c>
    </row>
    <row r="4949">
      <c r="G4949">
        <f>IFERROR(INDEX(T_Domaines[Domain_label_fr],MATCH(F4949,T_Domaines[Domain_code],0)),"")</f>
        <v/>
      </c>
      <c r="I4949">
        <f>IFERROR(INDEX(T_Indicateurs[Stat_label_fr],MATCH(H4949,T_Indicateurs[Stat_code],0)),"")</f>
        <v/>
      </c>
      <c r="M4949">
        <f>IF(J4949=0,"",J4949)</f>
        <v/>
      </c>
      <c r="N4949">
        <f>IF(K4949=0,"",K4949)</f>
        <v/>
      </c>
      <c r="O4949">
        <f>IF(L4949=0,"",L4949)</f>
        <v/>
      </c>
      <c r="P4949">
        <f>IF(OR(J4949="",K4949="",L4949=""),"",J4949+K4949+L4949)</f>
        <v/>
      </c>
      <c r="Q4949">
        <f>IF(OR(M4949="",N4949="",O4949=""),"",M4949+N4949+O4949)</f>
        <v/>
      </c>
      <c r="S4949" s="13">
        <f>IF(AND($B4949&lt;&gt;"",$F4949&lt;&gt;""),IF(COUNTIFS($B$2:$B4949,$B4949,$F$2:$F4949,$F4949)=1,1,0),0)</f>
        <v/>
      </c>
      <c r="T4949" s="13">
        <f>IF(AND($B4949&lt;&gt;"",$H4949&lt;&gt;""),IF(COUNTIFS($B$2:$B4949,$B4949,$H$2:$H4949,$H4949)=1,1,0),0)</f>
        <v/>
      </c>
      <c r="U4949" s="13">
        <f>IF(AND($B4949&lt;&gt;"",$C4949&lt;&gt;""),IF(COUNTIFS($B$2:$B4949,$B4949,$C$2:$C4949,$C4949)=1,1,0),0)</f>
        <v/>
      </c>
      <c r="V4949" s="13">
        <f>IF(AND($B4949&lt;&gt;"",$D4949&lt;&gt;""),IF(COUNTIFS($B$2:$B4949,$B4949,$D$2:$D4949,$D4949)=1,1,0),0)</f>
        <v/>
      </c>
      <c r="W4949">
        <f>IFERROR(INDEX(T_Indicateurs[Domain_code],MATCH($H4949,T_Indicateurs[Stat_code],0)),"")</f>
        <v/>
      </c>
      <c r="X4949" s="13">
        <f>IF(OR($W4949="",$F4949=""),0,IF($F4949&lt;&gt;$W4949,1,0))</f>
        <v/>
      </c>
      <c r="Y4949" s="13">
        <f>IF(OR($J4949="", $K4949="", $L4949=""),0,IF(OR($J4949&lt;0,$J4949&gt;3,$K4949&lt;0,$K4949&gt;3,$L4949&lt;0,$L4949&gt;3),1,0))</f>
        <v/>
      </c>
    </row>
    <row r="4950">
      <c r="G4950">
        <f>IFERROR(INDEX(T_Domaines[Domain_label_fr],MATCH(F4950,T_Domaines[Domain_code],0)),"")</f>
        <v/>
      </c>
      <c r="I4950">
        <f>IFERROR(INDEX(T_Indicateurs[Stat_label_fr],MATCH(H4950,T_Indicateurs[Stat_code],0)),"")</f>
        <v/>
      </c>
      <c r="M4950">
        <f>IF(J4950=0,"",J4950)</f>
        <v/>
      </c>
      <c r="N4950">
        <f>IF(K4950=0,"",K4950)</f>
        <v/>
      </c>
      <c r="O4950">
        <f>IF(L4950=0,"",L4950)</f>
        <v/>
      </c>
      <c r="P4950">
        <f>IF(OR(J4950="",K4950="",L4950=""),"",J4950+K4950+L4950)</f>
        <v/>
      </c>
      <c r="Q4950">
        <f>IF(OR(M4950="",N4950="",O4950=""),"",M4950+N4950+O4950)</f>
        <v/>
      </c>
      <c r="S4950" s="13">
        <f>IF(AND($B4950&lt;&gt;"",$F4950&lt;&gt;""),IF(COUNTIFS($B$2:$B4950,$B4950,$F$2:$F4950,$F4950)=1,1,0),0)</f>
        <v/>
      </c>
      <c r="T4950" s="13">
        <f>IF(AND($B4950&lt;&gt;"",$H4950&lt;&gt;""),IF(COUNTIFS($B$2:$B4950,$B4950,$H$2:$H4950,$H4950)=1,1,0),0)</f>
        <v/>
      </c>
      <c r="U4950" s="13">
        <f>IF(AND($B4950&lt;&gt;"",$C4950&lt;&gt;""),IF(COUNTIFS($B$2:$B4950,$B4950,$C$2:$C4950,$C4950)=1,1,0),0)</f>
        <v/>
      </c>
      <c r="V4950" s="13">
        <f>IF(AND($B4950&lt;&gt;"",$D4950&lt;&gt;""),IF(COUNTIFS($B$2:$B4950,$B4950,$D$2:$D4950,$D4950)=1,1,0),0)</f>
        <v/>
      </c>
      <c r="W4950">
        <f>IFERROR(INDEX(T_Indicateurs[Domain_code],MATCH($H4950,T_Indicateurs[Stat_code],0)),"")</f>
        <v/>
      </c>
      <c r="X4950" s="13">
        <f>IF(OR($W4950="",$F4950=""),0,IF($F4950&lt;&gt;$W4950,1,0))</f>
        <v/>
      </c>
      <c r="Y4950" s="13">
        <f>IF(OR($J4950="", $K4950="", $L4950=""),0,IF(OR($J4950&lt;0,$J4950&gt;3,$K4950&lt;0,$K4950&gt;3,$L4950&lt;0,$L4950&gt;3),1,0))</f>
        <v/>
      </c>
    </row>
    <row r="4951">
      <c r="G4951">
        <f>IFERROR(INDEX(T_Domaines[Domain_label_fr],MATCH(F4951,T_Domaines[Domain_code],0)),"")</f>
        <v/>
      </c>
      <c r="I4951">
        <f>IFERROR(INDEX(T_Indicateurs[Stat_label_fr],MATCH(H4951,T_Indicateurs[Stat_code],0)),"")</f>
        <v/>
      </c>
      <c r="M4951">
        <f>IF(J4951=0,"",J4951)</f>
        <v/>
      </c>
      <c r="N4951">
        <f>IF(K4951=0,"",K4951)</f>
        <v/>
      </c>
      <c r="O4951">
        <f>IF(L4951=0,"",L4951)</f>
        <v/>
      </c>
      <c r="P4951">
        <f>IF(OR(J4951="",K4951="",L4951=""),"",J4951+K4951+L4951)</f>
        <v/>
      </c>
      <c r="Q4951">
        <f>IF(OR(M4951="",N4951="",O4951=""),"",M4951+N4951+O4951)</f>
        <v/>
      </c>
      <c r="S4951" s="13">
        <f>IF(AND($B4951&lt;&gt;"",$F4951&lt;&gt;""),IF(COUNTIFS($B$2:$B4951,$B4951,$F$2:$F4951,$F4951)=1,1,0),0)</f>
        <v/>
      </c>
      <c r="T4951" s="13">
        <f>IF(AND($B4951&lt;&gt;"",$H4951&lt;&gt;""),IF(COUNTIFS($B$2:$B4951,$B4951,$H$2:$H4951,$H4951)=1,1,0),0)</f>
        <v/>
      </c>
      <c r="U4951" s="13">
        <f>IF(AND($B4951&lt;&gt;"",$C4951&lt;&gt;""),IF(COUNTIFS($B$2:$B4951,$B4951,$C$2:$C4951,$C4951)=1,1,0),0)</f>
        <v/>
      </c>
      <c r="V4951" s="13">
        <f>IF(AND($B4951&lt;&gt;"",$D4951&lt;&gt;""),IF(COUNTIFS($B$2:$B4951,$B4951,$D$2:$D4951,$D4951)=1,1,0),0)</f>
        <v/>
      </c>
      <c r="W4951">
        <f>IFERROR(INDEX(T_Indicateurs[Domain_code],MATCH($H4951,T_Indicateurs[Stat_code],0)),"")</f>
        <v/>
      </c>
      <c r="X4951" s="13">
        <f>IF(OR($W4951="",$F4951=""),0,IF($F4951&lt;&gt;$W4951,1,0))</f>
        <v/>
      </c>
      <c r="Y4951" s="13">
        <f>IF(OR($J4951="", $K4951="", $L4951=""),0,IF(OR($J4951&lt;0,$J4951&gt;3,$K4951&lt;0,$K4951&gt;3,$L4951&lt;0,$L4951&gt;3),1,0))</f>
        <v/>
      </c>
    </row>
    <row r="4952">
      <c r="G4952">
        <f>IFERROR(INDEX(T_Domaines[Domain_label_fr],MATCH(F4952,T_Domaines[Domain_code],0)),"")</f>
        <v/>
      </c>
      <c r="I4952">
        <f>IFERROR(INDEX(T_Indicateurs[Stat_label_fr],MATCH(H4952,T_Indicateurs[Stat_code],0)),"")</f>
        <v/>
      </c>
      <c r="M4952">
        <f>IF(J4952=0,"",J4952)</f>
        <v/>
      </c>
      <c r="N4952">
        <f>IF(K4952=0,"",K4952)</f>
        <v/>
      </c>
      <c r="O4952">
        <f>IF(L4952=0,"",L4952)</f>
        <v/>
      </c>
      <c r="P4952">
        <f>IF(OR(J4952="",K4952="",L4952=""),"",J4952+K4952+L4952)</f>
        <v/>
      </c>
      <c r="Q4952">
        <f>IF(OR(M4952="",N4952="",O4952=""),"",M4952+N4952+O4952)</f>
        <v/>
      </c>
      <c r="S4952" s="13">
        <f>IF(AND($B4952&lt;&gt;"",$F4952&lt;&gt;""),IF(COUNTIFS($B$2:$B4952,$B4952,$F$2:$F4952,$F4952)=1,1,0),0)</f>
        <v/>
      </c>
      <c r="T4952" s="13">
        <f>IF(AND($B4952&lt;&gt;"",$H4952&lt;&gt;""),IF(COUNTIFS($B$2:$B4952,$B4952,$H$2:$H4952,$H4952)=1,1,0),0)</f>
        <v/>
      </c>
      <c r="U4952" s="13">
        <f>IF(AND($B4952&lt;&gt;"",$C4952&lt;&gt;""),IF(COUNTIFS($B$2:$B4952,$B4952,$C$2:$C4952,$C4952)=1,1,0),0)</f>
        <v/>
      </c>
      <c r="V4952" s="13">
        <f>IF(AND($B4952&lt;&gt;"",$D4952&lt;&gt;""),IF(COUNTIFS($B$2:$B4952,$B4952,$D$2:$D4952,$D4952)=1,1,0),0)</f>
        <v/>
      </c>
      <c r="W4952">
        <f>IFERROR(INDEX(T_Indicateurs[Domain_code],MATCH($H4952,T_Indicateurs[Stat_code],0)),"")</f>
        <v/>
      </c>
      <c r="X4952" s="13">
        <f>IF(OR($W4952="",$F4952=""),0,IF($F4952&lt;&gt;$W4952,1,0))</f>
        <v/>
      </c>
      <c r="Y4952" s="13">
        <f>IF(OR($J4952="", $K4952="", $L4952=""),0,IF(OR($J4952&lt;0,$J4952&gt;3,$K4952&lt;0,$K4952&gt;3,$L4952&lt;0,$L4952&gt;3),1,0))</f>
        <v/>
      </c>
    </row>
    <row r="4953">
      <c r="G4953">
        <f>IFERROR(INDEX(T_Domaines[Domain_label_fr],MATCH(F4953,T_Domaines[Domain_code],0)),"")</f>
        <v/>
      </c>
      <c r="I4953">
        <f>IFERROR(INDEX(T_Indicateurs[Stat_label_fr],MATCH(H4953,T_Indicateurs[Stat_code],0)),"")</f>
        <v/>
      </c>
      <c r="M4953">
        <f>IF(J4953=0,"",J4953)</f>
        <v/>
      </c>
      <c r="N4953">
        <f>IF(K4953=0,"",K4953)</f>
        <v/>
      </c>
      <c r="O4953">
        <f>IF(L4953=0,"",L4953)</f>
        <v/>
      </c>
      <c r="P4953">
        <f>IF(OR(J4953="",K4953="",L4953=""),"",J4953+K4953+L4953)</f>
        <v/>
      </c>
      <c r="Q4953">
        <f>IF(OR(M4953="",N4953="",O4953=""),"",M4953+N4953+O4953)</f>
        <v/>
      </c>
      <c r="S4953" s="13">
        <f>IF(AND($B4953&lt;&gt;"",$F4953&lt;&gt;""),IF(COUNTIFS($B$2:$B4953,$B4953,$F$2:$F4953,$F4953)=1,1,0),0)</f>
        <v/>
      </c>
      <c r="T4953" s="13">
        <f>IF(AND($B4953&lt;&gt;"",$H4953&lt;&gt;""),IF(COUNTIFS($B$2:$B4953,$B4953,$H$2:$H4953,$H4953)=1,1,0),0)</f>
        <v/>
      </c>
      <c r="U4953" s="13">
        <f>IF(AND($B4953&lt;&gt;"",$C4953&lt;&gt;""),IF(COUNTIFS($B$2:$B4953,$B4953,$C$2:$C4953,$C4953)=1,1,0),0)</f>
        <v/>
      </c>
      <c r="V4953" s="13">
        <f>IF(AND($B4953&lt;&gt;"",$D4953&lt;&gt;""),IF(COUNTIFS($B$2:$B4953,$B4953,$D$2:$D4953,$D4953)=1,1,0),0)</f>
        <v/>
      </c>
      <c r="W4953">
        <f>IFERROR(INDEX(T_Indicateurs[Domain_code],MATCH($H4953,T_Indicateurs[Stat_code],0)),"")</f>
        <v/>
      </c>
      <c r="X4953" s="13">
        <f>IF(OR($W4953="",$F4953=""),0,IF($F4953&lt;&gt;$W4953,1,0))</f>
        <v/>
      </c>
      <c r="Y4953" s="13">
        <f>IF(OR($J4953="", $K4953="", $L4953=""),0,IF(OR($J4953&lt;0,$J4953&gt;3,$K4953&lt;0,$K4953&gt;3,$L4953&lt;0,$L4953&gt;3),1,0))</f>
        <v/>
      </c>
    </row>
    <row r="4954">
      <c r="G4954">
        <f>IFERROR(INDEX(T_Domaines[Domain_label_fr],MATCH(F4954,T_Domaines[Domain_code],0)),"")</f>
        <v/>
      </c>
      <c r="I4954">
        <f>IFERROR(INDEX(T_Indicateurs[Stat_label_fr],MATCH(H4954,T_Indicateurs[Stat_code],0)),"")</f>
        <v/>
      </c>
      <c r="M4954">
        <f>IF(J4954=0,"",J4954)</f>
        <v/>
      </c>
      <c r="N4954">
        <f>IF(K4954=0,"",K4954)</f>
        <v/>
      </c>
      <c r="O4954">
        <f>IF(L4954=0,"",L4954)</f>
        <v/>
      </c>
      <c r="P4954">
        <f>IF(OR(J4954="",K4954="",L4954=""),"",J4954+K4954+L4954)</f>
        <v/>
      </c>
      <c r="Q4954">
        <f>IF(OR(M4954="",N4954="",O4954=""),"",M4954+N4954+O4954)</f>
        <v/>
      </c>
      <c r="S4954" s="13">
        <f>IF(AND($B4954&lt;&gt;"",$F4954&lt;&gt;""),IF(COUNTIFS($B$2:$B4954,$B4954,$F$2:$F4954,$F4954)=1,1,0),0)</f>
        <v/>
      </c>
      <c r="T4954" s="13">
        <f>IF(AND($B4954&lt;&gt;"",$H4954&lt;&gt;""),IF(COUNTIFS($B$2:$B4954,$B4954,$H$2:$H4954,$H4954)=1,1,0),0)</f>
        <v/>
      </c>
      <c r="U4954" s="13">
        <f>IF(AND($B4954&lt;&gt;"",$C4954&lt;&gt;""),IF(COUNTIFS($B$2:$B4954,$B4954,$C$2:$C4954,$C4954)=1,1,0),0)</f>
        <v/>
      </c>
      <c r="V4954" s="13">
        <f>IF(AND($B4954&lt;&gt;"",$D4954&lt;&gt;""),IF(COUNTIFS($B$2:$B4954,$B4954,$D$2:$D4954,$D4954)=1,1,0),0)</f>
        <v/>
      </c>
      <c r="W4954">
        <f>IFERROR(INDEX(T_Indicateurs[Domain_code],MATCH($H4954,T_Indicateurs[Stat_code],0)),"")</f>
        <v/>
      </c>
      <c r="X4954" s="13">
        <f>IF(OR($W4954="",$F4954=""),0,IF($F4954&lt;&gt;$W4954,1,0))</f>
        <v/>
      </c>
      <c r="Y4954" s="13">
        <f>IF(OR($J4954="", $K4954="", $L4954=""),0,IF(OR($J4954&lt;0,$J4954&gt;3,$K4954&lt;0,$K4954&gt;3,$L4954&lt;0,$L4954&gt;3),1,0))</f>
        <v/>
      </c>
    </row>
    <row r="4955">
      <c r="G4955">
        <f>IFERROR(INDEX(T_Domaines[Domain_label_fr],MATCH(F4955,T_Domaines[Domain_code],0)),"")</f>
        <v/>
      </c>
      <c r="I4955">
        <f>IFERROR(INDEX(T_Indicateurs[Stat_label_fr],MATCH(H4955,T_Indicateurs[Stat_code],0)),"")</f>
        <v/>
      </c>
      <c r="M4955">
        <f>IF(J4955=0,"",J4955)</f>
        <v/>
      </c>
      <c r="N4955">
        <f>IF(K4955=0,"",K4955)</f>
        <v/>
      </c>
      <c r="O4955">
        <f>IF(L4955=0,"",L4955)</f>
        <v/>
      </c>
      <c r="P4955">
        <f>IF(OR(J4955="",K4955="",L4955=""),"",J4955+K4955+L4955)</f>
        <v/>
      </c>
      <c r="Q4955">
        <f>IF(OR(M4955="",N4955="",O4955=""),"",M4955+N4955+O4955)</f>
        <v/>
      </c>
      <c r="S4955" s="13">
        <f>IF(AND($B4955&lt;&gt;"",$F4955&lt;&gt;""),IF(COUNTIFS($B$2:$B4955,$B4955,$F$2:$F4955,$F4955)=1,1,0),0)</f>
        <v/>
      </c>
      <c r="T4955" s="13">
        <f>IF(AND($B4955&lt;&gt;"",$H4955&lt;&gt;""),IF(COUNTIFS($B$2:$B4955,$B4955,$H$2:$H4955,$H4955)=1,1,0),0)</f>
        <v/>
      </c>
      <c r="U4955" s="13">
        <f>IF(AND($B4955&lt;&gt;"",$C4955&lt;&gt;""),IF(COUNTIFS($B$2:$B4955,$B4955,$C$2:$C4955,$C4955)=1,1,0),0)</f>
        <v/>
      </c>
      <c r="V4955" s="13">
        <f>IF(AND($B4955&lt;&gt;"",$D4955&lt;&gt;""),IF(COUNTIFS($B$2:$B4955,$B4955,$D$2:$D4955,$D4955)=1,1,0),0)</f>
        <v/>
      </c>
      <c r="W4955">
        <f>IFERROR(INDEX(T_Indicateurs[Domain_code],MATCH($H4955,T_Indicateurs[Stat_code],0)),"")</f>
        <v/>
      </c>
      <c r="X4955" s="13">
        <f>IF(OR($W4955="",$F4955=""),0,IF($F4955&lt;&gt;$W4955,1,0))</f>
        <v/>
      </c>
      <c r="Y4955" s="13">
        <f>IF(OR($J4955="", $K4955="", $L4955=""),0,IF(OR($J4955&lt;0,$J4955&gt;3,$K4955&lt;0,$K4955&gt;3,$L4955&lt;0,$L4955&gt;3),1,0))</f>
        <v/>
      </c>
    </row>
    <row r="4956">
      <c r="G4956">
        <f>IFERROR(INDEX(T_Domaines[Domain_label_fr],MATCH(F4956,T_Domaines[Domain_code],0)),"")</f>
        <v/>
      </c>
      <c r="I4956">
        <f>IFERROR(INDEX(T_Indicateurs[Stat_label_fr],MATCH(H4956,T_Indicateurs[Stat_code],0)),"")</f>
        <v/>
      </c>
      <c r="M4956">
        <f>IF(J4956=0,"",J4956)</f>
        <v/>
      </c>
      <c r="N4956">
        <f>IF(K4956=0,"",K4956)</f>
        <v/>
      </c>
      <c r="O4956">
        <f>IF(L4956=0,"",L4956)</f>
        <v/>
      </c>
      <c r="P4956">
        <f>IF(OR(J4956="",K4956="",L4956=""),"",J4956+K4956+L4956)</f>
        <v/>
      </c>
      <c r="Q4956">
        <f>IF(OR(M4956="",N4956="",O4956=""),"",M4956+N4956+O4956)</f>
        <v/>
      </c>
      <c r="S4956" s="13">
        <f>IF(AND($B4956&lt;&gt;"",$F4956&lt;&gt;""),IF(COUNTIFS($B$2:$B4956,$B4956,$F$2:$F4956,$F4956)=1,1,0),0)</f>
        <v/>
      </c>
      <c r="T4956" s="13">
        <f>IF(AND($B4956&lt;&gt;"",$H4956&lt;&gt;""),IF(COUNTIFS($B$2:$B4956,$B4956,$H$2:$H4956,$H4956)=1,1,0),0)</f>
        <v/>
      </c>
      <c r="U4956" s="13">
        <f>IF(AND($B4956&lt;&gt;"",$C4956&lt;&gt;""),IF(COUNTIFS($B$2:$B4956,$B4956,$C$2:$C4956,$C4956)=1,1,0),0)</f>
        <v/>
      </c>
      <c r="V4956" s="13">
        <f>IF(AND($B4956&lt;&gt;"",$D4956&lt;&gt;""),IF(COUNTIFS($B$2:$B4956,$B4956,$D$2:$D4956,$D4956)=1,1,0),0)</f>
        <v/>
      </c>
      <c r="W4956">
        <f>IFERROR(INDEX(T_Indicateurs[Domain_code],MATCH($H4956,T_Indicateurs[Stat_code],0)),"")</f>
        <v/>
      </c>
      <c r="X4956" s="13">
        <f>IF(OR($W4956="",$F4956=""),0,IF($F4956&lt;&gt;$W4956,1,0))</f>
        <v/>
      </c>
      <c r="Y4956" s="13">
        <f>IF(OR($J4956="", $K4956="", $L4956=""),0,IF(OR($J4956&lt;0,$J4956&gt;3,$K4956&lt;0,$K4956&gt;3,$L4956&lt;0,$L4956&gt;3),1,0))</f>
        <v/>
      </c>
    </row>
    <row r="4957">
      <c r="G4957">
        <f>IFERROR(INDEX(T_Domaines[Domain_label_fr],MATCH(F4957,T_Domaines[Domain_code],0)),"")</f>
        <v/>
      </c>
      <c r="I4957">
        <f>IFERROR(INDEX(T_Indicateurs[Stat_label_fr],MATCH(H4957,T_Indicateurs[Stat_code],0)),"")</f>
        <v/>
      </c>
      <c r="M4957">
        <f>IF(J4957=0,"",J4957)</f>
        <v/>
      </c>
      <c r="N4957">
        <f>IF(K4957=0,"",K4957)</f>
        <v/>
      </c>
      <c r="O4957">
        <f>IF(L4957=0,"",L4957)</f>
        <v/>
      </c>
      <c r="P4957">
        <f>IF(OR(J4957="",K4957="",L4957=""),"",J4957+K4957+L4957)</f>
        <v/>
      </c>
      <c r="Q4957">
        <f>IF(OR(M4957="",N4957="",O4957=""),"",M4957+N4957+O4957)</f>
        <v/>
      </c>
      <c r="S4957" s="13">
        <f>IF(AND($B4957&lt;&gt;"",$F4957&lt;&gt;""),IF(COUNTIFS($B$2:$B4957,$B4957,$F$2:$F4957,$F4957)=1,1,0),0)</f>
        <v/>
      </c>
      <c r="T4957" s="13">
        <f>IF(AND($B4957&lt;&gt;"",$H4957&lt;&gt;""),IF(COUNTIFS($B$2:$B4957,$B4957,$H$2:$H4957,$H4957)=1,1,0),0)</f>
        <v/>
      </c>
      <c r="U4957" s="13">
        <f>IF(AND($B4957&lt;&gt;"",$C4957&lt;&gt;""),IF(COUNTIFS($B$2:$B4957,$B4957,$C$2:$C4957,$C4957)=1,1,0),0)</f>
        <v/>
      </c>
      <c r="V4957" s="13">
        <f>IF(AND($B4957&lt;&gt;"",$D4957&lt;&gt;""),IF(COUNTIFS($B$2:$B4957,$B4957,$D$2:$D4957,$D4957)=1,1,0),0)</f>
        <v/>
      </c>
      <c r="W4957">
        <f>IFERROR(INDEX(T_Indicateurs[Domain_code],MATCH($H4957,T_Indicateurs[Stat_code],0)),"")</f>
        <v/>
      </c>
      <c r="X4957" s="13">
        <f>IF(OR($W4957="",$F4957=""),0,IF($F4957&lt;&gt;$W4957,1,0))</f>
        <v/>
      </c>
      <c r="Y4957" s="13">
        <f>IF(OR($J4957="", $K4957="", $L4957=""),0,IF(OR($J4957&lt;0,$J4957&gt;3,$K4957&lt;0,$K4957&gt;3,$L4957&lt;0,$L4957&gt;3),1,0))</f>
        <v/>
      </c>
    </row>
    <row r="4958">
      <c r="G4958">
        <f>IFERROR(INDEX(T_Domaines[Domain_label_fr],MATCH(F4958,T_Domaines[Domain_code],0)),"")</f>
        <v/>
      </c>
      <c r="I4958">
        <f>IFERROR(INDEX(T_Indicateurs[Stat_label_fr],MATCH(H4958,T_Indicateurs[Stat_code],0)),"")</f>
        <v/>
      </c>
      <c r="M4958">
        <f>IF(J4958=0,"",J4958)</f>
        <v/>
      </c>
      <c r="N4958">
        <f>IF(K4958=0,"",K4958)</f>
        <v/>
      </c>
      <c r="O4958">
        <f>IF(L4958=0,"",L4958)</f>
        <v/>
      </c>
      <c r="P4958">
        <f>IF(OR(J4958="",K4958="",L4958=""),"",J4958+K4958+L4958)</f>
        <v/>
      </c>
      <c r="Q4958">
        <f>IF(OR(M4958="",N4958="",O4958=""),"",M4958+N4958+O4958)</f>
        <v/>
      </c>
      <c r="S4958" s="13">
        <f>IF(AND($B4958&lt;&gt;"",$F4958&lt;&gt;""),IF(COUNTIFS($B$2:$B4958,$B4958,$F$2:$F4958,$F4958)=1,1,0),0)</f>
        <v/>
      </c>
      <c r="T4958" s="13">
        <f>IF(AND($B4958&lt;&gt;"",$H4958&lt;&gt;""),IF(COUNTIFS($B$2:$B4958,$B4958,$H$2:$H4958,$H4958)=1,1,0),0)</f>
        <v/>
      </c>
      <c r="U4958" s="13">
        <f>IF(AND($B4958&lt;&gt;"",$C4958&lt;&gt;""),IF(COUNTIFS($B$2:$B4958,$B4958,$C$2:$C4958,$C4958)=1,1,0),0)</f>
        <v/>
      </c>
      <c r="V4958" s="13">
        <f>IF(AND($B4958&lt;&gt;"",$D4958&lt;&gt;""),IF(COUNTIFS($B$2:$B4958,$B4958,$D$2:$D4958,$D4958)=1,1,0),0)</f>
        <v/>
      </c>
      <c r="W4958">
        <f>IFERROR(INDEX(T_Indicateurs[Domain_code],MATCH($H4958,T_Indicateurs[Stat_code],0)),"")</f>
        <v/>
      </c>
      <c r="X4958" s="13">
        <f>IF(OR($W4958="",$F4958=""),0,IF($F4958&lt;&gt;$W4958,1,0))</f>
        <v/>
      </c>
      <c r="Y4958" s="13">
        <f>IF(OR($J4958="", $K4958="", $L4958=""),0,IF(OR($J4958&lt;0,$J4958&gt;3,$K4958&lt;0,$K4958&gt;3,$L4958&lt;0,$L4958&gt;3),1,0))</f>
        <v/>
      </c>
    </row>
    <row r="4959">
      <c r="G4959">
        <f>IFERROR(INDEX(T_Domaines[Domain_label_fr],MATCH(F4959,T_Domaines[Domain_code],0)),"")</f>
        <v/>
      </c>
      <c r="I4959">
        <f>IFERROR(INDEX(T_Indicateurs[Stat_label_fr],MATCH(H4959,T_Indicateurs[Stat_code],0)),"")</f>
        <v/>
      </c>
      <c r="M4959">
        <f>IF(J4959=0,"",J4959)</f>
        <v/>
      </c>
      <c r="N4959">
        <f>IF(K4959=0,"",K4959)</f>
        <v/>
      </c>
      <c r="O4959">
        <f>IF(L4959=0,"",L4959)</f>
        <v/>
      </c>
      <c r="P4959">
        <f>IF(OR(J4959="",K4959="",L4959=""),"",J4959+K4959+L4959)</f>
        <v/>
      </c>
      <c r="Q4959">
        <f>IF(OR(M4959="",N4959="",O4959=""),"",M4959+N4959+O4959)</f>
        <v/>
      </c>
      <c r="S4959" s="13">
        <f>IF(AND($B4959&lt;&gt;"",$F4959&lt;&gt;""),IF(COUNTIFS($B$2:$B4959,$B4959,$F$2:$F4959,$F4959)=1,1,0),0)</f>
        <v/>
      </c>
      <c r="T4959" s="13">
        <f>IF(AND($B4959&lt;&gt;"",$H4959&lt;&gt;""),IF(COUNTIFS($B$2:$B4959,$B4959,$H$2:$H4959,$H4959)=1,1,0),0)</f>
        <v/>
      </c>
      <c r="U4959" s="13">
        <f>IF(AND($B4959&lt;&gt;"",$C4959&lt;&gt;""),IF(COUNTIFS($B$2:$B4959,$B4959,$C$2:$C4959,$C4959)=1,1,0),0)</f>
        <v/>
      </c>
      <c r="V4959" s="13">
        <f>IF(AND($B4959&lt;&gt;"",$D4959&lt;&gt;""),IF(COUNTIFS($B$2:$B4959,$B4959,$D$2:$D4959,$D4959)=1,1,0),0)</f>
        <v/>
      </c>
      <c r="W4959">
        <f>IFERROR(INDEX(T_Indicateurs[Domain_code],MATCH($H4959,T_Indicateurs[Stat_code],0)),"")</f>
        <v/>
      </c>
      <c r="X4959" s="13">
        <f>IF(OR($W4959="",$F4959=""),0,IF($F4959&lt;&gt;$W4959,1,0))</f>
        <v/>
      </c>
      <c r="Y4959" s="13">
        <f>IF(OR($J4959="", $K4959="", $L4959=""),0,IF(OR($J4959&lt;0,$J4959&gt;3,$K4959&lt;0,$K4959&gt;3,$L4959&lt;0,$L4959&gt;3),1,0))</f>
        <v/>
      </c>
    </row>
    <row r="4960">
      <c r="G4960">
        <f>IFERROR(INDEX(T_Domaines[Domain_label_fr],MATCH(F4960,T_Domaines[Domain_code],0)),"")</f>
        <v/>
      </c>
      <c r="I4960">
        <f>IFERROR(INDEX(T_Indicateurs[Stat_label_fr],MATCH(H4960,T_Indicateurs[Stat_code],0)),"")</f>
        <v/>
      </c>
      <c r="M4960">
        <f>IF(J4960=0,"",J4960)</f>
        <v/>
      </c>
      <c r="N4960">
        <f>IF(K4960=0,"",K4960)</f>
        <v/>
      </c>
      <c r="O4960">
        <f>IF(L4960=0,"",L4960)</f>
        <v/>
      </c>
      <c r="P4960">
        <f>IF(OR(J4960="",K4960="",L4960=""),"",J4960+K4960+L4960)</f>
        <v/>
      </c>
      <c r="Q4960">
        <f>IF(OR(M4960="",N4960="",O4960=""),"",M4960+N4960+O4960)</f>
        <v/>
      </c>
      <c r="S4960" s="13">
        <f>IF(AND($B4960&lt;&gt;"",$F4960&lt;&gt;""),IF(COUNTIFS($B$2:$B4960,$B4960,$F$2:$F4960,$F4960)=1,1,0),0)</f>
        <v/>
      </c>
      <c r="T4960" s="13">
        <f>IF(AND($B4960&lt;&gt;"",$H4960&lt;&gt;""),IF(COUNTIFS($B$2:$B4960,$B4960,$H$2:$H4960,$H4960)=1,1,0),0)</f>
        <v/>
      </c>
      <c r="U4960" s="13">
        <f>IF(AND($B4960&lt;&gt;"",$C4960&lt;&gt;""),IF(COUNTIFS($B$2:$B4960,$B4960,$C$2:$C4960,$C4960)=1,1,0),0)</f>
        <v/>
      </c>
      <c r="V4960" s="13">
        <f>IF(AND($B4960&lt;&gt;"",$D4960&lt;&gt;""),IF(COUNTIFS($B$2:$B4960,$B4960,$D$2:$D4960,$D4960)=1,1,0),0)</f>
        <v/>
      </c>
      <c r="W4960">
        <f>IFERROR(INDEX(T_Indicateurs[Domain_code],MATCH($H4960,T_Indicateurs[Stat_code],0)),"")</f>
        <v/>
      </c>
      <c r="X4960" s="13">
        <f>IF(OR($W4960="",$F4960=""),0,IF($F4960&lt;&gt;$W4960,1,0))</f>
        <v/>
      </c>
      <c r="Y4960" s="13">
        <f>IF(OR($J4960="", $K4960="", $L4960=""),0,IF(OR($J4960&lt;0,$J4960&gt;3,$K4960&lt;0,$K4960&gt;3,$L4960&lt;0,$L4960&gt;3),1,0))</f>
        <v/>
      </c>
    </row>
    <row r="4961">
      <c r="G4961">
        <f>IFERROR(INDEX(T_Domaines[Domain_label_fr],MATCH(F4961,T_Domaines[Domain_code],0)),"")</f>
        <v/>
      </c>
      <c r="I4961">
        <f>IFERROR(INDEX(T_Indicateurs[Stat_label_fr],MATCH(H4961,T_Indicateurs[Stat_code],0)),"")</f>
        <v/>
      </c>
      <c r="M4961">
        <f>IF(J4961=0,"",J4961)</f>
        <v/>
      </c>
      <c r="N4961">
        <f>IF(K4961=0,"",K4961)</f>
        <v/>
      </c>
      <c r="O4961">
        <f>IF(L4961=0,"",L4961)</f>
        <v/>
      </c>
      <c r="P4961">
        <f>IF(OR(J4961="",K4961="",L4961=""),"",J4961+K4961+L4961)</f>
        <v/>
      </c>
      <c r="Q4961">
        <f>IF(OR(M4961="",N4961="",O4961=""),"",M4961+N4961+O4961)</f>
        <v/>
      </c>
      <c r="S4961" s="13">
        <f>IF(AND($B4961&lt;&gt;"",$F4961&lt;&gt;""),IF(COUNTIFS($B$2:$B4961,$B4961,$F$2:$F4961,$F4961)=1,1,0),0)</f>
        <v/>
      </c>
      <c r="T4961" s="13">
        <f>IF(AND($B4961&lt;&gt;"",$H4961&lt;&gt;""),IF(COUNTIFS($B$2:$B4961,$B4961,$H$2:$H4961,$H4961)=1,1,0),0)</f>
        <v/>
      </c>
      <c r="U4961" s="13">
        <f>IF(AND($B4961&lt;&gt;"",$C4961&lt;&gt;""),IF(COUNTIFS($B$2:$B4961,$B4961,$C$2:$C4961,$C4961)=1,1,0),0)</f>
        <v/>
      </c>
      <c r="V4961" s="13">
        <f>IF(AND($B4961&lt;&gt;"",$D4961&lt;&gt;""),IF(COUNTIFS($B$2:$B4961,$B4961,$D$2:$D4961,$D4961)=1,1,0),0)</f>
        <v/>
      </c>
      <c r="W4961">
        <f>IFERROR(INDEX(T_Indicateurs[Domain_code],MATCH($H4961,T_Indicateurs[Stat_code],0)),"")</f>
        <v/>
      </c>
      <c r="X4961" s="13">
        <f>IF(OR($W4961="",$F4961=""),0,IF($F4961&lt;&gt;$W4961,1,0))</f>
        <v/>
      </c>
      <c r="Y4961" s="13">
        <f>IF(OR($J4961="", $K4961="", $L4961=""),0,IF(OR($J4961&lt;0,$J4961&gt;3,$K4961&lt;0,$K4961&gt;3,$L4961&lt;0,$L4961&gt;3),1,0))</f>
        <v/>
      </c>
    </row>
    <row r="4962">
      <c r="G4962">
        <f>IFERROR(INDEX(T_Domaines[Domain_label_fr],MATCH(F4962,T_Domaines[Domain_code],0)),"")</f>
        <v/>
      </c>
      <c r="I4962">
        <f>IFERROR(INDEX(T_Indicateurs[Stat_label_fr],MATCH(H4962,T_Indicateurs[Stat_code],0)),"")</f>
        <v/>
      </c>
      <c r="M4962">
        <f>IF(J4962=0,"",J4962)</f>
        <v/>
      </c>
      <c r="N4962">
        <f>IF(K4962=0,"",K4962)</f>
        <v/>
      </c>
      <c r="O4962">
        <f>IF(L4962=0,"",L4962)</f>
        <v/>
      </c>
      <c r="P4962">
        <f>IF(OR(J4962="",K4962="",L4962=""),"",J4962+K4962+L4962)</f>
        <v/>
      </c>
      <c r="Q4962">
        <f>IF(OR(M4962="",N4962="",O4962=""),"",M4962+N4962+O4962)</f>
        <v/>
      </c>
      <c r="S4962" s="13">
        <f>IF(AND($B4962&lt;&gt;"",$F4962&lt;&gt;""),IF(COUNTIFS($B$2:$B4962,$B4962,$F$2:$F4962,$F4962)=1,1,0),0)</f>
        <v/>
      </c>
      <c r="T4962" s="13">
        <f>IF(AND($B4962&lt;&gt;"",$H4962&lt;&gt;""),IF(COUNTIFS($B$2:$B4962,$B4962,$H$2:$H4962,$H4962)=1,1,0),0)</f>
        <v/>
      </c>
      <c r="U4962" s="13">
        <f>IF(AND($B4962&lt;&gt;"",$C4962&lt;&gt;""),IF(COUNTIFS($B$2:$B4962,$B4962,$C$2:$C4962,$C4962)=1,1,0),0)</f>
        <v/>
      </c>
      <c r="V4962" s="13">
        <f>IF(AND($B4962&lt;&gt;"",$D4962&lt;&gt;""),IF(COUNTIFS($B$2:$B4962,$B4962,$D$2:$D4962,$D4962)=1,1,0),0)</f>
        <v/>
      </c>
      <c r="W4962">
        <f>IFERROR(INDEX(T_Indicateurs[Domain_code],MATCH($H4962,T_Indicateurs[Stat_code],0)),"")</f>
        <v/>
      </c>
      <c r="X4962" s="13">
        <f>IF(OR($W4962="",$F4962=""),0,IF($F4962&lt;&gt;$W4962,1,0))</f>
        <v/>
      </c>
      <c r="Y4962" s="13">
        <f>IF(OR($J4962="", $K4962="", $L4962=""),0,IF(OR($J4962&lt;0,$J4962&gt;3,$K4962&lt;0,$K4962&gt;3,$L4962&lt;0,$L4962&gt;3),1,0))</f>
        <v/>
      </c>
    </row>
    <row r="4963">
      <c r="G4963">
        <f>IFERROR(INDEX(T_Domaines[Domain_label_fr],MATCH(F4963,T_Domaines[Domain_code],0)),"")</f>
        <v/>
      </c>
      <c r="I4963">
        <f>IFERROR(INDEX(T_Indicateurs[Stat_label_fr],MATCH(H4963,T_Indicateurs[Stat_code],0)),"")</f>
        <v/>
      </c>
      <c r="M4963">
        <f>IF(J4963=0,"",J4963)</f>
        <v/>
      </c>
      <c r="N4963">
        <f>IF(K4963=0,"",K4963)</f>
        <v/>
      </c>
      <c r="O4963">
        <f>IF(L4963=0,"",L4963)</f>
        <v/>
      </c>
      <c r="P4963">
        <f>IF(OR(J4963="",K4963="",L4963=""),"",J4963+K4963+L4963)</f>
        <v/>
      </c>
      <c r="Q4963">
        <f>IF(OR(M4963="",N4963="",O4963=""),"",M4963+N4963+O4963)</f>
        <v/>
      </c>
      <c r="S4963" s="13">
        <f>IF(AND($B4963&lt;&gt;"",$F4963&lt;&gt;""),IF(COUNTIFS($B$2:$B4963,$B4963,$F$2:$F4963,$F4963)=1,1,0),0)</f>
        <v/>
      </c>
      <c r="T4963" s="13">
        <f>IF(AND($B4963&lt;&gt;"",$H4963&lt;&gt;""),IF(COUNTIFS($B$2:$B4963,$B4963,$H$2:$H4963,$H4963)=1,1,0),0)</f>
        <v/>
      </c>
      <c r="U4963" s="13">
        <f>IF(AND($B4963&lt;&gt;"",$C4963&lt;&gt;""),IF(COUNTIFS($B$2:$B4963,$B4963,$C$2:$C4963,$C4963)=1,1,0),0)</f>
        <v/>
      </c>
      <c r="V4963" s="13">
        <f>IF(AND($B4963&lt;&gt;"",$D4963&lt;&gt;""),IF(COUNTIFS($B$2:$B4963,$B4963,$D$2:$D4963,$D4963)=1,1,0),0)</f>
        <v/>
      </c>
      <c r="W4963">
        <f>IFERROR(INDEX(T_Indicateurs[Domain_code],MATCH($H4963,T_Indicateurs[Stat_code],0)),"")</f>
        <v/>
      </c>
      <c r="X4963" s="13">
        <f>IF(OR($W4963="",$F4963=""),0,IF($F4963&lt;&gt;$W4963,1,0))</f>
        <v/>
      </c>
      <c r="Y4963" s="13">
        <f>IF(OR($J4963="", $K4963="", $L4963=""),0,IF(OR($J4963&lt;0,$J4963&gt;3,$K4963&lt;0,$K4963&gt;3,$L4963&lt;0,$L4963&gt;3),1,0))</f>
        <v/>
      </c>
    </row>
    <row r="4964">
      <c r="G4964">
        <f>IFERROR(INDEX(T_Domaines[Domain_label_fr],MATCH(F4964,T_Domaines[Domain_code],0)),"")</f>
        <v/>
      </c>
      <c r="I4964">
        <f>IFERROR(INDEX(T_Indicateurs[Stat_label_fr],MATCH(H4964,T_Indicateurs[Stat_code],0)),"")</f>
        <v/>
      </c>
      <c r="M4964">
        <f>IF(J4964=0,"",J4964)</f>
        <v/>
      </c>
      <c r="N4964">
        <f>IF(K4964=0,"",K4964)</f>
        <v/>
      </c>
      <c r="O4964">
        <f>IF(L4964=0,"",L4964)</f>
        <v/>
      </c>
      <c r="P4964">
        <f>IF(OR(J4964="",K4964="",L4964=""),"",J4964+K4964+L4964)</f>
        <v/>
      </c>
      <c r="Q4964">
        <f>IF(OR(M4964="",N4964="",O4964=""),"",M4964+N4964+O4964)</f>
        <v/>
      </c>
      <c r="S4964" s="13">
        <f>IF(AND($B4964&lt;&gt;"",$F4964&lt;&gt;""),IF(COUNTIFS($B$2:$B4964,$B4964,$F$2:$F4964,$F4964)=1,1,0),0)</f>
        <v/>
      </c>
      <c r="T4964" s="13">
        <f>IF(AND($B4964&lt;&gt;"",$H4964&lt;&gt;""),IF(COUNTIFS($B$2:$B4964,$B4964,$H$2:$H4964,$H4964)=1,1,0),0)</f>
        <v/>
      </c>
      <c r="U4964" s="13">
        <f>IF(AND($B4964&lt;&gt;"",$C4964&lt;&gt;""),IF(COUNTIFS($B$2:$B4964,$B4964,$C$2:$C4964,$C4964)=1,1,0),0)</f>
        <v/>
      </c>
      <c r="V4964" s="13">
        <f>IF(AND($B4964&lt;&gt;"",$D4964&lt;&gt;""),IF(COUNTIFS($B$2:$B4964,$B4964,$D$2:$D4964,$D4964)=1,1,0),0)</f>
        <v/>
      </c>
      <c r="W4964">
        <f>IFERROR(INDEX(T_Indicateurs[Domain_code],MATCH($H4964,T_Indicateurs[Stat_code],0)),"")</f>
        <v/>
      </c>
      <c r="X4964" s="13">
        <f>IF(OR($W4964="",$F4964=""),0,IF($F4964&lt;&gt;$W4964,1,0))</f>
        <v/>
      </c>
      <c r="Y4964" s="13">
        <f>IF(OR($J4964="", $K4964="", $L4964=""),0,IF(OR($J4964&lt;0,$J4964&gt;3,$K4964&lt;0,$K4964&gt;3,$L4964&lt;0,$L4964&gt;3),1,0))</f>
        <v/>
      </c>
    </row>
    <row r="4965">
      <c r="G4965">
        <f>IFERROR(INDEX(T_Domaines[Domain_label_fr],MATCH(F4965,T_Domaines[Domain_code],0)),"")</f>
        <v/>
      </c>
      <c r="I4965">
        <f>IFERROR(INDEX(T_Indicateurs[Stat_label_fr],MATCH(H4965,T_Indicateurs[Stat_code],0)),"")</f>
        <v/>
      </c>
      <c r="M4965">
        <f>IF(J4965=0,"",J4965)</f>
        <v/>
      </c>
      <c r="N4965">
        <f>IF(K4965=0,"",K4965)</f>
        <v/>
      </c>
      <c r="O4965">
        <f>IF(L4965=0,"",L4965)</f>
        <v/>
      </c>
      <c r="P4965">
        <f>IF(OR(J4965="",K4965="",L4965=""),"",J4965+K4965+L4965)</f>
        <v/>
      </c>
      <c r="Q4965">
        <f>IF(OR(M4965="",N4965="",O4965=""),"",M4965+N4965+O4965)</f>
        <v/>
      </c>
      <c r="S4965" s="13">
        <f>IF(AND($B4965&lt;&gt;"",$F4965&lt;&gt;""),IF(COUNTIFS($B$2:$B4965,$B4965,$F$2:$F4965,$F4965)=1,1,0),0)</f>
        <v/>
      </c>
      <c r="T4965" s="13">
        <f>IF(AND($B4965&lt;&gt;"",$H4965&lt;&gt;""),IF(COUNTIFS($B$2:$B4965,$B4965,$H$2:$H4965,$H4965)=1,1,0),0)</f>
        <v/>
      </c>
      <c r="U4965" s="13">
        <f>IF(AND($B4965&lt;&gt;"",$C4965&lt;&gt;""),IF(COUNTIFS($B$2:$B4965,$B4965,$C$2:$C4965,$C4965)=1,1,0),0)</f>
        <v/>
      </c>
      <c r="V4965" s="13">
        <f>IF(AND($B4965&lt;&gt;"",$D4965&lt;&gt;""),IF(COUNTIFS($B$2:$B4965,$B4965,$D$2:$D4965,$D4965)=1,1,0),0)</f>
        <v/>
      </c>
      <c r="W4965">
        <f>IFERROR(INDEX(T_Indicateurs[Domain_code],MATCH($H4965,T_Indicateurs[Stat_code],0)),"")</f>
        <v/>
      </c>
      <c r="X4965" s="13">
        <f>IF(OR($W4965="",$F4965=""),0,IF($F4965&lt;&gt;$W4965,1,0))</f>
        <v/>
      </c>
      <c r="Y4965" s="13">
        <f>IF(OR($J4965="", $K4965="", $L4965=""),0,IF(OR($J4965&lt;0,$J4965&gt;3,$K4965&lt;0,$K4965&gt;3,$L4965&lt;0,$L4965&gt;3),1,0))</f>
        <v/>
      </c>
    </row>
    <row r="4966">
      <c r="G4966">
        <f>IFERROR(INDEX(T_Domaines[Domain_label_fr],MATCH(F4966,T_Domaines[Domain_code],0)),"")</f>
        <v/>
      </c>
      <c r="I4966">
        <f>IFERROR(INDEX(T_Indicateurs[Stat_label_fr],MATCH(H4966,T_Indicateurs[Stat_code],0)),"")</f>
        <v/>
      </c>
      <c r="M4966">
        <f>IF(J4966=0,"",J4966)</f>
        <v/>
      </c>
      <c r="N4966">
        <f>IF(K4966=0,"",K4966)</f>
        <v/>
      </c>
      <c r="O4966">
        <f>IF(L4966=0,"",L4966)</f>
        <v/>
      </c>
      <c r="P4966">
        <f>IF(OR(J4966="",K4966="",L4966=""),"",J4966+K4966+L4966)</f>
        <v/>
      </c>
      <c r="Q4966">
        <f>IF(OR(M4966="",N4966="",O4966=""),"",M4966+N4966+O4966)</f>
        <v/>
      </c>
      <c r="S4966" s="13">
        <f>IF(AND($B4966&lt;&gt;"",$F4966&lt;&gt;""),IF(COUNTIFS($B$2:$B4966,$B4966,$F$2:$F4966,$F4966)=1,1,0),0)</f>
        <v/>
      </c>
      <c r="T4966" s="13">
        <f>IF(AND($B4966&lt;&gt;"",$H4966&lt;&gt;""),IF(COUNTIFS($B$2:$B4966,$B4966,$H$2:$H4966,$H4966)=1,1,0),0)</f>
        <v/>
      </c>
      <c r="U4966" s="13">
        <f>IF(AND($B4966&lt;&gt;"",$C4966&lt;&gt;""),IF(COUNTIFS($B$2:$B4966,$B4966,$C$2:$C4966,$C4966)=1,1,0),0)</f>
        <v/>
      </c>
      <c r="V4966" s="13">
        <f>IF(AND($B4966&lt;&gt;"",$D4966&lt;&gt;""),IF(COUNTIFS($B$2:$B4966,$B4966,$D$2:$D4966,$D4966)=1,1,0),0)</f>
        <v/>
      </c>
      <c r="W4966">
        <f>IFERROR(INDEX(T_Indicateurs[Domain_code],MATCH($H4966,T_Indicateurs[Stat_code],0)),"")</f>
        <v/>
      </c>
      <c r="X4966" s="13">
        <f>IF(OR($W4966="",$F4966=""),0,IF($F4966&lt;&gt;$W4966,1,0))</f>
        <v/>
      </c>
      <c r="Y4966" s="13">
        <f>IF(OR($J4966="", $K4966="", $L4966=""),0,IF(OR($J4966&lt;0,$J4966&gt;3,$K4966&lt;0,$K4966&gt;3,$L4966&lt;0,$L4966&gt;3),1,0))</f>
        <v/>
      </c>
    </row>
    <row r="4967">
      <c r="G4967">
        <f>IFERROR(INDEX(T_Domaines[Domain_label_fr],MATCH(F4967,T_Domaines[Domain_code],0)),"")</f>
        <v/>
      </c>
      <c r="I4967">
        <f>IFERROR(INDEX(T_Indicateurs[Stat_label_fr],MATCH(H4967,T_Indicateurs[Stat_code],0)),"")</f>
        <v/>
      </c>
      <c r="M4967">
        <f>IF(J4967=0,"",J4967)</f>
        <v/>
      </c>
      <c r="N4967">
        <f>IF(K4967=0,"",K4967)</f>
        <v/>
      </c>
      <c r="O4967">
        <f>IF(L4967=0,"",L4967)</f>
        <v/>
      </c>
      <c r="P4967">
        <f>IF(OR(J4967="",K4967="",L4967=""),"",J4967+K4967+L4967)</f>
        <v/>
      </c>
      <c r="Q4967">
        <f>IF(OR(M4967="",N4967="",O4967=""),"",M4967+N4967+O4967)</f>
        <v/>
      </c>
      <c r="S4967" s="13">
        <f>IF(AND($B4967&lt;&gt;"",$F4967&lt;&gt;""),IF(COUNTIFS($B$2:$B4967,$B4967,$F$2:$F4967,$F4967)=1,1,0),0)</f>
        <v/>
      </c>
      <c r="T4967" s="13">
        <f>IF(AND($B4967&lt;&gt;"",$H4967&lt;&gt;""),IF(COUNTIFS($B$2:$B4967,$B4967,$H$2:$H4967,$H4967)=1,1,0),0)</f>
        <v/>
      </c>
      <c r="U4967" s="13">
        <f>IF(AND($B4967&lt;&gt;"",$C4967&lt;&gt;""),IF(COUNTIFS($B$2:$B4967,$B4967,$C$2:$C4967,$C4967)=1,1,0),0)</f>
        <v/>
      </c>
      <c r="V4967" s="13">
        <f>IF(AND($B4967&lt;&gt;"",$D4967&lt;&gt;""),IF(COUNTIFS($B$2:$B4967,$B4967,$D$2:$D4967,$D4967)=1,1,0),0)</f>
        <v/>
      </c>
      <c r="W4967">
        <f>IFERROR(INDEX(T_Indicateurs[Domain_code],MATCH($H4967,T_Indicateurs[Stat_code],0)),"")</f>
        <v/>
      </c>
      <c r="X4967" s="13">
        <f>IF(OR($W4967="",$F4967=""),0,IF($F4967&lt;&gt;$W4967,1,0))</f>
        <v/>
      </c>
      <c r="Y4967" s="13">
        <f>IF(OR($J4967="", $K4967="", $L4967=""),0,IF(OR($J4967&lt;0,$J4967&gt;3,$K4967&lt;0,$K4967&gt;3,$L4967&lt;0,$L4967&gt;3),1,0))</f>
        <v/>
      </c>
    </row>
    <row r="4968">
      <c r="G4968">
        <f>IFERROR(INDEX(T_Domaines[Domain_label_fr],MATCH(F4968,T_Domaines[Domain_code],0)),"")</f>
        <v/>
      </c>
      <c r="I4968">
        <f>IFERROR(INDEX(T_Indicateurs[Stat_label_fr],MATCH(H4968,T_Indicateurs[Stat_code],0)),"")</f>
        <v/>
      </c>
      <c r="M4968">
        <f>IF(J4968=0,"",J4968)</f>
        <v/>
      </c>
      <c r="N4968">
        <f>IF(K4968=0,"",K4968)</f>
        <v/>
      </c>
      <c r="O4968">
        <f>IF(L4968=0,"",L4968)</f>
        <v/>
      </c>
      <c r="P4968">
        <f>IF(OR(J4968="",K4968="",L4968=""),"",J4968+K4968+L4968)</f>
        <v/>
      </c>
      <c r="Q4968">
        <f>IF(OR(M4968="",N4968="",O4968=""),"",M4968+N4968+O4968)</f>
        <v/>
      </c>
      <c r="S4968" s="13">
        <f>IF(AND($B4968&lt;&gt;"",$F4968&lt;&gt;""),IF(COUNTIFS($B$2:$B4968,$B4968,$F$2:$F4968,$F4968)=1,1,0),0)</f>
        <v/>
      </c>
      <c r="T4968" s="13">
        <f>IF(AND($B4968&lt;&gt;"",$H4968&lt;&gt;""),IF(COUNTIFS($B$2:$B4968,$B4968,$H$2:$H4968,$H4968)=1,1,0),0)</f>
        <v/>
      </c>
      <c r="U4968" s="13">
        <f>IF(AND($B4968&lt;&gt;"",$C4968&lt;&gt;""),IF(COUNTIFS($B$2:$B4968,$B4968,$C$2:$C4968,$C4968)=1,1,0),0)</f>
        <v/>
      </c>
      <c r="V4968" s="13">
        <f>IF(AND($B4968&lt;&gt;"",$D4968&lt;&gt;""),IF(COUNTIFS($B$2:$B4968,$B4968,$D$2:$D4968,$D4968)=1,1,0),0)</f>
        <v/>
      </c>
      <c r="W4968">
        <f>IFERROR(INDEX(T_Indicateurs[Domain_code],MATCH($H4968,T_Indicateurs[Stat_code],0)),"")</f>
        <v/>
      </c>
      <c r="X4968" s="13">
        <f>IF(OR($W4968="",$F4968=""),0,IF($F4968&lt;&gt;$W4968,1,0))</f>
        <v/>
      </c>
      <c r="Y4968" s="13">
        <f>IF(OR($J4968="", $K4968="", $L4968=""),0,IF(OR($J4968&lt;0,$J4968&gt;3,$K4968&lt;0,$K4968&gt;3,$L4968&lt;0,$L4968&gt;3),1,0))</f>
        <v/>
      </c>
    </row>
    <row r="4969">
      <c r="G4969">
        <f>IFERROR(INDEX(T_Domaines[Domain_label_fr],MATCH(F4969,T_Domaines[Domain_code],0)),"")</f>
        <v/>
      </c>
      <c r="I4969">
        <f>IFERROR(INDEX(T_Indicateurs[Stat_label_fr],MATCH(H4969,T_Indicateurs[Stat_code],0)),"")</f>
        <v/>
      </c>
      <c r="M4969">
        <f>IF(J4969=0,"",J4969)</f>
        <v/>
      </c>
      <c r="N4969">
        <f>IF(K4969=0,"",K4969)</f>
        <v/>
      </c>
      <c r="O4969">
        <f>IF(L4969=0,"",L4969)</f>
        <v/>
      </c>
      <c r="P4969">
        <f>IF(OR(J4969="",K4969="",L4969=""),"",J4969+K4969+L4969)</f>
        <v/>
      </c>
      <c r="Q4969">
        <f>IF(OR(M4969="",N4969="",O4969=""),"",M4969+N4969+O4969)</f>
        <v/>
      </c>
      <c r="S4969" s="13">
        <f>IF(AND($B4969&lt;&gt;"",$F4969&lt;&gt;""),IF(COUNTIFS($B$2:$B4969,$B4969,$F$2:$F4969,$F4969)=1,1,0),0)</f>
        <v/>
      </c>
      <c r="T4969" s="13">
        <f>IF(AND($B4969&lt;&gt;"",$H4969&lt;&gt;""),IF(COUNTIFS($B$2:$B4969,$B4969,$H$2:$H4969,$H4969)=1,1,0),0)</f>
        <v/>
      </c>
      <c r="U4969" s="13">
        <f>IF(AND($B4969&lt;&gt;"",$C4969&lt;&gt;""),IF(COUNTIFS($B$2:$B4969,$B4969,$C$2:$C4969,$C4969)=1,1,0),0)</f>
        <v/>
      </c>
      <c r="V4969" s="13">
        <f>IF(AND($B4969&lt;&gt;"",$D4969&lt;&gt;""),IF(COUNTIFS($B$2:$B4969,$B4969,$D$2:$D4969,$D4969)=1,1,0),0)</f>
        <v/>
      </c>
      <c r="W4969">
        <f>IFERROR(INDEX(T_Indicateurs[Domain_code],MATCH($H4969,T_Indicateurs[Stat_code],0)),"")</f>
        <v/>
      </c>
      <c r="X4969" s="13">
        <f>IF(OR($W4969="",$F4969=""),0,IF($F4969&lt;&gt;$W4969,1,0))</f>
        <v/>
      </c>
      <c r="Y4969" s="13">
        <f>IF(OR($J4969="", $K4969="", $L4969=""),0,IF(OR($J4969&lt;0,$J4969&gt;3,$K4969&lt;0,$K4969&gt;3,$L4969&lt;0,$L4969&gt;3),1,0))</f>
        <v/>
      </c>
    </row>
    <row r="4970">
      <c r="G4970">
        <f>IFERROR(INDEX(T_Domaines[Domain_label_fr],MATCH(F4970,T_Domaines[Domain_code],0)),"")</f>
        <v/>
      </c>
      <c r="I4970">
        <f>IFERROR(INDEX(T_Indicateurs[Stat_label_fr],MATCH(H4970,T_Indicateurs[Stat_code],0)),"")</f>
        <v/>
      </c>
      <c r="M4970">
        <f>IF(J4970=0,"",J4970)</f>
        <v/>
      </c>
      <c r="N4970">
        <f>IF(K4970=0,"",K4970)</f>
        <v/>
      </c>
      <c r="O4970">
        <f>IF(L4970=0,"",L4970)</f>
        <v/>
      </c>
      <c r="P4970">
        <f>IF(OR(J4970="",K4970="",L4970=""),"",J4970+K4970+L4970)</f>
        <v/>
      </c>
      <c r="Q4970">
        <f>IF(OR(M4970="",N4970="",O4970=""),"",M4970+N4970+O4970)</f>
        <v/>
      </c>
      <c r="S4970" s="13">
        <f>IF(AND($B4970&lt;&gt;"",$F4970&lt;&gt;""),IF(COUNTIFS($B$2:$B4970,$B4970,$F$2:$F4970,$F4970)=1,1,0),0)</f>
        <v/>
      </c>
      <c r="T4970" s="13">
        <f>IF(AND($B4970&lt;&gt;"",$H4970&lt;&gt;""),IF(COUNTIFS($B$2:$B4970,$B4970,$H$2:$H4970,$H4970)=1,1,0),0)</f>
        <v/>
      </c>
      <c r="U4970" s="13">
        <f>IF(AND($B4970&lt;&gt;"",$C4970&lt;&gt;""),IF(COUNTIFS($B$2:$B4970,$B4970,$C$2:$C4970,$C4970)=1,1,0),0)</f>
        <v/>
      </c>
      <c r="V4970" s="13">
        <f>IF(AND($B4970&lt;&gt;"",$D4970&lt;&gt;""),IF(COUNTIFS($B$2:$B4970,$B4970,$D$2:$D4970,$D4970)=1,1,0),0)</f>
        <v/>
      </c>
      <c r="W4970">
        <f>IFERROR(INDEX(T_Indicateurs[Domain_code],MATCH($H4970,T_Indicateurs[Stat_code],0)),"")</f>
        <v/>
      </c>
      <c r="X4970" s="13">
        <f>IF(OR($W4970="",$F4970=""),0,IF($F4970&lt;&gt;$W4970,1,0))</f>
        <v/>
      </c>
      <c r="Y4970" s="13">
        <f>IF(OR($J4970="", $K4970="", $L4970=""),0,IF(OR($J4970&lt;0,$J4970&gt;3,$K4970&lt;0,$K4970&gt;3,$L4970&lt;0,$L4970&gt;3),1,0))</f>
        <v/>
      </c>
    </row>
    <row r="4971">
      <c r="G4971">
        <f>IFERROR(INDEX(T_Domaines[Domain_label_fr],MATCH(F4971,T_Domaines[Domain_code],0)),"")</f>
        <v/>
      </c>
      <c r="I4971">
        <f>IFERROR(INDEX(T_Indicateurs[Stat_label_fr],MATCH(H4971,T_Indicateurs[Stat_code],0)),"")</f>
        <v/>
      </c>
      <c r="M4971">
        <f>IF(J4971=0,"",J4971)</f>
        <v/>
      </c>
      <c r="N4971">
        <f>IF(K4971=0,"",K4971)</f>
        <v/>
      </c>
      <c r="O4971">
        <f>IF(L4971=0,"",L4971)</f>
        <v/>
      </c>
      <c r="P4971">
        <f>IF(OR(J4971="",K4971="",L4971=""),"",J4971+K4971+L4971)</f>
        <v/>
      </c>
      <c r="Q4971">
        <f>IF(OR(M4971="",N4971="",O4971=""),"",M4971+N4971+O4971)</f>
        <v/>
      </c>
      <c r="S4971" s="13">
        <f>IF(AND($B4971&lt;&gt;"",$F4971&lt;&gt;""),IF(COUNTIFS($B$2:$B4971,$B4971,$F$2:$F4971,$F4971)=1,1,0),0)</f>
        <v/>
      </c>
      <c r="T4971" s="13">
        <f>IF(AND($B4971&lt;&gt;"",$H4971&lt;&gt;""),IF(COUNTIFS($B$2:$B4971,$B4971,$H$2:$H4971,$H4971)=1,1,0),0)</f>
        <v/>
      </c>
      <c r="U4971" s="13">
        <f>IF(AND($B4971&lt;&gt;"",$C4971&lt;&gt;""),IF(COUNTIFS($B$2:$B4971,$B4971,$C$2:$C4971,$C4971)=1,1,0),0)</f>
        <v/>
      </c>
      <c r="V4971" s="13">
        <f>IF(AND($B4971&lt;&gt;"",$D4971&lt;&gt;""),IF(COUNTIFS($B$2:$B4971,$B4971,$D$2:$D4971,$D4971)=1,1,0),0)</f>
        <v/>
      </c>
      <c r="W4971">
        <f>IFERROR(INDEX(T_Indicateurs[Domain_code],MATCH($H4971,T_Indicateurs[Stat_code],0)),"")</f>
        <v/>
      </c>
      <c r="X4971" s="13">
        <f>IF(OR($W4971="",$F4971=""),0,IF($F4971&lt;&gt;$W4971,1,0))</f>
        <v/>
      </c>
      <c r="Y4971" s="13">
        <f>IF(OR($J4971="", $K4971="", $L4971=""),0,IF(OR($J4971&lt;0,$J4971&gt;3,$K4971&lt;0,$K4971&gt;3,$L4971&lt;0,$L4971&gt;3),1,0))</f>
        <v/>
      </c>
    </row>
    <row r="4972">
      <c r="G4972">
        <f>IFERROR(INDEX(T_Domaines[Domain_label_fr],MATCH(F4972,T_Domaines[Domain_code],0)),"")</f>
        <v/>
      </c>
      <c r="I4972">
        <f>IFERROR(INDEX(T_Indicateurs[Stat_label_fr],MATCH(H4972,T_Indicateurs[Stat_code],0)),"")</f>
        <v/>
      </c>
      <c r="M4972">
        <f>IF(J4972=0,"",J4972)</f>
        <v/>
      </c>
      <c r="N4972">
        <f>IF(K4972=0,"",K4972)</f>
        <v/>
      </c>
      <c r="O4972">
        <f>IF(L4972=0,"",L4972)</f>
        <v/>
      </c>
      <c r="P4972">
        <f>IF(OR(J4972="",K4972="",L4972=""),"",J4972+K4972+L4972)</f>
        <v/>
      </c>
      <c r="Q4972">
        <f>IF(OR(M4972="",N4972="",O4972=""),"",M4972+N4972+O4972)</f>
        <v/>
      </c>
      <c r="S4972" s="13">
        <f>IF(AND($B4972&lt;&gt;"",$F4972&lt;&gt;""),IF(COUNTIFS($B$2:$B4972,$B4972,$F$2:$F4972,$F4972)=1,1,0),0)</f>
        <v/>
      </c>
      <c r="T4972" s="13">
        <f>IF(AND($B4972&lt;&gt;"",$H4972&lt;&gt;""),IF(COUNTIFS($B$2:$B4972,$B4972,$H$2:$H4972,$H4972)=1,1,0),0)</f>
        <v/>
      </c>
      <c r="U4972" s="13">
        <f>IF(AND($B4972&lt;&gt;"",$C4972&lt;&gt;""),IF(COUNTIFS($B$2:$B4972,$B4972,$C$2:$C4972,$C4972)=1,1,0),0)</f>
        <v/>
      </c>
      <c r="V4972" s="13">
        <f>IF(AND($B4972&lt;&gt;"",$D4972&lt;&gt;""),IF(COUNTIFS($B$2:$B4972,$B4972,$D$2:$D4972,$D4972)=1,1,0),0)</f>
        <v/>
      </c>
      <c r="W4972">
        <f>IFERROR(INDEX(T_Indicateurs[Domain_code],MATCH($H4972,T_Indicateurs[Stat_code],0)),"")</f>
        <v/>
      </c>
      <c r="X4972" s="13">
        <f>IF(OR($W4972="",$F4972=""),0,IF($F4972&lt;&gt;$W4972,1,0))</f>
        <v/>
      </c>
      <c r="Y4972" s="13">
        <f>IF(OR($J4972="", $K4972="", $L4972=""),0,IF(OR($J4972&lt;0,$J4972&gt;3,$K4972&lt;0,$K4972&gt;3,$L4972&lt;0,$L4972&gt;3),1,0))</f>
        <v/>
      </c>
    </row>
    <row r="4973">
      <c r="G4973">
        <f>IFERROR(INDEX(T_Domaines[Domain_label_fr],MATCH(F4973,T_Domaines[Domain_code],0)),"")</f>
        <v/>
      </c>
      <c r="I4973">
        <f>IFERROR(INDEX(T_Indicateurs[Stat_label_fr],MATCH(H4973,T_Indicateurs[Stat_code],0)),"")</f>
        <v/>
      </c>
      <c r="M4973">
        <f>IF(J4973=0,"",J4973)</f>
        <v/>
      </c>
      <c r="N4973">
        <f>IF(K4973=0,"",K4973)</f>
        <v/>
      </c>
      <c r="O4973">
        <f>IF(L4973=0,"",L4973)</f>
        <v/>
      </c>
      <c r="P4973">
        <f>IF(OR(J4973="",K4973="",L4973=""),"",J4973+K4973+L4973)</f>
        <v/>
      </c>
      <c r="Q4973">
        <f>IF(OR(M4973="",N4973="",O4973=""),"",M4973+N4973+O4973)</f>
        <v/>
      </c>
      <c r="S4973" s="13">
        <f>IF(AND($B4973&lt;&gt;"",$F4973&lt;&gt;""),IF(COUNTIFS($B$2:$B4973,$B4973,$F$2:$F4973,$F4973)=1,1,0),0)</f>
        <v/>
      </c>
      <c r="T4973" s="13">
        <f>IF(AND($B4973&lt;&gt;"",$H4973&lt;&gt;""),IF(COUNTIFS($B$2:$B4973,$B4973,$H$2:$H4973,$H4973)=1,1,0),0)</f>
        <v/>
      </c>
      <c r="U4973" s="13">
        <f>IF(AND($B4973&lt;&gt;"",$C4973&lt;&gt;""),IF(COUNTIFS($B$2:$B4973,$B4973,$C$2:$C4973,$C4973)=1,1,0),0)</f>
        <v/>
      </c>
      <c r="V4973" s="13">
        <f>IF(AND($B4973&lt;&gt;"",$D4973&lt;&gt;""),IF(COUNTIFS($B$2:$B4973,$B4973,$D$2:$D4973,$D4973)=1,1,0),0)</f>
        <v/>
      </c>
      <c r="W4973">
        <f>IFERROR(INDEX(T_Indicateurs[Domain_code],MATCH($H4973,T_Indicateurs[Stat_code],0)),"")</f>
        <v/>
      </c>
      <c r="X4973" s="13">
        <f>IF(OR($W4973="",$F4973=""),0,IF($F4973&lt;&gt;$W4973,1,0))</f>
        <v/>
      </c>
      <c r="Y4973" s="13">
        <f>IF(OR($J4973="", $K4973="", $L4973=""),0,IF(OR($J4973&lt;0,$J4973&gt;3,$K4973&lt;0,$K4973&gt;3,$L4973&lt;0,$L4973&gt;3),1,0))</f>
        <v/>
      </c>
    </row>
    <row r="4974">
      <c r="G4974">
        <f>IFERROR(INDEX(T_Domaines[Domain_label_fr],MATCH(F4974,T_Domaines[Domain_code],0)),"")</f>
        <v/>
      </c>
      <c r="I4974">
        <f>IFERROR(INDEX(T_Indicateurs[Stat_label_fr],MATCH(H4974,T_Indicateurs[Stat_code],0)),"")</f>
        <v/>
      </c>
      <c r="M4974">
        <f>IF(J4974=0,"",J4974)</f>
        <v/>
      </c>
      <c r="N4974">
        <f>IF(K4974=0,"",K4974)</f>
        <v/>
      </c>
      <c r="O4974">
        <f>IF(L4974=0,"",L4974)</f>
        <v/>
      </c>
      <c r="P4974">
        <f>IF(OR(J4974="",K4974="",L4974=""),"",J4974+K4974+L4974)</f>
        <v/>
      </c>
      <c r="Q4974">
        <f>IF(OR(M4974="",N4974="",O4974=""),"",M4974+N4974+O4974)</f>
        <v/>
      </c>
      <c r="S4974" s="13">
        <f>IF(AND($B4974&lt;&gt;"",$F4974&lt;&gt;""),IF(COUNTIFS($B$2:$B4974,$B4974,$F$2:$F4974,$F4974)=1,1,0),0)</f>
        <v/>
      </c>
      <c r="T4974" s="13">
        <f>IF(AND($B4974&lt;&gt;"",$H4974&lt;&gt;""),IF(COUNTIFS($B$2:$B4974,$B4974,$H$2:$H4974,$H4974)=1,1,0),0)</f>
        <v/>
      </c>
      <c r="U4974" s="13">
        <f>IF(AND($B4974&lt;&gt;"",$C4974&lt;&gt;""),IF(COUNTIFS($B$2:$B4974,$B4974,$C$2:$C4974,$C4974)=1,1,0),0)</f>
        <v/>
      </c>
      <c r="V4974" s="13">
        <f>IF(AND($B4974&lt;&gt;"",$D4974&lt;&gt;""),IF(COUNTIFS($B$2:$B4974,$B4974,$D$2:$D4974,$D4974)=1,1,0),0)</f>
        <v/>
      </c>
      <c r="W4974">
        <f>IFERROR(INDEX(T_Indicateurs[Domain_code],MATCH($H4974,T_Indicateurs[Stat_code],0)),"")</f>
        <v/>
      </c>
      <c r="X4974" s="13">
        <f>IF(OR($W4974="",$F4974=""),0,IF($F4974&lt;&gt;$W4974,1,0))</f>
        <v/>
      </c>
      <c r="Y4974" s="13">
        <f>IF(OR($J4974="", $K4974="", $L4974=""),0,IF(OR($J4974&lt;0,$J4974&gt;3,$K4974&lt;0,$K4974&gt;3,$L4974&lt;0,$L4974&gt;3),1,0))</f>
        <v/>
      </c>
    </row>
    <row r="4975">
      <c r="G4975">
        <f>IFERROR(INDEX(T_Domaines[Domain_label_fr],MATCH(F4975,T_Domaines[Domain_code],0)),"")</f>
        <v/>
      </c>
      <c r="I4975">
        <f>IFERROR(INDEX(T_Indicateurs[Stat_label_fr],MATCH(H4975,T_Indicateurs[Stat_code],0)),"")</f>
        <v/>
      </c>
      <c r="M4975">
        <f>IF(J4975=0,"",J4975)</f>
        <v/>
      </c>
      <c r="N4975">
        <f>IF(K4975=0,"",K4975)</f>
        <v/>
      </c>
      <c r="O4975">
        <f>IF(L4975=0,"",L4975)</f>
        <v/>
      </c>
      <c r="P4975">
        <f>IF(OR(J4975="",K4975="",L4975=""),"",J4975+K4975+L4975)</f>
        <v/>
      </c>
      <c r="Q4975">
        <f>IF(OR(M4975="",N4975="",O4975=""),"",M4975+N4975+O4975)</f>
        <v/>
      </c>
      <c r="S4975" s="13">
        <f>IF(AND($B4975&lt;&gt;"",$F4975&lt;&gt;""),IF(COUNTIFS($B$2:$B4975,$B4975,$F$2:$F4975,$F4975)=1,1,0),0)</f>
        <v/>
      </c>
      <c r="T4975" s="13">
        <f>IF(AND($B4975&lt;&gt;"",$H4975&lt;&gt;""),IF(COUNTIFS($B$2:$B4975,$B4975,$H$2:$H4975,$H4975)=1,1,0),0)</f>
        <v/>
      </c>
      <c r="U4975" s="13">
        <f>IF(AND($B4975&lt;&gt;"",$C4975&lt;&gt;""),IF(COUNTIFS($B$2:$B4975,$B4975,$C$2:$C4975,$C4975)=1,1,0),0)</f>
        <v/>
      </c>
      <c r="V4975" s="13">
        <f>IF(AND($B4975&lt;&gt;"",$D4975&lt;&gt;""),IF(COUNTIFS($B$2:$B4975,$B4975,$D$2:$D4975,$D4975)=1,1,0),0)</f>
        <v/>
      </c>
      <c r="W4975">
        <f>IFERROR(INDEX(T_Indicateurs[Domain_code],MATCH($H4975,T_Indicateurs[Stat_code],0)),"")</f>
        <v/>
      </c>
      <c r="X4975" s="13">
        <f>IF(OR($W4975="",$F4975=""),0,IF($F4975&lt;&gt;$W4975,1,0))</f>
        <v/>
      </c>
      <c r="Y4975" s="13">
        <f>IF(OR($J4975="", $K4975="", $L4975=""),0,IF(OR($J4975&lt;0,$J4975&gt;3,$K4975&lt;0,$K4975&gt;3,$L4975&lt;0,$L4975&gt;3),1,0))</f>
        <v/>
      </c>
    </row>
    <row r="4976">
      <c r="G4976">
        <f>IFERROR(INDEX(T_Domaines[Domain_label_fr],MATCH(F4976,T_Domaines[Domain_code],0)),"")</f>
        <v/>
      </c>
      <c r="I4976">
        <f>IFERROR(INDEX(T_Indicateurs[Stat_label_fr],MATCH(H4976,T_Indicateurs[Stat_code],0)),"")</f>
        <v/>
      </c>
      <c r="M4976">
        <f>IF(J4976=0,"",J4976)</f>
        <v/>
      </c>
      <c r="N4976">
        <f>IF(K4976=0,"",K4976)</f>
        <v/>
      </c>
      <c r="O4976">
        <f>IF(L4976=0,"",L4976)</f>
        <v/>
      </c>
      <c r="P4976">
        <f>IF(OR(J4976="",K4976="",L4976=""),"",J4976+K4976+L4976)</f>
        <v/>
      </c>
      <c r="Q4976">
        <f>IF(OR(M4976="",N4976="",O4976=""),"",M4976+N4976+O4976)</f>
        <v/>
      </c>
      <c r="S4976" s="13">
        <f>IF(AND($B4976&lt;&gt;"",$F4976&lt;&gt;""),IF(COUNTIFS($B$2:$B4976,$B4976,$F$2:$F4976,$F4976)=1,1,0),0)</f>
        <v/>
      </c>
      <c r="T4976" s="13">
        <f>IF(AND($B4976&lt;&gt;"",$H4976&lt;&gt;""),IF(COUNTIFS($B$2:$B4976,$B4976,$H$2:$H4976,$H4976)=1,1,0),0)</f>
        <v/>
      </c>
      <c r="U4976" s="13">
        <f>IF(AND($B4976&lt;&gt;"",$C4976&lt;&gt;""),IF(COUNTIFS($B$2:$B4976,$B4976,$C$2:$C4976,$C4976)=1,1,0),0)</f>
        <v/>
      </c>
      <c r="V4976" s="13">
        <f>IF(AND($B4976&lt;&gt;"",$D4976&lt;&gt;""),IF(COUNTIFS($B$2:$B4976,$B4976,$D$2:$D4976,$D4976)=1,1,0),0)</f>
        <v/>
      </c>
      <c r="W4976">
        <f>IFERROR(INDEX(T_Indicateurs[Domain_code],MATCH($H4976,T_Indicateurs[Stat_code],0)),"")</f>
        <v/>
      </c>
      <c r="X4976" s="13">
        <f>IF(OR($W4976="",$F4976=""),0,IF($F4976&lt;&gt;$W4976,1,0))</f>
        <v/>
      </c>
      <c r="Y4976" s="13">
        <f>IF(OR($J4976="", $K4976="", $L4976=""),0,IF(OR($J4976&lt;0,$J4976&gt;3,$K4976&lt;0,$K4976&gt;3,$L4976&lt;0,$L4976&gt;3),1,0))</f>
        <v/>
      </c>
    </row>
    <row r="4977">
      <c r="G4977">
        <f>IFERROR(INDEX(T_Domaines[Domain_label_fr],MATCH(F4977,T_Domaines[Domain_code],0)),"")</f>
        <v/>
      </c>
      <c r="I4977">
        <f>IFERROR(INDEX(T_Indicateurs[Stat_label_fr],MATCH(H4977,T_Indicateurs[Stat_code],0)),"")</f>
        <v/>
      </c>
      <c r="M4977">
        <f>IF(J4977=0,"",J4977)</f>
        <v/>
      </c>
      <c r="N4977">
        <f>IF(K4977=0,"",K4977)</f>
        <v/>
      </c>
      <c r="O4977">
        <f>IF(L4977=0,"",L4977)</f>
        <v/>
      </c>
      <c r="P4977">
        <f>IF(OR(J4977="",K4977="",L4977=""),"",J4977+K4977+L4977)</f>
        <v/>
      </c>
      <c r="Q4977">
        <f>IF(OR(M4977="",N4977="",O4977=""),"",M4977+N4977+O4977)</f>
        <v/>
      </c>
      <c r="S4977" s="13">
        <f>IF(AND($B4977&lt;&gt;"",$F4977&lt;&gt;""),IF(COUNTIFS($B$2:$B4977,$B4977,$F$2:$F4977,$F4977)=1,1,0),0)</f>
        <v/>
      </c>
      <c r="T4977" s="13">
        <f>IF(AND($B4977&lt;&gt;"",$H4977&lt;&gt;""),IF(COUNTIFS($B$2:$B4977,$B4977,$H$2:$H4977,$H4977)=1,1,0),0)</f>
        <v/>
      </c>
      <c r="U4977" s="13">
        <f>IF(AND($B4977&lt;&gt;"",$C4977&lt;&gt;""),IF(COUNTIFS($B$2:$B4977,$B4977,$C$2:$C4977,$C4977)=1,1,0),0)</f>
        <v/>
      </c>
      <c r="V4977" s="13">
        <f>IF(AND($B4977&lt;&gt;"",$D4977&lt;&gt;""),IF(COUNTIFS($B$2:$B4977,$B4977,$D$2:$D4977,$D4977)=1,1,0),0)</f>
        <v/>
      </c>
      <c r="W4977">
        <f>IFERROR(INDEX(T_Indicateurs[Domain_code],MATCH($H4977,T_Indicateurs[Stat_code],0)),"")</f>
        <v/>
      </c>
      <c r="X4977" s="13">
        <f>IF(OR($W4977="",$F4977=""),0,IF($F4977&lt;&gt;$W4977,1,0))</f>
        <v/>
      </c>
      <c r="Y4977" s="13">
        <f>IF(OR($J4977="", $K4977="", $L4977=""),0,IF(OR($J4977&lt;0,$J4977&gt;3,$K4977&lt;0,$K4977&gt;3,$L4977&lt;0,$L4977&gt;3),1,0))</f>
        <v/>
      </c>
    </row>
    <row r="4978">
      <c r="G4978">
        <f>IFERROR(INDEX(T_Domaines[Domain_label_fr],MATCH(F4978,T_Domaines[Domain_code],0)),"")</f>
        <v/>
      </c>
      <c r="I4978">
        <f>IFERROR(INDEX(T_Indicateurs[Stat_label_fr],MATCH(H4978,T_Indicateurs[Stat_code],0)),"")</f>
        <v/>
      </c>
      <c r="M4978">
        <f>IF(J4978=0,"",J4978)</f>
        <v/>
      </c>
      <c r="N4978">
        <f>IF(K4978=0,"",K4978)</f>
        <v/>
      </c>
      <c r="O4978">
        <f>IF(L4978=0,"",L4978)</f>
        <v/>
      </c>
      <c r="P4978">
        <f>IF(OR(J4978="",K4978="",L4978=""),"",J4978+K4978+L4978)</f>
        <v/>
      </c>
      <c r="Q4978">
        <f>IF(OR(M4978="",N4978="",O4978=""),"",M4978+N4978+O4978)</f>
        <v/>
      </c>
      <c r="S4978" s="13">
        <f>IF(AND($B4978&lt;&gt;"",$F4978&lt;&gt;""),IF(COUNTIFS($B$2:$B4978,$B4978,$F$2:$F4978,$F4978)=1,1,0),0)</f>
        <v/>
      </c>
      <c r="T4978" s="13">
        <f>IF(AND($B4978&lt;&gt;"",$H4978&lt;&gt;""),IF(COUNTIFS($B$2:$B4978,$B4978,$H$2:$H4978,$H4978)=1,1,0),0)</f>
        <v/>
      </c>
      <c r="U4978" s="13">
        <f>IF(AND($B4978&lt;&gt;"",$C4978&lt;&gt;""),IF(COUNTIFS($B$2:$B4978,$B4978,$C$2:$C4978,$C4978)=1,1,0),0)</f>
        <v/>
      </c>
      <c r="V4978" s="13">
        <f>IF(AND($B4978&lt;&gt;"",$D4978&lt;&gt;""),IF(COUNTIFS($B$2:$B4978,$B4978,$D$2:$D4978,$D4978)=1,1,0),0)</f>
        <v/>
      </c>
      <c r="W4978">
        <f>IFERROR(INDEX(T_Indicateurs[Domain_code],MATCH($H4978,T_Indicateurs[Stat_code],0)),"")</f>
        <v/>
      </c>
      <c r="X4978" s="13">
        <f>IF(OR($W4978="",$F4978=""),0,IF($F4978&lt;&gt;$W4978,1,0))</f>
        <v/>
      </c>
      <c r="Y4978" s="13">
        <f>IF(OR($J4978="", $K4978="", $L4978=""),0,IF(OR($J4978&lt;0,$J4978&gt;3,$K4978&lt;0,$K4978&gt;3,$L4978&lt;0,$L4978&gt;3),1,0))</f>
        <v/>
      </c>
    </row>
    <row r="4979">
      <c r="G4979">
        <f>IFERROR(INDEX(T_Domaines[Domain_label_fr],MATCH(F4979,T_Domaines[Domain_code],0)),"")</f>
        <v/>
      </c>
      <c r="I4979">
        <f>IFERROR(INDEX(T_Indicateurs[Stat_label_fr],MATCH(H4979,T_Indicateurs[Stat_code],0)),"")</f>
        <v/>
      </c>
      <c r="M4979">
        <f>IF(J4979=0,"",J4979)</f>
        <v/>
      </c>
      <c r="N4979">
        <f>IF(K4979=0,"",K4979)</f>
        <v/>
      </c>
      <c r="O4979">
        <f>IF(L4979=0,"",L4979)</f>
        <v/>
      </c>
      <c r="P4979">
        <f>IF(OR(J4979="",K4979="",L4979=""),"",J4979+K4979+L4979)</f>
        <v/>
      </c>
      <c r="Q4979">
        <f>IF(OR(M4979="",N4979="",O4979=""),"",M4979+N4979+O4979)</f>
        <v/>
      </c>
      <c r="S4979" s="13">
        <f>IF(AND($B4979&lt;&gt;"",$F4979&lt;&gt;""),IF(COUNTIFS($B$2:$B4979,$B4979,$F$2:$F4979,$F4979)=1,1,0),0)</f>
        <v/>
      </c>
      <c r="T4979" s="13">
        <f>IF(AND($B4979&lt;&gt;"",$H4979&lt;&gt;""),IF(COUNTIFS($B$2:$B4979,$B4979,$H$2:$H4979,$H4979)=1,1,0),0)</f>
        <v/>
      </c>
      <c r="U4979" s="13">
        <f>IF(AND($B4979&lt;&gt;"",$C4979&lt;&gt;""),IF(COUNTIFS($B$2:$B4979,$B4979,$C$2:$C4979,$C4979)=1,1,0),0)</f>
        <v/>
      </c>
      <c r="V4979" s="13">
        <f>IF(AND($B4979&lt;&gt;"",$D4979&lt;&gt;""),IF(COUNTIFS($B$2:$B4979,$B4979,$D$2:$D4979,$D4979)=1,1,0),0)</f>
        <v/>
      </c>
      <c r="W4979">
        <f>IFERROR(INDEX(T_Indicateurs[Domain_code],MATCH($H4979,T_Indicateurs[Stat_code],0)),"")</f>
        <v/>
      </c>
      <c r="X4979" s="13">
        <f>IF(OR($W4979="",$F4979=""),0,IF($F4979&lt;&gt;$W4979,1,0))</f>
        <v/>
      </c>
      <c r="Y4979" s="13">
        <f>IF(OR($J4979="", $K4979="", $L4979=""),0,IF(OR($J4979&lt;0,$J4979&gt;3,$K4979&lt;0,$K4979&gt;3,$L4979&lt;0,$L4979&gt;3),1,0))</f>
        <v/>
      </c>
    </row>
    <row r="4980">
      <c r="G4980">
        <f>IFERROR(INDEX(T_Domaines[Domain_label_fr],MATCH(F4980,T_Domaines[Domain_code],0)),"")</f>
        <v/>
      </c>
      <c r="I4980">
        <f>IFERROR(INDEX(T_Indicateurs[Stat_label_fr],MATCH(H4980,T_Indicateurs[Stat_code],0)),"")</f>
        <v/>
      </c>
      <c r="M4980">
        <f>IF(J4980=0,"",J4980)</f>
        <v/>
      </c>
      <c r="N4980">
        <f>IF(K4980=0,"",K4980)</f>
        <v/>
      </c>
      <c r="O4980">
        <f>IF(L4980=0,"",L4980)</f>
        <v/>
      </c>
      <c r="P4980">
        <f>IF(OR(J4980="",K4980="",L4980=""),"",J4980+K4980+L4980)</f>
        <v/>
      </c>
      <c r="Q4980">
        <f>IF(OR(M4980="",N4980="",O4980=""),"",M4980+N4980+O4980)</f>
        <v/>
      </c>
      <c r="S4980" s="13">
        <f>IF(AND($B4980&lt;&gt;"",$F4980&lt;&gt;""),IF(COUNTIFS($B$2:$B4980,$B4980,$F$2:$F4980,$F4980)=1,1,0),0)</f>
        <v/>
      </c>
      <c r="T4980" s="13">
        <f>IF(AND($B4980&lt;&gt;"",$H4980&lt;&gt;""),IF(COUNTIFS($B$2:$B4980,$B4980,$H$2:$H4980,$H4980)=1,1,0),0)</f>
        <v/>
      </c>
      <c r="U4980" s="13">
        <f>IF(AND($B4980&lt;&gt;"",$C4980&lt;&gt;""),IF(COUNTIFS($B$2:$B4980,$B4980,$C$2:$C4980,$C4980)=1,1,0),0)</f>
        <v/>
      </c>
      <c r="V4980" s="13">
        <f>IF(AND($B4980&lt;&gt;"",$D4980&lt;&gt;""),IF(COUNTIFS($B$2:$B4980,$B4980,$D$2:$D4980,$D4980)=1,1,0),0)</f>
        <v/>
      </c>
      <c r="W4980">
        <f>IFERROR(INDEX(T_Indicateurs[Domain_code],MATCH($H4980,T_Indicateurs[Stat_code],0)),"")</f>
        <v/>
      </c>
      <c r="X4980" s="13">
        <f>IF(OR($W4980="",$F4980=""),0,IF($F4980&lt;&gt;$W4980,1,0))</f>
        <v/>
      </c>
      <c r="Y4980" s="13">
        <f>IF(OR($J4980="", $K4980="", $L4980=""),0,IF(OR($J4980&lt;0,$J4980&gt;3,$K4980&lt;0,$K4980&gt;3,$L4980&lt;0,$L4980&gt;3),1,0))</f>
        <v/>
      </c>
    </row>
    <row r="4981">
      <c r="G4981">
        <f>IFERROR(INDEX(T_Domaines[Domain_label_fr],MATCH(F4981,T_Domaines[Domain_code],0)),"")</f>
        <v/>
      </c>
      <c r="I4981">
        <f>IFERROR(INDEX(T_Indicateurs[Stat_label_fr],MATCH(H4981,T_Indicateurs[Stat_code],0)),"")</f>
        <v/>
      </c>
      <c r="M4981">
        <f>IF(J4981=0,"",J4981)</f>
        <v/>
      </c>
      <c r="N4981">
        <f>IF(K4981=0,"",K4981)</f>
        <v/>
      </c>
      <c r="O4981">
        <f>IF(L4981=0,"",L4981)</f>
        <v/>
      </c>
      <c r="P4981">
        <f>IF(OR(J4981="",K4981="",L4981=""),"",J4981+K4981+L4981)</f>
        <v/>
      </c>
      <c r="Q4981">
        <f>IF(OR(M4981="",N4981="",O4981=""),"",M4981+N4981+O4981)</f>
        <v/>
      </c>
      <c r="S4981" s="13">
        <f>IF(AND($B4981&lt;&gt;"",$F4981&lt;&gt;""),IF(COUNTIFS($B$2:$B4981,$B4981,$F$2:$F4981,$F4981)=1,1,0),0)</f>
        <v/>
      </c>
      <c r="T4981" s="13">
        <f>IF(AND($B4981&lt;&gt;"",$H4981&lt;&gt;""),IF(COUNTIFS($B$2:$B4981,$B4981,$H$2:$H4981,$H4981)=1,1,0),0)</f>
        <v/>
      </c>
      <c r="U4981" s="13">
        <f>IF(AND($B4981&lt;&gt;"",$C4981&lt;&gt;""),IF(COUNTIFS($B$2:$B4981,$B4981,$C$2:$C4981,$C4981)=1,1,0),0)</f>
        <v/>
      </c>
      <c r="V4981" s="13">
        <f>IF(AND($B4981&lt;&gt;"",$D4981&lt;&gt;""),IF(COUNTIFS($B$2:$B4981,$B4981,$D$2:$D4981,$D4981)=1,1,0),0)</f>
        <v/>
      </c>
      <c r="W4981">
        <f>IFERROR(INDEX(T_Indicateurs[Domain_code],MATCH($H4981,T_Indicateurs[Stat_code],0)),"")</f>
        <v/>
      </c>
      <c r="X4981" s="13">
        <f>IF(OR($W4981="",$F4981=""),0,IF($F4981&lt;&gt;$W4981,1,0))</f>
        <v/>
      </c>
      <c r="Y4981" s="13">
        <f>IF(OR($J4981="", $K4981="", $L4981=""),0,IF(OR($J4981&lt;0,$J4981&gt;3,$K4981&lt;0,$K4981&gt;3,$L4981&lt;0,$L4981&gt;3),1,0))</f>
        <v/>
      </c>
    </row>
    <row r="4982">
      <c r="G4982">
        <f>IFERROR(INDEX(T_Domaines[Domain_label_fr],MATCH(F4982,T_Domaines[Domain_code],0)),"")</f>
        <v/>
      </c>
      <c r="I4982">
        <f>IFERROR(INDEX(T_Indicateurs[Stat_label_fr],MATCH(H4982,T_Indicateurs[Stat_code],0)),"")</f>
        <v/>
      </c>
      <c r="M4982">
        <f>IF(J4982=0,"",J4982)</f>
        <v/>
      </c>
      <c r="N4982">
        <f>IF(K4982=0,"",K4982)</f>
        <v/>
      </c>
      <c r="O4982">
        <f>IF(L4982=0,"",L4982)</f>
        <v/>
      </c>
      <c r="P4982">
        <f>IF(OR(J4982="",K4982="",L4982=""),"",J4982+K4982+L4982)</f>
        <v/>
      </c>
      <c r="Q4982">
        <f>IF(OR(M4982="",N4982="",O4982=""),"",M4982+N4982+O4982)</f>
        <v/>
      </c>
      <c r="S4982" s="13">
        <f>IF(AND($B4982&lt;&gt;"",$F4982&lt;&gt;""),IF(COUNTIFS($B$2:$B4982,$B4982,$F$2:$F4982,$F4982)=1,1,0),0)</f>
        <v/>
      </c>
      <c r="T4982" s="13">
        <f>IF(AND($B4982&lt;&gt;"",$H4982&lt;&gt;""),IF(COUNTIFS($B$2:$B4982,$B4982,$H$2:$H4982,$H4982)=1,1,0),0)</f>
        <v/>
      </c>
      <c r="U4982" s="13">
        <f>IF(AND($B4982&lt;&gt;"",$C4982&lt;&gt;""),IF(COUNTIFS($B$2:$B4982,$B4982,$C$2:$C4982,$C4982)=1,1,0),0)</f>
        <v/>
      </c>
      <c r="V4982" s="13">
        <f>IF(AND($B4982&lt;&gt;"",$D4982&lt;&gt;""),IF(COUNTIFS($B$2:$B4982,$B4982,$D$2:$D4982,$D4982)=1,1,0),0)</f>
        <v/>
      </c>
      <c r="W4982">
        <f>IFERROR(INDEX(T_Indicateurs[Domain_code],MATCH($H4982,T_Indicateurs[Stat_code],0)),"")</f>
        <v/>
      </c>
      <c r="X4982" s="13">
        <f>IF(OR($W4982="",$F4982=""),0,IF($F4982&lt;&gt;$W4982,1,0))</f>
        <v/>
      </c>
      <c r="Y4982" s="13">
        <f>IF(OR($J4982="", $K4982="", $L4982=""),0,IF(OR($J4982&lt;0,$J4982&gt;3,$K4982&lt;0,$K4982&gt;3,$L4982&lt;0,$L4982&gt;3),1,0))</f>
        <v/>
      </c>
    </row>
    <row r="4983">
      <c r="G4983">
        <f>IFERROR(INDEX(T_Domaines[Domain_label_fr],MATCH(F4983,T_Domaines[Domain_code],0)),"")</f>
        <v/>
      </c>
      <c r="I4983">
        <f>IFERROR(INDEX(T_Indicateurs[Stat_label_fr],MATCH(H4983,T_Indicateurs[Stat_code],0)),"")</f>
        <v/>
      </c>
      <c r="M4983">
        <f>IF(J4983=0,"",J4983)</f>
        <v/>
      </c>
      <c r="N4983">
        <f>IF(K4983=0,"",K4983)</f>
        <v/>
      </c>
      <c r="O4983">
        <f>IF(L4983=0,"",L4983)</f>
        <v/>
      </c>
      <c r="P4983">
        <f>IF(OR(J4983="",K4983="",L4983=""),"",J4983+K4983+L4983)</f>
        <v/>
      </c>
      <c r="Q4983">
        <f>IF(OR(M4983="",N4983="",O4983=""),"",M4983+N4983+O4983)</f>
        <v/>
      </c>
      <c r="S4983" s="13">
        <f>IF(AND($B4983&lt;&gt;"",$F4983&lt;&gt;""),IF(COUNTIFS($B$2:$B4983,$B4983,$F$2:$F4983,$F4983)=1,1,0),0)</f>
        <v/>
      </c>
      <c r="T4983" s="13">
        <f>IF(AND($B4983&lt;&gt;"",$H4983&lt;&gt;""),IF(COUNTIFS($B$2:$B4983,$B4983,$H$2:$H4983,$H4983)=1,1,0),0)</f>
        <v/>
      </c>
      <c r="U4983" s="13">
        <f>IF(AND($B4983&lt;&gt;"",$C4983&lt;&gt;""),IF(COUNTIFS($B$2:$B4983,$B4983,$C$2:$C4983,$C4983)=1,1,0),0)</f>
        <v/>
      </c>
      <c r="V4983" s="13">
        <f>IF(AND($B4983&lt;&gt;"",$D4983&lt;&gt;""),IF(COUNTIFS($B$2:$B4983,$B4983,$D$2:$D4983,$D4983)=1,1,0),0)</f>
        <v/>
      </c>
      <c r="W4983">
        <f>IFERROR(INDEX(T_Indicateurs[Domain_code],MATCH($H4983,T_Indicateurs[Stat_code],0)),"")</f>
        <v/>
      </c>
      <c r="X4983" s="13">
        <f>IF(OR($W4983="",$F4983=""),0,IF($F4983&lt;&gt;$W4983,1,0))</f>
        <v/>
      </c>
      <c r="Y4983" s="13">
        <f>IF(OR($J4983="", $K4983="", $L4983=""),0,IF(OR($J4983&lt;0,$J4983&gt;3,$K4983&lt;0,$K4983&gt;3,$L4983&lt;0,$L4983&gt;3),1,0))</f>
        <v/>
      </c>
    </row>
    <row r="4984">
      <c r="G4984">
        <f>IFERROR(INDEX(T_Domaines[Domain_label_fr],MATCH(F4984,T_Domaines[Domain_code],0)),"")</f>
        <v/>
      </c>
      <c r="I4984">
        <f>IFERROR(INDEX(T_Indicateurs[Stat_label_fr],MATCH(H4984,T_Indicateurs[Stat_code],0)),"")</f>
        <v/>
      </c>
      <c r="M4984">
        <f>IF(J4984=0,"",J4984)</f>
        <v/>
      </c>
      <c r="N4984">
        <f>IF(K4984=0,"",K4984)</f>
        <v/>
      </c>
      <c r="O4984">
        <f>IF(L4984=0,"",L4984)</f>
        <v/>
      </c>
      <c r="P4984">
        <f>IF(OR(J4984="",K4984="",L4984=""),"",J4984+K4984+L4984)</f>
        <v/>
      </c>
      <c r="Q4984">
        <f>IF(OR(M4984="",N4984="",O4984=""),"",M4984+N4984+O4984)</f>
        <v/>
      </c>
      <c r="S4984" s="13">
        <f>IF(AND($B4984&lt;&gt;"",$F4984&lt;&gt;""),IF(COUNTIFS($B$2:$B4984,$B4984,$F$2:$F4984,$F4984)=1,1,0),0)</f>
        <v/>
      </c>
      <c r="T4984" s="13">
        <f>IF(AND($B4984&lt;&gt;"",$H4984&lt;&gt;""),IF(COUNTIFS($B$2:$B4984,$B4984,$H$2:$H4984,$H4984)=1,1,0),0)</f>
        <v/>
      </c>
      <c r="U4984" s="13">
        <f>IF(AND($B4984&lt;&gt;"",$C4984&lt;&gt;""),IF(COUNTIFS($B$2:$B4984,$B4984,$C$2:$C4984,$C4984)=1,1,0),0)</f>
        <v/>
      </c>
      <c r="V4984" s="13">
        <f>IF(AND($B4984&lt;&gt;"",$D4984&lt;&gt;""),IF(COUNTIFS($B$2:$B4984,$B4984,$D$2:$D4984,$D4984)=1,1,0),0)</f>
        <v/>
      </c>
      <c r="W4984">
        <f>IFERROR(INDEX(T_Indicateurs[Domain_code],MATCH($H4984,T_Indicateurs[Stat_code],0)),"")</f>
        <v/>
      </c>
      <c r="X4984" s="13">
        <f>IF(OR($W4984="",$F4984=""),0,IF($F4984&lt;&gt;$W4984,1,0))</f>
        <v/>
      </c>
      <c r="Y4984" s="13">
        <f>IF(OR($J4984="", $K4984="", $L4984=""),0,IF(OR($J4984&lt;0,$J4984&gt;3,$K4984&lt;0,$K4984&gt;3,$L4984&lt;0,$L4984&gt;3),1,0))</f>
        <v/>
      </c>
    </row>
    <row r="4985">
      <c r="G4985">
        <f>IFERROR(INDEX(T_Domaines[Domain_label_fr],MATCH(F4985,T_Domaines[Domain_code],0)),"")</f>
        <v/>
      </c>
      <c r="I4985">
        <f>IFERROR(INDEX(T_Indicateurs[Stat_label_fr],MATCH(H4985,T_Indicateurs[Stat_code],0)),"")</f>
        <v/>
      </c>
      <c r="M4985">
        <f>IF(J4985=0,"",J4985)</f>
        <v/>
      </c>
      <c r="N4985">
        <f>IF(K4985=0,"",K4985)</f>
        <v/>
      </c>
      <c r="O4985">
        <f>IF(L4985=0,"",L4985)</f>
        <v/>
      </c>
      <c r="P4985">
        <f>IF(OR(J4985="",K4985="",L4985=""),"",J4985+K4985+L4985)</f>
        <v/>
      </c>
      <c r="Q4985">
        <f>IF(OR(M4985="",N4985="",O4985=""),"",M4985+N4985+O4985)</f>
        <v/>
      </c>
      <c r="S4985" s="13">
        <f>IF(AND($B4985&lt;&gt;"",$F4985&lt;&gt;""),IF(COUNTIFS($B$2:$B4985,$B4985,$F$2:$F4985,$F4985)=1,1,0),0)</f>
        <v/>
      </c>
      <c r="T4985" s="13">
        <f>IF(AND($B4985&lt;&gt;"",$H4985&lt;&gt;""),IF(COUNTIFS($B$2:$B4985,$B4985,$H$2:$H4985,$H4985)=1,1,0),0)</f>
        <v/>
      </c>
      <c r="U4985" s="13">
        <f>IF(AND($B4985&lt;&gt;"",$C4985&lt;&gt;""),IF(COUNTIFS($B$2:$B4985,$B4985,$C$2:$C4985,$C4985)=1,1,0),0)</f>
        <v/>
      </c>
      <c r="V4985" s="13">
        <f>IF(AND($B4985&lt;&gt;"",$D4985&lt;&gt;""),IF(COUNTIFS($B$2:$B4985,$B4985,$D$2:$D4985,$D4985)=1,1,0),0)</f>
        <v/>
      </c>
      <c r="W4985">
        <f>IFERROR(INDEX(T_Indicateurs[Domain_code],MATCH($H4985,T_Indicateurs[Stat_code],0)),"")</f>
        <v/>
      </c>
      <c r="X4985" s="13">
        <f>IF(OR($W4985="",$F4985=""),0,IF($F4985&lt;&gt;$W4985,1,0))</f>
        <v/>
      </c>
      <c r="Y4985" s="13">
        <f>IF(OR($J4985="", $K4985="", $L4985=""),0,IF(OR($J4985&lt;0,$J4985&gt;3,$K4985&lt;0,$K4985&gt;3,$L4985&lt;0,$L4985&gt;3),1,0))</f>
        <v/>
      </c>
    </row>
    <row r="4986">
      <c r="G4986">
        <f>IFERROR(INDEX(T_Domaines[Domain_label_fr],MATCH(F4986,T_Domaines[Domain_code],0)),"")</f>
        <v/>
      </c>
      <c r="I4986">
        <f>IFERROR(INDEX(T_Indicateurs[Stat_label_fr],MATCH(H4986,T_Indicateurs[Stat_code],0)),"")</f>
        <v/>
      </c>
      <c r="M4986">
        <f>IF(J4986=0,"",J4986)</f>
        <v/>
      </c>
      <c r="N4986">
        <f>IF(K4986=0,"",K4986)</f>
        <v/>
      </c>
      <c r="O4986">
        <f>IF(L4986=0,"",L4986)</f>
        <v/>
      </c>
      <c r="P4986">
        <f>IF(OR(J4986="",K4986="",L4986=""),"",J4986+K4986+L4986)</f>
        <v/>
      </c>
      <c r="Q4986">
        <f>IF(OR(M4986="",N4986="",O4986=""),"",M4986+N4986+O4986)</f>
        <v/>
      </c>
      <c r="S4986" s="13">
        <f>IF(AND($B4986&lt;&gt;"",$F4986&lt;&gt;""),IF(COUNTIFS($B$2:$B4986,$B4986,$F$2:$F4986,$F4986)=1,1,0),0)</f>
        <v/>
      </c>
      <c r="T4986" s="13">
        <f>IF(AND($B4986&lt;&gt;"",$H4986&lt;&gt;""),IF(COUNTIFS($B$2:$B4986,$B4986,$H$2:$H4986,$H4986)=1,1,0),0)</f>
        <v/>
      </c>
      <c r="U4986" s="13">
        <f>IF(AND($B4986&lt;&gt;"",$C4986&lt;&gt;""),IF(COUNTIFS($B$2:$B4986,$B4986,$C$2:$C4986,$C4986)=1,1,0),0)</f>
        <v/>
      </c>
      <c r="V4986" s="13">
        <f>IF(AND($B4986&lt;&gt;"",$D4986&lt;&gt;""),IF(COUNTIFS($B$2:$B4986,$B4986,$D$2:$D4986,$D4986)=1,1,0),0)</f>
        <v/>
      </c>
      <c r="W4986">
        <f>IFERROR(INDEX(T_Indicateurs[Domain_code],MATCH($H4986,T_Indicateurs[Stat_code],0)),"")</f>
        <v/>
      </c>
      <c r="X4986" s="13">
        <f>IF(OR($W4986="",$F4986=""),0,IF($F4986&lt;&gt;$W4986,1,0))</f>
        <v/>
      </c>
      <c r="Y4986" s="13">
        <f>IF(OR($J4986="", $K4986="", $L4986=""),0,IF(OR($J4986&lt;0,$J4986&gt;3,$K4986&lt;0,$K4986&gt;3,$L4986&lt;0,$L4986&gt;3),1,0))</f>
        <v/>
      </c>
    </row>
    <row r="4987">
      <c r="G4987">
        <f>IFERROR(INDEX(T_Domaines[Domain_label_fr],MATCH(F4987,T_Domaines[Domain_code],0)),"")</f>
        <v/>
      </c>
      <c r="I4987">
        <f>IFERROR(INDEX(T_Indicateurs[Stat_label_fr],MATCH(H4987,T_Indicateurs[Stat_code],0)),"")</f>
        <v/>
      </c>
      <c r="M4987">
        <f>IF(J4987=0,"",J4987)</f>
        <v/>
      </c>
      <c r="N4987">
        <f>IF(K4987=0,"",K4987)</f>
        <v/>
      </c>
      <c r="O4987">
        <f>IF(L4987=0,"",L4987)</f>
        <v/>
      </c>
      <c r="P4987">
        <f>IF(OR(J4987="",K4987="",L4987=""),"",J4987+K4987+L4987)</f>
        <v/>
      </c>
      <c r="Q4987">
        <f>IF(OR(M4987="",N4987="",O4987=""),"",M4987+N4987+O4987)</f>
        <v/>
      </c>
      <c r="S4987" s="13">
        <f>IF(AND($B4987&lt;&gt;"",$F4987&lt;&gt;""),IF(COUNTIFS($B$2:$B4987,$B4987,$F$2:$F4987,$F4987)=1,1,0),0)</f>
        <v/>
      </c>
      <c r="T4987" s="13">
        <f>IF(AND($B4987&lt;&gt;"",$H4987&lt;&gt;""),IF(COUNTIFS($B$2:$B4987,$B4987,$H$2:$H4987,$H4987)=1,1,0),0)</f>
        <v/>
      </c>
      <c r="U4987" s="13">
        <f>IF(AND($B4987&lt;&gt;"",$C4987&lt;&gt;""),IF(COUNTIFS($B$2:$B4987,$B4987,$C$2:$C4987,$C4987)=1,1,0),0)</f>
        <v/>
      </c>
      <c r="V4987" s="13">
        <f>IF(AND($B4987&lt;&gt;"",$D4987&lt;&gt;""),IF(COUNTIFS($B$2:$B4987,$B4987,$D$2:$D4987,$D4987)=1,1,0),0)</f>
        <v/>
      </c>
      <c r="W4987">
        <f>IFERROR(INDEX(T_Indicateurs[Domain_code],MATCH($H4987,T_Indicateurs[Stat_code],0)),"")</f>
        <v/>
      </c>
      <c r="X4987" s="13">
        <f>IF(OR($W4987="",$F4987=""),0,IF($F4987&lt;&gt;$W4987,1,0))</f>
        <v/>
      </c>
      <c r="Y4987" s="13">
        <f>IF(OR($J4987="", $K4987="", $L4987=""),0,IF(OR($J4987&lt;0,$J4987&gt;3,$K4987&lt;0,$K4987&gt;3,$L4987&lt;0,$L4987&gt;3),1,0))</f>
        <v/>
      </c>
    </row>
    <row r="4988">
      <c r="G4988">
        <f>IFERROR(INDEX(T_Domaines[Domain_label_fr],MATCH(F4988,T_Domaines[Domain_code],0)),"")</f>
        <v/>
      </c>
      <c r="I4988">
        <f>IFERROR(INDEX(T_Indicateurs[Stat_label_fr],MATCH(H4988,T_Indicateurs[Stat_code],0)),"")</f>
        <v/>
      </c>
      <c r="M4988">
        <f>IF(J4988=0,"",J4988)</f>
        <v/>
      </c>
      <c r="N4988">
        <f>IF(K4988=0,"",K4988)</f>
        <v/>
      </c>
      <c r="O4988">
        <f>IF(L4988=0,"",L4988)</f>
        <v/>
      </c>
      <c r="P4988">
        <f>IF(OR(J4988="",K4988="",L4988=""),"",J4988+K4988+L4988)</f>
        <v/>
      </c>
      <c r="Q4988">
        <f>IF(OR(M4988="",N4988="",O4988=""),"",M4988+N4988+O4988)</f>
        <v/>
      </c>
      <c r="S4988" s="13">
        <f>IF(AND($B4988&lt;&gt;"",$F4988&lt;&gt;""),IF(COUNTIFS($B$2:$B4988,$B4988,$F$2:$F4988,$F4988)=1,1,0),0)</f>
        <v/>
      </c>
      <c r="T4988" s="13">
        <f>IF(AND($B4988&lt;&gt;"",$H4988&lt;&gt;""),IF(COUNTIFS($B$2:$B4988,$B4988,$H$2:$H4988,$H4988)=1,1,0),0)</f>
        <v/>
      </c>
      <c r="U4988" s="13">
        <f>IF(AND($B4988&lt;&gt;"",$C4988&lt;&gt;""),IF(COUNTIFS($B$2:$B4988,$B4988,$C$2:$C4988,$C4988)=1,1,0),0)</f>
        <v/>
      </c>
      <c r="V4988" s="13">
        <f>IF(AND($B4988&lt;&gt;"",$D4988&lt;&gt;""),IF(COUNTIFS($B$2:$B4988,$B4988,$D$2:$D4988,$D4988)=1,1,0),0)</f>
        <v/>
      </c>
      <c r="W4988">
        <f>IFERROR(INDEX(T_Indicateurs[Domain_code],MATCH($H4988,T_Indicateurs[Stat_code],0)),"")</f>
        <v/>
      </c>
      <c r="X4988" s="13">
        <f>IF(OR($W4988="",$F4988=""),0,IF($F4988&lt;&gt;$W4988,1,0))</f>
        <v/>
      </c>
      <c r="Y4988" s="13">
        <f>IF(OR($J4988="", $K4988="", $L4988=""),0,IF(OR($J4988&lt;0,$J4988&gt;3,$K4988&lt;0,$K4988&gt;3,$L4988&lt;0,$L4988&gt;3),1,0))</f>
        <v/>
      </c>
    </row>
    <row r="4989">
      <c r="G4989">
        <f>IFERROR(INDEX(T_Domaines[Domain_label_fr],MATCH(F4989,T_Domaines[Domain_code],0)),"")</f>
        <v/>
      </c>
      <c r="I4989">
        <f>IFERROR(INDEX(T_Indicateurs[Stat_label_fr],MATCH(H4989,T_Indicateurs[Stat_code],0)),"")</f>
        <v/>
      </c>
      <c r="M4989">
        <f>IF(J4989=0,"",J4989)</f>
        <v/>
      </c>
      <c r="N4989">
        <f>IF(K4989=0,"",K4989)</f>
        <v/>
      </c>
      <c r="O4989">
        <f>IF(L4989=0,"",L4989)</f>
        <v/>
      </c>
      <c r="P4989">
        <f>IF(OR(J4989="",K4989="",L4989=""),"",J4989+K4989+L4989)</f>
        <v/>
      </c>
      <c r="Q4989">
        <f>IF(OR(M4989="",N4989="",O4989=""),"",M4989+N4989+O4989)</f>
        <v/>
      </c>
      <c r="S4989" s="13">
        <f>IF(AND($B4989&lt;&gt;"",$F4989&lt;&gt;""),IF(COUNTIFS($B$2:$B4989,$B4989,$F$2:$F4989,$F4989)=1,1,0),0)</f>
        <v/>
      </c>
      <c r="T4989" s="13">
        <f>IF(AND($B4989&lt;&gt;"",$H4989&lt;&gt;""),IF(COUNTIFS($B$2:$B4989,$B4989,$H$2:$H4989,$H4989)=1,1,0),0)</f>
        <v/>
      </c>
      <c r="U4989" s="13">
        <f>IF(AND($B4989&lt;&gt;"",$C4989&lt;&gt;""),IF(COUNTIFS($B$2:$B4989,$B4989,$C$2:$C4989,$C4989)=1,1,0),0)</f>
        <v/>
      </c>
      <c r="V4989" s="13">
        <f>IF(AND($B4989&lt;&gt;"",$D4989&lt;&gt;""),IF(COUNTIFS($B$2:$B4989,$B4989,$D$2:$D4989,$D4989)=1,1,0),0)</f>
        <v/>
      </c>
      <c r="W4989">
        <f>IFERROR(INDEX(T_Indicateurs[Domain_code],MATCH($H4989,T_Indicateurs[Stat_code],0)),"")</f>
        <v/>
      </c>
      <c r="X4989" s="13">
        <f>IF(OR($W4989="",$F4989=""),0,IF($F4989&lt;&gt;$W4989,1,0))</f>
        <v/>
      </c>
      <c r="Y4989" s="13">
        <f>IF(OR($J4989="", $K4989="", $L4989=""),0,IF(OR($J4989&lt;0,$J4989&gt;3,$K4989&lt;0,$K4989&gt;3,$L4989&lt;0,$L4989&gt;3),1,0))</f>
        <v/>
      </c>
    </row>
    <row r="4990">
      <c r="G4990">
        <f>IFERROR(INDEX(T_Domaines[Domain_label_fr],MATCH(F4990,T_Domaines[Domain_code],0)),"")</f>
        <v/>
      </c>
      <c r="I4990">
        <f>IFERROR(INDEX(T_Indicateurs[Stat_label_fr],MATCH(H4990,T_Indicateurs[Stat_code],0)),"")</f>
        <v/>
      </c>
      <c r="M4990">
        <f>IF(J4990=0,"",J4990)</f>
        <v/>
      </c>
      <c r="N4990">
        <f>IF(K4990=0,"",K4990)</f>
        <v/>
      </c>
      <c r="O4990">
        <f>IF(L4990=0,"",L4990)</f>
        <v/>
      </c>
      <c r="P4990">
        <f>IF(OR(J4990="",K4990="",L4990=""),"",J4990+K4990+L4990)</f>
        <v/>
      </c>
      <c r="Q4990">
        <f>IF(OR(M4990="",N4990="",O4990=""),"",M4990+N4990+O4990)</f>
        <v/>
      </c>
      <c r="S4990" s="13">
        <f>IF(AND($B4990&lt;&gt;"",$F4990&lt;&gt;""),IF(COUNTIFS($B$2:$B4990,$B4990,$F$2:$F4990,$F4990)=1,1,0),0)</f>
        <v/>
      </c>
      <c r="T4990" s="13">
        <f>IF(AND($B4990&lt;&gt;"",$H4990&lt;&gt;""),IF(COUNTIFS($B$2:$B4990,$B4990,$H$2:$H4990,$H4990)=1,1,0),0)</f>
        <v/>
      </c>
      <c r="U4990" s="13">
        <f>IF(AND($B4990&lt;&gt;"",$C4990&lt;&gt;""),IF(COUNTIFS($B$2:$B4990,$B4990,$C$2:$C4990,$C4990)=1,1,0),0)</f>
        <v/>
      </c>
      <c r="V4990" s="13">
        <f>IF(AND($B4990&lt;&gt;"",$D4990&lt;&gt;""),IF(COUNTIFS($B$2:$B4990,$B4990,$D$2:$D4990,$D4990)=1,1,0),0)</f>
        <v/>
      </c>
      <c r="W4990">
        <f>IFERROR(INDEX(T_Indicateurs[Domain_code],MATCH($H4990,T_Indicateurs[Stat_code],0)),"")</f>
        <v/>
      </c>
      <c r="X4990" s="13">
        <f>IF(OR($W4990="",$F4990=""),0,IF($F4990&lt;&gt;$W4990,1,0))</f>
        <v/>
      </c>
      <c r="Y4990" s="13">
        <f>IF(OR($J4990="", $K4990="", $L4990=""),0,IF(OR($J4990&lt;0,$J4990&gt;3,$K4990&lt;0,$K4990&gt;3,$L4990&lt;0,$L4990&gt;3),1,0))</f>
        <v/>
      </c>
    </row>
    <row r="4991">
      <c r="G4991">
        <f>IFERROR(INDEX(T_Domaines[Domain_label_fr],MATCH(F4991,T_Domaines[Domain_code],0)),"")</f>
        <v/>
      </c>
      <c r="I4991">
        <f>IFERROR(INDEX(T_Indicateurs[Stat_label_fr],MATCH(H4991,T_Indicateurs[Stat_code],0)),"")</f>
        <v/>
      </c>
      <c r="M4991">
        <f>IF(J4991=0,"",J4991)</f>
        <v/>
      </c>
      <c r="N4991">
        <f>IF(K4991=0,"",K4991)</f>
        <v/>
      </c>
      <c r="O4991">
        <f>IF(L4991=0,"",L4991)</f>
        <v/>
      </c>
      <c r="P4991">
        <f>IF(OR(J4991="",K4991="",L4991=""),"",J4991+K4991+L4991)</f>
        <v/>
      </c>
      <c r="Q4991">
        <f>IF(OR(M4991="",N4991="",O4991=""),"",M4991+N4991+O4991)</f>
        <v/>
      </c>
      <c r="S4991" s="13">
        <f>IF(AND($B4991&lt;&gt;"",$F4991&lt;&gt;""),IF(COUNTIFS($B$2:$B4991,$B4991,$F$2:$F4991,$F4991)=1,1,0),0)</f>
        <v/>
      </c>
      <c r="T4991" s="13">
        <f>IF(AND($B4991&lt;&gt;"",$H4991&lt;&gt;""),IF(COUNTIFS($B$2:$B4991,$B4991,$H$2:$H4991,$H4991)=1,1,0),0)</f>
        <v/>
      </c>
      <c r="U4991" s="13">
        <f>IF(AND($B4991&lt;&gt;"",$C4991&lt;&gt;""),IF(COUNTIFS($B$2:$B4991,$B4991,$C$2:$C4991,$C4991)=1,1,0),0)</f>
        <v/>
      </c>
      <c r="V4991" s="13">
        <f>IF(AND($B4991&lt;&gt;"",$D4991&lt;&gt;""),IF(COUNTIFS($B$2:$B4991,$B4991,$D$2:$D4991,$D4991)=1,1,0),0)</f>
        <v/>
      </c>
      <c r="W4991">
        <f>IFERROR(INDEX(T_Indicateurs[Domain_code],MATCH($H4991,T_Indicateurs[Stat_code],0)),"")</f>
        <v/>
      </c>
      <c r="X4991" s="13">
        <f>IF(OR($W4991="",$F4991=""),0,IF($F4991&lt;&gt;$W4991,1,0))</f>
        <v/>
      </c>
      <c r="Y4991" s="13">
        <f>IF(OR($J4991="", $K4991="", $L4991=""),0,IF(OR($J4991&lt;0,$J4991&gt;3,$K4991&lt;0,$K4991&gt;3,$L4991&lt;0,$L4991&gt;3),1,0))</f>
        <v/>
      </c>
    </row>
    <row r="4992">
      <c r="G4992">
        <f>IFERROR(INDEX(T_Domaines[Domain_label_fr],MATCH(F4992,T_Domaines[Domain_code],0)),"")</f>
        <v/>
      </c>
      <c r="I4992">
        <f>IFERROR(INDEX(T_Indicateurs[Stat_label_fr],MATCH(H4992,T_Indicateurs[Stat_code],0)),"")</f>
        <v/>
      </c>
      <c r="M4992">
        <f>IF(J4992=0,"",J4992)</f>
        <v/>
      </c>
      <c r="N4992">
        <f>IF(K4992=0,"",K4992)</f>
        <v/>
      </c>
      <c r="O4992">
        <f>IF(L4992=0,"",L4992)</f>
        <v/>
      </c>
      <c r="P4992">
        <f>IF(OR(J4992="",K4992="",L4992=""),"",J4992+K4992+L4992)</f>
        <v/>
      </c>
      <c r="Q4992">
        <f>IF(OR(M4992="",N4992="",O4992=""),"",M4992+N4992+O4992)</f>
        <v/>
      </c>
      <c r="S4992" s="13">
        <f>IF(AND($B4992&lt;&gt;"",$F4992&lt;&gt;""),IF(COUNTIFS($B$2:$B4992,$B4992,$F$2:$F4992,$F4992)=1,1,0),0)</f>
        <v/>
      </c>
      <c r="T4992" s="13">
        <f>IF(AND($B4992&lt;&gt;"",$H4992&lt;&gt;""),IF(COUNTIFS($B$2:$B4992,$B4992,$H$2:$H4992,$H4992)=1,1,0),0)</f>
        <v/>
      </c>
      <c r="U4992" s="13">
        <f>IF(AND($B4992&lt;&gt;"",$C4992&lt;&gt;""),IF(COUNTIFS($B$2:$B4992,$B4992,$C$2:$C4992,$C4992)=1,1,0),0)</f>
        <v/>
      </c>
      <c r="V4992" s="13">
        <f>IF(AND($B4992&lt;&gt;"",$D4992&lt;&gt;""),IF(COUNTIFS($B$2:$B4992,$B4992,$D$2:$D4992,$D4992)=1,1,0),0)</f>
        <v/>
      </c>
      <c r="W4992">
        <f>IFERROR(INDEX(T_Indicateurs[Domain_code],MATCH($H4992,T_Indicateurs[Stat_code],0)),"")</f>
        <v/>
      </c>
      <c r="X4992" s="13">
        <f>IF(OR($W4992="",$F4992=""),0,IF($F4992&lt;&gt;$W4992,1,0))</f>
        <v/>
      </c>
      <c r="Y4992" s="13">
        <f>IF(OR($J4992="", $K4992="", $L4992=""),0,IF(OR($J4992&lt;0,$J4992&gt;3,$K4992&lt;0,$K4992&gt;3,$L4992&lt;0,$L4992&gt;3),1,0))</f>
        <v/>
      </c>
    </row>
    <row r="4993">
      <c r="G4993">
        <f>IFERROR(INDEX(T_Domaines[Domain_label_fr],MATCH(F4993,T_Domaines[Domain_code],0)),"")</f>
        <v/>
      </c>
      <c r="I4993">
        <f>IFERROR(INDEX(T_Indicateurs[Stat_label_fr],MATCH(H4993,T_Indicateurs[Stat_code],0)),"")</f>
        <v/>
      </c>
      <c r="M4993">
        <f>IF(J4993=0,"",J4993)</f>
        <v/>
      </c>
      <c r="N4993">
        <f>IF(K4993=0,"",K4993)</f>
        <v/>
      </c>
      <c r="O4993">
        <f>IF(L4993=0,"",L4993)</f>
        <v/>
      </c>
      <c r="P4993">
        <f>IF(OR(J4993="",K4993="",L4993=""),"",J4993+K4993+L4993)</f>
        <v/>
      </c>
      <c r="Q4993">
        <f>IF(OR(M4993="",N4993="",O4993=""),"",M4993+N4993+O4993)</f>
        <v/>
      </c>
      <c r="S4993" s="13">
        <f>IF(AND($B4993&lt;&gt;"",$F4993&lt;&gt;""),IF(COUNTIFS($B$2:$B4993,$B4993,$F$2:$F4993,$F4993)=1,1,0),0)</f>
        <v/>
      </c>
      <c r="T4993" s="13">
        <f>IF(AND($B4993&lt;&gt;"",$H4993&lt;&gt;""),IF(COUNTIFS($B$2:$B4993,$B4993,$H$2:$H4993,$H4993)=1,1,0),0)</f>
        <v/>
      </c>
      <c r="U4993" s="13">
        <f>IF(AND($B4993&lt;&gt;"",$C4993&lt;&gt;""),IF(COUNTIFS($B$2:$B4993,$B4993,$C$2:$C4993,$C4993)=1,1,0),0)</f>
        <v/>
      </c>
      <c r="V4993" s="13">
        <f>IF(AND($B4993&lt;&gt;"",$D4993&lt;&gt;""),IF(COUNTIFS($B$2:$B4993,$B4993,$D$2:$D4993,$D4993)=1,1,0),0)</f>
        <v/>
      </c>
      <c r="W4993">
        <f>IFERROR(INDEX(T_Indicateurs[Domain_code],MATCH($H4993,T_Indicateurs[Stat_code],0)),"")</f>
        <v/>
      </c>
      <c r="X4993" s="13">
        <f>IF(OR($W4993="",$F4993=""),0,IF($F4993&lt;&gt;$W4993,1,0))</f>
        <v/>
      </c>
      <c r="Y4993" s="13">
        <f>IF(OR($J4993="", $K4993="", $L4993=""),0,IF(OR($J4993&lt;0,$J4993&gt;3,$K4993&lt;0,$K4993&gt;3,$L4993&lt;0,$L4993&gt;3),1,0))</f>
        <v/>
      </c>
    </row>
    <row r="4994">
      <c r="G4994">
        <f>IFERROR(INDEX(T_Domaines[Domain_label_fr],MATCH(F4994,T_Domaines[Domain_code],0)),"")</f>
        <v/>
      </c>
      <c r="I4994">
        <f>IFERROR(INDEX(T_Indicateurs[Stat_label_fr],MATCH(H4994,T_Indicateurs[Stat_code],0)),"")</f>
        <v/>
      </c>
      <c r="M4994">
        <f>IF(J4994=0,"",J4994)</f>
        <v/>
      </c>
      <c r="N4994">
        <f>IF(K4994=0,"",K4994)</f>
        <v/>
      </c>
      <c r="O4994">
        <f>IF(L4994=0,"",L4994)</f>
        <v/>
      </c>
      <c r="P4994">
        <f>IF(OR(J4994="",K4994="",L4994=""),"",J4994+K4994+L4994)</f>
        <v/>
      </c>
      <c r="Q4994">
        <f>IF(OR(M4994="",N4994="",O4994=""),"",M4994+N4994+O4994)</f>
        <v/>
      </c>
      <c r="S4994" s="13">
        <f>IF(AND($B4994&lt;&gt;"",$F4994&lt;&gt;""),IF(COUNTIFS($B$2:$B4994,$B4994,$F$2:$F4994,$F4994)=1,1,0),0)</f>
        <v/>
      </c>
      <c r="T4994" s="13">
        <f>IF(AND($B4994&lt;&gt;"",$H4994&lt;&gt;""),IF(COUNTIFS($B$2:$B4994,$B4994,$H$2:$H4994,$H4994)=1,1,0),0)</f>
        <v/>
      </c>
      <c r="U4994" s="13">
        <f>IF(AND($B4994&lt;&gt;"",$C4994&lt;&gt;""),IF(COUNTIFS($B$2:$B4994,$B4994,$C$2:$C4994,$C4994)=1,1,0),0)</f>
        <v/>
      </c>
      <c r="V4994" s="13">
        <f>IF(AND($B4994&lt;&gt;"",$D4994&lt;&gt;""),IF(COUNTIFS($B$2:$B4994,$B4994,$D$2:$D4994,$D4994)=1,1,0),0)</f>
        <v/>
      </c>
      <c r="W4994">
        <f>IFERROR(INDEX(T_Indicateurs[Domain_code],MATCH($H4994,T_Indicateurs[Stat_code],0)),"")</f>
        <v/>
      </c>
      <c r="X4994" s="13">
        <f>IF(OR($W4994="",$F4994=""),0,IF($F4994&lt;&gt;$W4994,1,0))</f>
        <v/>
      </c>
      <c r="Y4994" s="13">
        <f>IF(OR($J4994="", $K4994="", $L4994=""),0,IF(OR($J4994&lt;0,$J4994&gt;3,$K4994&lt;0,$K4994&gt;3,$L4994&lt;0,$L4994&gt;3),1,0))</f>
        <v/>
      </c>
    </row>
    <row r="4995">
      <c r="G4995">
        <f>IFERROR(INDEX(T_Domaines[Domain_label_fr],MATCH(F4995,T_Domaines[Domain_code],0)),"")</f>
        <v/>
      </c>
      <c r="I4995">
        <f>IFERROR(INDEX(T_Indicateurs[Stat_label_fr],MATCH(H4995,T_Indicateurs[Stat_code],0)),"")</f>
        <v/>
      </c>
      <c r="M4995">
        <f>IF(J4995=0,"",J4995)</f>
        <v/>
      </c>
      <c r="N4995">
        <f>IF(K4995=0,"",K4995)</f>
        <v/>
      </c>
      <c r="O4995">
        <f>IF(L4995=0,"",L4995)</f>
        <v/>
      </c>
      <c r="P4995">
        <f>IF(OR(J4995="",K4995="",L4995=""),"",J4995+K4995+L4995)</f>
        <v/>
      </c>
      <c r="Q4995">
        <f>IF(OR(M4995="",N4995="",O4995=""),"",M4995+N4995+O4995)</f>
        <v/>
      </c>
      <c r="S4995" s="13">
        <f>IF(AND($B4995&lt;&gt;"",$F4995&lt;&gt;""),IF(COUNTIFS($B$2:$B4995,$B4995,$F$2:$F4995,$F4995)=1,1,0),0)</f>
        <v/>
      </c>
      <c r="T4995" s="13">
        <f>IF(AND($B4995&lt;&gt;"",$H4995&lt;&gt;""),IF(COUNTIFS($B$2:$B4995,$B4995,$H$2:$H4995,$H4995)=1,1,0),0)</f>
        <v/>
      </c>
      <c r="U4995" s="13">
        <f>IF(AND($B4995&lt;&gt;"",$C4995&lt;&gt;""),IF(COUNTIFS($B$2:$B4995,$B4995,$C$2:$C4995,$C4995)=1,1,0),0)</f>
        <v/>
      </c>
      <c r="V4995" s="13">
        <f>IF(AND($B4995&lt;&gt;"",$D4995&lt;&gt;""),IF(COUNTIFS($B$2:$B4995,$B4995,$D$2:$D4995,$D4995)=1,1,0),0)</f>
        <v/>
      </c>
      <c r="W4995">
        <f>IFERROR(INDEX(T_Indicateurs[Domain_code],MATCH($H4995,T_Indicateurs[Stat_code],0)),"")</f>
        <v/>
      </c>
      <c r="X4995" s="13">
        <f>IF(OR($W4995="",$F4995=""),0,IF($F4995&lt;&gt;$W4995,1,0))</f>
        <v/>
      </c>
      <c r="Y4995" s="13">
        <f>IF(OR($J4995="", $K4995="", $L4995=""),0,IF(OR($J4995&lt;0,$J4995&gt;3,$K4995&lt;0,$K4995&gt;3,$L4995&lt;0,$L4995&gt;3),1,0))</f>
        <v/>
      </c>
    </row>
    <row r="4996">
      <c r="G4996">
        <f>IFERROR(INDEX(T_Domaines[Domain_label_fr],MATCH(F4996,T_Domaines[Domain_code],0)),"")</f>
        <v/>
      </c>
      <c r="I4996">
        <f>IFERROR(INDEX(T_Indicateurs[Stat_label_fr],MATCH(H4996,T_Indicateurs[Stat_code],0)),"")</f>
        <v/>
      </c>
      <c r="M4996">
        <f>IF(J4996=0,"",J4996)</f>
        <v/>
      </c>
      <c r="N4996">
        <f>IF(K4996=0,"",K4996)</f>
        <v/>
      </c>
      <c r="O4996">
        <f>IF(L4996=0,"",L4996)</f>
        <v/>
      </c>
      <c r="P4996">
        <f>IF(OR(J4996="",K4996="",L4996=""),"",J4996+K4996+L4996)</f>
        <v/>
      </c>
      <c r="Q4996">
        <f>IF(OR(M4996="",N4996="",O4996=""),"",M4996+N4996+O4996)</f>
        <v/>
      </c>
      <c r="S4996" s="13">
        <f>IF(AND($B4996&lt;&gt;"",$F4996&lt;&gt;""),IF(COUNTIFS($B$2:$B4996,$B4996,$F$2:$F4996,$F4996)=1,1,0),0)</f>
        <v/>
      </c>
      <c r="T4996" s="13">
        <f>IF(AND($B4996&lt;&gt;"",$H4996&lt;&gt;""),IF(COUNTIFS($B$2:$B4996,$B4996,$H$2:$H4996,$H4996)=1,1,0),0)</f>
        <v/>
      </c>
      <c r="U4996" s="13">
        <f>IF(AND($B4996&lt;&gt;"",$C4996&lt;&gt;""),IF(COUNTIFS($B$2:$B4996,$B4996,$C$2:$C4996,$C4996)=1,1,0),0)</f>
        <v/>
      </c>
      <c r="V4996" s="13">
        <f>IF(AND($B4996&lt;&gt;"",$D4996&lt;&gt;""),IF(COUNTIFS($B$2:$B4996,$B4996,$D$2:$D4996,$D4996)=1,1,0),0)</f>
        <v/>
      </c>
      <c r="W4996">
        <f>IFERROR(INDEX(T_Indicateurs[Domain_code],MATCH($H4996,T_Indicateurs[Stat_code],0)),"")</f>
        <v/>
      </c>
      <c r="X4996" s="13">
        <f>IF(OR($W4996="",$F4996=""),0,IF($F4996&lt;&gt;$W4996,1,0))</f>
        <v/>
      </c>
      <c r="Y4996" s="13">
        <f>IF(OR($J4996="", $K4996="", $L4996=""),0,IF(OR($J4996&lt;0,$J4996&gt;3,$K4996&lt;0,$K4996&gt;3,$L4996&lt;0,$L4996&gt;3),1,0))</f>
        <v/>
      </c>
    </row>
    <row r="4997">
      <c r="G4997">
        <f>IFERROR(INDEX(T_Domaines[Domain_label_fr],MATCH(F4997,T_Domaines[Domain_code],0)),"")</f>
        <v/>
      </c>
      <c r="I4997">
        <f>IFERROR(INDEX(T_Indicateurs[Stat_label_fr],MATCH(H4997,T_Indicateurs[Stat_code],0)),"")</f>
        <v/>
      </c>
      <c r="M4997">
        <f>IF(J4997=0,"",J4997)</f>
        <v/>
      </c>
      <c r="N4997">
        <f>IF(K4997=0,"",K4997)</f>
        <v/>
      </c>
      <c r="O4997">
        <f>IF(L4997=0,"",L4997)</f>
        <v/>
      </c>
      <c r="P4997">
        <f>IF(OR(J4997="",K4997="",L4997=""),"",J4997+K4997+L4997)</f>
        <v/>
      </c>
      <c r="Q4997">
        <f>IF(OR(M4997="",N4997="",O4997=""),"",M4997+N4997+O4997)</f>
        <v/>
      </c>
      <c r="S4997" s="13">
        <f>IF(AND($B4997&lt;&gt;"",$F4997&lt;&gt;""),IF(COUNTIFS($B$2:$B4997,$B4997,$F$2:$F4997,$F4997)=1,1,0),0)</f>
        <v/>
      </c>
      <c r="T4997" s="13">
        <f>IF(AND($B4997&lt;&gt;"",$H4997&lt;&gt;""),IF(COUNTIFS($B$2:$B4997,$B4997,$H$2:$H4997,$H4997)=1,1,0),0)</f>
        <v/>
      </c>
      <c r="U4997" s="13">
        <f>IF(AND($B4997&lt;&gt;"",$C4997&lt;&gt;""),IF(COUNTIFS($B$2:$B4997,$B4997,$C$2:$C4997,$C4997)=1,1,0),0)</f>
        <v/>
      </c>
      <c r="V4997" s="13">
        <f>IF(AND($B4997&lt;&gt;"",$D4997&lt;&gt;""),IF(COUNTIFS($B$2:$B4997,$B4997,$D$2:$D4997,$D4997)=1,1,0),0)</f>
        <v/>
      </c>
      <c r="W4997">
        <f>IFERROR(INDEX(T_Indicateurs[Domain_code],MATCH($H4997,T_Indicateurs[Stat_code],0)),"")</f>
        <v/>
      </c>
      <c r="X4997" s="13">
        <f>IF(OR($W4997="",$F4997=""),0,IF($F4997&lt;&gt;$W4997,1,0))</f>
        <v/>
      </c>
      <c r="Y4997" s="13">
        <f>IF(OR($J4997="", $K4997="", $L4997=""),0,IF(OR($J4997&lt;0,$J4997&gt;3,$K4997&lt;0,$K4997&gt;3,$L4997&lt;0,$L4997&gt;3),1,0))</f>
        <v/>
      </c>
    </row>
    <row r="4998">
      <c r="G4998">
        <f>IFERROR(INDEX(T_Domaines[Domain_label_fr],MATCH(F4998,T_Domaines[Domain_code],0)),"")</f>
        <v/>
      </c>
      <c r="I4998">
        <f>IFERROR(INDEX(T_Indicateurs[Stat_label_fr],MATCH(H4998,T_Indicateurs[Stat_code],0)),"")</f>
        <v/>
      </c>
      <c r="M4998">
        <f>IF(J4998=0,"",J4998)</f>
        <v/>
      </c>
      <c r="N4998">
        <f>IF(K4998=0,"",K4998)</f>
        <v/>
      </c>
      <c r="O4998">
        <f>IF(L4998=0,"",L4998)</f>
        <v/>
      </c>
      <c r="P4998">
        <f>IF(OR(J4998="",K4998="",L4998=""),"",J4998+K4998+L4998)</f>
        <v/>
      </c>
      <c r="Q4998">
        <f>IF(OR(M4998="",N4998="",O4998=""),"",M4998+N4998+O4998)</f>
        <v/>
      </c>
      <c r="S4998" s="13">
        <f>IF(AND($B4998&lt;&gt;"",$F4998&lt;&gt;""),IF(COUNTIFS($B$2:$B4998,$B4998,$F$2:$F4998,$F4998)=1,1,0),0)</f>
        <v/>
      </c>
      <c r="T4998" s="13">
        <f>IF(AND($B4998&lt;&gt;"",$H4998&lt;&gt;""),IF(COUNTIFS($B$2:$B4998,$B4998,$H$2:$H4998,$H4998)=1,1,0),0)</f>
        <v/>
      </c>
      <c r="U4998" s="13">
        <f>IF(AND($B4998&lt;&gt;"",$C4998&lt;&gt;""),IF(COUNTIFS($B$2:$B4998,$B4998,$C$2:$C4998,$C4998)=1,1,0),0)</f>
        <v/>
      </c>
      <c r="V4998" s="13">
        <f>IF(AND($B4998&lt;&gt;"",$D4998&lt;&gt;""),IF(COUNTIFS($B$2:$B4998,$B4998,$D$2:$D4998,$D4998)=1,1,0),0)</f>
        <v/>
      </c>
      <c r="W4998">
        <f>IFERROR(INDEX(T_Indicateurs[Domain_code],MATCH($H4998,T_Indicateurs[Stat_code],0)),"")</f>
        <v/>
      </c>
      <c r="X4998" s="13">
        <f>IF(OR($W4998="",$F4998=""),0,IF($F4998&lt;&gt;$W4998,1,0))</f>
        <v/>
      </c>
      <c r="Y4998" s="13">
        <f>IF(OR($J4998="", $K4998="", $L4998=""),0,IF(OR($J4998&lt;0,$J4998&gt;3,$K4998&lt;0,$K4998&gt;3,$L4998&lt;0,$L4998&gt;3),1,0))</f>
        <v/>
      </c>
    </row>
    <row r="4999">
      <c r="G4999">
        <f>IFERROR(INDEX(T_Domaines[Domain_label_fr],MATCH(F4999,T_Domaines[Domain_code],0)),"")</f>
        <v/>
      </c>
      <c r="I4999">
        <f>IFERROR(INDEX(T_Indicateurs[Stat_label_fr],MATCH(H4999,T_Indicateurs[Stat_code],0)),"")</f>
        <v/>
      </c>
      <c r="M4999">
        <f>IF(J4999=0,"",J4999)</f>
        <v/>
      </c>
      <c r="N4999">
        <f>IF(K4999=0,"",K4999)</f>
        <v/>
      </c>
      <c r="O4999">
        <f>IF(L4999=0,"",L4999)</f>
        <v/>
      </c>
      <c r="P4999">
        <f>IF(OR(J4999="",K4999="",L4999=""),"",J4999+K4999+L4999)</f>
        <v/>
      </c>
      <c r="Q4999">
        <f>IF(OR(M4999="",N4999="",O4999=""),"",M4999+N4999+O4999)</f>
        <v/>
      </c>
      <c r="S4999" s="13">
        <f>IF(AND($B4999&lt;&gt;"",$F4999&lt;&gt;""),IF(COUNTIFS($B$2:$B4999,$B4999,$F$2:$F4999,$F4999)=1,1,0),0)</f>
        <v/>
      </c>
      <c r="T4999" s="13">
        <f>IF(AND($B4999&lt;&gt;"",$H4999&lt;&gt;""),IF(COUNTIFS($B$2:$B4999,$B4999,$H$2:$H4999,$H4999)=1,1,0),0)</f>
        <v/>
      </c>
      <c r="U4999" s="13">
        <f>IF(AND($B4999&lt;&gt;"",$C4999&lt;&gt;""),IF(COUNTIFS($B$2:$B4999,$B4999,$C$2:$C4999,$C4999)=1,1,0),0)</f>
        <v/>
      </c>
      <c r="V4999" s="13">
        <f>IF(AND($B4999&lt;&gt;"",$D4999&lt;&gt;""),IF(COUNTIFS($B$2:$B4999,$B4999,$D$2:$D4999,$D4999)=1,1,0),0)</f>
        <v/>
      </c>
      <c r="W4999">
        <f>IFERROR(INDEX(T_Indicateurs[Domain_code],MATCH($H4999,T_Indicateurs[Stat_code],0)),"")</f>
        <v/>
      </c>
      <c r="X4999" s="13">
        <f>IF(OR($W4999="",$F4999=""),0,IF($F4999&lt;&gt;$W4999,1,0))</f>
        <v/>
      </c>
      <c r="Y4999" s="13">
        <f>IF(OR($J4999="", $K4999="", $L4999=""),0,IF(OR($J4999&lt;0,$J4999&gt;3,$K4999&lt;0,$K4999&gt;3,$L4999&lt;0,$L4999&gt;3),1,0))</f>
        <v/>
      </c>
    </row>
    <row r="5000">
      <c r="G5000">
        <f>IFERROR(INDEX(T_Domaines[Domain_label_fr],MATCH(F5000,T_Domaines[Domain_code],0)),"")</f>
        <v/>
      </c>
      <c r="I5000">
        <f>IFERROR(INDEX(T_Indicateurs[Stat_label_fr],MATCH(H5000,T_Indicateurs[Stat_code],0)),"")</f>
        <v/>
      </c>
      <c r="M5000">
        <f>IF(J5000=0,"",J5000)</f>
        <v/>
      </c>
      <c r="N5000">
        <f>IF(K5000=0,"",K5000)</f>
        <v/>
      </c>
      <c r="O5000">
        <f>IF(L5000=0,"",L5000)</f>
        <v/>
      </c>
      <c r="P5000">
        <f>IF(OR(J5000="",K5000="",L5000=""),"",J5000+K5000+L5000)</f>
        <v/>
      </c>
      <c r="Q5000">
        <f>IF(OR(M5000="",N5000="",O5000=""),"",M5000+N5000+O5000)</f>
        <v/>
      </c>
      <c r="S5000" s="13">
        <f>IF(AND($B5000&lt;&gt;"",$F5000&lt;&gt;""),IF(COUNTIFS($B$2:$B5000,$B5000,$F$2:$F5000,$F5000)=1,1,0),0)</f>
        <v/>
      </c>
      <c r="T5000" s="13">
        <f>IF(AND($B5000&lt;&gt;"",$H5000&lt;&gt;""),IF(COUNTIFS($B$2:$B5000,$B5000,$H$2:$H5000,$H5000)=1,1,0),0)</f>
        <v/>
      </c>
      <c r="U5000" s="13">
        <f>IF(AND($B5000&lt;&gt;"",$C5000&lt;&gt;""),IF(COUNTIFS($B$2:$B5000,$B5000,$C$2:$C5000,$C5000)=1,1,0),0)</f>
        <v/>
      </c>
      <c r="V5000" s="13">
        <f>IF(AND($B5000&lt;&gt;"",$D5000&lt;&gt;""),IF(COUNTIFS($B$2:$B5000,$B5000,$D$2:$D5000,$D5000)=1,1,0),0)</f>
        <v/>
      </c>
      <c r="W5000">
        <f>IFERROR(INDEX(T_Indicateurs[Domain_code],MATCH($H5000,T_Indicateurs[Stat_code],0)),"")</f>
        <v/>
      </c>
      <c r="X5000" s="13">
        <f>IF(OR($W5000="",$F5000=""),0,IF($F5000&lt;&gt;$W5000,1,0))</f>
        <v/>
      </c>
      <c r="Y5000" s="13">
        <f>IF(OR($J5000="", $K5000="", $L5000=""),0,IF(OR($J5000&lt;0,$J5000&gt;3,$K5000&lt;0,$K5000&gt;3,$L5000&lt;0,$L5000&gt;3),1,0))</f>
        <v/>
      </c>
    </row>
    <row r="5001">
      <c r="G5001">
        <f>IFERROR(INDEX(T_Domaines[Domain_label_fr],MATCH(F5001,T_Domaines[Domain_code],0)),"")</f>
        <v/>
      </c>
      <c r="I5001">
        <f>IFERROR(INDEX(T_Indicateurs[Stat_label_fr],MATCH(H5001,T_Indicateurs[Stat_code],0)),"")</f>
        <v/>
      </c>
      <c r="M5001">
        <f>IF(J5001=0,"",J5001)</f>
        <v/>
      </c>
      <c r="N5001">
        <f>IF(K5001=0,"",K5001)</f>
        <v/>
      </c>
      <c r="O5001">
        <f>IF(L5001=0,"",L5001)</f>
        <v/>
      </c>
      <c r="P5001">
        <f>IF(OR(J5001="",K5001="",L5001=""),"",J5001+K5001+L5001)</f>
        <v/>
      </c>
      <c r="Q5001">
        <f>IF(OR(M5001="",N5001="",O5001=""),"",M5001+N5001+O5001)</f>
        <v/>
      </c>
      <c r="S5001" s="13">
        <f>IF(AND($B5001&lt;&gt;"",$F5001&lt;&gt;""),IF(COUNTIFS($B$2:$B5001,$B5001,$F$2:$F5001,$F5001)=1,1,0),0)</f>
        <v/>
      </c>
      <c r="T5001" s="13">
        <f>IF(AND($B5001&lt;&gt;"",$H5001&lt;&gt;""),IF(COUNTIFS($B$2:$B5001,$B5001,$H$2:$H5001,$H5001)=1,1,0),0)</f>
        <v/>
      </c>
      <c r="U5001" s="13">
        <f>IF(AND($B5001&lt;&gt;"",$C5001&lt;&gt;""),IF(COUNTIFS($B$2:$B5001,$B5001,$C$2:$C5001,$C5001)=1,1,0),0)</f>
        <v/>
      </c>
      <c r="V5001" s="13">
        <f>IF(AND($B5001&lt;&gt;"",$D5001&lt;&gt;""),IF(COUNTIFS($B$2:$B5001,$B5001,$D$2:$D5001,$D5001)=1,1,0),0)</f>
        <v/>
      </c>
      <c r="W5001">
        <f>IFERROR(INDEX(T_Indicateurs[Domain_code],MATCH($H5001,T_Indicateurs[Stat_code],0)),"")</f>
        <v/>
      </c>
      <c r="X5001" s="13">
        <f>IF(OR($W5001="",$F5001=""),0,IF($F5001&lt;&gt;$W5001,1,0))</f>
        <v/>
      </c>
      <c r="Y5001" s="13">
        <f>IF(OR($J5001="", $K5001="", $L5001=""),0,IF(OR($J5001&lt;0,$J5001&gt;3,$K5001&lt;0,$K5001&gt;3,$L5001&lt;0,$L5001&gt;3),1,0))</f>
        <v/>
      </c>
    </row>
  </sheetData>
  <dataValidations count="1">
    <dataValidation sqref="J2:L5001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domain_code</t>
        </is>
      </c>
      <c r="B1" s="6" t="inlineStr">
        <is>
          <t>domain_label_fr</t>
        </is>
      </c>
      <c r="C1" s="6" t="inlineStr">
        <is>
          <t>nb_selections</t>
        </is>
      </c>
      <c r="D1" s="6" t="inlineStr">
        <is>
          <t>nb_repondants</t>
        </is>
      </c>
      <c r="E1" s="6" t="inlineStr">
        <is>
          <t>score_moyen_adj</t>
        </is>
      </c>
      <c r="F1" s="6" t="inlineStr">
        <is>
          <t>demande_moy_adj</t>
        </is>
      </c>
      <c r="G1" s="6" t="inlineStr">
        <is>
          <t>dispo_moy_adj</t>
        </is>
      </c>
      <c r="H1" s="6" t="inlineStr">
        <is>
          <t>fais_moy_adj</t>
        </is>
      </c>
    </row>
    <row r="2">
      <c r="A2" t="inlineStr">
        <is>
          <t>D01</t>
        </is>
      </c>
      <c r="B2" t="inlineStr">
        <is>
          <t>Croissance Économique, Transformation Structurelle et Commerce</t>
        </is>
      </c>
      <c r="C2">
        <f>COUNTIF(T_StatsLong[domain_code],A2)</f>
        <v/>
      </c>
      <c r="D2">
        <f>IFERROR(SUMIFS(T_StatsLong[flag_repondant_domaine],T_StatsLong[domain_code],A2),0)</f>
        <v/>
      </c>
      <c r="E2">
        <f>IFERROR(AVERAGEIFS(T_StatsLong[score_total_adj],T_StatsLong[domain_code],A2),"")</f>
        <v/>
      </c>
      <c r="F2">
        <f>IFERROR(AVERAGEIFS(T_StatsLong[demande_adj],T_StatsLong[domain_code],A2),"")</f>
        <v/>
      </c>
      <c r="G2">
        <f>IFERROR(AVERAGEIFS(T_StatsLong[disponibilite_adj],T_StatsLong[domain_code],A2),"")</f>
        <v/>
      </c>
      <c r="H2">
        <f>IFERROR(AVERAGEIFS(T_StatsLong[faisabilite_adj],T_StatsLong[domain_code],A2),"")</f>
        <v/>
      </c>
    </row>
    <row r="3">
      <c r="A3" t="inlineStr">
        <is>
          <t>D02</t>
        </is>
      </c>
      <c r="B3" t="inlineStr">
        <is>
          <t>Emploi, Travail Décent et Protection Sociale</t>
        </is>
      </c>
      <c r="C3">
        <f>COUNTIF(T_StatsLong[domain_code],A3)</f>
        <v/>
      </c>
      <c r="D3">
        <f>IFERROR(SUMIFS(T_StatsLong[flag_repondant_domaine],T_StatsLong[domain_code],A3),0)</f>
        <v/>
      </c>
      <c r="E3">
        <f>IFERROR(AVERAGEIFS(T_StatsLong[score_total_adj],T_StatsLong[domain_code],A3),"")</f>
        <v/>
      </c>
      <c r="F3">
        <f>IFERROR(AVERAGEIFS(T_StatsLong[demande_adj],T_StatsLong[domain_code],A3),"")</f>
        <v/>
      </c>
      <c r="G3">
        <f>IFERROR(AVERAGEIFS(T_StatsLong[disponibilite_adj],T_StatsLong[domain_code],A3),"")</f>
        <v/>
      </c>
      <c r="H3">
        <f>IFERROR(AVERAGEIFS(T_StatsLong[faisabilite_adj],T_StatsLong[domain_code],A3),"")</f>
        <v/>
      </c>
    </row>
    <row r="4">
      <c r="A4" t="inlineStr">
        <is>
          <t>D03</t>
        </is>
      </c>
      <c r="B4" t="inlineStr">
        <is>
          <t>Agriculture durable, Sécurité alimentaire et Nutrition</t>
        </is>
      </c>
      <c r="C4">
        <f>COUNTIF(T_StatsLong[domain_code],A4)</f>
        <v/>
      </c>
      <c r="D4">
        <f>IFERROR(SUMIFS(T_StatsLong[flag_repondant_domaine],T_StatsLong[domain_code],A4),0)</f>
        <v/>
      </c>
      <c r="E4">
        <f>IFERROR(AVERAGEIFS(T_StatsLong[score_total_adj],T_StatsLong[domain_code],A4),"")</f>
        <v/>
      </c>
      <c r="F4">
        <f>IFERROR(AVERAGEIFS(T_StatsLong[demande_adj],T_StatsLong[domain_code],A4),"")</f>
        <v/>
      </c>
      <c r="G4">
        <f>IFERROR(AVERAGEIFS(T_StatsLong[disponibilite_adj],T_StatsLong[domain_code],A4),"")</f>
        <v/>
      </c>
      <c r="H4">
        <f>IFERROR(AVERAGEIFS(T_StatsLong[faisabilite_adj],T_StatsLong[domain_code],A4),"")</f>
        <v/>
      </c>
    </row>
    <row r="5">
      <c r="A5" t="inlineStr">
        <is>
          <t>D04</t>
        </is>
      </c>
      <c r="B5" t="inlineStr">
        <is>
          <t>Infrastructures, Industrialisation et Innovation</t>
        </is>
      </c>
      <c r="C5">
        <f>COUNTIF(T_StatsLong[domain_code],A5)</f>
        <v/>
      </c>
      <c r="D5">
        <f>IFERROR(SUMIFS(T_StatsLong[flag_repondant_domaine],T_StatsLong[domain_code],A5),0)</f>
        <v/>
      </c>
      <c r="E5">
        <f>IFERROR(AVERAGEIFS(T_StatsLong[score_total_adj],T_StatsLong[domain_code],A5),"")</f>
        <v/>
      </c>
      <c r="F5">
        <f>IFERROR(AVERAGEIFS(T_StatsLong[demande_adj],T_StatsLong[domain_code],A5),"")</f>
        <v/>
      </c>
      <c r="G5">
        <f>IFERROR(AVERAGEIFS(T_StatsLong[disponibilite_adj],T_StatsLong[domain_code],A5),"")</f>
        <v/>
      </c>
      <c r="H5">
        <f>IFERROR(AVERAGEIFS(T_StatsLong[faisabilite_adj],T_StatsLong[domain_code],A5),"")</f>
        <v/>
      </c>
    </row>
    <row r="6">
      <c r="A6" t="inlineStr">
        <is>
          <t>D05</t>
        </is>
      </c>
      <c r="B6" t="inlineStr">
        <is>
          <t>Inclusion, Pauvreté et Inégalités</t>
        </is>
      </c>
      <c r="C6">
        <f>COUNTIF(T_StatsLong[domain_code],A6)</f>
        <v/>
      </c>
      <c r="D6">
        <f>IFERROR(SUMIFS(T_StatsLong[flag_repondant_domaine],T_StatsLong[domain_code],A6),0)</f>
        <v/>
      </c>
      <c r="E6">
        <f>IFERROR(AVERAGEIFS(T_StatsLong[score_total_adj],T_StatsLong[domain_code],A6),"")</f>
        <v/>
      </c>
      <c r="F6">
        <f>IFERROR(AVERAGEIFS(T_StatsLong[demande_adj],T_StatsLong[domain_code],A6),"")</f>
        <v/>
      </c>
      <c r="G6">
        <f>IFERROR(AVERAGEIFS(T_StatsLong[disponibilite_adj],T_StatsLong[domain_code],A6),"")</f>
        <v/>
      </c>
      <c r="H6">
        <f>IFERROR(AVERAGEIFS(T_StatsLong[faisabilite_adj],T_StatsLong[domain_code],A6),"")</f>
        <v/>
      </c>
    </row>
    <row r="7">
      <c r="A7" t="inlineStr">
        <is>
          <t>D06</t>
        </is>
      </c>
      <c r="B7" t="inlineStr">
        <is>
          <t>Éducation, Compétences et Capital Humain</t>
        </is>
      </c>
      <c r="C7">
        <f>COUNTIF(T_StatsLong[domain_code],A7)</f>
        <v/>
      </c>
      <c r="D7">
        <f>IFERROR(SUMIFS(T_StatsLong[flag_repondant_domaine],T_StatsLong[domain_code],A7),0)</f>
        <v/>
      </c>
      <c r="E7">
        <f>IFERROR(AVERAGEIFS(T_StatsLong[score_total_adj],T_StatsLong[domain_code],A7),"")</f>
        <v/>
      </c>
      <c r="F7">
        <f>IFERROR(AVERAGEIFS(T_StatsLong[demande_adj],T_StatsLong[domain_code],A7),"")</f>
        <v/>
      </c>
      <c r="G7">
        <f>IFERROR(AVERAGEIFS(T_StatsLong[disponibilite_adj],T_StatsLong[domain_code],A7),"")</f>
        <v/>
      </c>
      <c r="H7">
        <f>IFERROR(AVERAGEIFS(T_StatsLong[faisabilite_adj],T_StatsLong[domain_code],A7),"")</f>
        <v/>
      </c>
    </row>
    <row r="8">
      <c r="A8" t="inlineStr">
        <is>
          <t>D07</t>
        </is>
      </c>
      <c r="B8" t="inlineStr">
        <is>
          <t>Santé, Bien-être et Accès Universel</t>
        </is>
      </c>
      <c r="C8">
        <f>COUNTIF(T_StatsLong[domain_code],A8)</f>
        <v/>
      </c>
      <c r="D8">
        <f>IFERROR(SUMIFS(T_StatsLong[flag_repondant_domaine],T_StatsLong[domain_code],A8),0)</f>
        <v/>
      </c>
      <c r="E8">
        <f>IFERROR(AVERAGEIFS(T_StatsLong[score_total_adj],T_StatsLong[domain_code],A8),"")</f>
        <v/>
      </c>
      <c r="F8">
        <f>IFERROR(AVERAGEIFS(T_StatsLong[demande_adj],T_StatsLong[domain_code],A8),"")</f>
        <v/>
      </c>
      <c r="G8">
        <f>IFERROR(AVERAGEIFS(T_StatsLong[disponibilite_adj],T_StatsLong[domain_code],A8),"")</f>
        <v/>
      </c>
      <c r="H8">
        <f>IFERROR(AVERAGEIFS(T_StatsLong[faisabilite_adj],T_StatsLong[domain_code],A8),"")</f>
        <v/>
      </c>
    </row>
    <row r="9">
      <c r="A9" t="inlineStr">
        <is>
          <t>D08</t>
        </is>
      </c>
      <c r="B9" t="inlineStr">
        <is>
          <t>Égalité des Genres et Autonomisation</t>
        </is>
      </c>
      <c r="C9">
        <f>COUNTIF(T_StatsLong[domain_code],A9)</f>
        <v/>
      </c>
      <c r="D9">
        <f>IFERROR(SUMIFS(T_StatsLong[flag_repondant_domaine],T_StatsLong[domain_code],A9),0)</f>
        <v/>
      </c>
      <c r="E9">
        <f>IFERROR(AVERAGEIFS(T_StatsLong[score_total_adj],T_StatsLong[domain_code],A9),"")</f>
        <v/>
      </c>
      <c r="F9">
        <f>IFERROR(AVERAGEIFS(T_StatsLong[demande_adj],T_StatsLong[domain_code],A9),"")</f>
        <v/>
      </c>
      <c r="G9">
        <f>IFERROR(AVERAGEIFS(T_StatsLong[disponibilite_adj],T_StatsLong[domain_code],A9),"")</f>
        <v/>
      </c>
      <c r="H9">
        <f>IFERROR(AVERAGEIFS(T_StatsLong[faisabilite_adj],T_StatsLong[domain_code],A9),"")</f>
        <v/>
      </c>
    </row>
    <row r="10">
      <c r="A10" t="inlineStr">
        <is>
          <t>D09</t>
        </is>
      </c>
      <c r="B10" t="inlineStr">
        <is>
          <t>Environnement, Résilience Climatique et Villes Durables</t>
        </is>
      </c>
      <c r="C10">
        <f>COUNTIF(T_StatsLong[domain_code],A10)</f>
        <v/>
      </c>
      <c r="D10">
        <f>IFERROR(SUMIFS(T_StatsLong[flag_repondant_domaine],T_StatsLong[domain_code],A10),0)</f>
        <v/>
      </c>
      <c r="E10">
        <f>IFERROR(AVERAGEIFS(T_StatsLong[score_total_adj],T_StatsLong[domain_code],A10),"")</f>
        <v/>
      </c>
      <c r="F10">
        <f>IFERROR(AVERAGEIFS(T_StatsLong[demande_adj],T_StatsLong[domain_code],A10),"")</f>
        <v/>
      </c>
      <c r="G10">
        <f>IFERROR(AVERAGEIFS(T_StatsLong[disponibilite_adj],T_StatsLong[domain_code],A10),"")</f>
        <v/>
      </c>
      <c r="H10">
        <f>IFERROR(AVERAGEIFS(T_StatsLong[faisabilite_adj],T_StatsLong[domain_code],A10),"")</f>
        <v/>
      </c>
    </row>
    <row r="11">
      <c r="A11" t="inlineStr">
        <is>
          <t>D10</t>
        </is>
      </c>
      <c r="B11" t="inlineStr">
        <is>
          <t>Gouvernance, Paix et Institutions</t>
        </is>
      </c>
      <c r="C11">
        <f>COUNTIF(T_StatsLong[domain_code],A11)</f>
        <v/>
      </c>
      <c r="D11">
        <f>IFERROR(SUMIFS(T_StatsLong[flag_repondant_domaine],T_StatsLong[domain_code],A11),0)</f>
        <v/>
      </c>
      <c r="E11">
        <f>IFERROR(AVERAGEIFS(T_StatsLong[score_total_adj],T_StatsLong[domain_code],A11),"")</f>
        <v/>
      </c>
      <c r="F11">
        <f>IFERROR(AVERAGEIFS(T_StatsLong[demande_adj],T_StatsLong[domain_code],A11),"")</f>
        <v/>
      </c>
      <c r="G11">
        <f>IFERROR(AVERAGEIFS(T_StatsLong[disponibilite_adj],T_StatsLong[domain_code],A11),"")</f>
        <v/>
      </c>
      <c r="H11">
        <f>IFERROR(AVERAGEIFS(T_StatsLong[faisabilite_adj],T_StatsLong[domain_code],A11),"")</f>
        <v/>
      </c>
    </row>
    <row r="12">
      <c r="A12" t="inlineStr">
        <is>
          <t>D11</t>
        </is>
      </c>
      <c r="B12" t="inlineStr">
        <is>
          <t>Économie Bleue et Gestion des Océans</t>
        </is>
      </c>
      <c r="C12">
        <f>COUNTIF(T_StatsLong[domain_code],A12)</f>
        <v/>
      </c>
      <c r="D12">
        <f>IFERROR(SUMIFS(T_StatsLong[flag_repondant_domaine],T_StatsLong[domain_code],A12),0)</f>
        <v/>
      </c>
      <c r="E12">
        <f>IFERROR(AVERAGEIFS(T_StatsLong[score_total_adj],T_StatsLong[domain_code],A12),"")</f>
        <v/>
      </c>
      <c r="F12">
        <f>IFERROR(AVERAGEIFS(T_StatsLong[demande_adj],T_StatsLong[domain_code],A12),"")</f>
        <v/>
      </c>
      <c r="G12">
        <f>IFERROR(AVERAGEIFS(T_StatsLong[disponibilite_adj],T_StatsLong[domain_code],A12),"")</f>
        <v/>
      </c>
      <c r="H12">
        <f>IFERROR(AVERAGEIFS(T_StatsLong[faisabilite_adj],T_StatsLong[domain_code],A12),"")</f>
        <v/>
      </c>
    </row>
    <row r="13">
      <c r="A13" t="inlineStr">
        <is>
          <t>D12</t>
        </is>
      </c>
      <c r="B13" t="inlineStr">
        <is>
          <t>Partenariats et Financement du Développement</t>
        </is>
      </c>
      <c r="C13">
        <f>COUNTIF(T_StatsLong[domain_code],A13)</f>
        <v/>
      </c>
      <c r="D13">
        <f>IFERROR(SUMIFS(T_StatsLong[flag_repondant_domaine],T_StatsLong[domain_code],A13),0)</f>
        <v/>
      </c>
      <c r="E13">
        <f>IFERROR(AVERAGEIFS(T_StatsLong[score_total_adj],T_StatsLong[domain_code],A13),"")</f>
        <v/>
      </c>
      <c r="F13">
        <f>IFERROR(AVERAGEIFS(T_StatsLong[demande_adj],T_StatsLong[domain_code],A13),"")</f>
        <v/>
      </c>
      <c r="G13">
        <f>IFERROR(AVERAGEIFS(T_StatsLong[disponibilite_adj],T_StatsLong[domain_code],A13),"")</f>
        <v/>
      </c>
      <c r="H13">
        <f>IFERROR(AVERAGEIFS(T_StatsLong[faisabilite_adj],T_StatsLong[domain_code],A13),"")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60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</cols>
  <sheetData>
    <row r="1">
      <c r="A1" s="6" t="inlineStr">
        <is>
          <t>stat_code</t>
        </is>
      </c>
      <c r="B1" s="6" t="inlineStr">
        <is>
          <t>domain_code</t>
        </is>
      </c>
      <c r="C1" s="6" t="inlineStr">
        <is>
          <t>domain_label_fr</t>
        </is>
      </c>
      <c r="D1" s="6" t="inlineStr">
        <is>
          <t>stat_label_fr</t>
        </is>
      </c>
      <c r="E1" s="6" t="inlineStr">
        <is>
          <t>nb_selections</t>
        </is>
      </c>
      <c r="F1" s="6" t="inlineStr">
        <is>
          <t>nb_repondants</t>
        </is>
      </c>
      <c r="G1" s="6" t="inlineStr">
        <is>
          <t>score_moyen_adj</t>
        </is>
      </c>
      <c r="H1" s="6" t="inlineStr">
        <is>
          <t>demande_moy_adj</t>
        </is>
      </c>
      <c r="I1" s="6" t="inlineStr">
        <is>
          <t>dispo_moy_adj</t>
        </is>
      </c>
      <c r="J1" s="6" t="inlineStr">
        <is>
          <t>fais_moy_adj</t>
        </is>
      </c>
      <c r="K1" s="11" t="inlineStr">
        <is>
          <t>rang_top10</t>
        </is>
      </c>
    </row>
    <row r="2">
      <c r="A2" t="inlineStr">
        <is>
          <t>D01S01</t>
        </is>
      </c>
      <c r="B2" t="inlineStr">
        <is>
          <t>D01</t>
        </is>
      </c>
      <c r="C2">
        <f>IFERROR(INDEX(T_Domaines[Domain_label_fr],MATCH(B2,T_Domaines[Domain_code],0)),"")</f>
        <v/>
      </c>
      <c r="D2" t="inlineStr">
        <is>
          <t>Taux de croissance du PIB réel</t>
        </is>
      </c>
      <c r="E2">
        <f>COUNTIF(T_StatsLong[stat_code],A2)</f>
        <v/>
      </c>
      <c r="F2">
        <f>IFERROR(SUMIFS(T_StatsLong[flag_repondant_stat],T_StatsLong[stat_code],A2),0)</f>
        <v/>
      </c>
      <c r="G2">
        <f>IFERROR(AVERAGEIFS(T_StatsLong[score_total_adj],T_StatsLong[stat_code],A2),"")</f>
        <v/>
      </c>
      <c r="H2">
        <f>IFERROR(AVERAGEIFS(T_StatsLong[demande_adj],T_StatsLong[stat_code],A2),"")</f>
        <v/>
      </c>
      <c r="I2">
        <f>IFERROR(AVERAGEIFS(T_StatsLong[disponibilite_adj],T_StatsLong[stat_code],A2),"")</f>
        <v/>
      </c>
      <c r="J2">
        <f>IFERROR(AVERAGEIFS(T_StatsLong[faisabilite_adj],T_StatsLong[stat_code],A2),"")</f>
        <v/>
      </c>
      <c r="K2" s="13">
        <f>IF($A2="","",RANK.EQ($E2,$E$2:$E$81,0)+COUNTIF($E$2:$E2,$E2)-1)</f>
        <v/>
      </c>
    </row>
    <row r="3">
      <c r="A3" t="inlineStr">
        <is>
          <t>D01S02</t>
        </is>
      </c>
      <c r="B3" t="inlineStr">
        <is>
          <t>D01</t>
        </is>
      </c>
      <c r="C3">
        <f>IFERROR(INDEX(T_Domaines[Domain_label_fr],MATCH(B3,T_Domaines[Domain_code],0)),"")</f>
        <v/>
      </c>
      <c r="D3" t="inlineStr">
        <is>
          <t>PIB par habitant (USD constant)</t>
        </is>
      </c>
      <c r="E3">
        <f>COUNTIF(T_StatsLong[stat_code],A3)</f>
        <v/>
      </c>
      <c r="F3">
        <f>IFERROR(SUMIFS(T_StatsLong[flag_repondant_stat],T_StatsLong[stat_code],A3),0)</f>
        <v/>
      </c>
      <c r="G3">
        <f>IFERROR(AVERAGEIFS(T_StatsLong[score_total_adj],T_StatsLong[stat_code],A3),"")</f>
        <v/>
      </c>
      <c r="H3">
        <f>IFERROR(AVERAGEIFS(T_StatsLong[demande_adj],T_StatsLong[stat_code],A3),"")</f>
        <v/>
      </c>
      <c r="I3">
        <f>IFERROR(AVERAGEIFS(T_StatsLong[disponibilite_adj],T_StatsLong[stat_code],A3),"")</f>
        <v/>
      </c>
      <c r="J3">
        <f>IFERROR(AVERAGEIFS(T_StatsLong[faisabilite_adj],T_StatsLong[stat_code],A3),"")</f>
        <v/>
      </c>
      <c r="K3" s="13">
        <f>IF($A3="","",RANK.EQ($E3,$E$2:$E$81,0)+COUNTIF($E$2:$E3,$E3)-1)</f>
        <v/>
      </c>
    </row>
    <row r="4">
      <c r="A4" t="inlineStr">
        <is>
          <t>D01S03</t>
        </is>
      </c>
      <c r="B4" t="inlineStr">
        <is>
          <t>D01</t>
        </is>
      </c>
      <c r="C4">
        <f>IFERROR(INDEX(T_Domaines[Domain_label_fr],MATCH(B4,T_Domaines[Domain_code],0)),"")</f>
        <v/>
      </c>
      <c r="D4" t="inlineStr">
        <is>
          <t>Part de la Valeur Ajoutée Manufacturière (VAM) dans le PIB</t>
        </is>
      </c>
      <c r="E4">
        <f>COUNTIF(T_StatsLong[stat_code],A4)</f>
        <v/>
      </c>
      <c r="F4">
        <f>IFERROR(SUMIFS(T_StatsLong[flag_repondant_stat],T_StatsLong[stat_code],A4),0)</f>
        <v/>
      </c>
      <c r="G4">
        <f>IFERROR(AVERAGEIFS(T_StatsLong[score_total_adj],T_StatsLong[stat_code],A4),"")</f>
        <v/>
      </c>
      <c r="H4">
        <f>IFERROR(AVERAGEIFS(T_StatsLong[demande_adj],T_StatsLong[stat_code],A4),"")</f>
        <v/>
      </c>
      <c r="I4">
        <f>IFERROR(AVERAGEIFS(T_StatsLong[disponibilite_adj],T_StatsLong[stat_code],A4),"")</f>
        <v/>
      </c>
      <c r="J4">
        <f>IFERROR(AVERAGEIFS(T_StatsLong[faisabilite_adj],T_StatsLong[stat_code],A4),"")</f>
        <v/>
      </c>
      <c r="K4" s="13">
        <f>IF($A4="","",RANK.EQ($E4,$E$2:$E$81,0)+COUNTIF($E$2:$E4,$E4)-1)</f>
        <v/>
      </c>
    </row>
    <row r="5">
      <c r="A5" t="inlineStr">
        <is>
          <t>D01S04</t>
        </is>
      </c>
      <c r="B5" t="inlineStr">
        <is>
          <t>D01</t>
        </is>
      </c>
      <c r="C5">
        <f>IFERROR(INDEX(T_Domaines[Domain_label_fr],MATCH(B5,T_Domaines[Domain_code],0)),"")</f>
        <v/>
      </c>
      <c r="D5" t="inlineStr">
        <is>
          <t>Part des produits de haute technologie dans les exportations manufacturées</t>
        </is>
      </c>
      <c r="E5">
        <f>COUNTIF(T_StatsLong[stat_code],A5)</f>
        <v/>
      </c>
      <c r="F5">
        <f>IFERROR(SUMIFS(T_StatsLong[flag_repondant_stat],T_StatsLong[stat_code],A5),0)</f>
        <v/>
      </c>
      <c r="G5">
        <f>IFERROR(AVERAGEIFS(T_StatsLong[score_total_adj],T_StatsLong[stat_code],A5),"")</f>
        <v/>
      </c>
      <c r="H5">
        <f>IFERROR(AVERAGEIFS(T_StatsLong[demande_adj],T_StatsLong[stat_code],A5),"")</f>
        <v/>
      </c>
      <c r="I5">
        <f>IFERROR(AVERAGEIFS(T_StatsLong[disponibilite_adj],T_StatsLong[stat_code],A5),"")</f>
        <v/>
      </c>
      <c r="J5">
        <f>IFERROR(AVERAGEIFS(T_StatsLong[faisabilite_adj],T_StatsLong[stat_code],A5),"")</f>
        <v/>
      </c>
      <c r="K5" s="13">
        <f>IF($A5="","",RANK.EQ($E5,$E$2:$E$81,0)+COUNTIF($E$2:$E5,$E5)-1)</f>
        <v/>
      </c>
    </row>
    <row r="6">
      <c r="A6" t="inlineStr">
        <is>
          <t>D01S05</t>
        </is>
      </c>
      <c r="B6" t="inlineStr">
        <is>
          <t>D01</t>
        </is>
      </c>
      <c r="C6">
        <f>IFERROR(INDEX(T_Domaines[Domain_label_fr],MATCH(B6,T_Domaines[Domain_code],0)),"")</f>
        <v/>
      </c>
      <c r="D6" t="inlineStr">
        <is>
          <t>Part de l'Afrique dans la valeur ajoutée manufacturière mondiale</t>
        </is>
      </c>
      <c r="E6">
        <f>COUNTIF(T_StatsLong[stat_code],A6)</f>
        <v/>
      </c>
      <c r="F6">
        <f>IFERROR(SUMIFS(T_StatsLong[flag_repondant_stat],T_StatsLong[stat_code],A6),0)</f>
        <v/>
      </c>
      <c r="G6">
        <f>IFERROR(AVERAGEIFS(T_StatsLong[score_total_adj],T_StatsLong[stat_code],A6),"")</f>
        <v/>
      </c>
      <c r="H6">
        <f>IFERROR(AVERAGEIFS(T_StatsLong[demande_adj],T_StatsLong[stat_code],A6),"")</f>
        <v/>
      </c>
      <c r="I6">
        <f>IFERROR(AVERAGEIFS(T_StatsLong[disponibilite_adj],T_StatsLong[stat_code],A6),"")</f>
        <v/>
      </c>
      <c r="J6">
        <f>IFERROR(AVERAGEIFS(T_StatsLong[faisabilite_adj],T_StatsLong[stat_code],A6),"")</f>
        <v/>
      </c>
      <c r="K6" s="13">
        <f>IF($A6="","",RANK.EQ($E6,$E$2:$E$81,0)+COUNTIF($E$2:$E6,$E6)-1)</f>
        <v/>
      </c>
    </row>
    <row r="7">
      <c r="A7" t="inlineStr">
        <is>
          <t>D01S06</t>
        </is>
      </c>
      <c r="B7" t="inlineStr">
        <is>
          <t>D01</t>
        </is>
      </c>
      <c r="C7">
        <f>IFERROR(INDEX(T_Domaines[Domain_label_fr],MATCH(B7,T_Domaines[Domain_code],0)),"")</f>
        <v/>
      </c>
      <c r="D7" t="inlineStr">
        <is>
          <t>Part du commerce intra-africain dans le commerce total</t>
        </is>
      </c>
      <c r="E7">
        <f>COUNTIF(T_StatsLong[stat_code],A7)</f>
        <v/>
      </c>
      <c r="F7">
        <f>IFERROR(SUMIFS(T_StatsLong[flag_repondant_stat],T_StatsLong[stat_code],A7),0)</f>
        <v/>
      </c>
      <c r="G7">
        <f>IFERROR(AVERAGEIFS(T_StatsLong[score_total_adj],T_StatsLong[stat_code],A7),"")</f>
        <v/>
      </c>
      <c r="H7">
        <f>IFERROR(AVERAGEIFS(T_StatsLong[demande_adj],T_StatsLong[stat_code],A7),"")</f>
        <v/>
      </c>
      <c r="I7">
        <f>IFERROR(AVERAGEIFS(T_StatsLong[disponibilite_adj],T_StatsLong[stat_code],A7),"")</f>
        <v/>
      </c>
      <c r="J7">
        <f>IFERROR(AVERAGEIFS(T_StatsLong[faisabilite_adj],T_StatsLong[stat_code],A7),"")</f>
        <v/>
      </c>
      <c r="K7" s="13">
        <f>IF($A7="","",RANK.EQ($E7,$E$2:$E$81,0)+COUNTIF($E$2:$E7,$E7)-1)</f>
        <v/>
      </c>
    </row>
    <row r="8">
      <c r="A8" t="inlineStr">
        <is>
          <t>D01S07</t>
        </is>
      </c>
      <c r="B8" t="inlineStr">
        <is>
          <t>D01</t>
        </is>
      </c>
      <c r="C8">
        <f>IFERROR(INDEX(T_Domaines[Domain_label_fr],MATCH(B8,T_Domaines[Domain_code],0)),"")</f>
        <v/>
      </c>
      <c r="D8" t="inlineStr">
        <is>
          <t>Indice de diversification économique</t>
        </is>
      </c>
      <c r="E8">
        <f>COUNTIF(T_StatsLong[stat_code],A8)</f>
        <v/>
      </c>
      <c r="F8">
        <f>IFERROR(SUMIFS(T_StatsLong[flag_repondant_stat],T_StatsLong[stat_code],A8),0)</f>
        <v/>
      </c>
      <c r="G8">
        <f>IFERROR(AVERAGEIFS(T_StatsLong[score_total_adj],T_StatsLong[stat_code],A8),"")</f>
        <v/>
      </c>
      <c r="H8">
        <f>IFERROR(AVERAGEIFS(T_StatsLong[demande_adj],T_StatsLong[stat_code],A8),"")</f>
        <v/>
      </c>
      <c r="I8">
        <f>IFERROR(AVERAGEIFS(T_StatsLong[disponibilite_adj],T_StatsLong[stat_code],A8),"")</f>
        <v/>
      </c>
      <c r="J8">
        <f>IFERROR(AVERAGEIFS(T_StatsLong[faisabilite_adj],T_StatsLong[stat_code],A8),"")</f>
        <v/>
      </c>
      <c r="K8" s="13">
        <f>IF($A8="","",RANK.EQ($E8,$E$2:$E$81,0)+COUNTIF($E$2:$E8,$E8)-1)</f>
        <v/>
      </c>
    </row>
    <row r="9">
      <c r="A9" t="inlineStr">
        <is>
          <t>D01S08</t>
        </is>
      </c>
      <c r="B9" t="inlineStr">
        <is>
          <t>D01</t>
        </is>
      </c>
      <c r="C9">
        <f>IFERROR(INDEX(T_Domaines[Domain_label_fr],MATCH(B9,T_Domaines[Domain_code],0)),"")</f>
        <v/>
      </c>
      <c r="D9" t="inlineStr">
        <is>
          <t>Contribution directe du tourisme au PIB</t>
        </is>
      </c>
      <c r="E9">
        <f>COUNTIF(T_StatsLong[stat_code],A9)</f>
        <v/>
      </c>
      <c r="F9">
        <f>IFERROR(SUMIFS(T_StatsLong[flag_repondant_stat],T_StatsLong[stat_code],A9),0)</f>
        <v/>
      </c>
      <c r="G9">
        <f>IFERROR(AVERAGEIFS(T_StatsLong[score_total_adj],T_StatsLong[stat_code],A9),"")</f>
        <v/>
      </c>
      <c r="H9">
        <f>IFERROR(AVERAGEIFS(T_StatsLong[demande_adj],T_StatsLong[stat_code],A9),"")</f>
        <v/>
      </c>
      <c r="I9">
        <f>IFERROR(AVERAGEIFS(T_StatsLong[disponibilite_adj],T_StatsLong[stat_code],A9),"")</f>
        <v/>
      </c>
      <c r="J9">
        <f>IFERROR(AVERAGEIFS(T_StatsLong[faisabilite_adj],T_StatsLong[stat_code],A9),"")</f>
        <v/>
      </c>
      <c r="K9" s="13">
        <f>IF($A9="","",RANK.EQ($E9,$E$2:$E$81,0)+COUNTIF($E$2:$E9,$E9)-1)</f>
        <v/>
      </c>
    </row>
    <row r="10">
      <c r="A10" t="inlineStr">
        <is>
          <t>D01S09</t>
        </is>
      </c>
      <c r="B10" t="inlineStr">
        <is>
          <t>D01</t>
        </is>
      </c>
      <c r="C10">
        <f>IFERROR(INDEX(T_Domaines[Domain_label_fr],MATCH(B10,T_Domaines[Domain_code],0)),"")</f>
        <v/>
      </c>
      <c r="D10" t="inlineStr">
        <is>
          <t>Formation brute de capital fixe (% PIB)</t>
        </is>
      </c>
      <c r="E10">
        <f>COUNTIF(T_StatsLong[stat_code],A10)</f>
        <v/>
      </c>
      <c r="F10">
        <f>IFERROR(SUMIFS(T_StatsLong[flag_repondant_stat],T_StatsLong[stat_code],A10),0)</f>
        <v/>
      </c>
      <c r="G10">
        <f>IFERROR(AVERAGEIFS(T_StatsLong[score_total_adj],T_StatsLong[stat_code],A10),"")</f>
        <v/>
      </c>
      <c r="H10">
        <f>IFERROR(AVERAGEIFS(T_StatsLong[demande_adj],T_StatsLong[stat_code],A10),"")</f>
        <v/>
      </c>
      <c r="I10">
        <f>IFERROR(AVERAGEIFS(T_StatsLong[disponibilite_adj],T_StatsLong[stat_code],A10),"")</f>
        <v/>
      </c>
      <c r="J10">
        <f>IFERROR(AVERAGEIFS(T_StatsLong[faisabilite_adj],T_StatsLong[stat_code],A10),"")</f>
        <v/>
      </c>
      <c r="K10" s="13">
        <f>IF($A10="","",RANK.EQ($E10,$E$2:$E$81,0)+COUNTIF($E$2:$E10,$E10)-1)</f>
        <v/>
      </c>
    </row>
    <row r="11">
      <c r="A11" t="inlineStr">
        <is>
          <t>D01S10</t>
        </is>
      </c>
      <c r="B11" t="inlineStr">
        <is>
          <t>D01</t>
        </is>
      </c>
      <c r="C11">
        <f>IFERROR(INDEX(T_Domaines[Domain_label_fr],MATCH(B11,T_Domaines[Domain_code],0)),"")</f>
        <v/>
      </c>
      <c r="D11" t="inlineStr">
        <is>
          <t>Pays commerçant sous le régime ZLECA</t>
        </is>
      </c>
      <c r="E11">
        <f>COUNTIF(T_StatsLong[stat_code],A11)</f>
        <v/>
      </c>
      <c r="F11">
        <f>IFERROR(SUMIFS(T_StatsLong[flag_repondant_stat],T_StatsLong[stat_code],A11),0)</f>
        <v/>
      </c>
      <c r="G11">
        <f>IFERROR(AVERAGEIFS(T_StatsLong[score_total_adj],T_StatsLong[stat_code],A11),"")</f>
        <v/>
      </c>
      <c r="H11">
        <f>IFERROR(AVERAGEIFS(T_StatsLong[demande_adj],T_StatsLong[stat_code],A11),"")</f>
        <v/>
      </c>
      <c r="I11">
        <f>IFERROR(AVERAGEIFS(T_StatsLong[disponibilite_adj],T_StatsLong[stat_code],A11),"")</f>
        <v/>
      </c>
      <c r="J11">
        <f>IFERROR(AVERAGEIFS(T_StatsLong[faisabilite_adj],T_StatsLong[stat_code],A11),"")</f>
        <v/>
      </c>
      <c r="K11" s="13">
        <f>IF($A11="","",RANK.EQ($E11,$E$2:$E$81,0)+COUNTIF($E$2:$E11,$E11)-1)</f>
        <v/>
      </c>
    </row>
    <row r="12">
      <c r="A12" t="inlineStr">
        <is>
          <t>D02S11</t>
        </is>
      </c>
      <c r="B12" t="inlineStr">
        <is>
          <t>D02</t>
        </is>
      </c>
      <c r="C12">
        <f>IFERROR(INDEX(T_Domaines[Domain_label_fr],MATCH(B12,T_Domaines[Domain_code],0)),"")</f>
        <v/>
      </c>
      <c r="D12" t="inlineStr">
        <is>
          <t>Taux de chômage (total, jeunes, femmes)</t>
        </is>
      </c>
      <c r="E12">
        <f>COUNTIF(T_StatsLong[stat_code],A12)</f>
        <v/>
      </c>
      <c r="F12">
        <f>IFERROR(SUMIFS(T_StatsLong[flag_repondant_stat],T_StatsLong[stat_code],A12),0)</f>
        <v/>
      </c>
      <c r="G12">
        <f>IFERROR(AVERAGEIFS(T_StatsLong[score_total_adj],T_StatsLong[stat_code],A12),"")</f>
        <v/>
      </c>
      <c r="H12">
        <f>IFERROR(AVERAGEIFS(T_StatsLong[demande_adj],T_StatsLong[stat_code],A12),"")</f>
        <v/>
      </c>
      <c r="I12">
        <f>IFERROR(AVERAGEIFS(T_StatsLong[disponibilite_adj],T_StatsLong[stat_code],A12),"")</f>
        <v/>
      </c>
      <c r="J12">
        <f>IFERROR(AVERAGEIFS(T_StatsLong[faisabilite_adj],T_StatsLong[stat_code],A12),"")</f>
        <v/>
      </c>
      <c r="K12" s="13">
        <f>IF($A12="","",RANK.EQ($E12,$E$2:$E$81,0)+COUNTIF($E$2:$E12,$E12)-1)</f>
        <v/>
      </c>
    </row>
    <row r="13">
      <c r="A13" t="inlineStr">
        <is>
          <t>D02S12</t>
        </is>
      </c>
      <c r="B13" t="inlineStr">
        <is>
          <t>D02</t>
        </is>
      </c>
      <c r="C13">
        <f>IFERROR(INDEX(T_Domaines[Domain_label_fr],MATCH(B13,T_Domaines[Domain_code],0)),"")</f>
        <v/>
      </c>
      <c r="D13" t="inlineStr">
        <is>
          <t>Nombre d'emplois créés (dont jeunes)</t>
        </is>
      </c>
      <c r="E13">
        <f>COUNTIF(T_StatsLong[stat_code],A13)</f>
        <v/>
      </c>
      <c r="F13">
        <f>IFERROR(SUMIFS(T_StatsLong[flag_repondant_stat],T_StatsLong[stat_code],A13),0)</f>
        <v/>
      </c>
      <c r="G13">
        <f>IFERROR(AVERAGEIFS(T_StatsLong[score_total_adj],T_StatsLong[stat_code],A13),"")</f>
        <v/>
      </c>
      <c r="H13">
        <f>IFERROR(AVERAGEIFS(T_StatsLong[demande_adj],T_StatsLong[stat_code],A13),"")</f>
        <v/>
      </c>
      <c r="I13">
        <f>IFERROR(AVERAGEIFS(T_StatsLong[disponibilite_adj],T_StatsLong[stat_code],A13),"")</f>
        <v/>
      </c>
      <c r="J13">
        <f>IFERROR(AVERAGEIFS(T_StatsLong[faisabilite_adj],T_StatsLong[stat_code],A13),"")</f>
        <v/>
      </c>
      <c r="K13" s="13">
        <f>IF($A13="","",RANK.EQ($E13,$E$2:$E$81,0)+COUNTIF($E$2:$E13,$E13)-1)</f>
        <v/>
      </c>
    </row>
    <row r="14">
      <c r="A14" t="inlineStr">
        <is>
          <t>D02S13</t>
        </is>
      </c>
      <c r="B14" t="inlineStr">
        <is>
          <t>D02</t>
        </is>
      </c>
      <c r="C14">
        <f>IFERROR(INDEX(T_Domaines[Domain_label_fr],MATCH(B14,T_Domaines[Domain_code],0)),"")</f>
        <v/>
      </c>
      <c r="D14" t="inlineStr">
        <is>
          <t>Taux de jeunes NEET (Ni en emploi, éducation ou formation) (15-24 ans)</t>
        </is>
      </c>
      <c r="E14">
        <f>COUNTIF(T_StatsLong[stat_code],A14)</f>
        <v/>
      </c>
      <c r="F14">
        <f>IFERROR(SUMIFS(T_StatsLong[flag_repondant_stat],T_StatsLong[stat_code],A14),0)</f>
        <v/>
      </c>
      <c r="G14">
        <f>IFERROR(AVERAGEIFS(T_StatsLong[score_total_adj],T_StatsLong[stat_code],A14),"")</f>
        <v/>
      </c>
      <c r="H14">
        <f>IFERROR(AVERAGEIFS(T_StatsLong[demande_adj],T_StatsLong[stat_code],A14),"")</f>
        <v/>
      </c>
      <c r="I14">
        <f>IFERROR(AVERAGEIFS(T_StatsLong[disponibilite_adj],T_StatsLong[stat_code],A14),"")</f>
        <v/>
      </c>
      <c r="J14">
        <f>IFERROR(AVERAGEIFS(T_StatsLong[faisabilite_adj],T_StatsLong[stat_code],A14),"")</f>
        <v/>
      </c>
      <c r="K14" s="13">
        <f>IF($A14="","",RANK.EQ($E14,$E$2:$E$81,0)+COUNTIF($E$2:$E14,$E14)-1)</f>
        <v/>
      </c>
    </row>
    <row r="15">
      <c r="A15" t="inlineStr">
        <is>
          <t>D02S14</t>
        </is>
      </c>
      <c r="B15" t="inlineStr">
        <is>
          <t>D02</t>
        </is>
      </c>
      <c r="C15">
        <f>IFERROR(INDEX(T_Domaines[Domain_label_fr],MATCH(B15,T_Domaines[Domain_code],0)),"")</f>
        <v/>
      </c>
      <c r="D15" t="inlineStr">
        <is>
          <t>Taux de couverture de la protection sociale</t>
        </is>
      </c>
      <c r="E15">
        <f>COUNTIF(T_StatsLong[stat_code],A15)</f>
        <v/>
      </c>
      <c r="F15">
        <f>IFERROR(SUMIFS(T_StatsLong[flag_repondant_stat],T_StatsLong[stat_code],A15),0)</f>
        <v/>
      </c>
      <c r="G15">
        <f>IFERROR(AVERAGEIFS(T_StatsLong[score_total_adj],T_StatsLong[stat_code],A15),"")</f>
        <v/>
      </c>
      <c r="H15">
        <f>IFERROR(AVERAGEIFS(T_StatsLong[demande_adj],T_StatsLong[stat_code],A15),"")</f>
        <v/>
      </c>
      <c r="I15">
        <f>IFERROR(AVERAGEIFS(T_StatsLong[disponibilite_adj],T_StatsLong[stat_code],A15),"")</f>
        <v/>
      </c>
      <c r="J15">
        <f>IFERROR(AVERAGEIFS(T_StatsLong[faisabilite_adj],T_StatsLong[stat_code],A15),"")</f>
        <v/>
      </c>
      <c r="K15" s="13">
        <f>IF($A15="","",RANK.EQ($E15,$E$2:$E$81,0)+COUNTIF($E$2:$E15,$E15)-1)</f>
        <v/>
      </c>
    </row>
    <row r="16">
      <c r="A16" t="inlineStr">
        <is>
          <t>D02S15</t>
        </is>
      </c>
      <c r="B16" t="inlineStr">
        <is>
          <t>D02</t>
        </is>
      </c>
      <c r="C16">
        <f>IFERROR(INDEX(T_Domaines[Domain_label_fr],MATCH(B16,T_Domaines[Domain_code],0)),"")</f>
        <v/>
      </c>
      <c r="D16" t="inlineStr">
        <is>
          <t>Pourcentage d'enfants (5-17 ans) au travail</t>
        </is>
      </c>
      <c r="E16">
        <f>COUNTIF(T_StatsLong[stat_code],A16)</f>
        <v/>
      </c>
      <c r="F16">
        <f>IFERROR(SUMIFS(T_StatsLong[flag_repondant_stat],T_StatsLong[stat_code],A16),0)</f>
        <v/>
      </c>
      <c r="G16">
        <f>IFERROR(AVERAGEIFS(T_StatsLong[score_total_adj],T_StatsLong[stat_code],A16),"")</f>
        <v/>
      </c>
      <c r="H16">
        <f>IFERROR(AVERAGEIFS(T_StatsLong[demande_adj],T_StatsLong[stat_code],A16),"")</f>
        <v/>
      </c>
      <c r="I16">
        <f>IFERROR(AVERAGEIFS(T_StatsLong[disponibilite_adj],T_StatsLong[stat_code],A16),"")</f>
        <v/>
      </c>
      <c r="J16">
        <f>IFERROR(AVERAGEIFS(T_StatsLong[faisabilite_adj],T_StatsLong[stat_code],A16),"")</f>
        <v/>
      </c>
      <c r="K16" s="13">
        <f>IF($A16="","",RANK.EQ($E16,$E$2:$E$81,0)+COUNTIF($E$2:$E16,$E16)-1)</f>
        <v/>
      </c>
    </row>
    <row r="17">
      <c r="A17" t="inlineStr">
        <is>
          <t>D02S16</t>
        </is>
      </c>
      <c r="B17" t="inlineStr">
        <is>
          <t>D02</t>
        </is>
      </c>
      <c r="C17">
        <f>IFERROR(INDEX(T_Domaines[Domain_label_fr],MATCH(B17,T_Domaines[Domain_code],0)),"")</f>
        <v/>
      </c>
      <c r="D17" t="inlineStr">
        <is>
          <t>Part de l'emploi informel dans l'emploi total</t>
        </is>
      </c>
      <c r="E17">
        <f>COUNTIF(T_StatsLong[stat_code],A17)</f>
        <v/>
      </c>
      <c r="F17">
        <f>IFERROR(SUMIFS(T_StatsLong[flag_repondant_stat],T_StatsLong[stat_code],A17),0)</f>
        <v/>
      </c>
      <c r="G17">
        <f>IFERROR(AVERAGEIFS(T_StatsLong[score_total_adj],T_StatsLong[stat_code],A17),"")</f>
        <v/>
      </c>
      <c r="H17">
        <f>IFERROR(AVERAGEIFS(T_StatsLong[demande_adj],T_StatsLong[stat_code],A17),"")</f>
        <v/>
      </c>
      <c r="I17">
        <f>IFERROR(AVERAGEIFS(T_StatsLong[disponibilite_adj],T_StatsLong[stat_code],A17),"")</f>
        <v/>
      </c>
      <c r="J17">
        <f>IFERROR(AVERAGEIFS(T_StatsLong[faisabilite_adj],T_StatsLong[stat_code],A17),"")</f>
        <v/>
      </c>
      <c r="K17" s="13">
        <f>IF($A17="","",RANK.EQ($E17,$E$2:$E$81,0)+COUNTIF($E$2:$E17,$E17)-1)</f>
        <v/>
      </c>
    </row>
    <row r="18">
      <c r="A18" t="inlineStr">
        <is>
          <t>D02S17</t>
        </is>
      </c>
      <c r="B18" t="inlineStr">
        <is>
          <t>D02</t>
        </is>
      </c>
      <c r="C18">
        <f>IFERROR(INDEX(T_Domaines[Domain_label_fr],MATCH(B18,T_Domaines[Domain_code],0)),"")</f>
        <v/>
      </c>
      <c r="D18" t="inlineStr">
        <is>
          <t>Écart de rémunération horaire hommes-femmes</t>
        </is>
      </c>
      <c r="E18">
        <f>COUNTIF(T_StatsLong[stat_code],A18)</f>
        <v/>
      </c>
      <c r="F18">
        <f>IFERROR(SUMIFS(T_StatsLong[flag_repondant_stat],T_StatsLong[stat_code],A18),0)</f>
        <v/>
      </c>
      <c r="G18">
        <f>IFERROR(AVERAGEIFS(T_StatsLong[score_total_adj],T_StatsLong[stat_code],A18),"")</f>
        <v/>
      </c>
      <c r="H18">
        <f>IFERROR(AVERAGEIFS(T_StatsLong[demande_adj],T_StatsLong[stat_code],A18),"")</f>
        <v/>
      </c>
      <c r="I18">
        <f>IFERROR(AVERAGEIFS(T_StatsLong[disponibilite_adj],T_StatsLong[stat_code],A18),"")</f>
        <v/>
      </c>
      <c r="J18">
        <f>IFERROR(AVERAGEIFS(T_StatsLong[faisabilite_adj],T_StatsLong[stat_code],A18),"")</f>
        <v/>
      </c>
      <c r="K18" s="13">
        <f>IF($A18="","",RANK.EQ($E18,$E$2:$E$81,0)+COUNTIF($E$2:$E18,$E18)-1)</f>
        <v/>
      </c>
    </row>
    <row r="19">
      <c r="A19" t="inlineStr">
        <is>
          <t>D03S18</t>
        </is>
      </c>
      <c r="B19" t="inlineStr">
        <is>
          <t>D03</t>
        </is>
      </c>
      <c r="C19">
        <f>IFERROR(INDEX(T_Domaines[Domain_label_fr],MATCH(B19,T_Domaines[Domain_code],0)),"")</f>
        <v/>
      </c>
      <c r="D19" t="inlineStr">
        <is>
          <t>Prévalence de la sous-alimentation (Faim)</t>
        </is>
      </c>
      <c r="E19">
        <f>COUNTIF(T_StatsLong[stat_code],A19)</f>
        <v/>
      </c>
      <c r="F19">
        <f>IFERROR(SUMIFS(T_StatsLong[flag_repondant_stat],T_StatsLong[stat_code],A19),0)</f>
        <v/>
      </c>
      <c r="G19">
        <f>IFERROR(AVERAGEIFS(T_StatsLong[score_total_adj],T_StatsLong[stat_code],A19),"")</f>
        <v/>
      </c>
      <c r="H19">
        <f>IFERROR(AVERAGEIFS(T_StatsLong[demande_adj],T_StatsLong[stat_code],A19),"")</f>
        <v/>
      </c>
      <c r="I19">
        <f>IFERROR(AVERAGEIFS(T_StatsLong[disponibilite_adj],T_StatsLong[stat_code],A19),"")</f>
        <v/>
      </c>
      <c r="J19">
        <f>IFERROR(AVERAGEIFS(T_StatsLong[faisabilite_adj],T_StatsLong[stat_code],A19),"")</f>
        <v/>
      </c>
      <c r="K19" s="13">
        <f>IF($A19="","",RANK.EQ($E19,$E$2:$E$81,0)+COUNTIF($E$2:$E19,$E19)-1)</f>
        <v/>
      </c>
    </row>
    <row r="20">
      <c r="A20" t="inlineStr">
        <is>
          <t>D03S19</t>
        </is>
      </c>
      <c r="B20" t="inlineStr">
        <is>
          <t>D03</t>
        </is>
      </c>
      <c r="C20">
        <f>IFERROR(INDEX(T_Domaines[Domain_label_fr],MATCH(B20,T_Domaines[Domain_code],0)),"")</f>
        <v/>
      </c>
      <c r="D20" t="inlineStr">
        <is>
          <t>Prévalence du retard de croissance (enfants &lt;5 ans)</t>
        </is>
      </c>
      <c r="E20">
        <f>COUNTIF(T_StatsLong[stat_code],A20)</f>
        <v/>
      </c>
      <c r="F20">
        <f>IFERROR(SUMIFS(T_StatsLong[flag_repondant_stat],T_StatsLong[stat_code],A20),0)</f>
        <v/>
      </c>
      <c r="G20">
        <f>IFERROR(AVERAGEIFS(T_StatsLong[score_total_adj],T_StatsLong[stat_code],A20),"")</f>
        <v/>
      </c>
      <c r="H20">
        <f>IFERROR(AVERAGEIFS(T_StatsLong[demande_adj],T_StatsLong[stat_code],A20),"")</f>
        <v/>
      </c>
      <c r="I20">
        <f>IFERROR(AVERAGEIFS(T_StatsLong[disponibilite_adj],T_StatsLong[stat_code],A20),"")</f>
        <v/>
      </c>
      <c r="J20">
        <f>IFERROR(AVERAGEIFS(T_StatsLong[faisabilite_adj],T_StatsLong[stat_code],A20),"")</f>
        <v/>
      </c>
      <c r="K20" s="13">
        <f>IF($A20="","",RANK.EQ($E20,$E$2:$E$81,0)+COUNTIF($E$2:$E20,$E20)-1)</f>
        <v/>
      </c>
    </row>
    <row r="21">
      <c r="A21" t="inlineStr">
        <is>
          <t>D03S20</t>
        </is>
      </c>
      <c r="B21" t="inlineStr">
        <is>
          <t>D03</t>
        </is>
      </c>
      <c r="C21">
        <f>IFERROR(INDEX(T_Domaines[Domain_label_fr],MATCH(B21,T_Domaines[Domain_code],0)),"")</f>
        <v/>
      </c>
      <c r="D21" t="inlineStr">
        <is>
          <t>Taux de croissance des rendements agricoles</t>
        </is>
      </c>
      <c r="E21">
        <f>COUNTIF(T_StatsLong[stat_code],A21)</f>
        <v/>
      </c>
      <c r="F21">
        <f>IFERROR(SUMIFS(T_StatsLong[flag_repondant_stat],T_StatsLong[stat_code],A21),0)</f>
        <v/>
      </c>
      <c r="G21">
        <f>IFERROR(AVERAGEIFS(T_StatsLong[score_total_adj],T_StatsLong[stat_code],A21),"")</f>
        <v/>
      </c>
      <c r="H21">
        <f>IFERROR(AVERAGEIFS(T_StatsLong[demande_adj],T_StatsLong[stat_code],A21),"")</f>
        <v/>
      </c>
      <c r="I21">
        <f>IFERROR(AVERAGEIFS(T_StatsLong[disponibilite_adj],T_StatsLong[stat_code],A21),"")</f>
        <v/>
      </c>
      <c r="J21">
        <f>IFERROR(AVERAGEIFS(T_StatsLong[faisabilite_adj],T_StatsLong[stat_code],A21),"")</f>
        <v/>
      </c>
      <c r="K21" s="13">
        <f>IF($A21="","",RANK.EQ($E21,$E$2:$E$81,0)+COUNTIF($E$2:$E21,$E21)-1)</f>
        <v/>
      </c>
    </row>
    <row r="22">
      <c r="A22" t="inlineStr">
        <is>
          <t>D03S21</t>
        </is>
      </c>
      <c r="B22" t="inlineStr">
        <is>
          <t>D03</t>
        </is>
      </c>
      <c r="C22">
        <f>IFERROR(INDEX(T_Domaines[Domain_label_fr],MATCH(B22,T_Domaines[Domain_code],0)),"")</f>
        <v/>
      </c>
      <c r="D22" t="inlineStr">
        <is>
          <t>Réduction des pertes post-récolte</t>
        </is>
      </c>
      <c r="E22">
        <f>COUNTIF(T_StatsLong[stat_code],A22)</f>
        <v/>
      </c>
      <c r="F22">
        <f>IFERROR(SUMIFS(T_StatsLong[flag_repondant_stat],T_StatsLong[stat_code],A22),0)</f>
        <v/>
      </c>
      <c r="G22">
        <f>IFERROR(AVERAGEIFS(T_StatsLong[score_total_adj],T_StatsLong[stat_code],A22),"")</f>
        <v/>
      </c>
      <c r="H22">
        <f>IFERROR(AVERAGEIFS(T_StatsLong[demande_adj],T_StatsLong[stat_code],A22),"")</f>
        <v/>
      </c>
      <c r="I22">
        <f>IFERROR(AVERAGEIFS(T_StatsLong[disponibilite_adj],T_StatsLong[stat_code],A22),"")</f>
        <v/>
      </c>
      <c r="J22">
        <f>IFERROR(AVERAGEIFS(T_StatsLong[faisabilite_adj],T_StatsLong[stat_code],A22),"")</f>
        <v/>
      </c>
      <c r="K22" s="13">
        <f>IF($A22="","",RANK.EQ($E22,$E$2:$E$81,0)+COUNTIF($E$2:$E22,$E22)-1)</f>
        <v/>
      </c>
    </row>
    <row r="23">
      <c r="A23" t="inlineStr">
        <is>
          <t>D03S22</t>
        </is>
      </c>
      <c r="B23" t="inlineStr">
        <is>
          <t>D03</t>
        </is>
      </c>
      <c r="C23">
        <f>IFERROR(INDEX(T_Domaines[Domain_label_fr],MATCH(B23,T_Domaines[Domain_code],0)),"")</f>
        <v/>
      </c>
      <c r="D23" t="inlineStr">
        <is>
          <t>Part des importations alimentaires / importations totales</t>
        </is>
      </c>
      <c r="E23">
        <f>COUNTIF(T_StatsLong[stat_code],A23)</f>
        <v/>
      </c>
      <c r="F23">
        <f>IFERROR(SUMIFS(T_StatsLong[flag_repondant_stat],T_StatsLong[stat_code],A23),0)</f>
        <v/>
      </c>
      <c r="G23">
        <f>IFERROR(AVERAGEIFS(T_StatsLong[score_total_adj],T_StatsLong[stat_code],A23),"")</f>
        <v/>
      </c>
      <c r="H23">
        <f>IFERROR(AVERAGEIFS(T_StatsLong[demande_adj],T_StatsLong[stat_code],A23),"")</f>
        <v/>
      </c>
      <c r="I23">
        <f>IFERROR(AVERAGEIFS(T_StatsLong[disponibilite_adj],T_StatsLong[stat_code],A23),"")</f>
        <v/>
      </c>
      <c r="J23">
        <f>IFERROR(AVERAGEIFS(T_StatsLong[faisabilite_adj],T_StatsLong[stat_code],A23),"")</f>
        <v/>
      </c>
      <c r="K23" s="13">
        <f>IF($A23="","",RANK.EQ($E23,$E$2:$E$81,0)+COUNTIF($E$2:$E23,$E23)-1)</f>
        <v/>
      </c>
    </row>
    <row r="24">
      <c r="A24" t="inlineStr">
        <is>
          <t>D03S23</t>
        </is>
      </c>
      <c r="B24" t="inlineStr">
        <is>
          <t>D03</t>
        </is>
      </c>
      <c r="C24">
        <f>IFERROR(INDEX(T_Domaines[Domain_label_fr],MATCH(B24,T_Domaines[Domain_code],0)),"")</f>
        <v/>
      </c>
      <c r="D24" t="inlineStr">
        <is>
          <t>Terres sous gestion durable</t>
        </is>
      </c>
      <c r="E24">
        <f>COUNTIF(T_StatsLong[stat_code],A24)</f>
        <v/>
      </c>
      <c r="F24">
        <f>IFERROR(SUMIFS(T_StatsLong[flag_repondant_stat],T_StatsLong[stat_code],A24),0)</f>
        <v/>
      </c>
      <c r="G24">
        <f>IFERROR(AVERAGEIFS(T_StatsLong[score_total_adj],T_StatsLong[stat_code],A24),"")</f>
        <v/>
      </c>
      <c r="H24">
        <f>IFERROR(AVERAGEIFS(T_StatsLong[demande_adj],T_StatsLong[stat_code],A24),"")</f>
        <v/>
      </c>
      <c r="I24">
        <f>IFERROR(AVERAGEIFS(T_StatsLong[disponibilite_adj],T_StatsLong[stat_code],A24),"")</f>
        <v/>
      </c>
      <c r="J24">
        <f>IFERROR(AVERAGEIFS(T_StatsLong[faisabilite_adj],T_StatsLong[stat_code],A24),"")</f>
        <v/>
      </c>
      <c r="K24" s="13">
        <f>IF($A24="","",RANK.EQ($E24,$E$2:$E$81,0)+COUNTIF($E$2:$E24,$E24)-1)</f>
        <v/>
      </c>
    </row>
    <row r="25">
      <c r="A25" t="inlineStr">
        <is>
          <t>D03S24</t>
        </is>
      </c>
      <c r="B25" t="inlineStr">
        <is>
          <t>D03</t>
        </is>
      </c>
      <c r="C25">
        <f>IFERROR(INDEX(T_Domaines[Domain_label_fr],MATCH(B25,T_Domaines[Domain_code],0)),"")</f>
        <v/>
      </c>
      <c r="D25" t="inlineStr">
        <is>
          <t>Résilience climatique des ménages agricoles</t>
        </is>
      </c>
      <c r="E25">
        <f>COUNTIF(T_StatsLong[stat_code],A25)</f>
        <v/>
      </c>
      <c r="F25">
        <f>IFERROR(SUMIFS(T_StatsLong[flag_repondant_stat],T_StatsLong[stat_code],A25),0)</f>
        <v/>
      </c>
      <c r="G25">
        <f>IFERROR(AVERAGEIFS(T_StatsLong[score_total_adj],T_StatsLong[stat_code],A25),"")</f>
        <v/>
      </c>
      <c r="H25">
        <f>IFERROR(AVERAGEIFS(T_StatsLong[demande_adj],T_StatsLong[stat_code],A25),"")</f>
        <v/>
      </c>
      <c r="I25">
        <f>IFERROR(AVERAGEIFS(T_StatsLong[disponibilite_adj],T_StatsLong[stat_code],A25),"")</f>
        <v/>
      </c>
      <c r="J25">
        <f>IFERROR(AVERAGEIFS(T_StatsLong[faisabilite_adj],T_StatsLong[stat_code],A25),"")</f>
        <v/>
      </c>
      <c r="K25" s="13">
        <f>IF($A25="","",RANK.EQ($E25,$E$2:$E$81,0)+COUNTIF($E$2:$E25,$E25)-1)</f>
        <v/>
      </c>
    </row>
    <row r="26">
      <c r="A26" t="inlineStr">
        <is>
          <t>D03S25</t>
        </is>
      </c>
      <c r="B26" t="inlineStr">
        <is>
          <t>D03</t>
        </is>
      </c>
      <c r="C26">
        <f>IFERROR(INDEX(T_Domaines[Domain_label_fr],MATCH(B26,T_Domaines[Domain_code],0)),"")</f>
        <v/>
      </c>
      <c r="D26" t="inlineStr">
        <is>
          <t>Zones de Transformation Agro-industrielle (SAPZ) créées</t>
        </is>
      </c>
      <c r="E26">
        <f>COUNTIF(T_StatsLong[stat_code],A26)</f>
        <v/>
      </c>
      <c r="F26">
        <f>IFERROR(SUMIFS(T_StatsLong[flag_repondant_stat],T_StatsLong[stat_code],A26),0)</f>
        <v/>
      </c>
      <c r="G26">
        <f>IFERROR(AVERAGEIFS(T_StatsLong[score_total_adj],T_StatsLong[stat_code],A26),"")</f>
        <v/>
      </c>
      <c r="H26">
        <f>IFERROR(AVERAGEIFS(T_StatsLong[demande_adj],T_StatsLong[stat_code],A26),"")</f>
        <v/>
      </c>
      <c r="I26">
        <f>IFERROR(AVERAGEIFS(T_StatsLong[disponibilite_adj],T_StatsLong[stat_code],A26),"")</f>
        <v/>
      </c>
      <c r="J26">
        <f>IFERROR(AVERAGEIFS(T_StatsLong[faisabilite_adj],T_StatsLong[stat_code],A26),"")</f>
        <v/>
      </c>
      <c r="K26" s="13">
        <f>IF($A26="","",RANK.EQ($E26,$E$2:$E$81,0)+COUNTIF($E$2:$E26,$E26)-1)</f>
        <v/>
      </c>
    </row>
    <row r="27">
      <c r="A27" t="inlineStr">
        <is>
          <t>D03S26</t>
        </is>
      </c>
      <c r="B27" t="inlineStr">
        <is>
          <t>D03</t>
        </is>
      </c>
      <c r="C27">
        <f>IFERROR(INDEX(T_Domaines[Domain_label_fr],MATCH(B27,T_Domaines[Domain_code],0)),"")</f>
        <v/>
      </c>
      <c r="D27" t="inlineStr">
        <is>
          <t>Utilisation d'engrais (kg/ha)</t>
        </is>
      </c>
      <c r="E27">
        <f>COUNTIF(T_StatsLong[stat_code],A27)</f>
        <v/>
      </c>
      <c r="F27">
        <f>IFERROR(SUMIFS(T_StatsLong[flag_repondant_stat],T_StatsLong[stat_code],A27),0)</f>
        <v/>
      </c>
      <c r="G27">
        <f>IFERROR(AVERAGEIFS(T_StatsLong[score_total_adj],T_StatsLong[stat_code],A27),"")</f>
        <v/>
      </c>
      <c r="H27">
        <f>IFERROR(AVERAGEIFS(T_StatsLong[demande_adj],T_StatsLong[stat_code],A27),"")</f>
        <v/>
      </c>
      <c r="I27">
        <f>IFERROR(AVERAGEIFS(T_StatsLong[disponibilite_adj],T_StatsLong[stat_code],A27),"")</f>
        <v/>
      </c>
      <c r="J27">
        <f>IFERROR(AVERAGEIFS(T_StatsLong[faisabilite_adj],T_StatsLong[stat_code],A27),"")</f>
        <v/>
      </c>
      <c r="K27" s="13">
        <f>IF($A27="","",RANK.EQ($E27,$E$2:$E$81,0)+COUNTIF($E$2:$E27,$E27)-1)</f>
        <v/>
      </c>
    </row>
    <row r="28">
      <c r="A28" t="inlineStr">
        <is>
          <t>D04S27</t>
        </is>
      </c>
      <c r="B28" t="inlineStr">
        <is>
          <t>D04</t>
        </is>
      </c>
      <c r="C28">
        <f>IFERROR(INDEX(T_Domaines[Domain_label_fr],MATCH(B28,T_Domaines[Domain_code],0)),"")</f>
        <v/>
      </c>
      <c r="D28" t="inlineStr">
        <is>
          <t>Taux d’accès à l'électricité (Ménages)</t>
        </is>
      </c>
      <c r="E28">
        <f>COUNTIF(T_StatsLong[stat_code],A28)</f>
        <v/>
      </c>
      <c r="F28">
        <f>IFERROR(SUMIFS(T_StatsLong[flag_repondant_stat],T_StatsLong[stat_code],A28),0)</f>
        <v/>
      </c>
      <c r="G28">
        <f>IFERROR(AVERAGEIFS(T_StatsLong[score_total_adj],T_StatsLong[stat_code],A28),"")</f>
        <v/>
      </c>
      <c r="H28">
        <f>IFERROR(AVERAGEIFS(T_StatsLong[demande_adj],T_StatsLong[stat_code],A28),"")</f>
        <v/>
      </c>
      <c r="I28">
        <f>IFERROR(AVERAGEIFS(T_StatsLong[disponibilite_adj],T_StatsLong[stat_code],A28),"")</f>
        <v/>
      </c>
      <c r="J28">
        <f>IFERROR(AVERAGEIFS(T_StatsLong[faisabilite_adj],T_StatsLong[stat_code],A28),"")</f>
        <v/>
      </c>
      <c r="K28" s="13">
        <f>IF($A28="","",RANK.EQ($E28,$E$2:$E$81,0)+COUNTIF($E$2:$E28,$E28)-1)</f>
        <v/>
      </c>
    </row>
    <row r="29">
      <c r="A29" t="inlineStr">
        <is>
          <t>D04S28</t>
        </is>
      </c>
      <c r="B29" t="inlineStr">
        <is>
          <t>D04</t>
        </is>
      </c>
      <c r="C29">
        <f>IFERROR(INDEX(T_Domaines[Domain_label_fr],MATCH(B29,T_Domaines[Domain_code],0)),"")</f>
        <v/>
      </c>
      <c r="D29" t="inlineStr">
        <is>
          <t>Accès Internet haut débit (Qualité)</t>
        </is>
      </c>
      <c r="E29">
        <f>COUNTIF(T_StatsLong[stat_code],A29)</f>
        <v/>
      </c>
      <c r="F29">
        <f>IFERROR(SUMIFS(T_StatsLong[flag_repondant_stat],T_StatsLong[stat_code],A29),0)</f>
        <v/>
      </c>
      <c r="G29">
        <f>IFERROR(AVERAGEIFS(T_StatsLong[score_total_adj],T_StatsLong[stat_code],A29),"")</f>
        <v/>
      </c>
      <c r="H29">
        <f>IFERROR(AVERAGEIFS(T_StatsLong[demande_adj],T_StatsLong[stat_code],A29),"")</f>
        <v/>
      </c>
      <c r="I29">
        <f>IFERROR(AVERAGEIFS(T_StatsLong[disponibilite_adj],T_StatsLong[stat_code],A29),"")</f>
        <v/>
      </c>
      <c r="J29">
        <f>IFERROR(AVERAGEIFS(T_StatsLong[faisabilite_adj],T_StatsLong[stat_code],A29),"")</f>
        <v/>
      </c>
      <c r="K29" s="13">
        <f>IF($A29="","",RANK.EQ($E29,$E$2:$E$81,0)+COUNTIF($E$2:$E29,$E29)-1)</f>
        <v/>
      </c>
    </row>
    <row r="30">
      <c r="A30" t="inlineStr">
        <is>
          <t>D04S29</t>
        </is>
      </c>
      <c r="B30" t="inlineStr">
        <is>
          <t>D04</t>
        </is>
      </c>
      <c r="C30">
        <f>IFERROR(INDEX(T_Domaines[Domain_label_fr],MATCH(B30,T_Domaines[Domain_code],0)),"")</f>
        <v/>
      </c>
      <c r="D30" t="inlineStr">
        <is>
          <t>Connectivité routière interafricaine</t>
        </is>
      </c>
      <c r="E30">
        <f>COUNTIF(T_StatsLong[stat_code],A30)</f>
        <v/>
      </c>
      <c r="F30">
        <f>IFERROR(SUMIFS(T_StatsLong[flag_repondant_stat],T_StatsLong[stat_code],A30),0)</f>
        <v/>
      </c>
      <c r="G30">
        <f>IFERROR(AVERAGEIFS(T_StatsLong[score_total_adj],T_StatsLong[stat_code],A30),"")</f>
        <v/>
      </c>
      <c r="H30">
        <f>IFERROR(AVERAGEIFS(T_StatsLong[demande_adj],T_StatsLong[stat_code],A30),"")</f>
        <v/>
      </c>
      <c r="I30">
        <f>IFERROR(AVERAGEIFS(T_StatsLong[disponibilite_adj],T_StatsLong[stat_code],A30),"")</f>
        <v/>
      </c>
      <c r="J30">
        <f>IFERROR(AVERAGEIFS(T_StatsLong[faisabilite_adj],T_StatsLong[stat_code],A30),"")</f>
        <v/>
      </c>
      <c r="K30" s="13">
        <f>IF($A30="","",RANK.EQ($E30,$E$2:$E$81,0)+COUNTIF($E$2:$E30,$E30)-1)</f>
        <v/>
      </c>
    </row>
    <row r="31">
      <c r="A31" t="inlineStr">
        <is>
          <t>D04S30</t>
        </is>
      </c>
      <c r="B31" t="inlineStr">
        <is>
          <t>D04</t>
        </is>
      </c>
      <c r="C31">
        <f>IFERROR(INDEX(T_Domaines[Domain_label_fr],MATCH(B31,T_Domaines[Domain_code],0)),"")</f>
        <v/>
      </c>
      <c r="D31" t="inlineStr">
        <is>
          <t>Connectivité ferroviaire interafricaine</t>
        </is>
      </c>
      <c r="E31">
        <f>COUNTIF(T_StatsLong[stat_code],A31)</f>
        <v/>
      </c>
      <c r="F31">
        <f>IFERROR(SUMIFS(T_StatsLong[flag_repondant_stat],T_StatsLong[stat_code],A31),0)</f>
        <v/>
      </c>
      <c r="G31">
        <f>IFERROR(AVERAGEIFS(T_StatsLong[score_total_adj],T_StatsLong[stat_code],A31),"")</f>
        <v/>
      </c>
      <c r="H31">
        <f>IFERROR(AVERAGEIFS(T_StatsLong[demande_adj],T_StatsLong[stat_code],A31),"")</f>
        <v/>
      </c>
      <c r="I31">
        <f>IFERROR(AVERAGEIFS(T_StatsLong[disponibilite_adj],T_StatsLong[stat_code],A31),"")</f>
        <v/>
      </c>
      <c r="J31">
        <f>IFERROR(AVERAGEIFS(T_StatsLong[faisabilite_adj],T_StatsLong[stat_code],A31),"")</f>
        <v/>
      </c>
      <c r="K31" s="13">
        <f>IF($A31="","",RANK.EQ($E31,$E$2:$E$81,0)+COUNTIF($E$2:$E31,$E31)-1)</f>
        <v/>
      </c>
    </row>
    <row r="32">
      <c r="A32" t="inlineStr">
        <is>
          <t>D04S31</t>
        </is>
      </c>
      <c r="B32" t="inlineStr">
        <is>
          <t>D04</t>
        </is>
      </c>
      <c r="C32">
        <f>IFERROR(INDEX(T_Domaines[Domain_label_fr],MATCH(B32,T_Domaines[Domain_code],0)),"")</f>
        <v/>
      </c>
      <c r="D32" t="inlineStr">
        <is>
          <t>Dépenses de R&amp;D (% PIB)</t>
        </is>
      </c>
      <c r="E32">
        <f>COUNTIF(T_StatsLong[stat_code],A32)</f>
        <v/>
      </c>
      <c r="F32">
        <f>IFERROR(SUMIFS(T_StatsLong[flag_repondant_stat],T_StatsLong[stat_code],A32),0)</f>
        <v/>
      </c>
      <c r="G32">
        <f>IFERROR(AVERAGEIFS(T_StatsLong[score_total_adj],T_StatsLong[stat_code],A32),"")</f>
        <v/>
      </c>
      <c r="H32">
        <f>IFERROR(AVERAGEIFS(T_StatsLong[demande_adj],T_StatsLong[stat_code],A32),"")</f>
        <v/>
      </c>
      <c r="I32">
        <f>IFERROR(AVERAGEIFS(T_StatsLong[disponibilite_adj],T_StatsLong[stat_code],A32),"")</f>
        <v/>
      </c>
      <c r="J32">
        <f>IFERROR(AVERAGEIFS(T_StatsLong[faisabilite_adj],T_StatsLong[stat_code],A32),"")</f>
        <v/>
      </c>
      <c r="K32" s="13">
        <f>IF($A32="","",RANK.EQ($E32,$E$2:$E$81,0)+COUNTIF($E$2:$E32,$E32)-1)</f>
        <v/>
      </c>
    </row>
    <row r="33">
      <c r="A33" t="inlineStr">
        <is>
          <t>D04S32</t>
        </is>
      </c>
      <c r="B33" t="inlineStr">
        <is>
          <t>D04</t>
        </is>
      </c>
      <c r="C33">
        <f>IFERROR(INDEX(T_Domaines[Domain_label_fr],MATCH(B33,T_Domaines[Domain_code],0)),"")</f>
        <v/>
      </c>
      <c r="D33" t="inlineStr">
        <is>
          <t>Capacité de production électrique installée</t>
        </is>
      </c>
      <c r="E33">
        <f>COUNTIF(T_StatsLong[stat_code],A33)</f>
        <v/>
      </c>
      <c r="F33">
        <f>IFERROR(SUMIFS(T_StatsLong[flag_repondant_stat],T_StatsLong[stat_code],A33),0)</f>
        <v/>
      </c>
      <c r="G33">
        <f>IFERROR(AVERAGEIFS(T_StatsLong[score_total_adj],T_StatsLong[stat_code],A33),"")</f>
        <v/>
      </c>
      <c r="H33">
        <f>IFERROR(AVERAGEIFS(T_StatsLong[demande_adj],T_StatsLong[stat_code],A33),"")</f>
        <v/>
      </c>
      <c r="I33">
        <f>IFERROR(AVERAGEIFS(T_StatsLong[disponibilite_adj],T_StatsLong[stat_code],A33),"")</f>
        <v/>
      </c>
      <c r="J33">
        <f>IFERROR(AVERAGEIFS(T_StatsLong[faisabilite_adj],T_StatsLong[stat_code],A33),"")</f>
        <v/>
      </c>
      <c r="K33" s="13">
        <f>IF($A33="","",RANK.EQ($E33,$E$2:$E$81,0)+COUNTIF($E$2:$E33,$E33)-1)</f>
        <v/>
      </c>
    </row>
    <row r="34">
      <c r="A34" t="inlineStr">
        <is>
          <t>D04S33</t>
        </is>
      </c>
      <c r="B34" t="inlineStr">
        <is>
          <t>D04</t>
        </is>
      </c>
      <c r="C34">
        <f>IFERROR(INDEX(T_Domaines[Domain_label_fr],MATCH(B34,T_Domaines[Domain_code],0)),"")</f>
        <v/>
      </c>
      <c r="D34" t="inlineStr">
        <is>
          <t>Contribution des services numériques au PIB</t>
        </is>
      </c>
      <c r="E34">
        <f>COUNTIF(T_StatsLong[stat_code],A34)</f>
        <v/>
      </c>
      <c r="F34">
        <f>IFERROR(SUMIFS(T_StatsLong[flag_repondant_stat],T_StatsLong[stat_code],A34),0)</f>
        <v/>
      </c>
      <c r="G34">
        <f>IFERROR(AVERAGEIFS(T_StatsLong[score_total_adj],T_StatsLong[stat_code],A34),"")</f>
        <v/>
      </c>
      <c r="H34">
        <f>IFERROR(AVERAGEIFS(T_StatsLong[demande_adj],T_StatsLong[stat_code],A34),"")</f>
        <v/>
      </c>
      <c r="I34">
        <f>IFERROR(AVERAGEIFS(T_StatsLong[disponibilite_adj],T_StatsLong[stat_code],A34),"")</f>
        <v/>
      </c>
      <c r="J34">
        <f>IFERROR(AVERAGEIFS(T_StatsLong[faisabilite_adj],T_StatsLong[stat_code],A34),"")</f>
        <v/>
      </c>
      <c r="K34" s="13">
        <f>IF($A34="","",RANK.EQ($E34,$E$2:$E$81,0)+COUNTIF($E$2:$E34,$E34)-1)</f>
        <v/>
      </c>
    </row>
    <row r="35">
      <c r="A35" t="inlineStr">
        <is>
          <t>D04S34</t>
        </is>
      </c>
      <c r="B35" t="inlineStr">
        <is>
          <t>D04</t>
        </is>
      </c>
      <c r="C35">
        <f>IFERROR(INDEX(T_Domaines[Domain_label_fr],MATCH(B35,T_Domaines[Domain_code],0)),"")</f>
        <v/>
      </c>
      <c r="D35" t="inlineStr">
        <is>
          <t>Part des énergies renouvelables</t>
        </is>
      </c>
      <c r="E35">
        <f>COUNTIF(T_StatsLong[stat_code],A35)</f>
        <v/>
      </c>
      <c r="F35">
        <f>IFERROR(SUMIFS(T_StatsLong[flag_repondant_stat],T_StatsLong[stat_code],A35),0)</f>
        <v/>
      </c>
      <c r="G35">
        <f>IFERROR(AVERAGEIFS(T_StatsLong[score_total_adj],T_StatsLong[stat_code],A35),"")</f>
        <v/>
      </c>
      <c r="H35">
        <f>IFERROR(AVERAGEIFS(T_StatsLong[demande_adj],T_StatsLong[stat_code],A35),"")</f>
        <v/>
      </c>
      <c r="I35">
        <f>IFERROR(AVERAGEIFS(T_StatsLong[disponibilite_adj],T_StatsLong[stat_code],A35),"")</f>
        <v/>
      </c>
      <c r="J35">
        <f>IFERROR(AVERAGEIFS(T_StatsLong[faisabilite_adj],T_StatsLong[stat_code],A35),"")</f>
        <v/>
      </c>
      <c r="K35" s="13">
        <f>IF($A35="","",RANK.EQ($E35,$E$2:$E$81,0)+COUNTIF($E$2:$E35,$E35)-1)</f>
        <v/>
      </c>
    </row>
    <row r="36">
      <c r="A36" t="inlineStr">
        <is>
          <t>D05S35</t>
        </is>
      </c>
      <c r="B36" t="inlineStr">
        <is>
          <t>D05</t>
        </is>
      </c>
      <c r="C36">
        <f>IFERROR(INDEX(T_Domaines[Domain_label_fr],MATCH(B36,T_Domaines[Domain_code],0)),"")</f>
        <v/>
      </c>
      <c r="D36" t="inlineStr">
        <is>
          <t>Taux de pauvreté (seuil national)</t>
        </is>
      </c>
      <c r="E36">
        <f>COUNTIF(T_StatsLong[stat_code],A36)</f>
        <v/>
      </c>
      <c r="F36">
        <f>IFERROR(SUMIFS(T_StatsLong[flag_repondant_stat],T_StatsLong[stat_code],A36),0)</f>
        <v/>
      </c>
      <c r="G36">
        <f>IFERROR(AVERAGEIFS(T_StatsLong[score_total_adj],T_StatsLong[stat_code],A36),"")</f>
        <v/>
      </c>
      <c r="H36">
        <f>IFERROR(AVERAGEIFS(T_StatsLong[demande_adj],T_StatsLong[stat_code],A36),"")</f>
        <v/>
      </c>
      <c r="I36">
        <f>IFERROR(AVERAGEIFS(T_StatsLong[disponibilite_adj],T_StatsLong[stat_code],A36),"")</f>
        <v/>
      </c>
      <c r="J36">
        <f>IFERROR(AVERAGEIFS(T_StatsLong[faisabilite_adj],T_StatsLong[stat_code],A36),"")</f>
        <v/>
      </c>
      <c r="K36" s="13">
        <f>IF($A36="","",RANK.EQ($E36,$E$2:$E$81,0)+COUNTIF($E$2:$E36,$E36)-1)</f>
        <v/>
      </c>
    </row>
    <row r="37">
      <c r="A37" t="inlineStr">
        <is>
          <t>D05S36</t>
        </is>
      </c>
      <c r="B37" t="inlineStr">
        <is>
          <t>D05</t>
        </is>
      </c>
      <c r="C37">
        <f>IFERROR(INDEX(T_Domaines[Domain_label_fr],MATCH(B37,T_Domaines[Domain_code],0)),"")</f>
        <v/>
      </c>
      <c r="D37" t="inlineStr">
        <is>
          <t>Indice de Gini (Inégalités de revenus)</t>
        </is>
      </c>
      <c r="E37">
        <f>COUNTIF(T_StatsLong[stat_code],A37)</f>
        <v/>
      </c>
      <c r="F37">
        <f>IFERROR(SUMIFS(T_StatsLong[flag_repondant_stat],T_StatsLong[stat_code],A37),0)</f>
        <v/>
      </c>
      <c r="G37">
        <f>IFERROR(AVERAGEIFS(T_StatsLong[score_total_adj],T_StatsLong[stat_code],A37),"")</f>
        <v/>
      </c>
      <c r="H37">
        <f>IFERROR(AVERAGEIFS(T_StatsLong[demande_adj],T_StatsLong[stat_code],A37),"")</f>
        <v/>
      </c>
      <c r="I37">
        <f>IFERROR(AVERAGEIFS(T_StatsLong[disponibilite_adj],T_StatsLong[stat_code],A37),"")</f>
        <v/>
      </c>
      <c r="J37">
        <f>IFERROR(AVERAGEIFS(T_StatsLong[faisabilite_adj],T_StatsLong[stat_code],A37),"")</f>
        <v/>
      </c>
      <c r="K37" s="13">
        <f>IF($A37="","",RANK.EQ($E37,$E$2:$E$81,0)+COUNTIF($E$2:$E37,$E37)-1)</f>
        <v/>
      </c>
    </row>
    <row r="38">
      <c r="A38" t="inlineStr">
        <is>
          <t>D05S37</t>
        </is>
      </c>
      <c r="B38" t="inlineStr">
        <is>
          <t>D05</t>
        </is>
      </c>
      <c r="C38">
        <f>IFERROR(INDEX(T_Domaines[Domain_label_fr],MATCH(B38,T_Domaines[Domain_code],0)),"")</f>
        <v/>
      </c>
      <c r="D38" t="inlineStr">
        <is>
          <t>Accès à l'eau potable salubre</t>
        </is>
      </c>
      <c r="E38">
        <f>COUNTIF(T_StatsLong[stat_code],A38)</f>
        <v/>
      </c>
      <c r="F38">
        <f>IFERROR(SUMIFS(T_StatsLong[flag_repondant_stat],T_StatsLong[stat_code],A38),0)</f>
        <v/>
      </c>
      <c r="G38">
        <f>IFERROR(AVERAGEIFS(T_StatsLong[score_total_adj],T_StatsLong[stat_code],A38),"")</f>
        <v/>
      </c>
      <c r="H38">
        <f>IFERROR(AVERAGEIFS(T_StatsLong[demande_adj],T_StatsLong[stat_code],A38),"")</f>
        <v/>
      </c>
      <c r="I38">
        <f>IFERROR(AVERAGEIFS(T_StatsLong[disponibilite_adj],T_StatsLong[stat_code],A38),"")</f>
        <v/>
      </c>
      <c r="J38">
        <f>IFERROR(AVERAGEIFS(T_StatsLong[faisabilite_adj],T_StatsLong[stat_code],A38),"")</f>
        <v/>
      </c>
      <c r="K38" s="13">
        <f>IF($A38="","",RANK.EQ($E38,$E$2:$E$81,0)+COUNTIF($E$2:$E38,$E38)-1)</f>
        <v/>
      </c>
    </row>
    <row r="39">
      <c r="A39" t="inlineStr">
        <is>
          <t>D05S38</t>
        </is>
      </c>
      <c r="B39" t="inlineStr">
        <is>
          <t>D05</t>
        </is>
      </c>
      <c r="C39">
        <f>IFERROR(INDEX(T_Domaines[Domain_label_fr],MATCH(B39,T_Domaines[Domain_code],0)),"")</f>
        <v/>
      </c>
      <c r="D39" t="inlineStr">
        <is>
          <t>Accès à l'assainissement amélioré</t>
        </is>
      </c>
      <c r="E39">
        <f>COUNTIF(T_StatsLong[stat_code],A39)</f>
        <v/>
      </c>
      <c r="F39">
        <f>IFERROR(SUMIFS(T_StatsLong[flag_repondant_stat],T_StatsLong[stat_code],A39),0)</f>
        <v/>
      </c>
      <c r="G39">
        <f>IFERROR(AVERAGEIFS(T_StatsLong[score_total_adj],T_StatsLong[stat_code],A39),"")</f>
        <v/>
      </c>
      <c r="H39">
        <f>IFERROR(AVERAGEIFS(T_StatsLong[demande_adj],T_StatsLong[stat_code],A39),"")</f>
        <v/>
      </c>
      <c r="I39">
        <f>IFERROR(AVERAGEIFS(T_StatsLong[disponibilite_adj],T_StatsLong[stat_code],A39),"")</f>
        <v/>
      </c>
      <c r="J39">
        <f>IFERROR(AVERAGEIFS(T_StatsLong[faisabilite_adj],T_StatsLong[stat_code],A39),"")</f>
        <v/>
      </c>
      <c r="K39" s="13">
        <f>IF($A39="","",RANK.EQ($E39,$E$2:$E$81,0)+COUNTIF($E$2:$E39,$E39)-1)</f>
        <v/>
      </c>
    </row>
    <row r="40">
      <c r="A40" t="inlineStr">
        <is>
          <t>D05S39</t>
        </is>
      </c>
      <c r="B40" t="inlineStr">
        <is>
          <t>D05</t>
        </is>
      </c>
      <c r="C40">
        <f>IFERROR(INDEX(T_Domaines[Domain_label_fr],MATCH(B40,T_Domaines[Domain_code],0)),"")</f>
        <v/>
      </c>
      <c r="D40" t="inlineStr">
        <is>
          <t>Population urbaine vivant dans des taudis</t>
        </is>
      </c>
      <c r="E40">
        <f>COUNTIF(T_StatsLong[stat_code],A40)</f>
        <v/>
      </c>
      <c r="F40">
        <f>IFERROR(SUMIFS(T_StatsLong[flag_repondant_stat],T_StatsLong[stat_code],A40),0)</f>
        <v/>
      </c>
      <c r="G40">
        <f>IFERROR(AVERAGEIFS(T_StatsLong[score_total_adj],T_StatsLong[stat_code],A40),"")</f>
        <v/>
      </c>
      <c r="H40">
        <f>IFERROR(AVERAGEIFS(T_StatsLong[demande_adj],T_StatsLong[stat_code],A40),"")</f>
        <v/>
      </c>
      <c r="I40">
        <f>IFERROR(AVERAGEIFS(T_StatsLong[disponibilite_adj],T_StatsLong[stat_code],A40),"")</f>
        <v/>
      </c>
      <c r="J40">
        <f>IFERROR(AVERAGEIFS(T_StatsLong[faisabilite_adj],T_StatsLong[stat_code],A40),"")</f>
        <v/>
      </c>
      <c r="K40" s="13">
        <f>IF($A40="","",RANK.EQ($E40,$E$2:$E$81,0)+COUNTIF($E$2:$E40,$E40)-1)</f>
        <v/>
      </c>
    </row>
    <row r="41">
      <c r="A41" t="inlineStr">
        <is>
          <t>D05S40</t>
        </is>
      </c>
      <c r="B41" t="inlineStr">
        <is>
          <t>D05</t>
        </is>
      </c>
      <c r="C41">
        <f>IFERROR(INDEX(T_Domaines[Domain_label_fr],MATCH(B41,T_Domaines[Domain_code],0)),"")</f>
        <v/>
      </c>
      <c r="D41" t="inlineStr">
        <is>
          <t>Accès à un logement décent</t>
        </is>
      </c>
      <c r="E41">
        <f>COUNTIF(T_StatsLong[stat_code],A41)</f>
        <v/>
      </c>
      <c r="F41">
        <f>IFERROR(SUMIFS(T_StatsLong[flag_repondant_stat],T_StatsLong[stat_code],A41),0)</f>
        <v/>
      </c>
      <c r="G41">
        <f>IFERROR(AVERAGEIFS(T_StatsLong[score_total_adj],T_StatsLong[stat_code],A41),"")</f>
        <v/>
      </c>
      <c r="H41">
        <f>IFERROR(AVERAGEIFS(T_StatsLong[demande_adj],T_StatsLong[stat_code],A41),"")</f>
        <v/>
      </c>
      <c r="I41">
        <f>IFERROR(AVERAGEIFS(T_StatsLong[disponibilite_adj],T_StatsLong[stat_code],A41),"")</f>
        <v/>
      </c>
      <c r="J41">
        <f>IFERROR(AVERAGEIFS(T_StatsLong[faisabilite_adj],T_StatsLong[stat_code],A41),"")</f>
        <v/>
      </c>
      <c r="K41" s="13">
        <f>IF($A41="","",RANK.EQ($E41,$E$2:$E$81,0)+COUNTIF($E$2:$E41,$E41)-1)</f>
        <v/>
      </c>
    </row>
    <row r="42">
      <c r="A42" t="inlineStr">
        <is>
          <t>D05S41</t>
        </is>
      </c>
      <c r="B42" t="inlineStr">
        <is>
          <t>D05</t>
        </is>
      </c>
      <c r="C42">
        <f>IFERROR(INDEX(T_Domaines[Domain_label_fr],MATCH(B42,T_Domaines[Domain_code],0)),"")</f>
        <v/>
      </c>
      <c r="D42" t="inlineStr">
        <is>
          <t>Accès à l'eau (Pays en transition/fragiles)</t>
        </is>
      </c>
      <c r="E42">
        <f>COUNTIF(T_StatsLong[stat_code],A42)</f>
        <v/>
      </c>
      <c r="F42">
        <f>IFERROR(SUMIFS(T_StatsLong[flag_repondant_stat],T_StatsLong[stat_code],A42),0)</f>
        <v/>
      </c>
      <c r="G42">
        <f>IFERROR(AVERAGEIFS(T_StatsLong[score_total_adj],T_StatsLong[stat_code],A42),"")</f>
        <v/>
      </c>
      <c r="H42">
        <f>IFERROR(AVERAGEIFS(T_StatsLong[demande_adj],T_StatsLong[stat_code],A42),"")</f>
        <v/>
      </c>
      <c r="I42">
        <f>IFERROR(AVERAGEIFS(T_StatsLong[disponibilite_adj],T_StatsLong[stat_code],A42),"")</f>
        <v/>
      </c>
      <c r="J42">
        <f>IFERROR(AVERAGEIFS(T_StatsLong[faisabilite_adj],T_StatsLong[stat_code],A42),"")</f>
        <v/>
      </c>
      <c r="K42" s="13">
        <f>IF($A42="","",RANK.EQ($E42,$E$2:$E$81,0)+COUNTIF($E$2:$E42,$E42)-1)</f>
        <v/>
      </c>
    </row>
    <row r="43">
      <c r="A43" t="inlineStr">
        <is>
          <t>D06S42</t>
        </is>
      </c>
      <c r="B43" t="inlineStr">
        <is>
          <t>D06</t>
        </is>
      </c>
      <c r="C43">
        <f>IFERROR(INDEX(T_Domaines[Domain_label_fr],MATCH(B43,T_Domaines[Domain_code],0)),"")</f>
        <v/>
      </c>
      <c r="D43" t="inlineStr">
        <is>
          <t>Taux net de scolarisation (Primaire)</t>
        </is>
      </c>
      <c r="E43">
        <f>COUNTIF(T_StatsLong[stat_code],A43)</f>
        <v/>
      </c>
      <c r="F43">
        <f>IFERROR(SUMIFS(T_StatsLong[flag_repondant_stat],T_StatsLong[stat_code],A43),0)</f>
        <v/>
      </c>
      <c r="G43">
        <f>IFERROR(AVERAGEIFS(T_StatsLong[score_total_adj],T_StatsLong[stat_code],A43),"")</f>
        <v/>
      </c>
      <c r="H43">
        <f>IFERROR(AVERAGEIFS(T_StatsLong[demande_adj],T_StatsLong[stat_code],A43),"")</f>
        <v/>
      </c>
      <c r="I43">
        <f>IFERROR(AVERAGEIFS(T_StatsLong[disponibilite_adj],T_StatsLong[stat_code],A43),"")</f>
        <v/>
      </c>
      <c r="J43">
        <f>IFERROR(AVERAGEIFS(T_StatsLong[faisabilite_adj],T_StatsLong[stat_code],A43),"")</f>
        <v/>
      </c>
      <c r="K43" s="13">
        <f>IF($A43="","",RANK.EQ($E43,$E$2:$E$81,0)+COUNTIF($E$2:$E43,$E43)-1)</f>
        <v/>
      </c>
    </row>
    <row r="44">
      <c r="A44" t="inlineStr">
        <is>
          <t>D06S43</t>
        </is>
      </c>
      <c r="B44" t="inlineStr">
        <is>
          <t>D06</t>
        </is>
      </c>
      <c r="C44">
        <f>IFERROR(INDEX(T_Domaines[Domain_label_fr],MATCH(B44,T_Domaines[Domain_code],0)),"")</f>
        <v/>
      </c>
      <c r="D44" t="inlineStr">
        <is>
          <t>Taux net de scolarisation (Secondaire)</t>
        </is>
      </c>
      <c r="E44">
        <f>COUNTIF(T_StatsLong[stat_code],A44)</f>
        <v/>
      </c>
      <c r="F44">
        <f>IFERROR(SUMIFS(T_StatsLong[flag_repondant_stat],T_StatsLong[stat_code],A44),0)</f>
        <v/>
      </c>
      <c r="G44">
        <f>IFERROR(AVERAGEIFS(T_StatsLong[score_total_adj],T_StatsLong[stat_code],A44),"")</f>
        <v/>
      </c>
      <c r="H44">
        <f>IFERROR(AVERAGEIFS(T_StatsLong[demande_adj],T_StatsLong[stat_code],A44),"")</f>
        <v/>
      </c>
      <c r="I44">
        <f>IFERROR(AVERAGEIFS(T_StatsLong[disponibilite_adj],T_StatsLong[stat_code],A44),"")</f>
        <v/>
      </c>
      <c r="J44">
        <f>IFERROR(AVERAGEIFS(T_StatsLong[faisabilite_adj],T_StatsLong[stat_code],A44),"")</f>
        <v/>
      </c>
      <c r="K44" s="13">
        <f>IF($A44="","",RANK.EQ($E44,$E$2:$E$81,0)+COUNTIF($E$2:$E44,$E44)-1)</f>
        <v/>
      </c>
    </row>
    <row r="45">
      <c r="A45" t="inlineStr">
        <is>
          <t>D06S44</t>
        </is>
      </c>
      <c r="B45" t="inlineStr">
        <is>
          <t>D06</t>
        </is>
      </c>
      <c r="C45">
        <f>IFERROR(INDEX(T_Domaines[Domain_label_fr],MATCH(B45,T_Domaines[Domain_code],0)),"")</f>
        <v/>
      </c>
      <c r="D45" t="inlineStr">
        <is>
          <t>Taux de scolarisation pré-primaire</t>
        </is>
      </c>
      <c r="E45">
        <f>COUNTIF(T_StatsLong[stat_code],A45)</f>
        <v/>
      </c>
      <c r="F45">
        <f>IFERROR(SUMIFS(T_StatsLong[flag_repondant_stat],T_StatsLong[stat_code],A45),0)</f>
        <v/>
      </c>
      <c r="G45">
        <f>IFERROR(AVERAGEIFS(T_StatsLong[score_total_adj],T_StatsLong[stat_code],A45),"")</f>
        <v/>
      </c>
      <c r="H45">
        <f>IFERROR(AVERAGEIFS(T_StatsLong[demande_adj],T_StatsLong[stat_code],A45),"")</f>
        <v/>
      </c>
      <c r="I45">
        <f>IFERROR(AVERAGEIFS(T_StatsLong[disponibilite_adj],T_StatsLong[stat_code],A45),"")</f>
        <v/>
      </c>
      <c r="J45">
        <f>IFERROR(AVERAGEIFS(T_StatsLong[faisabilite_adj],T_StatsLong[stat_code],A45),"")</f>
        <v/>
      </c>
      <c r="K45" s="13">
        <f>IF($A45="","",RANK.EQ($E45,$E$2:$E$81,0)+COUNTIF($E$2:$E45,$E45)-1)</f>
        <v/>
      </c>
    </row>
    <row r="46">
      <c r="A46" t="inlineStr">
        <is>
          <t>D06S45</t>
        </is>
      </c>
      <c r="B46" t="inlineStr">
        <is>
          <t>D06</t>
        </is>
      </c>
      <c r="C46">
        <f>IFERROR(INDEX(T_Domaines[Domain_label_fr],MATCH(B46,T_Domaines[Domain_code],0)),"")</f>
        <v/>
      </c>
      <c r="D46" t="inlineStr">
        <is>
          <t>Proportion de diplômés en STEM</t>
        </is>
      </c>
      <c r="E46">
        <f>COUNTIF(T_StatsLong[stat_code],A46)</f>
        <v/>
      </c>
      <c r="F46">
        <f>IFERROR(SUMIFS(T_StatsLong[flag_repondant_stat],T_StatsLong[stat_code],A46),0)</f>
        <v/>
      </c>
      <c r="G46">
        <f>IFERROR(AVERAGEIFS(T_StatsLong[score_total_adj],T_StatsLong[stat_code],A46),"")</f>
        <v/>
      </c>
      <c r="H46">
        <f>IFERROR(AVERAGEIFS(T_StatsLong[demande_adj],T_StatsLong[stat_code],A46),"")</f>
        <v/>
      </c>
      <c r="I46">
        <f>IFERROR(AVERAGEIFS(T_StatsLong[disponibilite_adj],T_StatsLong[stat_code],A46),"")</f>
        <v/>
      </c>
      <c r="J46">
        <f>IFERROR(AVERAGEIFS(T_StatsLong[faisabilite_adj],T_StatsLong[stat_code],A46),"")</f>
        <v/>
      </c>
      <c r="K46" s="13">
        <f>IF($A46="","",RANK.EQ($E46,$E$2:$E$81,0)+COUNTIF($E$2:$E46,$E46)-1)</f>
        <v/>
      </c>
    </row>
    <row r="47">
      <c r="A47" t="inlineStr">
        <is>
          <t>D06S46</t>
        </is>
      </c>
      <c r="B47" t="inlineStr">
        <is>
          <t>D06</t>
        </is>
      </c>
      <c r="C47">
        <f>IFERROR(INDEX(T_Domaines[Domain_label_fr],MATCH(B47,T_Domaines[Domain_code],0)),"")</f>
        <v/>
      </c>
      <c r="D47" t="inlineStr">
        <is>
          <t>Taux de compétence minimale (Lecture/Maths)</t>
        </is>
      </c>
      <c r="E47">
        <f>COUNTIF(T_StatsLong[stat_code],A47)</f>
        <v/>
      </c>
      <c r="F47">
        <f>IFERROR(SUMIFS(T_StatsLong[flag_repondant_stat],T_StatsLong[stat_code],A47),0)</f>
        <v/>
      </c>
      <c r="G47">
        <f>IFERROR(AVERAGEIFS(T_StatsLong[score_total_adj],T_StatsLong[stat_code],A47),"")</f>
        <v/>
      </c>
      <c r="H47">
        <f>IFERROR(AVERAGEIFS(T_StatsLong[demande_adj],T_StatsLong[stat_code],A47),"")</f>
        <v/>
      </c>
      <c r="I47">
        <f>IFERROR(AVERAGEIFS(T_StatsLong[disponibilite_adj],T_StatsLong[stat_code],A47),"")</f>
        <v/>
      </c>
      <c r="J47">
        <f>IFERROR(AVERAGEIFS(T_StatsLong[faisabilite_adj],T_StatsLong[stat_code],A47),"")</f>
        <v/>
      </c>
      <c r="K47" s="13">
        <f>IF($A47="","",RANK.EQ($E47,$E$2:$E$81,0)+COUNTIF($E$2:$E47,$E47)-1)</f>
        <v/>
      </c>
    </row>
    <row r="48">
      <c r="A48" t="inlineStr">
        <is>
          <t>D06S47</t>
        </is>
      </c>
      <c r="B48" t="inlineStr">
        <is>
          <t>D06</t>
        </is>
      </c>
      <c r="C48">
        <f>IFERROR(INDEX(T_Domaines[Domain_label_fr],MATCH(B48,T_Domaines[Domain_code],0)),"")</f>
        <v/>
      </c>
      <c r="D48" t="inlineStr">
        <is>
          <t>Ratio Élèves / Enseignant qualifié</t>
        </is>
      </c>
      <c r="E48">
        <f>COUNTIF(T_StatsLong[stat_code],A48)</f>
        <v/>
      </c>
      <c r="F48">
        <f>IFERROR(SUMIFS(T_StatsLong[flag_repondant_stat],T_StatsLong[stat_code],A48),0)</f>
        <v/>
      </c>
      <c r="G48">
        <f>IFERROR(AVERAGEIFS(T_StatsLong[score_total_adj],T_StatsLong[stat_code],A48),"")</f>
        <v/>
      </c>
      <c r="H48">
        <f>IFERROR(AVERAGEIFS(T_StatsLong[demande_adj],T_StatsLong[stat_code],A48),"")</f>
        <v/>
      </c>
      <c r="I48">
        <f>IFERROR(AVERAGEIFS(T_StatsLong[disponibilite_adj],T_StatsLong[stat_code],A48),"")</f>
        <v/>
      </c>
      <c r="J48">
        <f>IFERROR(AVERAGEIFS(T_StatsLong[faisabilite_adj],T_StatsLong[stat_code],A48),"")</f>
        <v/>
      </c>
      <c r="K48" s="13">
        <f>IF($A48="","",RANK.EQ($E48,$E$2:$E$81,0)+COUNTIF($E$2:$E48,$E48)-1)</f>
        <v/>
      </c>
    </row>
    <row r="49">
      <c r="A49" t="inlineStr">
        <is>
          <t>D06S48</t>
        </is>
      </c>
      <c r="B49" t="inlineStr">
        <is>
          <t>D06</t>
        </is>
      </c>
      <c r="C49">
        <f>IFERROR(INDEX(T_Domaines[Domain_label_fr],MATCH(B49,T_Domaines[Domain_code],0)),"")</f>
        <v/>
      </c>
      <c r="D49" t="inlineStr">
        <is>
          <t>Taux brut de scolarisation (Supérieur)</t>
        </is>
      </c>
      <c r="E49">
        <f>COUNTIF(T_StatsLong[stat_code],A49)</f>
        <v/>
      </c>
      <c r="F49">
        <f>IFERROR(SUMIFS(T_StatsLong[flag_repondant_stat],T_StatsLong[stat_code],A49),0)</f>
        <v/>
      </c>
      <c r="G49">
        <f>IFERROR(AVERAGEIFS(T_StatsLong[score_total_adj],T_StatsLong[stat_code],A49),"")</f>
        <v/>
      </c>
      <c r="H49">
        <f>IFERROR(AVERAGEIFS(T_StatsLong[demande_adj],T_StatsLong[stat_code],A49),"")</f>
        <v/>
      </c>
      <c r="I49">
        <f>IFERROR(AVERAGEIFS(T_StatsLong[disponibilite_adj],T_StatsLong[stat_code],A49),"")</f>
        <v/>
      </c>
      <c r="J49">
        <f>IFERROR(AVERAGEIFS(T_StatsLong[faisabilite_adj],T_StatsLong[stat_code],A49),"")</f>
        <v/>
      </c>
      <c r="K49" s="13">
        <f>IF($A49="","",RANK.EQ($E49,$E$2:$E$81,0)+COUNTIF($E$2:$E49,$E49)-1)</f>
        <v/>
      </c>
    </row>
    <row r="50">
      <c r="A50" t="inlineStr">
        <is>
          <t>D07S49</t>
        </is>
      </c>
      <c r="B50" t="inlineStr">
        <is>
          <t>D07</t>
        </is>
      </c>
      <c r="C50">
        <f>IFERROR(INDEX(T_Domaines[Domain_label_fr],MATCH(B50,T_Domaines[Domain_code],0)),"")</f>
        <v/>
      </c>
      <c r="D50" t="inlineStr">
        <is>
          <t>Accès aux soins de santé primaires</t>
        </is>
      </c>
      <c r="E50">
        <f>COUNTIF(T_StatsLong[stat_code],A50)</f>
        <v/>
      </c>
      <c r="F50">
        <f>IFERROR(SUMIFS(T_StatsLong[flag_repondant_stat],T_StatsLong[stat_code],A50),0)</f>
        <v/>
      </c>
      <c r="G50">
        <f>IFERROR(AVERAGEIFS(T_StatsLong[score_total_adj],T_StatsLong[stat_code],A50),"")</f>
        <v/>
      </c>
      <c r="H50">
        <f>IFERROR(AVERAGEIFS(T_StatsLong[demande_adj],T_StatsLong[stat_code],A50),"")</f>
        <v/>
      </c>
      <c r="I50">
        <f>IFERROR(AVERAGEIFS(T_StatsLong[disponibilite_adj],T_StatsLong[stat_code],A50),"")</f>
        <v/>
      </c>
      <c r="J50">
        <f>IFERROR(AVERAGEIFS(T_StatsLong[faisabilite_adj],T_StatsLong[stat_code],A50),"")</f>
        <v/>
      </c>
      <c r="K50" s="13">
        <f>IF($A50="","",RANK.EQ($E50,$E$2:$E$81,0)+COUNTIF($E$2:$E50,$E50)-1)</f>
        <v/>
      </c>
    </row>
    <row r="51">
      <c r="A51" t="inlineStr">
        <is>
          <t>D07S50</t>
        </is>
      </c>
      <c r="B51" t="inlineStr">
        <is>
          <t>D07</t>
        </is>
      </c>
      <c r="C51">
        <f>IFERROR(INDEX(T_Domaines[Domain_label_fr],MATCH(B51,T_Domaines[Domain_code],0)),"")</f>
        <v/>
      </c>
      <c r="D51" t="inlineStr">
        <is>
          <t>Taux de mortalité maternelle</t>
        </is>
      </c>
      <c r="E51">
        <f>COUNTIF(T_StatsLong[stat_code],A51)</f>
        <v/>
      </c>
      <c r="F51">
        <f>IFERROR(SUMIFS(T_StatsLong[flag_repondant_stat],T_StatsLong[stat_code],A51),0)</f>
        <v/>
      </c>
      <c r="G51">
        <f>IFERROR(AVERAGEIFS(T_StatsLong[score_total_adj],T_StatsLong[stat_code],A51),"")</f>
        <v/>
      </c>
      <c r="H51">
        <f>IFERROR(AVERAGEIFS(T_StatsLong[demande_adj],T_StatsLong[stat_code],A51),"")</f>
        <v/>
      </c>
      <c r="I51">
        <f>IFERROR(AVERAGEIFS(T_StatsLong[disponibilite_adj],T_StatsLong[stat_code],A51),"")</f>
        <v/>
      </c>
      <c r="J51">
        <f>IFERROR(AVERAGEIFS(T_StatsLong[faisabilite_adj],T_StatsLong[stat_code],A51),"")</f>
        <v/>
      </c>
      <c r="K51" s="13">
        <f>IF($A51="","",RANK.EQ($E51,$E$2:$E$81,0)+COUNTIF($E$2:$E51,$E51)-1)</f>
        <v/>
      </c>
    </row>
    <row r="52">
      <c r="A52" t="inlineStr">
        <is>
          <t>D07S51</t>
        </is>
      </c>
      <c r="B52" t="inlineStr">
        <is>
          <t>D07</t>
        </is>
      </c>
      <c r="C52">
        <f>IFERROR(INDEX(T_Domaines[Domain_label_fr],MATCH(B52,T_Domaines[Domain_code],0)),"")</f>
        <v/>
      </c>
      <c r="D52" t="inlineStr">
        <is>
          <t>Taux de mortalité infantile (&lt;5 ans)</t>
        </is>
      </c>
      <c r="E52">
        <f>COUNTIF(T_StatsLong[stat_code],A52)</f>
        <v/>
      </c>
      <c r="F52">
        <f>IFERROR(SUMIFS(T_StatsLong[flag_repondant_stat],T_StatsLong[stat_code],A52),0)</f>
        <v/>
      </c>
      <c r="G52">
        <f>IFERROR(AVERAGEIFS(T_StatsLong[score_total_adj],T_StatsLong[stat_code],A52),"")</f>
        <v/>
      </c>
      <c r="H52">
        <f>IFERROR(AVERAGEIFS(T_StatsLong[demande_adj],T_StatsLong[stat_code],A52),"")</f>
        <v/>
      </c>
      <c r="I52">
        <f>IFERROR(AVERAGEIFS(T_StatsLong[disponibilite_adj],T_StatsLong[stat_code],A52),"")</f>
        <v/>
      </c>
      <c r="J52">
        <f>IFERROR(AVERAGEIFS(T_StatsLong[faisabilite_adj],T_StatsLong[stat_code],A52),"")</f>
        <v/>
      </c>
      <c r="K52" s="13">
        <f>IF($A52="","",RANK.EQ($E52,$E$2:$E$81,0)+COUNTIF($E$2:$E52,$E52)-1)</f>
        <v/>
      </c>
    </row>
    <row r="53">
      <c r="A53" t="inlineStr">
        <is>
          <t>D07S52</t>
        </is>
      </c>
      <c r="B53" t="inlineStr">
        <is>
          <t>D07</t>
        </is>
      </c>
      <c r="C53">
        <f>IFERROR(INDEX(T_Domaines[Domain_label_fr],MATCH(B53,T_Domaines[Domain_code],0)),"")</f>
        <v/>
      </c>
      <c r="D53" t="inlineStr">
        <is>
          <t>Incidence VIH / Couverture ARV</t>
        </is>
      </c>
      <c r="E53">
        <f>COUNTIF(T_StatsLong[stat_code],A53)</f>
        <v/>
      </c>
      <c r="F53">
        <f>IFERROR(SUMIFS(T_StatsLong[flag_repondant_stat],T_StatsLong[stat_code],A53),0)</f>
        <v/>
      </c>
      <c r="G53">
        <f>IFERROR(AVERAGEIFS(T_StatsLong[score_total_adj],T_StatsLong[stat_code],A53),"")</f>
        <v/>
      </c>
      <c r="H53">
        <f>IFERROR(AVERAGEIFS(T_StatsLong[demande_adj],T_StatsLong[stat_code],A53),"")</f>
        <v/>
      </c>
      <c r="I53">
        <f>IFERROR(AVERAGEIFS(T_StatsLong[disponibilite_adj],T_StatsLong[stat_code],A53),"")</f>
        <v/>
      </c>
      <c r="J53">
        <f>IFERROR(AVERAGEIFS(T_StatsLong[faisabilite_adj],T_StatsLong[stat_code],A53),"")</f>
        <v/>
      </c>
      <c r="K53" s="13">
        <f>IF($A53="","",RANK.EQ($E53,$E$2:$E$81,0)+COUNTIF($E$2:$E53,$E53)-1)</f>
        <v/>
      </c>
    </row>
    <row r="54">
      <c r="A54" t="inlineStr">
        <is>
          <t>D07S53</t>
        </is>
      </c>
      <c r="B54" t="inlineStr">
        <is>
          <t>D07</t>
        </is>
      </c>
      <c r="C54">
        <f>IFERROR(INDEX(T_Domaines[Domain_label_fr],MATCH(B54,T_Domaines[Domain_code],0)),"")</f>
        <v/>
      </c>
      <c r="D54" t="inlineStr">
        <is>
          <t>Incidence Paludisme</t>
        </is>
      </c>
      <c r="E54">
        <f>COUNTIF(T_StatsLong[stat_code],A54)</f>
        <v/>
      </c>
      <c r="F54">
        <f>IFERROR(SUMIFS(T_StatsLong[flag_repondant_stat],T_StatsLong[stat_code],A54),0)</f>
        <v/>
      </c>
      <c r="G54">
        <f>IFERROR(AVERAGEIFS(T_StatsLong[score_total_adj],T_StatsLong[stat_code],A54),"")</f>
        <v/>
      </c>
      <c r="H54">
        <f>IFERROR(AVERAGEIFS(T_StatsLong[demande_adj],T_StatsLong[stat_code],A54),"")</f>
        <v/>
      </c>
      <c r="I54">
        <f>IFERROR(AVERAGEIFS(T_StatsLong[disponibilite_adj],T_StatsLong[stat_code],A54),"")</f>
        <v/>
      </c>
      <c r="J54">
        <f>IFERROR(AVERAGEIFS(T_StatsLong[faisabilite_adj],T_StatsLong[stat_code],A54),"")</f>
        <v/>
      </c>
      <c r="K54" s="13">
        <f>IF($A54="","",RANK.EQ($E54,$E$2:$E$81,0)+COUNTIF($E$2:$E54,$E54)-1)</f>
        <v/>
      </c>
    </row>
    <row r="55">
      <c r="A55" t="inlineStr">
        <is>
          <t>D07S54</t>
        </is>
      </c>
      <c r="B55" t="inlineStr">
        <is>
          <t>D07</t>
        </is>
      </c>
      <c r="C55">
        <f>IFERROR(INDEX(T_Domaines[Domain_label_fr],MATCH(B55,T_Domaines[Domain_code],0)),"")</f>
        <v/>
      </c>
      <c r="D55" t="inlineStr">
        <is>
          <t>Indice de Couverture Sanitaire Universelle</t>
        </is>
      </c>
      <c r="E55">
        <f>COUNTIF(T_StatsLong[stat_code],A55)</f>
        <v/>
      </c>
      <c r="F55">
        <f>IFERROR(SUMIFS(T_StatsLong[flag_repondant_stat],T_StatsLong[stat_code],A55),0)</f>
        <v/>
      </c>
      <c r="G55">
        <f>IFERROR(AVERAGEIFS(T_StatsLong[score_total_adj],T_StatsLong[stat_code],A55),"")</f>
        <v/>
      </c>
      <c r="H55">
        <f>IFERROR(AVERAGEIFS(T_StatsLong[demande_adj],T_StatsLong[stat_code],A55),"")</f>
        <v/>
      </c>
      <c r="I55">
        <f>IFERROR(AVERAGEIFS(T_StatsLong[disponibilite_adj],T_StatsLong[stat_code],A55),"")</f>
        <v/>
      </c>
      <c r="J55">
        <f>IFERROR(AVERAGEIFS(T_StatsLong[faisabilite_adj],T_StatsLong[stat_code],A55),"")</f>
        <v/>
      </c>
      <c r="K55" s="13">
        <f>IF($A55="","",RANK.EQ($E55,$E$2:$E$81,0)+COUNTIF($E$2:$E55,$E55)-1)</f>
        <v/>
      </c>
    </row>
    <row r="56">
      <c r="A56" t="inlineStr">
        <is>
          <t>D08S55</t>
        </is>
      </c>
      <c r="B56" t="inlineStr">
        <is>
          <t>D08</t>
        </is>
      </c>
      <c r="C56">
        <f>IFERROR(INDEX(T_Domaines[Domain_label_fr],MATCH(B56,T_Domaines[Domain_code],0)),"")</f>
        <v/>
      </c>
      <c r="D56" t="inlineStr">
        <is>
          <t>Femmes dans les instances décisionnelles</t>
        </is>
      </c>
      <c r="E56">
        <f>COUNTIF(T_StatsLong[stat_code],A56)</f>
        <v/>
      </c>
      <c r="F56">
        <f>IFERROR(SUMIFS(T_StatsLong[flag_repondant_stat],T_StatsLong[stat_code],A56),0)</f>
        <v/>
      </c>
      <c r="G56">
        <f>IFERROR(AVERAGEIFS(T_StatsLong[score_total_adj],T_StatsLong[stat_code],A56),"")</f>
        <v/>
      </c>
      <c r="H56">
        <f>IFERROR(AVERAGEIFS(T_StatsLong[demande_adj],T_StatsLong[stat_code],A56),"")</f>
        <v/>
      </c>
      <c r="I56">
        <f>IFERROR(AVERAGEIFS(T_StatsLong[disponibilite_adj],T_StatsLong[stat_code],A56),"")</f>
        <v/>
      </c>
      <c r="J56">
        <f>IFERROR(AVERAGEIFS(T_StatsLong[faisabilite_adj],T_StatsLong[stat_code],A56),"")</f>
        <v/>
      </c>
      <c r="K56" s="13">
        <f>IF($A56="","",RANK.EQ($E56,$E$2:$E$81,0)+COUNTIF($E$2:$E56,$E56)-1)</f>
        <v/>
      </c>
    </row>
    <row r="57">
      <c r="A57" t="inlineStr">
        <is>
          <t>D08S56</t>
        </is>
      </c>
      <c r="B57" t="inlineStr">
        <is>
          <t>D08</t>
        </is>
      </c>
      <c r="C57">
        <f>IFERROR(INDEX(T_Domaines[Domain_label_fr],MATCH(B57,T_Domaines[Domain_code],0)),"")</f>
        <v/>
      </c>
      <c r="D57" t="inlineStr">
        <is>
          <t>Droits fonciers et propriété des femmes</t>
        </is>
      </c>
      <c r="E57">
        <f>COUNTIF(T_StatsLong[stat_code],A57)</f>
        <v/>
      </c>
      <c r="F57">
        <f>IFERROR(SUMIFS(T_StatsLong[flag_repondant_stat],T_StatsLong[stat_code],A57),0)</f>
        <v/>
      </c>
      <c r="G57">
        <f>IFERROR(AVERAGEIFS(T_StatsLong[score_total_adj],T_StatsLong[stat_code],A57),"")</f>
        <v/>
      </c>
      <c r="H57">
        <f>IFERROR(AVERAGEIFS(T_StatsLong[demande_adj],T_StatsLong[stat_code],A57),"")</f>
        <v/>
      </c>
      <c r="I57">
        <f>IFERROR(AVERAGEIFS(T_StatsLong[disponibilite_adj],T_StatsLong[stat_code],A57),"")</f>
        <v/>
      </c>
      <c r="J57">
        <f>IFERROR(AVERAGEIFS(T_StatsLong[faisabilite_adj],T_StatsLong[stat_code],A57),"")</f>
        <v/>
      </c>
      <c r="K57" s="13">
        <f>IF($A57="","",RANK.EQ($E57,$E$2:$E$81,0)+COUNTIF($E$2:$E57,$E57)-1)</f>
        <v/>
      </c>
    </row>
    <row r="58">
      <c r="A58" t="inlineStr">
        <is>
          <t>D08S57</t>
        </is>
      </c>
      <c r="B58" t="inlineStr">
        <is>
          <t>D08</t>
        </is>
      </c>
      <c r="C58">
        <f>IFERROR(INDEX(T_Domaines[Domain_label_fr],MATCH(B58,T_Domaines[Domain_code],0)),"")</f>
        <v/>
      </c>
      <c r="D58" t="inlineStr">
        <is>
          <t>Accès au financement (Femmes entrepreneurs)</t>
        </is>
      </c>
      <c r="E58">
        <f>COUNTIF(T_StatsLong[stat_code],A58)</f>
        <v/>
      </c>
      <c r="F58">
        <f>IFERROR(SUMIFS(T_StatsLong[flag_repondant_stat],T_StatsLong[stat_code],A58),0)</f>
        <v/>
      </c>
      <c r="G58">
        <f>IFERROR(AVERAGEIFS(T_StatsLong[score_total_adj],T_StatsLong[stat_code],A58),"")</f>
        <v/>
      </c>
      <c r="H58">
        <f>IFERROR(AVERAGEIFS(T_StatsLong[demande_adj],T_StatsLong[stat_code],A58),"")</f>
        <v/>
      </c>
      <c r="I58">
        <f>IFERROR(AVERAGEIFS(T_StatsLong[disponibilite_adj],T_StatsLong[stat_code],A58),"")</f>
        <v/>
      </c>
      <c r="J58">
        <f>IFERROR(AVERAGEIFS(T_StatsLong[faisabilite_adj],T_StatsLong[stat_code],A58),"")</f>
        <v/>
      </c>
      <c r="K58" s="13">
        <f>IF($A58="","",RANK.EQ($E58,$E$2:$E$81,0)+COUNTIF($E$2:$E58,$E58)-1)</f>
        <v/>
      </c>
    </row>
    <row r="59">
      <c r="A59" t="inlineStr">
        <is>
          <t>D08S58</t>
        </is>
      </c>
      <c r="B59" t="inlineStr">
        <is>
          <t>D08</t>
        </is>
      </c>
      <c r="C59">
        <f>IFERROR(INDEX(T_Domaines[Domain_label_fr],MATCH(B59,T_Domaines[Domain_code],0)),"")</f>
        <v/>
      </c>
      <c r="D59" t="inlineStr">
        <is>
          <t>Prévalence des Violences Basées sur le Genre</t>
        </is>
      </c>
      <c r="E59">
        <f>COUNTIF(T_StatsLong[stat_code],A59)</f>
        <v/>
      </c>
      <c r="F59">
        <f>IFERROR(SUMIFS(T_StatsLong[flag_repondant_stat],T_StatsLong[stat_code],A59),0)</f>
        <v/>
      </c>
      <c r="G59">
        <f>IFERROR(AVERAGEIFS(T_StatsLong[score_total_adj],T_StatsLong[stat_code],A59),"")</f>
        <v/>
      </c>
      <c r="H59">
        <f>IFERROR(AVERAGEIFS(T_StatsLong[demande_adj],T_StatsLong[stat_code],A59),"")</f>
        <v/>
      </c>
      <c r="I59">
        <f>IFERROR(AVERAGEIFS(T_StatsLong[disponibilite_adj],T_StatsLong[stat_code],A59),"")</f>
        <v/>
      </c>
      <c r="J59">
        <f>IFERROR(AVERAGEIFS(T_StatsLong[faisabilite_adj],T_StatsLong[stat_code],A59),"")</f>
        <v/>
      </c>
      <c r="K59" s="13">
        <f>IF($A59="","",RANK.EQ($E59,$E$2:$E$81,0)+COUNTIF($E$2:$E59,$E59)-1)</f>
        <v/>
      </c>
    </row>
    <row r="60">
      <c r="A60" t="inlineStr">
        <is>
          <t>D08S59</t>
        </is>
      </c>
      <c r="B60" t="inlineStr">
        <is>
          <t>D08</t>
        </is>
      </c>
      <c r="C60">
        <f>IFERROR(INDEX(T_Domaines[Domain_label_fr],MATCH(B60,T_Domaines[Domain_code],0)),"")</f>
        <v/>
      </c>
      <c r="D60" t="inlineStr">
        <is>
          <t>Mutilations Génitales Féminines (MGF)</t>
        </is>
      </c>
      <c r="E60">
        <f>COUNTIF(T_StatsLong[stat_code],A60)</f>
        <v/>
      </c>
      <c r="F60">
        <f>IFERROR(SUMIFS(T_StatsLong[flag_repondant_stat],T_StatsLong[stat_code],A60),0)</f>
        <v/>
      </c>
      <c r="G60">
        <f>IFERROR(AVERAGEIFS(T_StatsLong[score_total_adj],T_StatsLong[stat_code],A60),"")</f>
        <v/>
      </c>
      <c r="H60">
        <f>IFERROR(AVERAGEIFS(T_StatsLong[demande_adj],T_StatsLong[stat_code],A60),"")</f>
        <v/>
      </c>
      <c r="I60">
        <f>IFERROR(AVERAGEIFS(T_StatsLong[disponibilite_adj],T_StatsLong[stat_code],A60),"")</f>
        <v/>
      </c>
      <c r="J60">
        <f>IFERROR(AVERAGEIFS(T_StatsLong[faisabilite_adj],T_StatsLong[stat_code],A60),"")</f>
        <v/>
      </c>
      <c r="K60" s="13">
        <f>IF($A60="","",RANK.EQ($E60,$E$2:$E$81,0)+COUNTIF($E$2:$E60,$E60)-1)</f>
        <v/>
      </c>
    </row>
    <row r="61">
      <c r="A61" t="inlineStr">
        <is>
          <t>D08S60</t>
        </is>
      </c>
      <c r="B61" t="inlineStr">
        <is>
          <t>D08</t>
        </is>
      </c>
      <c r="C61">
        <f>IFERROR(INDEX(T_Domaines[Domain_label_fr],MATCH(B61,T_Domaines[Domain_code],0)),"")</f>
        <v/>
      </c>
      <c r="D61" t="inlineStr">
        <is>
          <t>Temps de travail domestique non rémunéré</t>
        </is>
      </c>
      <c r="E61">
        <f>COUNTIF(T_StatsLong[stat_code],A61)</f>
        <v/>
      </c>
      <c r="F61">
        <f>IFERROR(SUMIFS(T_StatsLong[flag_repondant_stat],T_StatsLong[stat_code],A61),0)</f>
        <v/>
      </c>
      <c r="G61">
        <f>IFERROR(AVERAGEIFS(T_StatsLong[score_total_adj],T_StatsLong[stat_code],A61),"")</f>
        <v/>
      </c>
      <c r="H61">
        <f>IFERROR(AVERAGEIFS(T_StatsLong[demande_adj],T_StatsLong[stat_code],A61),"")</f>
        <v/>
      </c>
      <c r="I61">
        <f>IFERROR(AVERAGEIFS(T_StatsLong[disponibilite_adj],T_StatsLong[stat_code],A61),"")</f>
        <v/>
      </c>
      <c r="J61">
        <f>IFERROR(AVERAGEIFS(T_StatsLong[faisabilite_adj],T_StatsLong[stat_code],A61),"")</f>
        <v/>
      </c>
      <c r="K61" s="13">
        <f>IF($A61="","",RANK.EQ($E61,$E$2:$E$81,0)+COUNTIF($E$2:$E61,$E61)-1)</f>
        <v/>
      </c>
    </row>
    <row r="62">
      <c r="A62" t="inlineStr">
        <is>
          <t>D09S61</t>
        </is>
      </c>
      <c r="B62" t="inlineStr">
        <is>
          <t>D09</t>
        </is>
      </c>
      <c r="C62">
        <f>IFERROR(INDEX(T_Domaines[Domain_label_fr],MATCH(B62,T_Domaines[Domain_code],0)),"")</f>
        <v/>
      </c>
      <c r="D62" t="inlineStr">
        <is>
          <t>Pertes économiques dues aux catastrophes</t>
        </is>
      </c>
      <c r="E62">
        <f>COUNTIF(T_StatsLong[stat_code],A62)</f>
        <v/>
      </c>
      <c r="F62">
        <f>IFERROR(SUMIFS(T_StatsLong[flag_repondant_stat],T_StatsLong[stat_code],A62),0)</f>
        <v/>
      </c>
      <c r="G62">
        <f>IFERROR(AVERAGEIFS(T_StatsLong[score_total_adj],T_StatsLong[stat_code],A62),"")</f>
        <v/>
      </c>
      <c r="H62">
        <f>IFERROR(AVERAGEIFS(T_StatsLong[demande_adj],T_StatsLong[stat_code],A62),"")</f>
        <v/>
      </c>
      <c r="I62">
        <f>IFERROR(AVERAGEIFS(T_StatsLong[disponibilite_adj],T_StatsLong[stat_code],A62),"")</f>
        <v/>
      </c>
      <c r="J62">
        <f>IFERROR(AVERAGEIFS(T_StatsLong[faisabilite_adj],T_StatsLong[stat_code],A62),"")</f>
        <v/>
      </c>
      <c r="K62" s="13">
        <f>IF($A62="","",RANK.EQ($E62,$E$2:$E$81,0)+COUNTIF($E$2:$E62,$E62)-1)</f>
        <v/>
      </c>
    </row>
    <row r="63">
      <c r="A63" t="inlineStr">
        <is>
          <t>D09S62</t>
        </is>
      </c>
      <c r="B63" t="inlineStr">
        <is>
          <t>D09</t>
        </is>
      </c>
      <c r="C63">
        <f>IFERROR(INDEX(T_Domaines[Domain_label_fr],MATCH(B63,T_Domaines[Domain_code],0)),"")</f>
        <v/>
      </c>
      <c r="D63" t="inlineStr">
        <is>
          <t>Couverture forestière</t>
        </is>
      </c>
      <c r="E63">
        <f>COUNTIF(T_StatsLong[stat_code],A63)</f>
        <v/>
      </c>
      <c r="F63">
        <f>IFERROR(SUMIFS(T_StatsLong[flag_repondant_stat],T_StatsLong[stat_code],A63),0)</f>
        <v/>
      </c>
      <c r="G63">
        <f>IFERROR(AVERAGEIFS(T_StatsLong[score_total_adj],T_StatsLong[stat_code],A63),"")</f>
        <v/>
      </c>
      <c r="H63">
        <f>IFERROR(AVERAGEIFS(T_StatsLong[demande_adj],T_StatsLong[stat_code],A63),"")</f>
        <v/>
      </c>
      <c r="I63">
        <f>IFERROR(AVERAGEIFS(T_StatsLong[disponibilite_adj],T_StatsLong[stat_code],A63),"")</f>
        <v/>
      </c>
      <c r="J63">
        <f>IFERROR(AVERAGEIFS(T_StatsLong[faisabilite_adj],T_StatsLong[stat_code],A63),"")</f>
        <v/>
      </c>
      <c r="K63" s="13">
        <f>IF($A63="","",RANK.EQ($E63,$E$2:$E$81,0)+COUNTIF($E$2:$E63,$E63)-1)</f>
        <v/>
      </c>
    </row>
    <row r="64">
      <c r="A64" t="inlineStr">
        <is>
          <t>D09S63</t>
        </is>
      </c>
      <c r="B64" t="inlineStr">
        <is>
          <t>D09</t>
        </is>
      </c>
      <c r="C64">
        <f>IFERROR(INDEX(T_Domaines[Domain_label_fr],MATCH(B64,T_Domaines[Domain_code],0)),"")</f>
        <v/>
      </c>
      <c r="D64" t="inlineStr">
        <is>
          <t>Ménages avec résilience climatique renforcée</t>
        </is>
      </c>
      <c r="E64">
        <f>COUNTIF(T_StatsLong[stat_code],A64)</f>
        <v/>
      </c>
      <c r="F64">
        <f>IFERROR(SUMIFS(T_StatsLong[flag_repondant_stat],T_StatsLong[stat_code],A64),0)</f>
        <v/>
      </c>
      <c r="G64">
        <f>IFERROR(AVERAGEIFS(T_StatsLong[score_total_adj],T_StatsLong[stat_code],A64),"")</f>
        <v/>
      </c>
      <c r="H64">
        <f>IFERROR(AVERAGEIFS(T_StatsLong[demande_adj],T_StatsLong[stat_code],A64),"")</f>
        <v/>
      </c>
      <c r="I64">
        <f>IFERROR(AVERAGEIFS(T_StatsLong[disponibilite_adj],T_StatsLong[stat_code],A64),"")</f>
        <v/>
      </c>
      <c r="J64">
        <f>IFERROR(AVERAGEIFS(T_StatsLong[faisabilite_adj],T_StatsLong[stat_code],A64),"")</f>
        <v/>
      </c>
      <c r="K64" s="13">
        <f>IF($A64="","",RANK.EQ($E64,$E$2:$E$81,0)+COUNTIF($E$2:$E64,$E64)-1)</f>
        <v/>
      </c>
    </row>
    <row r="65">
      <c r="A65" t="inlineStr">
        <is>
          <t>D09S64</t>
        </is>
      </c>
      <c r="B65" t="inlineStr">
        <is>
          <t>D09</t>
        </is>
      </c>
      <c r="C65">
        <f>IFERROR(INDEX(T_Domaines[Domain_label_fr],MATCH(B65,T_Domaines[Domain_code],0)),"")</f>
        <v/>
      </c>
      <c r="D65" t="inlineStr">
        <is>
          <t>Finance Climatique mobilisée</t>
        </is>
      </c>
      <c r="E65">
        <f>COUNTIF(T_StatsLong[stat_code],A65)</f>
        <v/>
      </c>
      <c r="F65">
        <f>IFERROR(SUMIFS(T_StatsLong[flag_repondant_stat],T_StatsLong[stat_code],A65),0)</f>
        <v/>
      </c>
      <c r="G65">
        <f>IFERROR(AVERAGEIFS(T_StatsLong[score_total_adj],T_StatsLong[stat_code],A65),"")</f>
        <v/>
      </c>
      <c r="H65">
        <f>IFERROR(AVERAGEIFS(T_StatsLong[demande_adj],T_StatsLong[stat_code],A65),"")</f>
        <v/>
      </c>
      <c r="I65">
        <f>IFERROR(AVERAGEIFS(T_StatsLong[disponibilite_adj],T_StatsLong[stat_code],A65),"")</f>
        <v/>
      </c>
      <c r="J65">
        <f>IFERROR(AVERAGEIFS(T_StatsLong[faisabilite_adj],T_StatsLong[stat_code],A65),"")</f>
        <v/>
      </c>
      <c r="K65" s="13">
        <f>IF($A65="","",RANK.EQ($E65,$E$2:$E$81,0)+COUNTIF($E$2:$E65,$E65)-1)</f>
        <v/>
      </c>
    </row>
    <row r="66">
      <c r="A66" t="inlineStr">
        <is>
          <t>D09S65</t>
        </is>
      </c>
      <c r="B66" t="inlineStr">
        <is>
          <t>D09</t>
        </is>
      </c>
      <c r="C66">
        <f>IFERROR(INDEX(T_Domaines[Domain_label_fr],MATCH(B66,T_Domaines[Domain_code],0)),"")</f>
        <v/>
      </c>
      <c r="D66" t="inlineStr">
        <is>
          <t>Pollution marine (Plastiques/Eutrophisation)</t>
        </is>
      </c>
      <c r="E66">
        <f>COUNTIF(T_StatsLong[stat_code],A66)</f>
        <v/>
      </c>
      <c r="F66">
        <f>IFERROR(SUMIFS(T_StatsLong[flag_repondant_stat],T_StatsLong[stat_code],A66),0)</f>
        <v/>
      </c>
      <c r="G66">
        <f>IFERROR(AVERAGEIFS(T_StatsLong[score_total_adj],T_StatsLong[stat_code],A66),"")</f>
        <v/>
      </c>
      <c r="H66">
        <f>IFERROR(AVERAGEIFS(T_StatsLong[demande_adj],T_StatsLong[stat_code],A66),"")</f>
        <v/>
      </c>
      <c r="I66">
        <f>IFERROR(AVERAGEIFS(T_StatsLong[disponibilite_adj],T_StatsLong[stat_code],A66),"")</f>
        <v/>
      </c>
      <c r="J66">
        <f>IFERROR(AVERAGEIFS(T_StatsLong[faisabilite_adj],T_StatsLong[stat_code],A66),"")</f>
        <v/>
      </c>
      <c r="K66" s="13">
        <f>IF($A66="","",RANK.EQ($E66,$E$2:$E$81,0)+COUNTIF($E$2:$E66,$E66)-1)</f>
        <v/>
      </c>
    </row>
    <row r="67">
      <c r="A67" t="inlineStr">
        <is>
          <t>D10S66</t>
        </is>
      </c>
      <c r="B67" t="inlineStr">
        <is>
          <t>D10</t>
        </is>
      </c>
      <c r="C67">
        <f>IFERROR(INDEX(T_Domaines[Domain_label_fr],MATCH(B67,T_Domaines[Domain_code],0)),"")</f>
        <v/>
      </c>
      <c r="D67" t="inlineStr">
        <is>
          <t>Score de Perception de la Corruption (IPC)</t>
        </is>
      </c>
      <c r="E67">
        <f>COUNTIF(T_StatsLong[stat_code],A67)</f>
        <v/>
      </c>
      <c r="F67">
        <f>IFERROR(SUMIFS(T_StatsLong[flag_repondant_stat],T_StatsLong[stat_code],A67),0)</f>
        <v/>
      </c>
      <c r="G67">
        <f>IFERROR(AVERAGEIFS(T_StatsLong[score_total_adj],T_StatsLong[stat_code],A67),"")</f>
        <v/>
      </c>
      <c r="H67">
        <f>IFERROR(AVERAGEIFS(T_StatsLong[demande_adj],T_StatsLong[stat_code],A67),"")</f>
        <v/>
      </c>
      <c r="I67">
        <f>IFERROR(AVERAGEIFS(T_StatsLong[disponibilite_adj],T_StatsLong[stat_code],A67),"")</f>
        <v/>
      </c>
      <c r="J67">
        <f>IFERROR(AVERAGEIFS(T_StatsLong[faisabilite_adj],T_StatsLong[stat_code],A67),"")</f>
        <v/>
      </c>
      <c r="K67" s="13">
        <f>IF($A67="","",RANK.EQ($E67,$E$2:$E$81,0)+COUNTIF($E$2:$E67,$E67)-1)</f>
        <v/>
      </c>
    </row>
    <row r="68">
      <c r="A68" t="inlineStr">
        <is>
          <t>D10S67</t>
        </is>
      </c>
      <c r="B68" t="inlineStr">
        <is>
          <t>D10</t>
        </is>
      </c>
      <c r="C68">
        <f>IFERROR(INDEX(T_Domaines[Domain_label_fr],MATCH(B68,T_Domaines[Domain_code],0)),"")</f>
        <v/>
      </c>
      <c r="D68" t="inlineStr">
        <is>
          <t>Flux Financiers Illicites (% PIB)</t>
        </is>
      </c>
      <c r="E68">
        <f>COUNTIF(T_StatsLong[stat_code],A68)</f>
        <v/>
      </c>
      <c r="F68">
        <f>IFERROR(SUMIFS(T_StatsLong[flag_repondant_stat],T_StatsLong[stat_code],A68),0)</f>
        <v/>
      </c>
      <c r="G68">
        <f>IFERROR(AVERAGEIFS(T_StatsLong[score_total_adj],T_StatsLong[stat_code],A68),"")</f>
        <v/>
      </c>
      <c r="H68">
        <f>IFERROR(AVERAGEIFS(T_StatsLong[demande_adj],T_StatsLong[stat_code],A68),"")</f>
        <v/>
      </c>
      <c r="I68">
        <f>IFERROR(AVERAGEIFS(T_StatsLong[disponibilite_adj],T_StatsLong[stat_code],A68),"")</f>
        <v/>
      </c>
      <c r="J68">
        <f>IFERROR(AVERAGEIFS(T_StatsLong[faisabilite_adj],T_StatsLong[stat_code],A68),"")</f>
        <v/>
      </c>
      <c r="K68" s="13">
        <f>IF($A68="","",RANK.EQ($E68,$E$2:$E$81,0)+COUNTIF($E$2:$E68,$E68)-1)</f>
        <v/>
      </c>
    </row>
    <row r="69">
      <c r="A69" t="inlineStr">
        <is>
          <t>D10S68</t>
        </is>
      </c>
      <c r="B69" t="inlineStr">
        <is>
          <t>D10</t>
        </is>
      </c>
      <c r="C69">
        <f>IFERROR(INDEX(T_Domaines[Domain_label_fr],MATCH(B69,T_Domaines[Domain_code],0)),"")</f>
        <v/>
      </c>
      <c r="D69" t="inlineStr">
        <is>
          <t>Perception d'indépendance de la justice</t>
        </is>
      </c>
      <c r="E69">
        <f>COUNTIF(T_StatsLong[stat_code],A69)</f>
        <v/>
      </c>
      <c r="F69">
        <f>IFERROR(SUMIFS(T_StatsLong[flag_repondant_stat],T_StatsLong[stat_code],A69),0)</f>
        <v/>
      </c>
      <c r="G69">
        <f>IFERROR(AVERAGEIFS(T_StatsLong[score_total_adj],T_StatsLong[stat_code],A69),"")</f>
        <v/>
      </c>
      <c r="H69">
        <f>IFERROR(AVERAGEIFS(T_StatsLong[demande_adj],T_StatsLong[stat_code],A69),"")</f>
        <v/>
      </c>
      <c r="I69">
        <f>IFERROR(AVERAGEIFS(T_StatsLong[disponibilite_adj],T_StatsLong[stat_code],A69),"")</f>
        <v/>
      </c>
      <c r="J69">
        <f>IFERROR(AVERAGEIFS(T_StatsLong[faisabilite_adj],T_StatsLong[stat_code],A69),"")</f>
        <v/>
      </c>
      <c r="K69" s="13">
        <f>IF($A69="","",RANK.EQ($E69,$E$2:$E$81,0)+COUNTIF($E$2:$E69,$E69)-1)</f>
        <v/>
      </c>
    </row>
    <row r="70">
      <c r="A70" t="inlineStr">
        <is>
          <t>D10S69</t>
        </is>
      </c>
      <c r="B70" t="inlineStr">
        <is>
          <t>D10</t>
        </is>
      </c>
      <c r="C70">
        <f>IFERROR(INDEX(T_Domaines[Domain_label_fr],MATCH(B70,T_Domaines[Domain_code],0)),"")</f>
        <v/>
      </c>
      <c r="D70" t="inlineStr">
        <is>
          <t>Ratio recettes fiscales / PIB</t>
        </is>
      </c>
      <c r="E70">
        <f>COUNTIF(T_StatsLong[stat_code],A70)</f>
        <v/>
      </c>
      <c r="F70">
        <f>IFERROR(SUMIFS(T_StatsLong[flag_repondant_stat],T_StatsLong[stat_code],A70),0)</f>
        <v/>
      </c>
      <c r="G70">
        <f>IFERROR(AVERAGEIFS(T_StatsLong[score_total_adj],T_StatsLong[stat_code],A70),"")</f>
        <v/>
      </c>
      <c r="H70">
        <f>IFERROR(AVERAGEIFS(T_StatsLong[demande_adj],T_StatsLong[stat_code],A70),"")</f>
        <v/>
      </c>
      <c r="I70">
        <f>IFERROR(AVERAGEIFS(T_StatsLong[disponibilite_adj],T_StatsLong[stat_code],A70),"")</f>
        <v/>
      </c>
      <c r="J70">
        <f>IFERROR(AVERAGEIFS(T_StatsLong[faisabilite_adj],T_StatsLong[stat_code],A70),"")</f>
        <v/>
      </c>
      <c r="K70" s="13">
        <f>IF($A70="","",RANK.EQ($E70,$E$2:$E$81,0)+COUNTIF($E$2:$E70,$E70)-1)</f>
        <v/>
      </c>
    </row>
    <row r="71">
      <c r="A71" t="inlineStr">
        <is>
          <t>D10S70</t>
        </is>
      </c>
      <c r="B71" t="inlineStr">
        <is>
          <t>D10</t>
        </is>
      </c>
      <c r="C71">
        <f>IFERROR(INDEX(T_Domaines[Domain_label_fr],MATCH(B71,T_Domaines[Domain_code],0)),"")</f>
        <v/>
      </c>
      <c r="D71" t="inlineStr">
        <is>
          <t>Taux d'homicide volontaire</t>
        </is>
      </c>
      <c r="E71">
        <f>COUNTIF(T_StatsLong[stat_code],A71)</f>
        <v/>
      </c>
      <c r="F71">
        <f>IFERROR(SUMIFS(T_StatsLong[flag_repondant_stat],T_StatsLong[stat_code],A71),0)</f>
        <v/>
      </c>
      <c r="G71">
        <f>IFERROR(AVERAGEIFS(T_StatsLong[score_total_adj],T_StatsLong[stat_code],A71),"")</f>
        <v/>
      </c>
      <c r="H71">
        <f>IFERROR(AVERAGEIFS(T_StatsLong[demande_adj],T_StatsLong[stat_code],A71),"")</f>
        <v/>
      </c>
      <c r="I71">
        <f>IFERROR(AVERAGEIFS(T_StatsLong[disponibilite_adj],T_StatsLong[stat_code],A71),"")</f>
        <v/>
      </c>
      <c r="J71">
        <f>IFERROR(AVERAGEIFS(T_StatsLong[faisabilite_adj],T_StatsLong[stat_code],A71),"")</f>
        <v/>
      </c>
      <c r="K71" s="13">
        <f>IF($A71="","",RANK.EQ($E71,$E$2:$E$81,0)+COUNTIF($E$2:$E71,$E71)-1)</f>
        <v/>
      </c>
    </row>
    <row r="72">
      <c r="A72" t="inlineStr">
        <is>
          <t>D11S71</t>
        </is>
      </c>
      <c r="B72" t="inlineStr">
        <is>
          <t>D11</t>
        </is>
      </c>
      <c r="C72">
        <f>IFERROR(INDEX(T_Domaines[Domain_label_fr],MATCH(B72,T_Domaines[Domain_code],0)),"")</f>
        <v/>
      </c>
      <c r="D72" t="inlineStr">
        <is>
          <t>Valeur ajoutée de l'économie bleue (VAB)</t>
        </is>
      </c>
      <c r="E72">
        <f>COUNTIF(T_StatsLong[stat_code],A72)</f>
        <v/>
      </c>
      <c r="F72">
        <f>IFERROR(SUMIFS(T_StatsLong[flag_repondant_stat],T_StatsLong[stat_code],A72),0)</f>
        <v/>
      </c>
      <c r="G72">
        <f>IFERROR(AVERAGEIFS(T_StatsLong[score_total_adj],T_StatsLong[stat_code],A72),"")</f>
        <v/>
      </c>
      <c r="H72">
        <f>IFERROR(AVERAGEIFS(T_StatsLong[demande_adj],T_StatsLong[stat_code],A72),"")</f>
        <v/>
      </c>
      <c r="I72">
        <f>IFERROR(AVERAGEIFS(T_StatsLong[disponibilite_adj],T_StatsLong[stat_code],A72),"")</f>
        <v/>
      </c>
      <c r="J72">
        <f>IFERROR(AVERAGEIFS(T_StatsLong[faisabilite_adj],T_StatsLong[stat_code],A72),"")</f>
        <v/>
      </c>
      <c r="K72" s="13">
        <f>IF($A72="","",RANK.EQ($E72,$E$2:$E$81,0)+COUNTIF($E$2:$E72,$E72)-1)</f>
        <v/>
      </c>
    </row>
    <row r="73">
      <c r="A73" t="inlineStr">
        <is>
          <t>D11S72</t>
        </is>
      </c>
      <c r="B73" t="inlineStr">
        <is>
          <t>D11</t>
        </is>
      </c>
      <c r="C73">
        <f>IFERROR(INDEX(T_Domaines[Domain_label_fr],MATCH(B73,T_Domaines[Domain_code],0)),"")</f>
        <v/>
      </c>
      <c r="D73" t="inlineStr">
        <is>
          <t>Emplois liés à l'économie bleue</t>
        </is>
      </c>
      <c r="E73">
        <f>COUNTIF(T_StatsLong[stat_code],A73)</f>
        <v/>
      </c>
      <c r="F73">
        <f>IFERROR(SUMIFS(T_StatsLong[flag_repondant_stat],T_StatsLong[stat_code],A73),0)</f>
        <v/>
      </c>
      <c r="G73">
        <f>IFERROR(AVERAGEIFS(T_StatsLong[score_total_adj],T_StatsLong[stat_code],A73),"")</f>
        <v/>
      </c>
      <c r="H73">
        <f>IFERROR(AVERAGEIFS(T_StatsLong[demande_adj],T_StatsLong[stat_code],A73),"")</f>
        <v/>
      </c>
      <c r="I73">
        <f>IFERROR(AVERAGEIFS(T_StatsLong[disponibilite_adj],T_StatsLong[stat_code],A73),"")</f>
        <v/>
      </c>
      <c r="J73">
        <f>IFERROR(AVERAGEIFS(T_StatsLong[faisabilite_adj],T_StatsLong[stat_code],A73),"")</f>
        <v/>
      </c>
      <c r="K73" s="13">
        <f>IF($A73="","",RANK.EQ($E73,$E$2:$E$81,0)+COUNTIF($E$2:$E73,$E73)-1)</f>
        <v/>
      </c>
    </row>
    <row r="74">
      <c r="A74" t="inlineStr">
        <is>
          <t>D11S73</t>
        </is>
      </c>
      <c r="B74" t="inlineStr">
        <is>
          <t>D11</t>
        </is>
      </c>
      <c r="C74">
        <f>IFERROR(INDEX(T_Domaines[Domain_label_fr],MATCH(B74,T_Domaines[Domain_code],0)),"")</f>
        <v/>
      </c>
      <c r="D74" t="inlineStr">
        <is>
          <t>Aires marines protégées (% zones territoriales)</t>
        </is>
      </c>
      <c r="E74">
        <f>COUNTIF(T_StatsLong[stat_code],A74)</f>
        <v/>
      </c>
      <c r="F74">
        <f>IFERROR(SUMIFS(T_StatsLong[flag_repondant_stat],T_StatsLong[stat_code],A74),0)</f>
        <v/>
      </c>
      <c r="G74">
        <f>IFERROR(AVERAGEIFS(T_StatsLong[score_total_adj],T_StatsLong[stat_code],A74),"")</f>
        <v/>
      </c>
      <c r="H74">
        <f>IFERROR(AVERAGEIFS(T_StatsLong[demande_adj],T_StatsLong[stat_code],A74),"")</f>
        <v/>
      </c>
      <c r="I74">
        <f>IFERROR(AVERAGEIFS(T_StatsLong[disponibilite_adj],T_StatsLong[stat_code],A74),"")</f>
        <v/>
      </c>
      <c r="J74">
        <f>IFERROR(AVERAGEIFS(T_StatsLong[faisabilite_adj],T_StatsLong[stat_code],A74),"")</f>
        <v/>
      </c>
      <c r="K74" s="13">
        <f>IF($A74="","",RANK.EQ($E74,$E$2:$E$81,0)+COUNTIF($E$2:$E74,$E74)-1)</f>
        <v/>
      </c>
    </row>
    <row r="75">
      <c r="A75" t="inlineStr">
        <is>
          <t>D11S74</t>
        </is>
      </c>
      <c r="B75" t="inlineStr">
        <is>
          <t>D11</t>
        </is>
      </c>
      <c r="C75">
        <f>IFERROR(INDEX(T_Domaines[Domain_label_fr],MATCH(B75,T_Domaines[Domain_code],0)),"")</f>
        <v/>
      </c>
      <c r="D75" t="inlineStr">
        <is>
          <t>Pénétration de l'énergie bleue</t>
        </is>
      </c>
      <c r="E75">
        <f>COUNTIF(T_StatsLong[stat_code],A75)</f>
        <v/>
      </c>
      <c r="F75">
        <f>IFERROR(SUMIFS(T_StatsLong[flag_repondant_stat],T_StatsLong[stat_code],A75),0)</f>
        <v/>
      </c>
      <c r="G75">
        <f>IFERROR(AVERAGEIFS(T_StatsLong[score_total_adj],T_StatsLong[stat_code],A75),"")</f>
        <v/>
      </c>
      <c r="H75">
        <f>IFERROR(AVERAGEIFS(T_StatsLong[demande_adj],T_StatsLong[stat_code],A75),"")</f>
        <v/>
      </c>
      <c r="I75">
        <f>IFERROR(AVERAGEIFS(T_StatsLong[disponibilite_adj],T_StatsLong[stat_code],A75),"")</f>
        <v/>
      </c>
      <c r="J75">
        <f>IFERROR(AVERAGEIFS(T_StatsLong[faisabilite_adj],T_StatsLong[stat_code],A75),"")</f>
        <v/>
      </c>
      <c r="K75" s="13">
        <f>IF($A75="","",RANK.EQ($E75,$E$2:$E$81,0)+COUNTIF($E$2:$E75,$E75)-1)</f>
        <v/>
      </c>
    </row>
    <row r="76">
      <c r="A76" t="inlineStr">
        <is>
          <t>D11S75</t>
        </is>
      </c>
      <c r="B76" t="inlineStr">
        <is>
          <t>D11</t>
        </is>
      </c>
      <c r="C76">
        <f>IFERROR(INDEX(T_Domaines[Domain_label_fr],MATCH(B76,T_Domaines[Domain_code],0)),"")</f>
        <v/>
      </c>
      <c r="D76" t="inlineStr">
        <is>
          <t>Stocks de poissons durables</t>
        </is>
      </c>
      <c r="E76">
        <f>COUNTIF(T_StatsLong[stat_code],A76)</f>
        <v/>
      </c>
      <c r="F76">
        <f>IFERROR(SUMIFS(T_StatsLong[flag_repondant_stat],T_StatsLong[stat_code],A76),0)</f>
        <v/>
      </c>
      <c r="G76">
        <f>IFERROR(AVERAGEIFS(T_StatsLong[score_total_adj],T_StatsLong[stat_code],A76),"")</f>
        <v/>
      </c>
      <c r="H76">
        <f>IFERROR(AVERAGEIFS(T_StatsLong[demande_adj],T_StatsLong[stat_code],A76),"")</f>
        <v/>
      </c>
      <c r="I76">
        <f>IFERROR(AVERAGEIFS(T_StatsLong[disponibilite_adj],T_StatsLong[stat_code],A76),"")</f>
        <v/>
      </c>
      <c r="J76">
        <f>IFERROR(AVERAGEIFS(T_StatsLong[faisabilite_adj],T_StatsLong[stat_code],A76),"")</f>
        <v/>
      </c>
      <c r="K76" s="13">
        <f>IF($A76="","",RANK.EQ($E76,$E$2:$E$81,0)+COUNTIF($E$2:$E76,$E76)-1)</f>
        <v/>
      </c>
    </row>
    <row r="77">
      <c r="A77" t="inlineStr">
        <is>
          <t>D12S76</t>
        </is>
      </c>
      <c r="B77" t="inlineStr">
        <is>
          <t>D12</t>
        </is>
      </c>
      <c r="C77">
        <f>IFERROR(INDEX(T_Domaines[Domain_label_fr],MATCH(B77,T_Domaines[Domain_code],0)),"")</f>
        <v/>
      </c>
      <c r="D77" t="inlineStr">
        <is>
          <t>Ratio recettes fiscales / PIB</t>
        </is>
      </c>
      <c r="E77">
        <f>COUNTIF(T_StatsLong[stat_code],A77)</f>
        <v/>
      </c>
      <c r="F77">
        <f>IFERROR(SUMIFS(T_StatsLong[flag_repondant_stat],T_StatsLong[stat_code],A77),0)</f>
        <v/>
      </c>
      <c r="G77">
        <f>IFERROR(AVERAGEIFS(T_StatsLong[score_total_adj],T_StatsLong[stat_code],A77),"")</f>
        <v/>
      </c>
      <c r="H77">
        <f>IFERROR(AVERAGEIFS(T_StatsLong[demande_adj],T_StatsLong[stat_code],A77),"")</f>
        <v/>
      </c>
      <c r="I77">
        <f>IFERROR(AVERAGEIFS(T_StatsLong[disponibilite_adj],T_StatsLong[stat_code],A77),"")</f>
        <v/>
      </c>
      <c r="J77">
        <f>IFERROR(AVERAGEIFS(T_StatsLong[faisabilite_adj],T_StatsLong[stat_code],A77),"")</f>
        <v/>
      </c>
      <c r="K77" s="13">
        <f>IF($A77="","",RANK.EQ($E77,$E$2:$E$81,0)+COUNTIF($E$2:$E77,$E77)-1)</f>
        <v/>
      </c>
    </row>
    <row r="78">
      <c r="A78" t="inlineStr">
        <is>
          <t>D12S77</t>
        </is>
      </c>
      <c r="B78" t="inlineStr">
        <is>
          <t>D12</t>
        </is>
      </c>
      <c r="C78">
        <f>IFERROR(INDEX(T_Domaines[Domain_label_fr],MATCH(B78,T_Domaines[Domain_code],0)),"")</f>
        <v/>
      </c>
      <c r="D78" t="inlineStr">
        <is>
          <t>Flux financiers illicites (% PIB)</t>
        </is>
      </c>
      <c r="E78">
        <f>COUNTIF(T_StatsLong[stat_code],A78)</f>
        <v/>
      </c>
      <c r="F78">
        <f>IFERROR(SUMIFS(T_StatsLong[flag_repondant_stat],T_StatsLong[stat_code],A78),0)</f>
        <v/>
      </c>
      <c r="G78">
        <f>IFERROR(AVERAGEIFS(T_StatsLong[score_total_adj],T_StatsLong[stat_code],A78),"")</f>
        <v/>
      </c>
      <c r="H78">
        <f>IFERROR(AVERAGEIFS(T_StatsLong[demande_adj],T_StatsLong[stat_code],A78),"")</f>
        <v/>
      </c>
      <c r="I78">
        <f>IFERROR(AVERAGEIFS(T_StatsLong[disponibilite_adj],T_StatsLong[stat_code],A78),"")</f>
        <v/>
      </c>
      <c r="J78">
        <f>IFERROR(AVERAGEIFS(T_StatsLong[faisabilite_adj],T_StatsLong[stat_code],A78),"")</f>
        <v/>
      </c>
      <c r="K78" s="13">
        <f>IF($A78="","",RANK.EQ($E78,$E$2:$E$81,0)+COUNTIF($E$2:$E78,$E78)-1)</f>
        <v/>
      </c>
    </row>
    <row r="79">
      <c r="A79" t="inlineStr">
        <is>
          <t>D12S78</t>
        </is>
      </c>
      <c r="B79" t="inlineStr">
        <is>
          <t>D12</t>
        </is>
      </c>
      <c r="C79">
        <f>IFERROR(INDEX(T_Domaines[Domain_label_fr],MATCH(B79,T_Domaines[Domain_code],0)),"")</f>
        <v/>
      </c>
      <c r="D79" t="inlineStr">
        <is>
          <t>Part du budget financé par impôts nationaux</t>
        </is>
      </c>
      <c r="E79">
        <f>COUNTIF(T_StatsLong[stat_code],A79)</f>
        <v/>
      </c>
      <c r="F79">
        <f>IFERROR(SUMIFS(T_StatsLong[flag_repondant_stat],T_StatsLong[stat_code],A79),0)</f>
        <v/>
      </c>
      <c r="G79">
        <f>IFERROR(AVERAGEIFS(T_StatsLong[score_total_adj],T_StatsLong[stat_code],A79),"")</f>
        <v/>
      </c>
      <c r="H79">
        <f>IFERROR(AVERAGEIFS(T_StatsLong[demande_adj],T_StatsLong[stat_code],A79),"")</f>
        <v/>
      </c>
      <c r="I79">
        <f>IFERROR(AVERAGEIFS(T_StatsLong[disponibilite_adj],T_StatsLong[stat_code],A79),"")</f>
        <v/>
      </c>
      <c r="J79">
        <f>IFERROR(AVERAGEIFS(T_StatsLong[faisabilite_adj],T_StatsLong[stat_code],A79),"")</f>
        <v/>
      </c>
      <c r="K79" s="13">
        <f>IF($A79="","",RANK.EQ($E79,$E$2:$E$81,0)+COUNTIF($E$2:$E79,$E79)-1)</f>
        <v/>
      </c>
    </row>
    <row r="80">
      <c r="A80" t="inlineStr">
        <is>
          <t>D12S79</t>
        </is>
      </c>
      <c r="B80" t="inlineStr">
        <is>
          <t>D12</t>
        </is>
      </c>
      <c r="C80">
        <f>IFERROR(INDEX(T_Domaines[Domain_label_fr],MATCH(B80,T_Domaines[Domain_code],0)),"")</f>
        <v/>
      </c>
      <c r="D80" t="inlineStr">
        <is>
          <t>Envois de fonds migrants (% PIB)</t>
        </is>
      </c>
      <c r="E80">
        <f>COUNTIF(T_StatsLong[stat_code],A80)</f>
        <v/>
      </c>
      <c r="F80">
        <f>IFERROR(SUMIFS(T_StatsLong[flag_repondant_stat],T_StatsLong[stat_code],A80),0)</f>
        <v/>
      </c>
      <c r="G80">
        <f>IFERROR(AVERAGEIFS(T_StatsLong[score_total_adj],T_StatsLong[stat_code],A80),"")</f>
        <v/>
      </c>
      <c r="H80">
        <f>IFERROR(AVERAGEIFS(T_StatsLong[demande_adj],T_StatsLong[stat_code],A80),"")</f>
        <v/>
      </c>
      <c r="I80">
        <f>IFERROR(AVERAGEIFS(T_StatsLong[disponibilite_adj],T_StatsLong[stat_code],A80),"")</f>
        <v/>
      </c>
      <c r="J80">
        <f>IFERROR(AVERAGEIFS(T_StatsLong[faisabilite_adj],T_StatsLong[stat_code],A80),"")</f>
        <v/>
      </c>
      <c r="K80" s="13">
        <f>IF($A80="","",RANK.EQ($E80,$E$2:$E$81,0)+COUNTIF($E$2:$E80,$E80)-1)</f>
        <v/>
      </c>
    </row>
    <row r="81">
      <c r="A81" t="inlineStr">
        <is>
          <t>D12S80</t>
        </is>
      </c>
      <c r="B81" t="inlineStr">
        <is>
          <t>D12</t>
        </is>
      </c>
      <c r="C81">
        <f>IFERROR(INDEX(T_Domaines[Domain_label_fr],MATCH(B81,T_Domaines[Domain_code],0)),"")</f>
        <v/>
      </c>
      <c r="D81" t="inlineStr">
        <is>
          <t>Service de la dette (% exportations)</t>
        </is>
      </c>
      <c r="E81">
        <f>COUNTIF(T_StatsLong[stat_code],A81)</f>
        <v/>
      </c>
      <c r="F81">
        <f>IFERROR(SUMIFS(T_StatsLong[flag_repondant_stat],T_StatsLong[stat_code],A81),0)</f>
        <v/>
      </c>
      <c r="G81">
        <f>IFERROR(AVERAGEIFS(T_StatsLong[score_total_adj],T_StatsLong[stat_code],A81),"")</f>
        <v/>
      </c>
      <c r="H81">
        <f>IFERROR(AVERAGEIFS(T_StatsLong[demande_adj],T_StatsLong[stat_code],A81),"")</f>
        <v/>
      </c>
      <c r="I81">
        <f>IFERROR(AVERAGEIFS(T_StatsLong[disponibilite_adj],T_StatsLong[stat_code],A81),"")</f>
        <v/>
      </c>
      <c r="J81">
        <f>IFERROR(AVERAGEIFS(T_StatsLong[faisabilite_adj],T_StatsLong[stat_code],A81),"")</f>
        <v/>
      </c>
      <c r="K81" s="13">
        <f>IF($A81="","",RANK.EQ($E81,$E$2:$E$81,0)+COUNTIF($E$2:$E81,$E81)-1)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6" customWidth="1" min="5" max="5"/>
  </cols>
  <sheetData>
    <row r="1">
      <c r="A1" s="6" t="inlineStr">
        <is>
          <t>pays_iso3</t>
        </is>
      </c>
      <c r="B1" s="6" t="inlineStr">
        <is>
          <t>nom_fr</t>
        </is>
      </c>
      <c r="C1" s="6" t="inlineStr">
        <is>
          <t>nb_repondants</t>
        </is>
      </c>
      <c r="D1" s="6" t="inlineStr">
        <is>
          <t>nb_selections</t>
        </is>
      </c>
      <c r="E1" s="6" t="inlineStr">
        <is>
          <t>score_moyen_adj</t>
        </is>
      </c>
    </row>
    <row r="2">
      <c r="A2" t="inlineStr">
        <is>
          <t>AGO</t>
        </is>
      </c>
      <c r="B2" t="inlineStr">
        <is>
          <t>Angola</t>
        </is>
      </c>
      <c r="C2">
        <f>IFERROR(SUMIFS(T_StatsLong[flag_repondant_pays],T_StatsLong[pays_iso3],A2),0)</f>
        <v/>
      </c>
      <c r="D2">
        <f>COUNTIF(T_StatsLong[pays_iso3],A2)</f>
        <v/>
      </c>
      <c r="E2">
        <f>IFERROR(AVERAGEIFS(T_StatsLong[score_total_adj],T_StatsLong[pays_iso3],A2),"")</f>
        <v/>
      </c>
    </row>
    <row r="3">
      <c r="A3" t="inlineStr">
        <is>
          <t>BDI</t>
        </is>
      </c>
      <c r="B3" t="inlineStr">
        <is>
          <t>Burundi</t>
        </is>
      </c>
      <c r="C3">
        <f>IFERROR(SUMIFS(T_StatsLong[flag_repondant_pays],T_StatsLong[pays_iso3],A3),0)</f>
        <v/>
      </c>
      <c r="D3">
        <f>COUNTIF(T_StatsLong[pays_iso3],A3)</f>
        <v/>
      </c>
      <c r="E3">
        <f>IFERROR(AVERAGEIFS(T_StatsLong[score_total_adj],T_StatsLong[pays_iso3],A3),"")</f>
        <v/>
      </c>
    </row>
    <row r="4">
      <c r="A4" t="inlineStr">
        <is>
          <t>BEN</t>
        </is>
      </c>
      <c r="B4" t="inlineStr">
        <is>
          <t>Bénin</t>
        </is>
      </c>
      <c r="C4">
        <f>IFERROR(SUMIFS(T_StatsLong[flag_repondant_pays],T_StatsLong[pays_iso3],A4),0)</f>
        <v/>
      </c>
      <c r="D4">
        <f>COUNTIF(T_StatsLong[pays_iso3],A4)</f>
        <v/>
      </c>
      <c r="E4">
        <f>IFERROR(AVERAGEIFS(T_StatsLong[score_total_adj],T_StatsLong[pays_iso3],A4),"")</f>
        <v/>
      </c>
    </row>
    <row r="5">
      <c r="A5" t="inlineStr">
        <is>
          <t>BFA</t>
        </is>
      </c>
      <c r="B5" t="inlineStr">
        <is>
          <t>Burkina Faso</t>
        </is>
      </c>
      <c r="C5">
        <f>IFERROR(SUMIFS(T_StatsLong[flag_repondant_pays],T_StatsLong[pays_iso3],A5),0)</f>
        <v/>
      </c>
      <c r="D5">
        <f>COUNTIF(T_StatsLong[pays_iso3],A5)</f>
        <v/>
      </c>
      <c r="E5">
        <f>IFERROR(AVERAGEIFS(T_StatsLong[score_total_adj],T_StatsLong[pays_iso3],A5),"")</f>
        <v/>
      </c>
    </row>
    <row r="6">
      <c r="A6" t="inlineStr">
        <is>
          <t>BWA</t>
        </is>
      </c>
      <c r="B6" t="inlineStr">
        <is>
          <t>Botswana</t>
        </is>
      </c>
      <c r="C6">
        <f>IFERROR(SUMIFS(T_StatsLong[flag_repondant_pays],T_StatsLong[pays_iso3],A6),0)</f>
        <v/>
      </c>
      <c r="D6">
        <f>COUNTIF(T_StatsLong[pays_iso3],A6)</f>
        <v/>
      </c>
      <c r="E6">
        <f>IFERROR(AVERAGEIFS(T_StatsLong[score_total_adj],T_StatsLong[pays_iso3],A6),"")</f>
        <v/>
      </c>
    </row>
    <row r="7">
      <c r="A7" t="inlineStr">
        <is>
          <t>CAF</t>
        </is>
      </c>
      <c r="B7" t="inlineStr">
        <is>
          <t>République centrafricaine</t>
        </is>
      </c>
      <c r="C7">
        <f>IFERROR(SUMIFS(T_StatsLong[flag_repondant_pays],T_StatsLong[pays_iso3],A7),0)</f>
        <v/>
      </c>
      <c r="D7">
        <f>COUNTIF(T_StatsLong[pays_iso3],A7)</f>
        <v/>
      </c>
      <c r="E7">
        <f>IFERROR(AVERAGEIFS(T_StatsLong[score_total_adj],T_StatsLong[pays_iso3],A7),"")</f>
        <v/>
      </c>
    </row>
    <row r="8">
      <c r="A8" t="inlineStr">
        <is>
          <t>CIV</t>
        </is>
      </c>
      <c r="B8" t="inlineStr">
        <is>
          <t>Côte d'Ivoire</t>
        </is>
      </c>
      <c r="C8">
        <f>IFERROR(SUMIFS(T_StatsLong[flag_repondant_pays],T_StatsLong[pays_iso3],A8),0)</f>
        <v/>
      </c>
      <c r="D8">
        <f>COUNTIF(T_StatsLong[pays_iso3],A8)</f>
        <v/>
      </c>
      <c r="E8">
        <f>IFERROR(AVERAGEIFS(T_StatsLong[score_total_adj],T_StatsLong[pays_iso3],A8),"")</f>
        <v/>
      </c>
    </row>
    <row r="9">
      <c r="A9" t="inlineStr">
        <is>
          <t>CMR</t>
        </is>
      </c>
      <c r="B9" t="inlineStr">
        <is>
          <t>Cameroun</t>
        </is>
      </c>
      <c r="C9">
        <f>IFERROR(SUMIFS(T_StatsLong[flag_repondant_pays],T_StatsLong[pays_iso3],A9),0)</f>
        <v/>
      </c>
      <c r="D9">
        <f>COUNTIF(T_StatsLong[pays_iso3],A9)</f>
        <v/>
      </c>
      <c r="E9">
        <f>IFERROR(AVERAGEIFS(T_StatsLong[score_total_adj],T_StatsLong[pays_iso3],A9),"")</f>
        <v/>
      </c>
    </row>
    <row r="10">
      <c r="A10" t="inlineStr">
        <is>
          <t>COD</t>
        </is>
      </c>
      <c r="B10" t="inlineStr">
        <is>
          <t>République démocratique du Congo</t>
        </is>
      </c>
      <c r="C10">
        <f>IFERROR(SUMIFS(T_StatsLong[flag_repondant_pays],T_StatsLong[pays_iso3],A10),0)</f>
        <v/>
      </c>
      <c r="D10">
        <f>COUNTIF(T_StatsLong[pays_iso3],A10)</f>
        <v/>
      </c>
      <c r="E10">
        <f>IFERROR(AVERAGEIFS(T_StatsLong[score_total_adj],T_StatsLong[pays_iso3],A10),"")</f>
        <v/>
      </c>
    </row>
    <row r="11">
      <c r="A11" t="inlineStr">
        <is>
          <t>COG</t>
        </is>
      </c>
      <c r="B11" t="inlineStr">
        <is>
          <t>Congo</t>
        </is>
      </c>
      <c r="C11">
        <f>IFERROR(SUMIFS(T_StatsLong[flag_repondant_pays],T_StatsLong[pays_iso3],A11),0)</f>
        <v/>
      </c>
      <c r="D11">
        <f>COUNTIF(T_StatsLong[pays_iso3],A11)</f>
        <v/>
      </c>
      <c r="E11">
        <f>IFERROR(AVERAGEIFS(T_StatsLong[score_total_adj],T_StatsLong[pays_iso3],A11),"")</f>
        <v/>
      </c>
    </row>
    <row r="12">
      <c r="A12" t="inlineStr">
        <is>
          <t>COM</t>
        </is>
      </c>
      <c r="B12" t="inlineStr">
        <is>
          <t>Comores</t>
        </is>
      </c>
      <c r="C12">
        <f>IFERROR(SUMIFS(T_StatsLong[flag_repondant_pays],T_StatsLong[pays_iso3],A12),0)</f>
        <v/>
      </c>
      <c r="D12">
        <f>COUNTIF(T_StatsLong[pays_iso3],A12)</f>
        <v/>
      </c>
      <c r="E12">
        <f>IFERROR(AVERAGEIFS(T_StatsLong[score_total_adj],T_StatsLong[pays_iso3],A12),"")</f>
        <v/>
      </c>
    </row>
    <row r="13">
      <c r="A13" t="inlineStr">
        <is>
          <t>CPV</t>
        </is>
      </c>
      <c r="B13" t="inlineStr">
        <is>
          <t>Cabo Verde</t>
        </is>
      </c>
      <c r="C13">
        <f>IFERROR(SUMIFS(T_StatsLong[flag_repondant_pays],T_StatsLong[pays_iso3],A13),0)</f>
        <v/>
      </c>
      <c r="D13">
        <f>COUNTIF(T_StatsLong[pays_iso3],A13)</f>
        <v/>
      </c>
      <c r="E13">
        <f>IFERROR(AVERAGEIFS(T_StatsLong[score_total_adj],T_StatsLong[pays_iso3],A13),"")</f>
        <v/>
      </c>
    </row>
    <row r="14">
      <c r="A14" t="inlineStr">
        <is>
          <t>DJI</t>
        </is>
      </c>
      <c r="B14" t="inlineStr">
        <is>
          <t>Djibouti</t>
        </is>
      </c>
      <c r="C14">
        <f>IFERROR(SUMIFS(T_StatsLong[flag_repondant_pays],T_StatsLong[pays_iso3],A14),0)</f>
        <v/>
      </c>
      <c r="D14">
        <f>COUNTIF(T_StatsLong[pays_iso3],A14)</f>
        <v/>
      </c>
      <c r="E14">
        <f>IFERROR(AVERAGEIFS(T_StatsLong[score_total_adj],T_StatsLong[pays_iso3],A14),"")</f>
        <v/>
      </c>
    </row>
    <row r="15">
      <c r="A15" t="inlineStr">
        <is>
          <t>DZA</t>
        </is>
      </c>
      <c r="B15" t="inlineStr">
        <is>
          <t>Algérie</t>
        </is>
      </c>
      <c r="C15">
        <f>IFERROR(SUMIFS(T_StatsLong[flag_repondant_pays],T_StatsLong[pays_iso3],A15),0)</f>
        <v/>
      </c>
      <c r="D15">
        <f>COUNTIF(T_StatsLong[pays_iso3],A15)</f>
        <v/>
      </c>
      <c r="E15">
        <f>IFERROR(AVERAGEIFS(T_StatsLong[score_total_adj],T_StatsLong[pays_iso3],A15),"")</f>
        <v/>
      </c>
    </row>
    <row r="16">
      <c r="A16" t="inlineStr">
        <is>
          <t>EGY</t>
        </is>
      </c>
      <c r="B16" t="inlineStr">
        <is>
          <t>Egypte</t>
        </is>
      </c>
      <c r="C16">
        <f>IFERROR(SUMIFS(T_StatsLong[flag_repondant_pays],T_StatsLong[pays_iso3],A16),0)</f>
        <v/>
      </c>
      <c r="D16">
        <f>COUNTIF(T_StatsLong[pays_iso3],A16)</f>
        <v/>
      </c>
      <c r="E16">
        <f>IFERROR(AVERAGEIFS(T_StatsLong[score_total_adj],T_StatsLong[pays_iso3],A16),"")</f>
        <v/>
      </c>
    </row>
    <row r="17">
      <c r="A17" t="inlineStr">
        <is>
          <t>ERI</t>
        </is>
      </c>
      <c r="B17" t="inlineStr">
        <is>
          <t>Érythrée</t>
        </is>
      </c>
      <c r="C17">
        <f>IFERROR(SUMIFS(T_StatsLong[flag_repondant_pays],T_StatsLong[pays_iso3],A17),0)</f>
        <v/>
      </c>
      <c r="D17">
        <f>COUNTIF(T_StatsLong[pays_iso3],A17)</f>
        <v/>
      </c>
      <c r="E17">
        <f>IFERROR(AVERAGEIFS(T_StatsLong[score_total_adj],T_StatsLong[pays_iso3],A17),"")</f>
        <v/>
      </c>
    </row>
    <row r="18">
      <c r="A18" t="inlineStr">
        <is>
          <t>ETH</t>
        </is>
      </c>
      <c r="B18" t="inlineStr">
        <is>
          <t>Ethiopie</t>
        </is>
      </c>
      <c r="C18">
        <f>IFERROR(SUMIFS(T_StatsLong[flag_repondant_pays],T_StatsLong[pays_iso3],A18),0)</f>
        <v/>
      </c>
      <c r="D18">
        <f>COUNTIF(T_StatsLong[pays_iso3],A18)</f>
        <v/>
      </c>
      <c r="E18">
        <f>IFERROR(AVERAGEIFS(T_StatsLong[score_total_adj],T_StatsLong[pays_iso3],A18),"")</f>
        <v/>
      </c>
    </row>
    <row r="19">
      <c r="A19" t="inlineStr">
        <is>
          <t>GAB</t>
        </is>
      </c>
      <c r="B19" t="inlineStr">
        <is>
          <t>Gabon</t>
        </is>
      </c>
      <c r="C19">
        <f>IFERROR(SUMIFS(T_StatsLong[flag_repondant_pays],T_StatsLong[pays_iso3],A19),0)</f>
        <v/>
      </c>
      <c r="D19">
        <f>COUNTIF(T_StatsLong[pays_iso3],A19)</f>
        <v/>
      </c>
      <c r="E19">
        <f>IFERROR(AVERAGEIFS(T_StatsLong[score_total_adj],T_StatsLong[pays_iso3],A19),"")</f>
        <v/>
      </c>
    </row>
    <row r="20">
      <c r="A20" t="inlineStr">
        <is>
          <t>GHA</t>
        </is>
      </c>
      <c r="B20" t="inlineStr">
        <is>
          <t>Ghana</t>
        </is>
      </c>
      <c r="C20">
        <f>IFERROR(SUMIFS(T_StatsLong[flag_repondant_pays],T_StatsLong[pays_iso3],A20),0)</f>
        <v/>
      </c>
      <c r="D20">
        <f>COUNTIF(T_StatsLong[pays_iso3],A20)</f>
        <v/>
      </c>
      <c r="E20">
        <f>IFERROR(AVERAGEIFS(T_StatsLong[score_total_adj],T_StatsLong[pays_iso3],A20),"")</f>
        <v/>
      </c>
    </row>
    <row r="21">
      <c r="A21" t="inlineStr">
        <is>
          <t>GIN</t>
        </is>
      </c>
      <c r="B21" t="inlineStr">
        <is>
          <t>Guinée</t>
        </is>
      </c>
      <c r="C21">
        <f>IFERROR(SUMIFS(T_StatsLong[flag_repondant_pays],T_StatsLong[pays_iso3],A21),0)</f>
        <v/>
      </c>
      <c r="D21">
        <f>COUNTIF(T_StatsLong[pays_iso3],A21)</f>
        <v/>
      </c>
      <c r="E21">
        <f>IFERROR(AVERAGEIFS(T_StatsLong[score_total_adj],T_StatsLong[pays_iso3],A21),"")</f>
        <v/>
      </c>
    </row>
    <row r="22">
      <c r="A22" t="inlineStr">
        <is>
          <t>GMB</t>
        </is>
      </c>
      <c r="B22" t="inlineStr">
        <is>
          <t>Gambie</t>
        </is>
      </c>
      <c r="C22">
        <f>IFERROR(SUMIFS(T_StatsLong[flag_repondant_pays],T_StatsLong[pays_iso3],A22),0)</f>
        <v/>
      </c>
      <c r="D22">
        <f>COUNTIF(T_StatsLong[pays_iso3],A22)</f>
        <v/>
      </c>
      <c r="E22">
        <f>IFERROR(AVERAGEIFS(T_StatsLong[score_total_adj],T_StatsLong[pays_iso3],A22),"")</f>
        <v/>
      </c>
    </row>
    <row r="23">
      <c r="A23" t="inlineStr">
        <is>
          <t>GNB</t>
        </is>
      </c>
      <c r="B23" t="inlineStr">
        <is>
          <t>Guinée-Bissau</t>
        </is>
      </c>
      <c r="C23">
        <f>IFERROR(SUMIFS(T_StatsLong[flag_repondant_pays],T_StatsLong[pays_iso3],A23),0)</f>
        <v/>
      </c>
      <c r="D23">
        <f>COUNTIF(T_StatsLong[pays_iso3],A23)</f>
        <v/>
      </c>
      <c r="E23">
        <f>IFERROR(AVERAGEIFS(T_StatsLong[score_total_adj],T_StatsLong[pays_iso3],A23),"")</f>
        <v/>
      </c>
    </row>
    <row r="24">
      <c r="A24" t="inlineStr">
        <is>
          <t>GNQ</t>
        </is>
      </c>
      <c r="B24" t="inlineStr">
        <is>
          <t>Guinée équatoriale</t>
        </is>
      </c>
      <c r="C24">
        <f>IFERROR(SUMIFS(T_StatsLong[flag_repondant_pays],T_StatsLong[pays_iso3],A24),0)</f>
        <v/>
      </c>
      <c r="D24">
        <f>COUNTIF(T_StatsLong[pays_iso3],A24)</f>
        <v/>
      </c>
      <c r="E24">
        <f>IFERROR(AVERAGEIFS(T_StatsLong[score_total_adj],T_StatsLong[pays_iso3],A24),"")</f>
        <v/>
      </c>
    </row>
    <row r="25">
      <c r="A25" t="inlineStr">
        <is>
          <t>KEN</t>
        </is>
      </c>
      <c r="B25" t="inlineStr">
        <is>
          <t>Kenya</t>
        </is>
      </c>
      <c r="C25">
        <f>IFERROR(SUMIFS(T_StatsLong[flag_repondant_pays],T_StatsLong[pays_iso3],A25),0)</f>
        <v/>
      </c>
      <c r="D25">
        <f>COUNTIF(T_StatsLong[pays_iso3],A25)</f>
        <v/>
      </c>
      <c r="E25">
        <f>IFERROR(AVERAGEIFS(T_StatsLong[score_total_adj],T_StatsLong[pays_iso3],A25),"")</f>
        <v/>
      </c>
    </row>
    <row r="26">
      <c r="A26" t="inlineStr">
        <is>
          <t>LBR</t>
        </is>
      </c>
      <c r="B26" t="inlineStr">
        <is>
          <t>Libéria</t>
        </is>
      </c>
      <c r="C26">
        <f>IFERROR(SUMIFS(T_StatsLong[flag_repondant_pays],T_StatsLong[pays_iso3],A26),0)</f>
        <v/>
      </c>
      <c r="D26">
        <f>COUNTIF(T_StatsLong[pays_iso3],A26)</f>
        <v/>
      </c>
      <c r="E26">
        <f>IFERROR(AVERAGEIFS(T_StatsLong[score_total_adj],T_StatsLong[pays_iso3],A26),"")</f>
        <v/>
      </c>
    </row>
    <row r="27">
      <c r="A27" t="inlineStr">
        <is>
          <t>LBY</t>
        </is>
      </c>
      <c r="B27" t="inlineStr">
        <is>
          <t>Libye</t>
        </is>
      </c>
      <c r="C27">
        <f>IFERROR(SUMIFS(T_StatsLong[flag_repondant_pays],T_StatsLong[pays_iso3],A27),0)</f>
        <v/>
      </c>
      <c r="D27">
        <f>COUNTIF(T_StatsLong[pays_iso3],A27)</f>
        <v/>
      </c>
      <c r="E27">
        <f>IFERROR(AVERAGEIFS(T_StatsLong[score_total_adj],T_StatsLong[pays_iso3],A27),"")</f>
        <v/>
      </c>
    </row>
    <row r="28">
      <c r="A28" t="inlineStr">
        <is>
          <t>LSO</t>
        </is>
      </c>
      <c r="B28" t="inlineStr">
        <is>
          <t>Lesotho</t>
        </is>
      </c>
      <c r="C28">
        <f>IFERROR(SUMIFS(T_StatsLong[flag_repondant_pays],T_StatsLong[pays_iso3],A28),0)</f>
        <v/>
      </c>
      <c r="D28">
        <f>COUNTIF(T_StatsLong[pays_iso3],A28)</f>
        <v/>
      </c>
      <c r="E28">
        <f>IFERROR(AVERAGEIFS(T_StatsLong[score_total_adj],T_StatsLong[pays_iso3],A28),"")</f>
        <v/>
      </c>
    </row>
    <row r="29">
      <c r="A29" t="inlineStr">
        <is>
          <t>MAR</t>
        </is>
      </c>
      <c r="B29" t="inlineStr">
        <is>
          <t>Maroc</t>
        </is>
      </c>
      <c r="C29">
        <f>IFERROR(SUMIFS(T_StatsLong[flag_repondant_pays],T_StatsLong[pays_iso3],A29),0)</f>
        <v/>
      </c>
      <c r="D29">
        <f>COUNTIF(T_StatsLong[pays_iso3],A29)</f>
        <v/>
      </c>
      <c r="E29">
        <f>IFERROR(AVERAGEIFS(T_StatsLong[score_total_adj],T_StatsLong[pays_iso3],A29),"")</f>
        <v/>
      </c>
    </row>
    <row r="30">
      <c r="A30" t="inlineStr">
        <is>
          <t>MDG</t>
        </is>
      </c>
      <c r="B30" t="inlineStr">
        <is>
          <t>Madagascar</t>
        </is>
      </c>
      <c r="C30">
        <f>IFERROR(SUMIFS(T_StatsLong[flag_repondant_pays],T_StatsLong[pays_iso3],A30),0)</f>
        <v/>
      </c>
      <c r="D30">
        <f>COUNTIF(T_StatsLong[pays_iso3],A30)</f>
        <v/>
      </c>
      <c r="E30">
        <f>IFERROR(AVERAGEIFS(T_StatsLong[score_total_adj],T_StatsLong[pays_iso3],A30),"")</f>
        <v/>
      </c>
    </row>
    <row r="31">
      <c r="A31" t="inlineStr">
        <is>
          <t>MLI</t>
        </is>
      </c>
      <c r="B31" t="inlineStr">
        <is>
          <t>Mali</t>
        </is>
      </c>
      <c r="C31">
        <f>IFERROR(SUMIFS(T_StatsLong[flag_repondant_pays],T_StatsLong[pays_iso3],A31),0)</f>
        <v/>
      </c>
      <c r="D31">
        <f>COUNTIF(T_StatsLong[pays_iso3],A31)</f>
        <v/>
      </c>
      <c r="E31">
        <f>IFERROR(AVERAGEIFS(T_StatsLong[score_total_adj],T_StatsLong[pays_iso3],A31),"")</f>
        <v/>
      </c>
    </row>
    <row r="32">
      <c r="A32" t="inlineStr">
        <is>
          <t>MOZ</t>
        </is>
      </c>
      <c r="B32" t="inlineStr">
        <is>
          <t>Mozambique</t>
        </is>
      </c>
      <c r="C32">
        <f>IFERROR(SUMIFS(T_StatsLong[flag_repondant_pays],T_StatsLong[pays_iso3],A32),0)</f>
        <v/>
      </c>
      <c r="D32">
        <f>COUNTIF(T_StatsLong[pays_iso3],A32)</f>
        <v/>
      </c>
      <c r="E32">
        <f>IFERROR(AVERAGEIFS(T_StatsLong[score_total_adj],T_StatsLong[pays_iso3],A32),"")</f>
        <v/>
      </c>
    </row>
    <row r="33">
      <c r="A33" t="inlineStr">
        <is>
          <t>MRT</t>
        </is>
      </c>
      <c r="B33" t="inlineStr">
        <is>
          <t>Mauritanie</t>
        </is>
      </c>
      <c r="C33">
        <f>IFERROR(SUMIFS(T_StatsLong[flag_repondant_pays],T_StatsLong[pays_iso3],A33),0)</f>
        <v/>
      </c>
      <c r="D33">
        <f>COUNTIF(T_StatsLong[pays_iso3],A33)</f>
        <v/>
      </c>
      <c r="E33">
        <f>IFERROR(AVERAGEIFS(T_StatsLong[score_total_adj],T_StatsLong[pays_iso3],A33),"")</f>
        <v/>
      </c>
    </row>
    <row r="34">
      <c r="A34" t="inlineStr">
        <is>
          <t>MUS</t>
        </is>
      </c>
      <c r="B34" t="inlineStr">
        <is>
          <t>Île Maurice</t>
        </is>
      </c>
      <c r="C34">
        <f>IFERROR(SUMIFS(T_StatsLong[flag_repondant_pays],T_StatsLong[pays_iso3],A34),0)</f>
        <v/>
      </c>
      <c r="D34">
        <f>COUNTIF(T_StatsLong[pays_iso3],A34)</f>
        <v/>
      </c>
      <c r="E34">
        <f>IFERROR(AVERAGEIFS(T_StatsLong[score_total_adj],T_StatsLong[pays_iso3],A34),"")</f>
        <v/>
      </c>
    </row>
    <row r="35">
      <c r="A35" t="inlineStr">
        <is>
          <t>MWI</t>
        </is>
      </c>
      <c r="B35" t="inlineStr">
        <is>
          <t>Malawi</t>
        </is>
      </c>
      <c r="C35">
        <f>IFERROR(SUMIFS(T_StatsLong[flag_repondant_pays],T_StatsLong[pays_iso3],A35),0)</f>
        <v/>
      </c>
      <c r="D35">
        <f>COUNTIF(T_StatsLong[pays_iso3],A35)</f>
        <v/>
      </c>
      <c r="E35">
        <f>IFERROR(AVERAGEIFS(T_StatsLong[score_total_adj],T_StatsLong[pays_iso3],A35),"")</f>
        <v/>
      </c>
    </row>
    <row r="36">
      <c r="A36" t="inlineStr">
        <is>
          <t>NAM</t>
        </is>
      </c>
      <c r="B36" t="inlineStr">
        <is>
          <t>Namibie</t>
        </is>
      </c>
      <c r="C36">
        <f>IFERROR(SUMIFS(T_StatsLong[flag_repondant_pays],T_StatsLong[pays_iso3],A36),0)</f>
        <v/>
      </c>
      <c r="D36">
        <f>COUNTIF(T_StatsLong[pays_iso3],A36)</f>
        <v/>
      </c>
      <c r="E36">
        <f>IFERROR(AVERAGEIFS(T_StatsLong[score_total_adj],T_StatsLong[pays_iso3],A36),"")</f>
        <v/>
      </c>
    </row>
    <row r="37">
      <c r="A37" t="inlineStr">
        <is>
          <t>NER</t>
        </is>
      </c>
      <c r="B37" t="inlineStr">
        <is>
          <t>Niger</t>
        </is>
      </c>
      <c r="C37">
        <f>IFERROR(SUMIFS(T_StatsLong[flag_repondant_pays],T_StatsLong[pays_iso3],A37),0)</f>
        <v/>
      </c>
      <c r="D37">
        <f>COUNTIF(T_StatsLong[pays_iso3],A37)</f>
        <v/>
      </c>
      <c r="E37">
        <f>IFERROR(AVERAGEIFS(T_StatsLong[score_total_adj],T_StatsLong[pays_iso3],A37),"")</f>
        <v/>
      </c>
    </row>
    <row r="38">
      <c r="A38" t="inlineStr">
        <is>
          <t>NGA</t>
        </is>
      </c>
      <c r="B38" t="inlineStr">
        <is>
          <t>Nigeria</t>
        </is>
      </c>
      <c r="C38">
        <f>IFERROR(SUMIFS(T_StatsLong[flag_repondant_pays],T_StatsLong[pays_iso3],A38),0)</f>
        <v/>
      </c>
      <c r="D38">
        <f>COUNTIF(T_StatsLong[pays_iso3],A38)</f>
        <v/>
      </c>
      <c r="E38">
        <f>IFERROR(AVERAGEIFS(T_StatsLong[score_total_adj],T_StatsLong[pays_iso3],A38),"")</f>
        <v/>
      </c>
    </row>
    <row r="39">
      <c r="A39" t="inlineStr">
        <is>
          <t>RWA</t>
        </is>
      </c>
      <c r="B39" t="inlineStr">
        <is>
          <t>Rwanda</t>
        </is>
      </c>
      <c r="C39">
        <f>IFERROR(SUMIFS(T_StatsLong[flag_repondant_pays],T_StatsLong[pays_iso3],A39),0)</f>
        <v/>
      </c>
      <c r="D39">
        <f>COUNTIF(T_StatsLong[pays_iso3],A39)</f>
        <v/>
      </c>
      <c r="E39">
        <f>IFERROR(AVERAGEIFS(T_StatsLong[score_total_adj],T_StatsLong[pays_iso3],A39),"")</f>
        <v/>
      </c>
    </row>
    <row r="40">
      <c r="A40" t="inlineStr">
        <is>
          <t>SDN</t>
        </is>
      </c>
      <c r="B40" t="inlineStr">
        <is>
          <t>Soudan</t>
        </is>
      </c>
      <c r="C40">
        <f>IFERROR(SUMIFS(T_StatsLong[flag_repondant_pays],T_StatsLong[pays_iso3],A40),0)</f>
        <v/>
      </c>
      <c r="D40">
        <f>COUNTIF(T_StatsLong[pays_iso3],A40)</f>
        <v/>
      </c>
      <c r="E40">
        <f>IFERROR(AVERAGEIFS(T_StatsLong[score_total_adj],T_StatsLong[pays_iso3],A40),"")</f>
        <v/>
      </c>
    </row>
    <row r="41">
      <c r="A41" t="inlineStr">
        <is>
          <t>SEN</t>
        </is>
      </c>
      <c r="B41" t="inlineStr">
        <is>
          <t>Sénégal</t>
        </is>
      </c>
      <c r="C41">
        <f>IFERROR(SUMIFS(T_StatsLong[flag_repondant_pays],T_StatsLong[pays_iso3],A41),0)</f>
        <v/>
      </c>
      <c r="D41">
        <f>COUNTIF(T_StatsLong[pays_iso3],A41)</f>
        <v/>
      </c>
      <c r="E41">
        <f>IFERROR(AVERAGEIFS(T_StatsLong[score_total_adj],T_StatsLong[pays_iso3],A41),"")</f>
        <v/>
      </c>
    </row>
    <row r="42">
      <c r="A42" t="inlineStr">
        <is>
          <t>SLE</t>
        </is>
      </c>
      <c r="B42" t="inlineStr">
        <is>
          <t>Sierra Leone</t>
        </is>
      </c>
      <c r="C42">
        <f>IFERROR(SUMIFS(T_StatsLong[flag_repondant_pays],T_StatsLong[pays_iso3],A42),0)</f>
        <v/>
      </c>
      <c r="D42">
        <f>COUNTIF(T_StatsLong[pays_iso3],A42)</f>
        <v/>
      </c>
      <c r="E42">
        <f>IFERROR(AVERAGEIFS(T_StatsLong[score_total_adj],T_StatsLong[pays_iso3],A42),"")</f>
        <v/>
      </c>
    </row>
    <row r="43">
      <c r="A43" t="inlineStr">
        <is>
          <t>SOM</t>
        </is>
      </c>
      <c r="B43" t="inlineStr">
        <is>
          <t>Somalie</t>
        </is>
      </c>
      <c r="C43">
        <f>IFERROR(SUMIFS(T_StatsLong[flag_repondant_pays],T_StatsLong[pays_iso3],A43),0)</f>
        <v/>
      </c>
      <c r="D43">
        <f>COUNTIF(T_StatsLong[pays_iso3],A43)</f>
        <v/>
      </c>
      <c r="E43">
        <f>IFERROR(AVERAGEIFS(T_StatsLong[score_total_adj],T_StatsLong[pays_iso3],A43),"")</f>
        <v/>
      </c>
    </row>
    <row r="44">
      <c r="A44" t="inlineStr">
        <is>
          <t>SSD</t>
        </is>
      </c>
      <c r="B44" t="inlineStr">
        <is>
          <t>Soudan du Sud</t>
        </is>
      </c>
      <c r="C44">
        <f>IFERROR(SUMIFS(T_StatsLong[flag_repondant_pays],T_StatsLong[pays_iso3],A44),0)</f>
        <v/>
      </c>
      <c r="D44">
        <f>COUNTIF(T_StatsLong[pays_iso3],A44)</f>
        <v/>
      </c>
      <c r="E44">
        <f>IFERROR(AVERAGEIFS(T_StatsLong[score_total_adj],T_StatsLong[pays_iso3],A44),"")</f>
        <v/>
      </c>
    </row>
    <row r="45">
      <c r="A45" t="inlineStr">
        <is>
          <t>STP</t>
        </is>
      </c>
      <c r="B45" t="inlineStr">
        <is>
          <t>Sao Tomé-et-Principe</t>
        </is>
      </c>
      <c r="C45">
        <f>IFERROR(SUMIFS(T_StatsLong[flag_repondant_pays],T_StatsLong[pays_iso3],A45),0)</f>
        <v/>
      </c>
      <c r="D45">
        <f>COUNTIF(T_StatsLong[pays_iso3],A45)</f>
        <v/>
      </c>
      <c r="E45">
        <f>IFERROR(AVERAGEIFS(T_StatsLong[score_total_adj],T_StatsLong[pays_iso3],A45),"")</f>
        <v/>
      </c>
    </row>
    <row r="46">
      <c r="A46" t="inlineStr">
        <is>
          <t>SWZ</t>
        </is>
      </c>
      <c r="B46" t="inlineStr">
        <is>
          <t>Eswatini</t>
        </is>
      </c>
      <c r="C46">
        <f>IFERROR(SUMIFS(T_StatsLong[flag_repondant_pays],T_StatsLong[pays_iso3],A46),0)</f>
        <v/>
      </c>
      <c r="D46">
        <f>COUNTIF(T_StatsLong[pays_iso3],A46)</f>
        <v/>
      </c>
      <c r="E46">
        <f>IFERROR(AVERAGEIFS(T_StatsLong[score_total_adj],T_StatsLong[pays_iso3],A46),"")</f>
        <v/>
      </c>
    </row>
    <row r="47">
      <c r="A47" t="inlineStr">
        <is>
          <t>SYC</t>
        </is>
      </c>
      <c r="B47" t="inlineStr">
        <is>
          <t>Seychelles</t>
        </is>
      </c>
      <c r="C47">
        <f>IFERROR(SUMIFS(T_StatsLong[flag_repondant_pays],T_StatsLong[pays_iso3],A47),0)</f>
        <v/>
      </c>
      <c r="D47">
        <f>COUNTIF(T_StatsLong[pays_iso3],A47)</f>
        <v/>
      </c>
      <c r="E47">
        <f>IFERROR(AVERAGEIFS(T_StatsLong[score_total_adj],T_StatsLong[pays_iso3],A47),"")</f>
        <v/>
      </c>
    </row>
    <row r="48">
      <c r="A48" t="inlineStr">
        <is>
          <t>TCD</t>
        </is>
      </c>
      <c r="B48" t="inlineStr">
        <is>
          <t>Tchad</t>
        </is>
      </c>
      <c r="C48">
        <f>IFERROR(SUMIFS(T_StatsLong[flag_repondant_pays],T_StatsLong[pays_iso3],A48),0)</f>
        <v/>
      </c>
      <c r="D48">
        <f>COUNTIF(T_StatsLong[pays_iso3],A48)</f>
        <v/>
      </c>
      <c r="E48">
        <f>IFERROR(AVERAGEIFS(T_StatsLong[score_total_adj],T_StatsLong[pays_iso3],A48),"")</f>
        <v/>
      </c>
    </row>
    <row r="49">
      <c r="A49" t="inlineStr">
        <is>
          <t>TGO</t>
        </is>
      </c>
      <c r="B49" t="inlineStr">
        <is>
          <t>Togo</t>
        </is>
      </c>
      <c r="C49">
        <f>IFERROR(SUMIFS(T_StatsLong[flag_repondant_pays],T_StatsLong[pays_iso3],A49),0)</f>
        <v/>
      </c>
      <c r="D49">
        <f>COUNTIF(T_StatsLong[pays_iso3],A49)</f>
        <v/>
      </c>
      <c r="E49">
        <f>IFERROR(AVERAGEIFS(T_StatsLong[score_total_adj],T_StatsLong[pays_iso3],A49),"")</f>
        <v/>
      </c>
    </row>
    <row r="50">
      <c r="A50" t="inlineStr">
        <is>
          <t>TUN</t>
        </is>
      </c>
      <c r="B50" t="inlineStr">
        <is>
          <t>Tunisie</t>
        </is>
      </c>
      <c r="C50">
        <f>IFERROR(SUMIFS(T_StatsLong[flag_repondant_pays],T_StatsLong[pays_iso3],A50),0)</f>
        <v/>
      </c>
      <c r="D50">
        <f>COUNTIF(T_StatsLong[pays_iso3],A50)</f>
        <v/>
      </c>
      <c r="E50">
        <f>IFERROR(AVERAGEIFS(T_StatsLong[score_total_adj],T_StatsLong[pays_iso3],A50),"")</f>
        <v/>
      </c>
    </row>
    <row r="51">
      <c r="A51" t="inlineStr">
        <is>
          <t>TZA</t>
        </is>
      </c>
      <c r="B51" t="inlineStr">
        <is>
          <t>République-Unie de Tanzanie</t>
        </is>
      </c>
      <c r="C51">
        <f>IFERROR(SUMIFS(T_StatsLong[flag_repondant_pays],T_StatsLong[pays_iso3],A51),0)</f>
        <v/>
      </c>
      <c r="D51">
        <f>COUNTIF(T_StatsLong[pays_iso3],A51)</f>
        <v/>
      </c>
      <c r="E51">
        <f>IFERROR(AVERAGEIFS(T_StatsLong[score_total_adj],T_StatsLong[pays_iso3],A51),"")</f>
        <v/>
      </c>
    </row>
    <row r="52">
      <c r="A52" t="inlineStr">
        <is>
          <t>UGA</t>
        </is>
      </c>
      <c r="B52" t="inlineStr">
        <is>
          <t>Ouganda</t>
        </is>
      </c>
      <c r="C52">
        <f>IFERROR(SUMIFS(T_StatsLong[flag_repondant_pays],T_StatsLong[pays_iso3],A52),0)</f>
        <v/>
      </c>
      <c r="D52">
        <f>COUNTIF(T_StatsLong[pays_iso3],A52)</f>
        <v/>
      </c>
      <c r="E52">
        <f>IFERROR(AVERAGEIFS(T_StatsLong[score_total_adj],T_StatsLong[pays_iso3],A52),"")</f>
        <v/>
      </c>
    </row>
    <row r="53">
      <c r="A53" t="inlineStr">
        <is>
          <t>ZAF</t>
        </is>
      </c>
      <c r="B53" t="inlineStr">
        <is>
          <t>Afrique du Sud</t>
        </is>
      </c>
      <c r="C53">
        <f>IFERROR(SUMIFS(T_StatsLong[flag_repondant_pays],T_StatsLong[pays_iso3],A53),0)</f>
        <v/>
      </c>
      <c r="D53">
        <f>COUNTIF(T_StatsLong[pays_iso3],A53)</f>
        <v/>
      </c>
      <c r="E53">
        <f>IFERROR(AVERAGEIFS(T_StatsLong[score_total_adj],T_StatsLong[pays_iso3],A53),"")</f>
        <v/>
      </c>
    </row>
    <row r="54">
      <c r="A54" t="inlineStr">
        <is>
          <t>ZMB</t>
        </is>
      </c>
      <c r="B54" t="inlineStr">
        <is>
          <t>Zambie</t>
        </is>
      </c>
      <c r="C54">
        <f>IFERROR(SUMIFS(T_StatsLong[flag_repondant_pays],T_StatsLong[pays_iso3],A54),0)</f>
        <v/>
      </c>
      <c r="D54">
        <f>COUNTIF(T_StatsLong[pays_iso3],A54)</f>
        <v/>
      </c>
      <c r="E54">
        <f>IFERROR(AVERAGEIFS(T_StatsLong[score_total_adj],T_StatsLong[pays_iso3],A54),"")</f>
        <v/>
      </c>
    </row>
    <row r="55">
      <c r="A55" t="inlineStr">
        <is>
          <t>ZWE</t>
        </is>
      </c>
      <c r="B55" t="inlineStr">
        <is>
          <t>Zimbabwe</t>
        </is>
      </c>
      <c r="C55">
        <f>IFERROR(SUMIFS(T_StatsLong[flag_repondant_pays],T_StatsLong[pays_iso3],A55),0)</f>
        <v/>
      </c>
      <c r="D55">
        <f>COUNTIF(T_StatsLong[pays_iso3],A55)</f>
        <v/>
      </c>
      <c r="E55">
        <f>IFERROR(AVERAGEIFS(T_StatsLong[score_total_adj],T_StatsLong[pays_iso3],A55),"")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</cols>
  <sheetData>
    <row r="1">
      <c r="A1" s="6" t="inlineStr">
        <is>
          <t>type_acteur</t>
        </is>
      </c>
      <c r="B1" s="6" t="inlineStr">
        <is>
          <t>nb_repondants</t>
        </is>
      </c>
      <c r="C1" s="6" t="inlineStr">
        <is>
          <t>nb_selections</t>
        </is>
      </c>
      <c r="D1" s="6" t="inlineStr">
        <is>
          <t>score_moyen_adj</t>
        </is>
      </c>
    </row>
    <row r="2">
      <c r="A2" t="inlineStr">
        <is>
          <t>NSO</t>
        </is>
      </c>
      <c r="B2">
        <f>IFERROR(SUMIFS(T_StatsLong[flag_repondant_acteur],T_StatsLong[type_acteur],A2),0)</f>
        <v/>
      </c>
      <c r="C2">
        <f>COUNTIF(T_StatsLong[type_acteur],A2)</f>
        <v/>
      </c>
      <c r="D2">
        <f>IFERROR(AVERAGEIFS(T_StatsLong[score_total_adj],T_StatsLong[type_acteur],A2),"")</f>
        <v/>
      </c>
    </row>
    <row r="3">
      <c r="A3" t="inlineStr">
        <is>
          <t>Ministry</t>
        </is>
      </c>
      <c r="B3">
        <f>IFERROR(SUMIFS(T_StatsLong[flag_repondant_acteur],T_StatsLong[type_acteur],A3),0)</f>
        <v/>
      </c>
      <c r="C3">
        <f>COUNTIF(T_StatsLong[type_acteur],A3)</f>
        <v/>
      </c>
      <c r="D3">
        <f>IFERROR(AVERAGEIFS(T_StatsLong[score_total_adj],T_StatsLong[type_acteur],A3),"")</f>
        <v/>
      </c>
    </row>
    <row r="4">
      <c r="A4" t="inlineStr">
        <is>
          <t>REC</t>
        </is>
      </c>
      <c r="B4">
        <f>IFERROR(SUMIFS(T_StatsLong[flag_repondant_acteur],T_StatsLong[type_acteur],A4),0)</f>
        <v/>
      </c>
      <c r="C4">
        <f>COUNTIF(T_StatsLong[type_acteur],A4)</f>
        <v/>
      </c>
      <c r="D4">
        <f>IFERROR(AVERAGEIFS(T_StatsLong[score_total_adj],T_StatsLong[type_acteur],A4),"")</f>
        <v/>
      </c>
    </row>
    <row r="5">
      <c r="A5" t="inlineStr">
        <is>
          <t>AU</t>
        </is>
      </c>
      <c r="B5">
        <f>IFERROR(SUMIFS(T_StatsLong[flag_repondant_acteur],T_StatsLong[type_acteur],A5),0)</f>
        <v/>
      </c>
      <c r="C5">
        <f>COUNTIF(T_StatsLong[type_acteur],A5)</f>
        <v/>
      </c>
      <c r="D5">
        <f>IFERROR(AVERAGEIFS(T_StatsLong[score_total_adj],T_StatsLong[type_acteur],A5),"")</f>
        <v/>
      </c>
    </row>
    <row r="6">
      <c r="A6" t="inlineStr">
        <is>
          <t>CivilSoc</t>
        </is>
      </c>
      <c r="B6">
        <f>IFERROR(SUMIFS(T_StatsLong[flag_repondant_acteur],T_StatsLong[type_acteur],A6),0)</f>
        <v/>
      </c>
      <c r="C6">
        <f>COUNTIF(T_StatsLong[type_acteur],A6)</f>
        <v/>
      </c>
      <c r="D6">
        <f>IFERROR(AVERAGEIFS(T_StatsLong[score_total_adj],T_StatsLong[type_acteur],A6),"")</f>
        <v/>
      </c>
    </row>
    <row r="7">
      <c r="A7" t="inlineStr">
        <is>
          <t>DevPartner</t>
        </is>
      </c>
      <c r="B7">
        <f>IFERROR(SUMIFS(T_StatsLong[flag_repondant_acteur],T_StatsLong[type_acteur],A7),0)</f>
        <v/>
      </c>
      <c r="C7">
        <f>COUNTIF(T_StatsLong[type_acteur],A7)</f>
        <v/>
      </c>
      <c r="D7">
        <f>IFERROR(AVERAGEIFS(T_StatsLong[score_total_adj],T_StatsLong[type_acteur],A7),"")</f>
        <v/>
      </c>
    </row>
    <row r="8">
      <c r="A8" t="inlineStr">
        <is>
          <t>Academia</t>
        </is>
      </c>
      <c r="B8">
        <f>IFERROR(SUMIFS(T_StatsLong[flag_repondant_acteur],T_StatsLong[type_acteur],A8),0)</f>
        <v/>
      </c>
      <c r="C8">
        <f>COUNTIF(T_StatsLong[type_acteur],A8)</f>
        <v/>
      </c>
      <c r="D8">
        <f>IFERROR(AVERAGEIFS(T_StatsLong[score_total_adj],T_StatsLong[type_acteur],A8),"")</f>
        <v/>
      </c>
    </row>
    <row r="9">
      <c r="A9" t="inlineStr">
        <is>
          <t>Other</t>
        </is>
      </c>
      <c r="B9">
        <f>IFERROR(SUMIFS(T_StatsLong[flag_repondant_acteur],T_StatsLong[type_acteur],A9),0)</f>
        <v/>
      </c>
      <c r="C9">
        <f>COUNTIF(T_StatsLong[type_acteur],A9)</f>
        <v/>
      </c>
      <c r="D9">
        <f>IFERROR(AVERAGEIFS(T_StatsLong[score_total_adj],T_StatsLong[type_acteur],A9),"")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Contrôles de qualité (à partir de 01_import_flat et 02_unpivot_stats)</t>
        </is>
      </c>
    </row>
    <row r="2"/>
    <row r="3">
      <c r="A3" s="2" t="inlineStr">
        <is>
          <t>Contrôles sur 01_import_flat</t>
        </is>
      </c>
    </row>
    <row r="4">
      <c r="A4" s="3" t="inlineStr">
        <is>
          <t>Emails dupliqués (dans l’import) :</t>
        </is>
      </c>
    </row>
    <row r="5">
      <c r="A5" s="3">
        <f>IFERROR(IF(SUM($Z$2:$Z$5001)=0,"Aucun email dupliqué","Nombre de réponses avec email dupliqué : "&amp;SUM($Z$2:$Z$5001)),"")</f>
        <v/>
      </c>
    </row>
    <row r="6">
      <c r="A6" s="3" t="n"/>
    </row>
    <row r="7">
      <c r="A7" s="4" t="inlineStr">
        <is>
          <t>Contrôles sur 02_unpivot_stats</t>
        </is>
      </c>
    </row>
    <row r="8">
      <c r="A8" s="3" t="inlineStr">
        <is>
          <t>Lignes avec score hors [0;3] :</t>
        </is>
      </c>
    </row>
    <row r="9">
      <c r="A9" s="3">
        <f>SUM('02_unpivot_stats'!$Y$2:$Y$5001)</f>
        <v/>
      </c>
    </row>
    <row r="10">
      <c r="A10" s="3" t="n"/>
    </row>
    <row r="11">
      <c r="A11" s="3" t="inlineStr">
        <is>
          <t>Incohérences domaine–indicateur (domain_code ≠ référentiel) :</t>
        </is>
      </c>
    </row>
    <row r="12">
      <c r="A12" s="3">
        <f>SUM('02_unpivot_stats'!$X$2:$X$5001)</f>
        <v/>
      </c>
    </row>
    <row r="13">
      <c r="A13" s="3" t="n"/>
    </row>
    <row r="14">
      <c r="A14" s="3" t="inlineStr">
        <is>
          <t>Seuils attendus (par répondant) : pré-sélection 5–10 domaines ; total 5–15 statistiques.</t>
        </is>
      </c>
    </row>
    <row r="15">
      <c r="A15" s="3" t="inlineStr">
        <is>
          <t>Voir les colonnes nb_preselection_domains et nb_stats dans 01_import_flat.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Dashboard (résultats clés)</t>
        </is>
      </c>
    </row>
    <row r="2"/>
    <row r="3">
      <c r="A3" s="2" t="inlineStr">
        <is>
          <t>Indicateurs de pilotage</t>
        </is>
      </c>
    </row>
    <row r="4">
      <c r="A4" t="inlineStr">
        <is>
          <t>Nombre de répondants (distinct emails) :</t>
        </is>
      </c>
      <c r="B4">
        <f>SUM('01_import_flat'!$Y$2:$Y$5001)</f>
        <v/>
      </c>
    </row>
    <row r="5">
      <c r="A5" t="inlineStr">
        <is>
          <t>Nombre de lignes statistiques (table longue) :</t>
        </is>
      </c>
      <c r="B5">
        <f>ROWS(T_StatsLong[stat_code])</f>
        <v/>
      </c>
    </row>
    <row r="6">
      <c r="A6" t="inlineStr">
        <is>
          <t>Score moyen (ajusté NSP) :</t>
        </is>
      </c>
      <c r="B6">
        <f>IFERROR(AVERAGE(T_StatsLong[score_total_adj]),"")</f>
        <v/>
      </c>
    </row>
    <row r="7"/>
    <row r="8">
      <c r="A8" s="2" t="inlineStr">
        <is>
          <t>Top 10 indicateurs par fréquence de sélection</t>
        </is>
      </c>
    </row>
    <row r="9">
      <c r="A9" s="6" t="inlineStr">
        <is>
          <t>Stat_code</t>
        </is>
      </c>
      <c r="B9" s="6" t="inlineStr">
        <is>
          <t>Stat_label_fr</t>
        </is>
      </c>
      <c r="C9" s="6" t="inlineStr">
        <is>
          <t>Nb_selections</t>
        </is>
      </c>
    </row>
    <row r="10">
      <c r="A10">
        <f>IFERROR(INDEX(T_SynthIndicateurs[stat_code],MATCH(ROW()-9,T_SynthIndicateurs[rang_top10],0)),"")</f>
        <v/>
      </c>
      <c r="B10">
        <f>IFERROR(INDEX(T_Indicateurs[Stat_label_fr],MATCH(A10,T_Indicateurs[Stat_code],0)),"")</f>
        <v/>
      </c>
      <c r="C10">
        <f>IFERROR(INDEX(T_SynthIndicateurs[nb_selections],MATCH(A10,T_SynthIndicateurs[stat_code],0)),"")</f>
        <v/>
      </c>
    </row>
    <row r="11">
      <c r="A11">
        <f>IFERROR(INDEX(T_SynthIndicateurs[stat_code],MATCH(ROW()-9,T_SynthIndicateurs[rang_top10],0)),"")</f>
        <v/>
      </c>
      <c r="B11">
        <f>IFERROR(INDEX(T_Indicateurs[Stat_label_fr],MATCH(A11,T_Indicateurs[Stat_code],0)),"")</f>
        <v/>
      </c>
      <c r="C11">
        <f>IFERROR(INDEX(T_SynthIndicateurs[nb_selections],MATCH(A11,T_SynthIndicateurs[stat_code],0)),"")</f>
        <v/>
      </c>
    </row>
    <row r="12">
      <c r="A12">
        <f>IFERROR(INDEX(T_SynthIndicateurs[stat_code],MATCH(ROW()-9,T_SynthIndicateurs[rang_top10],0)),"")</f>
        <v/>
      </c>
      <c r="B12">
        <f>IFERROR(INDEX(T_Indicateurs[Stat_label_fr],MATCH(A12,T_Indicateurs[Stat_code],0)),"")</f>
        <v/>
      </c>
      <c r="C12">
        <f>IFERROR(INDEX(T_SynthIndicateurs[nb_selections],MATCH(A12,T_SynthIndicateurs[stat_code],0)),"")</f>
        <v/>
      </c>
    </row>
    <row r="13">
      <c r="A13">
        <f>IFERROR(INDEX(T_SynthIndicateurs[stat_code],MATCH(ROW()-9,T_SynthIndicateurs[rang_top10],0)),"")</f>
        <v/>
      </c>
      <c r="B13">
        <f>IFERROR(INDEX(T_Indicateurs[Stat_label_fr],MATCH(A13,T_Indicateurs[Stat_code],0)),"")</f>
        <v/>
      </c>
      <c r="C13">
        <f>IFERROR(INDEX(T_SynthIndicateurs[nb_selections],MATCH(A13,T_SynthIndicateurs[stat_code],0)),"")</f>
        <v/>
      </c>
    </row>
    <row r="14">
      <c r="A14">
        <f>IFERROR(INDEX(T_SynthIndicateurs[stat_code],MATCH(ROW()-9,T_SynthIndicateurs[rang_top10],0)),"")</f>
        <v/>
      </c>
      <c r="B14">
        <f>IFERROR(INDEX(T_Indicateurs[Stat_label_fr],MATCH(A14,T_Indicateurs[Stat_code],0)),"")</f>
        <v/>
      </c>
      <c r="C14">
        <f>IFERROR(INDEX(T_SynthIndicateurs[nb_selections],MATCH(A14,T_SynthIndicateurs[stat_code],0)),"")</f>
        <v/>
      </c>
    </row>
    <row r="15">
      <c r="A15">
        <f>IFERROR(INDEX(T_SynthIndicateurs[stat_code],MATCH(ROW()-9,T_SynthIndicateurs[rang_top10],0)),"")</f>
        <v/>
      </c>
      <c r="B15">
        <f>IFERROR(INDEX(T_Indicateurs[Stat_label_fr],MATCH(A15,T_Indicateurs[Stat_code],0)),"")</f>
        <v/>
      </c>
      <c r="C15">
        <f>IFERROR(INDEX(T_SynthIndicateurs[nb_selections],MATCH(A15,T_SynthIndicateurs[stat_code],0)),"")</f>
        <v/>
      </c>
    </row>
    <row r="16">
      <c r="A16">
        <f>IFERROR(INDEX(T_SynthIndicateurs[stat_code],MATCH(ROW()-9,T_SynthIndicateurs[rang_top10],0)),"")</f>
        <v/>
      </c>
      <c r="B16">
        <f>IFERROR(INDEX(T_Indicateurs[Stat_label_fr],MATCH(A16,T_Indicateurs[Stat_code],0)),"")</f>
        <v/>
      </c>
      <c r="C16">
        <f>IFERROR(INDEX(T_SynthIndicateurs[nb_selections],MATCH(A16,T_SynthIndicateurs[stat_code],0)),"")</f>
        <v/>
      </c>
    </row>
    <row r="17">
      <c r="A17">
        <f>IFERROR(INDEX(T_SynthIndicateurs[stat_code],MATCH(ROW()-9,T_SynthIndicateurs[rang_top10],0)),"")</f>
        <v/>
      </c>
      <c r="B17">
        <f>IFERROR(INDEX(T_Indicateurs[Stat_label_fr],MATCH(A17,T_Indicateurs[Stat_code],0)),"")</f>
        <v/>
      </c>
      <c r="C17">
        <f>IFERROR(INDEX(T_SynthIndicateurs[nb_selections],MATCH(A17,T_SynthIndicateurs[stat_code],0)),"")</f>
        <v/>
      </c>
    </row>
    <row r="18">
      <c r="A18">
        <f>IFERROR(INDEX(T_SynthIndicateurs[stat_code],MATCH(ROW()-9,T_SynthIndicateurs[rang_top10],0)),"")</f>
        <v/>
      </c>
      <c r="B18">
        <f>IFERROR(INDEX(T_Indicateurs[Stat_label_fr],MATCH(A18,T_Indicateurs[Stat_code],0)),"")</f>
        <v/>
      </c>
      <c r="C18">
        <f>IFERROR(INDEX(T_SynthIndicateurs[nb_selections],MATCH(A18,T_SynthIndicateurs[stat_code],0)),"")</f>
        <v/>
      </c>
    </row>
    <row r="19">
      <c r="A19">
        <f>IFERROR(INDEX(T_SynthIndicateurs[stat_code],MATCH(ROW()-9,T_SynthIndicateurs[rang_top10],0)),"")</f>
        <v/>
      </c>
      <c r="B19">
        <f>IFERROR(INDEX(T_Indicateurs[Stat_label_fr],MATCH(A19,T_Indicateurs[Stat_code],0)),"")</f>
        <v/>
      </c>
      <c r="C19">
        <f>IFERROR(INDEX(T_SynthIndicateurs[nb_selections],MATCH(A19,T_SynthIndicateurs[stat_code],0)),"")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5" customWidth="1" min="4" max="4"/>
    <col width="45" customWidth="1" min="5" max="5"/>
    <col width="18" customWidth="1" min="6" max="6"/>
  </cols>
  <sheetData>
    <row r="1">
      <c r="A1" s="7" t="inlineStr">
        <is>
          <t>Dictionnaire des variables (structure recommandée)</t>
        </is>
      </c>
    </row>
    <row r="2"/>
    <row r="3">
      <c r="A3" s="6" t="inlineStr">
        <is>
          <t>Nom_variable</t>
        </is>
      </c>
      <c r="B3" s="6" t="inlineStr">
        <is>
          <t>Type</t>
        </is>
      </c>
      <c r="C3" s="6" t="inlineStr">
        <is>
          <t>Obligatoire</t>
        </is>
      </c>
      <c r="D3" s="6" t="inlineStr">
        <is>
          <t>Description</t>
        </is>
      </c>
      <c r="E3" s="6" t="inlineStr">
        <is>
          <t>Modalités / format</t>
        </is>
      </c>
      <c r="F3" s="6" t="inlineStr">
        <is>
          <t>Source (app22)</t>
        </is>
      </c>
    </row>
    <row r="4">
      <c r="A4" s="3" t="inlineStr">
        <is>
          <t>submission_id</t>
        </is>
      </c>
      <c r="B4" s="3" t="inlineStr">
        <is>
          <t>Texte</t>
        </is>
      </c>
      <c r="C4" s="3" t="inlineStr">
        <is>
          <t>Oui</t>
        </is>
      </c>
      <c r="D4" s="3" t="inlineStr">
        <is>
          <t>Identifiant unique de soumission (si disponible)</t>
        </is>
      </c>
      <c r="E4" s="3" t="inlineStr">
        <is>
          <t>Texte</t>
        </is>
      </c>
      <c r="F4" s="3" t="inlineStr">
        <is>
          <t>Base/app</t>
        </is>
      </c>
    </row>
    <row r="5">
      <c r="A5" s="3" t="inlineStr">
        <is>
          <t>submitted_at_utc</t>
        </is>
      </c>
      <c r="B5" s="3" t="inlineStr">
        <is>
          <t>Date-heure</t>
        </is>
      </c>
      <c r="C5" s="3" t="inlineStr">
        <is>
          <t>Oui</t>
        </is>
      </c>
      <c r="D5" s="3" t="inlineStr">
        <is>
          <t>Horodatage UTC de soumission</t>
        </is>
      </c>
      <c r="E5" s="3" t="inlineStr">
        <is>
          <t>ISO 8601 (UTC)</t>
        </is>
      </c>
      <c r="F5" s="3" t="inlineStr">
        <is>
          <t>Base/app</t>
        </is>
      </c>
    </row>
    <row r="6">
      <c r="A6" s="3" t="inlineStr">
        <is>
          <t>organisation</t>
        </is>
      </c>
      <c r="B6" s="3" t="inlineStr">
        <is>
          <t>Texte</t>
        </is>
      </c>
      <c r="C6" s="3" t="inlineStr">
        <is>
          <t>Oui</t>
        </is>
      </c>
      <c r="D6" s="3" t="inlineStr">
        <is>
          <t>Nom complet de l’organisation du répondant</t>
        </is>
      </c>
      <c r="E6" s="3" t="inlineStr">
        <is>
          <t>&gt;= 12 caractères</t>
        </is>
      </c>
      <c r="F6" s="3" t="inlineStr">
        <is>
          <t>R2</t>
        </is>
      </c>
    </row>
    <row r="7">
      <c r="A7" s="3" t="inlineStr">
        <is>
          <t>email</t>
        </is>
      </c>
      <c r="B7" s="3" t="inlineStr">
        <is>
          <t>Texte</t>
        </is>
      </c>
      <c r="C7" s="3" t="inlineStr">
        <is>
          <t>Oui</t>
        </is>
      </c>
      <c r="D7" s="3" t="inlineStr">
        <is>
          <t>E-mail du répondant (1 seul envoi par e-mail)</t>
        </is>
      </c>
      <c r="E7" s="3" t="inlineStr">
        <is>
          <t>Format e-mail</t>
        </is>
      </c>
      <c r="F7" s="3" t="inlineStr">
        <is>
          <t>R2</t>
        </is>
      </c>
    </row>
    <row r="8">
      <c r="A8" s="3" t="inlineStr">
        <is>
          <t>pays_iso3</t>
        </is>
      </c>
      <c r="B8" s="3" t="inlineStr">
        <is>
          <t>Texte</t>
        </is>
      </c>
      <c r="C8" s="3" t="inlineStr">
        <is>
          <t>Oui</t>
        </is>
      </c>
      <c r="D8" s="3" t="inlineStr">
        <is>
          <t>Pays (code ISO3)</t>
        </is>
      </c>
      <c r="E8" s="3" t="inlineStr">
        <is>
          <t>Liste ISO3</t>
        </is>
      </c>
      <c r="F8" s="3" t="inlineStr">
        <is>
          <t>R2</t>
        </is>
      </c>
    </row>
    <row r="9">
      <c r="A9" s="3" t="inlineStr">
        <is>
          <t>type_acteur</t>
        </is>
      </c>
      <c r="B9" s="3" t="inlineStr">
        <is>
          <t>Texte</t>
        </is>
      </c>
      <c r="C9" s="3" t="inlineStr">
        <is>
          <t>Oui</t>
        </is>
      </c>
      <c r="D9" s="3" t="inlineStr">
        <is>
          <t>Catégorie d’acteur</t>
        </is>
      </c>
      <c r="E9" s="3" t="inlineStr">
        <is>
          <t>Voir onglet 11_options</t>
        </is>
      </c>
      <c r="F9" s="3" t="inlineStr">
        <is>
          <t>R2</t>
        </is>
      </c>
    </row>
    <row r="10">
      <c r="A10" s="3" t="inlineStr">
        <is>
          <t>fonction</t>
        </is>
      </c>
      <c r="B10" s="3" t="inlineStr">
        <is>
          <t>Texte</t>
        </is>
      </c>
      <c r="C10" s="3" t="inlineStr">
        <is>
          <t>Oui</t>
        </is>
      </c>
      <c r="D10" s="3" t="inlineStr">
        <is>
          <t>Fonction du répondant</t>
        </is>
      </c>
      <c r="E10" s="3" t="inlineStr">
        <is>
          <t>Voir onglet 11_options</t>
        </is>
      </c>
      <c r="F10" s="3" t="inlineStr">
        <is>
          <t>R2</t>
        </is>
      </c>
    </row>
    <row r="11">
      <c r="A11" s="3" t="inlineStr">
        <is>
          <t>lang</t>
        </is>
      </c>
      <c r="B11" s="3" t="inlineStr">
        <is>
          <t>Texte</t>
        </is>
      </c>
      <c r="C11" s="3" t="inlineStr">
        <is>
          <t>Oui</t>
        </is>
      </c>
      <c r="D11" s="3" t="inlineStr">
        <is>
          <t>Langue utilisée</t>
        </is>
      </c>
      <c r="E11" s="3" t="inlineStr">
        <is>
          <t>fr / en</t>
        </is>
      </c>
      <c r="F11" s="3" t="inlineStr">
        <is>
          <t>App</t>
        </is>
      </c>
    </row>
    <row r="12">
      <c r="A12" s="3" t="inlineStr">
        <is>
          <t>scope</t>
        </is>
      </c>
      <c r="B12" s="3" t="inlineStr">
        <is>
          <t>Texte</t>
        </is>
      </c>
      <c r="C12" s="3" t="inlineStr">
        <is>
          <t>Oui</t>
        </is>
      </c>
      <c r="D12" s="3" t="inlineStr">
        <is>
          <t>Portée de la réponse</t>
        </is>
      </c>
      <c r="E12" s="3" t="inlineStr">
        <is>
          <t>National / Regional / Continental / Global / Other</t>
        </is>
      </c>
      <c r="F12" s="3" t="inlineStr">
        <is>
          <t>R3</t>
        </is>
      </c>
    </row>
    <row r="13">
      <c r="A13" s="3" t="inlineStr">
        <is>
          <t>scope_other</t>
        </is>
      </c>
      <c r="B13" s="3" t="inlineStr">
        <is>
          <t>Texte</t>
        </is>
      </c>
      <c r="C13" s="3" t="inlineStr">
        <is>
          <t>Non</t>
        </is>
      </c>
      <c r="D13" s="3" t="inlineStr">
        <is>
          <t>Précision si scope = Other</t>
        </is>
      </c>
      <c r="E13" s="3" t="inlineStr">
        <is>
          <t>Texte</t>
        </is>
      </c>
      <c r="F13" s="3" t="inlineStr">
        <is>
          <t>R3</t>
        </is>
      </c>
    </row>
    <row r="14">
      <c r="A14" s="3" t="inlineStr">
        <is>
          <t>snds_status</t>
        </is>
      </c>
      <c r="B14" s="3" t="inlineStr">
        <is>
          <t>Texte</t>
        </is>
      </c>
      <c r="C14" s="3" t="inlineStr">
        <is>
          <t>Oui</t>
        </is>
      </c>
      <c r="D14" s="3" t="inlineStr">
        <is>
          <t>Statut de la SNDS / plan statistique</t>
        </is>
      </c>
      <c r="E14" s="3" t="inlineStr">
        <is>
          <t>YES/NO/PREP/IMPL_PREP/NSP</t>
        </is>
      </c>
      <c r="F14" s="3" t="inlineStr">
        <is>
          <t>R3</t>
        </is>
      </c>
    </row>
    <row r="15">
      <c r="A15" s="3" t="inlineStr">
        <is>
          <t>preselection_domains</t>
        </is>
      </c>
      <c r="B15" s="3" t="inlineStr">
        <is>
          <t>Texte</t>
        </is>
      </c>
      <c r="C15" s="3" t="inlineStr">
        <is>
          <t>Oui</t>
        </is>
      </c>
      <c r="D15" s="3" t="inlineStr">
        <is>
          <t>Liste des domaines pré-sélectionnés</t>
        </is>
      </c>
      <c r="E15" s="3" t="inlineStr">
        <is>
          <t>Séparés par ‘;’ ou JSON</t>
        </is>
      </c>
      <c r="F15" s="3" t="inlineStr">
        <is>
          <t>R4</t>
        </is>
      </c>
    </row>
    <row r="16">
      <c r="A16" s="3" t="inlineStr">
        <is>
          <t>nb_preselection_domains</t>
        </is>
      </c>
      <c r="B16" s="3" t="inlineStr">
        <is>
          <t>Numérique</t>
        </is>
      </c>
      <c r="C16" s="3" t="inlineStr">
        <is>
          <t>Oui</t>
        </is>
      </c>
      <c r="D16" s="3" t="inlineStr">
        <is>
          <t>Nombre de domaines pré-sélectionnés</t>
        </is>
      </c>
      <c r="E16" s="3" t="inlineStr">
        <is>
          <t>Entre 5 et 10</t>
        </is>
      </c>
      <c r="F16" s="3" t="inlineStr">
        <is>
          <t>R4</t>
        </is>
      </c>
    </row>
    <row r="17">
      <c r="A17" s="3" t="inlineStr">
        <is>
          <t>selected_by_domain_json</t>
        </is>
      </c>
      <c r="B17" s="3" t="inlineStr">
        <is>
          <t>JSON</t>
        </is>
      </c>
      <c r="C17" s="3" t="inlineStr">
        <is>
          <t>Oui</t>
        </is>
      </c>
      <c r="D17" s="3" t="inlineStr">
        <is>
          <t>Domaines TOP et statistiques sélectionnées par domaine</t>
        </is>
      </c>
      <c r="E17" s="3" t="inlineStr">
        <is>
          <t>JSON : {domain_code:[stat_code,...]}</t>
        </is>
      </c>
      <c r="F17" s="3" t="inlineStr">
        <is>
          <t>R5</t>
        </is>
      </c>
    </row>
    <row r="18">
      <c r="A18" s="3" t="inlineStr">
        <is>
          <t>scoring_json</t>
        </is>
      </c>
      <c r="B18" s="3" t="inlineStr">
        <is>
          <t>JSON</t>
        </is>
      </c>
      <c r="C18" s="3" t="inlineStr">
        <is>
          <t>Oui</t>
        </is>
      </c>
      <c r="D18" s="3" t="inlineStr">
        <is>
          <t>Notes par statistique (3 critères)</t>
        </is>
      </c>
      <c r="E18" s="3" t="inlineStr">
        <is>
          <t>JSON : {stat_code:{demand:..}}</t>
        </is>
      </c>
      <c r="F18" s="3" t="inlineStr">
        <is>
          <t>R5</t>
        </is>
      </c>
    </row>
    <row r="19">
      <c r="A19" s="3" t="inlineStr">
        <is>
          <t>scoring_version</t>
        </is>
      </c>
      <c r="B19" s="3" t="inlineStr">
        <is>
          <t>Texte</t>
        </is>
      </c>
      <c r="C19" s="3" t="inlineStr">
        <is>
          <t>Non</t>
        </is>
      </c>
      <c r="D19" s="3" t="inlineStr">
        <is>
          <t>Version du schéma de scoring</t>
        </is>
      </c>
      <c r="E19" s="3" t="inlineStr">
        <is>
          <t>Texte</t>
        </is>
      </c>
      <c r="F19" s="3" t="inlineStr">
        <is>
          <t>App</t>
        </is>
      </c>
    </row>
    <row r="20">
      <c r="A20" s="3" t="inlineStr">
        <is>
          <t>quality_expectations</t>
        </is>
      </c>
      <c r="B20" s="3" t="inlineStr">
        <is>
          <t>Texte/JSON</t>
        </is>
      </c>
      <c r="C20" s="3" t="inlineStr">
        <is>
          <t>Oui</t>
        </is>
      </c>
      <c r="D20" s="3" t="inlineStr">
        <is>
          <t>Exigences qualité/harmonisation</t>
        </is>
      </c>
      <c r="E20" s="3" t="inlineStr">
        <is>
          <t>1 à 3 choix + autre</t>
        </is>
      </c>
      <c r="F20" s="3" t="inlineStr">
        <is>
          <t>R9</t>
        </is>
      </c>
    </row>
    <row r="21">
      <c r="A21" s="3" t="inlineStr">
        <is>
          <t>quality_other</t>
        </is>
      </c>
      <c r="B21" s="3" t="inlineStr">
        <is>
          <t>Texte</t>
        </is>
      </c>
      <c r="C21" s="3" t="inlineStr">
        <is>
          <t>Non</t>
        </is>
      </c>
      <c r="D21" s="3" t="inlineStr">
        <is>
          <t>Précision si autre</t>
        </is>
      </c>
      <c r="E21" s="3" t="inlineStr">
        <is>
          <t>Texte</t>
        </is>
      </c>
      <c r="F21" s="3" t="inlineStr">
        <is>
          <t>R9</t>
        </is>
      </c>
    </row>
    <row r="22">
      <c r="A22" s="3" t="inlineStr">
        <is>
          <t>dissemination_channels</t>
        </is>
      </c>
      <c r="B22" s="3" t="inlineStr">
        <is>
          <t>Texte/JSON</t>
        </is>
      </c>
      <c r="C22" s="3" t="inlineStr">
        <is>
          <t>Oui</t>
        </is>
      </c>
      <c r="D22" s="3" t="inlineStr">
        <is>
          <t>Canaux de diffusion</t>
        </is>
      </c>
      <c r="E22" s="3" t="inlineStr">
        <is>
          <t>1 à 3 choix + autre</t>
        </is>
      </c>
      <c r="F22" s="3" t="inlineStr">
        <is>
          <t>R10</t>
        </is>
      </c>
    </row>
    <row r="23">
      <c r="A23" s="3" t="inlineStr">
        <is>
          <t>dissemination_other</t>
        </is>
      </c>
      <c r="B23" s="3" t="inlineStr">
        <is>
          <t>Texte</t>
        </is>
      </c>
      <c r="C23" s="3" t="inlineStr">
        <is>
          <t>Non</t>
        </is>
      </c>
      <c r="D23" s="3" t="inlineStr">
        <is>
          <t>Précision si autre</t>
        </is>
      </c>
      <c r="E23" s="3" t="inlineStr">
        <is>
          <t>Texte</t>
        </is>
      </c>
      <c r="F23" s="3" t="inlineStr">
        <is>
          <t>R10</t>
        </is>
      </c>
    </row>
    <row r="24">
      <c r="A24" s="3" t="inlineStr">
        <is>
          <t>data_sources</t>
        </is>
      </c>
      <c r="B24" s="3" t="inlineStr">
        <is>
          <t>Texte/JSON</t>
        </is>
      </c>
      <c r="C24" s="3" t="inlineStr">
        <is>
          <t>Oui</t>
        </is>
      </c>
      <c r="D24" s="3" t="inlineStr">
        <is>
          <t>Sources de données (2 à 4)</t>
        </is>
      </c>
      <c r="E24" s="3" t="inlineStr">
        <is>
          <t>Voir onglet 11_options</t>
        </is>
      </c>
      <c r="F24" s="3" t="inlineStr">
        <is>
          <t>R11</t>
        </is>
      </c>
    </row>
    <row r="25">
      <c r="A25" s="3" t="inlineStr">
        <is>
          <t>data_sources_other</t>
        </is>
      </c>
      <c r="B25" s="3" t="inlineStr">
        <is>
          <t>Texte</t>
        </is>
      </c>
      <c r="C25" s="3" t="inlineStr">
        <is>
          <t>Non</t>
        </is>
      </c>
      <c r="D25" s="3" t="inlineStr">
        <is>
          <t>Précision si autre</t>
        </is>
      </c>
      <c r="E25" s="3" t="inlineStr">
        <is>
          <t>Texte</t>
        </is>
      </c>
      <c r="F25" s="3" t="inlineStr">
        <is>
          <t>R11</t>
        </is>
      </c>
    </row>
    <row r="26">
      <c r="A26" s="3" t="inlineStr">
        <is>
          <t>open_q1</t>
        </is>
      </c>
      <c r="B26" s="3" t="inlineStr">
        <is>
          <t>Texte</t>
        </is>
      </c>
      <c r="C26" s="3" t="inlineStr">
        <is>
          <t>Non</t>
        </is>
      </c>
      <c r="D26" s="3" t="inlineStr">
        <is>
          <t>Question ouverte : remarques</t>
        </is>
      </c>
      <c r="E26" s="3" t="inlineStr">
        <is>
          <t>Texte</t>
        </is>
      </c>
      <c r="F26" s="3" t="inlineStr">
        <is>
          <t>R12</t>
        </is>
      </c>
    </row>
    <row r="27">
      <c r="A27" s="3" t="inlineStr">
        <is>
          <t>missing_indicators</t>
        </is>
      </c>
      <c r="B27" s="3" t="inlineStr">
        <is>
          <t>Texte</t>
        </is>
      </c>
      <c r="C27" s="3" t="inlineStr">
        <is>
          <t>Non</t>
        </is>
      </c>
      <c r="D27" s="3" t="inlineStr">
        <is>
          <t>Question ouverte : indicateurs manquants</t>
        </is>
      </c>
      <c r="E27" s="3" t="inlineStr">
        <is>
          <t>Texte</t>
        </is>
      </c>
      <c r="F27" s="3" t="inlineStr">
        <is>
          <t>R12</t>
        </is>
      </c>
    </row>
    <row r="28">
      <c r="A28" s="3" t="inlineStr">
        <is>
          <t>support_needs</t>
        </is>
      </c>
      <c r="B28" s="3" t="inlineStr">
        <is>
          <t>Texte</t>
        </is>
      </c>
      <c r="C28" s="3" t="inlineStr">
        <is>
          <t>Non</t>
        </is>
      </c>
      <c r="D28" s="3" t="inlineStr">
        <is>
          <t>Question ouverte : besoins d’appui</t>
        </is>
      </c>
      <c r="E28" s="3" t="inlineStr">
        <is>
          <t>Texte</t>
        </is>
      </c>
      <c r="F28" s="3" t="inlineStr">
        <is>
          <t>R12</t>
        </is>
      </c>
    </row>
    <row r="29">
      <c r="A29" s="3" t="inlineStr">
        <is>
          <t>consulted_colleagues</t>
        </is>
      </c>
      <c r="B29" s="3" t="inlineStr">
        <is>
          <t>Texte</t>
        </is>
      </c>
      <c r="C29" s="3" t="inlineStr">
        <is>
          <t>Oui</t>
        </is>
      </c>
      <c r="D29" s="3" t="inlineStr">
        <is>
          <t>Avez-vous consulté d’autres collègues ?</t>
        </is>
      </c>
      <c r="E29" s="3" t="inlineStr">
        <is>
          <t>YES / NO</t>
        </is>
      </c>
      <c r="F29" s="3" t="inlineStr">
        <is>
          <t>R12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8" customWidth="1" min="3" max="3"/>
  </cols>
  <sheetData>
    <row r="1">
      <c r="A1" s="7" t="inlineStr">
        <is>
          <t>Référentiels des modalités (pour validations et lecture)</t>
        </is>
      </c>
    </row>
    <row r="2"/>
    <row r="3">
      <c r="A3" s="2" t="inlineStr">
        <is>
          <t>Type d’acteur</t>
        </is>
      </c>
    </row>
    <row r="4">
      <c r="A4" s="6" t="inlineStr">
        <is>
          <t>Code</t>
        </is>
      </c>
      <c r="B4" s="6" t="inlineStr">
        <is>
          <t>Libellé_fr</t>
        </is>
      </c>
    </row>
    <row r="5">
      <c r="A5" s="3" t="inlineStr">
        <is>
          <t>NSO</t>
        </is>
      </c>
      <c r="B5" s="3" t="inlineStr">
        <is>
          <t>Institut national de statistique</t>
        </is>
      </c>
    </row>
    <row r="6">
      <c r="A6" s="3" t="inlineStr">
        <is>
          <t>Ministry</t>
        </is>
      </c>
      <c r="B6" s="3" t="inlineStr">
        <is>
          <t>Ministère / Service statistique sectoriel</t>
        </is>
      </c>
    </row>
    <row r="7">
      <c r="A7" s="3" t="inlineStr">
        <is>
          <t>REC</t>
        </is>
      </c>
      <c r="B7" s="3" t="inlineStr">
        <is>
          <t>Communauté économique régionale</t>
        </is>
      </c>
    </row>
    <row r="8">
      <c r="A8" s="3" t="inlineStr">
        <is>
          <t>AU</t>
        </is>
      </c>
      <c r="B8" s="3" t="inlineStr">
        <is>
          <t>Union Africaine (UA)</t>
        </is>
      </c>
    </row>
    <row r="9">
      <c r="A9" s="3" t="inlineStr">
        <is>
          <t>CivilSoc</t>
        </is>
      </c>
      <c r="B9" s="3" t="inlineStr">
        <is>
          <t>Société civile</t>
        </is>
      </c>
    </row>
    <row r="10">
      <c r="A10" s="3" t="inlineStr">
        <is>
          <t>DevPartner</t>
        </is>
      </c>
      <c r="B10" s="3" t="inlineStr">
        <is>
          <t>Partenaire technique et financier</t>
        </is>
      </c>
    </row>
    <row r="11">
      <c r="A11" s="3" t="inlineStr">
        <is>
          <t>Academia</t>
        </is>
      </c>
      <c r="B11" s="3" t="inlineStr">
        <is>
          <t>Université / Recherche</t>
        </is>
      </c>
    </row>
    <row r="12">
      <c r="A12" s="3" t="inlineStr">
        <is>
          <t>Other</t>
        </is>
      </c>
      <c r="B12" s="3" t="inlineStr">
        <is>
          <t>Autre</t>
        </is>
      </c>
    </row>
    <row r="13"/>
    <row r="14">
      <c r="A14" s="2" t="inlineStr">
        <is>
          <t>Fonction</t>
        </is>
      </c>
    </row>
    <row r="15">
      <c r="A15" s="6" t="inlineStr">
        <is>
          <t>Code</t>
        </is>
      </c>
      <c r="B15" s="6" t="inlineStr">
        <is>
          <t>Libellé_fr</t>
        </is>
      </c>
    </row>
    <row r="16">
      <c r="A16" s="3" t="inlineStr">
        <is>
          <t>DG/DGA/SG</t>
        </is>
      </c>
      <c r="B16" s="3" t="inlineStr">
        <is>
          <t>DG/DGA/SG</t>
        </is>
      </c>
    </row>
    <row r="17">
      <c r="A17" s="3" t="inlineStr">
        <is>
          <t>Directeur</t>
        </is>
      </c>
      <c r="B17" s="3" t="inlineStr">
        <is>
          <t>Directeur</t>
        </is>
      </c>
    </row>
    <row r="18">
      <c r="A18" s="3" t="inlineStr">
        <is>
          <t>Conseiller</t>
        </is>
      </c>
      <c r="B18" s="3" t="inlineStr">
        <is>
          <t>Conseiller</t>
        </is>
      </c>
    </row>
    <row r="19">
      <c r="A19" s="3" t="inlineStr">
        <is>
          <t>Chef de division</t>
        </is>
      </c>
      <c r="B19" s="3" t="inlineStr">
        <is>
          <t>Chef de division</t>
        </is>
      </c>
    </row>
    <row r="20">
      <c r="A20" s="3" t="inlineStr">
        <is>
          <t>Chef de bureau</t>
        </is>
      </c>
      <c r="B20" s="3" t="inlineStr">
        <is>
          <t>Chef de bureau</t>
        </is>
      </c>
    </row>
    <row r="21">
      <c r="A21" s="3" t="inlineStr">
        <is>
          <t>Autre</t>
        </is>
      </c>
      <c r="B21" s="3" t="inlineStr">
        <is>
          <t>Autre</t>
        </is>
      </c>
    </row>
    <row r="22"/>
    <row r="23">
      <c r="A23" s="2" t="inlineStr">
        <is>
          <t>Portée</t>
        </is>
      </c>
    </row>
    <row r="24">
      <c r="A24" s="6" t="inlineStr">
        <is>
          <t>Code</t>
        </is>
      </c>
      <c r="B24" s="6" t="inlineStr">
        <is>
          <t>Libellé_fr</t>
        </is>
      </c>
    </row>
    <row r="25">
      <c r="A25" s="3" t="inlineStr">
        <is>
          <t>National</t>
        </is>
      </c>
      <c r="B25" s="3" t="inlineStr">
        <is>
          <t>National</t>
        </is>
      </c>
    </row>
    <row r="26">
      <c r="A26" s="3" t="inlineStr">
        <is>
          <t>Regional</t>
        </is>
      </c>
      <c r="B26" s="3" t="inlineStr">
        <is>
          <t>Régional (CER)</t>
        </is>
      </c>
    </row>
    <row r="27">
      <c r="A27" s="3" t="inlineStr">
        <is>
          <t>Continental</t>
        </is>
      </c>
      <c r="B27" s="3" t="inlineStr">
        <is>
          <t>Continental (UA)</t>
        </is>
      </c>
    </row>
    <row r="28">
      <c r="A28" s="3" t="inlineStr">
        <is>
          <t>Global</t>
        </is>
      </c>
      <c r="B28" s="3" t="inlineStr">
        <is>
          <t>International</t>
        </is>
      </c>
    </row>
    <row r="29">
      <c r="A29" s="3" t="inlineStr">
        <is>
          <t>Other</t>
        </is>
      </c>
      <c r="B29" s="3" t="inlineStr">
        <is>
          <t>Autre</t>
        </is>
      </c>
    </row>
    <row r="30"/>
    <row r="31">
      <c r="A31" s="2" t="inlineStr">
        <is>
          <t>Statut SNDS / plan statistique</t>
        </is>
      </c>
    </row>
    <row r="32">
      <c r="A32" s="6" t="inlineStr">
        <is>
          <t>Code</t>
        </is>
      </c>
      <c r="B32" s="6" t="inlineStr">
        <is>
          <t>Libellé_fr</t>
        </is>
      </c>
    </row>
    <row r="33">
      <c r="A33" s="3" t="inlineStr">
        <is>
          <t>YES</t>
        </is>
      </c>
      <c r="B33" s="3" t="inlineStr">
        <is>
          <t>Oui</t>
        </is>
      </c>
    </row>
    <row r="34">
      <c r="A34" s="3" t="inlineStr">
        <is>
          <t>NO</t>
        </is>
      </c>
      <c r="B34" s="3" t="inlineStr">
        <is>
          <t>Non</t>
        </is>
      </c>
    </row>
    <row r="35">
      <c r="A35" s="3" t="inlineStr">
        <is>
          <t>PREP</t>
        </is>
      </c>
      <c r="B35" s="3" t="inlineStr">
        <is>
          <t>En préparation</t>
        </is>
      </c>
    </row>
    <row r="36">
      <c r="A36" s="3" t="inlineStr">
        <is>
          <t>IMPL_PREP</t>
        </is>
      </c>
      <c r="B36" s="3" t="inlineStr">
        <is>
          <t>En cours de mise en œuvre ET nouveau en préparation</t>
        </is>
      </c>
    </row>
    <row r="37">
      <c r="A37" s="3" t="inlineStr">
        <is>
          <t>NSP</t>
        </is>
      </c>
      <c r="B37" s="3" t="inlineStr">
        <is>
          <t>NSP</t>
        </is>
      </c>
    </row>
    <row r="38"/>
    <row r="39">
      <c r="A39" s="2" t="inlineStr">
        <is>
          <t>Dimensions genre (table)</t>
        </is>
      </c>
    </row>
    <row r="40">
      <c r="A40" s="6" t="inlineStr">
        <is>
          <t>Dimension</t>
        </is>
      </c>
      <c r="B40" s="6" t="inlineStr">
        <is>
          <t>Dimension_fr</t>
        </is>
      </c>
    </row>
    <row r="41">
      <c r="A41" s="3" t="inlineStr">
        <is>
          <t>Désagrégation par sexe</t>
        </is>
      </c>
      <c r="B41" s="3" t="inlineStr">
        <is>
          <t>Désagrégation par sexe</t>
        </is>
      </c>
    </row>
    <row r="42">
      <c r="A42" s="3" t="inlineStr">
        <is>
          <t>Désagrégation par âge</t>
        </is>
      </c>
      <c r="B42" s="3" t="inlineStr">
        <is>
          <t>Désagrégation par âge</t>
        </is>
      </c>
    </row>
    <row r="43">
      <c r="A43" s="3" t="inlineStr">
        <is>
          <t>Milieu urbain / rural</t>
        </is>
      </c>
      <c r="B43" s="3" t="inlineStr">
        <is>
          <t>Milieu urbain / rural</t>
        </is>
      </c>
    </row>
    <row r="44">
      <c r="A44" s="3" t="inlineStr">
        <is>
          <t>Handicap</t>
        </is>
      </c>
      <c r="B44" s="3" t="inlineStr">
        <is>
          <t>Handicap</t>
        </is>
      </c>
    </row>
    <row r="45">
      <c r="A45" s="3" t="inlineStr">
        <is>
          <t>Quintile de richesse</t>
        </is>
      </c>
      <c r="B45" s="3" t="inlineStr">
        <is>
          <t>Quintile de richesse</t>
        </is>
      </c>
    </row>
    <row r="46">
      <c r="A46" s="3" t="inlineStr">
        <is>
          <t>Violences basées sur le genre (VBG)</t>
        </is>
      </c>
      <c r="B46" s="3" t="inlineStr">
        <is>
          <t>Violences basées sur le genre (VBG)</t>
        </is>
      </c>
    </row>
    <row r="47">
      <c r="A47" s="3" t="inlineStr">
        <is>
          <t>Temps domestique non rémunéré</t>
        </is>
      </c>
      <c r="B47" s="3" t="inlineStr">
        <is>
          <t>Temps domestique non rémunéré</t>
        </is>
      </c>
    </row>
    <row r="48"/>
    <row r="49">
      <c r="A49" s="2" t="inlineStr">
        <is>
          <t>Priorités genre</t>
        </is>
      </c>
    </row>
    <row r="50">
      <c r="A50" s="6" t="inlineStr">
        <is>
          <t>Code</t>
        </is>
      </c>
      <c r="B50" s="6" t="inlineStr">
        <is>
          <t>Libellé_fr</t>
        </is>
      </c>
    </row>
    <row r="51">
      <c r="A51" s="3" t="inlineStr">
        <is>
          <t>ECON</t>
        </is>
      </c>
      <c r="B51" s="3" t="inlineStr">
        <is>
          <t>Autonomisation économique</t>
        </is>
      </c>
    </row>
    <row r="52">
      <c r="A52" s="3" t="inlineStr">
        <is>
          <t>SERV</t>
        </is>
      </c>
      <c r="B52" s="3" t="inlineStr">
        <is>
          <t>Accès aux services</t>
        </is>
      </c>
    </row>
    <row r="53">
      <c r="A53" s="3" t="inlineStr">
        <is>
          <t>GBV</t>
        </is>
      </c>
      <c r="B53" s="3" t="inlineStr">
        <is>
          <t>Violences basées sur le genre (VBG)</t>
        </is>
      </c>
    </row>
    <row r="54">
      <c r="A54" s="3" t="inlineStr">
        <is>
          <t>DEC</t>
        </is>
      </c>
      <c r="B54" s="3" t="inlineStr">
        <is>
          <t>Participation aux instances décisionnelles</t>
        </is>
      </c>
    </row>
    <row r="55">
      <c r="A55" s="3" t="inlineStr">
        <is>
          <t>UNPAID</t>
        </is>
      </c>
      <c r="B55" s="3" t="inlineStr">
        <is>
          <t>Temps domestique non rémunéré</t>
        </is>
      </c>
    </row>
    <row r="56">
      <c r="A56" s="3" t="inlineStr">
        <is>
          <t>OTHER</t>
        </is>
      </c>
      <c r="B56" s="3" t="inlineStr">
        <is>
          <t>Autre</t>
        </is>
      </c>
    </row>
    <row r="57"/>
    <row r="58">
      <c r="A58" s="2" t="inlineStr">
        <is>
          <t>Capacité et faisabilité (table)</t>
        </is>
      </c>
    </row>
    <row r="59">
      <c r="A59" s="6" t="inlineStr">
        <is>
          <t>Aspect</t>
        </is>
      </c>
      <c r="B59" s="6" t="inlineStr">
        <is>
          <t>Aspect_fr</t>
        </is>
      </c>
    </row>
    <row r="60">
      <c r="A60" s="3" t="inlineStr">
        <is>
          <t>Compétences statistiques disponibles</t>
        </is>
      </c>
      <c r="B60" s="3" t="inlineStr">
        <is>
          <t>Compétences statistiques disponibles</t>
        </is>
      </c>
    </row>
    <row r="61">
      <c r="A61" s="3" t="inlineStr">
        <is>
          <t>Accès aux données administratives</t>
        </is>
      </c>
      <c r="B61" s="3" t="inlineStr">
        <is>
          <t>Accès aux données administratives</t>
        </is>
      </c>
    </row>
    <row r="62">
      <c r="A62" s="3" t="inlineStr">
        <is>
          <t>Financement disponible</t>
        </is>
      </c>
      <c r="B62" s="3" t="inlineStr">
        <is>
          <t>Financement disponible</t>
        </is>
      </c>
    </row>
    <row r="63">
      <c r="A63" s="3" t="inlineStr">
        <is>
          <t>Outils numériques (collecte, traitement, diffusion)</t>
        </is>
      </c>
      <c r="B63" s="3" t="inlineStr">
        <is>
          <t>Outils numériques (collecte, traitement, diffusion)</t>
        </is>
      </c>
    </row>
    <row r="64">
      <c r="A64" s="3" t="inlineStr">
        <is>
          <t>Cadre juridique pour le partage de données</t>
        </is>
      </c>
      <c r="B64" s="3" t="inlineStr">
        <is>
          <t>Cadre juridique pour le partage de données</t>
        </is>
      </c>
    </row>
    <row r="65">
      <c r="A65" s="3" t="inlineStr">
        <is>
          <t>Coordination interinstitutionnelle</t>
        </is>
      </c>
      <c r="B65" s="3" t="inlineStr">
        <is>
          <t>Coordination interinstitutionnelle</t>
        </is>
      </c>
    </row>
    <row r="66"/>
    <row r="67">
      <c r="A67" s="2" t="inlineStr">
        <is>
          <t>Harmonisation et qualité (R9)</t>
        </is>
      </c>
    </row>
    <row r="68">
      <c r="A68" s="6" t="inlineStr">
        <is>
          <t>#</t>
        </is>
      </c>
      <c r="B68" s="6" t="inlineStr">
        <is>
          <t>Option_fr</t>
        </is>
      </c>
    </row>
    <row r="69">
      <c r="A69" s="3" t="n">
        <v>1</v>
      </c>
      <c r="B69" s="3" t="inlineStr">
        <is>
          <t>Manuels de normes et méthodes communes (par domaine) disponibles</t>
        </is>
      </c>
    </row>
    <row r="70">
      <c r="A70" s="3" t="n">
        <v>2</v>
      </c>
      <c r="B70" s="3" t="inlineStr">
        <is>
          <t>Cadre d’assurance qualité fonctionnel</t>
        </is>
      </c>
    </row>
    <row r="71">
      <c r="A71" s="3" t="n">
        <v>3</v>
      </c>
      <c r="B71" s="3" t="inlineStr">
        <is>
          <t>Procédures de validation et certification des données</t>
        </is>
      </c>
    </row>
    <row r="72">
      <c r="A72" s="3" t="n">
        <v>4</v>
      </c>
      <c r="B72" s="3" t="inlineStr">
        <is>
          <t>Mécanismes de cohérence des données nationales entre secteurs</t>
        </is>
      </c>
    </row>
    <row r="73">
      <c r="A73" s="3" t="n">
        <v>5</v>
      </c>
      <c r="B73" s="3" t="inlineStr">
        <is>
          <t>Renforcement des capacités techniques du SSN</t>
        </is>
      </c>
    </row>
    <row r="74">
      <c r="A74" s="3" t="n">
        <v>6</v>
      </c>
      <c r="B74" s="3" t="inlineStr">
        <is>
          <t>Renforcement du leadership de l’INS au sein du SSN</t>
        </is>
      </c>
    </row>
    <row r="75">
      <c r="A75" s="3" t="n">
        <v>7</v>
      </c>
      <c r="B75" s="3" t="inlineStr">
        <is>
          <t>Groupes techniques spécialisés (GTS/UA) opérationnels</t>
        </is>
      </c>
    </row>
    <row r="76">
      <c r="A76" s="3" t="n">
        <v>8</v>
      </c>
      <c r="B76" s="3" t="inlineStr">
        <is>
          <t>Autre (préciser)</t>
        </is>
      </c>
    </row>
    <row r="77"/>
    <row r="78">
      <c r="A78" s="2" t="inlineStr">
        <is>
          <t>Diffusion (R10)</t>
        </is>
      </c>
    </row>
    <row r="79">
      <c r="A79" s="6" t="inlineStr">
        <is>
          <t>#</t>
        </is>
      </c>
      <c r="B79" s="6" t="inlineStr">
        <is>
          <t>Option_fr</t>
        </is>
      </c>
    </row>
    <row r="80">
      <c r="A80" s="3" t="n">
        <v>1</v>
      </c>
      <c r="B80" s="3" t="inlineStr">
        <is>
          <t>Portail web / tableaux de bord</t>
        </is>
      </c>
    </row>
    <row r="81">
      <c r="A81" s="3" t="n">
        <v>2</v>
      </c>
      <c r="B81" s="3" t="inlineStr">
        <is>
          <t>Communiqués / notes de conjoncture</t>
        </is>
      </c>
    </row>
    <row r="82">
      <c r="A82" s="3" t="n">
        <v>3</v>
      </c>
      <c r="B82" s="3" t="inlineStr">
        <is>
          <t>Microdonnées anonymisées (accès sécurisé)</t>
        </is>
      </c>
    </row>
    <row r="83">
      <c r="A83" s="3" t="n">
        <v>4</v>
      </c>
      <c r="B83" s="3" t="inlineStr">
        <is>
          <t>API / Open data</t>
        </is>
      </c>
    </row>
    <row r="84">
      <c r="A84" s="3" t="n">
        <v>5</v>
      </c>
      <c r="B84" s="3" t="inlineStr">
        <is>
          <t>Ateliers et webinaires</t>
        </is>
      </c>
    </row>
    <row r="85">
      <c r="A85" s="3" t="n">
        <v>6</v>
      </c>
      <c r="B85" s="3" t="inlineStr">
        <is>
          <t>Autre</t>
        </is>
      </c>
    </row>
    <row r="86"/>
    <row r="87">
      <c r="A87" s="2" t="inlineStr">
        <is>
          <t>Sources de données (R11)</t>
        </is>
      </c>
    </row>
    <row r="88">
      <c r="A88" s="6" t="inlineStr">
        <is>
          <t>#</t>
        </is>
      </c>
      <c r="B88" s="6" t="inlineStr">
        <is>
          <t>Option_fr</t>
        </is>
      </c>
    </row>
    <row r="89">
      <c r="A89" s="3" t="n">
        <v>1</v>
      </c>
      <c r="B89" s="3" t="inlineStr">
        <is>
          <t>Enquêtes ménages</t>
        </is>
      </c>
    </row>
    <row r="90">
      <c r="A90" s="3" t="n">
        <v>2</v>
      </c>
      <c r="B90" s="3" t="inlineStr">
        <is>
          <t>Enquêtes entreprises</t>
        </is>
      </c>
    </row>
    <row r="91">
      <c r="A91" s="3" t="n">
        <v>3</v>
      </c>
      <c r="B91" s="3" t="inlineStr">
        <is>
          <t>Recensements</t>
        </is>
      </c>
    </row>
    <row r="92">
      <c r="A92" s="3" t="n">
        <v>4</v>
      </c>
      <c r="B92" s="3" t="inlineStr">
        <is>
          <t>Données administratives</t>
        </is>
      </c>
    </row>
    <row r="93">
      <c r="A93" s="3" t="n">
        <v>5</v>
      </c>
      <c r="B93" s="3" t="inlineStr">
        <is>
          <t>Registres état-civil</t>
        </is>
      </c>
    </row>
    <row r="94">
      <c r="A94" s="3" t="n">
        <v>6</v>
      </c>
      <c r="B94" s="3" t="inlineStr">
        <is>
          <t>Données géospatiales</t>
        </is>
      </c>
    </row>
    <row r="95">
      <c r="A95" s="3" t="n">
        <v>7</v>
      </c>
      <c r="B95" s="3" t="inlineStr">
        <is>
          <t>Données privées</t>
        </is>
      </c>
    </row>
    <row r="96">
      <c r="A96" s="3" t="n">
        <v>8</v>
      </c>
      <c r="B96" s="3" t="inlineStr">
        <is>
          <t>Autres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2026-02-14T11:32:51Z</dcterms:created>
  <dcterms:modified xmlns:dcterms="http://purl.org/dc/terms/" xmlns:xsi="http://www.w3.org/2001/XMLSchema-instance" xsi:type="dcterms:W3CDTF">2026-02-14T12:15:42Z</dcterms:modified>
</cp:coreProperties>
</file>